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WSBS1\RedirectedFolders\Sandy.Veale\My Documents\Sandy\"/>
    </mc:Choice>
  </mc:AlternateContent>
  <bookViews>
    <workbookView xWindow="0" yWindow="0" windowWidth="23040" windowHeight="8808" tabRatio="710" activeTab="1"/>
  </bookViews>
  <sheets>
    <sheet name="Instructions" sheetId="8" r:id="rId1"/>
    <sheet name="All Running Order" sheetId="1" r:id="rId2"/>
    <sheet name="All Running Order working doc" sheetId="5" state="hidden" r:id="rId3"/>
    <sheet name="All Finishing Order" sheetId="3" r:id="rId4"/>
    <sheet name="National B Finishing Order" sheetId="12" r:id="rId5"/>
    <sheet name="Clubman Finishing Order" sheetId="13" r:id="rId6"/>
    <sheet name="Red IRS Finishing Order" sheetId="4" r:id="rId7"/>
    <sheet name="Red Live Finishing Order" sheetId="14" r:id="rId8"/>
    <sheet name="Blue IRS Finishing Order" sheetId="15" r:id="rId9"/>
    <sheet name="Blue Live Finishing Order" sheetId="16" r:id="rId10"/>
    <sheet name="Rookie Finishing Order" sheetId="17" r:id="rId11"/>
    <sheet name="Clubman N Finishing Order" sheetId="18" state="hidden" r:id="rId12"/>
    <sheet name="Constants" sheetId="2" r:id="rId13"/>
  </sheets>
  <externalReferences>
    <externalReference r:id="rId14"/>
  </externalReferences>
  <definedNames>
    <definedName name="CLASS" localSheetId="2">'All Running Order working doc'!$F$1003:$F$1006</definedName>
    <definedName name="CLASS">'[1]All Running Order'!$E$1003:$E$1006</definedName>
    <definedName name="Experience">Constants!$B$2:$B$8</definedName>
    <definedName name="_xlnm.Print_Area" localSheetId="2">'All Running Order working doc'!$C$4:$CM$77</definedName>
    <definedName name="Region">Constants!$D$2:$D$3</definedName>
    <definedName name="Ret_NS" localSheetId="2">'All Running Order working doc'!$D$1003</definedName>
    <definedName name="Ret_NS">Constants!$A$2</definedName>
    <definedName name="Type">Constants!$C$2:$C$4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J1" i="12" l="1"/>
  <c r="CK1" i="12"/>
  <c r="CL1" i="12"/>
  <c r="CM1" i="12"/>
  <c r="CN1" i="12"/>
  <c r="CJ1" i="13"/>
  <c r="CK1" i="13"/>
  <c r="CL1" i="13"/>
  <c r="CM1" i="13"/>
  <c r="CN1" i="13"/>
  <c r="CJ1" i="4"/>
  <c r="CK1" i="4"/>
  <c r="CL1" i="4"/>
  <c r="CM1" i="4"/>
  <c r="CN1" i="4"/>
  <c r="CJ1" i="14"/>
  <c r="CK1" i="14"/>
  <c r="CL1" i="14"/>
  <c r="CM1" i="14"/>
  <c r="CN1" i="14"/>
  <c r="CJ1" i="15"/>
  <c r="CK1" i="15"/>
  <c r="CL1" i="15"/>
  <c r="CM1" i="15"/>
  <c r="CN1" i="15"/>
  <c r="CJ1" i="16"/>
  <c r="CK1" i="16"/>
  <c r="CL1" i="16"/>
  <c r="CM1" i="16"/>
  <c r="CN1" i="16"/>
  <c r="CJ1" i="17"/>
  <c r="CK1" i="17"/>
  <c r="CL1" i="17"/>
  <c r="CM1" i="17"/>
  <c r="CN1" i="17"/>
  <c r="CJ1" i="18"/>
  <c r="CK1" i="18"/>
  <c r="CL1" i="18"/>
  <c r="CM1" i="18"/>
  <c r="CN1" i="18"/>
  <c r="CJ1" i="3"/>
  <c r="CK1" i="3"/>
  <c r="CL1" i="3"/>
  <c r="CM1" i="3"/>
  <c r="CN1" i="3"/>
  <c r="CI1" i="1"/>
  <c r="CJ1" i="5" s="1"/>
  <c r="CG1" i="1"/>
  <c r="CH1" i="5" s="1"/>
  <c r="CE1" i="1"/>
  <c r="CE1" i="13" s="1"/>
  <c r="CC1" i="1"/>
  <c r="CC1" i="12" s="1"/>
  <c r="CA1" i="1"/>
  <c r="CA1" i="13" s="1"/>
  <c r="BY1" i="1"/>
  <c r="BZ1" i="5" s="1"/>
  <c r="CK1" i="5"/>
  <c r="CL1" i="5"/>
  <c r="CM1" i="5"/>
  <c r="CN1" i="5"/>
  <c r="CO1" i="5"/>
  <c r="CH5" i="1"/>
  <c r="CH6" i="1"/>
  <c r="CH7" i="1"/>
  <c r="CH9" i="1"/>
  <c r="CH10" i="1"/>
  <c r="CH11" i="1"/>
  <c r="CH12" i="1"/>
  <c r="CH13" i="1"/>
  <c r="CH14" i="1"/>
  <c r="CH15" i="1"/>
  <c r="CH16" i="1"/>
  <c r="CH17" i="1"/>
  <c r="CH18" i="1"/>
  <c r="CH19" i="1"/>
  <c r="CH20" i="1"/>
  <c r="CH21" i="1"/>
  <c r="CH22" i="1"/>
  <c r="CH23" i="1"/>
  <c r="CH24" i="1"/>
  <c r="CH25" i="1"/>
  <c r="CH26" i="1"/>
  <c r="CH27" i="1"/>
  <c r="CH28" i="1"/>
  <c r="CH29" i="1"/>
  <c r="CH30" i="1"/>
  <c r="CH31" i="1"/>
  <c r="CH32" i="1"/>
  <c r="CH33" i="1"/>
  <c r="CH34" i="1"/>
  <c r="CH35" i="1"/>
  <c r="CH36" i="1"/>
  <c r="CH37" i="1"/>
  <c r="CH38" i="1"/>
  <c r="CH39" i="1"/>
  <c r="CH40" i="1"/>
  <c r="CH41" i="1"/>
  <c r="CH42" i="1"/>
  <c r="CH43" i="1"/>
  <c r="CH44" i="1"/>
  <c r="CH45" i="1"/>
  <c r="CH46" i="1"/>
  <c r="CH47" i="1"/>
  <c r="CH48" i="1"/>
  <c r="CH49" i="1"/>
  <c r="CH50" i="1"/>
  <c r="CH51" i="1"/>
  <c r="CH52" i="1"/>
  <c r="CH53" i="1"/>
  <c r="CH54" i="1"/>
  <c r="CH55" i="1"/>
  <c r="CH56" i="1"/>
  <c r="CH57" i="1"/>
  <c r="CH58" i="1"/>
  <c r="CH59" i="1"/>
  <c r="CH60" i="1"/>
  <c r="CH4" i="1"/>
  <c r="CH1" i="1"/>
  <c r="CH1" i="12" s="1"/>
  <c r="CF1" i="1"/>
  <c r="CF1" i="13" s="1"/>
  <c r="CJ8" i="1"/>
  <c r="CJ11" i="1"/>
  <c r="CJ12" i="1"/>
  <c r="CJ14" i="1"/>
  <c r="CJ16" i="1"/>
  <c r="CJ17" i="1"/>
  <c r="CJ19" i="1"/>
  <c r="CJ20" i="1"/>
  <c r="CJ21" i="1"/>
  <c r="CJ22" i="1"/>
  <c r="CJ23" i="1"/>
  <c r="CJ24" i="1"/>
  <c r="CJ25" i="1"/>
  <c r="CJ26" i="1"/>
  <c r="CJ27" i="1"/>
  <c r="CJ28" i="1"/>
  <c r="CJ29" i="1"/>
  <c r="CJ30" i="1"/>
  <c r="CJ31" i="1"/>
  <c r="CJ32" i="1"/>
  <c r="CJ33" i="1"/>
  <c r="CJ34" i="1"/>
  <c r="CJ35" i="1"/>
  <c r="CJ36" i="1"/>
  <c r="CJ37" i="1"/>
  <c r="CJ38" i="1"/>
  <c r="CJ39" i="1"/>
  <c r="CJ40" i="1"/>
  <c r="CJ41" i="1"/>
  <c r="CJ42" i="1"/>
  <c r="CJ43" i="1"/>
  <c r="CJ44" i="1"/>
  <c r="CJ45" i="1"/>
  <c r="CJ46" i="1"/>
  <c r="CJ47" i="1"/>
  <c r="CJ48" i="1"/>
  <c r="CJ49" i="1"/>
  <c r="CJ50" i="1"/>
  <c r="CJ51" i="1"/>
  <c r="CJ52" i="1"/>
  <c r="CJ53" i="1"/>
  <c r="CJ54" i="1"/>
  <c r="CJ55" i="1"/>
  <c r="CJ56" i="1"/>
  <c r="CJ57" i="1"/>
  <c r="CJ58" i="1"/>
  <c r="CJ59" i="1"/>
  <c r="CJ60" i="1"/>
  <c r="CJ4" i="1"/>
  <c r="CD5" i="1"/>
  <c r="CD6" i="1"/>
  <c r="CD7" i="1"/>
  <c r="CD11" i="1"/>
  <c r="CD12" i="1"/>
  <c r="CD13" i="1"/>
  <c r="CD14" i="1"/>
  <c r="CD15" i="1"/>
  <c r="CD17" i="1"/>
  <c r="CD18" i="1"/>
  <c r="CD20" i="1"/>
  <c r="CD23" i="1"/>
  <c r="CD26" i="1"/>
  <c r="CD27" i="1"/>
  <c r="CD28" i="1"/>
  <c r="CD29" i="1"/>
  <c r="CD30" i="1"/>
  <c r="CD31" i="1"/>
  <c r="CD32" i="1"/>
  <c r="CD33" i="1"/>
  <c r="CD34" i="1"/>
  <c r="CD35" i="1"/>
  <c r="CD36" i="1"/>
  <c r="CD37" i="1"/>
  <c r="CD38" i="1"/>
  <c r="CD39" i="1"/>
  <c r="CD40" i="1"/>
  <c r="CD41" i="1"/>
  <c r="CD42" i="1"/>
  <c r="CD43" i="1"/>
  <c r="CD44" i="1"/>
  <c r="CD45" i="1"/>
  <c r="CD46" i="1"/>
  <c r="CD47" i="1"/>
  <c r="CD48" i="1"/>
  <c r="CD49" i="1"/>
  <c r="CD50" i="1"/>
  <c r="CD51" i="1"/>
  <c r="CD52" i="1"/>
  <c r="CD53" i="1"/>
  <c r="CD54" i="1"/>
  <c r="CD55" i="1"/>
  <c r="CD56" i="1"/>
  <c r="CD57" i="1"/>
  <c r="CD58" i="1"/>
  <c r="CD59" i="1"/>
  <c r="CD60" i="1"/>
  <c r="CD4" i="1"/>
  <c r="CB6" i="1"/>
  <c r="CB7" i="1"/>
  <c r="CB8" i="1"/>
  <c r="CB10" i="1"/>
  <c r="CB12" i="1"/>
  <c r="CB13" i="1"/>
  <c r="CB14" i="1"/>
  <c r="CB15" i="1"/>
  <c r="CB16" i="1"/>
  <c r="CB17" i="1"/>
  <c r="CB18" i="1"/>
  <c r="CB19" i="1"/>
  <c r="CB20" i="1"/>
  <c r="CB21" i="1"/>
  <c r="CB22" i="1"/>
  <c r="CB23" i="1"/>
  <c r="CB24" i="1"/>
  <c r="CB25" i="1"/>
  <c r="CB26" i="1"/>
  <c r="CB27" i="1"/>
  <c r="CB28" i="1"/>
  <c r="CB29" i="1"/>
  <c r="CB30" i="1"/>
  <c r="CB31" i="1"/>
  <c r="CB32" i="1"/>
  <c r="CB33" i="1"/>
  <c r="CB34" i="1"/>
  <c r="CB35" i="1"/>
  <c r="CB36" i="1"/>
  <c r="CB37" i="1"/>
  <c r="CB38" i="1"/>
  <c r="CB39" i="1"/>
  <c r="CB40" i="1"/>
  <c r="CB41" i="1"/>
  <c r="CB42" i="1"/>
  <c r="CB43" i="1"/>
  <c r="CB44" i="1"/>
  <c r="CB45" i="1"/>
  <c r="CB46" i="1"/>
  <c r="CB47" i="1"/>
  <c r="CB48" i="1"/>
  <c r="CB49" i="1"/>
  <c r="CB50" i="1"/>
  <c r="CB51" i="1"/>
  <c r="CB52" i="1"/>
  <c r="CB53" i="1"/>
  <c r="CB54" i="1"/>
  <c r="CB55" i="1"/>
  <c r="CB56" i="1"/>
  <c r="CB57" i="1"/>
  <c r="CB58" i="1"/>
  <c r="CB59" i="1"/>
  <c r="CB60" i="1"/>
  <c r="CB4" i="1"/>
  <c r="CD1" i="1"/>
  <c r="CD1" i="12" s="1"/>
  <c r="CB1" i="1"/>
  <c r="CB1" i="13" s="1"/>
  <c r="BZ1" i="1"/>
  <c r="BZ1" i="12" s="1"/>
  <c r="BX1" i="1"/>
  <c r="BX1" i="13" s="1"/>
  <c r="BZ5" i="1"/>
  <c r="BZ6" i="1"/>
  <c r="BZ8" i="1"/>
  <c r="BZ9" i="1"/>
  <c r="BZ10" i="1"/>
  <c r="BZ11" i="1"/>
  <c r="BZ12" i="1"/>
  <c r="BZ14"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4" i="1"/>
  <c r="CD1" i="5" l="1"/>
  <c r="CG1" i="5"/>
  <c r="CF1" i="5"/>
  <c r="CB1" i="5"/>
  <c r="CI1" i="3"/>
  <c r="CE1" i="3"/>
  <c r="CA1" i="3"/>
  <c r="CG1" i="18"/>
  <c r="CC1" i="18"/>
  <c r="BY1" i="18"/>
  <c r="CI1" i="17"/>
  <c r="CE1" i="17"/>
  <c r="CA1" i="17"/>
  <c r="CG1" i="16"/>
  <c r="CC1" i="16"/>
  <c r="BY1" i="16"/>
  <c r="CI1" i="15"/>
  <c r="CE1" i="15"/>
  <c r="CA1" i="15"/>
  <c r="CG1" i="14"/>
  <c r="CC1" i="14"/>
  <c r="BY1" i="14"/>
  <c r="CI1" i="4"/>
  <c r="CE1" i="4"/>
  <c r="CA1" i="4"/>
  <c r="CG1" i="13"/>
  <c r="CC1" i="13"/>
  <c r="BY1" i="13"/>
  <c r="CI1" i="12"/>
  <c r="CE1" i="12"/>
  <c r="CA1" i="12"/>
  <c r="CC1" i="5"/>
  <c r="CF1" i="3"/>
  <c r="CB1" i="3"/>
  <c r="BX1" i="3"/>
  <c r="CH1" i="18"/>
  <c r="CD1" i="18"/>
  <c r="BZ1" i="18"/>
  <c r="CF1" i="17"/>
  <c r="CB1" i="17"/>
  <c r="BX1" i="17"/>
  <c r="CH1" i="16"/>
  <c r="CD1" i="16"/>
  <c r="BZ1" i="16"/>
  <c r="CF1" i="15"/>
  <c r="CB1" i="15"/>
  <c r="BX1" i="15"/>
  <c r="CH1" i="14"/>
  <c r="CD1" i="14"/>
  <c r="BZ1" i="14"/>
  <c r="CF1" i="4"/>
  <c r="CB1" i="4"/>
  <c r="BX1" i="4"/>
  <c r="CH1" i="13"/>
  <c r="CD1" i="13"/>
  <c r="BZ1" i="13"/>
  <c r="CF1" i="12"/>
  <c r="CB1" i="12"/>
  <c r="BX1" i="12"/>
  <c r="CI1" i="5"/>
  <c r="BY1" i="5"/>
  <c r="CG1" i="3"/>
  <c r="CC1" i="3"/>
  <c r="BY1" i="3"/>
  <c r="CI1" i="18"/>
  <c r="CE1" i="18"/>
  <c r="CA1" i="18"/>
  <c r="CG1" i="17"/>
  <c r="CC1" i="17"/>
  <c r="BY1" i="17"/>
  <c r="CI1" i="16"/>
  <c r="CE1" i="16"/>
  <c r="CA1" i="16"/>
  <c r="CG1" i="15"/>
  <c r="CC1" i="15"/>
  <c r="BY1" i="15"/>
  <c r="CI1" i="14"/>
  <c r="CE1" i="14"/>
  <c r="CA1" i="14"/>
  <c r="CG1" i="4"/>
  <c r="CC1" i="4"/>
  <c r="BY1" i="4"/>
  <c r="CI1" i="13"/>
  <c r="CG1" i="12"/>
  <c r="BY1" i="12"/>
  <c r="CE1" i="5"/>
  <c r="CA1" i="5"/>
  <c r="CH1" i="3"/>
  <c r="CD1" i="3"/>
  <c r="BZ1" i="3"/>
  <c r="CF1" i="18"/>
  <c r="CB1" i="18"/>
  <c r="BX1" i="18"/>
  <c r="CH1" i="17"/>
  <c r="CD1" i="17"/>
  <c r="BZ1" i="17"/>
  <c r="CF1" i="16"/>
  <c r="CB1" i="16"/>
  <c r="BX1" i="16"/>
  <c r="CH1" i="15"/>
  <c r="CD1" i="15"/>
  <c r="BZ1" i="15"/>
  <c r="CF1" i="14"/>
  <c r="CB1" i="14"/>
  <c r="BX1" i="14"/>
  <c r="CH1" i="4"/>
  <c r="CD1" i="4"/>
  <c r="BZ1" i="4"/>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4" i="18"/>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4" i="17"/>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4" i="16"/>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4" i="15"/>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4" i="14"/>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4" i="13"/>
  <c r="N5" i="5"/>
  <c r="N6" i="5"/>
  <c r="N7" i="5"/>
  <c r="N8" i="5"/>
  <c r="N9" i="5"/>
  <c r="N10" i="5"/>
  <c r="N11" i="5"/>
  <c r="N12" i="5"/>
  <c r="N13" i="5"/>
  <c r="N14" i="5"/>
  <c r="N15" i="5"/>
  <c r="N16" i="5"/>
  <c r="N17" i="5"/>
  <c r="N18" i="5"/>
  <c r="N19" i="5"/>
  <c r="N20" i="5"/>
  <c r="N21" i="5"/>
  <c r="N22" i="5"/>
  <c r="N23" i="5"/>
  <c r="N24" i="5"/>
  <c r="N25" i="5"/>
  <c r="N26" i="5"/>
  <c r="B26" i="5" s="1"/>
  <c r="N27" i="5"/>
  <c r="B27" i="5" s="1"/>
  <c r="N28" i="5"/>
  <c r="B28" i="5" s="1"/>
  <c r="N29" i="5"/>
  <c r="B29" i="5" s="1"/>
  <c r="N30" i="5"/>
  <c r="B30" i="5" s="1"/>
  <c r="N31" i="5"/>
  <c r="B31" i="5" s="1"/>
  <c r="N32" i="5"/>
  <c r="B32" i="5" s="1"/>
  <c r="N33" i="5"/>
  <c r="B33" i="5" s="1"/>
  <c r="N34" i="5"/>
  <c r="B34" i="5" s="1"/>
  <c r="N35" i="5"/>
  <c r="B35" i="5" s="1"/>
  <c r="N36" i="5"/>
  <c r="B36" i="5" s="1"/>
  <c r="N37" i="5"/>
  <c r="B37" i="5" s="1"/>
  <c r="N38" i="5"/>
  <c r="B38" i="5" s="1"/>
  <c r="N39" i="5"/>
  <c r="B39" i="5" s="1"/>
  <c r="N40" i="5"/>
  <c r="B40" i="5" s="1"/>
  <c r="N41" i="5"/>
  <c r="B41" i="5" s="1"/>
  <c r="N42" i="5"/>
  <c r="B42" i="5" s="1"/>
  <c r="N43" i="5"/>
  <c r="B43" i="5" s="1"/>
  <c r="N44" i="5"/>
  <c r="B44" i="5" s="1"/>
  <c r="N45" i="5"/>
  <c r="B45" i="5" s="1"/>
  <c r="N46" i="5"/>
  <c r="B46" i="5" s="1"/>
  <c r="N47" i="5"/>
  <c r="B47" i="5" s="1"/>
  <c r="N48" i="5"/>
  <c r="B48" i="5" s="1"/>
  <c r="N49" i="5"/>
  <c r="B49" i="5" s="1"/>
  <c r="N50" i="5"/>
  <c r="B50" i="5" s="1"/>
  <c r="N51" i="5"/>
  <c r="B51" i="5" s="1"/>
  <c r="N52" i="5"/>
  <c r="B52" i="5" s="1"/>
  <c r="N53" i="5"/>
  <c r="B53" i="5" s="1"/>
  <c r="N54" i="5"/>
  <c r="B54" i="5" s="1"/>
  <c r="N55" i="5"/>
  <c r="B55" i="5" s="1"/>
  <c r="N56" i="5"/>
  <c r="B56" i="5" s="1"/>
  <c r="N57" i="5"/>
  <c r="B57" i="5" s="1"/>
  <c r="N58" i="5"/>
  <c r="B58" i="5" s="1"/>
  <c r="N59" i="5"/>
  <c r="B59" i="5" s="1"/>
  <c r="N60" i="5"/>
  <c r="B60" i="5" s="1"/>
  <c r="N4" i="5"/>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4" i="12"/>
  <c r="CA5" i="1"/>
  <c r="CB5" i="5" s="1"/>
  <c r="CA6" i="1"/>
  <c r="CB6" i="5" s="1"/>
  <c r="CA11" i="1"/>
  <c r="CB11" i="5" s="1"/>
  <c r="CA12" i="1"/>
  <c r="CB12" i="5" s="1"/>
  <c r="CA14" i="1"/>
  <c r="CB14" i="5" s="1"/>
  <c r="CA16" i="1"/>
  <c r="CB16" i="5" s="1"/>
  <c r="CA17" i="1"/>
  <c r="CB17" i="5" s="1"/>
  <c r="CA18" i="1"/>
  <c r="CB18" i="5" s="1"/>
  <c r="CA19" i="1"/>
  <c r="CB19" i="5" s="1"/>
  <c r="CA20" i="1"/>
  <c r="CB20" i="5" s="1"/>
  <c r="CA21" i="1"/>
  <c r="CB21" i="5" s="1"/>
  <c r="CA22" i="1"/>
  <c r="CB22" i="5" s="1"/>
  <c r="CA23" i="1"/>
  <c r="CB23" i="5" s="1"/>
  <c r="CA24" i="1"/>
  <c r="CB24" i="5" s="1"/>
  <c r="CA25" i="1"/>
  <c r="CB25" i="5" s="1"/>
  <c r="CA26" i="1"/>
  <c r="CB26" i="5" s="1"/>
  <c r="CA27" i="1"/>
  <c r="CB27" i="5" s="1"/>
  <c r="CA28" i="1"/>
  <c r="CB28" i="5" s="1"/>
  <c r="CA29" i="1"/>
  <c r="CB29" i="5" s="1"/>
  <c r="CA30" i="1"/>
  <c r="CB30" i="5" s="1"/>
  <c r="CA31" i="1"/>
  <c r="CB31" i="5" s="1"/>
  <c r="CA32" i="1"/>
  <c r="CB32" i="5" s="1"/>
  <c r="CA33" i="1"/>
  <c r="CB33" i="5" s="1"/>
  <c r="CA34" i="1"/>
  <c r="CB34" i="5" s="1"/>
  <c r="CA35" i="1"/>
  <c r="CB35" i="5" s="1"/>
  <c r="CA36" i="1"/>
  <c r="CB36" i="5" s="1"/>
  <c r="CA37" i="1"/>
  <c r="CB37" i="5" s="1"/>
  <c r="CA38" i="1"/>
  <c r="CB38" i="5" s="1"/>
  <c r="CA39" i="1"/>
  <c r="CB39" i="5" s="1"/>
  <c r="CA40" i="1"/>
  <c r="CB40" i="5" s="1"/>
  <c r="CA41" i="1"/>
  <c r="CB41" i="5" s="1"/>
  <c r="CA42" i="1"/>
  <c r="CB42" i="5" s="1"/>
  <c r="CA43" i="1"/>
  <c r="CB43" i="5" s="1"/>
  <c r="CA44" i="1"/>
  <c r="CB44" i="5" s="1"/>
  <c r="CA45" i="1"/>
  <c r="CB45" i="5" s="1"/>
  <c r="CA46" i="1"/>
  <c r="CB46" i="5" s="1"/>
  <c r="CA47" i="1"/>
  <c r="CB47" i="5" s="1"/>
  <c r="CA48" i="1"/>
  <c r="CB48" i="5" s="1"/>
  <c r="CA49" i="1"/>
  <c r="CB49" i="5" s="1"/>
  <c r="CA50" i="1"/>
  <c r="CB50" i="5" s="1"/>
  <c r="CA51" i="1"/>
  <c r="CB51" i="5" s="1"/>
  <c r="CA52" i="1"/>
  <c r="CB52" i="5" s="1"/>
  <c r="CA53" i="1"/>
  <c r="CB53" i="5" s="1"/>
  <c r="CA54" i="1"/>
  <c r="CB54" i="5" s="1"/>
  <c r="CA55" i="1"/>
  <c r="CB55" i="5" s="1"/>
  <c r="CA56" i="1"/>
  <c r="CB56" i="5" s="1"/>
  <c r="CA57" i="1"/>
  <c r="CB57" i="5" s="1"/>
  <c r="CA58" i="1"/>
  <c r="CB58" i="5" s="1"/>
  <c r="CA59" i="1"/>
  <c r="CB59" i="5" s="1"/>
  <c r="CA60" i="1"/>
  <c r="CB60" i="5" s="1"/>
  <c r="CA4" i="1"/>
  <c r="CB4" i="5" s="1"/>
  <c r="BR16" i="1"/>
  <c r="BS16" i="1" s="1"/>
  <c r="BT16" i="5" s="1"/>
  <c r="BR19" i="1"/>
  <c r="BS19" i="1" s="1"/>
  <c r="BT19" i="5" s="1"/>
  <c r="BR21" i="1"/>
  <c r="BS21" i="1" s="1"/>
  <c r="BT21" i="5" s="1"/>
  <c r="BR22" i="1"/>
  <c r="BS22" i="1" s="1"/>
  <c r="BT22" i="5" s="1"/>
  <c r="BR24" i="1"/>
  <c r="BS24" i="1" s="1"/>
  <c r="BT24" i="5" s="1"/>
  <c r="BR25" i="1"/>
  <c r="BS25" i="1" s="1"/>
  <c r="BT25" i="5" s="1"/>
  <c r="BR26" i="1"/>
  <c r="BS26" i="1" s="1"/>
  <c r="BT26" i="5" s="1"/>
  <c r="BR27" i="1"/>
  <c r="BS27" i="1" s="1"/>
  <c r="BT27" i="5" s="1"/>
  <c r="BR28" i="1"/>
  <c r="BS28" i="1" s="1"/>
  <c r="BT28" i="5" s="1"/>
  <c r="BR29" i="1"/>
  <c r="BS29" i="1" s="1"/>
  <c r="BT29" i="5" s="1"/>
  <c r="BR30" i="1"/>
  <c r="BS30" i="1" s="1"/>
  <c r="BT30" i="5" s="1"/>
  <c r="BR31" i="1"/>
  <c r="BS31" i="1" s="1"/>
  <c r="BT31" i="5" s="1"/>
  <c r="BR32" i="1"/>
  <c r="BS32" i="1" s="1"/>
  <c r="BT32" i="5" s="1"/>
  <c r="BR33" i="1"/>
  <c r="BS33" i="1" s="1"/>
  <c r="BT33" i="5" s="1"/>
  <c r="BR34" i="1"/>
  <c r="BS34" i="1" s="1"/>
  <c r="BT34" i="5" s="1"/>
  <c r="BR35" i="1"/>
  <c r="BS35" i="1" s="1"/>
  <c r="BT35" i="5" s="1"/>
  <c r="BR36" i="1"/>
  <c r="BS36" i="1" s="1"/>
  <c r="BT36" i="5" s="1"/>
  <c r="BR37" i="1"/>
  <c r="BS37" i="1" s="1"/>
  <c r="BT37" i="5" s="1"/>
  <c r="BR38" i="1"/>
  <c r="BS38" i="1" s="1"/>
  <c r="BT38" i="5" s="1"/>
  <c r="BR39" i="1"/>
  <c r="BS39" i="1" s="1"/>
  <c r="BT39" i="5" s="1"/>
  <c r="BR40" i="1"/>
  <c r="BS40" i="5" s="1"/>
  <c r="BR41" i="1"/>
  <c r="BS41" i="1" s="1"/>
  <c r="BT41" i="5" s="1"/>
  <c r="BR42" i="1"/>
  <c r="BS42" i="1" s="1"/>
  <c r="BT42" i="5" s="1"/>
  <c r="BR43" i="1"/>
  <c r="BS43" i="1" s="1"/>
  <c r="BT43" i="5" s="1"/>
  <c r="BR44" i="1"/>
  <c r="BS44" i="1" s="1"/>
  <c r="BT44" i="5" s="1"/>
  <c r="BR45" i="1"/>
  <c r="BS45" i="1" s="1"/>
  <c r="BT45" i="5" s="1"/>
  <c r="BR46" i="1"/>
  <c r="BS46" i="1" s="1"/>
  <c r="BT46" i="5" s="1"/>
  <c r="BR47" i="1"/>
  <c r="BS47" i="1" s="1"/>
  <c r="BT47" i="5" s="1"/>
  <c r="BR48" i="1"/>
  <c r="BS48" i="1" s="1"/>
  <c r="BT48" i="5" s="1"/>
  <c r="BR49" i="1"/>
  <c r="BS49" i="1" s="1"/>
  <c r="BT49" i="5" s="1"/>
  <c r="BR50" i="1"/>
  <c r="BS50" i="1" s="1"/>
  <c r="BT50" i="5" s="1"/>
  <c r="BR51" i="1"/>
  <c r="BS51" i="1" s="1"/>
  <c r="BT51" i="5" s="1"/>
  <c r="BR52" i="1"/>
  <c r="BS52" i="1" s="1"/>
  <c r="BT52" i="5" s="1"/>
  <c r="BR53" i="1"/>
  <c r="BS53" i="1" s="1"/>
  <c r="BT53" i="5" s="1"/>
  <c r="BR54" i="1"/>
  <c r="BS54" i="1" s="1"/>
  <c r="BT54" i="5" s="1"/>
  <c r="BR55" i="1"/>
  <c r="BS55" i="1" s="1"/>
  <c r="BT55" i="5" s="1"/>
  <c r="BR56" i="1"/>
  <c r="BS56" i="1" s="1"/>
  <c r="BT56" i="5" s="1"/>
  <c r="BR57" i="1"/>
  <c r="BS57" i="1" s="1"/>
  <c r="BT57" i="5" s="1"/>
  <c r="BR58" i="1"/>
  <c r="BS58" i="1" s="1"/>
  <c r="BT58" i="5" s="1"/>
  <c r="BR59" i="1"/>
  <c r="BS59" i="1" s="1"/>
  <c r="BT59" i="5" s="1"/>
  <c r="BR60" i="1"/>
  <c r="BS60" i="1" s="1"/>
  <c r="BT60" i="5" s="1"/>
  <c r="BS1" i="1"/>
  <c r="BR1" i="1"/>
  <c r="CE13" i="5"/>
  <c r="CE14" i="1"/>
  <c r="CE15" i="1"/>
  <c r="CE17" i="5"/>
  <c r="CE18" i="1"/>
  <c r="CE20" i="5"/>
  <c r="CE23" i="1"/>
  <c r="CE26" i="1"/>
  <c r="CE27" i="1"/>
  <c r="CE28" i="5"/>
  <c r="CE29" i="5"/>
  <c r="CE30" i="1"/>
  <c r="CE31" i="1"/>
  <c r="CE32" i="1"/>
  <c r="CE33" i="5"/>
  <c r="CE34" i="1"/>
  <c r="CE35" i="1"/>
  <c r="CE36" i="5"/>
  <c r="CE37" i="5"/>
  <c r="CE38" i="1"/>
  <c r="CE39" i="1"/>
  <c r="CE40" i="5"/>
  <c r="CE41" i="5"/>
  <c r="CE42" i="1"/>
  <c r="CE43" i="1"/>
  <c r="CE44" i="5"/>
  <c r="CE45" i="5"/>
  <c r="CE46" i="1"/>
  <c r="CE47" i="1"/>
  <c r="CE48" i="5"/>
  <c r="CE49" i="5"/>
  <c r="CE50" i="1"/>
  <c r="CE51" i="1"/>
  <c r="CE52" i="5"/>
  <c r="CE53" i="5"/>
  <c r="CE54" i="1"/>
  <c r="CE55" i="1"/>
  <c r="CE56" i="5"/>
  <c r="CE57" i="5"/>
  <c r="CE58" i="1"/>
  <c r="CE59" i="1"/>
  <c r="CE60" i="5"/>
  <c r="CE7" i="5"/>
  <c r="CE11" i="5"/>
  <c r="CE12" i="5"/>
  <c r="CE5" i="1"/>
  <c r="CE6" i="1"/>
  <c r="CE4" i="5"/>
  <c r="CC6" i="1"/>
  <c r="CC8" i="5"/>
  <c r="CC10" i="1"/>
  <c r="CC12" i="5"/>
  <c r="CC13" i="1"/>
  <c r="CC14" i="1"/>
  <c r="CC15" i="5"/>
  <c r="CC16" i="5"/>
  <c r="CC17" i="1"/>
  <c r="CC18" i="1"/>
  <c r="CC19" i="5"/>
  <c r="CC20" i="5"/>
  <c r="CC21" i="1"/>
  <c r="CC22" i="1"/>
  <c r="CC23" i="5"/>
  <c r="CC24" i="5"/>
  <c r="CC25" i="5"/>
  <c r="CC26" i="1"/>
  <c r="CC27" i="5"/>
  <c r="CC28" i="5"/>
  <c r="CC29" i="5"/>
  <c r="CC30" i="1"/>
  <c r="CC31" i="5"/>
  <c r="CC32" i="5"/>
  <c r="CC33" i="5"/>
  <c r="CC34" i="1"/>
  <c r="CC35" i="5"/>
  <c r="CC36" i="5"/>
  <c r="CC37" i="5"/>
  <c r="CC38" i="1"/>
  <c r="CC39" i="5"/>
  <c r="CC40" i="5"/>
  <c r="CC41" i="5"/>
  <c r="CC42" i="1"/>
  <c r="CC43" i="5"/>
  <c r="CC44" i="5"/>
  <c r="CC45" i="5"/>
  <c r="CC46" i="1"/>
  <c r="CC47" i="5"/>
  <c r="CC48" i="5"/>
  <c r="CC49" i="5"/>
  <c r="CC50" i="1"/>
  <c r="CC51" i="5"/>
  <c r="CC52" i="5"/>
  <c r="CC53" i="5"/>
  <c r="CC54" i="1"/>
  <c r="CC55" i="5"/>
  <c r="CC56" i="5"/>
  <c r="CC57" i="5"/>
  <c r="CC58" i="1"/>
  <c r="CC59" i="5"/>
  <c r="CC60" i="5"/>
  <c r="CC4" i="5"/>
  <c r="BR1" i="13" l="1"/>
  <c r="BR1" i="16"/>
  <c r="BR1" i="12"/>
  <c r="BR1" i="15"/>
  <c r="BR1" i="3"/>
  <c r="BR1" i="14"/>
  <c r="BR1" i="18"/>
  <c r="BR1" i="4"/>
  <c r="BR1" i="17"/>
  <c r="BS1" i="5"/>
  <c r="BS1" i="13"/>
  <c r="BS1" i="14"/>
  <c r="BS1" i="16"/>
  <c r="BS1" i="18"/>
  <c r="BT1" i="5"/>
  <c r="BS1" i="12"/>
  <c r="BS1" i="4"/>
  <c r="BS1" i="15"/>
  <c r="BS1" i="17"/>
  <c r="BS1" i="3"/>
  <c r="BS38" i="5"/>
  <c r="CA58" i="5"/>
  <c r="CA26" i="5"/>
  <c r="BS22" i="5"/>
  <c r="CA50" i="5"/>
  <c r="CA18" i="5"/>
  <c r="CA42" i="5"/>
  <c r="CA6" i="5"/>
  <c r="BS54" i="5"/>
  <c r="CA34" i="5"/>
  <c r="BS50" i="5"/>
  <c r="BS34" i="5"/>
  <c r="CA55" i="5"/>
  <c r="CA47" i="5"/>
  <c r="CA39" i="5"/>
  <c r="CA31" i="5"/>
  <c r="CA23" i="5"/>
  <c r="BS46" i="5"/>
  <c r="BS30" i="5"/>
  <c r="CA54" i="5"/>
  <c r="CA46" i="5"/>
  <c r="CA38" i="5"/>
  <c r="CA30" i="5"/>
  <c r="CA22" i="5"/>
  <c r="CA14" i="5"/>
  <c r="BS58" i="5"/>
  <c r="BS42" i="5"/>
  <c r="BS26" i="5"/>
  <c r="CA59" i="5"/>
  <c r="CA51" i="5"/>
  <c r="CA43" i="5"/>
  <c r="CA35" i="5"/>
  <c r="CA27" i="5"/>
  <c r="CA19" i="5"/>
  <c r="CA11" i="5"/>
  <c r="BS40" i="1"/>
  <c r="BT40" i="5" s="1"/>
  <c r="BS57" i="5"/>
  <c r="BS53" i="5"/>
  <c r="BS49" i="5"/>
  <c r="BS45" i="5"/>
  <c r="BS41" i="5"/>
  <c r="BS37" i="5"/>
  <c r="BS33" i="5"/>
  <c r="BS29" i="5"/>
  <c r="BS25" i="5"/>
  <c r="BS21" i="5"/>
  <c r="CA4" i="5"/>
  <c r="CA57" i="5"/>
  <c r="CA53" i="5"/>
  <c r="CA49" i="5"/>
  <c r="CA45" i="5"/>
  <c r="CA41" i="5"/>
  <c r="CA37" i="5"/>
  <c r="CA33" i="5"/>
  <c r="CA29" i="5"/>
  <c r="CA25" i="5"/>
  <c r="CA21" i="5"/>
  <c r="CA17" i="5"/>
  <c r="CA5" i="5"/>
  <c r="BS60" i="5"/>
  <c r="BS56" i="5"/>
  <c r="BS52" i="5"/>
  <c r="BS48" i="5"/>
  <c r="BS44" i="5"/>
  <c r="BS36" i="5"/>
  <c r="BS32" i="5"/>
  <c r="BS28" i="5"/>
  <c r="BS24" i="5"/>
  <c r="BS16" i="5"/>
  <c r="CA60" i="5"/>
  <c r="CA56" i="5"/>
  <c r="CA52" i="5"/>
  <c r="CA48" i="5"/>
  <c r="CA44" i="5"/>
  <c r="CA40" i="5"/>
  <c r="CA36" i="5"/>
  <c r="CA32" i="5"/>
  <c r="CA28" i="5"/>
  <c r="CA24" i="5"/>
  <c r="CA20" i="5"/>
  <c r="CA16" i="5"/>
  <c r="CA12" i="5"/>
  <c r="BS59" i="5"/>
  <c r="BS55" i="5"/>
  <c r="BS51" i="5"/>
  <c r="BS47" i="5"/>
  <c r="BS43" i="5"/>
  <c r="BS39" i="5"/>
  <c r="BS35" i="5"/>
  <c r="BS31" i="5"/>
  <c r="BS27" i="5"/>
  <c r="BS19" i="5"/>
  <c r="CC15" i="1"/>
  <c r="CD15" i="5" s="1"/>
  <c r="CE52" i="1"/>
  <c r="CF52" i="5" s="1"/>
  <c r="CC47" i="1"/>
  <c r="CD47" i="5" s="1"/>
  <c r="CE36" i="1"/>
  <c r="CF36" i="5" s="1"/>
  <c r="CC31" i="1"/>
  <c r="CD31" i="5" s="1"/>
  <c r="CE20" i="1"/>
  <c r="CF20" i="5" s="1"/>
  <c r="CC59" i="1"/>
  <c r="CD59" i="5" s="1"/>
  <c r="CC43" i="1"/>
  <c r="CD43" i="5" s="1"/>
  <c r="CC27" i="1"/>
  <c r="CD27" i="5" s="1"/>
  <c r="CE48" i="1"/>
  <c r="CF48" i="5" s="1"/>
  <c r="CC55" i="1"/>
  <c r="CD55" i="5" s="1"/>
  <c r="CC39" i="1"/>
  <c r="CD39" i="5" s="1"/>
  <c r="CC23" i="1"/>
  <c r="CD23" i="5" s="1"/>
  <c r="CE60" i="1"/>
  <c r="CF60" i="5" s="1"/>
  <c r="CE44" i="1"/>
  <c r="CF44" i="5" s="1"/>
  <c r="CE28" i="1"/>
  <c r="CF28" i="5" s="1"/>
  <c r="CE12" i="1"/>
  <c r="CF12" i="5" s="1"/>
  <c r="CC51" i="1"/>
  <c r="CD51" i="5" s="1"/>
  <c r="CC35" i="1"/>
  <c r="CD35" i="5" s="1"/>
  <c r="CC19" i="1"/>
  <c r="CD19" i="5" s="1"/>
  <c r="CE56" i="1"/>
  <c r="CF56" i="5" s="1"/>
  <c r="CE40" i="1"/>
  <c r="CF40" i="5" s="1"/>
  <c r="CE11" i="1"/>
  <c r="CF11" i="5" s="1"/>
  <c r="CE7" i="1"/>
  <c r="CF7" i="5" s="1"/>
  <c r="CD58" i="5"/>
  <c r="CD42" i="5"/>
  <c r="CD26" i="5"/>
  <c r="CD10" i="5"/>
  <c r="CC4" i="1"/>
  <c r="CD4" i="5" s="1"/>
  <c r="CC57" i="1"/>
  <c r="CD57" i="5" s="1"/>
  <c r="CC53" i="1"/>
  <c r="CD53" i="5" s="1"/>
  <c r="CC49" i="1"/>
  <c r="CD49" i="5" s="1"/>
  <c r="CC45" i="1"/>
  <c r="CD45" i="5" s="1"/>
  <c r="CC41" i="1"/>
  <c r="CD41" i="5" s="1"/>
  <c r="CC37" i="1"/>
  <c r="CD37" i="5" s="1"/>
  <c r="CC33" i="1"/>
  <c r="CD33" i="5" s="1"/>
  <c r="CC29" i="1"/>
  <c r="CD29" i="5" s="1"/>
  <c r="CC25" i="1"/>
  <c r="CD25" i="5" s="1"/>
  <c r="CD21" i="5"/>
  <c r="CC60" i="1"/>
  <c r="CD60" i="5" s="1"/>
  <c r="CC56" i="1"/>
  <c r="CD56" i="5" s="1"/>
  <c r="CC52" i="1"/>
  <c r="CD52" i="5" s="1"/>
  <c r="CC48" i="1"/>
  <c r="CD48" i="5" s="1"/>
  <c r="CC44" i="1"/>
  <c r="CD44" i="5" s="1"/>
  <c r="CC40" i="1"/>
  <c r="CD40" i="5" s="1"/>
  <c r="CC36" i="1"/>
  <c r="CD36" i="5" s="1"/>
  <c r="CC32" i="1"/>
  <c r="CD32" i="5" s="1"/>
  <c r="CC28" i="1"/>
  <c r="CD28" i="5" s="1"/>
  <c r="CC24" i="1"/>
  <c r="CD24" i="5" s="1"/>
  <c r="CC20" i="1"/>
  <c r="CD20" i="5" s="1"/>
  <c r="CC16" i="1"/>
  <c r="CD16" i="5" s="1"/>
  <c r="CC12" i="1"/>
  <c r="CD12" i="5" s="1"/>
  <c r="CC8" i="1"/>
  <c r="CD8" i="5" s="1"/>
  <c r="CE4" i="1"/>
  <c r="CF4" i="5" s="1"/>
  <c r="CE57" i="1"/>
  <c r="CF57" i="5" s="1"/>
  <c r="CE53" i="1"/>
  <c r="CF53" i="5" s="1"/>
  <c r="CE49" i="1"/>
  <c r="CF49" i="5" s="1"/>
  <c r="CE45" i="1"/>
  <c r="CF45" i="5" s="1"/>
  <c r="CE41" i="1"/>
  <c r="CF41" i="5" s="1"/>
  <c r="CE37" i="1"/>
  <c r="CF37" i="5" s="1"/>
  <c r="CE33" i="1"/>
  <c r="CF33" i="5" s="1"/>
  <c r="CE29" i="1"/>
  <c r="CF29" i="5" s="1"/>
  <c r="CE17" i="1"/>
  <c r="CF17" i="5" s="1"/>
  <c r="CE13" i="1"/>
  <c r="CF13" i="5" s="1"/>
  <c r="CF32" i="5"/>
  <c r="CE32" i="5"/>
  <c r="CC21" i="5"/>
  <c r="CC54" i="5"/>
  <c r="CD54" i="5"/>
  <c r="CC46" i="5"/>
  <c r="CD46" i="5"/>
  <c r="CC34" i="5"/>
  <c r="CD34" i="5"/>
  <c r="CE5" i="5"/>
  <c r="CF5" i="5"/>
  <c r="CE55" i="5"/>
  <c r="CF55" i="5"/>
  <c r="CE47" i="5"/>
  <c r="CF47" i="5"/>
  <c r="CE43" i="5"/>
  <c r="CF43" i="5"/>
  <c r="CE39" i="5"/>
  <c r="CF39" i="5"/>
  <c r="CE27" i="5"/>
  <c r="CF27" i="5"/>
  <c r="CE23" i="5"/>
  <c r="CF23" i="5"/>
  <c r="CE15" i="5"/>
  <c r="CF15" i="5"/>
  <c r="CC42" i="5"/>
  <c r="CC17" i="5"/>
  <c r="CD17" i="5"/>
  <c r="CC13" i="5"/>
  <c r="CD13" i="5"/>
  <c r="CE58" i="5"/>
  <c r="CF58" i="5"/>
  <c r="CF54" i="5"/>
  <c r="CE54" i="5"/>
  <c r="CE50" i="5"/>
  <c r="CF50" i="5"/>
  <c r="CF46" i="5"/>
  <c r="CE46" i="5"/>
  <c r="CE42" i="5"/>
  <c r="CF42" i="5"/>
  <c r="CF38" i="5"/>
  <c r="CE38" i="5"/>
  <c r="CE34" i="5"/>
  <c r="CF34" i="5"/>
  <c r="CF30" i="5"/>
  <c r="CE30" i="5"/>
  <c r="CE26" i="5"/>
  <c r="CF26" i="5"/>
  <c r="CE18" i="5"/>
  <c r="CF18" i="5"/>
  <c r="CF14" i="5"/>
  <c r="CE14" i="5"/>
  <c r="CC58" i="5"/>
  <c r="CC50" i="5"/>
  <c r="CD50" i="5"/>
  <c r="CC14" i="5"/>
  <c r="CD14" i="5"/>
  <c r="CE51" i="5"/>
  <c r="CF51" i="5"/>
  <c r="CE35" i="5"/>
  <c r="CF35" i="5"/>
  <c r="CC10" i="5"/>
  <c r="CC38" i="5"/>
  <c r="CD38" i="5"/>
  <c r="CC30" i="5"/>
  <c r="CD30" i="5"/>
  <c r="CC22" i="5"/>
  <c r="CD22" i="5"/>
  <c r="CC18" i="5"/>
  <c r="CD18" i="5"/>
  <c r="CC6" i="5"/>
  <c r="CD6" i="5"/>
  <c r="CE59" i="5"/>
  <c r="CF59" i="5"/>
  <c r="CE31" i="5"/>
  <c r="CF31" i="5"/>
  <c r="CF6" i="5"/>
  <c r="CE6" i="5"/>
  <c r="CC26" i="5"/>
  <c r="HE60" i="1"/>
  <c r="HA60" i="1"/>
  <c r="GW60" i="1"/>
  <c r="GS60" i="1"/>
  <c r="GO60" i="1"/>
  <c r="GK60" i="1"/>
  <c r="GG60" i="1"/>
  <c r="GA60" i="1"/>
  <c r="FW60" i="1"/>
  <c r="FS60" i="1"/>
  <c r="FO60" i="1"/>
  <c r="FK60" i="1"/>
  <c r="FG60" i="1"/>
  <c r="FC60" i="1"/>
  <c r="EX60" i="1"/>
  <c r="EQ60" i="1"/>
  <c r="EM60" i="1"/>
  <c r="EI60" i="1"/>
  <c r="EE60" i="1"/>
  <c r="EA60" i="1"/>
  <c r="DW60" i="1"/>
  <c r="DS60" i="1"/>
  <c r="DN60" i="1"/>
  <c r="DJ60" i="1"/>
  <c r="DF60" i="1"/>
  <c r="DB60" i="1"/>
  <c r="CX60" i="1"/>
  <c r="CT60" i="1"/>
  <c r="CP60" i="1"/>
  <c r="CK60" i="1"/>
  <c r="BX60" i="1"/>
  <c r="BY60" i="1" s="1"/>
  <c r="BZ60" i="5" s="1"/>
  <c r="BV60" i="1"/>
  <c r="BW60" i="1" s="1"/>
  <c r="BX60" i="5" s="1"/>
  <c r="BT60" i="1"/>
  <c r="BU60" i="5" s="1"/>
  <c r="BH60" i="1"/>
  <c r="EZ60" i="1" s="1"/>
  <c r="AV60" i="1"/>
  <c r="AJ60" i="1"/>
  <c r="Y60" i="1"/>
  <c r="HE59" i="1"/>
  <c r="HA59" i="1"/>
  <c r="GW59" i="1"/>
  <c r="GS59" i="1"/>
  <c r="GO59" i="1"/>
  <c r="GK59" i="1"/>
  <c r="GG59" i="1"/>
  <c r="GA59" i="1"/>
  <c r="FW59" i="1"/>
  <c r="FS59" i="1"/>
  <c r="FO59" i="1"/>
  <c r="FK59" i="1"/>
  <c r="FG59" i="1"/>
  <c r="FC59" i="1"/>
  <c r="EX59" i="1"/>
  <c r="EQ59" i="1"/>
  <c r="EM59" i="1"/>
  <c r="EI59" i="1"/>
  <c r="EE59" i="1"/>
  <c r="EA59" i="1"/>
  <c r="DW59" i="1"/>
  <c r="DS59" i="1"/>
  <c r="DN59" i="1"/>
  <c r="DJ59" i="1"/>
  <c r="DF59" i="1"/>
  <c r="DB59" i="1"/>
  <c r="CX59" i="1"/>
  <c r="CT59" i="1"/>
  <c r="CP59" i="1"/>
  <c r="CK59" i="1"/>
  <c r="CM59" i="1" s="1"/>
  <c r="CN59" i="5" s="1"/>
  <c r="BX59" i="1"/>
  <c r="BY59" i="1" s="1"/>
  <c r="BZ59" i="5" s="1"/>
  <c r="BV59" i="1"/>
  <c r="BW59" i="1" s="1"/>
  <c r="BX59" i="5" s="1"/>
  <c r="BT59" i="1"/>
  <c r="BU59" i="1" s="1"/>
  <c r="BH59" i="1"/>
  <c r="AV59" i="1"/>
  <c r="AJ59" i="1"/>
  <c r="Y59" i="1"/>
  <c r="HE58" i="1"/>
  <c r="HA58" i="1"/>
  <c r="GW58" i="1"/>
  <c r="GS58" i="1"/>
  <c r="GO58" i="1"/>
  <c r="GK58" i="1"/>
  <c r="GG58" i="1"/>
  <c r="GA58" i="1"/>
  <c r="FW58" i="1"/>
  <c r="FS58" i="1"/>
  <c r="FO58" i="1"/>
  <c r="FK58" i="1"/>
  <c r="FG58" i="1"/>
  <c r="FC58" i="1"/>
  <c r="EX58" i="1"/>
  <c r="EQ58" i="1"/>
  <c r="EM58" i="1"/>
  <c r="EI58" i="1"/>
  <c r="EE58" i="1"/>
  <c r="EA58" i="1"/>
  <c r="DW58" i="1"/>
  <c r="DS58" i="1"/>
  <c r="DN58" i="1"/>
  <c r="DJ58" i="1"/>
  <c r="DF58" i="1"/>
  <c r="DB58" i="1"/>
  <c r="CX58" i="1"/>
  <c r="CT58" i="1"/>
  <c r="CP58" i="1"/>
  <c r="CK58" i="5"/>
  <c r="BX58" i="1"/>
  <c r="BY58" i="1" s="1"/>
  <c r="BZ58" i="5" s="1"/>
  <c r="BV58" i="1"/>
  <c r="BW58" i="1" s="1"/>
  <c r="BX58" i="5" s="1"/>
  <c r="BT58" i="1"/>
  <c r="BU58" i="1" s="1"/>
  <c r="BH58" i="1"/>
  <c r="AV58" i="1"/>
  <c r="AJ58" i="1"/>
  <c r="Y58" i="1"/>
  <c r="HE57" i="1"/>
  <c r="HA57" i="1"/>
  <c r="GW57" i="1"/>
  <c r="GS57" i="1"/>
  <c r="GO57" i="1"/>
  <c r="GK57" i="1"/>
  <c r="GG57" i="1"/>
  <c r="GA57" i="1"/>
  <c r="FW57" i="1"/>
  <c r="FS57" i="1"/>
  <c r="FO57" i="1"/>
  <c r="FK57" i="1"/>
  <c r="FG57" i="1"/>
  <c r="FC57" i="1"/>
  <c r="EX57" i="1"/>
  <c r="EQ57" i="1"/>
  <c r="EM57" i="1"/>
  <c r="EI57" i="1"/>
  <c r="EE57" i="1"/>
  <c r="EA57" i="1"/>
  <c r="DW57" i="1"/>
  <c r="DS57" i="1"/>
  <c r="DN57" i="1"/>
  <c r="DJ57" i="1"/>
  <c r="DF57" i="1"/>
  <c r="DB57" i="1"/>
  <c r="CX57" i="1"/>
  <c r="CT57" i="1"/>
  <c r="CP57" i="1"/>
  <c r="CK57" i="1"/>
  <c r="CM57" i="1" s="1"/>
  <c r="CN57" i="5" s="1"/>
  <c r="BX57" i="1"/>
  <c r="BY57" i="1" s="1"/>
  <c r="BZ57" i="5" s="1"/>
  <c r="BV57" i="1"/>
  <c r="BW57" i="1" s="1"/>
  <c r="BX57" i="5" s="1"/>
  <c r="BT57" i="1"/>
  <c r="BU57" i="1" s="1"/>
  <c r="BH57" i="1"/>
  <c r="AV57" i="1"/>
  <c r="AJ57" i="1"/>
  <c r="AK57" i="1" s="1"/>
  <c r="Y57" i="1"/>
  <c r="HE56" i="1"/>
  <c r="HA56" i="1"/>
  <c r="GW56" i="1"/>
  <c r="GS56" i="1"/>
  <c r="GO56" i="1"/>
  <c r="GK56" i="1"/>
  <c r="GG56" i="1"/>
  <c r="GA56" i="1"/>
  <c r="FW56" i="1"/>
  <c r="FS56" i="1"/>
  <c r="FO56" i="1"/>
  <c r="FK56" i="1"/>
  <c r="FG56" i="1"/>
  <c r="FC56" i="1"/>
  <c r="EX56" i="1"/>
  <c r="EQ56" i="1"/>
  <c r="EM56" i="1"/>
  <c r="EI56" i="1"/>
  <c r="EE56" i="1"/>
  <c r="EA56" i="1"/>
  <c r="DW56" i="1"/>
  <c r="DS56" i="1"/>
  <c r="DN56" i="1"/>
  <c r="DJ56" i="1"/>
  <c r="DF56" i="1"/>
  <c r="DB56" i="1"/>
  <c r="CX56" i="1"/>
  <c r="CT56" i="1"/>
  <c r="CP56" i="1"/>
  <c r="CK56" i="1"/>
  <c r="BX56" i="1"/>
  <c r="BY56" i="1" s="1"/>
  <c r="BZ56" i="5" s="1"/>
  <c r="BV56" i="1"/>
  <c r="BW56" i="1" s="1"/>
  <c r="BX56" i="5" s="1"/>
  <c r="BT56" i="1"/>
  <c r="BU56" i="1" s="1"/>
  <c r="BH56" i="1"/>
  <c r="AV56" i="1"/>
  <c r="AJ56" i="1"/>
  <c r="Y56" i="1"/>
  <c r="HE55" i="1"/>
  <c r="HA55" i="1"/>
  <c r="GW55" i="1"/>
  <c r="GS55" i="1"/>
  <c r="GO55" i="1"/>
  <c r="GK55" i="1"/>
  <c r="GG55" i="1"/>
  <c r="GA55" i="1"/>
  <c r="FW55" i="1"/>
  <c r="FS55" i="1"/>
  <c r="FO55" i="1"/>
  <c r="FK55" i="1"/>
  <c r="FG55" i="1"/>
  <c r="FC55" i="1"/>
  <c r="EX55" i="1"/>
  <c r="EQ55" i="1"/>
  <c r="EM55" i="1"/>
  <c r="EI55" i="1"/>
  <c r="EE55" i="1"/>
  <c r="EA55" i="1"/>
  <c r="DW55" i="1"/>
  <c r="DS55" i="1"/>
  <c r="DN55" i="1"/>
  <c r="DJ55" i="1"/>
  <c r="DF55" i="1"/>
  <c r="DB55" i="1"/>
  <c r="CX55" i="1"/>
  <c r="CT55" i="1"/>
  <c r="CP55" i="1"/>
  <c r="CK55" i="1"/>
  <c r="CI55" i="5"/>
  <c r="BX55" i="1"/>
  <c r="BY55" i="1" s="1"/>
  <c r="BZ55" i="5" s="1"/>
  <c r="BV55" i="1"/>
  <c r="BW55" i="1" s="1"/>
  <c r="BX55" i="5" s="1"/>
  <c r="BT55" i="1"/>
  <c r="BU55" i="5" s="1"/>
  <c r="BH55" i="1"/>
  <c r="AV55" i="1"/>
  <c r="AJ55" i="1"/>
  <c r="Y55" i="1"/>
  <c r="HE54" i="1"/>
  <c r="HA54" i="1"/>
  <c r="GW54" i="1"/>
  <c r="GS54" i="1"/>
  <c r="GO54" i="1"/>
  <c r="GK54" i="1"/>
  <c r="GG54" i="1"/>
  <c r="GA54" i="1"/>
  <c r="FW54" i="1"/>
  <c r="FS54" i="1"/>
  <c r="FO54" i="1"/>
  <c r="FK54" i="1"/>
  <c r="FG54" i="1"/>
  <c r="FC54" i="1"/>
  <c r="EX54" i="1"/>
  <c r="EQ54" i="1"/>
  <c r="EM54" i="1"/>
  <c r="EI54" i="1"/>
  <c r="EE54" i="1"/>
  <c r="EA54" i="1"/>
  <c r="DW54" i="1"/>
  <c r="DS54" i="1"/>
  <c r="DN54" i="1"/>
  <c r="DJ54" i="1"/>
  <c r="DF54" i="1"/>
  <c r="DB54" i="1"/>
  <c r="CX54" i="1"/>
  <c r="CT54" i="1"/>
  <c r="CP54" i="1"/>
  <c r="CK54" i="1"/>
  <c r="BX54" i="1"/>
  <c r="BY54" i="1" s="1"/>
  <c r="BZ54" i="5" s="1"/>
  <c r="BV54" i="1"/>
  <c r="BW54" i="1" s="1"/>
  <c r="BX54" i="5" s="1"/>
  <c r="BT54" i="1"/>
  <c r="BU54" i="1" s="1"/>
  <c r="BH54" i="1"/>
  <c r="AV54" i="1"/>
  <c r="AJ54" i="1"/>
  <c r="AK54" i="1" s="1"/>
  <c r="Y54" i="1"/>
  <c r="HE53" i="1"/>
  <c r="HA53" i="1"/>
  <c r="GW53" i="1"/>
  <c r="GS53" i="1"/>
  <c r="GO53" i="1"/>
  <c r="GK53" i="1"/>
  <c r="GG53" i="1"/>
  <c r="GA53" i="1"/>
  <c r="FW53" i="1"/>
  <c r="FS53" i="1"/>
  <c r="FO53" i="1"/>
  <c r="FK53" i="1"/>
  <c r="FG53" i="1"/>
  <c r="FC53" i="1"/>
  <c r="EX53" i="1"/>
  <c r="EQ53" i="1"/>
  <c r="EM53" i="1"/>
  <c r="EI53" i="1"/>
  <c r="EE53" i="1"/>
  <c r="EA53" i="1"/>
  <c r="DW53" i="1"/>
  <c r="DS53" i="1"/>
  <c r="DN53" i="1"/>
  <c r="DJ53" i="1"/>
  <c r="DF53" i="1"/>
  <c r="DB53" i="1"/>
  <c r="CX53" i="1"/>
  <c r="CT53" i="1"/>
  <c r="CP53" i="1"/>
  <c r="CK53" i="1"/>
  <c r="BX53" i="1"/>
  <c r="BY53" i="1" s="1"/>
  <c r="BZ53" i="5" s="1"/>
  <c r="BV53" i="1"/>
  <c r="BW53" i="1" s="1"/>
  <c r="BX53" i="5" s="1"/>
  <c r="BT53" i="1"/>
  <c r="BU53" i="1" s="1"/>
  <c r="BH53" i="1"/>
  <c r="AV53" i="1"/>
  <c r="AJ53" i="1"/>
  <c r="AK53" i="1" s="1"/>
  <c r="AL53" i="5" s="1"/>
  <c r="Y53" i="1"/>
  <c r="EZ53" i="1" s="1"/>
  <c r="HE52" i="1"/>
  <c r="HA52" i="1"/>
  <c r="GW52" i="1"/>
  <c r="GS52" i="1"/>
  <c r="GO52" i="1"/>
  <c r="GK52" i="1"/>
  <c r="GG52" i="1"/>
  <c r="GA52" i="1"/>
  <c r="FW52" i="1"/>
  <c r="FS52" i="1"/>
  <c r="FO52" i="1"/>
  <c r="FK52" i="1"/>
  <c r="FG52" i="1"/>
  <c r="FC52" i="1"/>
  <c r="EX52" i="1"/>
  <c r="EQ52" i="1"/>
  <c r="EM52" i="1"/>
  <c r="EI52" i="1"/>
  <c r="EE52" i="1"/>
  <c r="EA52" i="1"/>
  <c r="DW52" i="1"/>
  <c r="DS52" i="1"/>
  <c r="DN52" i="1"/>
  <c r="DJ52" i="1"/>
  <c r="DF52" i="1"/>
  <c r="DB52" i="1"/>
  <c r="CX52" i="1"/>
  <c r="CT52" i="1"/>
  <c r="CP52" i="1"/>
  <c r="CK52" i="1"/>
  <c r="CM52" i="1" s="1"/>
  <c r="CN52" i="5" s="1"/>
  <c r="BX52" i="1"/>
  <c r="BY52" i="1" s="1"/>
  <c r="BZ52" i="5" s="1"/>
  <c r="BV52" i="1"/>
  <c r="BW52" i="1" s="1"/>
  <c r="BX52" i="5" s="1"/>
  <c r="BT52" i="1"/>
  <c r="BU52" i="1" s="1"/>
  <c r="BH52" i="1"/>
  <c r="AV52" i="1"/>
  <c r="AJ52" i="1"/>
  <c r="Y52" i="1"/>
  <c r="HE51" i="1"/>
  <c r="HA51" i="1"/>
  <c r="GW51" i="1"/>
  <c r="GS51" i="1"/>
  <c r="GO51" i="1"/>
  <c r="GK51" i="1"/>
  <c r="GG51" i="1"/>
  <c r="GA51" i="1"/>
  <c r="FW51" i="1"/>
  <c r="FS51" i="1"/>
  <c r="FO51" i="1"/>
  <c r="FK51" i="1"/>
  <c r="FG51" i="1"/>
  <c r="FC51" i="1"/>
  <c r="EX51" i="1"/>
  <c r="EQ51" i="1"/>
  <c r="EM51" i="1"/>
  <c r="EI51" i="1"/>
  <c r="EE51" i="1"/>
  <c r="EA51" i="1"/>
  <c r="DW51" i="1"/>
  <c r="DS51" i="1"/>
  <c r="DN51" i="1"/>
  <c r="DJ51" i="1"/>
  <c r="DF51" i="1"/>
  <c r="DB51" i="1"/>
  <c r="CX51" i="1"/>
  <c r="CT51" i="1"/>
  <c r="CP51" i="1"/>
  <c r="CK51" i="1"/>
  <c r="BX51" i="1"/>
  <c r="BY51" i="1" s="1"/>
  <c r="BZ51" i="5" s="1"/>
  <c r="BV51" i="1"/>
  <c r="BW51" i="1" s="1"/>
  <c r="BX51" i="5" s="1"/>
  <c r="BT51" i="1"/>
  <c r="BU51" i="1" s="1"/>
  <c r="BH51" i="1"/>
  <c r="AV51" i="1"/>
  <c r="AJ51" i="1"/>
  <c r="Y51" i="1"/>
  <c r="HE50" i="1"/>
  <c r="HA50" i="1"/>
  <c r="GW50" i="1"/>
  <c r="GS50" i="1"/>
  <c r="GO50" i="1"/>
  <c r="GK50" i="1"/>
  <c r="GG50" i="1"/>
  <c r="GA50" i="1"/>
  <c r="FW50" i="1"/>
  <c r="FS50" i="1"/>
  <c r="FO50" i="1"/>
  <c r="FK50" i="1"/>
  <c r="FG50" i="1"/>
  <c r="FC50" i="1"/>
  <c r="EX50" i="1"/>
  <c r="EQ50" i="1"/>
  <c r="EM50" i="1"/>
  <c r="EI50" i="1"/>
  <c r="EE50" i="1"/>
  <c r="EA50" i="1"/>
  <c r="DW50" i="1"/>
  <c r="DS50" i="1"/>
  <c r="DN50" i="1"/>
  <c r="DJ50" i="1"/>
  <c r="DF50" i="1"/>
  <c r="DB50" i="1"/>
  <c r="CX50" i="1"/>
  <c r="CT50" i="1"/>
  <c r="CP50" i="1"/>
  <c r="CK50" i="1"/>
  <c r="BX50" i="1"/>
  <c r="BY50" i="1" s="1"/>
  <c r="BZ50" i="5" s="1"/>
  <c r="BV50" i="1"/>
  <c r="BW50" i="1" s="1"/>
  <c r="BX50" i="5" s="1"/>
  <c r="BT50" i="1"/>
  <c r="BU50" i="5" s="1"/>
  <c r="BH50" i="1"/>
  <c r="AV50" i="1"/>
  <c r="EZ50" i="1" s="1"/>
  <c r="AJ50" i="1"/>
  <c r="Y50" i="1"/>
  <c r="HE49" i="1"/>
  <c r="HA49" i="1"/>
  <c r="GW49" i="1"/>
  <c r="GS49" i="1"/>
  <c r="GO49" i="1"/>
  <c r="GK49" i="1"/>
  <c r="GG49" i="1"/>
  <c r="GA49" i="1"/>
  <c r="FW49" i="1"/>
  <c r="FS49" i="1"/>
  <c r="FO49" i="1"/>
  <c r="FK49" i="1"/>
  <c r="FG49" i="1"/>
  <c r="FC49" i="1"/>
  <c r="EX49" i="1"/>
  <c r="EQ49" i="1"/>
  <c r="EM49" i="1"/>
  <c r="EI49" i="1"/>
  <c r="EE49" i="1"/>
  <c r="EA49" i="1"/>
  <c r="DW49" i="1"/>
  <c r="DS49" i="1"/>
  <c r="DN49" i="1"/>
  <c r="DJ49" i="1"/>
  <c r="DF49" i="1"/>
  <c r="DB49" i="1"/>
  <c r="CX49" i="1"/>
  <c r="CT49" i="1"/>
  <c r="CP49" i="1"/>
  <c r="CK49" i="1"/>
  <c r="BX49" i="1"/>
  <c r="BY49" i="1" s="1"/>
  <c r="BZ49" i="5" s="1"/>
  <c r="BV49" i="1"/>
  <c r="BW49" i="1" s="1"/>
  <c r="BX49" i="5" s="1"/>
  <c r="BT49" i="1"/>
  <c r="BU49" i="5" s="1"/>
  <c r="BH49" i="1"/>
  <c r="AV49" i="1"/>
  <c r="AJ49" i="1"/>
  <c r="AK49" i="1" s="1"/>
  <c r="Y49" i="1"/>
  <c r="HE48" i="1"/>
  <c r="HA48" i="1"/>
  <c r="GW48" i="1"/>
  <c r="GS48" i="1"/>
  <c r="GO48" i="1"/>
  <c r="GK48" i="1"/>
  <c r="GG48" i="1"/>
  <c r="GA48" i="1"/>
  <c r="FW48" i="1"/>
  <c r="FS48" i="1"/>
  <c r="FO48" i="1"/>
  <c r="FK48" i="1"/>
  <c r="FG48" i="1"/>
  <c r="FC48" i="1"/>
  <c r="EX48" i="1"/>
  <c r="EQ48" i="1"/>
  <c r="EM48" i="1"/>
  <c r="EI48" i="1"/>
  <c r="EE48" i="1"/>
  <c r="EA48" i="1"/>
  <c r="DW48" i="1"/>
  <c r="DS48" i="1"/>
  <c r="DN48" i="1"/>
  <c r="DJ48" i="1"/>
  <c r="DF48" i="1"/>
  <c r="DB48" i="1"/>
  <c r="CX48" i="1"/>
  <c r="CT48" i="1"/>
  <c r="CP48" i="1"/>
  <c r="CK48" i="1"/>
  <c r="BX48" i="1"/>
  <c r="BY48" i="1" s="1"/>
  <c r="BZ48" i="5" s="1"/>
  <c r="BV48" i="1"/>
  <c r="BW48" i="1" s="1"/>
  <c r="BX48" i="5" s="1"/>
  <c r="BT48" i="1"/>
  <c r="BU48" i="1" s="1"/>
  <c r="BH48" i="1"/>
  <c r="AV48" i="1"/>
  <c r="EZ48" i="1" s="1"/>
  <c r="AJ48" i="1"/>
  <c r="AK48" i="1" s="1"/>
  <c r="AL48" i="5" s="1"/>
  <c r="Y48" i="1"/>
  <c r="HE47" i="1"/>
  <c r="HA47" i="1"/>
  <c r="GW47" i="1"/>
  <c r="GS47" i="1"/>
  <c r="GO47" i="1"/>
  <c r="GK47" i="1"/>
  <c r="GG47" i="1"/>
  <c r="GA47" i="1"/>
  <c r="FW47" i="1"/>
  <c r="FS47" i="1"/>
  <c r="FO47" i="1"/>
  <c r="FK47" i="1"/>
  <c r="FG47" i="1"/>
  <c r="FC47" i="1"/>
  <c r="EX47" i="1"/>
  <c r="EQ47" i="1"/>
  <c r="EM47" i="1"/>
  <c r="EI47" i="1"/>
  <c r="EE47" i="1"/>
  <c r="EA47" i="1"/>
  <c r="DW47" i="1"/>
  <c r="DS47" i="1"/>
  <c r="DN47" i="1"/>
  <c r="DJ47" i="1"/>
  <c r="DF47" i="1"/>
  <c r="DB47" i="1"/>
  <c r="CX47" i="1"/>
  <c r="CT47" i="1"/>
  <c r="CP47" i="1"/>
  <c r="CK47" i="1"/>
  <c r="CM47" i="1" s="1"/>
  <c r="CN47" i="5" s="1"/>
  <c r="BX47" i="1"/>
  <c r="BY47" i="1" s="1"/>
  <c r="BZ47" i="5" s="1"/>
  <c r="BV47" i="1"/>
  <c r="BW47" i="1" s="1"/>
  <c r="BX47" i="5" s="1"/>
  <c r="BT47" i="1"/>
  <c r="BU47" i="1" s="1"/>
  <c r="BH47" i="1"/>
  <c r="AV47" i="1"/>
  <c r="AJ47" i="1"/>
  <c r="AK47" i="1" s="1"/>
  <c r="AL47" i="5" s="1"/>
  <c r="Y47" i="1"/>
  <c r="HE46" i="1"/>
  <c r="HA46" i="1"/>
  <c r="GW46" i="1"/>
  <c r="GS46" i="1"/>
  <c r="GO46" i="1"/>
  <c r="GK46" i="1"/>
  <c r="GG46" i="1"/>
  <c r="GA46" i="1"/>
  <c r="FW46" i="1"/>
  <c r="FS46" i="1"/>
  <c r="FO46" i="1"/>
  <c r="FK46" i="1"/>
  <c r="FG46" i="1"/>
  <c r="FC46" i="1"/>
  <c r="EX46" i="1"/>
  <c r="EQ46" i="1"/>
  <c r="EM46" i="1"/>
  <c r="EI46" i="1"/>
  <c r="EE46" i="1"/>
  <c r="EA46" i="1"/>
  <c r="DW46" i="1"/>
  <c r="DS46" i="1"/>
  <c r="DN46" i="1"/>
  <c r="DJ46" i="1"/>
  <c r="DF46" i="1"/>
  <c r="DB46" i="1"/>
  <c r="CX46" i="1"/>
  <c r="CT46" i="1"/>
  <c r="CP46" i="1"/>
  <c r="CK46" i="1"/>
  <c r="CM46" i="1" s="1"/>
  <c r="CN46" i="5" s="1"/>
  <c r="BX46" i="1"/>
  <c r="BY46" i="1" s="1"/>
  <c r="BZ46" i="5" s="1"/>
  <c r="BV46" i="1"/>
  <c r="BW46" i="5" s="1"/>
  <c r="BT46" i="1"/>
  <c r="BU46" i="1" s="1"/>
  <c r="BH46" i="1"/>
  <c r="AV46" i="1"/>
  <c r="AJ46" i="1"/>
  <c r="Y46" i="1"/>
  <c r="HE45" i="1"/>
  <c r="HA45" i="1"/>
  <c r="GW45" i="1"/>
  <c r="GS45" i="1"/>
  <c r="GO45" i="1"/>
  <c r="GK45" i="1"/>
  <c r="GG45" i="1"/>
  <c r="GA45" i="1"/>
  <c r="FW45" i="1"/>
  <c r="FS45" i="1"/>
  <c r="FO45" i="1"/>
  <c r="FK45" i="1"/>
  <c r="FG45" i="1"/>
  <c r="FC45" i="1"/>
  <c r="EX45" i="1"/>
  <c r="EQ45" i="1"/>
  <c r="EM45" i="1"/>
  <c r="EI45" i="1"/>
  <c r="EE45" i="1"/>
  <c r="EA45" i="1"/>
  <c r="DW45" i="1"/>
  <c r="DS45" i="1"/>
  <c r="DN45" i="1"/>
  <c r="DJ45" i="1"/>
  <c r="DF45" i="1"/>
  <c r="DB45" i="1"/>
  <c r="CX45" i="1"/>
  <c r="CT45" i="1"/>
  <c r="CP45" i="1"/>
  <c r="CK45" i="1"/>
  <c r="BX45" i="1"/>
  <c r="BY45" i="1" s="1"/>
  <c r="BZ45" i="5" s="1"/>
  <c r="BV45" i="1"/>
  <c r="BW45" i="1" s="1"/>
  <c r="BX45" i="5" s="1"/>
  <c r="BT45" i="1"/>
  <c r="BU45" i="5" s="1"/>
  <c r="BH45" i="1"/>
  <c r="EZ45" i="1" s="1"/>
  <c r="AV45" i="1"/>
  <c r="AJ45" i="1"/>
  <c r="Y45" i="1"/>
  <c r="HE44" i="1"/>
  <c r="HA44" i="1"/>
  <c r="GW44" i="1"/>
  <c r="GS44" i="1"/>
  <c r="GO44" i="1"/>
  <c r="GK44" i="1"/>
  <c r="GG44" i="1"/>
  <c r="GA44" i="1"/>
  <c r="FW44" i="1"/>
  <c r="FS44" i="1"/>
  <c r="FO44" i="1"/>
  <c r="FK44" i="1"/>
  <c r="FG44" i="1"/>
  <c r="FC44" i="1"/>
  <c r="EX44" i="1"/>
  <c r="EQ44" i="1"/>
  <c r="EM44" i="1"/>
  <c r="EI44" i="1"/>
  <c r="EE44" i="1"/>
  <c r="EA44" i="1"/>
  <c r="DW44" i="1"/>
  <c r="DS44" i="1"/>
  <c r="DN44" i="1"/>
  <c r="DJ44" i="1"/>
  <c r="DF44" i="1"/>
  <c r="DB44" i="1"/>
  <c r="CX44" i="1"/>
  <c r="CT44" i="1"/>
  <c r="CP44" i="1"/>
  <c r="CK44" i="1"/>
  <c r="BX44" i="1"/>
  <c r="BY44" i="1" s="1"/>
  <c r="BZ44" i="5" s="1"/>
  <c r="BV44" i="1"/>
  <c r="BW44" i="1" s="1"/>
  <c r="BX44" i="5" s="1"/>
  <c r="BT44" i="1"/>
  <c r="BU44" i="1" s="1"/>
  <c r="BH44" i="1"/>
  <c r="AV44" i="1"/>
  <c r="AJ44" i="1"/>
  <c r="Y44" i="1"/>
  <c r="HE43" i="1"/>
  <c r="HA43" i="1"/>
  <c r="GW43" i="1"/>
  <c r="GS43" i="1"/>
  <c r="GO43" i="1"/>
  <c r="GK43" i="1"/>
  <c r="GG43" i="1"/>
  <c r="GA43" i="1"/>
  <c r="FW43" i="1"/>
  <c r="FS43" i="1"/>
  <c r="FO43" i="1"/>
  <c r="FK43" i="1"/>
  <c r="FG43" i="1"/>
  <c r="FC43" i="1"/>
  <c r="EX43" i="1"/>
  <c r="EQ43" i="1"/>
  <c r="EM43" i="1"/>
  <c r="EI43" i="1"/>
  <c r="EE43" i="1"/>
  <c r="EA43" i="1"/>
  <c r="DW43" i="1"/>
  <c r="DS43" i="1"/>
  <c r="DN43" i="1"/>
  <c r="DJ43" i="1"/>
  <c r="DF43" i="1"/>
  <c r="DB43" i="1"/>
  <c r="CX43" i="1"/>
  <c r="CT43" i="1"/>
  <c r="CP43" i="1"/>
  <c r="CK43" i="1"/>
  <c r="CM43" i="1" s="1"/>
  <c r="CN43" i="5" s="1"/>
  <c r="BX43" i="1"/>
  <c r="BY43" i="1" s="1"/>
  <c r="BZ43" i="5" s="1"/>
  <c r="BV43" i="1"/>
  <c r="BW43" i="1" s="1"/>
  <c r="BX43" i="5" s="1"/>
  <c r="BT43" i="1"/>
  <c r="BU43" i="1" s="1"/>
  <c r="BV43" i="5" s="1"/>
  <c r="BH43" i="1"/>
  <c r="AV43" i="1"/>
  <c r="AJ43" i="1"/>
  <c r="AK43" i="1" s="1"/>
  <c r="Y43" i="1"/>
  <c r="HE42" i="1"/>
  <c r="HA42" i="1"/>
  <c r="GW42" i="1"/>
  <c r="GS42" i="1"/>
  <c r="GO42" i="1"/>
  <c r="GK42" i="1"/>
  <c r="GG42" i="1"/>
  <c r="GA42" i="1"/>
  <c r="FW42" i="1"/>
  <c r="FS42" i="1"/>
  <c r="FO42" i="1"/>
  <c r="FK42" i="1"/>
  <c r="FG42" i="1"/>
  <c r="FC42" i="1"/>
  <c r="EX42" i="1"/>
  <c r="EQ42" i="1"/>
  <c r="EM42" i="1"/>
  <c r="EI42" i="1"/>
  <c r="EE42" i="1"/>
  <c r="EA42" i="1"/>
  <c r="DW42" i="1"/>
  <c r="DS42" i="1"/>
  <c r="DN42" i="1"/>
  <c r="DJ42" i="1"/>
  <c r="DF42" i="1"/>
  <c r="DB42" i="1"/>
  <c r="CX42" i="1"/>
  <c r="CT42" i="1"/>
  <c r="CP42" i="1"/>
  <c r="CK42" i="1"/>
  <c r="BX42" i="1"/>
  <c r="BY42" i="5" s="1"/>
  <c r="BV42" i="1"/>
  <c r="BW42" i="1" s="1"/>
  <c r="BX42" i="5" s="1"/>
  <c r="BT42" i="1"/>
  <c r="BU42" i="1" s="1"/>
  <c r="BH42" i="1"/>
  <c r="EZ42" i="1" s="1"/>
  <c r="AV42" i="1"/>
  <c r="AJ42" i="1"/>
  <c r="AK42" i="1" s="1"/>
  <c r="AL42" i="5" s="1"/>
  <c r="Y42" i="1"/>
  <c r="HE41" i="1"/>
  <c r="HA41" i="1"/>
  <c r="GW41" i="1"/>
  <c r="GS41" i="1"/>
  <c r="GO41" i="1"/>
  <c r="GK41" i="1"/>
  <c r="GG41" i="1"/>
  <c r="GA41" i="1"/>
  <c r="FW41" i="1"/>
  <c r="FS41" i="1"/>
  <c r="FO41" i="1"/>
  <c r="FK41" i="1"/>
  <c r="FG41" i="1"/>
  <c r="FC41" i="1"/>
  <c r="EX41" i="1"/>
  <c r="EQ41" i="1"/>
  <c r="EM41" i="1"/>
  <c r="EI41" i="1"/>
  <c r="EE41" i="1"/>
  <c r="EA41" i="1"/>
  <c r="DW41" i="1"/>
  <c r="DS41" i="1"/>
  <c r="DN41" i="1"/>
  <c r="DJ41" i="1"/>
  <c r="DF41" i="1"/>
  <c r="DB41" i="1"/>
  <c r="CX41" i="1"/>
  <c r="CT41" i="1"/>
  <c r="CP41" i="1"/>
  <c r="CK41" i="5"/>
  <c r="BX41" i="1"/>
  <c r="BY41" i="1" s="1"/>
  <c r="BZ41" i="5" s="1"/>
  <c r="BV41" i="1"/>
  <c r="BW41" i="1" s="1"/>
  <c r="BX41" i="5" s="1"/>
  <c r="BT41" i="1"/>
  <c r="BU41" i="1" s="1"/>
  <c r="BH41" i="1"/>
  <c r="AV41" i="1"/>
  <c r="AK41" i="1"/>
  <c r="AJ41" i="1"/>
  <c r="Y41" i="1"/>
  <c r="HE40" i="1"/>
  <c r="HA40" i="1"/>
  <c r="GW40" i="1"/>
  <c r="GS40" i="1"/>
  <c r="GO40" i="1"/>
  <c r="GK40" i="1"/>
  <c r="GG40" i="1"/>
  <c r="GA40" i="1"/>
  <c r="FW40" i="1"/>
  <c r="FS40" i="1"/>
  <c r="FO40" i="1"/>
  <c r="FK40" i="1"/>
  <c r="FG40" i="1"/>
  <c r="FC40" i="1"/>
  <c r="EX40" i="1"/>
  <c r="EQ40" i="1"/>
  <c r="EM40" i="1"/>
  <c r="EI40" i="1"/>
  <c r="EE40" i="1"/>
  <c r="EA40" i="1"/>
  <c r="DW40" i="1"/>
  <c r="DS40" i="1"/>
  <c r="DN40" i="1"/>
  <c r="DJ40" i="1"/>
  <c r="DF40" i="1"/>
  <c r="DB40" i="1"/>
  <c r="CX40" i="1"/>
  <c r="CT40" i="1"/>
  <c r="CP40" i="1"/>
  <c r="CK40" i="1"/>
  <c r="CM40" i="1" s="1"/>
  <c r="CN40" i="5" s="1"/>
  <c r="BX40" i="1"/>
  <c r="BY40" i="1" s="1"/>
  <c r="BZ40" i="5" s="1"/>
  <c r="BV40" i="1"/>
  <c r="BW40" i="1" s="1"/>
  <c r="BX40" i="5" s="1"/>
  <c r="BT40" i="1"/>
  <c r="BU40" i="1" s="1"/>
  <c r="BH40" i="1"/>
  <c r="AV40" i="1"/>
  <c r="AJ40" i="1"/>
  <c r="Y40" i="1"/>
  <c r="HE39" i="1"/>
  <c r="HA39" i="1"/>
  <c r="GW39" i="1"/>
  <c r="GS39" i="1"/>
  <c r="GO39" i="1"/>
  <c r="GK39" i="1"/>
  <c r="GG39" i="1"/>
  <c r="GA39" i="1"/>
  <c r="FW39" i="1"/>
  <c r="FS39" i="1"/>
  <c r="FO39" i="1"/>
  <c r="FK39" i="1"/>
  <c r="FG39" i="1"/>
  <c r="FC39" i="1"/>
  <c r="EX39" i="1"/>
  <c r="EQ39" i="1"/>
  <c r="EM39" i="1"/>
  <c r="EI39" i="1"/>
  <c r="EE39" i="1"/>
  <c r="EA39" i="1"/>
  <c r="DW39" i="1"/>
  <c r="DS39" i="1"/>
  <c r="DN39" i="1"/>
  <c r="DJ39" i="1"/>
  <c r="DF39" i="1"/>
  <c r="DB39" i="1"/>
  <c r="CX39" i="1"/>
  <c r="CT39" i="1"/>
  <c r="CP39" i="1"/>
  <c r="CK39" i="1"/>
  <c r="BX39" i="1"/>
  <c r="BY39" i="1" s="1"/>
  <c r="BZ39" i="5" s="1"/>
  <c r="BV39" i="1"/>
  <c r="BW39" i="1" s="1"/>
  <c r="BX39" i="5" s="1"/>
  <c r="BT39" i="1"/>
  <c r="BU39" i="1" s="1"/>
  <c r="BH39" i="1"/>
  <c r="AV39" i="1"/>
  <c r="AJ39" i="1"/>
  <c r="AK39" i="1" s="1"/>
  <c r="AW39" i="1" s="1"/>
  <c r="AX39" i="5" s="1"/>
  <c r="Y39" i="1"/>
  <c r="HE38" i="1"/>
  <c r="HA38" i="1"/>
  <c r="GW38" i="1"/>
  <c r="GS38" i="1"/>
  <c r="GO38" i="1"/>
  <c r="GK38" i="1"/>
  <c r="GG38" i="1"/>
  <c r="GA38" i="1"/>
  <c r="FW38" i="1"/>
  <c r="FS38" i="1"/>
  <c r="FO38" i="1"/>
  <c r="FK38" i="1"/>
  <c r="FG38" i="1"/>
  <c r="FC38" i="1"/>
  <c r="EX38" i="1"/>
  <c r="EQ38" i="1"/>
  <c r="EM38" i="1"/>
  <c r="EI38" i="1"/>
  <c r="EE38" i="1"/>
  <c r="EA38" i="1"/>
  <c r="DW38" i="1"/>
  <c r="DS38" i="1"/>
  <c r="DN38" i="1"/>
  <c r="DJ38" i="1"/>
  <c r="DF38" i="1"/>
  <c r="DB38" i="1"/>
  <c r="CX38" i="1"/>
  <c r="CT38" i="1"/>
  <c r="CP38" i="1"/>
  <c r="CK38" i="1"/>
  <c r="BX38" i="1"/>
  <c r="BY38" i="1" s="1"/>
  <c r="BZ38" i="5" s="1"/>
  <c r="BV38" i="1"/>
  <c r="BW38" i="1" s="1"/>
  <c r="BX38" i="5" s="1"/>
  <c r="BT38" i="1"/>
  <c r="BU38" i="1" s="1"/>
  <c r="BH38" i="1"/>
  <c r="AV38" i="1"/>
  <c r="AJ38" i="1"/>
  <c r="Y38" i="1"/>
  <c r="HE37" i="1"/>
  <c r="HA37" i="1"/>
  <c r="GW37" i="1"/>
  <c r="GS37" i="1"/>
  <c r="GO37" i="1"/>
  <c r="GK37" i="1"/>
  <c r="GG37" i="1"/>
  <c r="GA37" i="1"/>
  <c r="FW37" i="1"/>
  <c r="FS37" i="1"/>
  <c r="FO37" i="1"/>
  <c r="FK37" i="1"/>
  <c r="FG37" i="1"/>
  <c r="FC37" i="1"/>
  <c r="EX37" i="1"/>
  <c r="EQ37" i="1"/>
  <c r="EM37" i="1"/>
  <c r="EI37" i="1"/>
  <c r="EE37" i="1"/>
  <c r="EA37" i="1"/>
  <c r="DW37" i="1"/>
  <c r="DS37" i="1"/>
  <c r="DN37" i="1"/>
  <c r="DJ37" i="1"/>
  <c r="DF37" i="1"/>
  <c r="DB37" i="1"/>
  <c r="CX37" i="1"/>
  <c r="CT37" i="1"/>
  <c r="CP37" i="1"/>
  <c r="CK37" i="1"/>
  <c r="CM37" i="1" s="1"/>
  <c r="CN37" i="5" s="1"/>
  <c r="BX37" i="1"/>
  <c r="BY37" i="1" s="1"/>
  <c r="BZ37" i="5" s="1"/>
  <c r="BV37" i="1"/>
  <c r="BW37" i="5" s="1"/>
  <c r="BT37" i="1"/>
  <c r="BU37" i="1" s="1"/>
  <c r="BH37" i="1"/>
  <c r="EZ37" i="1" s="1"/>
  <c r="AV37" i="1"/>
  <c r="AJ37" i="1"/>
  <c r="AK37" i="1" s="1"/>
  <c r="AL37" i="5" s="1"/>
  <c r="Y37" i="1"/>
  <c r="HE36" i="1"/>
  <c r="HA36" i="1"/>
  <c r="GW36" i="1"/>
  <c r="GS36" i="1"/>
  <c r="GO36" i="1"/>
  <c r="GK36" i="1"/>
  <c r="GG36" i="1"/>
  <c r="GA36" i="1"/>
  <c r="FW36" i="1"/>
  <c r="FS36" i="1"/>
  <c r="FO36" i="1"/>
  <c r="FK36" i="1"/>
  <c r="FG36" i="1"/>
  <c r="FC36" i="1"/>
  <c r="EX36" i="1"/>
  <c r="EQ36" i="1"/>
  <c r="EM36" i="1"/>
  <c r="EI36" i="1"/>
  <c r="EE36" i="1"/>
  <c r="EA36" i="1"/>
  <c r="DW36" i="1"/>
  <c r="DS36" i="1"/>
  <c r="DN36" i="1"/>
  <c r="DJ36" i="1"/>
  <c r="DF36" i="1"/>
  <c r="DB36" i="1"/>
  <c r="CX36" i="1"/>
  <c r="CT36" i="1"/>
  <c r="CP36" i="1"/>
  <c r="CK36" i="1"/>
  <c r="CM36" i="1" s="1"/>
  <c r="CN36" i="5" s="1"/>
  <c r="BX36" i="1"/>
  <c r="BY36" i="1" s="1"/>
  <c r="BZ36" i="5" s="1"/>
  <c r="BV36" i="1"/>
  <c r="BW36" i="1" s="1"/>
  <c r="BX36" i="5" s="1"/>
  <c r="BT36" i="1"/>
  <c r="BU36" i="1" s="1"/>
  <c r="BH36" i="1"/>
  <c r="EZ36" i="1" s="1"/>
  <c r="AV36" i="1"/>
  <c r="AJ36" i="1"/>
  <c r="Y36" i="1"/>
  <c r="HE35" i="1"/>
  <c r="HA35" i="1"/>
  <c r="GW35" i="1"/>
  <c r="GS35" i="1"/>
  <c r="GO35" i="1"/>
  <c r="GK35" i="1"/>
  <c r="GG35" i="1"/>
  <c r="GA35" i="1"/>
  <c r="FW35" i="1"/>
  <c r="FS35" i="1"/>
  <c r="FO35" i="1"/>
  <c r="FK35" i="1"/>
  <c r="FG35" i="1"/>
  <c r="FC35" i="1"/>
  <c r="EX35" i="1"/>
  <c r="EQ35" i="1"/>
  <c r="EM35" i="1"/>
  <c r="EI35" i="1"/>
  <c r="EE35" i="1"/>
  <c r="EA35" i="1"/>
  <c r="DW35" i="1"/>
  <c r="DS35" i="1"/>
  <c r="DN35" i="1"/>
  <c r="DJ35" i="1"/>
  <c r="DF35" i="1"/>
  <c r="DB35" i="1"/>
  <c r="CX35" i="1"/>
  <c r="CT35" i="1"/>
  <c r="CP35" i="1"/>
  <c r="CK35" i="5"/>
  <c r="BX35" i="1"/>
  <c r="BY35" i="5" s="1"/>
  <c r="BV35" i="1"/>
  <c r="BW35" i="1" s="1"/>
  <c r="BX35" i="5" s="1"/>
  <c r="BT35" i="1"/>
  <c r="BU35" i="1" s="1"/>
  <c r="BH35" i="1"/>
  <c r="AV35" i="1"/>
  <c r="AJ35" i="1"/>
  <c r="Y35" i="1"/>
  <c r="HE34" i="1"/>
  <c r="HA34" i="1"/>
  <c r="GW34" i="1"/>
  <c r="GS34" i="1"/>
  <c r="GO34" i="1"/>
  <c r="GK34" i="1"/>
  <c r="GG34" i="1"/>
  <c r="GA34" i="1"/>
  <c r="FW34" i="1"/>
  <c r="FS34" i="1"/>
  <c r="FO34" i="1"/>
  <c r="FK34" i="1"/>
  <c r="FG34" i="1"/>
  <c r="FC34" i="1"/>
  <c r="EX34" i="1"/>
  <c r="EQ34" i="1"/>
  <c r="EM34" i="1"/>
  <c r="EI34" i="1"/>
  <c r="EE34" i="1"/>
  <c r="EA34" i="1"/>
  <c r="DW34" i="1"/>
  <c r="DS34" i="1"/>
  <c r="DN34" i="1"/>
  <c r="DJ34" i="1"/>
  <c r="DF34" i="1"/>
  <c r="DB34" i="1"/>
  <c r="CX34" i="1"/>
  <c r="CT34" i="1"/>
  <c r="CP34" i="1"/>
  <c r="CK34" i="1"/>
  <c r="BX34" i="1"/>
  <c r="BY34" i="1" s="1"/>
  <c r="BZ34" i="5" s="1"/>
  <c r="BV34" i="1"/>
  <c r="BW34" i="1" s="1"/>
  <c r="BX34" i="5" s="1"/>
  <c r="BT34" i="1"/>
  <c r="BU34" i="1" s="1"/>
  <c r="BH34" i="1"/>
  <c r="AV34" i="1"/>
  <c r="AJ34" i="1"/>
  <c r="Y34" i="1"/>
  <c r="HE33" i="1"/>
  <c r="HA33" i="1"/>
  <c r="GW33" i="1"/>
  <c r="GS33" i="1"/>
  <c r="GO33" i="1"/>
  <c r="GK33" i="1"/>
  <c r="GG33" i="1"/>
  <c r="GA33" i="1"/>
  <c r="FW33" i="1"/>
  <c r="FS33" i="1"/>
  <c r="FO33" i="1"/>
  <c r="FK33" i="1"/>
  <c r="FG33" i="1"/>
  <c r="FC33" i="1"/>
  <c r="EX33" i="1"/>
  <c r="EQ33" i="1"/>
  <c r="EM33" i="1"/>
  <c r="EI33" i="1"/>
  <c r="EE33" i="1"/>
  <c r="EA33" i="1"/>
  <c r="DW33" i="1"/>
  <c r="DS33" i="1"/>
  <c r="DN33" i="1"/>
  <c r="DJ33" i="1"/>
  <c r="DF33" i="1"/>
  <c r="DB33" i="1"/>
  <c r="CX33" i="1"/>
  <c r="CT33" i="1"/>
  <c r="CP33" i="1"/>
  <c r="CK33" i="1"/>
  <c r="BX33" i="1"/>
  <c r="BY33" i="1" s="1"/>
  <c r="BZ33" i="5" s="1"/>
  <c r="BV33" i="1"/>
  <c r="BW33" i="5" s="1"/>
  <c r="BT33" i="1"/>
  <c r="BU33" i="1" s="1"/>
  <c r="BH33" i="1"/>
  <c r="EZ33" i="1" s="1"/>
  <c r="AV33" i="1"/>
  <c r="AJ33" i="1"/>
  <c r="AK33" i="1" s="1"/>
  <c r="AL33" i="5" s="1"/>
  <c r="Y33" i="1"/>
  <c r="HE32" i="1"/>
  <c r="HA32" i="1"/>
  <c r="GW32" i="1"/>
  <c r="GS32" i="1"/>
  <c r="GO32" i="1"/>
  <c r="GK32" i="1"/>
  <c r="GG32" i="1"/>
  <c r="GA32" i="1"/>
  <c r="FW32" i="1"/>
  <c r="FS32" i="1"/>
  <c r="FO32" i="1"/>
  <c r="FK32" i="1"/>
  <c r="FG32" i="1"/>
  <c r="FC32" i="1"/>
  <c r="EX32" i="1"/>
  <c r="EQ32" i="1"/>
  <c r="EM32" i="1"/>
  <c r="EI32" i="1"/>
  <c r="EE32" i="1"/>
  <c r="EA32" i="1"/>
  <c r="DW32" i="1"/>
  <c r="DS32" i="1"/>
  <c r="DN32" i="1"/>
  <c r="DJ32" i="1"/>
  <c r="DF32" i="1"/>
  <c r="DB32" i="1"/>
  <c r="CX32" i="1"/>
  <c r="CT32" i="1"/>
  <c r="CP32" i="1"/>
  <c r="CK32" i="1"/>
  <c r="CM32" i="1" s="1"/>
  <c r="CN32" i="5" s="1"/>
  <c r="BX32" i="1"/>
  <c r="BY32" i="1" s="1"/>
  <c r="BZ32" i="5" s="1"/>
  <c r="BV32" i="1"/>
  <c r="BW32" i="1" s="1"/>
  <c r="BX32" i="5" s="1"/>
  <c r="BT32" i="1"/>
  <c r="BU32" i="1" s="1"/>
  <c r="BH32" i="1"/>
  <c r="AV32" i="1"/>
  <c r="AJ32" i="1"/>
  <c r="AK32" i="1" s="1"/>
  <c r="Y32" i="1"/>
  <c r="HE31" i="1"/>
  <c r="HA31" i="1"/>
  <c r="GW31" i="1"/>
  <c r="GS31" i="1"/>
  <c r="GO31" i="1"/>
  <c r="GK31" i="1"/>
  <c r="GG31" i="1"/>
  <c r="GA31" i="1"/>
  <c r="FW31" i="1"/>
  <c r="FS31" i="1"/>
  <c r="FO31" i="1"/>
  <c r="FK31" i="1"/>
  <c r="FG31" i="1"/>
  <c r="FC31" i="1"/>
  <c r="EX31" i="1"/>
  <c r="EQ31" i="1"/>
  <c r="EM31" i="1"/>
  <c r="EI31" i="1"/>
  <c r="EE31" i="1"/>
  <c r="EA31" i="1"/>
  <c r="DW31" i="1"/>
  <c r="DS31" i="1"/>
  <c r="DN31" i="1"/>
  <c r="DJ31" i="1"/>
  <c r="DF31" i="1"/>
  <c r="DB31" i="1"/>
  <c r="CX31" i="1"/>
  <c r="CT31" i="1"/>
  <c r="CP31" i="1"/>
  <c r="CK31" i="1"/>
  <c r="BX31" i="1"/>
  <c r="BY31" i="1" s="1"/>
  <c r="BZ31" i="5" s="1"/>
  <c r="BV31" i="1"/>
  <c r="BW31" i="1" s="1"/>
  <c r="BX31" i="5" s="1"/>
  <c r="BT31" i="1"/>
  <c r="BU31" i="5" s="1"/>
  <c r="BH31" i="1"/>
  <c r="AV31" i="1"/>
  <c r="AJ31" i="1"/>
  <c r="Y31" i="1"/>
  <c r="HE30" i="1"/>
  <c r="HA30" i="1"/>
  <c r="GW30" i="1"/>
  <c r="GS30" i="1"/>
  <c r="GO30" i="1"/>
  <c r="GK30" i="1"/>
  <c r="GG30" i="1"/>
  <c r="GA30" i="1"/>
  <c r="FW30" i="1"/>
  <c r="FS30" i="1"/>
  <c r="FO30" i="1"/>
  <c r="FK30" i="1"/>
  <c r="FG30" i="1"/>
  <c r="FC30" i="1"/>
  <c r="EX30" i="1"/>
  <c r="EQ30" i="1"/>
  <c r="EM30" i="1"/>
  <c r="EI30" i="1"/>
  <c r="EE30" i="1"/>
  <c r="EA30" i="1"/>
  <c r="DW30" i="1"/>
  <c r="DS30" i="1"/>
  <c r="DN30" i="1"/>
  <c r="DJ30" i="1"/>
  <c r="DF30" i="1"/>
  <c r="DB30" i="1"/>
  <c r="CX30" i="1"/>
  <c r="CT30" i="1"/>
  <c r="CP30" i="1"/>
  <c r="CK30" i="1"/>
  <c r="BX30" i="1"/>
  <c r="BY30" i="1" s="1"/>
  <c r="BZ30" i="5" s="1"/>
  <c r="BV30" i="1"/>
  <c r="BW30" i="1" s="1"/>
  <c r="BX30" i="5" s="1"/>
  <c r="BT30" i="1"/>
  <c r="BU30" i="5" s="1"/>
  <c r="BH30" i="1"/>
  <c r="AV30" i="1"/>
  <c r="AJ30" i="1"/>
  <c r="AK30" i="1" s="1"/>
  <c r="AL30" i="5" s="1"/>
  <c r="Y30" i="1"/>
  <c r="EZ30" i="1" s="1"/>
  <c r="HE29" i="1"/>
  <c r="HA29" i="1"/>
  <c r="GW29" i="1"/>
  <c r="GS29" i="1"/>
  <c r="GO29" i="1"/>
  <c r="GK29" i="1"/>
  <c r="GG29" i="1"/>
  <c r="GA29" i="1"/>
  <c r="FW29" i="1"/>
  <c r="FS29" i="1"/>
  <c r="FO29" i="1"/>
  <c r="FK29" i="1"/>
  <c r="FG29" i="1"/>
  <c r="FC29" i="1"/>
  <c r="EX29" i="1"/>
  <c r="EQ29" i="1"/>
  <c r="EM29" i="1"/>
  <c r="EI29" i="1"/>
  <c r="EE29" i="1"/>
  <c r="EA29" i="1"/>
  <c r="DW29" i="1"/>
  <c r="DS29" i="1"/>
  <c r="DN29" i="1"/>
  <c r="DJ29" i="1"/>
  <c r="DF29" i="1"/>
  <c r="DB29" i="1"/>
  <c r="CX29" i="1"/>
  <c r="CT29" i="1"/>
  <c r="CP29" i="1"/>
  <c r="CK29" i="1"/>
  <c r="CM29" i="1" s="1"/>
  <c r="CN29" i="5" s="1"/>
  <c r="BX29" i="1"/>
  <c r="BY29" i="1" s="1"/>
  <c r="BZ29" i="5" s="1"/>
  <c r="BV29" i="1"/>
  <c r="BW29" i="1" s="1"/>
  <c r="BX29" i="5" s="1"/>
  <c r="BT29" i="1"/>
  <c r="BU29" i="1" s="1"/>
  <c r="BH29" i="1"/>
  <c r="AV29" i="1"/>
  <c r="AJ29" i="1"/>
  <c r="AK29" i="1" s="1"/>
  <c r="Y29" i="1"/>
  <c r="HE28" i="1"/>
  <c r="HA28" i="1"/>
  <c r="GW28" i="1"/>
  <c r="GS28" i="1"/>
  <c r="GO28" i="1"/>
  <c r="GK28" i="1"/>
  <c r="GG28" i="1"/>
  <c r="GA28" i="1"/>
  <c r="FW28" i="1"/>
  <c r="FS28" i="1"/>
  <c r="FO28" i="1"/>
  <c r="FK28" i="1"/>
  <c r="FG28" i="1"/>
  <c r="FC28" i="1"/>
  <c r="EX28" i="1"/>
  <c r="EQ28" i="1"/>
  <c r="EM28" i="1"/>
  <c r="EI28" i="1"/>
  <c r="EE28" i="1"/>
  <c r="EA28" i="1"/>
  <c r="DW28" i="1"/>
  <c r="DS28" i="1"/>
  <c r="DN28" i="1"/>
  <c r="DJ28" i="1"/>
  <c r="DF28" i="1"/>
  <c r="DB28" i="1"/>
  <c r="CX28" i="1"/>
  <c r="CT28" i="1"/>
  <c r="CP28" i="1"/>
  <c r="CK28" i="1"/>
  <c r="CI28" i="5"/>
  <c r="BX28" i="1"/>
  <c r="BY28" i="1" s="1"/>
  <c r="BZ28" i="5" s="1"/>
  <c r="BV28" i="1"/>
  <c r="BW28" i="1" s="1"/>
  <c r="BX28" i="5" s="1"/>
  <c r="BT28" i="1"/>
  <c r="BU28" i="1" s="1"/>
  <c r="BH28" i="1"/>
  <c r="AV28" i="1"/>
  <c r="AJ28" i="1"/>
  <c r="Y28" i="1"/>
  <c r="HE27" i="1"/>
  <c r="HA27" i="1"/>
  <c r="GW27" i="1"/>
  <c r="GS27" i="1"/>
  <c r="GO27" i="1"/>
  <c r="GK27" i="1"/>
  <c r="GG27" i="1"/>
  <c r="GA27" i="1"/>
  <c r="FW27" i="1"/>
  <c r="FS27" i="1"/>
  <c r="FO27" i="1"/>
  <c r="FK27" i="1"/>
  <c r="FG27" i="1"/>
  <c r="FC27" i="1"/>
  <c r="EX27" i="1"/>
  <c r="EQ27" i="1"/>
  <c r="EM27" i="1"/>
  <c r="EI27" i="1"/>
  <c r="EE27" i="1"/>
  <c r="EA27" i="1"/>
  <c r="DW27" i="1"/>
  <c r="DS27" i="1"/>
  <c r="DN27" i="1"/>
  <c r="DJ27" i="1"/>
  <c r="DF27" i="1"/>
  <c r="DB27" i="1"/>
  <c r="CX27" i="1"/>
  <c r="CT27" i="1"/>
  <c r="CP27" i="1"/>
  <c r="CK27" i="1"/>
  <c r="CM27" i="1" s="1"/>
  <c r="CN27" i="5" s="1"/>
  <c r="BX27" i="1"/>
  <c r="BY27" i="1" s="1"/>
  <c r="BZ27" i="5" s="1"/>
  <c r="BV27" i="1"/>
  <c r="BW27" i="1" s="1"/>
  <c r="BX27" i="5" s="1"/>
  <c r="BT27" i="1"/>
  <c r="BU27" i="1" s="1"/>
  <c r="BH27" i="1"/>
  <c r="AV27" i="1"/>
  <c r="AJ27" i="1"/>
  <c r="Y27" i="1"/>
  <c r="HE26" i="1"/>
  <c r="HA26" i="1"/>
  <c r="GW26" i="1"/>
  <c r="GS26" i="1"/>
  <c r="GO26" i="1"/>
  <c r="GK26" i="1"/>
  <c r="GG26" i="1"/>
  <c r="GA26" i="1"/>
  <c r="FW26" i="1"/>
  <c r="FS26" i="1"/>
  <c r="FO26" i="1"/>
  <c r="FK26" i="1"/>
  <c r="FG26" i="1"/>
  <c r="FC26" i="1"/>
  <c r="EX26" i="1"/>
  <c r="EQ26" i="1"/>
  <c r="EM26" i="1"/>
  <c r="EI26" i="1"/>
  <c r="EE26" i="1"/>
  <c r="EA26" i="1"/>
  <c r="DW26" i="1"/>
  <c r="DS26" i="1"/>
  <c r="DN26" i="1"/>
  <c r="DJ26" i="1"/>
  <c r="DF26" i="1"/>
  <c r="DB26" i="1"/>
  <c r="CX26" i="1"/>
  <c r="CT26" i="1"/>
  <c r="CP26" i="1"/>
  <c r="CK26" i="1"/>
  <c r="CM26" i="1" s="1"/>
  <c r="CN26" i="5" s="1"/>
  <c r="BX26" i="1"/>
  <c r="BY26" i="1" s="1"/>
  <c r="BZ26" i="5" s="1"/>
  <c r="BV26" i="1"/>
  <c r="BW26" i="5" s="1"/>
  <c r="BT26" i="1"/>
  <c r="BU26" i="1" s="1"/>
  <c r="BH26" i="1"/>
  <c r="BI26" i="5" s="1"/>
  <c r="AV26" i="1"/>
  <c r="AJ26" i="1"/>
  <c r="AK26" i="1" s="1"/>
  <c r="AL26" i="5" s="1"/>
  <c r="Y26" i="1"/>
  <c r="HE25" i="1"/>
  <c r="HA25" i="1"/>
  <c r="GW25" i="1"/>
  <c r="GS25" i="1"/>
  <c r="GO25" i="1"/>
  <c r="GK25" i="1"/>
  <c r="GG25" i="1"/>
  <c r="GA25" i="1"/>
  <c r="FW25" i="1"/>
  <c r="FS25" i="1"/>
  <c r="FO25" i="1"/>
  <c r="FK25" i="1"/>
  <c r="FG25" i="1"/>
  <c r="FC25" i="1"/>
  <c r="EX25" i="1"/>
  <c r="EQ25" i="1"/>
  <c r="EM25" i="1"/>
  <c r="EI25" i="1"/>
  <c r="EE25" i="1"/>
  <c r="EA25" i="1"/>
  <c r="DW25" i="1"/>
  <c r="DS25" i="1"/>
  <c r="DN25" i="1"/>
  <c r="DJ25" i="1"/>
  <c r="DF25" i="1"/>
  <c r="DB25" i="1"/>
  <c r="CX25" i="1"/>
  <c r="CT25" i="1"/>
  <c r="CP25" i="1"/>
  <c r="CK25" i="1"/>
  <c r="CM25" i="1" s="1"/>
  <c r="CN25" i="5" s="1"/>
  <c r="BX25" i="1"/>
  <c r="BY25" i="1" s="1"/>
  <c r="BZ25" i="5" s="1"/>
  <c r="BV25" i="1"/>
  <c r="BW25" i="1" s="1"/>
  <c r="BX25" i="5" s="1"/>
  <c r="BT25" i="1"/>
  <c r="BU25" i="1" s="1"/>
  <c r="BH25" i="1"/>
  <c r="AV25" i="1"/>
  <c r="AJ25" i="1"/>
  <c r="AK25" i="5" s="1"/>
  <c r="Y25" i="1"/>
  <c r="HE24" i="1"/>
  <c r="HA24" i="1"/>
  <c r="GW24" i="1"/>
  <c r="GS24" i="1"/>
  <c r="GO24" i="1"/>
  <c r="GK24" i="1"/>
  <c r="GG24" i="1"/>
  <c r="GA24" i="1"/>
  <c r="FW24" i="1"/>
  <c r="FS24" i="1"/>
  <c r="FO24" i="1"/>
  <c r="FK24" i="1"/>
  <c r="FG24" i="1"/>
  <c r="FC24" i="1"/>
  <c r="EX24" i="1"/>
  <c r="EQ24" i="1"/>
  <c r="EM24" i="1"/>
  <c r="EI24" i="1"/>
  <c r="EE24" i="1"/>
  <c r="EA24" i="1"/>
  <c r="DW24" i="1"/>
  <c r="DS24" i="1"/>
  <c r="DN24" i="1"/>
  <c r="DJ24" i="1"/>
  <c r="DF24" i="1"/>
  <c r="DB24" i="1"/>
  <c r="CX24" i="1"/>
  <c r="CT24" i="1"/>
  <c r="CP24" i="1"/>
  <c r="CK24" i="1"/>
  <c r="CM24" i="1" s="1"/>
  <c r="CN24" i="5" s="1"/>
  <c r="BX24" i="1"/>
  <c r="BY24" i="1" s="1"/>
  <c r="BZ24" i="5" s="1"/>
  <c r="BV24" i="1"/>
  <c r="BW24" i="1" s="1"/>
  <c r="BX24" i="5" s="1"/>
  <c r="BT24" i="1"/>
  <c r="BU24" i="1" s="1"/>
  <c r="BH24" i="1"/>
  <c r="AV24" i="1"/>
  <c r="AJ24" i="1"/>
  <c r="Y24" i="1"/>
  <c r="Z24" i="5" s="1"/>
  <c r="HE23" i="1"/>
  <c r="HA23" i="1"/>
  <c r="GW23" i="1"/>
  <c r="GS23" i="1"/>
  <c r="GO23" i="1"/>
  <c r="GK23" i="1"/>
  <c r="GG23" i="1"/>
  <c r="GA23" i="1"/>
  <c r="FW23" i="1"/>
  <c r="FS23" i="1"/>
  <c r="FO23" i="1"/>
  <c r="FK23" i="1"/>
  <c r="FG23" i="1"/>
  <c r="FC23" i="1"/>
  <c r="EX23" i="1"/>
  <c r="EQ23" i="1"/>
  <c r="EM23" i="1"/>
  <c r="EI23" i="1"/>
  <c r="EE23" i="1"/>
  <c r="EA23" i="1"/>
  <c r="DW23" i="1"/>
  <c r="DS23" i="1"/>
  <c r="DN23" i="1"/>
  <c r="DJ23" i="1"/>
  <c r="DF23" i="1"/>
  <c r="DB23" i="1"/>
  <c r="CX23" i="1"/>
  <c r="CT23" i="1"/>
  <c r="CP23" i="1"/>
  <c r="CK23" i="1"/>
  <c r="CM23" i="1" s="1"/>
  <c r="CN23" i="5" s="1"/>
  <c r="BV23" i="1"/>
  <c r="BW23" i="1" s="1"/>
  <c r="BT23" i="1"/>
  <c r="BU23" i="1" s="1"/>
  <c r="BH23" i="1"/>
  <c r="AV23" i="1"/>
  <c r="AW23" i="5" s="1"/>
  <c r="AJ23" i="1"/>
  <c r="Y23" i="1"/>
  <c r="Z23" i="5" s="1"/>
  <c r="HE22" i="1"/>
  <c r="HA22" i="1"/>
  <c r="GW22" i="1"/>
  <c r="GS22" i="1"/>
  <c r="GO22" i="1"/>
  <c r="GK22" i="1"/>
  <c r="GG22" i="1"/>
  <c r="GA22" i="1"/>
  <c r="FW22" i="1"/>
  <c r="FS22" i="1"/>
  <c r="FO22" i="1"/>
  <c r="FK22" i="1"/>
  <c r="FG22" i="1"/>
  <c r="FC22" i="1"/>
  <c r="EX22" i="1"/>
  <c r="EQ22" i="1"/>
  <c r="EM22" i="1"/>
  <c r="EI22" i="1"/>
  <c r="EE22" i="1"/>
  <c r="EA22" i="1"/>
  <c r="DW22" i="1"/>
  <c r="DS22" i="1"/>
  <c r="DN22" i="1"/>
  <c r="DJ22" i="1"/>
  <c r="DF22" i="1"/>
  <c r="DB22" i="1"/>
  <c r="CX22" i="1"/>
  <c r="CT22" i="1"/>
  <c r="CP22" i="1"/>
  <c r="CK22" i="1"/>
  <c r="BX22" i="1"/>
  <c r="BY22" i="1" s="1"/>
  <c r="BZ22" i="5" s="1"/>
  <c r="BV22" i="1"/>
  <c r="BW22" i="1" s="1"/>
  <c r="BX22" i="5" s="1"/>
  <c r="BT22" i="1"/>
  <c r="BU22" i="1" s="1"/>
  <c r="BH22" i="1"/>
  <c r="AV22" i="1"/>
  <c r="AJ22" i="1"/>
  <c r="Y22" i="1"/>
  <c r="EZ22" i="1" s="1"/>
  <c r="HE21" i="1"/>
  <c r="HA21" i="1"/>
  <c r="GW21" i="1"/>
  <c r="GS21" i="1"/>
  <c r="GO21" i="1"/>
  <c r="GK21" i="1"/>
  <c r="GG21" i="1"/>
  <c r="GA21" i="1"/>
  <c r="FW21" i="1"/>
  <c r="FS21" i="1"/>
  <c r="FO21" i="1"/>
  <c r="FK21" i="1"/>
  <c r="FG21" i="1"/>
  <c r="FC21" i="1"/>
  <c r="EX21" i="1"/>
  <c r="EQ21" i="1"/>
  <c r="EM21" i="1"/>
  <c r="EI21" i="1"/>
  <c r="EE21" i="1"/>
  <c r="EA21" i="1"/>
  <c r="DW21" i="1"/>
  <c r="DS21" i="1"/>
  <c r="DN21" i="1"/>
  <c r="DJ21" i="1"/>
  <c r="DF21" i="1"/>
  <c r="DB21" i="1"/>
  <c r="CX21" i="1"/>
  <c r="CT21" i="1"/>
  <c r="CP21" i="1"/>
  <c r="CK21" i="1"/>
  <c r="CM21" i="1" s="1"/>
  <c r="CN21" i="5" s="1"/>
  <c r="BX21" i="1"/>
  <c r="BY21" i="1" s="1"/>
  <c r="BZ21" i="5" s="1"/>
  <c r="BV21" i="1"/>
  <c r="BW21" i="1" s="1"/>
  <c r="BX21" i="5" s="1"/>
  <c r="BT21" i="1"/>
  <c r="BU21" i="5" s="1"/>
  <c r="BH21" i="1"/>
  <c r="AV21" i="1"/>
  <c r="AW21" i="5" s="1"/>
  <c r="AJ21" i="1"/>
  <c r="AK21" i="5" s="1"/>
  <c r="Y21" i="1"/>
  <c r="HE20" i="1"/>
  <c r="HA20" i="1"/>
  <c r="GW20" i="1"/>
  <c r="GS20" i="1"/>
  <c r="GO20" i="1"/>
  <c r="GK20" i="1"/>
  <c r="GG20" i="1"/>
  <c r="GA20" i="1"/>
  <c r="FW20" i="1"/>
  <c r="FS20" i="1"/>
  <c r="FO20" i="1"/>
  <c r="FK20" i="1"/>
  <c r="FG20" i="1"/>
  <c r="FC20" i="1"/>
  <c r="EX20" i="1"/>
  <c r="EQ20" i="1"/>
  <c r="EM20" i="1"/>
  <c r="EI20" i="1"/>
  <c r="EE20" i="1"/>
  <c r="EA20" i="1"/>
  <c r="DW20" i="1"/>
  <c r="DS20" i="1"/>
  <c r="DN20" i="1"/>
  <c r="DJ20" i="1"/>
  <c r="DF20" i="1"/>
  <c r="DB20" i="1"/>
  <c r="CX20" i="1"/>
  <c r="CT20" i="1"/>
  <c r="CP20" i="1"/>
  <c r="CK20" i="1"/>
  <c r="BV20" i="1"/>
  <c r="BW20" i="1" s="1"/>
  <c r="BT20" i="1"/>
  <c r="BU20" i="1" s="1"/>
  <c r="BH20" i="1"/>
  <c r="AV20" i="1"/>
  <c r="AW20" i="5" s="1"/>
  <c r="AJ20" i="1"/>
  <c r="Y20" i="1"/>
  <c r="Z20" i="5" s="1"/>
  <c r="HE19" i="1"/>
  <c r="HA19" i="1"/>
  <c r="GW19" i="1"/>
  <c r="GS19" i="1"/>
  <c r="GO19" i="1"/>
  <c r="GK19" i="1"/>
  <c r="GG19" i="1"/>
  <c r="GA19" i="1"/>
  <c r="FW19" i="1"/>
  <c r="FS19" i="1"/>
  <c r="FO19" i="1"/>
  <c r="FK19" i="1"/>
  <c r="FG19" i="1"/>
  <c r="FC19" i="1"/>
  <c r="EX19" i="1"/>
  <c r="EQ19" i="1"/>
  <c r="EM19" i="1"/>
  <c r="EI19" i="1"/>
  <c r="EE19" i="1"/>
  <c r="EA19" i="1"/>
  <c r="DW19" i="1"/>
  <c r="DS19" i="1"/>
  <c r="DN19" i="1"/>
  <c r="DJ19" i="1"/>
  <c r="DF19" i="1"/>
  <c r="DB19" i="1"/>
  <c r="CX19" i="1"/>
  <c r="CT19" i="1"/>
  <c r="CP19" i="1"/>
  <c r="CK19" i="1"/>
  <c r="CM19" i="1" s="1"/>
  <c r="CN19" i="5" s="1"/>
  <c r="BX19" i="1"/>
  <c r="BY19" i="1" s="1"/>
  <c r="BZ19" i="5" s="1"/>
  <c r="BV19" i="1"/>
  <c r="BW19" i="1" s="1"/>
  <c r="BX19" i="5" s="1"/>
  <c r="BT19" i="1"/>
  <c r="BU19" i="1" s="1"/>
  <c r="BH19" i="1"/>
  <c r="AV19" i="1"/>
  <c r="AW19" i="5" s="1"/>
  <c r="AJ19" i="1"/>
  <c r="Y19" i="1"/>
  <c r="HE18" i="1"/>
  <c r="HA18" i="1"/>
  <c r="GW18" i="1"/>
  <c r="GS18" i="1"/>
  <c r="GO18" i="1"/>
  <c r="GK18" i="1"/>
  <c r="GG18" i="1"/>
  <c r="GA18" i="1"/>
  <c r="FW18" i="1"/>
  <c r="FS18" i="1"/>
  <c r="FO18" i="1"/>
  <c r="FK18" i="1"/>
  <c r="FG18" i="1"/>
  <c r="FC18" i="1"/>
  <c r="EX18" i="1"/>
  <c r="EQ18" i="1"/>
  <c r="EM18" i="1"/>
  <c r="EI18" i="1"/>
  <c r="EE18" i="1"/>
  <c r="EA18" i="1"/>
  <c r="DW18" i="1"/>
  <c r="DS18" i="1"/>
  <c r="DN18" i="1"/>
  <c r="DJ18" i="1"/>
  <c r="DF18" i="1"/>
  <c r="DB18" i="1"/>
  <c r="CX18" i="1"/>
  <c r="CT18" i="1"/>
  <c r="CP18" i="1"/>
  <c r="BX18" i="1"/>
  <c r="BY18" i="1" s="1"/>
  <c r="BZ18" i="5" s="1"/>
  <c r="BT18" i="1"/>
  <c r="BU18" i="1" s="1"/>
  <c r="BH18" i="1"/>
  <c r="AV18" i="1"/>
  <c r="AJ18" i="1"/>
  <c r="AK18" i="5" s="1"/>
  <c r="Y18" i="1"/>
  <c r="HE17" i="1"/>
  <c r="HA17" i="1"/>
  <c r="GW17" i="1"/>
  <c r="GS17" i="1"/>
  <c r="GO17" i="1"/>
  <c r="GK17" i="1"/>
  <c r="GG17" i="1"/>
  <c r="GA17" i="1"/>
  <c r="FW17" i="1"/>
  <c r="FS17" i="1"/>
  <c r="FO17" i="1"/>
  <c r="FK17" i="1"/>
  <c r="FG17" i="1"/>
  <c r="FC17" i="1"/>
  <c r="EX17" i="1"/>
  <c r="EQ17" i="1"/>
  <c r="EM17" i="1"/>
  <c r="EI17" i="1"/>
  <c r="EE17" i="1"/>
  <c r="EA17" i="1"/>
  <c r="DW17" i="1"/>
  <c r="DS17" i="1"/>
  <c r="DN17" i="1"/>
  <c r="DJ17" i="1"/>
  <c r="DF17" i="1"/>
  <c r="DB17" i="1"/>
  <c r="CX17" i="1"/>
  <c r="CT17" i="1"/>
  <c r="CP17" i="1"/>
  <c r="CK17" i="1"/>
  <c r="BX17" i="1"/>
  <c r="BY17" i="1" s="1"/>
  <c r="BZ17" i="5" s="1"/>
  <c r="BV17" i="1"/>
  <c r="BW17" i="1" s="1"/>
  <c r="BX17" i="5" s="1"/>
  <c r="BH17" i="1"/>
  <c r="AV17" i="1"/>
  <c r="AW17" i="5" s="1"/>
  <c r="AJ17" i="1"/>
  <c r="Y17" i="1"/>
  <c r="HE16" i="1"/>
  <c r="HA16" i="1"/>
  <c r="GW16" i="1"/>
  <c r="GS16" i="1"/>
  <c r="GO16" i="1"/>
  <c r="GK16" i="1"/>
  <c r="GG16" i="1"/>
  <c r="GA16" i="1"/>
  <c r="FW16" i="1"/>
  <c r="FS16" i="1"/>
  <c r="FO16" i="1"/>
  <c r="FK16" i="1"/>
  <c r="FG16" i="1"/>
  <c r="FC16" i="1"/>
  <c r="EX16" i="1"/>
  <c r="EQ16" i="1"/>
  <c r="EM16" i="1"/>
  <c r="EI16" i="1"/>
  <c r="EE16" i="1"/>
  <c r="EA16" i="1"/>
  <c r="DW16" i="1"/>
  <c r="DS16" i="1"/>
  <c r="DN16" i="1"/>
  <c r="DJ16" i="1"/>
  <c r="DF16" i="1"/>
  <c r="DB16" i="1"/>
  <c r="CX16" i="1"/>
  <c r="CT16" i="1"/>
  <c r="CP16" i="1"/>
  <c r="CK16" i="1"/>
  <c r="BX16" i="1"/>
  <c r="BY16" i="1" s="1"/>
  <c r="BZ16" i="5" s="1"/>
  <c r="BV16" i="1"/>
  <c r="BW16" i="1" s="1"/>
  <c r="BX16" i="5" s="1"/>
  <c r="BT16" i="1"/>
  <c r="BU16" i="1" s="1"/>
  <c r="BH16" i="1"/>
  <c r="AV16" i="1"/>
  <c r="AW16" i="5" s="1"/>
  <c r="AJ16" i="1"/>
  <c r="Y16" i="1"/>
  <c r="Z16" i="5" s="1"/>
  <c r="HE15" i="1"/>
  <c r="HA15" i="1"/>
  <c r="GW15" i="1"/>
  <c r="GS15" i="1"/>
  <c r="GO15" i="1"/>
  <c r="GK15" i="1"/>
  <c r="GG15" i="1"/>
  <c r="GA15" i="1"/>
  <c r="FW15" i="1"/>
  <c r="FS15" i="1"/>
  <c r="FO15" i="1"/>
  <c r="FK15" i="1"/>
  <c r="FG15" i="1"/>
  <c r="FC15" i="1"/>
  <c r="EX15" i="1"/>
  <c r="EQ15" i="1"/>
  <c r="EM15" i="1"/>
  <c r="EI15" i="1"/>
  <c r="EE15" i="1"/>
  <c r="EA15" i="1"/>
  <c r="DW15" i="1"/>
  <c r="DS15" i="1"/>
  <c r="DN15" i="1"/>
  <c r="DJ15" i="1"/>
  <c r="DF15" i="1"/>
  <c r="DB15" i="1"/>
  <c r="CX15" i="1"/>
  <c r="CT15" i="1"/>
  <c r="CP15" i="1"/>
  <c r="BX15" i="1"/>
  <c r="BY15" i="1" s="1"/>
  <c r="BZ15" i="5" s="1"/>
  <c r="BV15" i="1"/>
  <c r="BW15" i="5" s="1"/>
  <c r="BT15" i="1"/>
  <c r="BU15" i="1" s="1"/>
  <c r="BH15" i="1"/>
  <c r="AV15" i="1"/>
  <c r="AJ15" i="1"/>
  <c r="Y15" i="1"/>
  <c r="HE14" i="1"/>
  <c r="HA14" i="1"/>
  <c r="GW14" i="1"/>
  <c r="GS14" i="1"/>
  <c r="GO14" i="1"/>
  <c r="GK14" i="1"/>
  <c r="GG14" i="1"/>
  <c r="GA14" i="1"/>
  <c r="FW14" i="1"/>
  <c r="FS14" i="1"/>
  <c r="FO14" i="1"/>
  <c r="FK14" i="1"/>
  <c r="FG14" i="1"/>
  <c r="FC14" i="1"/>
  <c r="EX14" i="1"/>
  <c r="EQ14" i="1"/>
  <c r="EM14" i="1"/>
  <c r="EI14" i="1"/>
  <c r="EE14" i="1"/>
  <c r="EA14" i="1"/>
  <c r="DW14" i="1"/>
  <c r="DS14" i="1"/>
  <c r="DN14" i="1"/>
  <c r="DJ14" i="1"/>
  <c r="DF14" i="1"/>
  <c r="DB14" i="1"/>
  <c r="CX14" i="1"/>
  <c r="CT14" i="1"/>
  <c r="CP14" i="1"/>
  <c r="CK14" i="1"/>
  <c r="CM14" i="1" s="1"/>
  <c r="CN14" i="5" s="1"/>
  <c r="BX14" i="1"/>
  <c r="BY14" i="1" s="1"/>
  <c r="BZ14" i="5" s="1"/>
  <c r="BV14" i="1"/>
  <c r="BW14" i="1" s="1"/>
  <c r="BX14" i="5" s="1"/>
  <c r="BH14" i="1"/>
  <c r="AV14" i="1"/>
  <c r="AJ14" i="1"/>
  <c r="Y14" i="1"/>
  <c r="HE13" i="1"/>
  <c r="HA13" i="1"/>
  <c r="GW13" i="1"/>
  <c r="GS13" i="1"/>
  <c r="GO13" i="1"/>
  <c r="GK13" i="1"/>
  <c r="GG13" i="1"/>
  <c r="GA13" i="1"/>
  <c r="FW13" i="1"/>
  <c r="FS13" i="1"/>
  <c r="FO13" i="1"/>
  <c r="FK13" i="1"/>
  <c r="FG13" i="1"/>
  <c r="FC13" i="1"/>
  <c r="EX13" i="1"/>
  <c r="EQ13" i="1"/>
  <c r="EM13" i="1"/>
  <c r="EI13" i="1"/>
  <c r="EE13" i="1"/>
  <c r="EA13" i="1"/>
  <c r="DW13" i="1"/>
  <c r="DS13" i="1"/>
  <c r="DN13" i="1"/>
  <c r="DJ13" i="1"/>
  <c r="DF13" i="1"/>
  <c r="DB13" i="1"/>
  <c r="CX13" i="1"/>
  <c r="CT13" i="1"/>
  <c r="CP13" i="1"/>
  <c r="BX13" i="1"/>
  <c r="BY13" i="1" s="1"/>
  <c r="BZ13" i="5" s="1"/>
  <c r="BV13" i="1"/>
  <c r="BW13" i="1" s="1"/>
  <c r="BX13" i="5" s="1"/>
  <c r="BT13" i="1"/>
  <c r="BU13" i="5" s="1"/>
  <c r="BH13" i="1"/>
  <c r="AV13" i="1"/>
  <c r="AJ13" i="1"/>
  <c r="Y13" i="1"/>
  <c r="HE12" i="1"/>
  <c r="HA12" i="1"/>
  <c r="GW12" i="1"/>
  <c r="GS12" i="1"/>
  <c r="GO12" i="1"/>
  <c r="GK12" i="1"/>
  <c r="GG12" i="1"/>
  <c r="GA12" i="1"/>
  <c r="FW12" i="1"/>
  <c r="FS12" i="1"/>
  <c r="FO12" i="1"/>
  <c r="FK12" i="1"/>
  <c r="FG12" i="1"/>
  <c r="FC12" i="1"/>
  <c r="EX12" i="1"/>
  <c r="EQ12" i="1"/>
  <c r="EM12" i="1"/>
  <c r="EI12" i="1"/>
  <c r="EE12" i="1"/>
  <c r="EA12" i="1"/>
  <c r="DW12" i="1"/>
  <c r="DS12" i="1"/>
  <c r="DN12" i="1"/>
  <c r="DJ12" i="1"/>
  <c r="DF12" i="1"/>
  <c r="DB12" i="1"/>
  <c r="CX12" i="1"/>
  <c r="CT12" i="1"/>
  <c r="CP12" i="1"/>
  <c r="CK12" i="1"/>
  <c r="CM12" i="1" s="1"/>
  <c r="BX12" i="1"/>
  <c r="BY12" i="1" s="1"/>
  <c r="BV12" i="1"/>
  <c r="BW12" i="1" s="1"/>
  <c r="BH12" i="1"/>
  <c r="AV12" i="1"/>
  <c r="AW12" i="5" s="1"/>
  <c r="AJ12" i="1"/>
  <c r="Y12" i="1"/>
  <c r="Z12" i="5" s="1"/>
  <c r="HE11" i="1"/>
  <c r="HA11" i="1"/>
  <c r="GW11" i="1"/>
  <c r="GS11" i="1"/>
  <c r="GO11" i="1"/>
  <c r="GK11" i="1"/>
  <c r="GG11" i="1"/>
  <c r="GA11" i="1"/>
  <c r="FW11" i="1"/>
  <c r="FS11" i="1"/>
  <c r="FO11" i="1"/>
  <c r="FK11" i="1"/>
  <c r="FG11" i="1"/>
  <c r="FC11" i="1"/>
  <c r="EX11" i="1"/>
  <c r="EQ11" i="1"/>
  <c r="EM11" i="1"/>
  <c r="EI11" i="1"/>
  <c r="EE11" i="1"/>
  <c r="EA11" i="1"/>
  <c r="DW11" i="1"/>
  <c r="DS11" i="1"/>
  <c r="DN11" i="1"/>
  <c r="DJ11" i="1"/>
  <c r="DF11" i="1"/>
  <c r="DB11" i="1"/>
  <c r="CX11" i="1"/>
  <c r="CT11" i="1"/>
  <c r="CP11" i="1"/>
  <c r="CK11" i="1"/>
  <c r="CM11" i="1" s="1"/>
  <c r="BX11" i="1"/>
  <c r="BY11" i="1" s="1"/>
  <c r="BV11" i="1"/>
  <c r="BW11" i="5" s="1"/>
  <c r="BT11" i="1"/>
  <c r="BU11" i="1" s="1"/>
  <c r="BH11" i="1"/>
  <c r="AV11" i="1"/>
  <c r="AW11" i="5" s="1"/>
  <c r="AJ11" i="1"/>
  <c r="Y11" i="1"/>
  <c r="HE10" i="1"/>
  <c r="HA10" i="1"/>
  <c r="GW10" i="1"/>
  <c r="GS10" i="1"/>
  <c r="GO10" i="1"/>
  <c r="GK10" i="1"/>
  <c r="GG10" i="1"/>
  <c r="GA10" i="1"/>
  <c r="FW10" i="1"/>
  <c r="FS10" i="1"/>
  <c r="FO10" i="1"/>
  <c r="FK10" i="1"/>
  <c r="FG10" i="1"/>
  <c r="FC10" i="1"/>
  <c r="EX10" i="1"/>
  <c r="EQ10" i="1"/>
  <c r="EM10" i="1"/>
  <c r="EI10" i="1"/>
  <c r="EE10" i="1"/>
  <c r="EA10" i="1"/>
  <c r="DW10" i="1"/>
  <c r="DS10" i="1"/>
  <c r="DN10" i="1"/>
  <c r="DJ10" i="1"/>
  <c r="DF10" i="1"/>
  <c r="DB10" i="1"/>
  <c r="CX10" i="1"/>
  <c r="CT10" i="1"/>
  <c r="CP10" i="1"/>
  <c r="CI10" i="1"/>
  <c r="CN10" i="1" s="1"/>
  <c r="BX10" i="1"/>
  <c r="BY10" i="1" s="1"/>
  <c r="BV10" i="1"/>
  <c r="BW10" i="1" s="1"/>
  <c r="BH10" i="1"/>
  <c r="AV10" i="1"/>
  <c r="AJ10" i="1"/>
  <c r="Y10" i="1"/>
  <c r="HE9" i="1"/>
  <c r="HA9" i="1"/>
  <c r="GW9" i="1"/>
  <c r="GS9" i="1"/>
  <c r="GO9" i="1"/>
  <c r="GK9" i="1"/>
  <c r="GG9" i="1"/>
  <c r="GA9" i="1"/>
  <c r="FW9" i="1"/>
  <c r="FS9" i="1"/>
  <c r="FO9" i="1"/>
  <c r="FK9" i="1"/>
  <c r="FG9" i="1"/>
  <c r="FC9" i="1"/>
  <c r="EX9" i="1"/>
  <c r="EQ9" i="1"/>
  <c r="EM9" i="1"/>
  <c r="EI9" i="1"/>
  <c r="EE9" i="1"/>
  <c r="EA9" i="1"/>
  <c r="DW9" i="1"/>
  <c r="DS9" i="1"/>
  <c r="DN9" i="1"/>
  <c r="DJ9" i="1"/>
  <c r="DF9" i="1"/>
  <c r="DB9" i="1"/>
  <c r="CX9" i="1"/>
  <c r="CT9" i="1"/>
  <c r="CP9" i="1"/>
  <c r="CI9" i="1"/>
  <c r="CN9" i="1" s="1"/>
  <c r="BX9" i="1"/>
  <c r="BY9" i="1" s="1"/>
  <c r="BV9" i="1"/>
  <c r="BW9" i="1" s="1"/>
  <c r="BT9" i="1"/>
  <c r="BU9" i="1" s="1"/>
  <c r="BH9" i="1"/>
  <c r="AV9" i="1"/>
  <c r="AJ9" i="1"/>
  <c r="AK9" i="5" s="1"/>
  <c r="Y9" i="1"/>
  <c r="Z9" i="5" s="1"/>
  <c r="HE8" i="1"/>
  <c r="HA8" i="1"/>
  <c r="GW8" i="1"/>
  <c r="GS8" i="1"/>
  <c r="GO8" i="1"/>
  <c r="GK8" i="1"/>
  <c r="GG8" i="1"/>
  <c r="GA8" i="1"/>
  <c r="FW8" i="1"/>
  <c r="FS8" i="1"/>
  <c r="FO8" i="1"/>
  <c r="FK8" i="1"/>
  <c r="FG8" i="1"/>
  <c r="FC8" i="1"/>
  <c r="EX8" i="1"/>
  <c r="EQ8" i="1"/>
  <c r="EM8" i="1"/>
  <c r="EI8" i="1"/>
  <c r="EE8" i="1"/>
  <c r="EA8" i="1"/>
  <c r="DW8" i="1"/>
  <c r="DS8" i="1"/>
  <c r="DN8" i="1"/>
  <c r="DJ8" i="1"/>
  <c r="DF8" i="1"/>
  <c r="DB8" i="1"/>
  <c r="CX8" i="1"/>
  <c r="CT8" i="1"/>
  <c r="CP8" i="1"/>
  <c r="BV8" i="1"/>
  <c r="BW8" i="1" s="1"/>
  <c r="BT8" i="1"/>
  <c r="BU8" i="1" s="1"/>
  <c r="BH8" i="1"/>
  <c r="AV8" i="1"/>
  <c r="AW8" i="5" s="1"/>
  <c r="AJ8" i="1"/>
  <c r="AK8" i="5" s="1"/>
  <c r="Y8" i="1"/>
  <c r="HE7" i="1"/>
  <c r="HA7" i="1"/>
  <c r="GW7" i="1"/>
  <c r="GS7" i="1"/>
  <c r="GO7" i="1"/>
  <c r="GK7" i="1"/>
  <c r="GG7" i="1"/>
  <c r="GA7" i="1"/>
  <c r="FW7" i="1"/>
  <c r="FS7" i="1"/>
  <c r="FO7" i="1"/>
  <c r="FK7" i="1"/>
  <c r="FG7" i="1"/>
  <c r="FC7" i="1"/>
  <c r="EX7" i="1"/>
  <c r="EQ7" i="1"/>
  <c r="EM7" i="1"/>
  <c r="EI7" i="1"/>
  <c r="EE7" i="1"/>
  <c r="EA7" i="1"/>
  <c r="DW7" i="1"/>
  <c r="DS7" i="1"/>
  <c r="DN7" i="1"/>
  <c r="DJ7" i="1"/>
  <c r="DF7" i="1"/>
  <c r="DB7" i="1"/>
  <c r="CX7" i="1"/>
  <c r="CT7" i="1"/>
  <c r="CP7" i="1"/>
  <c r="CI7" i="1"/>
  <c r="CN7" i="1" s="1"/>
  <c r="BX7" i="1"/>
  <c r="BY7" i="1" s="1"/>
  <c r="BZ7" i="5" s="1"/>
  <c r="BV7" i="1"/>
  <c r="BW7" i="1" s="1"/>
  <c r="BH7" i="1"/>
  <c r="AV7" i="1"/>
  <c r="AJ7" i="1"/>
  <c r="Y7" i="1"/>
  <c r="HE6" i="1"/>
  <c r="HA6" i="1"/>
  <c r="GW6" i="1"/>
  <c r="GS6" i="1"/>
  <c r="GO6" i="1"/>
  <c r="GK6" i="1"/>
  <c r="GG6" i="1"/>
  <c r="GA6" i="1"/>
  <c r="FW6" i="1"/>
  <c r="FS6" i="1"/>
  <c r="FO6" i="1"/>
  <c r="FK6" i="1"/>
  <c r="FG6" i="1"/>
  <c r="FC6" i="1"/>
  <c r="EX6" i="1"/>
  <c r="EQ6" i="1"/>
  <c r="EM6" i="1"/>
  <c r="EI6" i="1"/>
  <c r="EE6" i="1"/>
  <c r="EA6" i="1"/>
  <c r="DW6" i="1"/>
  <c r="DS6" i="1"/>
  <c r="DN6" i="1"/>
  <c r="DJ6" i="1"/>
  <c r="DF6" i="1"/>
  <c r="DB6" i="1"/>
  <c r="CX6" i="1"/>
  <c r="CT6" i="1"/>
  <c r="CP6" i="1"/>
  <c r="CI6" i="1"/>
  <c r="CN6" i="1" s="1"/>
  <c r="BT6" i="1"/>
  <c r="BU6" i="1" s="1"/>
  <c r="BH6" i="1"/>
  <c r="AV6" i="1"/>
  <c r="AJ6" i="1"/>
  <c r="Y6" i="1"/>
  <c r="HE5" i="1"/>
  <c r="HA5" i="1"/>
  <c r="GW5" i="1"/>
  <c r="GS5" i="1"/>
  <c r="GO5" i="1"/>
  <c r="GK5" i="1"/>
  <c r="GG5" i="1"/>
  <c r="GA5" i="1"/>
  <c r="FW5" i="1"/>
  <c r="FS5" i="1"/>
  <c r="FO5" i="1"/>
  <c r="FK5" i="1"/>
  <c r="FG5" i="1"/>
  <c r="FC5" i="1"/>
  <c r="EX5" i="1"/>
  <c r="EQ5" i="1"/>
  <c r="EM5" i="1"/>
  <c r="EI5" i="1"/>
  <c r="EE5" i="1"/>
  <c r="EA5" i="1"/>
  <c r="DW5" i="1"/>
  <c r="DS5" i="1"/>
  <c r="DN5" i="1"/>
  <c r="DJ5" i="1"/>
  <c r="DF5" i="1"/>
  <c r="DB5" i="1"/>
  <c r="CX5" i="1"/>
  <c r="CT5" i="1"/>
  <c r="CP5" i="1"/>
  <c r="CI5" i="1"/>
  <c r="CN5" i="1" s="1"/>
  <c r="BX5" i="1"/>
  <c r="BY5" i="1" s="1"/>
  <c r="BZ5" i="5" s="1"/>
  <c r="BT5" i="1"/>
  <c r="BU5" i="1" s="1"/>
  <c r="BH5" i="1"/>
  <c r="AV5" i="1"/>
  <c r="AW5" i="5" s="1"/>
  <c r="AJ5" i="1"/>
  <c r="Y5" i="1"/>
  <c r="Z5" i="5" s="1"/>
  <c r="Y4" i="1"/>
  <c r="Z4" i="5" s="1"/>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4" i="4"/>
  <c r="L4" i="5"/>
  <c r="BI60" i="5"/>
  <c r="BH60" i="5"/>
  <c r="BG60" i="5"/>
  <c r="BF60" i="5"/>
  <c r="BE60" i="5"/>
  <c r="BD60" i="5"/>
  <c r="BC60" i="5"/>
  <c r="BB60" i="5"/>
  <c r="BA60" i="5"/>
  <c r="AZ60" i="5"/>
  <c r="AY60" i="5"/>
  <c r="AW60" i="5"/>
  <c r="AV60" i="5"/>
  <c r="AU60" i="5"/>
  <c r="AT60" i="5"/>
  <c r="AS60" i="5"/>
  <c r="AR60" i="5"/>
  <c r="AQ60" i="5"/>
  <c r="AP60" i="5"/>
  <c r="AO60" i="5"/>
  <c r="AN60" i="5"/>
  <c r="AM60" i="5"/>
  <c r="AK60" i="5"/>
  <c r="AJ60" i="5"/>
  <c r="AI60" i="5"/>
  <c r="AH60" i="5"/>
  <c r="AG60" i="5"/>
  <c r="AF60" i="5"/>
  <c r="AE60" i="5"/>
  <c r="AD60" i="5"/>
  <c r="AC60" i="5"/>
  <c r="AB60" i="5"/>
  <c r="AA60" i="5"/>
  <c r="Z60" i="5"/>
  <c r="Y60" i="5"/>
  <c r="X60" i="5"/>
  <c r="W60" i="5"/>
  <c r="V60" i="5"/>
  <c r="U60" i="5"/>
  <c r="T60" i="5"/>
  <c r="S60" i="5"/>
  <c r="R60" i="5"/>
  <c r="Q60" i="5"/>
  <c r="P60" i="5"/>
  <c r="O60" i="5"/>
  <c r="M60" i="5"/>
  <c r="K60" i="5"/>
  <c r="J60" i="5"/>
  <c r="I60" i="5"/>
  <c r="H60" i="5"/>
  <c r="G60" i="5"/>
  <c r="F60" i="5"/>
  <c r="E60" i="5"/>
  <c r="D60" i="5"/>
  <c r="C60" i="5"/>
  <c r="CK59" i="5"/>
  <c r="BI59" i="5"/>
  <c r="BH59" i="5"/>
  <c r="BG59" i="5"/>
  <c r="BF59" i="5"/>
  <c r="BE59" i="5"/>
  <c r="BD59" i="5"/>
  <c r="BC59" i="5"/>
  <c r="BB59" i="5"/>
  <c r="BA59" i="5"/>
  <c r="AZ59" i="5"/>
  <c r="AY59" i="5"/>
  <c r="AW59" i="5"/>
  <c r="AV59" i="5"/>
  <c r="AU59" i="5"/>
  <c r="AT59" i="5"/>
  <c r="AS59" i="5"/>
  <c r="AR59" i="5"/>
  <c r="AQ59" i="5"/>
  <c r="AP59" i="5"/>
  <c r="AO59" i="5"/>
  <c r="AN59" i="5"/>
  <c r="AM59" i="5"/>
  <c r="AK59" i="5"/>
  <c r="AJ59" i="5"/>
  <c r="AI59" i="5"/>
  <c r="AH59" i="5"/>
  <c r="AG59" i="5"/>
  <c r="AF59" i="5"/>
  <c r="AE59" i="5"/>
  <c r="AD59" i="5"/>
  <c r="AC59" i="5"/>
  <c r="AB59" i="5"/>
  <c r="AA59" i="5"/>
  <c r="Z59" i="5"/>
  <c r="Y59" i="5"/>
  <c r="X59" i="5"/>
  <c r="W59" i="5"/>
  <c r="V59" i="5"/>
  <c r="U59" i="5"/>
  <c r="T59" i="5"/>
  <c r="S59" i="5"/>
  <c r="R59" i="5"/>
  <c r="Q59" i="5"/>
  <c r="P59" i="5"/>
  <c r="O59" i="5"/>
  <c r="M59" i="5"/>
  <c r="K59" i="5"/>
  <c r="J59" i="5"/>
  <c r="I59" i="5"/>
  <c r="H59" i="5"/>
  <c r="G59" i="5"/>
  <c r="F59" i="5"/>
  <c r="E59" i="5"/>
  <c r="D59" i="5"/>
  <c r="C59" i="5"/>
  <c r="BI58" i="5"/>
  <c r="BH58" i="5"/>
  <c r="BG58" i="5"/>
  <c r="BF58" i="5"/>
  <c r="BE58" i="5"/>
  <c r="BD58" i="5"/>
  <c r="BC58" i="5"/>
  <c r="BB58" i="5"/>
  <c r="BA58" i="5"/>
  <c r="AZ58" i="5"/>
  <c r="AY58" i="5"/>
  <c r="AW58" i="5"/>
  <c r="AV58" i="5"/>
  <c r="AU58" i="5"/>
  <c r="AT58" i="5"/>
  <c r="AS58" i="5"/>
  <c r="AR58" i="5"/>
  <c r="AQ58" i="5"/>
  <c r="AP58" i="5"/>
  <c r="AO58" i="5"/>
  <c r="AN58" i="5"/>
  <c r="AM58" i="5"/>
  <c r="AK58" i="5"/>
  <c r="AJ58" i="5"/>
  <c r="AI58" i="5"/>
  <c r="AH58" i="5"/>
  <c r="AG58" i="5"/>
  <c r="AF58" i="5"/>
  <c r="AE58" i="5"/>
  <c r="AD58" i="5"/>
  <c r="AC58" i="5"/>
  <c r="AB58" i="5"/>
  <c r="AA58" i="5"/>
  <c r="Z58" i="5"/>
  <c r="Y58" i="5"/>
  <c r="X58" i="5"/>
  <c r="W58" i="5"/>
  <c r="V58" i="5"/>
  <c r="U58" i="5"/>
  <c r="T58" i="5"/>
  <c r="S58" i="5"/>
  <c r="R58" i="5"/>
  <c r="Q58" i="5"/>
  <c r="P58" i="5"/>
  <c r="O58" i="5"/>
  <c r="M58" i="5"/>
  <c r="K58" i="5"/>
  <c r="J58" i="5"/>
  <c r="I58" i="5"/>
  <c r="H58" i="5"/>
  <c r="G58" i="5"/>
  <c r="F58" i="5"/>
  <c r="E58" i="5"/>
  <c r="D58" i="5"/>
  <c r="C58" i="5"/>
  <c r="BI57" i="5"/>
  <c r="BH57" i="5"/>
  <c r="BG57" i="5"/>
  <c r="BF57" i="5"/>
  <c r="BE57" i="5"/>
  <c r="BD57" i="5"/>
  <c r="BC57" i="5"/>
  <c r="BB57" i="5"/>
  <c r="BA57" i="5"/>
  <c r="AZ57" i="5"/>
  <c r="AY57"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R57" i="5"/>
  <c r="Q57" i="5"/>
  <c r="P57" i="5"/>
  <c r="O57" i="5"/>
  <c r="M57" i="5"/>
  <c r="K57" i="5"/>
  <c r="J57" i="5"/>
  <c r="I57" i="5"/>
  <c r="H57" i="5"/>
  <c r="G57" i="5"/>
  <c r="F57" i="5"/>
  <c r="E57" i="5"/>
  <c r="D57" i="5"/>
  <c r="C57" i="5"/>
  <c r="BI56" i="5"/>
  <c r="BH56" i="5"/>
  <c r="BG56" i="5"/>
  <c r="BF56" i="5"/>
  <c r="BE56" i="5"/>
  <c r="BD56" i="5"/>
  <c r="BC56" i="5"/>
  <c r="BB56" i="5"/>
  <c r="BA56" i="5"/>
  <c r="AZ56" i="5"/>
  <c r="AY56" i="5"/>
  <c r="AW56" i="5"/>
  <c r="AV56" i="5"/>
  <c r="AU56" i="5"/>
  <c r="AT56" i="5"/>
  <c r="AS56" i="5"/>
  <c r="AR56" i="5"/>
  <c r="AQ56" i="5"/>
  <c r="AP56" i="5"/>
  <c r="AO56" i="5"/>
  <c r="AN56" i="5"/>
  <c r="AM56" i="5"/>
  <c r="AK56" i="5"/>
  <c r="AJ56" i="5"/>
  <c r="AI56" i="5"/>
  <c r="AH56" i="5"/>
  <c r="AG56" i="5"/>
  <c r="AF56" i="5"/>
  <c r="AE56" i="5"/>
  <c r="AD56" i="5"/>
  <c r="AC56" i="5"/>
  <c r="AB56" i="5"/>
  <c r="AA56" i="5"/>
  <c r="Z56" i="5"/>
  <c r="Y56" i="5"/>
  <c r="X56" i="5"/>
  <c r="W56" i="5"/>
  <c r="V56" i="5"/>
  <c r="U56" i="5"/>
  <c r="T56" i="5"/>
  <c r="S56" i="5"/>
  <c r="R56" i="5"/>
  <c r="Q56" i="5"/>
  <c r="P56" i="5"/>
  <c r="O56" i="5"/>
  <c r="M56" i="5"/>
  <c r="K56" i="5"/>
  <c r="J56" i="5"/>
  <c r="I56" i="5"/>
  <c r="H56" i="5"/>
  <c r="G56" i="5"/>
  <c r="F56" i="5"/>
  <c r="E56" i="5"/>
  <c r="D56" i="5"/>
  <c r="C56" i="5"/>
  <c r="BI55" i="5"/>
  <c r="BH55" i="5"/>
  <c r="BG55" i="5"/>
  <c r="BF55" i="5"/>
  <c r="BE55" i="5"/>
  <c r="BD55" i="5"/>
  <c r="BC55" i="5"/>
  <c r="BB55" i="5"/>
  <c r="BA55" i="5"/>
  <c r="AZ55" i="5"/>
  <c r="AY55" i="5"/>
  <c r="AW55" i="5"/>
  <c r="AV55" i="5"/>
  <c r="AU55" i="5"/>
  <c r="AT55" i="5"/>
  <c r="AS55" i="5"/>
  <c r="AR55" i="5"/>
  <c r="AQ55" i="5"/>
  <c r="AP55" i="5"/>
  <c r="AO55" i="5"/>
  <c r="AN55" i="5"/>
  <c r="AM55" i="5"/>
  <c r="AK55" i="5"/>
  <c r="AJ55" i="5"/>
  <c r="AI55" i="5"/>
  <c r="AH55" i="5"/>
  <c r="AG55" i="5"/>
  <c r="AF55" i="5"/>
  <c r="AE55" i="5"/>
  <c r="AD55" i="5"/>
  <c r="AC55" i="5"/>
  <c r="AB55" i="5"/>
  <c r="AA55" i="5"/>
  <c r="Z55" i="5"/>
  <c r="Y55" i="5"/>
  <c r="X55" i="5"/>
  <c r="W55" i="5"/>
  <c r="V55" i="5"/>
  <c r="U55" i="5"/>
  <c r="T55" i="5"/>
  <c r="S55" i="5"/>
  <c r="R55" i="5"/>
  <c r="Q55" i="5"/>
  <c r="P55" i="5"/>
  <c r="O55" i="5"/>
  <c r="M55" i="5"/>
  <c r="K55" i="5"/>
  <c r="J55" i="5"/>
  <c r="I55" i="5"/>
  <c r="H55" i="5"/>
  <c r="G55" i="5"/>
  <c r="F55" i="5"/>
  <c r="E55" i="5"/>
  <c r="D55" i="5"/>
  <c r="C55" i="5"/>
  <c r="BI54" i="5"/>
  <c r="BH54" i="5"/>
  <c r="BG54" i="5"/>
  <c r="BF54" i="5"/>
  <c r="BE54" i="5"/>
  <c r="BD54" i="5"/>
  <c r="BC54" i="5"/>
  <c r="BB54" i="5"/>
  <c r="BA54" i="5"/>
  <c r="AZ54" i="5"/>
  <c r="AY54" i="5"/>
  <c r="AW54" i="5"/>
  <c r="AV54" i="5"/>
  <c r="AU54" i="5"/>
  <c r="AT54" i="5"/>
  <c r="AS54" i="5"/>
  <c r="AR54" i="5"/>
  <c r="AQ54" i="5"/>
  <c r="AP54" i="5"/>
  <c r="AO54" i="5"/>
  <c r="AN54" i="5"/>
  <c r="AM54" i="5"/>
  <c r="AL54" i="5"/>
  <c r="AK54" i="5"/>
  <c r="AJ54" i="5"/>
  <c r="AI54" i="5"/>
  <c r="AH54" i="5"/>
  <c r="AG54" i="5"/>
  <c r="AF54" i="5"/>
  <c r="AE54" i="5"/>
  <c r="AD54" i="5"/>
  <c r="AC54" i="5"/>
  <c r="AB54" i="5"/>
  <c r="AA54" i="5"/>
  <c r="Z54" i="5"/>
  <c r="Y54" i="5"/>
  <c r="X54" i="5"/>
  <c r="W54" i="5"/>
  <c r="V54" i="5"/>
  <c r="U54" i="5"/>
  <c r="T54" i="5"/>
  <c r="S54" i="5"/>
  <c r="R54" i="5"/>
  <c r="Q54" i="5"/>
  <c r="P54" i="5"/>
  <c r="O54" i="5"/>
  <c r="M54" i="5"/>
  <c r="K54" i="5"/>
  <c r="J54" i="5"/>
  <c r="I54" i="5"/>
  <c r="H54" i="5"/>
  <c r="G54" i="5"/>
  <c r="F54" i="5"/>
  <c r="E54" i="5"/>
  <c r="D54" i="5"/>
  <c r="C54" i="5"/>
  <c r="BI53" i="5"/>
  <c r="BH53" i="5"/>
  <c r="BG53" i="5"/>
  <c r="BF53" i="5"/>
  <c r="BE53" i="5"/>
  <c r="BD53" i="5"/>
  <c r="BC53" i="5"/>
  <c r="BB53" i="5"/>
  <c r="BA53" i="5"/>
  <c r="AZ53" i="5"/>
  <c r="AY53" i="5"/>
  <c r="AW53" i="5"/>
  <c r="AV53" i="5"/>
  <c r="AU53" i="5"/>
  <c r="AT53" i="5"/>
  <c r="AS53" i="5"/>
  <c r="AR53" i="5"/>
  <c r="AQ53" i="5"/>
  <c r="AP53" i="5"/>
  <c r="AO53" i="5"/>
  <c r="AN53" i="5"/>
  <c r="AM53" i="5"/>
  <c r="AK53" i="5"/>
  <c r="AJ53" i="5"/>
  <c r="AI53" i="5"/>
  <c r="AH53" i="5"/>
  <c r="AG53" i="5"/>
  <c r="AF53" i="5"/>
  <c r="AE53" i="5"/>
  <c r="AD53" i="5"/>
  <c r="AC53" i="5"/>
  <c r="AB53" i="5"/>
  <c r="AA53" i="5"/>
  <c r="Z53" i="5"/>
  <c r="Y53" i="5"/>
  <c r="X53" i="5"/>
  <c r="W53" i="5"/>
  <c r="V53" i="5"/>
  <c r="U53" i="5"/>
  <c r="T53" i="5"/>
  <c r="S53" i="5"/>
  <c r="R53" i="5"/>
  <c r="Q53" i="5"/>
  <c r="P53" i="5"/>
  <c r="O53" i="5"/>
  <c r="M53" i="5"/>
  <c r="K53" i="5"/>
  <c r="J53" i="5"/>
  <c r="I53" i="5"/>
  <c r="H53" i="5"/>
  <c r="G53" i="5"/>
  <c r="F53" i="5"/>
  <c r="E53" i="5"/>
  <c r="D53" i="5"/>
  <c r="C53" i="5"/>
  <c r="BI52" i="5"/>
  <c r="BH52" i="5"/>
  <c r="BG52" i="5"/>
  <c r="BF52" i="5"/>
  <c r="BE52" i="5"/>
  <c r="BD52" i="5"/>
  <c r="BC52" i="5"/>
  <c r="BB52" i="5"/>
  <c r="BA52" i="5"/>
  <c r="AZ52" i="5"/>
  <c r="AY52" i="5"/>
  <c r="AW52" i="5"/>
  <c r="AV52" i="5"/>
  <c r="AU52" i="5"/>
  <c r="AT52" i="5"/>
  <c r="AS52" i="5"/>
  <c r="AR52" i="5"/>
  <c r="AQ52" i="5"/>
  <c r="AP52" i="5"/>
  <c r="AO52" i="5"/>
  <c r="AN52" i="5"/>
  <c r="AM52" i="5"/>
  <c r="AK52" i="5"/>
  <c r="AJ52" i="5"/>
  <c r="AI52" i="5"/>
  <c r="AH52" i="5"/>
  <c r="AG52" i="5"/>
  <c r="AF52" i="5"/>
  <c r="AE52" i="5"/>
  <c r="AD52" i="5"/>
  <c r="AC52" i="5"/>
  <c r="AB52" i="5"/>
  <c r="AA52" i="5"/>
  <c r="Z52" i="5"/>
  <c r="Y52" i="5"/>
  <c r="X52" i="5"/>
  <c r="W52" i="5"/>
  <c r="V52" i="5"/>
  <c r="U52" i="5"/>
  <c r="T52" i="5"/>
  <c r="S52" i="5"/>
  <c r="R52" i="5"/>
  <c r="Q52" i="5"/>
  <c r="P52" i="5"/>
  <c r="O52" i="5"/>
  <c r="M52" i="5"/>
  <c r="K52" i="5"/>
  <c r="J52" i="5"/>
  <c r="I52" i="5"/>
  <c r="H52" i="5"/>
  <c r="G52" i="5"/>
  <c r="F52" i="5"/>
  <c r="E52" i="5"/>
  <c r="D52" i="5"/>
  <c r="C52" i="5"/>
  <c r="BI51" i="5"/>
  <c r="BH51" i="5"/>
  <c r="BG51" i="5"/>
  <c r="BF51" i="5"/>
  <c r="BE51" i="5"/>
  <c r="BD51" i="5"/>
  <c r="BC51" i="5"/>
  <c r="BB51" i="5"/>
  <c r="BA51" i="5"/>
  <c r="AZ51" i="5"/>
  <c r="AY51" i="5"/>
  <c r="AW51" i="5"/>
  <c r="AV51" i="5"/>
  <c r="AU51" i="5"/>
  <c r="AT51" i="5"/>
  <c r="AS51" i="5"/>
  <c r="AR51" i="5"/>
  <c r="AQ51" i="5"/>
  <c r="AP51" i="5"/>
  <c r="AO51" i="5"/>
  <c r="AN51" i="5"/>
  <c r="AM51" i="5"/>
  <c r="AK51" i="5"/>
  <c r="AJ51" i="5"/>
  <c r="AI51" i="5"/>
  <c r="AH51" i="5"/>
  <c r="AG51" i="5"/>
  <c r="AF51" i="5"/>
  <c r="AE51" i="5"/>
  <c r="AD51" i="5"/>
  <c r="AC51" i="5"/>
  <c r="AB51" i="5"/>
  <c r="AA51" i="5"/>
  <c r="Z51" i="5"/>
  <c r="Y51" i="5"/>
  <c r="X51" i="5"/>
  <c r="W51" i="5"/>
  <c r="V51" i="5"/>
  <c r="U51" i="5"/>
  <c r="T51" i="5"/>
  <c r="S51" i="5"/>
  <c r="R51" i="5"/>
  <c r="Q51" i="5"/>
  <c r="P51" i="5"/>
  <c r="O51" i="5"/>
  <c r="M51" i="5"/>
  <c r="K51" i="5"/>
  <c r="J51" i="5"/>
  <c r="I51" i="5"/>
  <c r="H51" i="5"/>
  <c r="G51" i="5"/>
  <c r="F51" i="5"/>
  <c r="E51" i="5"/>
  <c r="D51" i="5"/>
  <c r="C51" i="5"/>
  <c r="CI50" i="5"/>
  <c r="BI50" i="5"/>
  <c r="BH50" i="5"/>
  <c r="BG50" i="5"/>
  <c r="BF50" i="5"/>
  <c r="BE50" i="5"/>
  <c r="BD50" i="5"/>
  <c r="BC50" i="5"/>
  <c r="BB50" i="5"/>
  <c r="BA50" i="5"/>
  <c r="AZ50" i="5"/>
  <c r="AY50" i="5"/>
  <c r="AW50" i="5"/>
  <c r="AV50" i="5"/>
  <c r="AU50" i="5"/>
  <c r="AT50" i="5"/>
  <c r="AS50" i="5"/>
  <c r="AR50" i="5"/>
  <c r="AQ50" i="5"/>
  <c r="AP50" i="5"/>
  <c r="AO50" i="5"/>
  <c r="AN50" i="5"/>
  <c r="AM50" i="5"/>
  <c r="AK50" i="5"/>
  <c r="AJ50" i="5"/>
  <c r="AI50" i="5"/>
  <c r="AH50" i="5"/>
  <c r="AG50" i="5"/>
  <c r="AF50" i="5"/>
  <c r="AE50" i="5"/>
  <c r="AD50" i="5"/>
  <c r="AC50" i="5"/>
  <c r="AB50" i="5"/>
  <c r="AA50" i="5"/>
  <c r="Z50" i="5"/>
  <c r="Y50" i="5"/>
  <c r="X50" i="5"/>
  <c r="W50" i="5"/>
  <c r="V50" i="5"/>
  <c r="U50" i="5"/>
  <c r="T50" i="5"/>
  <c r="S50" i="5"/>
  <c r="R50" i="5"/>
  <c r="Q50" i="5"/>
  <c r="P50" i="5"/>
  <c r="O50" i="5"/>
  <c r="M50" i="5"/>
  <c r="K50" i="5"/>
  <c r="J50" i="5"/>
  <c r="I50" i="5"/>
  <c r="H50" i="5"/>
  <c r="G50" i="5"/>
  <c r="F50" i="5"/>
  <c r="E50" i="5"/>
  <c r="D50" i="5"/>
  <c r="C50" i="5"/>
  <c r="BI49" i="5"/>
  <c r="BH49" i="5"/>
  <c r="BG49" i="5"/>
  <c r="BF49" i="5"/>
  <c r="BE49" i="5"/>
  <c r="BD49" i="5"/>
  <c r="BC49" i="5"/>
  <c r="BB49" i="5"/>
  <c r="BA49" i="5"/>
  <c r="AZ49" i="5"/>
  <c r="AY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M49" i="5"/>
  <c r="K49" i="5"/>
  <c r="J49" i="5"/>
  <c r="I49" i="5"/>
  <c r="H49" i="5"/>
  <c r="G49" i="5"/>
  <c r="F49" i="5"/>
  <c r="E49" i="5"/>
  <c r="D49" i="5"/>
  <c r="C49" i="5"/>
  <c r="CK48" i="5"/>
  <c r="BI48" i="5"/>
  <c r="BH48" i="5"/>
  <c r="BG48" i="5"/>
  <c r="BF48" i="5"/>
  <c r="BE48" i="5"/>
  <c r="BD48" i="5"/>
  <c r="BC48" i="5"/>
  <c r="BB48" i="5"/>
  <c r="BA48" i="5"/>
  <c r="AZ48" i="5"/>
  <c r="AY48" i="5"/>
  <c r="AW48" i="5"/>
  <c r="AV48" i="5"/>
  <c r="AU48" i="5"/>
  <c r="AT48" i="5"/>
  <c r="AS48" i="5"/>
  <c r="AR48" i="5"/>
  <c r="AQ48" i="5"/>
  <c r="AP48" i="5"/>
  <c r="AO48" i="5"/>
  <c r="AN48" i="5"/>
  <c r="AM48" i="5"/>
  <c r="AK48" i="5"/>
  <c r="AJ48" i="5"/>
  <c r="AI48" i="5"/>
  <c r="AH48" i="5"/>
  <c r="AG48" i="5"/>
  <c r="AF48" i="5"/>
  <c r="AE48" i="5"/>
  <c r="AD48" i="5"/>
  <c r="AC48" i="5"/>
  <c r="AB48" i="5"/>
  <c r="AA48" i="5"/>
  <c r="Z48" i="5"/>
  <c r="Y48" i="5"/>
  <c r="X48" i="5"/>
  <c r="W48" i="5"/>
  <c r="V48" i="5"/>
  <c r="U48" i="5"/>
  <c r="T48" i="5"/>
  <c r="S48" i="5"/>
  <c r="R48" i="5"/>
  <c r="Q48" i="5"/>
  <c r="P48" i="5"/>
  <c r="O48" i="5"/>
  <c r="M48" i="5"/>
  <c r="K48" i="5"/>
  <c r="J48" i="5"/>
  <c r="I48" i="5"/>
  <c r="H48" i="5"/>
  <c r="G48" i="5"/>
  <c r="F48" i="5"/>
  <c r="E48" i="5"/>
  <c r="D48" i="5"/>
  <c r="C48" i="5"/>
  <c r="CI47" i="5"/>
  <c r="BI47" i="5"/>
  <c r="BH47" i="5"/>
  <c r="BG47" i="5"/>
  <c r="BF47" i="5"/>
  <c r="BE47" i="5"/>
  <c r="BD47" i="5"/>
  <c r="BC47" i="5"/>
  <c r="BB47" i="5"/>
  <c r="BA47" i="5"/>
  <c r="AZ47" i="5"/>
  <c r="AY47" i="5"/>
  <c r="AW47" i="5"/>
  <c r="AV47" i="5"/>
  <c r="AU47" i="5"/>
  <c r="AT47" i="5"/>
  <c r="AS47" i="5"/>
  <c r="AR47" i="5"/>
  <c r="AQ47" i="5"/>
  <c r="AP47" i="5"/>
  <c r="AO47" i="5"/>
  <c r="AN47" i="5"/>
  <c r="AM47" i="5"/>
  <c r="AK47" i="5"/>
  <c r="AJ47" i="5"/>
  <c r="AI47" i="5"/>
  <c r="AH47" i="5"/>
  <c r="AG47" i="5"/>
  <c r="AF47" i="5"/>
  <c r="AE47" i="5"/>
  <c r="AD47" i="5"/>
  <c r="AC47" i="5"/>
  <c r="AB47" i="5"/>
  <c r="AA47" i="5"/>
  <c r="Z47" i="5"/>
  <c r="Y47" i="5"/>
  <c r="X47" i="5"/>
  <c r="W47" i="5"/>
  <c r="V47" i="5"/>
  <c r="U47" i="5"/>
  <c r="T47" i="5"/>
  <c r="S47" i="5"/>
  <c r="R47" i="5"/>
  <c r="Q47" i="5"/>
  <c r="P47" i="5"/>
  <c r="O47" i="5"/>
  <c r="M47" i="5"/>
  <c r="K47" i="5"/>
  <c r="J47" i="5"/>
  <c r="I47" i="5"/>
  <c r="H47" i="5"/>
  <c r="G47" i="5"/>
  <c r="F47" i="5"/>
  <c r="E47" i="5"/>
  <c r="D47" i="5"/>
  <c r="C47" i="5"/>
  <c r="BI46" i="5"/>
  <c r="BH46" i="5"/>
  <c r="BG46" i="5"/>
  <c r="BF46" i="5"/>
  <c r="BE46" i="5"/>
  <c r="BD46" i="5"/>
  <c r="BC46" i="5"/>
  <c r="BB46" i="5"/>
  <c r="BA46" i="5"/>
  <c r="AZ46" i="5"/>
  <c r="AY46" i="5"/>
  <c r="AW46" i="5"/>
  <c r="AV46" i="5"/>
  <c r="AU46" i="5"/>
  <c r="AT46" i="5"/>
  <c r="AS46" i="5"/>
  <c r="AR46" i="5"/>
  <c r="AQ46" i="5"/>
  <c r="AP46" i="5"/>
  <c r="AO46" i="5"/>
  <c r="AN46" i="5"/>
  <c r="AM46" i="5"/>
  <c r="AK46" i="5"/>
  <c r="AJ46" i="5"/>
  <c r="AI46" i="5"/>
  <c r="AH46" i="5"/>
  <c r="AG46" i="5"/>
  <c r="AF46" i="5"/>
  <c r="AE46" i="5"/>
  <c r="AD46" i="5"/>
  <c r="AC46" i="5"/>
  <c r="AB46" i="5"/>
  <c r="AA46" i="5"/>
  <c r="Z46" i="5"/>
  <c r="Y46" i="5"/>
  <c r="X46" i="5"/>
  <c r="W46" i="5"/>
  <c r="V46" i="5"/>
  <c r="U46" i="5"/>
  <c r="T46" i="5"/>
  <c r="S46" i="5"/>
  <c r="R46" i="5"/>
  <c r="Q46" i="5"/>
  <c r="P46" i="5"/>
  <c r="O46" i="5"/>
  <c r="M46" i="5"/>
  <c r="K46" i="5"/>
  <c r="J46" i="5"/>
  <c r="I46" i="5"/>
  <c r="H46" i="5"/>
  <c r="G46" i="5"/>
  <c r="F46" i="5"/>
  <c r="E46" i="5"/>
  <c r="D46" i="5"/>
  <c r="C46" i="5"/>
  <c r="CK45" i="5"/>
  <c r="BI45" i="5"/>
  <c r="BH45" i="5"/>
  <c r="BG45" i="5"/>
  <c r="BF45" i="5"/>
  <c r="BE45" i="5"/>
  <c r="BD45" i="5"/>
  <c r="BC45" i="5"/>
  <c r="BB45" i="5"/>
  <c r="BA45" i="5"/>
  <c r="AZ45" i="5"/>
  <c r="AY45" i="5"/>
  <c r="AW45" i="5"/>
  <c r="AV45" i="5"/>
  <c r="AU45" i="5"/>
  <c r="AT45" i="5"/>
  <c r="AS45" i="5"/>
  <c r="AR45" i="5"/>
  <c r="AQ45" i="5"/>
  <c r="AP45" i="5"/>
  <c r="AO45" i="5"/>
  <c r="AN45" i="5"/>
  <c r="AM45" i="5"/>
  <c r="AK45" i="5"/>
  <c r="AJ45" i="5"/>
  <c r="AI45" i="5"/>
  <c r="AH45" i="5"/>
  <c r="AG45" i="5"/>
  <c r="AF45" i="5"/>
  <c r="AE45" i="5"/>
  <c r="AD45" i="5"/>
  <c r="AC45" i="5"/>
  <c r="AB45" i="5"/>
  <c r="AA45" i="5"/>
  <c r="Z45" i="5"/>
  <c r="Y45" i="5"/>
  <c r="X45" i="5"/>
  <c r="W45" i="5"/>
  <c r="V45" i="5"/>
  <c r="U45" i="5"/>
  <c r="T45" i="5"/>
  <c r="S45" i="5"/>
  <c r="R45" i="5"/>
  <c r="Q45" i="5"/>
  <c r="P45" i="5"/>
  <c r="O45" i="5"/>
  <c r="M45" i="5"/>
  <c r="K45" i="5"/>
  <c r="J45" i="5"/>
  <c r="I45" i="5"/>
  <c r="H45" i="5"/>
  <c r="G45" i="5"/>
  <c r="F45" i="5"/>
  <c r="E45" i="5"/>
  <c r="D45" i="5"/>
  <c r="C45" i="5"/>
  <c r="BI44" i="5"/>
  <c r="BH44" i="5"/>
  <c r="BG44" i="5"/>
  <c r="BF44" i="5"/>
  <c r="BE44" i="5"/>
  <c r="BD44" i="5"/>
  <c r="BC44" i="5"/>
  <c r="BB44" i="5"/>
  <c r="BA44" i="5"/>
  <c r="AZ44" i="5"/>
  <c r="AY44" i="5"/>
  <c r="AW44" i="5"/>
  <c r="AV44" i="5"/>
  <c r="AU44" i="5"/>
  <c r="AT44" i="5"/>
  <c r="AS44" i="5"/>
  <c r="AR44" i="5"/>
  <c r="AQ44" i="5"/>
  <c r="AP44" i="5"/>
  <c r="AO44" i="5"/>
  <c r="AN44" i="5"/>
  <c r="AM44" i="5"/>
  <c r="AK44" i="5"/>
  <c r="AJ44" i="5"/>
  <c r="AI44" i="5"/>
  <c r="AH44" i="5"/>
  <c r="AG44" i="5"/>
  <c r="AF44" i="5"/>
  <c r="AE44" i="5"/>
  <c r="AD44" i="5"/>
  <c r="AC44" i="5"/>
  <c r="AB44" i="5"/>
  <c r="AA44" i="5"/>
  <c r="Z44" i="5"/>
  <c r="Y44" i="5"/>
  <c r="X44" i="5"/>
  <c r="W44" i="5"/>
  <c r="V44" i="5"/>
  <c r="U44" i="5"/>
  <c r="T44" i="5"/>
  <c r="S44" i="5"/>
  <c r="R44" i="5"/>
  <c r="Q44" i="5"/>
  <c r="P44" i="5"/>
  <c r="O44" i="5"/>
  <c r="M44" i="5"/>
  <c r="K44" i="5"/>
  <c r="J44" i="5"/>
  <c r="I44" i="5"/>
  <c r="H44" i="5"/>
  <c r="G44" i="5"/>
  <c r="F44" i="5"/>
  <c r="E44" i="5"/>
  <c r="D44" i="5"/>
  <c r="C44" i="5"/>
  <c r="BI43" i="5"/>
  <c r="BH43" i="5"/>
  <c r="BG43" i="5"/>
  <c r="BF43" i="5"/>
  <c r="BE43" i="5"/>
  <c r="BD43" i="5"/>
  <c r="BC43" i="5"/>
  <c r="BB43" i="5"/>
  <c r="BA43" i="5"/>
  <c r="AZ43" i="5"/>
  <c r="AY43" i="5"/>
  <c r="AW43" i="5"/>
  <c r="AV43" i="5"/>
  <c r="AU43" i="5"/>
  <c r="AT43" i="5"/>
  <c r="AS43" i="5"/>
  <c r="AR43" i="5"/>
  <c r="AQ43" i="5"/>
  <c r="AP43" i="5"/>
  <c r="AO43" i="5"/>
  <c r="AN43" i="5"/>
  <c r="AM43" i="5"/>
  <c r="AL43" i="5"/>
  <c r="AK43" i="5"/>
  <c r="AJ43" i="5"/>
  <c r="AI43" i="5"/>
  <c r="AH43" i="5"/>
  <c r="AG43" i="5"/>
  <c r="AF43" i="5"/>
  <c r="AE43" i="5"/>
  <c r="AD43" i="5"/>
  <c r="AC43" i="5"/>
  <c r="AB43" i="5"/>
  <c r="AA43" i="5"/>
  <c r="Z43" i="5"/>
  <c r="Y43" i="5"/>
  <c r="X43" i="5"/>
  <c r="W43" i="5"/>
  <c r="V43" i="5"/>
  <c r="U43" i="5"/>
  <c r="T43" i="5"/>
  <c r="S43" i="5"/>
  <c r="R43" i="5"/>
  <c r="Q43" i="5"/>
  <c r="P43" i="5"/>
  <c r="O43" i="5"/>
  <c r="M43" i="5"/>
  <c r="K43" i="5"/>
  <c r="J43" i="5"/>
  <c r="I43" i="5"/>
  <c r="H43" i="5"/>
  <c r="G43" i="5"/>
  <c r="F43" i="5"/>
  <c r="E43" i="5"/>
  <c r="D43" i="5"/>
  <c r="C43" i="5"/>
  <c r="BI42" i="5"/>
  <c r="BH42" i="5"/>
  <c r="BG42" i="5"/>
  <c r="BF42" i="5"/>
  <c r="BE42" i="5"/>
  <c r="BD42" i="5"/>
  <c r="BC42" i="5"/>
  <c r="BB42" i="5"/>
  <c r="BA42" i="5"/>
  <c r="AZ42" i="5"/>
  <c r="AY42" i="5"/>
  <c r="AW42" i="5"/>
  <c r="AV42" i="5"/>
  <c r="AU42" i="5"/>
  <c r="AT42" i="5"/>
  <c r="AS42" i="5"/>
  <c r="AR42" i="5"/>
  <c r="AQ42" i="5"/>
  <c r="AP42" i="5"/>
  <c r="AO42" i="5"/>
  <c r="AN42" i="5"/>
  <c r="AM42" i="5"/>
  <c r="AK42" i="5"/>
  <c r="AJ42" i="5"/>
  <c r="AI42" i="5"/>
  <c r="AH42" i="5"/>
  <c r="AG42" i="5"/>
  <c r="AF42" i="5"/>
  <c r="AE42" i="5"/>
  <c r="AD42" i="5"/>
  <c r="AC42" i="5"/>
  <c r="AB42" i="5"/>
  <c r="AA42" i="5"/>
  <c r="Z42" i="5"/>
  <c r="Y42" i="5"/>
  <c r="X42" i="5"/>
  <c r="W42" i="5"/>
  <c r="V42" i="5"/>
  <c r="U42" i="5"/>
  <c r="T42" i="5"/>
  <c r="S42" i="5"/>
  <c r="R42" i="5"/>
  <c r="Q42" i="5"/>
  <c r="P42" i="5"/>
  <c r="O42" i="5"/>
  <c r="M42" i="5"/>
  <c r="K42" i="5"/>
  <c r="J42" i="5"/>
  <c r="I42" i="5"/>
  <c r="H42" i="5"/>
  <c r="G42" i="5"/>
  <c r="F42" i="5"/>
  <c r="E42" i="5"/>
  <c r="D42" i="5"/>
  <c r="C42" i="5"/>
  <c r="BI41" i="5"/>
  <c r="BH41" i="5"/>
  <c r="BG41" i="5"/>
  <c r="BF41" i="5"/>
  <c r="BE41" i="5"/>
  <c r="BD41" i="5"/>
  <c r="BC41" i="5"/>
  <c r="BB41" i="5"/>
  <c r="BA41" i="5"/>
  <c r="AZ41" i="5"/>
  <c r="AY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M41" i="5"/>
  <c r="K41" i="5"/>
  <c r="J41" i="5"/>
  <c r="I41" i="5"/>
  <c r="H41" i="5"/>
  <c r="G41" i="5"/>
  <c r="F41" i="5"/>
  <c r="E41" i="5"/>
  <c r="D41" i="5"/>
  <c r="C41" i="5"/>
  <c r="BI40" i="5"/>
  <c r="BH40" i="5"/>
  <c r="BG40" i="5"/>
  <c r="BF40" i="5"/>
  <c r="BE40" i="5"/>
  <c r="BD40" i="5"/>
  <c r="BC40" i="5"/>
  <c r="BB40" i="5"/>
  <c r="BA40" i="5"/>
  <c r="AZ40" i="5"/>
  <c r="AY40" i="5"/>
  <c r="AW40" i="5"/>
  <c r="AV40" i="5"/>
  <c r="AU40" i="5"/>
  <c r="AT40" i="5"/>
  <c r="AS40" i="5"/>
  <c r="AR40" i="5"/>
  <c r="AQ40" i="5"/>
  <c r="AP40" i="5"/>
  <c r="AO40" i="5"/>
  <c r="AN40" i="5"/>
  <c r="AM40" i="5"/>
  <c r="AK40" i="5"/>
  <c r="AJ40" i="5"/>
  <c r="AI40" i="5"/>
  <c r="AH40" i="5"/>
  <c r="AG40" i="5"/>
  <c r="AF40" i="5"/>
  <c r="AE40" i="5"/>
  <c r="AD40" i="5"/>
  <c r="AC40" i="5"/>
  <c r="AB40" i="5"/>
  <c r="AA40" i="5"/>
  <c r="Z40" i="5"/>
  <c r="Y40" i="5"/>
  <c r="X40" i="5"/>
  <c r="W40" i="5"/>
  <c r="V40" i="5"/>
  <c r="U40" i="5"/>
  <c r="T40" i="5"/>
  <c r="S40" i="5"/>
  <c r="R40" i="5"/>
  <c r="Q40" i="5"/>
  <c r="P40" i="5"/>
  <c r="O40" i="5"/>
  <c r="M40" i="5"/>
  <c r="K40" i="5"/>
  <c r="J40" i="5"/>
  <c r="I40" i="5"/>
  <c r="H40" i="5"/>
  <c r="G40" i="5"/>
  <c r="F40" i="5"/>
  <c r="E40" i="5"/>
  <c r="D40" i="5"/>
  <c r="C40" i="5"/>
  <c r="BI39" i="5"/>
  <c r="BH39" i="5"/>
  <c r="BG39" i="5"/>
  <c r="BF39" i="5"/>
  <c r="BE39" i="5"/>
  <c r="BD39" i="5"/>
  <c r="BC39" i="5"/>
  <c r="BB39" i="5"/>
  <c r="BA39" i="5"/>
  <c r="AZ39" i="5"/>
  <c r="AY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M39" i="5"/>
  <c r="K39" i="5"/>
  <c r="J39" i="5"/>
  <c r="I39" i="5"/>
  <c r="H39" i="5"/>
  <c r="G39" i="5"/>
  <c r="F39" i="5"/>
  <c r="E39" i="5"/>
  <c r="D39" i="5"/>
  <c r="C39" i="5"/>
  <c r="BI38" i="5"/>
  <c r="BH38" i="5"/>
  <c r="BG38" i="5"/>
  <c r="BF38" i="5"/>
  <c r="BE38" i="5"/>
  <c r="BD38" i="5"/>
  <c r="BC38" i="5"/>
  <c r="BB38" i="5"/>
  <c r="BA38" i="5"/>
  <c r="AZ38" i="5"/>
  <c r="AY38" i="5"/>
  <c r="AW38" i="5"/>
  <c r="AV38" i="5"/>
  <c r="AU38" i="5"/>
  <c r="AT38" i="5"/>
  <c r="AS38" i="5"/>
  <c r="AR38" i="5"/>
  <c r="AQ38" i="5"/>
  <c r="AP38" i="5"/>
  <c r="AO38" i="5"/>
  <c r="AN38" i="5"/>
  <c r="AM38" i="5"/>
  <c r="AK38" i="5"/>
  <c r="AJ38" i="5"/>
  <c r="AI38" i="5"/>
  <c r="AH38" i="5"/>
  <c r="AG38" i="5"/>
  <c r="AF38" i="5"/>
  <c r="AE38" i="5"/>
  <c r="AD38" i="5"/>
  <c r="AC38" i="5"/>
  <c r="AB38" i="5"/>
  <c r="AA38" i="5"/>
  <c r="Z38" i="5"/>
  <c r="Y38" i="5"/>
  <c r="X38" i="5"/>
  <c r="W38" i="5"/>
  <c r="V38" i="5"/>
  <c r="U38" i="5"/>
  <c r="T38" i="5"/>
  <c r="S38" i="5"/>
  <c r="R38" i="5"/>
  <c r="Q38" i="5"/>
  <c r="P38" i="5"/>
  <c r="O38" i="5"/>
  <c r="M38" i="5"/>
  <c r="K38" i="5"/>
  <c r="J38" i="5"/>
  <c r="I38" i="5"/>
  <c r="H38" i="5"/>
  <c r="G38" i="5"/>
  <c r="F38" i="5"/>
  <c r="E38" i="5"/>
  <c r="D38" i="5"/>
  <c r="C38" i="5"/>
  <c r="BI37" i="5"/>
  <c r="BH37" i="5"/>
  <c r="BG37" i="5"/>
  <c r="BF37" i="5"/>
  <c r="BE37" i="5"/>
  <c r="BD37" i="5"/>
  <c r="BC37" i="5"/>
  <c r="BB37" i="5"/>
  <c r="BA37" i="5"/>
  <c r="AZ37" i="5"/>
  <c r="AY37" i="5"/>
  <c r="AW37" i="5"/>
  <c r="AV37" i="5"/>
  <c r="AU37" i="5"/>
  <c r="AT37" i="5"/>
  <c r="AS37" i="5"/>
  <c r="AR37" i="5"/>
  <c r="AQ37" i="5"/>
  <c r="AP37" i="5"/>
  <c r="AO37" i="5"/>
  <c r="AN37" i="5"/>
  <c r="AM37" i="5"/>
  <c r="AK37" i="5"/>
  <c r="AJ37" i="5"/>
  <c r="AI37" i="5"/>
  <c r="AH37" i="5"/>
  <c r="AG37" i="5"/>
  <c r="AF37" i="5"/>
  <c r="AE37" i="5"/>
  <c r="AD37" i="5"/>
  <c r="AC37" i="5"/>
  <c r="AB37" i="5"/>
  <c r="AA37" i="5"/>
  <c r="Z37" i="5"/>
  <c r="Y37" i="5"/>
  <c r="X37" i="5"/>
  <c r="W37" i="5"/>
  <c r="V37" i="5"/>
  <c r="U37" i="5"/>
  <c r="T37" i="5"/>
  <c r="S37" i="5"/>
  <c r="R37" i="5"/>
  <c r="Q37" i="5"/>
  <c r="P37" i="5"/>
  <c r="O37" i="5"/>
  <c r="M37" i="5"/>
  <c r="K37" i="5"/>
  <c r="J37" i="5"/>
  <c r="I37" i="5"/>
  <c r="H37" i="5"/>
  <c r="G37" i="5"/>
  <c r="F37" i="5"/>
  <c r="E37" i="5"/>
  <c r="D37" i="5"/>
  <c r="C37" i="5"/>
  <c r="BI36" i="5"/>
  <c r="BH36" i="5"/>
  <c r="BG36" i="5"/>
  <c r="BF36" i="5"/>
  <c r="BE36" i="5"/>
  <c r="BD36" i="5"/>
  <c r="BC36" i="5"/>
  <c r="BB36" i="5"/>
  <c r="BA36" i="5"/>
  <c r="AZ36" i="5"/>
  <c r="AY36" i="5"/>
  <c r="AW36" i="5"/>
  <c r="AV36" i="5"/>
  <c r="AU36" i="5"/>
  <c r="AT36" i="5"/>
  <c r="AS36" i="5"/>
  <c r="AR36" i="5"/>
  <c r="AQ36" i="5"/>
  <c r="AP36" i="5"/>
  <c r="AO36" i="5"/>
  <c r="AN36" i="5"/>
  <c r="AM36" i="5"/>
  <c r="AK36" i="5"/>
  <c r="AJ36" i="5"/>
  <c r="AI36" i="5"/>
  <c r="AH36" i="5"/>
  <c r="AG36" i="5"/>
  <c r="AF36" i="5"/>
  <c r="AE36" i="5"/>
  <c r="AD36" i="5"/>
  <c r="AC36" i="5"/>
  <c r="AB36" i="5"/>
  <c r="AA36" i="5"/>
  <c r="Z36" i="5"/>
  <c r="Y36" i="5"/>
  <c r="X36" i="5"/>
  <c r="W36" i="5"/>
  <c r="V36" i="5"/>
  <c r="U36" i="5"/>
  <c r="T36" i="5"/>
  <c r="S36" i="5"/>
  <c r="R36" i="5"/>
  <c r="Q36" i="5"/>
  <c r="P36" i="5"/>
  <c r="O36" i="5"/>
  <c r="M36" i="5"/>
  <c r="K36" i="5"/>
  <c r="J36" i="5"/>
  <c r="I36" i="5"/>
  <c r="H36" i="5"/>
  <c r="G36" i="5"/>
  <c r="F36" i="5"/>
  <c r="E36" i="5"/>
  <c r="D36" i="5"/>
  <c r="C36" i="5"/>
  <c r="BI35" i="5"/>
  <c r="BH35" i="5"/>
  <c r="BG35" i="5"/>
  <c r="BF35" i="5"/>
  <c r="BE35" i="5"/>
  <c r="BD35" i="5"/>
  <c r="BC35" i="5"/>
  <c r="BB35" i="5"/>
  <c r="BA35" i="5"/>
  <c r="AZ35" i="5"/>
  <c r="AY35" i="5"/>
  <c r="AW35" i="5"/>
  <c r="AV35" i="5"/>
  <c r="AU35" i="5"/>
  <c r="AT35" i="5"/>
  <c r="AS35" i="5"/>
  <c r="AR35" i="5"/>
  <c r="AQ35" i="5"/>
  <c r="AP35" i="5"/>
  <c r="AO35" i="5"/>
  <c r="AN35" i="5"/>
  <c r="AM35" i="5"/>
  <c r="AK35" i="5"/>
  <c r="AJ35" i="5"/>
  <c r="AI35" i="5"/>
  <c r="AH35" i="5"/>
  <c r="AG35" i="5"/>
  <c r="AF35" i="5"/>
  <c r="AE35" i="5"/>
  <c r="AD35" i="5"/>
  <c r="AC35" i="5"/>
  <c r="AB35" i="5"/>
  <c r="AA35" i="5"/>
  <c r="Z35" i="5"/>
  <c r="Y35" i="5"/>
  <c r="X35" i="5"/>
  <c r="W35" i="5"/>
  <c r="V35" i="5"/>
  <c r="U35" i="5"/>
  <c r="T35" i="5"/>
  <c r="S35" i="5"/>
  <c r="R35" i="5"/>
  <c r="Q35" i="5"/>
  <c r="P35" i="5"/>
  <c r="O35" i="5"/>
  <c r="M35" i="5"/>
  <c r="K35" i="5"/>
  <c r="J35" i="5"/>
  <c r="I35" i="5"/>
  <c r="H35" i="5"/>
  <c r="G35" i="5"/>
  <c r="F35" i="5"/>
  <c r="E35" i="5"/>
  <c r="D35" i="5"/>
  <c r="C35" i="5"/>
  <c r="BI34" i="5"/>
  <c r="BH34" i="5"/>
  <c r="BG34" i="5"/>
  <c r="BF34" i="5"/>
  <c r="BE34" i="5"/>
  <c r="BD34" i="5"/>
  <c r="BC34" i="5"/>
  <c r="BB34" i="5"/>
  <c r="BA34" i="5"/>
  <c r="AZ34" i="5"/>
  <c r="AY34" i="5"/>
  <c r="AW34" i="5"/>
  <c r="AV34" i="5"/>
  <c r="AU34" i="5"/>
  <c r="AT34" i="5"/>
  <c r="AS34" i="5"/>
  <c r="AR34" i="5"/>
  <c r="AQ34" i="5"/>
  <c r="AP34" i="5"/>
  <c r="AO34" i="5"/>
  <c r="AN34" i="5"/>
  <c r="AM34" i="5"/>
  <c r="AK34" i="5"/>
  <c r="AJ34" i="5"/>
  <c r="AI34" i="5"/>
  <c r="AH34" i="5"/>
  <c r="AG34" i="5"/>
  <c r="AF34" i="5"/>
  <c r="AE34" i="5"/>
  <c r="AD34" i="5"/>
  <c r="AC34" i="5"/>
  <c r="AB34" i="5"/>
  <c r="AA34" i="5"/>
  <c r="Z34" i="5"/>
  <c r="Y34" i="5"/>
  <c r="X34" i="5"/>
  <c r="W34" i="5"/>
  <c r="V34" i="5"/>
  <c r="U34" i="5"/>
  <c r="T34" i="5"/>
  <c r="S34" i="5"/>
  <c r="R34" i="5"/>
  <c r="Q34" i="5"/>
  <c r="P34" i="5"/>
  <c r="O34" i="5"/>
  <c r="M34" i="5"/>
  <c r="K34" i="5"/>
  <c r="J34" i="5"/>
  <c r="I34" i="5"/>
  <c r="H34" i="5"/>
  <c r="G34" i="5"/>
  <c r="F34" i="5"/>
  <c r="E34" i="5"/>
  <c r="D34" i="5"/>
  <c r="C34" i="5"/>
  <c r="BI33" i="5"/>
  <c r="BH33" i="5"/>
  <c r="BG33" i="5"/>
  <c r="BF33" i="5"/>
  <c r="BE33" i="5"/>
  <c r="BD33" i="5"/>
  <c r="BC33" i="5"/>
  <c r="BB33" i="5"/>
  <c r="BA33" i="5"/>
  <c r="AZ33" i="5"/>
  <c r="AY33" i="5"/>
  <c r="AW33" i="5"/>
  <c r="AV33" i="5"/>
  <c r="AU33" i="5"/>
  <c r="AT33" i="5"/>
  <c r="AS33" i="5"/>
  <c r="AR33" i="5"/>
  <c r="AQ33" i="5"/>
  <c r="AP33" i="5"/>
  <c r="AO33" i="5"/>
  <c r="AN33" i="5"/>
  <c r="AM33" i="5"/>
  <c r="AK33" i="5"/>
  <c r="AJ33" i="5"/>
  <c r="AI33" i="5"/>
  <c r="AH33" i="5"/>
  <c r="AG33" i="5"/>
  <c r="AF33" i="5"/>
  <c r="AE33" i="5"/>
  <c r="AD33" i="5"/>
  <c r="AC33" i="5"/>
  <c r="AB33" i="5"/>
  <c r="AA33" i="5"/>
  <c r="Z33" i="5"/>
  <c r="Y33" i="5"/>
  <c r="X33" i="5"/>
  <c r="W33" i="5"/>
  <c r="V33" i="5"/>
  <c r="U33" i="5"/>
  <c r="T33" i="5"/>
  <c r="S33" i="5"/>
  <c r="R33" i="5"/>
  <c r="Q33" i="5"/>
  <c r="P33" i="5"/>
  <c r="O33" i="5"/>
  <c r="M33" i="5"/>
  <c r="K33" i="5"/>
  <c r="J33" i="5"/>
  <c r="I33" i="5"/>
  <c r="H33" i="5"/>
  <c r="G33" i="5"/>
  <c r="F33" i="5"/>
  <c r="E33" i="5"/>
  <c r="D33" i="5"/>
  <c r="C33" i="5"/>
  <c r="BI32" i="5"/>
  <c r="BH32" i="5"/>
  <c r="BG32" i="5"/>
  <c r="BF32" i="5"/>
  <c r="BE32" i="5"/>
  <c r="BD32" i="5"/>
  <c r="BC32" i="5"/>
  <c r="BB32" i="5"/>
  <c r="BA32" i="5"/>
  <c r="AZ32" i="5"/>
  <c r="AY32" i="5"/>
  <c r="AW32" i="5"/>
  <c r="AV32" i="5"/>
  <c r="AU32" i="5"/>
  <c r="AT32" i="5"/>
  <c r="AS32" i="5"/>
  <c r="AR32" i="5"/>
  <c r="AQ32" i="5"/>
  <c r="AP32" i="5"/>
  <c r="AO32" i="5"/>
  <c r="AN32" i="5"/>
  <c r="AM32" i="5"/>
  <c r="AL32" i="5"/>
  <c r="AK32" i="5"/>
  <c r="AJ32" i="5"/>
  <c r="AI32" i="5"/>
  <c r="AH32" i="5"/>
  <c r="AG32" i="5"/>
  <c r="AF32" i="5"/>
  <c r="AE32" i="5"/>
  <c r="AD32" i="5"/>
  <c r="AC32" i="5"/>
  <c r="AB32" i="5"/>
  <c r="AA32" i="5"/>
  <c r="Z32" i="5"/>
  <c r="Y32" i="5"/>
  <c r="X32" i="5"/>
  <c r="W32" i="5"/>
  <c r="V32" i="5"/>
  <c r="U32" i="5"/>
  <c r="T32" i="5"/>
  <c r="S32" i="5"/>
  <c r="R32" i="5"/>
  <c r="Q32" i="5"/>
  <c r="P32" i="5"/>
  <c r="O32" i="5"/>
  <c r="M32" i="5"/>
  <c r="K32" i="5"/>
  <c r="J32" i="5"/>
  <c r="I32" i="5"/>
  <c r="H32" i="5"/>
  <c r="G32" i="5"/>
  <c r="F32" i="5"/>
  <c r="E32" i="5"/>
  <c r="D32" i="5"/>
  <c r="C32" i="5"/>
  <c r="CI31" i="5"/>
  <c r="BI31" i="5"/>
  <c r="BH31" i="5"/>
  <c r="BG31" i="5"/>
  <c r="BF31" i="5"/>
  <c r="BE31" i="5"/>
  <c r="BD31" i="5"/>
  <c r="BC31" i="5"/>
  <c r="BB31" i="5"/>
  <c r="BA31" i="5"/>
  <c r="AZ31" i="5"/>
  <c r="AY31" i="5"/>
  <c r="AW31" i="5"/>
  <c r="AV31" i="5"/>
  <c r="AU31" i="5"/>
  <c r="AT31" i="5"/>
  <c r="AS31" i="5"/>
  <c r="AR31" i="5"/>
  <c r="AQ31" i="5"/>
  <c r="AP31" i="5"/>
  <c r="AO31" i="5"/>
  <c r="AN31" i="5"/>
  <c r="AM31" i="5"/>
  <c r="AK31" i="5"/>
  <c r="AJ31" i="5"/>
  <c r="AI31" i="5"/>
  <c r="AH31" i="5"/>
  <c r="AG31" i="5"/>
  <c r="AF31" i="5"/>
  <c r="AE31" i="5"/>
  <c r="AD31" i="5"/>
  <c r="AC31" i="5"/>
  <c r="AB31" i="5"/>
  <c r="AA31" i="5"/>
  <c r="Z31" i="5"/>
  <c r="Y31" i="5"/>
  <c r="X31" i="5"/>
  <c r="W31" i="5"/>
  <c r="V31" i="5"/>
  <c r="U31" i="5"/>
  <c r="T31" i="5"/>
  <c r="S31" i="5"/>
  <c r="R31" i="5"/>
  <c r="Q31" i="5"/>
  <c r="P31" i="5"/>
  <c r="O31" i="5"/>
  <c r="M31" i="5"/>
  <c r="K31" i="5"/>
  <c r="J31" i="5"/>
  <c r="I31" i="5"/>
  <c r="H31" i="5"/>
  <c r="G31" i="5"/>
  <c r="F31" i="5"/>
  <c r="E31" i="5"/>
  <c r="D31" i="5"/>
  <c r="C31" i="5"/>
  <c r="BI30" i="5"/>
  <c r="BH30" i="5"/>
  <c r="BG30" i="5"/>
  <c r="BF30" i="5"/>
  <c r="BE30" i="5"/>
  <c r="BD30" i="5"/>
  <c r="BC30" i="5"/>
  <c r="BB30" i="5"/>
  <c r="BA30" i="5"/>
  <c r="AZ30" i="5"/>
  <c r="AY30" i="5"/>
  <c r="AW30" i="5"/>
  <c r="AV30" i="5"/>
  <c r="AU30" i="5"/>
  <c r="AT30" i="5"/>
  <c r="AS30" i="5"/>
  <c r="AR30" i="5"/>
  <c r="AQ30" i="5"/>
  <c r="AP30" i="5"/>
  <c r="AO30" i="5"/>
  <c r="AN30" i="5"/>
  <c r="AM30" i="5"/>
  <c r="AK30" i="5"/>
  <c r="AJ30" i="5"/>
  <c r="AI30" i="5"/>
  <c r="AH30" i="5"/>
  <c r="AG30" i="5"/>
  <c r="AF30" i="5"/>
  <c r="AE30" i="5"/>
  <c r="AD30" i="5"/>
  <c r="AC30" i="5"/>
  <c r="AB30" i="5"/>
  <c r="AA30" i="5"/>
  <c r="Z30" i="5"/>
  <c r="Y30" i="5"/>
  <c r="X30" i="5"/>
  <c r="W30" i="5"/>
  <c r="V30" i="5"/>
  <c r="U30" i="5"/>
  <c r="T30" i="5"/>
  <c r="S30" i="5"/>
  <c r="R30" i="5"/>
  <c r="Q30" i="5"/>
  <c r="P30" i="5"/>
  <c r="O30" i="5"/>
  <c r="M30" i="5"/>
  <c r="K30" i="5"/>
  <c r="J30" i="5"/>
  <c r="I30" i="5"/>
  <c r="H30" i="5"/>
  <c r="G30" i="5"/>
  <c r="F30" i="5"/>
  <c r="E30" i="5"/>
  <c r="D30" i="5"/>
  <c r="C30" i="5"/>
  <c r="BI29" i="5"/>
  <c r="BH29" i="5"/>
  <c r="BG29" i="5"/>
  <c r="BF29" i="5"/>
  <c r="BE29" i="5"/>
  <c r="BD29" i="5"/>
  <c r="BC29" i="5"/>
  <c r="BB29" i="5"/>
  <c r="BA29" i="5"/>
  <c r="AZ29" i="5"/>
  <c r="AY29" i="5"/>
  <c r="AW29" i="5"/>
  <c r="AV29"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M29" i="5"/>
  <c r="K29" i="5"/>
  <c r="J29" i="5"/>
  <c r="I29" i="5"/>
  <c r="H29" i="5"/>
  <c r="G29" i="5"/>
  <c r="F29" i="5"/>
  <c r="E29" i="5"/>
  <c r="D29" i="5"/>
  <c r="C29" i="5"/>
  <c r="BI28" i="5"/>
  <c r="BH28" i="5"/>
  <c r="BG28" i="5"/>
  <c r="BF28" i="5"/>
  <c r="BE28" i="5"/>
  <c r="BD28" i="5"/>
  <c r="BC28" i="5"/>
  <c r="BB28" i="5"/>
  <c r="BA28" i="5"/>
  <c r="AZ28" i="5"/>
  <c r="AY28" i="5"/>
  <c r="AW28" i="5"/>
  <c r="AV28" i="5"/>
  <c r="AU28" i="5"/>
  <c r="AT28" i="5"/>
  <c r="AS28" i="5"/>
  <c r="AR28" i="5"/>
  <c r="AQ28" i="5"/>
  <c r="AP28" i="5"/>
  <c r="AO28" i="5"/>
  <c r="AN28" i="5"/>
  <c r="AM28" i="5"/>
  <c r="AK28" i="5"/>
  <c r="AJ28" i="5"/>
  <c r="AI28" i="5"/>
  <c r="AH28" i="5"/>
  <c r="AG28" i="5"/>
  <c r="AF28" i="5"/>
  <c r="AE28" i="5"/>
  <c r="AD28" i="5"/>
  <c r="AC28" i="5"/>
  <c r="AB28" i="5"/>
  <c r="AA28" i="5"/>
  <c r="Z28" i="5"/>
  <c r="Y28" i="5"/>
  <c r="X28" i="5"/>
  <c r="W28" i="5"/>
  <c r="V28" i="5"/>
  <c r="U28" i="5"/>
  <c r="T28" i="5"/>
  <c r="S28" i="5"/>
  <c r="R28" i="5"/>
  <c r="Q28" i="5"/>
  <c r="P28" i="5"/>
  <c r="O28" i="5"/>
  <c r="M28" i="5"/>
  <c r="K28" i="5"/>
  <c r="J28" i="5"/>
  <c r="I28" i="5"/>
  <c r="H28" i="5"/>
  <c r="G28" i="5"/>
  <c r="F28" i="5"/>
  <c r="E28" i="5"/>
  <c r="D28" i="5"/>
  <c r="C28" i="5"/>
  <c r="BI27" i="5"/>
  <c r="BH27" i="5"/>
  <c r="BG27" i="5"/>
  <c r="BF27" i="5"/>
  <c r="BE27" i="5"/>
  <c r="BD27" i="5"/>
  <c r="BC27" i="5"/>
  <c r="BB27" i="5"/>
  <c r="BA27" i="5"/>
  <c r="AZ27" i="5"/>
  <c r="AY27" i="5"/>
  <c r="AW27" i="5"/>
  <c r="AV27" i="5"/>
  <c r="AU27" i="5"/>
  <c r="AT27" i="5"/>
  <c r="AS27" i="5"/>
  <c r="AR27" i="5"/>
  <c r="AQ27" i="5"/>
  <c r="AP27" i="5"/>
  <c r="AO27" i="5"/>
  <c r="AN27" i="5"/>
  <c r="AM27" i="5"/>
  <c r="AK27" i="5"/>
  <c r="AJ27" i="5"/>
  <c r="AI27" i="5"/>
  <c r="AH27" i="5"/>
  <c r="AG27" i="5"/>
  <c r="AF27" i="5"/>
  <c r="AE27" i="5"/>
  <c r="AD27" i="5"/>
  <c r="AC27" i="5"/>
  <c r="AB27" i="5"/>
  <c r="AA27" i="5"/>
  <c r="Z27" i="5"/>
  <c r="Y27" i="5"/>
  <c r="X27" i="5"/>
  <c r="W27" i="5"/>
  <c r="V27" i="5"/>
  <c r="U27" i="5"/>
  <c r="T27" i="5"/>
  <c r="S27" i="5"/>
  <c r="R27" i="5"/>
  <c r="Q27" i="5"/>
  <c r="P27" i="5"/>
  <c r="O27" i="5"/>
  <c r="M27" i="5"/>
  <c r="K27" i="5"/>
  <c r="J27" i="5"/>
  <c r="I27" i="5"/>
  <c r="H27" i="5"/>
  <c r="G27" i="5"/>
  <c r="F27" i="5"/>
  <c r="E27" i="5"/>
  <c r="D27" i="5"/>
  <c r="C27" i="5"/>
  <c r="BH26" i="5"/>
  <c r="BG26" i="5"/>
  <c r="BF26" i="5"/>
  <c r="BE26" i="5"/>
  <c r="BD26" i="5"/>
  <c r="BC26" i="5"/>
  <c r="BB26" i="5"/>
  <c r="BA26" i="5"/>
  <c r="AZ26" i="5"/>
  <c r="AY26" i="5"/>
  <c r="AW26" i="5"/>
  <c r="AV26" i="5"/>
  <c r="AU26" i="5"/>
  <c r="AT26" i="5"/>
  <c r="AS26" i="5"/>
  <c r="AR26" i="5"/>
  <c r="AQ26" i="5"/>
  <c r="AP26" i="5"/>
  <c r="AO26" i="5"/>
  <c r="AN26" i="5"/>
  <c r="AM26" i="5"/>
  <c r="AK26" i="5"/>
  <c r="AJ26" i="5"/>
  <c r="AI26" i="5"/>
  <c r="AH26" i="5"/>
  <c r="AG26" i="5"/>
  <c r="AF26" i="5"/>
  <c r="AE26" i="5"/>
  <c r="AD26" i="5"/>
  <c r="AC26" i="5"/>
  <c r="AB26" i="5"/>
  <c r="AA26" i="5"/>
  <c r="Z26" i="5"/>
  <c r="Y26" i="5"/>
  <c r="X26" i="5"/>
  <c r="W26" i="5"/>
  <c r="V26" i="5"/>
  <c r="U26" i="5"/>
  <c r="T26" i="5"/>
  <c r="S26" i="5"/>
  <c r="R26" i="5"/>
  <c r="Q26" i="5"/>
  <c r="P26" i="5"/>
  <c r="O26" i="5"/>
  <c r="M26" i="5"/>
  <c r="K26" i="5"/>
  <c r="J26" i="5"/>
  <c r="I26" i="5"/>
  <c r="H26" i="5"/>
  <c r="G26" i="5"/>
  <c r="F26" i="5"/>
  <c r="E26" i="5"/>
  <c r="D26" i="5"/>
  <c r="C26" i="5"/>
  <c r="BI25" i="5"/>
  <c r="BH25" i="5"/>
  <c r="BG25" i="5"/>
  <c r="BF25" i="5"/>
  <c r="BE25" i="5"/>
  <c r="BD25" i="5"/>
  <c r="BC25" i="5"/>
  <c r="BB25" i="5"/>
  <c r="BA25" i="5"/>
  <c r="AZ25" i="5"/>
  <c r="AY25" i="5"/>
  <c r="AW25" i="5"/>
  <c r="AV25" i="5"/>
  <c r="AU25" i="5"/>
  <c r="AT25" i="5"/>
  <c r="AS25" i="5"/>
  <c r="AR25" i="5"/>
  <c r="AQ25" i="5"/>
  <c r="AP25" i="5"/>
  <c r="AO25" i="5"/>
  <c r="AN25" i="5"/>
  <c r="AM25" i="5"/>
  <c r="AJ25" i="5"/>
  <c r="AI25" i="5"/>
  <c r="AH25" i="5"/>
  <c r="AG25" i="5"/>
  <c r="AF25" i="5"/>
  <c r="AE25" i="5"/>
  <c r="AD25" i="5"/>
  <c r="AC25" i="5"/>
  <c r="AB25" i="5"/>
  <c r="AA25" i="5"/>
  <c r="Z25" i="5"/>
  <c r="Y25" i="5"/>
  <c r="X25" i="5"/>
  <c r="W25" i="5"/>
  <c r="V25" i="5"/>
  <c r="U25" i="5"/>
  <c r="T25" i="5"/>
  <c r="S25" i="5"/>
  <c r="R25" i="5"/>
  <c r="Q25" i="5"/>
  <c r="P25" i="5"/>
  <c r="O25" i="5"/>
  <c r="M25" i="5"/>
  <c r="K25" i="5"/>
  <c r="J25" i="5"/>
  <c r="I25" i="5"/>
  <c r="H25" i="5"/>
  <c r="G25" i="5"/>
  <c r="F25" i="5"/>
  <c r="E25" i="5"/>
  <c r="D25" i="5"/>
  <c r="C25" i="5"/>
  <c r="BI24" i="5"/>
  <c r="BH24" i="5"/>
  <c r="BG24" i="5"/>
  <c r="BF24" i="5"/>
  <c r="BE24" i="5"/>
  <c r="BD24" i="5"/>
  <c r="BC24" i="5"/>
  <c r="BB24" i="5"/>
  <c r="BA24" i="5"/>
  <c r="AZ24" i="5"/>
  <c r="AY24" i="5"/>
  <c r="AW24" i="5"/>
  <c r="AV24" i="5"/>
  <c r="AU24" i="5"/>
  <c r="AT24" i="5"/>
  <c r="AS24" i="5"/>
  <c r="AR24" i="5"/>
  <c r="AQ24" i="5"/>
  <c r="AP24" i="5"/>
  <c r="AO24" i="5"/>
  <c r="AN24" i="5"/>
  <c r="AM24" i="5"/>
  <c r="AK24" i="5"/>
  <c r="AJ24" i="5"/>
  <c r="AI24" i="5"/>
  <c r="AH24" i="5"/>
  <c r="AG24" i="5"/>
  <c r="AF24" i="5"/>
  <c r="AE24" i="5"/>
  <c r="AD24" i="5"/>
  <c r="AC24" i="5"/>
  <c r="AB24" i="5"/>
  <c r="AA24" i="5"/>
  <c r="Y24" i="5"/>
  <c r="X24" i="5"/>
  <c r="W24" i="5"/>
  <c r="V24" i="5"/>
  <c r="U24" i="5"/>
  <c r="T24" i="5"/>
  <c r="S24" i="5"/>
  <c r="R24" i="5"/>
  <c r="Q24" i="5"/>
  <c r="P24" i="5"/>
  <c r="O24" i="5"/>
  <c r="M24" i="5"/>
  <c r="K24" i="5"/>
  <c r="J24" i="5"/>
  <c r="I24" i="5"/>
  <c r="H24" i="5"/>
  <c r="G24" i="5"/>
  <c r="F24" i="5"/>
  <c r="E24" i="5"/>
  <c r="D24" i="5"/>
  <c r="C24" i="5"/>
  <c r="BI23" i="5"/>
  <c r="BH23" i="5"/>
  <c r="BG23" i="5"/>
  <c r="BF23" i="5"/>
  <c r="BE23" i="5"/>
  <c r="BD23" i="5"/>
  <c r="BC23" i="5"/>
  <c r="BB23" i="5"/>
  <c r="BA23" i="5"/>
  <c r="AZ23" i="5"/>
  <c r="AY23" i="5"/>
  <c r="AV23" i="5"/>
  <c r="AU23" i="5"/>
  <c r="AT23" i="5"/>
  <c r="AS23" i="5"/>
  <c r="AR23" i="5"/>
  <c r="AQ23" i="5"/>
  <c r="AP23" i="5"/>
  <c r="AO23" i="5"/>
  <c r="AN23" i="5"/>
  <c r="AM23" i="5"/>
  <c r="AK23" i="5"/>
  <c r="AJ23" i="5"/>
  <c r="AI23" i="5"/>
  <c r="AH23" i="5"/>
  <c r="AG23" i="5"/>
  <c r="AF23" i="5"/>
  <c r="AE23" i="5"/>
  <c r="AD23" i="5"/>
  <c r="AC23" i="5"/>
  <c r="AB23" i="5"/>
  <c r="AA23" i="5"/>
  <c r="Y23" i="5"/>
  <c r="X23" i="5"/>
  <c r="W23" i="5"/>
  <c r="V23" i="5"/>
  <c r="U23" i="5"/>
  <c r="T23" i="5"/>
  <c r="S23" i="5"/>
  <c r="R23" i="5"/>
  <c r="Q23" i="5"/>
  <c r="P23" i="5"/>
  <c r="O23" i="5"/>
  <c r="M23" i="5"/>
  <c r="K23" i="5"/>
  <c r="J23" i="5"/>
  <c r="I23" i="5"/>
  <c r="H23" i="5"/>
  <c r="G23" i="5"/>
  <c r="F23" i="5"/>
  <c r="E23" i="5"/>
  <c r="D23" i="5"/>
  <c r="C23" i="5"/>
  <c r="BI22" i="5"/>
  <c r="BH22" i="5"/>
  <c r="BG22" i="5"/>
  <c r="BF22" i="5"/>
  <c r="BE22" i="5"/>
  <c r="BD22" i="5"/>
  <c r="BC22" i="5"/>
  <c r="BB22" i="5"/>
  <c r="BA22" i="5"/>
  <c r="AZ22" i="5"/>
  <c r="AY22" i="5"/>
  <c r="AW22" i="5"/>
  <c r="AV22" i="5"/>
  <c r="AU22" i="5"/>
  <c r="AT22" i="5"/>
  <c r="AS22" i="5"/>
  <c r="AR22" i="5"/>
  <c r="AQ22" i="5"/>
  <c r="AP22" i="5"/>
  <c r="AO22" i="5"/>
  <c r="AN22" i="5"/>
  <c r="AM22" i="5"/>
  <c r="AK22" i="5"/>
  <c r="AJ22" i="5"/>
  <c r="AI22" i="5"/>
  <c r="AH22" i="5"/>
  <c r="AG22" i="5"/>
  <c r="AF22" i="5"/>
  <c r="AE22" i="5"/>
  <c r="AD22" i="5"/>
  <c r="AC22" i="5"/>
  <c r="AB22" i="5"/>
  <c r="AA22" i="5"/>
  <c r="Y22" i="5"/>
  <c r="X22" i="5"/>
  <c r="W22" i="5"/>
  <c r="V22" i="5"/>
  <c r="U22" i="5"/>
  <c r="T22" i="5"/>
  <c r="S22" i="5"/>
  <c r="R22" i="5"/>
  <c r="Q22" i="5"/>
  <c r="P22" i="5"/>
  <c r="O22" i="5"/>
  <c r="M22" i="5"/>
  <c r="K22" i="5"/>
  <c r="J22" i="5"/>
  <c r="I22" i="5"/>
  <c r="H22" i="5"/>
  <c r="G22" i="5"/>
  <c r="F22" i="5"/>
  <c r="E22" i="5"/>
  <c r="D22" i="5"/>
  <c r="C22" i="5"/>
  <c r="BI21" i="5"/>
  <c r="BH21" i="5"/>
  <c r="BG21" i="5"/>
  <c r="BF21" i="5"/>
  <c r="BE21" i="5"/>
  <c r="BD21" i="5"/>
  <c r="BC21" i="5"/>
  <c r="BB21" i="5"/>
  <c r="BA21" i="5"/>
  <c r="AZ21" i="5"/>
  <c r="AY21" i="5"/>
  <c r="AV21" i="5"/>
  <c r="AU21" i="5"/>
  <c r="AT21" i="5"/>
  <c r="AS21" i="5"/>
  <c r="AR21" i="5"/>
  <c r="AQ21" i="5"/>
  <c r="AP21" i="5"/>
  <c r="AO21" i="5"/>
  <c r="AN21" i="5"/>
  <c r="AM21" i="5"/>
  <c r="AJ21" i="5"/>
  <c r="AI21" i="5"/>
  <c r="AH21" i="5"/>
  <c r="AG21" i="5"/>
  <c r="AF21" i="5"/>
  <c r="AE21" i="5"/>
  <c r="AD21" i="5"/>
  <c r="AC21" i="5"/>
  <c r="AB21" i="5"/>
  <c r="AA21" i="5"/>
  <c r="Z21" i="5"/>
  <c r="Y21" i="5"/>
  <c r="X21" i="5"/>
  <c r="W21" i="5"/>
  <c r="V21" i="5"/>
  <c r="U21" i="5"/>
  <c r="T21" i="5"/>
  <c r="S21" i="5"/>
  <c r="R21" i="5"/>
  <c r="Q21" i="5"/>
  <c r="P21" i="5"/>
  <c r="O21" i="5"/>
  <c r="M21" i="5"/>
  <c r="K21" i="5"/>
  <c r="J21" i="5"/>
  <c r="I21" i="5"/>
  <c r="H21" i="5"/>
  <c r="G21" i="5"/>
  <c r="F21" i="5"/>
  <c r="E21" i="5"/>
  <c r="D21" i="5"/>
  <c r="C21" i="5"/>
  <c r="BI20" i="5"/>
  <c r="BH20" i="5"/>
  <c r="BG20" i="5"/>
  <c r="BF20" i="5"/>
  <c r="BE20" i="5"/>
  <c r="BD20" i="5"/>
  <c r="BC20" i="5"/>
  <c r="BB20" i="5"/>
  <c r="BA20" i="5"/>
  <c r="AZ20" i="5"/>
  <c r="AY20" i="5"/>
  <c r="AV20" i="5"/>
  <c r="AU20" i="5"/>
  <c r="AT20" i="5"/>
  <c r="AS20" i="5"/>
  <c r="AR20" i="5"/>
  <c r="AQ20" i="5"/>
  <c r="AP20" i="5"/>
  <c r="AO20" i="5"/>
  <c r="AN20" i="5"/>
  <c r="AM20" i="5"/>
  <c r="AJ20" i="5"/>
  <c r="AI20" i="5"/>
  <c r="AH20" i="5"/>
  <c r="AG20" i="5"/>
  <c r="AF20" i="5"/>
  <c r="AE20" i="5"/>
  <c r="AD20" i="5"/>
  <c r="AC20" i="5"/>
  <c r="AB20" i="5"/>
  <c r="AA20" i="5"/>
  <c r="Y20" i="5"/>
  <c r="X20" i="5"/>
  <c r="W20" i="5"/>
  <c r="V20" i="5"/>
  <c r="U20" i="5"/>
  <c r="T20" i="5"/>
  <c r="S20" i="5"/>
  <c r="R20" i="5"/>
  <c r="Q20" i="5"/>
  <c r="P20" i="5"/>
  <c r="O20" i="5"/>
  <c r="M20" i="5"/>
  <c r="K20" i="5"/>
  <c r="J20" i="5"/>
  <c r="I20" i="5"/>
  <c r="H20" i="5"/>
  <c r="G20" i="5"/>
  <c r="F20" i="5"/>
  <c r="E20" i="5"/>
  <c r="D20" i="5"/>
  <c r="C20" i="5"/>
  <c r="BI19" i="5"/>
  <c r="BH19" i="5"/>
  <c r="BG19" i="5"/>
  <c r="BF19" i="5"/>
  <c r="BE19" i="5"/>
  <c r="BD19" i="5"/>
  <c r="BC19" i="5"/>
  <c r="BB19" i="5"/>
  <c r="BA19" i="5"/>
  <c r="AZ19" i="5"/>
  <c r="AY19" i="5"/>
  <c r="AV19" i="5"/>
  <c r="AU19" i="5"/>
  <c r="AT19" i="5"/>
  <c r="AS19" i="5"/>
  <c r="AR19" i="5"/>
  <c r="AQ19" i="5"/>
  <c r="AP19" i="5"/>
  <c r="AO19" i="5"/>
  <c r="AN19" i="5"/>
  <c r="AM19" i="5"/>
  <c r="AK19" i="5"/>
  <c r="AJ19" i="5"/>
  <c r="AI19" i="5"/>
  <c r="AH19" i="5"/>
  <c r="AG19" i="5"/>
  <c r="AF19" i="5"/>
  <c r="AE19" i="5"/>
  <c r="AD19" i="5"/>
  <c r="AC19" i="5"/>
  <c r="AB19" i="5"/>
  <c r="AA19" i="5"/>
  <c r="Y19" i="5"/>
  <c r="X19" i="5"/>
  <c r="W19" i="5"/>
  <c r="V19" i="5"/>
  <c r="U19" i="5"/>
  <c r="T19" i="5"/>
  <c r="S19" i="5"/>
  <c r="R19" i="5"/>
  <c r="Q19" i="5"/>
  <c r="P19" i="5"/>
  <c r="O19" i="5"/>
  <c r="M19" i="5"/>
  <c r="K19" i="5"/>
  <c r="J19" i="5"/>
  <c r="I19" i="5"/>
  <c r="H19" i="5"/>
  <c r="G19" i="5"/>
  <c r="F19" i="5"/>
  <c r="E19" i="5"/>
  <c r="D19" i="5"/>
  <c r="C19" i="5"/>
  <c r="BI18" i="5"/>
  <c r="BH18" i="5"/>
  <c r="BG18" i="5"/>
  <c r="BF18" i="5"/>
  <c r="BE18" i="5"/>
  <c r="BD18" i="5"/>
  <c r="BC18" i="5"/>
  <c r="BB18" i="5"/>
  <c r="BA18" i="5"/>
  <c r="AZ18" i="5"/>
  <c r="AY18" i="5"/>
  <c r="AV18" i="5"/>
  <c r="AU18" i="5"/>
  <c r="AT18" i="5"/>
  <c r="AS18" i="5"/>
  <c r="AR18" i="5"/>
  <c r="AQ18" i="5"/>
  <c r="AP18" i="5"/>
  <c r="AO18" i="5"/>
  <c r="AN18" i="5"/>
  <c r="AM18" i="5"/>
  <c r="AJ18" i="5"/>
  <c r="AI18" i="5"/>
  <c r="AH18" i="5"/>
  <c r="AG18" i="5"/>
  <c r="AF18" i="5"/>
  <c r="AE18" i="5"/>
  <c r="AD18" i="5"/>
  <c r="AC18" i="5"/>
  <c r="AB18" i="5"/>
  <c r="AA18" i="5"/>
  <c r="Z18" i="5"/>
  <c r="Y18" i="5"/>
  <c r="X18" i="5"/>
  <c r="W18" i="5"/>
  <c r="V18" i="5"/>
  <c r="U18" i="5"/>
  <c r="T18" i="5"/>
  <c r="S18" i="5"/>
  <c r="R18" i="5"/>
  <c r="Q18" i="5"/>
  <c r="P18" i="5"/>
  <c r="O18" i="5"/>
  <c r="M18" i="5"/>
  <c r="K18" i="5"/>
  <c r="J18" i="5"/>
  <c r="I18" i="5"/>
  <c r="H18" i="5"/>
  <c r="G18" i="5"/>
  <c r="F18" i="5"/>
  <c r="E18" i="5"/>
  <c r="D18" i="5"/>
  <c r="C18" i="5"/>
  <c r="BI17" i="5"/>
  <c r="BH17" i="5"/>
  <c r="BG17" i="5"/>
  <c r="BF17" i="5"/>
  <c r="BE17" i="5"/>
  <c r="BD17" i="5"/>
  <c r="BC17" i="5"/>
  <c r="BB17" i="5"/>
  <c r="BA17" i="5"/>
  <c r="AZ17" i="5"/>
  <c r="AY17" i="5"/>
  <c r="AV17" i="5"/>
  <c r="AU17" i="5"/>
  <c r="AT17" i="5"/>
  <c r="AS17" i="5"/>
  <c r="AR17" i="5"/>
  <c r="AQ17" i="5"/>
  <c r="AP17" i="5"/>
  <c r="AO17" i="5"/>
  <c r="AN17" i="5"/>
  <c r="AM17" i="5"/>
  <c r="AK17" i="5"/>
  <c r="AJ17" i="5"/>
  <c r="AI17" i="5"/>
  <c r="AH17" i="5"/>
  <c r="AG17" i="5"/>
  <c r="AF17" i="5"/>
  <c r="AE17" i="5"/>
  <c r="AD17" i="5"/>
  <c r="AC17" i="5"/>
  <c r="AB17" i="5"/>
  <c r="AA17" i="5"/>
  <c r="Z17" i="5"/>
  <c r="Y17" i="5"/>
  <c r="X17" i="5"/>
  <c r="W17" i="5"/>
  <c r="V17" i="5"/>
  <c r="U17" i="5"/>
  <c r="T17" i="5"/>
  <c r="S17" i="5"/>
  <c r="R17" i="5"/>
  <c r="Q17" i="5"/>
  <c r="P17" i="5"/>
  <c r="O17" i="5"/>
  <c r="M17" i="5"/>
  <c r="K17" i="5"/>
  <c r="J17" i="5"/>
  <c r="I17" i="5"/>
  <c r="H17" i="5"/>
  <c r="G17" i="5"/>
  <c r="F17" i="5"/>
  <c r="E17" i="5"/>
  <c r="D17" i="5"/>
  <c r="C17" i="5"/>
  <c r="BI16" i="5"/>
  <c r="BH16" i="5"/>
  <c r="BG16" i="5"/>
  <c r="BF16" i="5"/>
  <c r="BE16" i="5"/>
  <c r="BD16" i="5"/>
  <c r="BC16" i="5"/>
  <c r="BB16" i="5"/>
  <c r="BA16" i="5"/>
  <c r="AZ16" i="5"/>
  <c r="AY16" i="5"/>
  <c r="AV16" i="5"/>
  <c r="AU16" i="5"/>
  <c r="AT16" i="5"/>
  <c r="AS16" i="5"/>
  <c r="AR16" i="5"/>
  <c r="AQ16" i="5"/>
  <c r="AP16" i="5"/>
  <c r="AO16" i="5"/>
  <c r="AN16" i="5"/>
  <c r="AM16" i="5"/>
  <c r="AJ16" i="5"/>
  <c r="AI16" i="5"/>
  <c r="AH16" i="5"/>
  <c r="AG16" i="5"/>
  <c r="AF16" i="5"/>
  <c r="AE16" i="5"/>
  <c r="AD16" i="5"/>
  <c r="AC16" i="5"/>
  <c r="AB16" i="5"/>
  <c r="AA16" i="5"/>
  <c r="Y16" i="5"/>
  <c r="X16" i="5"/>
  <c r="W16" i="5"/>
  <c r="V16" i="5"/>
  <c r="U16" i="5"/>
  <c r="T16" i="5"/>
  <c r="S16" i="5"/>
  <c r="R16" i="5"/>
  <c r="Q16" i="5"/>
  <c r="P16" i="5"/>
  <c r="O16" i="5"/>
  <c r="M16" i="5"/>
  <c r="K16" i="5"/>
  <c r="J16" i="5"/>
  <c r="I16" i="5"/>
  <c r="H16" i="5"/>
  <c r="G16" i="5"/>
  <c r="F16" i="5"/>
  <c r="E16" i="5"/>
  <c r="D16" i="5"/>
  <c r="C16" i="5"/>
  <c r="BI15" i="5"/>
  <c r="BH15" i="5"/>
  <c r="BG15" i="5"/>
  <c r="BF15" i="5"/>
  <c r="BE15" i="5"/>
  <c r="BD15" i="5"/>
  <c r="BC15" i="5"/>
  <c r="BB15" i="5"/>
  <c r="BA15" i="5"/>
  <c r="AZ15" i="5"/>
  <c r="AY15" i="5"/>
  <c r="AW15" i="5"/>
  <c r="AV15" i="5"/>
  <c r="AU15" i="5"/>
  <c r="AT15" i="5"/>
  <c r="AS15" i="5"/>
  <c r="AR15" i="5"/>
  <c r="AQ15" i="5"/>
  <c r="AP15" i="5"/>
  <c r="AO15" i="5"/>
  <c r="AN15" i="5"/>
  <c r="AM15" i="5"/>
  <c r="AK15" i="5"/>
  <c r="AJ15" i="5"/>
  <c r="AI15" i="5"/>
  <c r="AH15" i="5"/>
  <c r="AG15" i="5"/>
  <c r="AF15" i="5"/>
  <c r="AE15" i="5"/>
  <c r="AD15" i="5"/>
  <c r="AC15" i="5"/>
  <c r="AB15" i="5"/>
  <c r="AA15" i="5"/>
  <c r="Y15" i="5"/>
  <c r="X15" i="5"/>
  <c r="W15" i="5"/>
  <c r="V15" i="5"/>
  <c r="U15" i="5"/>
  <c r="T15" i="5"/>
  <c r="S15" i="5"/>
  <c r="R15" i="5"/>
  <c r="Q15" i="5"/>
  <c r="P15" i="5"/>
  <c r="O15" i="5"/>
  <c r="M15" i="5"/>
  <c r="K15" i="5"/>
  <c r="J15" i="5"/>
  <c r="I15" i="5"/>
  <c r="H15" i="5"/>
  <c r="G15" i="5"/>
  <c r="F15" i="5"/>
  <c r="E15" i="5"/>
  <c r="D15" i="5"/>
  <c r="C15" i="5"/>
  <c r="BI14" i="5"/>
  <c r="BH14" i="5"/>
  <c r="BG14" i="5"/>
  <c r="BF14" i="5"/>
  <c r="BE14" i="5"/>
  <c r="BD14" i="5"/>
  <c r="BC14" i="5"/>
  <c r="BB14" i="5"/>
  <c r="BA14" i="5"/>
  <c r="AZ14" i="5"/>
  <c r="AY14" i="5"/>
  <c r="AV14" i="5"/>
  <c r="AU14" i="5"/>
  <c r="AT14" i="5"/>
  <c r="AS14" i="5"/>
  <c r="AR14" i="5"/>
  <c r="AQ14" i="5"/>
  <c r="AP14" i="5"/>
  <c r="AO14" i="5"/>
  <c r="AN14" i="5"/>
  <c r="AM14" i="5"/>
  <c r="AK14" i="5"/>
  <c r="AJ14" i="5"/>
  <c r="AI14" i="5"/>
  <c r="AH14" i="5"/>
  <c r="AG14" i="5"/>
  <c r="AF14" i="5"/>
  <c r="AE14" i="5"/>
  <c r="AD14" i="5"/>
  <c r="AC14" i="5"/>
  <c r="AB14" i="5"/>
  <c r="AA14" i="5"/>
  <c r="Z14" i="5"/>
  <c r="Y14" i="5"/>
  <c r="X14" i="5"/>
  <c r="W14" i="5"/>
  <c r="V14" i="5"/>
  <c r="U14" i="5"/>
  <c r="T14" i="5"/>
  <c r="S14" i="5"/>
  <c r="R14" i="5"/>
  <c r="Q14" i="5"/>
  <c r="P14" i="5"/>
  <c r="O14" i="5"/>
  <c r="M14" i="5"/>
  <c r="K14" i="5"/>
  <c r="J14" i="5"/>
  <c r="I14" i="5"/>
  <c r="H14" i="5"/>
  <c r="G14" i="5"/>
  <c r="F14" i="5"/>
  <c r="E14" i="5"/>
  <c r="D14" i="5"/>
  <c r="C14" i="5"/>
  <c r="BI13" i="5"/>
  <c r="BH13" i="5"/>
  <c r="BG13" i="5"/>
  <c r="BF13" i="5"/>
  <c r="BE13" i="5"/>
  <c r="BD13" i="5"/>
  <c r="BC13" i="5"/>
  <c r="BB13" i="5"/>
  <c r="BA13" i="5"/>
  <c r="AZ13" i="5"/>
  <c r="AY13" i="5"/>
  <c r="AW13" i="5"/>
  <c r="AV13" i="5"/>
  <c r="AU13" i="5"/>
  <c r="AT13" i="5"/>
  <c r="AS13" i="5"/>
  <c r="AR13" i="5"/>
  <c r="AQ13" i="5"/>
  <c r="AP13" i="5"/>
  <c r="AO13" i="5"/>
  <c r="AN13" i="5"/>
  <c r="AM13" i="5"/>
  <c r="AK13" i="5"/>
  <c r="AJ13" i="5"/>
  <c r="AI13" i="5"/>
  <c r="AH13" i="5"/>
  <c r="AG13" i="5"/>
  <c r="AF13" i="5"/>
  <c r="AE13" i="5"/>
  <c r="AD13" i="5"/>
  <c r="AC13" i="5"/>
  <c r="AB13" i="5"/>
  <c r="AA13" i="5"/>
  <c r="Z13" i="5"/>
  <c r="Y13" i="5"/>
  <c r="X13" i="5"/>
  <c r="W13" i="5"/>
  <c r="V13" i="5"/>
  <c r="U13" i="5"/>
  <c r="T13" i="5"/>
  <c r="S13" i="5"/>
  <c r="R13" i="5"/>
  <c r="Q13" i="5"/>
  <c r="P13" i="5"/>
  <c r="O13" i="5"/>
  <c r="M13" i="5"/>
  <c r="K13" i="5"/>
  <c r="J13" i="5"/>
  <c r="I13" i="5"/>
  <c r="H13" i="5"/>
  <c r="G13" i="5"/>
  <c r="F13" i="5"/>
  <c r="E13" i="5"/>
  <c r="D13" i="5"/>
  <c r="C13" i="5"/>
  <c r="BI12" i="5"/>
  <c r="BH12" i="5"/>
  <c r="BG12" i="5"/>
  <c r="BF12" i="5"/>
  <c r="BE12" i="5"/>
  <c r="BD12" i="5"/>
  <c r="BC12" i="5"/>
  <c r="BB12" i="5"/>
  <c r="BA12" i="5"/>
  <c r="AZ12" i="5"/>
  <c r="AY12" i="5"/>
  <c r="AV12" i="5"/>
  <c r="AU12" i="5"/>
  <c r="AT12" i="5"/>
  <c r="AS12" i="5"/>
  <c r="AR12" i="5"/>
  <c r="AQ12" i="5"/>
  <c r="AP12" i="5"/>
  <c r="AO12" i="5"/>
  <c r="AN12" i="5"/>
  <c r="AM12" i="5"/>
  <c r="AJ12" i="5"/>
  <c r="AI12" i="5"/>
  <c r="AH12" i="5"/>
  <c r="AG12" i="5"/>
  <c r="AF12" i="5"/>
  <c r="AE12" i="5"/>
  <c r="AD12" i="5"/>
  <c r="AC12" i="5"/>
  <c r="AB12" i="5"/>
  <c r="AA12" i="5"/>
  <c r="Y12" i="5"/>
  <c r="X12" i="5"/>
  <c r="W12" i="5"/>
  <c r="V12" i="5"/>
  <c r="U12" i="5"/>
  <c r="T12" i="5"/>
  <c r="S12" i="5"/>
  <c r="R12" i="5"/>
  <c r="Q12" i="5"/>
  <c r="P12" i="5"/>
  <c r="O12" i="5"/>
  <c r="M12" i="5"/>
  <c r="K12" i="5"/>
  <c r="J12" i="5"/>
  <c r="I12" i="5"/>
  <c r="H12" i="5"/>
  <c r="G12" i="5"/>
  <c r="F12" i="5"/>
  <c r="E12" i="5"/>
  <c r="D12" i="5"/>
  <c r="C12" i="5"/>
  <c r="BI11" i="5"/>
  <c r="BH11" i="5"/>
  <c r="BG11" i="5"/>
  <c r="BF11" i="5"/>
  <c r="BE11" i="5"/>
  <c r="BD11" i="5"/>
  <c r="BC11" i="5"/>
  <c r="BB11" i="5"/>
  <c r="BA11" i="5"/>
  <c r="AZ11" i="5"/>
  <c r="AY11" i="5"/>
  <c r="AV11" i="5"/>
  <c r="AU11" i="5"/>
  <c r="AT11" i="5"/>
  <c r="AS11" i="5"/>
  <c r="AR11" i="5"/>
  <c r="AQ11" i="5"/>
  <c r="AP11" i="5"/>
  <c r="AO11" i="5"/>
  <c r="AN11" i="5"/>
  <c r="AM11" i="5"/>
  <c r="AK11" i="5"/>
  <c r="AJ11" i="5"/>
  <c r="AI11" i="5"/>
  <c r="AH11" i="5"/>
  <c r="AG11" i="5"/>
  <c r="AF11" i="5"/>
  <c r="AE11" i="5"/>
  <c r="AD11" i="5"/>
  <c r="AC11" i="5"/>
  <c r="AB11" i="5"/>
  <c r="AA11" i="5"/>
  <c r="Y11" i="5"/>
  <c r="X11" i="5"/>
  <c r="W11" i="5"/>
  <c r="V11" i="5"/>
  <c r="U11" i="5"/>
  <c r="T11" i="5"/>
  <c r="S11" i="5"/>
  <c r="R11" i="5"/>
  <c r="Q11" i="5"/>
  <c r="P11" i="5"/>
  <c r="O11" i="5"/>
  <c r="M11" i="5"/>
  <c r="K11" i="5"/>
  <c r="J11" i="5"/>
  <c r="I11" i="5"/>
  <c r="H11" i="5"/>
  <c r="G11" i="5"/>
  <c r="F11" i="5"/>
  <c r="E11" i="5"/>
  <c r="D11" i="5"/>
  <c r="C11" i="5"/>
  <c r="BH10" i="5"/>
  <c r="BG10" i="5"/>
  <c r="BF10" i="5"/>
  <c r="BE10" i="5"/>
  <c r="BD10" i="5"/>
  <c r="BC10" i="5"/>
  <c r="BB10" i="5"/>
  <c r="BA10" i="5"/>
  <c r="AZ10" i="5"/>
  <c r="AY10" i="5"/>
  <c r="AV10" i="5"/>
  <c r="AU10" i="5"/>
  <c r="AT10" i="5"/>
  <c r="AS10" i="5"/>
  <c r="AR10" i="5"/>
  <c r="AQ10" i="5"/>
  <c r="AP10" i="5"/>
  <c r="AO10" i="5"/>
  <c r="AN10" i="5"/>
  <c r="AM10" i="5"/>
  <c r="AJ10" i="5"/>
  <c r="AI10" i="5"/>
  <c r="AH10" i="5"/>
  <c r="AG10" i="5"/>
  <c r="AF10" i="5"/>
  <c r="AE10" i="5"/>
  <c r="AD10" i="5"/>
  <c r="AC10" i="5"/>
  <c r="AB10" i="5"/>
  <c r="AA10" i="5"/>
  <c r="Y10" i="5"/>
  <c r="X10" i="5"/>
  <c r="W10" i="5"/>
  <c r="V10" i="5"/>
  <c r="U10" i="5"/>
  <c r="T10" i="5"/>
  <c r="S10" i="5"/>
  <c r="R10" i="5"/>
  <c r="Q10" i="5"/>
  <c r="P10" i="5"/>
  <c r="O10" i="5"/>
  <c r="M10" i="5"/>
  <c r="K10" i="5"/>
  <c r="J10" i="5"/>
  <c r="I10" i="5"/>
  <c r="H10" i="5"/>
  <c r="G10" i="5"/>
  <c r="F10" i="5"/>
  <c r="E10" i="5"/>
  <c r="D10" i="5"/>
  <c r="C10" i="5"/>
  <c r="BH9" i="5"/>
  <c r="BG9" i="5"/>
  <c r="BF9" i="5"/>
  <c r="BE9" i="5"/>
  <c r="BD9" i="5"/>
  <c r="BC9" i="5"/>
  <c r="BB9" i="5"/>
  <c r="BA9" i="5"/>
  <c r="AZ9" i="5"/>
  <c r="AY9" i="5"/>
  <c r="AV9" i="5"/>
  <c r="AU9" i="5"/>
  <c r="AT9" i="5"/>
  <c r="AS9" i="5"/>
  <c r="AR9" i="5"/>
  <c r="AQ9" i="5"/>
  <c r="AP9" i="5"/>
  <c r="AO9" i="5"/>
  <c r="AN9" i="5"/>
  <c r="AM9" i="5"/>
  <c r="AJ9" i="5"/>
  <c r="AI9" i="5"/>
  <c r="AH9" i="5"/>
  <c r="AG9" i="5"/>
  <c r="AF9" i="5"/>
  <c r="AE9" i="5"/>
  <c r="AD9" i="5"/>
  <c r="AC9" i="5"/>
  <c r="AB9" i="5"/>
  <c r="AA9" i="5"/>
  <c r="Y9" i="5"/>
  <c r="X9" i="5"/>
  <c r="W9" i="5"/>
  <c r="V9" i="5"/>
  <c r="U9" i="5"/>
  <c r="T9" i="5"/>
  <c r="S9" i="5"/>
  <c r="R9" i="5"/>
  <c r="Q9" i="5"/>
  <c r="P9" i="5"/>
  <c r="O9" i="5"/>
  <c r="M9" i="5"/>
  <c r="K9" i="5"/>
  <c r="J9" i="5"/>
  <c r="I9" i="5"/>
  <c r="H9" i="5"/>
  <c r="G9" i="5"/>
  <c r="F9" i="5"/>
  <c r="E9" i="5"/>
  <c r="D9" i="5"/>
  <c r="C9" i="5"/>
  <c r="BH8" i="5"/>
  <c r="BG8" i="5"/>
  <c r="BF8" i="5"/>
  <c r="BE8" i="5"/>
  <c r="BD8" i="5"/>
  <c r="BC8" i="5"/>
  <c r="BB8" i="5"/>
  <c r="BA8" i="5"/>
  <c r="AZ8" i="5"/>
  <c r="AY8" i="5"/>
  <c r="AV8" i="5"/>
  <c r="AU8" i="5"/>
  <c r="AT8" i="5"/>
  <c r="AS8" i="5"/>
  <c r="AR8" i="5"/>
  <c r="AQ8" i="5"/>
  <c r="AP8" i="5"/>
  <c r="AO8" i="5"/>
  <c r="AN8" i="5"/>
  <c r="AM8" i="5"/>
  <c r="AJ8" i="5"/>
  <c r="AI8" i="5"/>
  <c r="AH8" i="5"/>
  <c r="AG8" i="5"/>
  <c r="AF8" i="5"/>
  <c r="AE8" i="5"/>
  <c r="AD8" i="5"/>
  <c r="AC8" i="5"/>
  <c r="AB8" i="5"/>
  <c r="AA8" i="5"/>
  <c r="Y8" i="5"/>
  <c r="X8" i="5"/>
  <c r="W8" i="5"/>
  <c r="V8" i="5"/>
  <c r="U8" i="5"/>
  <c r="T8" i="5"/>
  <c r="S8" i="5"/>
  <c r="R8" i="5"/>
  <c r="Q8" i="5"/>
  <c r="P8" i="5"/>
  <c r="O8" i="5"/>
  <c r="M8" i="5"/>
  <c r="K8" i="5"/>
  <c r="J8" i="5"/>
  <c r="I8" i="5"/>
  <c r="H8" i="5"/>
  <c r="G8" i="5"/>
  <c r="F8" i="5"/>
  <c r="E8" i="5"/>
  <c r="D8" i="5"/>
  <c r="C8" i="5"/>
  <c r="BH7" i="5"/>
  <c r="BG7" i="5"/>
  <c r="BF7" i="5"/>
  <c r="BE7" i="5"/>
  <c r="BD7" i="5"/>
  <c r="BC7" i="5"/>
  <c r="BB7" i="5"/>
  <c r="BA7" i="5"/>
  <c r="AZ7" i="5"/>
  <c r="AY7" i="5"/>
  <c r="AV7" i="5"/>
  <c r="AU7" i="5"/>
  <c r="AT7" i="5"/>
  <c r="AS7" i="5"/>
  <c r="AR7" i="5"/>
  <c r="AQ7" i="5"/>
  <c r="AP7" i="5"/>
  <c r="AO7" i="5"/>
  <c r="AN7" i="5"/>
  <c r="AM7" i="5"/>
  <c r="AK7" i="5"/>
  <c r="AJ7" i="5"/>
  <c r="AI7" i="5"/>
  <c r="AH7" i="5"/>
  <c r="AG7" i="5"/>
  <c r="AF7" i="5"/>
  <c r="AE7" i="5"/>
  <c r="AD7" i="5"/>
  <c r="AC7" i="5"/>
  <c r="AB7" i="5"/>
  <c r="AA7" i="5"/>
  <c r="Y7" i="5"/>
  <c r="X7" i="5"/>
  <c r="W7" i="5"/>
  <c r="V7" i="5"/>
  <c r="U7" i="5"/>
  <c r="T7" i="5"/>
  <c r="S7" i="5"/>
  <c r="R7" i="5"/>
  <c r="Q7" i="5"/>
  <c r="P7" i="5"/>
  <c r="O7" i="5"/>
  <c r="M7" i="5"/>
  <c r="K7" i="5"/>
  <c r="J7" i="5"/>
  <c r="I7" i="5"/>
  <c r="H7" i="5"/>
  <c r="G7" i="5"/>
  <c r="F7" i="5"/>
  <c r="E7" i="5"/>
  <c r="D7" i="5"/>
  <c r="C7" i="5"/>
  <c r="BI6" i="5"/>
  <c r="BH6" i="5"/>
  <c r="BG6" i="5"/>
  <c r="BF6" i="5"/>
  <c r="BE6" i="5"/>
  <c r="BD6" i="5"/>
  <c r="BC6" i="5"/>
  <c r="BB6" i="5"/>
  <c r="BA6" i="5"/>
  <c r="AZ6" i="5"/>
  <c r="AY6" i="5"/>
  <c r="AV6" i="5"/>
  <c r="AU6" i="5"/>
  <c r="AT6" i="5"/>
  <c r="AS6" i="5"/>
  <c r="AR6" i="5"/>
  <c r="AQ6" i="5"/>
  <c r="AP6" i="5"/>
  <c r="AO6" i="5"/>
  <c r="AN6" i="5"/>
  <c r="AM6" i="5"/>
  <c r="AJ6" i="5"/>
  <c r="AI6" i="5"/>
  <c r="AH6" i="5"/>
  <c r="AG6" i="5"/>
  <c r="AF6" i="5"/>
  <c r="AE6" i="5"/>
  <c r="AD6" i="5"/>
  <c r="AC6" i="5"/>
  <c r="AB6" i="5"/>
  <c r="AA6" i="5"/>
  <c r="Y6" i="5"/>
  <c r="X6" i="5"/>
  <c r="W6" i="5"/>
  <c r="V6" i="5"/>
  <c r="U6" i="5"/>
  <c r="T6" i="5"/>
  <c r="S6" i="5"/>
  <c r="R6" i="5"/>
  <c r="Q6" i="5"/>
  <c r="P6" i="5"/>
  <c r="O6" i="5"/>
  <c r="M6" i="5"/>
  <c r="K6" i="5"/>
  <c r="J6" i="5"/>
  <c r="I6" i="5"/>
  <c r="H6" i="5"/>
  <c r="G6" i="5"/>
  <c r="F6" i="5"/>
  <c r="E6" i="5"/>
  <c r="D6" i="5"/>
  <c r="C6" i="5"/>
  <c r="BH5" i="5"/>
  <c r="BG5" i="5"/>
  <c r="BF5" i="5"/>
  <c r="BE5" i="5"/>
  <c r="BD5" i="5"/>
  <c r="BC5" i="5"/>
  <c r="BB5" i="5"/>
  <c r="BA5" i="5"/>
  <c r="AZ5" i="5"/>
  <c r="AY5" i="5"/>
  <c r="AV5" i="5"/>
  <c r="AU5" i="5"/>
  <c r="AT5" i="5"/>
  <c r="AS5" i="5"/>
  <c r="AR5" i="5"/>
  <c r="AQ5" i="5"/>
  <c r="AP5" i="5"/>
  <c r="AO5" i="5"/>
  <c r="AN5" i="5"/>
  <c r="AM5" i="5"/>
  <c r="AJ5" i="5"/>
  <c r="AI5" i="5"/>
  <c r="AH5" i="5"/>
  <c r="AG5" i="5"/>
  <c r="AF5" i="5"/>
  <c r="AE5" i="5"/>
  <c r="AD5" i="5"/>
  <c r="AC5" i="5"/>
  <c r="AB5" i="5"/>
  <c r="AA5" i="5"/>
  <c r="Y5" i="5"/>
  <c r="X5" i="5"/>
  <c r="W5" i="5"/>
  <c r="V5" i="5"/>
  <c r="U5" i="5"/>
  <c r="T5" i="5"/>
  <c r="S5" i="5"/>
  <c r="R5" i="5"/>
  <c r="Q5" i="5"/>
  <c r="P5" i="5"/>
  <c r="O5" i="5"/>
  <c r="M5" i="5"/>
  <c r="K5" i="5"/>
  <c r="J5" i="5"/>
  <c r="I5" i="5"/>
  <c r="H5" i="5"/>
  <c r="G5" i="5"/>
  <c r="F5" i="5"/>
  <c r="E5" i="5"/>
  <c r="D5" i="5"/>
  <c r="C5" i="5"/>
  <c r="Q4" i="5"/>
  <c r="R4" i="5"/>
  <c r="S4" i="5"/>
  <c r="T4" i="5"/>
  <c r="U4" i="5"/>
  <c r="V4" i="5"/>
  <c r="W4" i="5"/>
  <c r="X4" i="5"/>
  <c r="Y4" i="5"/>
  <c r="AA4" i="5"/>
  <c r="AB4" i="5"/>
  <c r="AC4" i="5"/>
  <c r="AD4" i="5"/>
  <c r="AE4" i="5"/>
  <c r="AF4" i="5"/>
  <c r="AG4" i="5"/>
  <c r="AH4" i="5"/>
  <c r="AI4" i="5"/>
  <c r="AJ4" i="5"/>
  <c r="AM4" i="5"/>
  <c r="AN4" i="5"/>
  <c r="AO4" i="5"/>
  <c r="AP4" i="5"/>
  <c r="AQ4" i="5"/>
  <c r="AR4" i="5"/>
  <c r="AS4" i="5"/>
  <c r="AT4" i="5"/>
  <c r="AU4" i="5"/>
  <c r="AV4" i="5"/>
  <c r="AY4" i="5"/>
  <c r="AZ4" i="5"/>
  <c r="BA4" i="5"/>
  <c r="BB4" i="5"/>
  <c r="BC4" i="5"/>
  <c r="BD4" i="5"/>
  <c r="BE4" i="5"/>
  <c r="BF4" i="5"/>
  <c r="BG4" i="5"/>
  <c r="BH4" i="5"/>
  <c r="P4" i="5"/>
  <c r="O4" i="5"/>
  <c r="M4" i="5"/>
  <c r="K4" i="5"/>
  <c r="J4" i="5"/>
  <c r="I4" i="5"/>
  <c r="H4" i="5"/>
  <c r="G4" i="5"/>
  <c r="F4" i="5"/>
  <c r="E4" i="5"/>
  <c r="D4" i="5"/>
  <c r="C4" i="5"/>
  <c r="EX4" i="1"/>
  <c r="DN4" i="1"/>
  <c r="DJ4" i="1"/>
  <c r="DF4" i="1"/>
  <c r="DB4" i="1"/>
  <c r="CX4" i="1"/>
  <c r="CT4" i="1"/>
  <c r="CP4" i="1"/>
  <c r="BU1" i="1"/>
  <c r="BW1" i="1"/>
  <c r="BV1" i="1"/>
  <c r="BT1" i="1"/>
  <c r="CI4" i="5"/>
  <c r="BX4" i="1"/>
  <c r="BY4" i="1" s="1"/>
  <c r="BZ4" i="5" s="1"/>
  <c r="BV4" i="1"/>
  <c r="BW4" i="5" s="1"/>
  <c r="AK12" i="5"/>
  <c r="Z11" i="5"/>
  <c r="BI10" i="5"/>
  <c r="AW10" i="5"/>
  <c r="AK10" i="5"/>
  <c r="BI9" i="5"/>
  <c r="AW9" i="5"/>
  <c r="BI8" i="5"/>
  <c r="BI7" i="5"/>
  <c r="AW7" i="5"/>
  <c r="AK6" i="5"/>
  <c r="AK5" i="5"/>
  <c r="BH4" i="1"/>
  <c r="BI4" i="5" s="1"/>
  <c r="BG3" i="1"/>
  <c r="BF3" i="1"/>
  <c r="BE3" i="1"/>
  <c r="BD3" i="1"/>
  <c r="BC3" i="1"/>
  <c r="BB3" i="1"/>
  <c r="BA3" i="1"/>
  <c r="AZ3" i="1"/>
  <c r="AY3" i="1"/>
  <c r="AX3" i="1"/>
  <c r="HE4" i="1"/>
  <c r="HA4" i="1"/>
  <c r="GW4" i="1"/>
  <c r="GS4" i="1"/>
  <c r="GO4" i="1"/>
  <c r="GK4" i="1"/>
  <c r="GG4" i="1"/>
  <c r="GA4" i="1"/>
  <c r="FW4" i="1"/>
  <c r="FS4" i="1"/>
  <c r="FO4" i="1"/>
  <c r="FK4" i="1"/>
  <c r="FG4" i="1"/>
  <c r="FC4" i="1"/>
  <c r="EQ4" i="1"/>
  <c r="EM4" i="1"/>
  <c r="EI4" i="1"/>
  <c r="EE4" i="1"/>
  <c r="EA4" i="1"/>
  <c r="DW4" i="1"/>
  <c r="DS4" i="1"/>
  <c r="AV4" i="1"/>
  <c r="AW4" i="5" s="1"/>
  <c r="AJ4" i="1"/>
  <c r="AK4" i="5" s="1"/>
  <c r="AU3" i="1"/>
  <c r="AT3" i="1"/>
  <c r="AS3" i="1"/>
  <c r="AR3" i="1"/>
  <c r="AQ3" i="1"/>
  <c r="AP3" i="1"/>
  <c r="AO3" i="1"/>
  <c r="AN3" i="1"/>
  <c r="AM3" i="1"/>
  <c r="AL3" i="1"/>
  <c r="AI3" i="1"/>
  <c r="AH3" i="1"/>
  <c r="AG3" i="1"/>
  <c r="AF3" i="1"/>
  <c r="AE3" i="1"/>
  <c r="AD3" i="1"/>
  <c r="AC3" i="1"/>
  <c r="AB3" i="1"/>
  <c r="AA3" i="1"/>
  <c r="Z3" i="1"/>
  <c r="X3" i="1"/>
  <c r="W3" i="1"/>
  <c r="V3" i="1"/>
  <c r="U3" i="1"/>
  <c r="T3" i="1"/>
  <c r="S3" i="1"/>
  <c r="R3" i="1"/>
  <c r="Q3" i="1"/>
  <c r="P3" i="1"/>
  <c r="O3" i="1"/>
  <c r="AK16" i="1" l="1"/>
  <c r="AW16" i="1" s="1"/>
  <c r="AK6" i="1"/>
  <c r="AW6" i="1" s="1"/>
  <c r="AK11" i="1"/>
  <c r="AK14" i="1"/>
  <c r="AL14" i="5" s="1"/>
  <c r="AK7" i="1"/>
  <c r="AK20" i="1"/>
  <c r="AL20" i="5" s="1"/>
  <c r="EZ14" i="1"/>
  <c r="Z6" i="5"/>
  <c r="EZ8" i="1"/>
  <c r="AK10" i="1"/>
  <c r="AK17" i="1"/>
  <c r="EZ26" i="1"/>
  <c r="AK27" i="1"/>
  <c r="AL27" i="5" s="1"/>
  <c r="AK34" i="1"/>
  <c r="AL34" i="5" s="1"/>
  <c r="EZ38" i="1"/>
  <c r="AK44" i="1"/>
  <c r="AL44" i="5" s="1"/>
  <c r="Z22" i="5"/>
  <c r="AK40" i="1"/>
  <c r="AL40" i="5" s="1"/>
  <c r="EZ47" i="1"/>
  <c r="AK36" i="1"/>
  <c r="AL36" i="5" s="1"/>
  <c r="EZ58" i="1"/>
  <c r="AW14" i="5"/>
  <c r="AK18" i="1"/>
  <c r="AL18" i="5" s="1"/>
  <c r="EZ46" i="1"/>
  <c r="AK52" i="1"/>
  <c r="AL52" i="5" s="1"/>
  <c r="EZ18" i="1"/>
  <c r="EZ29" i="1"/>
  <c r="EZ43" i="1"/>
  <c r="EZ51" i="1"/>
  <c r="AK20" i="5"/>
  <c r="AK15" i="1"/>
  <c r="AL15" i="5" s="1"/>
  <c r="AK19" i="1"/>
  <c r="AW19" i="1" s="1"/>
  <c r="AK22" i="1"/>
  <c r="AL22" i="5" s="1"/>
  <c r="EZ25" i="1"/>
  <c r="AK38" i="1"/>
  <c r="AL38" i="5" s="1"/>
  <c r="EZ49" i="1"/>
  <c r="EZ11" i="1"/>
  <c r="AK25" i="1"/>
  <c r="AL25" i="5" s="1"/>
  <c r="AK23" i="1"/>
  <c r="AL23" i="5" s="1"/>
  <c r="EZ20" i="1"/>
  <c r="Z19" i="5"/>
  <c r="EZ19" i="1"/>
  <c r="Z15" i="5"/>
  <c r="EZ15" i="1"/>
  <c r="EZ12" i="1"/>
  <c r="BU25" i="5"/>
  <c r="Z8" i="5"/>
  <c r="AK8" i="1"/>
  <c r="AW8" i="1" s="1"/>
  <c r="BY38" i="5"/>
  <c r="BU20" i="5"/>
  <c r="BY54" i="5"/>
  <c r="BU59" i="5"/>
  <c r="BY58" i="5"/>
  <c r="BU53" i="5"/>
  <c r="BW60" i="5"/>
  <c r="BY18" i="5"/>
  <c r="BT1" i="13"/>
  <c r="BT1" i="14"/>
  <c r="BT1" i="16"/>
  <c r="BT1" i="18"/>
  <c r="BU1" i="5"/>
  <c r="BT1" i="12"/>
  <c r="BT1" i="4"/>
  <c r="BT1" i="15"/>
  <c r="BT1" i="17"/>
  <c r="BT1" i="3"/>
  <c r="BY56" i="5"/>
  <c r="BW1" i="13"/>
  <c r="BW1" i="14"/>
  <c r="BW1" i="16"/>
  <c r="BW1" i="18"/>
  <c r="BX1" i="5"/>
  <c r="BW1" i="12"/>
  <c r="BW1" i="4"/>
  <c r="BW1" i="15"/>
  <c r="BW1" i="17"/>
  <c r="BW1" i="3"/>
  <c r="BV1" i="12"/>
  <c r="BV1" i="4"/>
  <c r="BV1" i="15"/>
  <c r="BV1" i="17"/>
  <c r="BV1" i="3"/>
  <c r="BV1" i="13"/>
  <c r="BV1" i="14"/>
  <c r="BV1" i="16"/>
  <c r="BV1" i="18"/>
  <c r="BW1" i="5"/>
  <c r="BV1" i="5"/>
  <c r="BU1" i="12"/>
  <c r="BU1" i="4"/>
  <c r="BU1" i="15"/>
  <c r="BU1" i="17"/>
  <c r="BU1" i="3"/>
  <c r="BU1" i="13"/>
  <c r="BU1" i="14"/>
  <c r="BU1" i="16"/>
  <c r="BU1" i="18"/>
  <c r="BU43" i="5"/>
  <c r="CK43" i="5"/>
  <c r="CI12" i="1"/>
  <c r="CN12" i="1" s="1"/>
  <c r="CI14" i="1"/>
  <c r="CJ14" i="5" s="1"/>
  <c r="CI26" i="1"/>
  <c r="CN26" i="1" s="1"/>
  <c r="CO26" i="5" s="1"/>
  <c r="CI37" i="1"/>
  <c r="CN37" i="1" s="1"/>
  <c r="CO37" i="5" s="1"/>
  <c r="CI40" i="1"/>
  <c r="CN40" i="1" s="1"/>
  <c r="CO40" i="5" s="1"/>
  <c r="CI49" i="1"/>
  <c r="CN49" i="1" s="1"/>
  <c r="CO49" i="5" s="1"/>
  <c r="CI51" i="1"/>
  <c r="CN51" i="1" s="1"/>
  <c r="CO51" i="5" s="1"/>
  <c r="CI17" i="1"/>
  <c r="CN17" i="1" s="1"/>
  <c r="CO17" i="5" s="1"/>
  <c r="CI20" i="1"/>
  <c r="CN20" i="1" s="1"/>
  <c r="CO20" i="5" s="1"/>
  <c r="CI23" i="1"/>
  <c r="CN23" i="1" s="1"/>
  <c r="CO23" i="5" s="1"/>
  <c r="CI25" i="1"/>
  <c r="CN25" i="1" s="1"/>
  <c r="CO25" i="5" s="1"/>
  <c r="CI31" i="1"/>
  <c r="CN31" i="1" s="1"/>
  <c r="CO31" i="5" s="1"/>
  <c r="CI34" i="1"/>
  <c r="CN34" i="1" s="1"/>
  <c r="CO34" i="5" s="1"/>
  <c r="CI36" i="1"/>
  <c r="CN36" i="1" s="1"/>
  <c r="CO36" i="5" s="1"/>
  <c r="CI43" i="1"/>
  <c r="CN43" i="1" s="1"/>
  <c r="CO43" i="5" s="1"/>
  <c r="CI45" i="1"/>
  <c r="CN45" i="1" s="1"/>
  <c r="CO45" i="5" s="1"/>
  <c r="CI48" i="1"/>
  <c r="CJ48" i="5" s="1"/>
  <c r="CI53" i="1"/>
  <c r="CJ53" i="5" s="1"/>
  <c r="CI57" i="1"/>
  <c r="CN57" i="1" s="1"/>
  <c r="CO57" i="5" s="1"/>
  <c r="CI59" i="1"/>
  <c r="CN59" i="1" s="1"/>
  <c r="CO59" i="5" s="1"/>
  <c r="CI11" i="1"/>
  <c r="CN11" i="1" s="1"/>
  <c r="CI13" i="1"/>
  <c r="CN13" i="1" s="1"/>
  <c r="CO13" i="5" s="1"/>
  <c r="CI16" i="1"/>
  <c r="CN16" i="1" s="1"/>
  <c r="CO16" i="5" s="1"/>
  <c r="CI19" i="1"/>
  <c r="CJ19" i="5" s="1"/>
  <c r="CI22" i="1"/>
  <c r="CJ22" i="5" s="1"/>
  <c r="CI30" i="1"/>
  <c r="CJ30" i="5" s="1"/>
  <c r="CI33" i="1"/>
  <c r="CJ33" i="5" s="1"/>
  <c r="CI39" i="1"/>
  <c r="CN39" i="1" s="1"/>
  <c r="CO39" i="5" s="1"/>
  <c r="CI42" i="1"/>
  <c r="CN42" i="1" s="1"/>
  <c r="CO42" i="5" s="1"/>
  <c r="CI47" i="1"/>
  <c r="CN47" i="1" s="1"/>
  <c r="CO47" i="5" s="1"/>
  <c r="CI50" i="1"/>
  <c r="CJ50" i="5" s="1"/>
  <c r="CI52" i="1"/>
  <c r="CI15" i="1"/>
  <c r="CJ15" i="5" s="1"/>
  <c r="CI18" i="1"/>
  <c r="CN18" i="1" s="1"/>
  <c r="CO18" i="5" s="1"/>
  <c r="CI21" i="1"/>
  <c r="CN21" i="1" s="1"/>
  <c r="CO21" i="5" s="1"/>
  <c r="CI24" i="1"/>
  <c r="CJ24" i="5" s="1"/>
  <c r="CI27" i="1"/>
  <c r="CN27" i="1" s="1"/>
  <c r="CO27" i="5" s="1"/>
  <c r="CI29" i="1"/>
  <c r="CN29" i="1" s="1"/>
  <c r="CO29" i="5" s="1"/>
  <c r="CI32" i="1"/>
  <c r="CN32" i="1" s="1"/>
  <c r="CO32" i="5" s="1"/>
  <c r="CI35" i="1"/>
  <c r="CN35" i="1" s="1"/>
  <c r="CO35" i="5" s="1"/>
  <c r="CI38" i="1"/>
  <c r="CN38" i="1" s="1"/>
  <c r="CO38" i="5" s="1"/>
  <c r="CI41" i="1"/>
  <c r="CN41" i="1" s="1"/>
  <c r="CO41" i="5" s="1"/>
  <c r="CI44" i="1"/>
  <c r="CN44" i="1" s="1"/>
  <c r="CO44" i="5" s="1"/>
  <c r="CI46" i="1"/>
  <c r="CJ46" i="5" s="1"/>
  <c r="CI54" i="1"/>
  <c r="CN54" i="1" s="1"/>
  <c r="CO54" i="5" s="1"/>
  <c r="CI56" i="1"/>
  <c r="CN56" i="1" s="1"/>
  <c r="CO56" i="5" s="1"/>
  <c r="CI58" i="1"/>
  <c r="CN58" i="1" s="1"/>
  <c r="CO58" i="5" s="1"/>
  <c r="CI60" i="1"/>
  <c r="CN60" i="1" s="1"/>
  <c r="CO60" i="5" s="1"/>
  <c r="BY33" i="5"/>
  <c r="CK37" i="5"/>
  <c r="CK40" i="5"/>
  <c r="CL43" i="5"/>
  <c r="CL57" i="5"/>
  <c r="BW42" i="5"/>
  <c r="CK56" i="5"/>
  <c r="CI6" i="5"/>
  <c r="CI20" i="5"/>
  <c r="BY22" i="5"/>
  <c r="BW54" i="5"/>
  <c r="CI59" i="5"/>
  <c r="CI23" i="5"/>
  <c r="CK26" i="5"/>
  <c r="CI36" i="5"/>
  <c r="CK49" i="5"/>
  <c r="BY50" i="5"/>
  <c r="CK12" i="5"/>
  <c r="BY19" i="5"/>
  <c r="BW21" i="5"/>
  <c r="BW24" i="5"/>
  <c r="BW29" i="5"/>
  <c r="CI57" i="5"/>
  <c r="AK9" i="1"/>
  <c r="AW9" i="1" s="1"/>
  <c r="CI60" i="5"/>
  <c r="BY34" i="5"/>
  <c r="BW39" i="5"/>
  <c r="BU44" i="5"/>
  <c r="CI51" i="5"/>
  <c r="BU56" i="5"/>
  <c r="CK60" i="5"/>
  <c r="CK38" i="5"/>
  <c r="CK44" i="5"/>
  <c r="BY45" i="5"/>
  <c r="CK54" i="5"/>
  <c r="BY59" i="5"/>
  <c r="BU24" i="5"/>
  <c r="AK5" i="1"/>
  <c r="AW5" i="1" s="1"/>
  <c r="BV9" i="5"/>
  <c r="BV20" i="5"/>
  <c r="BV23" i="5"/>
  <c r="BV25" i="5"/>
  <c r="BV34" i="5"/>
  <c r="BV36" i="5"/>
  <c r="BV48" i="5"/>
  <c r="BV53" i="5"/>
  <c r="BV57" i="5"/>
  <c r="BV59" i="5"/>
  <c r="BV11" i="5"/>
  <c r="BV16" i="5"/>
  <c r="BV19" i="5"/>
  <c r="BV22" i="5"/>
  <c r="BV39" i="5"/>
  <c r="BV42" i="5"/>
  <c r="BV47" i="5"/>
  <c r="BV52" i="5"/>
  <c r="BV8" i="5"/>
  <c r="BV15" i="5"/>
  <c r="BV27" i="5"/>
  <c r="BV29" i="5"/>
  <c r="BV32" i="5"/>
  <c r="BV38" i="5"/>
  <c r="BV41" i="5"/>
  <c r="BV44" i="5"/>
  <c r="BV54" i="5"/>
  <c r="BV56" i="5"/>
  <c r="BV58" i="5"/>
  <c r="BV26" i="5"/>
  <c r="BV51" i="5"/>
  <c r="BW25" i="5"/>
  <c r="CI27" i="5"/>
  <c r="CK11" i="5"/>
  <c r="CI35" i="5"/>
  <c r="CI5" i="5"/>
  <c r="CI29" i="5"/>
  <c r="CI54" i="5"/>
  <c r="CI24" i="5"/>
  <c r="CK42" i="5"/>
  <c r="CI58" i="5"/>
  <c r="CK30" i="5"/>
  <c r="BU15" i="5"/>
  <c r="CK39" i="5"/>
  <c r="CI44" i="5"/>
  <c r="CK47" i="5"/>
  <c r="BY17" i="5"/>
  <c r="CI38" i="5"/>
  <c r="CI41" i="5"/>
  <c r="CI46" i="5"/>
  <c r="CL47" i="5"/>
  <c r="CK52" i="5"/>
  <c r="CI56" i="5"/>
  <c r="BW16" i="5"/>
  <c r="CK21" i="5"/>
  <c r="CK24" i="5"/>
  <c r="CI26" i="5"/>
  <c r="CI37" i="5"/>
  <c r="BU39" i="5"/>
  <c r="BY40" i="5"/>
  <c r="BW43" i="5"/>
  <c r="BU52" i="5"/>
  <c r="CL52" i="5"/>
  <c r="EZ7" i="1"/>
  <c r="Z7" i="5"/>
  <c r="CI30" i="5"/>
  <c r="CK31" i="5"/>
  <c r="CK36" i="5"/>
  <c r="CL40" i="5"/>
  <c r="CI48" i="5"/>
  <c r="BU51" i="5"/>
  <c r="CI55" i="1"/>
  <c r="CN55" i="1" s="1"/>
  <c r="CO55" i="5" s="1"/>
  <c r="CK58" i="1"/>
  <c r="CM58" i="1" s="1"/>
  <c r="CN58" i="5" s="1"/>
  <c r="CI10" i="5"/>
  <c r="CI16" i="5"/>
  <c r="BY21" i="5"/>
  <c r="CK25" i="5"/>
  <c r="CI33" i="5"/>
  <c r="CL36" i="5"/>
  <c r="CL37" i="5"/>
  <c r="BY57" i="5"/>
  <c r="BN14" i="1"/>
  <c r="BO14" i="5" s="1"/>
  <c r="CI7" i="5"/>
  <c r="BY15" i="5"/>
  <c r="CK17" i="5"/>
  <c r="CI19" i="5"/>
  <c r="CK20" i="5"/>
  <c r="CL25" i="5"/>
  <c r="CK28" i="5"/>
  <c r="BY32" i="5"/>
  <c r="BU34" i="5"/>
  <c r="CK34" i="5"/>
  <c r="BY39" i="5"/>
  <c r="CI45" i="5"/>
  <c r="CK51" i="5"/>
  <c r="CI53" i="5"/>
  <c r="CM51" i="1"/>
  <c r="CN51" i="5" s="1"/>
  <c r="CL51" i="5"/>
  <c r="CI14" i="5"/>
  <c r="BU22" i="5"/>
  <c r="BU27" i="5"/>
  <c r="CK32" i="5"/>
  <c r="CI39" i="5"/>
  <c r="CI42" i="5"/>
  <c r="BW50" i="5"/>
  <c r="CK50" i="5"/>
  <c r="EZ6" i="1"/>
  <c r="BW13" i="5"/>
  <c r="CI15" i="5"/>
  <c r="CI18" i="5"/>
  <c r="CI25" i="5"/>
  <c r="CK27" i="5"/>
  <c r="CL32" i="5"/>
  <c r="BY41" i="5"/>
  <c r="BY48" i="5"/>
  <c r="CI49" i="5"/>
  <c r="CK53" i="5"/>
  <c r="CK16" i="5"/>
  <c r="BU19" i="5"/>
  <c r="CK19" i="5"/>
  <c r="CK22" i="5"/>
  <c r="CL27" i="5"/>
  <c r="CL29" i="5"/>
  <c r="BU35" i="5"/>
  <c r="CI52" i="5"/>
  <c r="CM45" i="1"/>
  <c r="CN45" i="5" s="1"/>
  <c r="CL45" i="5"/>
  <c r="CM31" i="1"/>
  <c r="CN31" i="5" s="1"/>
  <c r="CL31" i="5"/>
  <c r="CM34" i="1"/>
  <c r="CN34" i="5" s="1"/>
  <c r="CL34" i="5"/>
  <c r="CM42" i="1"/>
  <c r="CN42" i="5" s="1"/>
  <c r="CL42" i="5"/>
  <c r="CM17" i="1"/>
  <c r="CN17" i="5" s="1"/>
  <c r="CL17" i="5"/>
  <c r="CM20" i="1"/>
  <c r="CN20" i="5" s="1"/>
  <c r="CL20" i="5"/>
  <c r="CM33" i="1"/>
  <c r="CN33" i="5" s="1"/>
  <c r="CL33" i="5"/>
  <c r="CI13" i="5"/>
  <c r="CK14" i="5"/>
  <c r="CI21" i="5"/>
  <c r="CK23" i="5"/>
  <c r="BY24" i="5"/>
  <c r="CL24" i="5"/>
  <c r="CK33" i="5"/>
  <c r="CI40" i="5"/>
  <c r="BW44" i="5"/>
  <c r="BW47" i="5"/>
  <c r="BU54" i="5"/>
  <c r="CI28" i="1"/>
  <c r="CK35" i="1"/>
  <c r="CK41" i="1"/>
  <c r="CL14" i="5"/>
  <c r="BY16" i="5"/>
  <c r="CI17" i="5"/>
  <c r="CL23" i="5"/>
  <c r="BW30" i="5"/>
  <c r="CI32" i="5"/>
  <c r="CI43" i="5"/>
  <c r="CK46" i="5"/>
  <c r="BY53" i="5"/>
  <c r="CK55" i="5"/>
  <c r="BU57" i="5"/>
  <c r="CL59" i="5"/>
  <c r="BY60" i="5"/>
  <c r="BW10" i="5"/>
  <c r="CI22" i="5"/>
  <c r="CL26" i="5"/>
  <c r="BW27" i="5"/>
  <c r="CK29" i="5"/>
  <c r="CI34" i="5"/>
  <c r="BW36" i="5"/>
  <c r="BU41" i="5"/>
  <c r="CL46" i="5"/>
  <c r="BW55" i="5"/>
  <c r="CK57" i="5"/>
  <c r="CM38" i="1"/>
  <c r="CN38" i="5" s="1"/>
  <c r="CL38" i="5"/>
  <c r="CM55" i="1"/>
  <c r="CN55" i="5" s="1"/>
  <c r="CL55" i="5"/>
  <c r="CM22" i="1"/>
  <c r="CN22" i="5" s="1"/>
  <c r="CL22" i="5"/>
  <c r="CM50" i="1"/>
  <c r="CN50" i="5" s="1"/>
  <c r="CL50" i="5"/>
  <c r="CM54" i="1"/>
  <c r="CN54" i="5" s="1"/>
  <c r="CL54" i="5"/>
  <c r="CL16" i="5"/>
  <c r="CM16" i="1"/>
  <c r="CN16" i="5" s="1"/>
  <c r="CM28" i="1"/>
  <c r="CN28" i="5" s="1"/>
  <c r="CL28" i="5"/>
  <c r="CM49" i="1"/>
  <c r="CN49" i="5" s="1"/>
  <c r="CL49" i="5"/>
  <c r="CM53" i="1"/>
  <c r="CN53" i="5" s="1"/>
  <c r="CL53" i="5"/>
  <c r="CM56" i="1"/>
  <c r="CN56" i="5" s="1"/>
  <c r="CL56" i="5"/>
  <c r="CM60" i="1"/>
  <c r="CN60" i="5" s="1"/>
  <c r="CL60" i="5"/>
  <c r="CL30" i="5"/>
  <c r="CM30" i="1"/>
  <c r="CN30" i="5" s="1"/>
  <c r="CM39" i="1"/>
  <c r="CN39" i="5" s="1"/>
  <c r="CL39" i="5"/>
  <c r="CM44" i="1"/>
  <c r="CN44" i="5" s="1"/>
  <c r="CL44" i="5"/>
  <c r="CM48" i="1"/>
  <c r="CN48" i="5" s="1"/>
  <c r="CL48" i="5"/>
  <c r="BY27" i="5"/>
  <c r="BY46" i="5"/>
  <c r="BY31" i="5"/>
  <c r="BY43" i="5"/>
  <c r="BY47" i="5"/>
  <c r="BY49" i="5"/>
  <c r="BW40" i="5"/>
  <c r="BW45" i="5"/>
  <c r="BW51" i="5"/>
  <c r="BW34" i="5"/>
  <c r="BU16" i="5"/>
  <c r="BU26" i="5"/>
  <c r="BU40" i="5"/>
  <c r="BU48" i="5"/>
  <c r="BU38" i="5"/>
  <c r="BU58" i="5"/>
  <c r="BU23" i="5"/>
  <c r="BY28" i="5"/>
  <c r="BY25" i="5"/>
  <c r="BY37" i="5"/>
  <c r="BY44" i="5"/>
  <c r="BY51" i="5"/>
  <c r="BY26" i="5"/>
  <c r="BY29" i="5"/>
  <c r="BY36" i="5"/>
  <c r="BW19" i="5"/>
  <c r="BW32" i="5"/>
  <c r="BW26" i="1"/>
  <c r="BX26" i="5" s="1"/>
  <c r="BW33" i="1"/>
  <c r="BX33" i="5" s="1"/>
  <c r="BW14" i="5"/>
  <c r="BW41" i="5"/>
  <c r="BW53" i="5"/>
  <c r="BW12" i="5"/>
  <c r="BW17" i="5"/>
  <c r="BW31" i="5"/>
  <c r="BU47" i="5"/>
  <c r="BU13" i="1"/>
  <c r="BU30" i="1"/>
  <c r="BU50" i="1"/>
  <c r="BU55" i="1"/>
  <c r="BU60" i="1"/>
  <c r="BU29" i="5"/>
  <c r="BU32" i="5"/>
  <c r="BU33" i="5"/>
  <c r="BY13" i="5"/>
  <c r="BY30" i="5"/>
  <c r="BY55" i="5"/>
  <c r="BY35" i="1"/>
  <c r="BZ35" i="5" s="1"/>
  <c r="BY42" i="1"/>
  <c r="BZ42" i="5" s="1"/>
  <c r="BY14" i="5"/>
  <c r="BY52" i="5"/>
  <c r="BW22" i="5"/>
  <c r="BW23" i="5"/>
  <c r="BW28" i="5"/>
  <c r="BW38" i="5"/>
  <c r="BW48" i="5"/>
  <c r="BW56" i="5"/>
  <c r="BW58" i="5"/>
  <c r="BW59" i="5"/>
  <c r="BW11" i="1"/>
  <c r="BW15" i="1"/>
  <c r="BX15" i="5" s="1"/>
  <c r="BW37" i="1"/>
  <c r="BX37" i="5" s="1"/>
  <c r="BW46" i="1"/>
  <c r="BX46" i="5" s="1"/>
  <c r="BX23" i="5"/>
  <c r="BW35" i="5"/>
  <c r="BW57" i="5"/>
  <c r="BW49" i="5"/>
  <c r="BW52" i="5"/>
  <c r="BV24" i="5"/>
  <c r="BV33" i="5"/>
  <c r="BV28" i="5"/>
  <c r="BV37" i="5"/>
  <c r="BU28" i="5"/>
  <c r="BV35" i="5"/>
  <c r="BU36" i="5"/>
  <c r="BU37" i="5"/>
  <c r="BV40" i="5"/>
  <c r="BU42" i="5"/>
  <c r="BU46" i="5"/>
  <c r="BU21" i="1"/>
  <c r="BU31" i="1"/>
  <c r="BU45" i="1"/>
  <c r="BU49" i="1"/>
  <c r="BV46" i="5"/>
  <c r="BI6" i="1"/>
  <c r="AW6" i="5"/>
  <c r="BZ9" i="5"/>
  <c r="AK16" i="5"/>
  <c r="BU18" i="5"/>
  <c r="CL19" i="5"/>
  <c r="BW20" i="5"/>
  <c r="AW11" i="1"/>
  <c r="BN12" i="1"/>
  <c r="BO12" i="5" s="1"/>
  <c r="AW14" i="1"/>
  <c r="BN17" i="1"/>
  <c r="EZ17" i="1"/>
  <c r="AW20" i="1"/>
  <c r="EZ5" i="1"/>
  <c r="AW7" i="1"/>
  <c r="BI5" i="5"/>
  <c r="AJ3" i="5"/>
  <c r="AF3" i="5"/>
  <c r="AB3" i="5"/>
  <c r="AL16" i="5"/>
  <c r="BV18" i="5"/>
  <c r="BX20" i="5"/>
  <c r="BN5" i="1"/>
  <c r="BO5" i="5" s="1"/>
  <c r="BN8" i="1"/>
  <c r="BO8" i="5" s="1"/>
  <c r="EZ10" i="1"/>
  <c r="BN13" i="1"/>
  <c r="EZ13" i="1"/>
  <c r="EZ16" i="1"/>
  <c r="AW18" i="1"/>
  <c r="BN21" i="1"/>
  <c r="EZ21" i="1"/>
  <c r="BN20" i="1"/>
  <c r="Z10" i="5"/>
  <c r="AW18" i="5"/>
  <c r="CL21" i="5"/>
  <c r="BN59" i="1"/>
  <c r="BN52" i="1"/>
  <c r="BN57" i="1"/>
  <c r="BN43" i="1"/>
  <c r="BN47" i="1"/>
  <c r="BN40" i="1"/>
  <c r="BN36" i="1"/>
  <c r="BN27" i="1"/>
  <c r="BN32" i="1"/>
  <c r="BN29" i="1"/>
  <c r="BN25" i="1"/>
  <c r="BN23" i="1"/>
  <c r="BN19" i="1"/>
  <c r="BN15" i="1"/>
  <c r="BN6" i="1"/>
  <c r="BN7" i="1"/>
  <c r="BN9" i="1"/>
  <c r="BO9" i="5" s="1"/>
  <c r="EZ9" i="1"/>
  <c r="AW10" i="1"/>
  <c r="BN10" i="1"/>
  <c r="BO10" i="5" s="1"/>
  <c r="BN11" i="1"/>
  <c r="AK12" i="1"/>
  <c r="AK13" i="1"/>
  <c r="BN16" i="1"/>
  <c r="BN18" i="1"/>
  <c r="AK21" i="1"/>
  <c r="AW22" i="1"/>
  <c r="AW44" i="1"/>
  <c r="BN24" i="1"/>
  <c r="EZ24" i="1"/>
  <c r="AW26" i="1"/>
  <c r="AW27" i="1"/>
  <c r="AW30" i="1"/>
  <c r="BN38" i="1"/>
  <c r="BI39" i="1"/>
  <c r="BN22" i="1"/>
  <c r="EZ23" i="1"/>
  <c r="BN28" i="1"/>
  <c r="EZ28" i="1"/>
  <c r="AK28" i="1"/>
  <c r="AW29" i="1"/>
  <c r="AW33" i="1"/>
  <c r="AW34" i="1"/>
  <c r="EZ35" i="1"/>
  <c r="BN41" i="1"/>
  <c r="AK24" i="1"/>
  <c r="BN26" i="1"/>
  <c r="EZ27" i="1"/>
  <c r="BN30" i="1"/>
  <c r="BN35" i="1"/>
  <c r="AW32" i="1"/>
  <c r="AK35" i="1"/>
  <c r="AW37" i="1"/>
  <c r="AW38" i="1"/>
  <c r="BN39" i="1"/>
  <c r="EZ39" i="1"/>
  <c r="EZ40" i="1"/>
  <c r="BN31" i="1"/>
  <c r="EZ31" i="1"/>
  <c r="BN33" i="1"/>
  <c r="EZ34" i="1"/>
  <c r="AW36" i="1"/>
  <c r="AW41" i="1"/>
  <c r="EZ44" i="1"/>
  <c r="AK31" i="1"/>
  <c r="EZ32" i="1"/>
  <c r="BN34" i="1"/>
  <c r="BN37" i="1"/>
  <c r="AW40" i="1"/>
  <c r="BN45" i="1"/>
  <c r="BN46" i="1"/>
  <c r="BN42" i="1"/>
  <c r="AW42" i="1"/>
  <c r="AW43" i="1"/>
  <c r="EZ41" i="1"/>
  <c r="AK45" i="1"/>
  <c r="BN48" i="1"/>
  <c r="BN49" i="1"/>
  <c r="AW53" i="1"/>
  <c r="BN44" i="1"/>
  <c r="AK46" i="1"/>
  <c r="AW47" i="1"/>
  <c r="AW48" i="1"/>
  <c r="AW49" i="1"/>
  <c r="BN50" i="1"/>
  <c r="AK50" i="1"/>
  <c r="AK51" i="1"/>
  <c r="AW52" i="1"/>
  <c r="EZ54" i="1"/>
  <c r="BN56" i="1"/>
  <c r="AW57" i="1"/>
  <c r="BN53" i="1"/>
  <c r="BN54" i="1"/>
  <c r="BN51" i="1"/>
  <c r="EZ52" i="1"/>
  <c r="AW54" i="1"/>
  <c r="BN55" i="1"/>
  <c r="EZ55" i="1"/>
  <c r="AK55" i="1"/>
  <c r="EZ56" i="1"/>
  <c r="EZ57" i="1"/>
  <c r="AK56" i="1"/>
  <c r="AK58" i="1"/>
  <c r="EZ59" i="1"/>
  <c r="BN58" i="1"/>
  <c r="BN60" i="1"/>
  <c r="AK60" i="1"/>
  <c r="AK59" i="1"/>
  <c r="BH3" i="5"/>
  <c r="BD3" i="5"/>
  <c r="AZ3" i="5"/>
  <c r="AV3" i="5"/>
  <c r="AR3" i="5"/>
  <c r="AN3" i="5"/>
  <c r="X3" i="5"/>
  <c r="T3" i="5"/>
  <c r="EZ4" i="1"/>
  <c r="BY5" i="5"/>
  <c r="BY7" i="5"/>
  <c r="BU9" i="5"/>
  <c r="BY9" i="5"/>
  <c r="BU11" i="5"/>
  <c r="BY4" i="5"/>
  <c r="BU8" i="5"/>
  <c r="BG3" i="5"/>
  <c r="BC3" i="5"/>
  <c r="AY3" i="5"/>
  <c r="AU3" i="5"/>
  <c r="AQ3" i="5"/>
  <c r="AM3" i="5"/>
  <c r="AI3" i="5"/>
  <c r="AE3" i="5"/>
  <c r="AA3" i="5"/>
  <c r="W3" i="5"/>
  <c r="S3" i="5"/>
  <c r="P3" i="5"/>
  <c r="BF3" i="5"/>
  <c r="BB3" i="5"/>
  <c r="AT3" i="5"/>
  <c r="AP3" i="5"/>
  <c r="AH3" i="5"/>
  <c r="AD3" i="5"/>
  <c r="V3" i="5"/>
  <c r="R3" i="5"/>
  <c r="BE3" i="5"/>
  <c r="BA3" i="5"/>
  <c r="AS3" i="5"/>
  <c r="AO3" i="5"/>
  <c r="AG3" i="5"/>
  <c r="AC3" i="5"/>
  <c r="Y3" i="5"/>
  <c r="U3" i="5"/>
  <c r="Q3" i="5"/>
  <c r="AL8" i="5"/>
  <c r="AL11" i="5"/>
  <c r="BN4" i="1"/>
  <c r="AL7" i="5"/>
  <c r="AK4" i="1"/>
  <c r="Y3" i="1"/>
  <c r="AV3" i="1"/>
  <c r="BH3" i="1"/>
  <c r="AJ3" i="1"/>
  <c r="AL19" i="5" l="1"/>
  <c r="AW15" i="1"/>
  <c r="BI15" i="1" s="1"/>
  <c r="AL9" i="5"/>
  <c r="AW17" i="1"/>
  <c r="AL17" i="5"/>
  <c r="AW25" i="1"/>
  <c r="AX25" i="5" s="1"/>
  <c r="AW23" i="1"/>
  <c r="AX23" i="5" s="1"/>
  <c r="CN30" i="1"/>
  <c r="CO30" i="5" s="1"/>
  <c r="CN14" i="1"/>
  <c r="CO14" i="5" s="1"/>
  <c r="CJ40" i="5"/>
  <c r="CJ18" i="5"/>
  <c r="CN22" i="1"/>
  <c r="CO22" i="5" s="1"/>
  <c r="CJ42" i="5"/>
  <c r="CN48" i="1"/>
  <c r="CO48" i="5" s="1"/>
  <c r="GH14" i="1"/>
  <c r="GI14" i="1" s="1"/>
  <c r="CN53" i="1"/>
  <c r="CO53" i="5" s="1"/>
  <c r="CJ13" i="5"/>
  <c r="CJ26" i="5"/>
  <c r="CJ51" i="5"/>
  <c r="CN33" i="1"/>
  <c r="CO33" i="5" s="1"/>
  <c r="CJ54" i="5"/>
  <c r="CJ25" i="5"/>
  <c r="CJ57" i="5"/>
  <c r="CJ58" i="5"/>
  <c r="CJ43" i="5"/>
  <c r="CJ32" i="5"/>
  <c r="CJ47" i="5"/>
  <c r="CJ21" i="5"/>
  <c r="CN50" i="1"/>
  <c r="CO50" i="5" s="1"/>
  <c r="CN46" i="1"/>
  <c r="CO46" i="5" s="1"/>
  <c r="CN19" i="1"/>
  <c r="CO19" i="5" s="1"/>
  <c r="CN24" i="1"/>
  <c r="CO24" i="5" s="1"/>
  <c r="CJ41" i="5"/>
  <c r="CJ37" i="5"/>
  <c r="CJ35" i="5"/>
  <c r="CJ59" i="5"/>
  <c r="CJ60" i="5"/>
  <c r="CJ17" i="5"/>
  <c r="CJ45" i="5"/>
  <c r="CJ39" i="5"/>
  <c r="CJ31" i="5"/>
  <c r="CN15" i="1"/>
  <c r="CO15" i="5" s="1"/>
  <c r="CJ49" i="5"/>
  <c r="CJ56" i="5"/>
  <c r="CJ36" i="5"/>
  <c r="CJ23" i="5"/>
  <c r="CJ16" i="5"/>
  <c r="CJ44" i="5"/>
  <c r="CJ29" i="5"/>
  <c r="CJ20" i="5"/>
  <c r="CJ34" i="5"/>
  <c r="CN52" i="1"/>
  <c r="CO52" i="5" s="1"/>
  <c r="CJ52" i="5"/>
  <c r="CJ38" i="5"/>
  <c r="CJ27" i="5"/>
  <c r="FD52" i="1"/>
  <c r="BV45" i="5"/>
  <c r="FD32" i="1"/>
  <c r="BV13" i="5"/>
  <c r="BV55" i="5"/>
  <c r="BV50" i="5"/>
  <c r="BV30" i="5"/>
  <c r="CL58" i="5"/>
  <c r="BV60" i="5"/>
  <c r="CJ55" i="5"/>
  <c r="CM41" i="1"/>
  <c r="CN41" i="5" s="1"/>
  <c r="CL41" i="5"/>
  <c r="CM35" i="1"/>
  <c r="CN35" i="5" s="1"/>
  <c r="CL35" i="5"/>
  <c r="CN28" i="1"/>
  <c r="CO28" i="5" s="1"/>
  <c r="CJ28" i="5"/>
  <c r="BV31" i="5"/>
  <c r="BV49" i="5"/>
  <c r="BV21" i="5"/>
  <c r="GH44" i="1"/>
  <c r="GI44" i="1" s="1"/>
  <c r="BO44" i="5"/>
  <c r="FD40" i="1"/>
  <c r="BO36" i="1"/>
  <c r="FD24" i="1"/>
  <c r="BO24" i="1"/>
  <c r="AW24" i="1"/>
  <c r="AL24" i="5"/>
  <c r="FD28" i="1"/>
  <c r="AW28" i="1"/>
  <c r="AL28" i="5"/>
  <c r="BO28" i="1"/>
  <c r="GH38" i="1"/>
  <c r="GI38" i="1" s="1"/>
  <c r="BO38" i="5"/>
  <c r="BI27" i="1"/>
  <c r="AX27" i="5"/>
  <c r="FD22" i="1"/>
  <c r="FD13" i="1"/>
  <c r="BO13" i="1"/>
  <c r="AW13" i="1"/>
  <c r="AL13" i="5"/>
  <c r="GH23" i="1"/>
  <c r="GI23" i="1" s="1"/>
  <c r="BO23" i="5"/>
  <c r="BI9" i="1"/>
  <c r="BI8" i="1"/>
  <c r="BO14" i="1"/>
  <c r="BI11" i="1"/>
  <c r="BJ11" i="5" s="1"/>
  <c r="BO6" i="1"/>
  <c r="BP6" i="5" s="1"/>
  <c r="FD5" i="1"/>
  <c r="FD38" i="1"/>
  <c r="BO9" i="1"/>
  <c r="GH60" i="1"/>
  <c r="GI60" i="1" s="1"/>
  <c r="BO60" i="5"/>
  <c r="AW55" i="1"/>
  <c r="BO55" i="1"/>
  <c r="FD55" i="1"/>
  <c r="AL55" i="5"/>
  <c r="BO54" i="1"/>
  <c r="FD57" i="1"/>
  <c r="BI52" i="1"/>
  <c r="AX52" i="5"/>
  <c r="GH50" i="1"/>
  <c r="GI50" i="1" s="1"/>
  <c r="BO50" i="5"/>
  <c r="BO48" i="1"/>
  <c r="BO47" i="1"/>
  <c r="BI53" i="1"/>
  <c r="AX53" i="5"/>
  <c r="GH48" i="1"/>
  <c r="GI48" i="1" s="1"/>
  <c r="BO48" i="5"/>
  <c r="BI43" i="1"/>
  <c r="AX43" i="5"/>
  <c r="BI42" i="1"/>
  <c r="AX42" i="5"/>
  <c r="BO42" i="1"/>
  <c r="BO39" i="1"/>
  <c r="BO41" i="1"/>
  <c r="FD36" i="1"/>
  <c r="BO38" i="1"/>
  <c r="FD35" i="1"/>
  <c r="AW35" i="1"/>
  <c r="BO35" i="1"/>
  <c r="AL35" i="5"/>
  <c r="GH35" i="1"/>
  <c r="GI35" i="1" s="1"/>
  <c r="BO35" i="5"/>
  <c r="GH41" i="1"/>
  <c r="GI41" i="1" s="1"/>
  <c r="BO41" i="5"/>
  <c r="BO34" i="1"/>
  <c r="BI29" i="1"/>
  <c r="AX29" i="5"/>
  <c r="FD25" i="1"/>
  <c r="BI30" i="1"/>
  <c r="AX30" i="5"/>
  <c r="BO27" i="1"/>
  <c r="BI44" i="1"/>
  <c r="AX44" i="5"/>
  <c r="FD21" i="1"/>
  <c r="AW21" i="1"/>
  <c r="AL21" i="5"/>
  <c r="BO21" i="1"/>
  <c r="BO15" i="1"/>
  <c r="BO12" i="1"/>
  <c r="BP12" i="5" s="1"/>
  <c r="AW12" i="1"/>
  <c r="AX12" i="5" s="1"/>
  <c r="FD12" i="1"/>
  <c r="FD6" i="1"/>
  <c r="GH25" i="1"/>
  <c r="GI25" i="1" s="1"/>
  <c r="BO25" i="5"/>
  <c r="GH36" i="1"/>
  <c r="GI36" i="1" s="1"/>
  <c r="BO36" i="5"/>
  <c r="GH57" i="1"/>
  <c r="GI57" i="1" s="1"/>
  <c r="BO57" i="5"/>
  <c r="BO20" i="5"/>
  <c r="GH20" i="1"/>
  <c r="GI20" i="1" s="1"/>
  <c r="GH21" i="1"/>
  <c r="GI21" i="1" s="1"/>
  <c r="BO21" i="5"/>
  <c r="FD18" i="1"/>
  <c r="FD8" i="1"/>
  <c r="BO16" i="1"/>
  <c r="BO8" i="1"/>
  <c r="BI20" i="1"/>
  <c r="AX20" i="5"/>
  <c r="GH17" i="1"/>
  <c r="GI17" i="1" s="1"/>
  <c r="BO17" i="5"/>
  <c r="FD14" i="1"/>
  <c r="BO11" i="1"/>
  <c r="BP11" i="5" s="1"/>
  <c r="FD23" i="1"/>
  <c r="BO17" i="1"/>
  <c r="FD43" i="1"/>
  <c r="EY6" i="1"/>
  <c r="FA6" i="1"/>
  <c r="AW3" i="5"/>
  <c r="GH54" i="1"/>
  <c r="GI54" i="1" s="1"/>
  <c r="BO54" i="5"/>
  <c r="FD50" i="1"/>
  <c r="AW50" i="1"/>
  <c r="BO50" i="1"/>
  <c r="AL50" i="5"/>
  <c r="GH49" i="1"/>
  <c r="GI49" i="1" s="1"/>
  <c r="BO49" i="5"/>
  <c r="GH45" i="1"/>
  <c r="GI45" i="1" s="1"/>
  <c r="BO45" i="5"/>
  <c r="BI38" i="1"/>
  <c r="AX38" i="5"/>
  <c r="FD27" i="1"/>
  <c r="BI34" i="1"/>
  <c r="AX34" i="5"/>
  <c r="GH22" i="1"/>
  <c r="GI22" i="1" s="1"/>
  <c r="BO22" i="5"/>
  <c r="FD44" i="1"/>
  <c r="BI10" i="1"/>
  <c r="GH27" i="1"/>
  <c r="GI27" i="1" s="1"/>
  <c r="BO27" i="5"/>
  <c r="BO18" i="1"/>
  <c r="FD19" i="1"/>
  <c r="GH58" i="1"/>
  <c r="GI58" i="1" s="1"/>
  <c r="BO58" i="5"/>
  <c r="BO56" i="1"/>
  <c r="FD56" i="1"/>
  <c r="AW56" i="1"/>
  <c r="AL56" i="5"/>
  <c r="GH53" i="1"/>
  <c r="GI53" i="1" s="1"/>
  <c r="BO53" i="5"/>
  <c r="GH56" i="1"/>
  <c r="GI56" i="1" s="1"/>
  <c r="BO56" i="5"/>
  <c r="BO52" i="1"/>
  <c r="BI49" i="1"/>
  <c r="AX49" i="5"/>
  <c r="FD48" i="1"/>
  <c r="FD47" i="1"/>
  <c r="BO53" i="1"/>
  <c r="FD45" i="1"/>
  <c r="AW45" i="1"/>
  <c r="BO45" i="1"/>
  <c r="AL45" i="5"/>
  <c r="BO43" i="1"/>
  <c r="GH42" i="1"/>
  <c r="GI42" i="1" s="1"/>
  <c r="BO42" i="5"/>
  <c r="BI40" i="1"/>
  <c r="AX40" i="5"/>
  <c r="GH37" i="1"/>
  <c r="GI37" i="1" s="1"/>
  <c r="BO37" i="5"/>
  <c r="FD31" i="1"/>
  <c r="BO31" i="1"/>
  <c r="AW31" i="1"/>
  <c r="AL31" i="5"/>
  <c r="FD39" i="1"/>
  <c r="GH31" i="1"/>
  <c r="GI31" i="1" s="1"/>
  <c r="BO31" i="5"/>
  <c r="BI37" i="1"/>
  <c r="AX37" i="5"/>
  <c r="BI32" i="1"/>
  <c r="AX32" i="5"/>
  <c r="GH30" i="1"/>
  <c r="GI30" i="1" s="1"/>
  <c r="BO30" i="5"/>
  <c r="GH26" i="1"/>
  <c r="GI26" i="1" s="1"/>
  <c r="BO26" i="5"/>
  <c r="BI33" i="1"/>
  <c r="AX33" i="5"/>
  <c r="BO29" i="1"/>
  <c r="GH28" i="1"/>
  <c r="GI28" i="1" s="1"/>
  <c r="BO28" i="5"/>
  <c r="BO30" i="1"/>
  <c r="AX26" i="5"/>
  <c r="BI26" i="1"/>
  <c r="GH24" i="1"/>
  <c r="GI24" i="1" s="1"/>
  <c r="BO24" i="5"/>
  <c r="AX22" i="5"/>
  <c r="BI22" i="1"/>
  <c r="GH18" i="1"/>
  <c r="GI18" i="1" s="1"/>
  <c r="BO18" i="5"/>
  <c r="FD15" i="1"/>
  <c r="GH11" i="1"/>
  <c r="GI11" i="1" s="1"/>
  <c r="GH9" i="1"/>
  <c r="GI9" i="1" s="1"/>
  <c r="GH15" i="1"/>
  <c r="GI15" i="1" s="1"/>
  <c r="BO15" i="5"/>
  <c r="GH29" i="1"/>
  <c r="GI29" i="1" s="1"/>
  <c r="BO29" i="5"/>
  <c r="GH40" i="1"/>
  <c r="GI40" i="1" s="1"/>
  <c r="BO40" i="5"/>
  <c r="GH52" i="1"/>
  <c r="GI52" i="1" s="1"/>
  <c r="BO52" i="5"/>
  <c r="FD17" i="1"/>
  <c r="GH13" i="1"/>
  <c r="GI13" i="1" s="1"/>
  <c r="BO13" i="5"/>
  <c r="GH8" i="1"/>
  <c r="GI8" i="1" s="1"/>
  <c r="BI19" i="1"/>
  <c r="AX19" i="5"/>
  <c r="BO10" i="1"/>
  <c r="BI7" i="1"/>
  <c r="BO20" i="1"/>
  <c r="GH12" i="1"/>
  <c r="GI12" i="1" s="1"/>
  <c r="FD11" i="1"/>
  <c r="BI5" i="1"/>
  <c r="FD20" i="1"/>
  <c r="FD49" i="1"/>
  <c r="FD60" i="1"/>
  <c r="AW60" i="1"/>
  <c r="BO60" i="1"/>
  <c r="AL60" i="5"/>
  <c r="AW58" i="1"/>
  <c r="BO58" i="1"/>
  <c r="FD58" i="1"/>
  <c r="AL58" i="5"/>
  <c r="BI54" i="1"/>
  <c r="AX54" i="5"/>
  <c r="BI57" i="1"/>
  <c r="AX57" i="5"/>
  <c r="BI48" i="1"/>
  <c r="AX48" i="5"/>
  <c r="BI47" i="1"/>
  <c r="AX47" i="5"/>
  <c r="GH34" i="1"/>
  <c r="GI34" i="1" s="1"/>
  <c r="BO34" i="5"/>
  <c r="BI41" i="1"/>
  <c r="AX41" i="5"/>
  <c r="FD37" i="1"/>
  <c r="FD33" i="1"/>
  <c r="BO25" i="1"/>
  <c r="FD26" i="1"/>
  <c r="GH6" i="1"/>
  <c r="GI6" i="1" s="1"/>
  <c r="GH43" i="1"/>
  <c r="GI43" i="1" s="1"/>
  <c r="BO43" i="5"/>
  <c r="BI16" i="1"/>
  <c r="AX16" i="5"/>
  <c r="FD7" i="1"/>
  <c r="AX11" i="5"/>
  <c r="BO6" i="5"/>
  <c r="BO59" i="1"/>
  <c r="FD59" i="1"/>
  <c r="AW59" i="1"/>
  <c r="AL59" i="5"/>
  <c r="GH55" i="1"/>
  <c r="GI55" i="1" s="1"/>
  <c r="BO55" i="5"/>
  <c r="GH51" i="1"/>
  <c r="GI51" i="1" s="1"/>
  <c r="BO51" i="5"/>
  <c r="BO57" i="1"/>
  <c r="FD51" i="1"/>
  <c r="AW51" i="1"/>
  <c r="BO51" i="1"/>
  <c r="AL51" i="5"/>
  <c r="BO49" i="1"/>
  <c r="FD46" i="1"/>
  <c r="AW46" i="1"/>
  <c r="BO46" i="1"/>
  <c r="AL46" i="5"/>
  <c r="FD53" i="1"/>
  <c r="FD42" i="1"/>
  <c r="GH46" i="1"/>
  <c r="GI46" i="1" s="1"/>
  <c r="BO46" i="5"/>
  <c r="BO40" i="1"/>
  <c r="BI36" i="1"/>
  <c r="AX36" i="5"/>
  <c r="GH33" i="1"/>
  <c r="GI33" i="1" s="1"/>
  <c r="BO33" i="5"/>
  <c r="GH39" i="1"/>
  <c r="GI39" i="1" s="1"/>
  <c r="BO39" i="5"/>
  <c r="BO37" i="1"/>
  <c r="BO32" i="1"/>
  <c r="FD34" i="1"/>
  <c r="BO33" i="1"/>
  <c r="FD29" i="1"/>
  <c r="BI25" i="1"/>
  <c r="FA39" i="1"/>
  <c r="EY39" i="1"/>
  <c r="BJ39" i="5"/>
  <c r="FD30" i="1"/>
  <c r="BO26" i="1"/>
  <c r="BO44" i="1"/>
  <c r="BO22" i="1"/>
  <c r="BO16" i="5"/>
  <c r="GH16" i="1"/>
  <c r="GI16" i="1" s="1"/>
  <c r="GH10" i="1"/>
  <c r="GI10" i="1" s="1"/>
  <c r="GH7" i="1"/>
  <c r="GI7" i="1" s="1"/>
  <c r="GH19" i="1"/>
  <c r="GI19" i="1" s="1"/>
  <c r="BO19" i="5"/>
  <c r="GH32" i="1"/>
  <c r="GI32" i="1" s="1"/>
  <c r="BO32" i="5"/>
  <c r="GH47" i="1"/>
  <c r="GI47" i="1" s="1"/>
  <c r="BO47" i="5"/>
  <c r="GH59" i="1"/>
  <c r="GI59" i="1" s="1"/>
  <c r="BO59" i="5"/>
  <c r="BO23" i="1"/>
  <c r="BI18" i="1"/>
  <c r="AX18" i="5"/>
  <c r="FD16" i="1"/>
  <c r="GH5" i="1"/>
  <c r="GI5" i="1" s="1"/>
  <c r="BO19" i="1"/>
  <c r="FD9" i="1"/>
  <c r="BO7" i="1"/>
  <c r="BI14" i="1"/>
  <c r="AX14" i="5"/>
  <c r="FD10" i="1"/>
  <c r="BO5" i="1"/>
  <c r="FD41" i="1"/>
  <c r="FD54" i="1"/>
  <c r="AK3" i="5"/>
  <c r="BI3" i="5"/>
  <c r="AL12" i="5"/>
  <c r="AL10" i="5"/>
  <c r="AX8" i="5"/>
  <c r="AL6" i="5"/>
  <c r="AX5" i="5"/>
  <c r="AL5" i="5"/>
  <c r="GH4" i="1"/>
  <c r="GI4" i="1" s="1"/>
  <c r="BO4" i="5"/>
  <c r="BO7" i="5"/>
  <c r="AW4" i="1"/>
  <c r="AL4" i="5"/>
  <c r="BO11" i="5"/>
  <c r="Z3" i="5"/>
  <c r="FD4" i="1"/>
  <c r="AK3" i="1"/>
  <c r="AW3" i="1" s="1"/>
  <c r="BI3" i="1" s="1"/>
  <c r="BO4" i="1"/>
  <c r="BP4" i="5" s="1"/>
  <c r="AX7" i="5"/>
  <c r="AX9" i="5"/>
  <c r="AX15" i="5" l="1"/>
  <c r="AX17" i="5"/>
  <c r="BI17" i="1"/>
  <c r="BI23" i="1"/>
  <c r="FA23" i="1" s="1"/>
  <c r="DT33" i="1"/>
  <c r="FE5" i="1"/>
  <c r="BP5" i="5"/>
  <c r="BP14" i="1"/>
  <c r="BQ14" i="5" s="1"/>
  <c r="BP25" i="1"/>
  <c r="BQ25" i="5" s="1"/>
  <c r="DT36" i="1"/>
  <c r="DT16" i="1"/>
  <c r="DT5" i="1"/>
  <c r="DT23" i="1"/>
  <c r="BP57" i="1"/>
  <c r="BQ57" i="5" s="1"/>
  <c r="DT39" i="1"/>
  <c r="AL3" i="5"/>
  <c r="AX3" i="5" s="1"/>
  <c r="BJ3" i="5" s="1"/>
  <c r="FE10" i="1"/>
  <c r="FE8" i="1"/>
  <c r="BP19" i="1"/>
  <c r="BQ19" i="5" s="1"/>
  <c r="BP32" i="1"/>
  <c r="BQ32" i="5" s="1"/>
  <c r="GJ5" i="1"/>
  <c r="FE7" i="1"/>
  <c r="DT54" i="1"/>
  <c r="GJ32" i="1"/>
  <c r="GJ43" i="1"/>
  <c r="GJ40" i="1"/>
  <c r="GJ26" i="1"/>
  <c r="GJ45" i="1"/>
  <c r="GJ21" i="1"/>
  <c r="GJ35" i="1"/>
  <c r="GJ14" i="1"/>
  <c r="GJ51" i="1"/>
  <c r="GJ6" i="1"/>
  <c r="GJ34" i="1"/>
  <c r="GJ8" i="1"/>
  <c r="GJ15" i="1"/>
  <c r="GJ20" i="1"/>
  <c r="GJ19" i="1"/>
  <c r="GJ9" i="1"/>
  <c r="GJ31" i="1"/>
  <c r="GJ42" i="1"/>
  <c r="GJ53" i="1"/>
  <c r="GJ49" i="1"/>
  <c r="GJ25" i="1"/>
  <c r="GJ41" i="1"/>
  <c r="GJ50" i="1"/>
  <c r="GJ7" i="1"/>
  <c r="GJ46" i="1"/>
  <c r="GJ13" i="1"/>
  <c r="GJ11" i="1"/>
  <c r="GJ24" i="1"/>
  <c r="FE19" i="1"/>
  <c r="BP19" i="5"/>
  <c r="FE23" i="1"/>
  <c r="BP23" i="5"/>
  <c r="GJ10" i="1"/>
  <c r="FE33" i="1"/>
  <c r="BP33" i="5"/>
  <c r="GJ33" i="1"/>
  <c r="EY47" i="1"/>
  <c r="FA47" i="1"/>
  <c r="BJ47" i="5"/>
  <c r="EY48" i="1"/>
  <c r="FA48" i="1"/>
  <c r="BJ48" i="5"/>
  <c r="EY22" i="1"/>
  <c r="FA22" i="1"/>
  <c r="BJ22" i="5"/>
  <c r="FE29" i="1"/>
  <c r="BP29" i="5"/>
  <c r="BI31" i="1"/>
  <c r="DT31" i="1"/>
  <c r="BP31" i="1"/>
  <c r="AX31" i="5"/>
  <c r="GJ37" i="1"/>
  <c r="DT40" i="1"/>
  <c r="BI45" i="1"/>
  <c r="DT45" i="1"/>
  <c r="BP45" i="1"/>
  <c r="AX45" i="5"/>
  <c r="GJ56" i="1"/>
  <c r="BP10" i="1"/>
  <c r="BQ10" i="5" s="1"/>
  <c r="GJ54" i="1"/>
  <c r="FE27" i="1"/>
  <c r="BP27" i="5"/>
  <c r="BI35" i="1"/>
  <c r="DT35" i="1"/>
  <c r="BP35" i="1"/>
  <c r="AX35" i="5"/>
  <c r="DT43" i="1"/>
  <c r="BP53" i="1"/>
  <c r="FE54" i="1"/>
  <c r="BP54" i="5"/>
  <c r="BI55" i="1"/>
  <c r="DT55" i="1"/>
  <c r="BP55" i="1"/>
  <c r="AX55" i="5"/>
  <c r="EY11" i="1"/>
  <c r="FA11" i="1"/>
  <c r="BP8" i="1"/>
  <c r="BQ8" i="5" s="1"/>
  <c r="BP9" i="1"/>
  <c r="BQ9" i="5" s="1"/>
  <c r="DT27" i="1"/>
  <c r="GJ44" i="1"/>
  <c r="DT14" i="1"/>
  <c r="BP18" i="1"/>
  <c r="GJ47" i="1"/>
  <c r="FE44" i="1"/>
  <c r="BP44" i="5"/>
  <c r="DT25" i="1"/>
  <c r="EY36" i="1"/>
  <c r="FA36" i="1"/>
  <c r="BJ36" i="5"/>
  <c r="FE46" i="1"/>
  <c r="BP46" i="5"/>
  <c r="FE57" i="1"/>
  <c r="BP57" i="5"/>
  <c r="BI59" i="1"/>
  <c r="DT59" i="1"/>
  <c r="BP59" i="1"/>
  <c r="AX59" i="5"/>
  <c r="BP16" i="1"/>
  <c r="FE25" i="1"/>
  <c r="BP25" i="5"/>
  <c r="FA41" i="1"/>
  <c r="EY41" i="1"/>
  <c r="BJ41" i="5"/>
  <c r="BP47" i="1"/>
  <c r="BP48" i="1"/>
  <c r="DT57" i="1"/>
  <c r="BP54" i="1"/>
  <c r="FE58" i="1"/>
  <c r="BP58" i="5"/>
  <c r="BI60" i="1"/>
  <c r="DT60" i="1"/>
  <c r="BP60" i="1"/>
  <c r="AX60" i="5"/>
  <c r="DT7" i="1"/>
  <c r="DT17" i="1"/>
  <c r="DT19" i="1"/>
  <c r="BP26" i="1"/>
  <c r="GJ30" i="1"/>
  <c r="DT32" i="1"/>
  <c r="BP37" i="1"/>
  <c r="FE31" i="1"/>
  <c r="BP31" i="5"/>
  <c r="EY40" i="1"/>
  <c r="FA40" i="1"/>
  <c r="BJ40" i="5"/>
  <c r="FE43" i="1"/>
  <c r="BP43" i="5"/>
  <c r="FE52" i="1"/>
  <c r="BP52" i="5"/>
  <c r="BI56" i="1"/>
  <c r="DT56" i="1"/>
  <c r="BP56" i="1"/>
  <c r="AX56" i="5"/>
  <c r="GJ58" i="1"/>
  <c r="DT10" i="1"/>
  <c r="BP15" i="1"/>
  <c r="GJ22" i="1"/>
  <c r="DT34" i="1"/>
  <c r="BP38" i="1"/>
  <c r="FE17" i="1"/>
  <c r="BP17" i="5"/>
  <c r="FE16" i="1"/>
  <c r="BP16" i="5"/>
  <c r="BI12" i="1"/>
  <c r="BJ12" i="5" s="1"/>
  <c r="DT12" i="1"/>
  <c r="BP12" i="1"/>
  <c r="FA44" i="1"/>
  <c r="EY44" i="1"/>
  <c r="BJ44" i="5"/>
  <c r="BP39" i="1"/>
  <c r="DT29" i="1"/>
  <c r="FE39" i="1"/>
  <c r="BP39" i="5"/>
  <c r="BP42" i="1"/>
  <c r="BP43" i="1"/>
  <c r="DT53" i="1"/>
  <c r="BP52" i="1"/>
  <c r="BP11" i="1"/>
  <c r="DT8" i="1"/>
  <c r="FA9" i="1"/>
  <c r="EY9" i="1"/>
  <c r="FA27" i="1"/>
  <c r="EY27" i="1"/>
  <c r="BJ27" i="5"/>
  <c r="FE28" i="1"/>
  <c r="BP28" i="5"/>
  <c r="FE36" i="1"/>
  <c r="BP36" i="5"/>
  <c r="FE49" i="1"/>
  <c r="BP49" i="5"/>
  <c r="GJ29" i="1"/>
  <c r="EY37" i="1"/>
  <c r="FA37" i="1"/>
  <c r="BJ37" i="5"/>
  <c r="FA49" i="1"/>
  <c r="EY49" i="1"/>
  <c r="BJ49" i="5"/>
  <c r="FE18" i="1"/>
  <c r="BP18" i="5"/>
  <c r="BP34" i="1"/>
  <c r="BI50" i="1"/>
  <c r="DT50" i="1"/>
  <c r="BP50" i="1"/>
  <c r="AX50" i="5"/>
  <c r="BP20" i="1"/>
  <c r="GJ57" i="1"/>
  <c r="FE21" i="1"/>
  <c r="BP21" i="5"/>
  <c r="DT30" i="1"/>
  <c r="BP29" i="1"/>
  <c r="FE41" i="1"/>
  <c r="BP41" i="5"/>
  <c r="EY42" i="1"/>
  <c r="FA42" i="1"/>
  <c r="BJ42" i="5"/>
  <c r="GJ48" i="1"/>
  <c r="DT52" i="1"/>
  <c r="FE9" i="1"/>
  <c r="GJ38" i="1"/>
  <c r="BP9" i="5"/>
  <c r="BP7" i="5"/>
  <c r="DT6" i="1"/>
  <c r="EY14" i="1"/>
  <c r="FA14" i="1"/>
  <c r="BJ14" i="5"/>
  <c r="DT18" i="1"/>
  <c r="FE26" i="1"/>
  <c r="BP26" i="5"/>
  <c r="EY25" i="1"/>
  <c r="FA25" i="1"/>
  <c r="BJ25" i="5"/>
  <c r="FE32" i="1"/>
  <c r="BP32" i="5"/>
  <c r="GJ39" i="1"/>
  <c r="FE40" i="1"/>
  <c r="BP40" i="5"/>
  <c r="DT46" i="1"/>
  <c r="BP46" i="1"/>
  <c r="BI46" i="1"/>
  <c r="AX46" i="5"/>
  <c r="FE51" i="1"/>
  <c r="BP51" i="5"/>
  <c r="FA16" i="1"/>
  <c r="EY16" i="1"/>
  <c r="BJ16" i="5"/>
  <c r="BP41" i="1"/>
  <c r="DT47" i="1"/>
  <c r="DT48" i="1"/>
  <c r="EY57" i="1"/>
  <c r="FA57" i="1"/>
  <c r="BJ57" i="5"/>
  <c r="FA54" i="1"/>
  <c r="EY54" i="1"/>
  <c r="BJ54" i="5"/>
  <c r="DT58" i="1"/>
  <c r="BP58" i="1"/>
  <c r="BI58" i="1"/>
  <c r="AX58" i="5"/>
  <c r="EY5" i="1"/>
  <c r="FA5" i="1"/>
  <c r="BP7" i="1"/>
  <c r="BP23" i="1"/>
  <c r="GJ52" i="1"/>
  <c r="BP22" i="1"/>
  <c r="DT26" i="1"/>
  <c r="EY33" i="1"/>
  <c r="FA33" i="1"/>
  <c r="BJ33" i="5"/>
  <c r="EY32" i="1"/>
  <c r="FA32" i="1"/>
  <c r="BJ32" i="5"/>
  <c r="DT37" i="1"/>
  <c r="FE53" i="1"/>
  <c r="BP53" i="5"/>
  <c r="DT49" i="1"/>
  <c r="EY10" i="1"/>
  <c r="FA10" i="1"/>
  <c r="DT15" i="1"/>
  <c r="FA34" i="1"/>
  <c r="EY34" i="1"/>
  <c r="BJ34" i="5"/>
  <c r="DT38" i="1"/>
  <c r="DT20" i="1"/>
  <c r="FE12" i="1"/>
  <c r="BI21" i="1"/>
  <c r="DT21" i="1"/>
  <c r="BP21" i="1"/>
  <c r="AX21" i="5"/>
  <c r="BP44" i="1"/>
  <c r="EY30" i="1"/>
  <c r="FA30" i="1"/>
  <c r="BJ30" i="5"/>
  <c r="EY29" i="1"/>
  <c r="FA29" i="1"/>
  <c r="BJ29" i="5"/>
  <c r="FE38" i="1"/>
  <c r="BP38" i="5"/>
  <c r="FE42" i="1"/>
  <c r="BP42" i="5"/>
  <c r="DT42" i="1"/>
  <c r="FA43" i="1"/>
  <c r="EY43" i="1"/>
  <c r="BJ43" i="5"/>
  <c r="FE47" i="1"/>
  <c r="BP47" i="5"/>
  <c r="FA52" i="1"/>
  <c r="EY52" i="1"/>
  <c r="BJ52" i="5"/>
  <c r="DT11" i="1"/>
  <c r="FA8" i="1"/>
  <c r="EY8" i="1"/>
  <c r="BI13" i="1"/>
  <c r="DT13" i="1"/>
  <c r="BP13" i="1"/>
  <c r="AX13" i="5"/>
  <c r="DT24" i="1"/>
  <c r="BP24" i="1"/>
  <c r="BI24" i="1"/>
  <c r="AX24" i="5"/>
  <c r="FE22" i="1"/>
  <c r="BP22" i="5"/>
  <c r="FE60" i="1"/>
  <c r="BP60" i="5"/>
  <c r="FE20" i="1"/>
  <c r="BP20" i="5"/>
  <c r="GJ23" i="1"/>
  <c r="BP10" i="5"/>
  <c r="BP8" i="5"/>
  <c r="EY18" i="1"/>
  <c r="BJ18" i="5"/>
  <c r="FA18" i="1"/>
  <c r="GJ59" i="1"/>
  <c r="GJ16" i="1"/>
  <c r="FE37" i="1"/>
  <c r="BP37" i="5"/>
  <c r="BP36" i="1"/>
  <c r="DT51" i="1"/>
  <c r="BP51" i="1"/>
  <c r="BI51" i="1"/>
  <c r="AX51" i="5"/>
  <c r="GJ55" i="1"/>
  <c r="FE59" i="1"/>
  <c r="BP59" i="5"/>
  <c r="DT41" i="1"/>
  <c r="BP6" i="1"/>
  <c r="BP5" i="1"/>
  <c r="GJ12" i="1"/>
  <c r="FA7" i="1"/>
  <c r="EY7" i="1"/>
  <c r="EY19" i="1"/>
  <c r="FA19" i="1"/>
  <c r="BJ19" i="5"/>
  <c r="EY23" i="1"/>
  <c r="GJ18" i="1"/>
  <c r="DT22" i="1"/>
  <c r="EY26" i="1"/>
  <c r="FA26" i="1"/>
  <c r="BJ26" i="5"/>
  <c r="FE30" i="1"/>
  <c r="BP30" i="5"/>
  <c r="GJ28" i="1"/>
  <c r="BP33" i="1"/>
  <c r="BP40" i="1"/>
  <c r="FE45" i="1"/>
  <c r="BP45" i="5"/>
  <c r="BP49" i="1"/>
  <c r="FE56" i="1"/>
  <c r="BP56" i="5"/>
  <c r="GJ27" i="1"/>
  <c r="EY15" i="1"/>
  <c r="FA15" i="1"/>
  <c r="BJ15" i="5"/>
  <c r="FA38" i="1"/>
  <c r="BJ38" i="5"/>
  <c r="EY38" i="1"/>
  <c r="FE50" i="1"/>
  <c r="BP50" i="5"/>
  <c r="FE11" i="1"/>
  <c r="GJ17" i="1"/>
  <c r="FA20" i="1"/>
  <c r="BJ20" i="5"/>
  <c r="EY20" i="1"/>
  <c r="GJ36" i="1"/>
  <c r="BP15" i="5"/>
  <c r="FE15" i="1"/>
  <c r="DT44" i="1"/>
  <c r="BP30" i="1"/>
  <c r="FE34" i="1"/>
  <c r="BP34" i="5"/>
  <c r="FE35" i="1"/>
  <c r="BP35" i="5"/>
  <c r="EY53" i="1"/>
  <c r="FA53" i="1"/>
  <c r="BJ53" i="5"/>
  <c r="FE48" i="1"/>
  <c r="BP48" i="5"/>
  <c r="FE55" i="1"/>
  <c r="BP55" i="5"/>
  <c r="GJ60" i="1"/>
  <c r="FE6" i="1"/>
  <c r="FE14" i="1"/>
  <c r="BP14" i="5"/>
  <c r="DT9" i="1"/>
  <c r="FE13" i="1"/>
  <c r="BP13" i="5"/>
  <c r="BP27" i="1"/>
  <c r="BI28" i="1"/>
  <c r="DT28" i="1"/>
  <c r="BP28" i="1"/>
  <c r="AX28" i="5"/>
  <c r="FE24" i="1"/>
  <c r="BP24" i="5"/>
  <c r="BP17" i="1"/>
  <c r="BJ8" i="5"/>
  <c r="BJ5" i="5"/>
  <c r="AX10" i="5"/>
  <c r="AX6" i="5"/>
  <c r="BI4" i="1"/>
  <c r="AX4" i="5"/>
  <c r="FE4" i="1"/>
  <c r="DT4" i="1"/>
  <c r="GJ4" i="1"/>
  <c r="BJ7" i="5"/>
  <c r="BJ9" i="5"/>
  <c r="BP4" i="1"/>
  <c r="BQ4" i="5" s="1"/>
  <c r="DU5" i="1" l="1"/>
  <c r="DU7" i="1"/>
  <c r="BJ17" i="5"/>
  <c r="FA17" i="1"/>
  <c r="EY17" i="1"/>
  <c r="BJ23" i="5"/>
  <c r="DU32" i="1"/>
  <c r="DU14" i="1"/>
  <c r="DU19" i="1"/>
  <c r="DU25" i="1"/>
  <c r="DU57" i="1"/>
  <c r="DU6" i="1"/>
  <c r="DK36" i="1"/>
  <c r="DK17" i="1"/>
  <c r="BQ7" i="5"/>
  <c r="FF5" i="1"/>
  <c r="DK6" i="1"/>
  <c r="GL5" i="1"/>
  <c r="GM5" i="1" s="1"/>
  <c r="DU11" i="1"/>
  <c r="DU12" i="1"/>
  <c r="FF24" i="1"/>
  <c r="GL60" i="1"/>
  <c r="GM60" i="1" s="1"/>
  <c r="DU30" i="1"/>
  <c r="BQ30" i="5"/>
  <c r="GL17" i="1"/>
  <c r="GM17" i="1" s="1"/>
  <c r="FF50" i="1"/>
  <c r="BQ15" i="1"/>
  <c r="FF45" i="1"/>
  <c r="DC26" i="1"/>
  <c r="GL59" i="1"/>
  <c r="GM59" i="1" s="1"/>
  <c r="DK18" i="1"/>
  <c r="FF60" i="1"/>
  <c r="CU29" i="1"/>
  <c r="CU30" i="1"/>
  <c r="BQ6" i="1"/>
  <c r="BR6" i="5" s="1"/>
  <c r="DG34" i="1"/>
  <c r="CU10" i="1"/>
  <c r="CY32" i="1"/>
  <c r="CY33" i="1"/>
  <c r="GL52" i="1"/>
  <c r="GM52" i="1" s="1"/>
  <c r="DK5" i="1"/>
  <c r="DK54" i="1"/>
  <c r="DO57" i="1"/>
  <c r="DK16" i="1"/>
  <c r="FF40" i="1"/>
  <c r="GL38" i="1"/>
  <c r="GM38" i="1" s="1"/>
  <c r="DK42" i="1"/>
  <c r="FF21" i="1"/>
  <c r="DG49" i="1"/>
  <c r="DG37" i="1"/>
  <c r="CY27" i="1"/>
  <c r="CQ9" i="1"/>
  <c r="DU42" i="1"/>
  <c r="BQ42" i="5"/>
  <c r="FF16" i="1"/>
  <c r="DU38" i="1"/>
  <c r="BQ38" i="5"/>
  <c r="DG40" i="1"/>
  <c r="BQ40" i="1"/>
  <c r="CQ41" i="1"/>
  <c r="FF25" i="1"/>
  <c r="DG36" i="1"/>
  <c r="DU18" i="1"/>
  <c r="BQ18" i="5"/>
  <c r="BQ11" i="1"/>
  <c r="CY11" i="1"/>
  <c r="DO11" i="1"/>
  <c r="DU53" i="1"/>
  <c r="BQ53" i="5"/>
  <c r="GL54" i="1"/>
  <c r="GM54" i="1" s="1"/>
  <c r="FA31" i="1"/>
  <c r="BQ31" i="1"/>
  <c r="EY31" i="1"/>
  <c r="DO31" i="1"/>
  <c r="DK31" i="1"/>
  <c r="DC31" i="1"/>
  <c r="CU31" i="1"/>
  <c r="DG31" i="1"/>
  <c r="CY31" i="1"/>
  <c r="CQ31" i="1"/>
  <c r="BJ31" i="5"/>
  <c r="BQ22" i="1"/>
  <c r="DK48" i="1"/>
  <c r="CY47" i="1"/>
  <c r="GL24" i="1"/>
  <c r="GM24" i="1" s="1"/>
  <c r="GL49" i="1"/>
  <c r="GM49" i="1" s="1"/>
  <c r="GL15" i="1"/>
  <c r="GM15" i="1" s="1"/>
  <c r="GL45" i="1"/>
  <c r="GM45" i="1" s="1"/>
  <c r="BQ5" i="5"/>
  <c r="FF11" i="1"/>
  <c r="DK38" i="1"/>
  <c r="DO15" i="1"/>
  <c r="FF56" i="1"/>
  <c r="FF30" i="1"/>
  <c r="CY23" i="1"/>
  <c r="DK23" i="1"/>
  <c r="BQ23" i="1"/>
  <c r="CQ19" i="1"/>
  <c r="DG19" i="1"/>
  <c r="BQ7" i="1"/>
  <c r="DC7" i="1"/>
  <c r="GL55" i="1"/>
  <c r="GM55" i="1" s="1"/>
  <c r="DO39" i="1"/>
  <c r="CY18" i="1"/>
  <c r="DO18" i="1"/>
  <c r="CU17" i="1"/>
  <c r="GL23" i="1"/>
  <c r="GM23" i="1" s="1"/>
  <c r="CU8" i="1"/>
  <c r="DC8" i="1"/>
  <c r="CQ52" i="1"/>
  <c r="DO52" i="1"/>
  <c r="CQ43" i="1"/>
  <c r="CY29" i="1"/>
  <c r="DO29" i="1"/>
  <c r="BQ30" i="1"/>
  <c r="CY30" i="1"/>
  <c r="DO30" i="1"/>
  <c r="DU21" i="1"/>
  <c r="BQ21" i="5"/>
  <c r="DK34" i="1"/>
  <c r="DO34" i="1"/>
  <c r="CY10" i="1"/>
  <c r="DO10" i="1"/>
  <c r="DC32" i="1"/>
  <c r="DC33" i="1"/>
  <c r="DU23" i="1"/>
  <c r="BQ23" i="5"/>
  <c r="DG5" i="1"/>
  <c r="CQ54" i="1"/>
  <c r="CY57" i="1"/>
  <c r="CQ57" i="1"/>
  <c r="DU41" i="1"/>
  <c r="BQ41" i="5"/>
  <c r="DG16" i="1"/>
  <c r="DU46" i="1"/>
  <c r="BQ46" i="5"/>
  <c r="GL39" i="1"/>
  <c r="GM39" i="1" s="1"/>
  <c r="DC25" i="1"/>
  <c r="FF26" i="1"/>
  <c r="CQ17" i="1"/>
  <c r="CU14" i="1"/>
  <c r="DK14" i="1"/>
  <c r="FF9" i="1"/>
  <c r="BQ42" i="1"/>
  <c r="CY42" i="1"/>
  <c r="DO42" i="1"/>
  <c r="DU29" i="1"/>
  <c r="BQ29" i="5"/>
  <c r="GL57" i="1"/>
  <c r="GM57" i="1" s="1"/>
  <c r="FF18" i="1"/>
  <c r="DC49" i="1"/>
  <c r="DO49" i="1"/>
  <c r="CU37" i="1"/>
  <c r="DK37" i="1"/>
  <c r="FF49" i="1"/>
  <c r="FF28" i="1"/>
  <c r="DG27" i="1"/>
  <c r="DC27" i="1"/>
  <c r="CU9" i="1"/>
  <c r="CY9" i="1"/>
  <c r="BQ9" i="1"/>
  <c r="DU52" i="1"/>
  <c r="BQ52" i="5"/>
  <c r="DG44" i="1"/>
  <c r="DO44" i="1"/>
  <c r="GL58" i="1"/>
  <c r="GM58" i="1" s="1"/>
  <c r="BQ56" i="1"/>
  <c r="FA56" i="1"/>
  <c r="DK56" i="1"/>
  <c r="CU56" i="1"/>
  <c r="EY56" i="1"/>
  <c r="DO56" i="1"/>
  <c r="CY56" i="1"/>
  <c r="DC56" i="1"/>
  <c r="CQ56" i="1"/>
  <c r="DG56" i="1"/>
  <c r="BJ56" i="5"/>
  <c r="FF43" i="1"/>
  <c r="CU40" i="1"/>
  <c r="DK40" i="1"/>
  <c r="GL30" i="1"/>
  <c r="GM30" i="1" s="1"/>
  <c r="FA60" i="1"/>
  <c r="BQ60" i="1"/>
  <c r="EY60" i="1"/>
  <c r="DO60" i="1"/>
  <c r="DK60" i="1"/>
  <c r="DG60" i="1"/>
  <c r="DC60" i="1"/>
  <c r="CY60" i="1"/>
  <c r="CU60" i="1"/>
  <c r="CQ60" i="1"/>
  <c r="BJ60" i="5"/>
  <c r="BQ41" i="1"/>
  <c r="CU41" i="1"/>
  <c r="DK41" i="1"/>
  <c r="DU16" i="1"/>
  <c r="BQ16" i="5"/>
  <c r="FA59" i="1"/>
  <c r="BQ59" i="1"/>
  <c r="EY59" i="1"/>
  <c r="DO59" i="1"/>
  <c r="DG59" i="1"/>
  <c r="CY59" i="1"/>
  <c r="CQ59" i="1"/>
  <c r="DK59" i="1"/>
  <c r="DC59" i="1"/>
  <c r="CU59" i="1"/>
  <c r="BJ59" i="5"/>
  <c r="FF46" i="1"/>
  <c r="CU36" i="1"/>
  <c r="DC17" i="1"/>
  <c r="DC11" i="1"/>
  <c r="FA55" i="1"/>
  <c r="BQ55" i="1"/>
  <c r="EY55" i="1"/>
  <c r="DO55" i="1"/>
  <c r="DK55" i="1"/>
  <c r="DG55" i="1"/>
  <c r="DC55" i="1"/>
  <c r="CY55" i="1"/>
  <c r="CU55" i="1"/>
  <c r="CQ55" i="1"/>
  <c r="BJ55" i="5"/>
  <c r="FA35" i="1"/>
  <c r="BQ35" i="1"/>
  <c r="EY35" i="1"/>
  <c r="DO35" i="1"/>
  <c r="DK35" i="1"/>
  <c r="DG35" i="1"/>
  <c r="DC35" i="1"/>
  <c r="CY35" i="1"/>
  <c r="CU35" i="1"/>
  <c r="CQ35" i="1"/>
  <c r="BJ35" i="5"/>
  <c r="DU10" i="1"/>
  <c r="DC22" i="1"/>
  <c r="BQ48" i="1"/>
  <c r="CY48" i="1"/>
  <c r="DO48" i="1"/>
  <c r="BQ47" i="1"/>
  <c r="DC47" i="1"/>
  <c r="GL10" i="1"/>
  <c r="GM10" i="1" s="1"/>
  <c r="FF19" i="1"/>
  <c r="GL11" i="1"/>
  <c r="GM11" i="1" s="1"/>
  <c r="GL50" i="1"/>
  <c r="GM50" i="1" s="1"/>
  <c r="GL53" i="1"/>
  <c r="GM53" i="1" s="1"/>
  <c r="GL8" i="1"/>
  <c r="GM8" i="1" s="1"/>
  <c r="GL14" i="1"/>
  <c r="GM14" i="1" s="1"/>
  <c r="GL26" i="1"/>
  <c r="GM26" i="1" s="1"/>
  <c r="GL32" i="1"/>
  <c r="GM32" i="1" s="1"/>
  <c r="FF48" i="1"/>
  <c r="DG53" i="1"/>
  <c r="DO20" i="1"/>
  <c r="DG38" i="1"/>
  <c r="CU15" i="1"/>
  <c r="CU23" i="1"/>
  <c r="DC19" i="1"/>
  <c r="CY7" i="1"/>
  <c r="DU51" i="1"/>
  <c r="BQ51" i="5"/>
  <c r="CU18" i="1"/>
  <c r="FF22" i="1"/>
  <c r="FA13" i="1"/>
  <c r="BQ13" i="1"/>
  <c r="EY13" i="1"/>
  <c r="DO13" i="1"/>
  <c r="DK13" i="1"/>
  <c r="DG13" i="1"/>
  <c r="DC13" i="1"/>
  <c r="CU13" i="1"/>
  <c r="CY13" i="1"/>
  <c r="CQ13" i="1"/>
  <c r="BJ13" i="5"/>
  <c r="DO8" i="1"/>
  <c r="CY52" i="1"/>
  <c r="FF47" i="1"/>
  <c r="DO43" i="1"/>
  <c r="DK29" i="1"/>
  <c r="DK30" i="1"/>
  <c r="FF12" i="1"/>
  <c r="DC34" i="1"/>
  <c r="DK10" i="1"/>
  <c r="DO32" i="1"/>
  <c r="DO33" i="1"/>
  <c r="CY5" i="1"/>
  <c r="CY25" i="1"/>
  <c r="DG17" i="1"/>
  <c r="DG14" i="1"/>
  <c r="DU50" i="1"/>
  <c r="BQ50" i="5"/>
  <c r="CQ44" i="1"/>
  <c r="CQ40" i="1"/>
  <c r="DU54" i="1"/>
  <c r="BQ54" i="5"/>
  <c r="DG41" i="1"/>
  <c r="CQ36" i="1"/>
  <c r="GL44" i="1"/>
  <c r="GM44" i="1" s="1"/>
  <c r="GL37" i="1"/>
  <c r="GM37" i="1" s="1"/>
  <c r="CY22" i="1"/>
  <c r="CU48" i="1"/>
  <c r="DO47" i="1"/>
  <c r="FF33" i="1"/>
  <c r="GL7" i="1"/>
  <c r="GM7" i="1" s="1"/>
  <c r="GL9" i="1"/>
  <c r="GM9" i="1" s="1"/>
  <c r="GL43" i="1"/>
  <c r="GM43" i="1" s="1"/>
  <c r="DU27" i="1"/>
  <c r="BQ27" i="5"/>
  <c r="CU53" i="1"/>
  <c r="DK53" i="1"/>
  <c r="FF35" i="1"/>
  <c r="CQ20" i="1"/>
  <c r="DK20" i="1"/>
  <c r="CY38" i="1"/>
  <c r="CY15" i="1"/>
  <c r="DU40" i="1"/>
  <c r="BQ40" i="5"/>
  <c r="CQ26" i="1"/>
  <c r="DG26" i="1"/>
  <c r="BQ12" i="5"/>
  <c r="BQ6" i="5"/>
  <c r="DU17" i="1"/>
  <c r="BQ17" i="5"/>
  <c r="DU28" i="1"/>
  <c r="BQ28" i="5"/>
  <c r="FF14" i="1"/>
  <c r="FF55" i="1"/>
  <c r="BQ53" i="1"/>
  <c r="CY53" i="1"/>
  <c r="DO53" i="1"/>
  <c r="FF15" i="1"/>
  <c r="CY20" i="1"/>
  <c r="BQ20" i="1"/>
  <c r="DC6" i="1"/>
  <c r="CQ38" i="1"/>
  <c r="BQ38" i="1"/>
  <c r="DC15" i="1"/>
  <c r="DU49" i="1"/>
  <c r="BQ49" i="5"/>
  <c r="DU33" i="1"/>
  <c r="BQ33" i="5"/>
  <c r="CU26" i="1"/>
  <c r="DK26" i="1"/>
  <c r="GL18" i="1"/>
  <c r="GM18" i="1" s="1"/>
  <c r="DO23" i="1"/>
  <c r="BQ19" i="1"/>
  <c r="CU19" i="1"/>
  <c r="DK19" i="1"/>
  <c r="CQ7" i="1"/>
  <c r="DG7" i="1"/>
  <c r="DU36" i="1"/>
  <c r="BQ36" i="5"/>
  <c r="CY39" i="1"/>
  <c r="DC18" i="1"/>
  <c r="FF7" i="1"/>
  <c r="FF8" i="1"/>
  <c r="FF20" i="1"/>
  <c r="FA24" i="1"/>
  <c r="EY24" i="1"/>
  <c r="DO24" i="1"/>
  <c r="DK24" i="1"/>
  <c r="DG24" i="1"/>
  <c r="DC24" i="1"/>
  <c r="CY24" i="1"/>
  <c r="CU24" i="1"/>
  <c r="CQ24" i="1"/>
  <c r="BQ24" i="1"/>
  <c r="BJ24" i="5"/>
  <c r="DU13" i="1"/>
  <c r="BQ13" i="5"/>
  <c r="CQ8" i="1"/>
  <c r="BQ8" i="1"/>
  <c r="DG52" i="1"/>
  <c r="BQ52" i="1"/>
  <c r="DK43" i="1"/>
  <c r="CY43" i="1"/>
  <c r="BQ43" i="1"/>
  <c r="FF42" i="1"/>
  <c r="DC29" i="1"/>
  <c r="DC30" i="1"/>
  <c r="DO6" i="1"/>
  <c r="CQ34" i="1"/>
  <c r="DC10" i="1"/>
  <c r="FF53" i="1"/>
  <c r="CQ32" i="1"/>
  <c r="DG32" i="1"/>
  <c r="BQ32" i="1"/>
  <c r="CQ33" i="1"/>
  <c r="DG33" i="1"/>
  <c r="DO5" i="1"/>
  <c r="CU5" i="1"/>
  <c r="FA58" i="1"/>
  <c r="DO58" i="1"/>
  <c r="DK58" i="1"/>
  <c r="DG58" i="1"/>
  <c r="DC58" i="1"/>
  <c r="CY58" i="1"/>
  <c r="CU58" i="1"/>
  <c r="CQ58" i="1"/>
  <c r="EY58" i="1"/>
  <c r="BQ58" i="1"/>
  <c r="BJ58" i="5"/>
  <c r="DC54" i="1"/>
  <c r="CY54" i="1"/>
  <c r="BQ54" i="1"/>
  <c r="DG57" i="1"/>
  <c r="BQ57" i="1"/>
  <c r="CQ16" i="1"/>
  <c r="CU16" i="1"/>
  <c r="FF51" i="1"/>
  <c r="CQ25" i="1"/>
  <c r="DG25" i="1"/>
  <c r="BQ25" i="1"/>
  <c r="CY14" i="1"/>
  <c r="DO14" i="1"/>
  <c r="DC42" i="1"/>
  <c r="DU20" i="1"/>
  <c r="BQ20" i="5"/>
  <c r="FA50" i="1"/>
  <c r="BQ50" i="1"/>
  <c r="EY50" i="1"/>
  <c r="DO50" i="1"/>
  <c r="DK50" i="1"/>
  <c r="DG50" i="1"/>
  <c r="DC50" i="1"/>
  <c r="CY50" i="1"/>
  <c r="CU50" i="1"/>
  <c r="CQ50" i="1"/>
  <c r="BJ50" i="5"/>
  <c r="CQ49" i="1"/>
  <c r="BQ37" i="1"/>
  <c r="CY37" i="1"/>
  <c r="DO37" i="1"/>
  <c r="GL29" i="1"/>
  <c r="GM29" i="1" s="1"/>
  <c r="DO27" i="1"/>
  <c r="DK27" i="1"/>
  <c r="DC9" i="1"/>
  <c r="DG9" i="1"/>
  <c r="FF39" i="1"/>
  <c r="DK44" i="1"/>
  <c r="DC44" i="1"/>
  <c r="FA12" i="1"/>
  <c r="DK12" i="1"/>
  <c r="CU12" i="1"/>
  <c r="DG12" i="1"/>
  <c r="EY12" i="1"/>
  <c r="DO12" i="1"/>
  <c r="CY12" i="1"/>
  <c r="BQ12" i="1"/>
  <c r="BR12" i="5" s="1"/>
  <c r="CQ12" i="1"/>
  <c r="DC12" i="1"/>
  <c r="DG6" i="1"/>
  <c r="CQ6" i="1"/>
  <c r="CY17" i="1"/>
  <c r="DC39" i="1"/>
  <c r="DO17" i="1"/>
  <c r="FF17" i="1"/>
  <c r="GL22" i="1"/>
  <c r="GM22" i="1" s="1"/>
  <c r="CY40" i="1"/>
  <c r="DO40" i="1"/>
  <c r="FF31" i="1"/>
  <c r="DU26" i="1"/>
  <c r="BQ26" i="5"/>
  <c r="DU48" i="1"/>
  <c r="BQ48" i="5"/>
  <c r="CY41" i="1"/>
  <c r="DO41" i="1"/>
  <c r="CY36" i="1"/>
  <c r="DO36" i="1"/>
  <c r="BQ39" i="1"/>
  <c r="FF44" i="1"/>
  <c r="DU9" i="1"/>
  <c r="CQ11" i="1"/>
  <c r="DG11" i="1"/>
  <c r="GL56" i="1"/>
  <c r="GM56" i="1" s="1"/>
  <c r="BQ45" i="1"/>
  <c r="DC45" i="1"/>
  <c r="DG45" i="1"/>
  <c r="CQ45" i="1"/>
  <c r="FA45" i="1"/>
  <c r="DK45" i="1"/>
  <c r="CU45" i="1"/>
  <c r="CY45" i="1"/>
  <c r="EY45" i="1"/>
  <c r="DO45" i="1"/>
  <c r="BJ45" i="5"/>
  <c r="DU31" i="1"/>
  <c r="BQ31" i="5"/>
  <c r="FF29" i="1"/>
  <c r="CQ22" i="1"/>
  <c r="DG22" i="1"/>
  <c r="DC48" i="1"/>
  <c r="CQ47" i="1"/>
  <c r="DG47" i="1"/>
  <c r="GL33" i="1"/>
  <c r="GM33" i="1" s="1"/>
  <c r="GL13" i="1"/>
  <c r="GM13" i="1" s="1"/>
  <c r="GL41" i="1"/>
  <c r="GM41" i="1" s="1"/>
  <c r="GL42" i="1"/>
  <c r="GM42" i="1" s="1"/>
  <c r="GL19" i="1"/>
  <c r="GM19" i="1" s="1"/>
  <c r="GL34" i="1"/>
  <c r="GM34" i="1" s="1"/>
  <c r="GL35" i="1"/>
  <c r="GM35" i="1" s="1"/>
  <c r="GL40" i="1"/>
  <c r="GM40" i="1" s="1"/>
  <c r="FA28" i="1"/>
  <c r="BQ28" i="1"/>
  <c r="EY28" i="1"/>
  <c r="DO28" i="1"/>
  <c r="DK28" i="1"/>
  <c r="DG28" i="1"/>
  <c r="DC28" i="1"/>
  <c r="CY28" i="1"/>
  <c r="CU28" i="1"/>
  <c r="CQ28" i="1"/>
  <c r="BJ28" i="5"/>
  <c r="CQ53" i="1"/>
  <c r="GL36" i="1"/>
  <c r="GM36" i="1" s="1"/>
  <c r="DC20" i="1"/>
  <c r="DC38" i="1"/>
  <c r="DK15" i="1"/>
  <c r="DG23" i="1"/>
  <c r="DO7" i="1"/>
  <c r="FF59" i="1"/>
  <c r="FF37" i="1"/>
  <c r="DK8" i="1"/>
  <c r="DK52" i="1"/>
  <c r="CU43" i="1"/>
  <c r="FF38" i="1"/>
  <c r="BQ33" i="1"/>
  <c r="DO54" i="1"/>
  <c r="DK57" i="1"/>
  <c r="DO16" i="1"/>
  <c r="EY46" i="1"/>
  <c r="DO46" i="1"/>
  <c r="DK46" i="1"/>
  <c r="DG46" i="1"/>
  <c r="DC46" i="1"/>
  <c r="CY46" i="1"/>
  <c r="CU46" i="1"/>
  <c r="CQ46" i="1"/>
  <c r="FA46" i="1"/>
  <c r="BQ46" i="1"/>
  <c r="BJ46" i="5"/>
  <c r="DO25" i="1"/>
  <c r="CQ14" i="1"/>
  <c r="BQ14" i="1"/>
  <c r="CU42" i="1"/>
  <c r="FF41" i="1"/>
  <c r="DK49" i="1"/>
  <c r="CQ37" i="1"/>
  <c r="CU27" i="1"/>
  <c r="DU39" i="1"/>
  <c r="BQ39" i="5"/>
  <c r="CY44" i="1"/>
  <c r="BQ36" i="1"/>
  <c r="CQ39" i="1"/>
  <c r="DU45" i="1"/>
  <c r="BQ45" i="5"/>
  <c r="DO22" i="1"/>
  <c r="GL51" i="1"/>
  <c r="GM51" i="1" s="1"/>
  <c r="BQ11" i="5"/>
  <c r="FF13" i="1"/>
  <c r="FF6" i="1"/>
  <c r="DC53" i="1"/>
  <c r="FF34" i="1"/>
  <c r="DG20" i="1"/>
  <c r="CU20" i="1"/>
  <c r="DO38" i="1"/>
  <c r="CU38" i="1"/>
  <c r="CQ15" i="1"/>
  <c r="DG15" i="1"/>
  <c r="GL27" i="1"/>
  <c r="GM27" i="1" s="1"/>
  <c r="GL28" i="1"/>
  <c r="GM28" i="1" s="1"/>
  <c r="BQ26" i="1"/>
  <c r="CY26" i="1"/>
  <c r="DO26" i="1"/>
  <c r="DC23" i="1"/>
  <c r="CQ23" i="1"/>
  <c r="CY19" i="1"/>
  <c r="DO19" i="1"/>
  <c r="CU7" i="1"/>
  <c r="DK7" i="1"/>
  <c r="GL12" i="1"/>
  <c r="GM12" i="1" s="1"/>
  <c r="FA51" i="1"/>
  <c r="EY51" i="1"/>
  <c r="DO51" i="1"/>
  <c r="DK51" i="1"/>
  <c r="DG51" i="1"/>
  <c r="DC51" i="1"/>
  <c r="CY51" i="1"/>
  <c r="CU51" i="1"/>
  <c r="CQ51" i="1"/>
  <c r="BQ51" i="1"/>
  <c r="BJ51" i="5"/>
  <c r="GL16" i="1"/>
  <c r="GM16" i="1" s="1"/>
  <c r="CQ18" i="1"/>
  <c r="DG18" i="1"/>
  <c r="BQ18" i="1"/>
  <c r="DU24" i="1"/>
  <c r="BQ24" i="5"/>
  <c r="DG8" i="1"/>
  <c r="CY8" i="1"/>
  <c r="DC52" i="1"/>
  <c r="CU52" i="1"/>
  <c r="DC43" i="1"/>
  <c r="DG43" i="1"/>
  <c r="CQ29" i="1"/>
  <c r="DG29" i="1"/>
  <c r="BQ29" i="1"/>
  <c r="CQ30" i="1"/>
  <c r="DG30" i="1"/>
  <c r="DU44" i="1"/>
  <c r="BQ44" i="5"/>
  <c r="FA21" i="1"/>
  <c r="BQ21" i="1"/>
  <c r="EY21" i="1"/>
  <c r="DO21" i="1"/>
  <c r="DK21" i="1"/>
  <c r="DG21" i="1"/>
  <c r="DC21" i="1"/>
  <c r="CY21" i="1"/>
  <c r="CU21" i="1"/>
  <c r="CQ21" i="1"/>
  <c r="BJ21" i="5"/>
  <c r="CY6" i="1"/>
  <c r="CU34" i="1"/>
  <c r="CY34" i="1"/>
  <c r="BQ34" i="1"/>
  <c r="CQ10" i="1"/>
  <c r="DG10" i="1"/>
  <c r="BQ10" i="1"/>
  <c r="CU32" i="1"/>
  <c r="DK32" i="1"/>
  <c r="CU33" i="1"/>
  <c r="DK33" i="1"/>
  <c r="DU22" i="1"/>
  <c r="BQ22" i="5"/>
  <c r="CQ5" i="1"/>
  <c r="BQ5" i="1"/>
  <c r="DC5" i="1"/>
  <c r="DU58" i="1"/>
  <c r="BQ58" i="5"/>
  <c r="CU54" i="1"/>
  <c r="DG54" i="1"/>
  <c r="CU57" i="1"/>
  <c r="DC57" i="1"/>
  <c r="CY16" i="1"/>
  <c r="DC16" i="1"/>
  <c r="BQ16" i="1"/>
  <c r="FF32" i="1"/>
  <c r="CU25" i="1"/>
  <c r="DK25" i="1"/>
  <c r="CU39" i="1"/>
  <c r="BQ17" i="1"/>
  <c r="DC14" i="1"/>
  <c r="GL48" i="1"/>
  <c r="GM48" i="1" s="1"/>
  <c r="CQ42" i="1"/>
  <c r="DG42" i="1"/>
  <c r="DU34" i="1"/>
  <c r="BQ34" i="5"/>
  <c r="CU49" i="1"/>
  <c r="CY49" i="1"/>
  <c r="BQ49" i="1"/>
  <c r="DC37" i="1"/>
  <c r="FF10" i="1"/>
  <c r="FF36" i="1"/>
  <c r="CQ27" i="1"/>
  <c r="BQ27" i="1"/>
  <c r="DK9" i="1"/>
  <c r="DO9" i="1"/>
  <c r="DU43" i="1"/>
  <c r="BQ43" i="5"/>
  <c r="CU44" i="1"/>
  <c r="BQ44" i="1"/>
  <c r="CU6" i="1"/>
  <c r="BQ15" i="5"/>
  <c r="DU15" i="1"/>
  <c r="DU56" i="1"/>
  <c r="BQ56" i="5"/>
  <c r="FF52" i="1"/>
  <c r="DC40" i="1"/>
  <c r="DU37" i="1"/>
  <c r="BQ37" i="5"/>
  <c r="DU60" i="1"/>
  <c r="BQ60" i="5"/>
  <c r="FF58" i="1"/>
  <c r="DU47" i="1"/>
  <c r="BQ47" i="5"/>
  <c r="DC41" i="1"/>
  <c r="DU59" i="1"/>
  <c r="BQ59" i="5"/>
  <c r="FF57" i="1"/>
  <c r="DC36" i="1"/>
  <c r="DG39" i="1"/>
  <c r="GL47" i="1"/>
  <c r="GM47" i="1" s="1"/>
  <c r="DU8" i="1"/>
  <c r="CU11" i="1"/>
  <c r="DK11" i="1"/>
  <c r="DU55" i="1"/>
  <c r="BQ55" i="5"/>
  <c r="FF54" i="1"/>
  <c r="DU35" i="1"/>
  <c r="BQ35" i="5"/>
  <c r="FF27" i="1"/>
  <c r="CU22" i="1"/>
  <c r="DK22" i="1"/>
  <c r="CQ48" i="1"/>
  <c r="DG48" i="1"/>
  <c r="CU47" i="1"/>
  <c r="DK47" i="1"/>
  <c r="FF23" i="1"/>
  <c r="GL46" i="1"/>
  <c r="GM46" i="1" s="1"/>
  <c r="GL25" i="1"/>
  <c r="GM25" i="1" s="1"/>
  <c r="GL31" i="1"/>
  <c r="GM31" i="1" s="1"/>
  <c r="GL20" i="1"/>
  <c r="GM20" i="1" s="1"/>
  <c r="GL6" i="1"/>
  <c r="GM6" i="1" s="1"/>
  <c r="GL21" i="1"/>
  <c r="GM21" i="1" s="1"/>
  <c r="DK39" i="1"/>
  <c r="BJ10" i="5"/>
  <c r="BJ6" i="5"/>
  <c r="BJ4" i="5"/>
  <c r="FA4" i="1"/>
  <c r="EY4" i="1"/>
  <c r="CQ4" i="1"/>
  <c r="BQ4" i="1"/>
  <c r="BR4" i="5" s="1"/>
  <c r="CY4" i="1"/>
  <c r="BR7" i="5"/>
  <c r="CU4" i="1"/>
  <c r="DG4" i="1"/>
  <c r="DO4" i="1"/>
  <c r="DC4" i="1"/>
  <c r="DK4" i="1"/>
  <c r="DU4" i="1"/>
  <c r="GL4" i="1"/>
  <c r="GM4" i="1" s="1"/>
  <c r="FF4" i="1"/>
  <c r="CR9" i="1" l="1"/>
  <c r="CR10" i="1"/>
  <c r="CR8" i="1"/>
  <c r="FH5" i="1"/>
  <c r="FI5" i="1" s="1"/>
  <c r="GN21" i="1"/>
  <c r="CR5" i="1"/>
  <c r="GN31" i="1"/>
  <c r="GN20" i="1"/>
  <c r="DV57" i="1"/>
  <c r="GN35" i="1"/>
  <c r="GN43" i="1"/>
  <c r="GN10" i="1"/>
  <c r="GN45" i="1"/>
  <c r="GN24" i="1"/>
  <c r="GN59" i="1"/>
  <c r="GN5" i="1"/>
  <c r="GN25" i="1"/>
  <c r="GN12" i="1"/>
  <c r="GN34" i="1"/>
  <c r="GN9" i="1"/>
  <c r="GN44" i="1"/>
  <c r="GN58" i="1"/>
  <c r="GN23" i="1"/>
  <c r="GN46" i="1"/>
  <c r="GN36" i="1"/>
  <c r="GN41" i="1"/>
  <c r="GN7" i="1"/>
  <c r="GN26" i="1"/>
  <c r="GN11" i="1"/>
  <c r="GN57" i="1"/>
  <c r="GN55" i="1"/>
  <c r="GN47" i="1"/>
  <c r="GN40" i="1"/>
  <c r="GN13" i="1"/>
  <c r="GN22" i="1"/>
  <c r="GN29" i="1"/>
  <c r="GN53" i="1"/>
  <c r="GN49" i="1"/>
  <c r="GN54" i="1"/>
  <c r="GN38" i="1"/>
  <c r="GN6" i="1"/>
  <c r="DV59" i="1"/>
  <c r="DV37" i="1"/>
  <c r="DV56" i="1"/>
  <c r="CR21" i="1"/>
  <c r="BR21" i="5"/>
  <c r="DV24" i="1"/>
  <c r="CR51" i="1"/>
  <c r="BR51" i="5"/>
  <c r="CR26" i="1"/>
  <c r="BR26" i="5"/>
  <c r="GN27" i="1"/>
  <c r="GN51" i="1"/>
  <c r="CR33" i="1"/>
  <c r="BR33" i="5"/>
  <c r="CR28" i="1"/>
  <c r="BR28" i="5"/>
  <c r="CR45" i="1"/>
  <c r="BR45" i="5"/>
  <c r="FH31" i="1"/>
  <c r="FI31" i="1" s="1"/>
  <c r="CR57" i="1"/>
  <c r="BR57" i="5"/>
  <c r="FH14" i="1"/>
  <c r="FI14" i="1" s="1"/>
  <c r="DV17" i="1"/>
  <c r="GN8" i="1"/>
  <c r="GN50" i="1"/>
  <c r="CR59" i="1"/>
  <c r="BR59" i="5"/>
  <c r="CR30" i="1"/>
  <c r="BR30" i="5"/>
  <c r="DV6" i="1"/>
  <c r="FH45" i="1"/>
  <c r="FI45" i="1" s="1"/>
  <c r="DV14" i="1"/>
  <c r="FH27" i="1"/>
  <c r="FI27" i="1" s="1"/>
  <c r="DV8" i="1"/>
  <c r="DV15" i="1"/>
  <c r="FH10" i="1"/>
  <c r="FI10" i="1" s="1"/>
  <c r="CR17" i="1"/>
  <c r="BR17" i="5"/>
  <c r="FH32" i="1"/>
  <c r="FI32" i="1" s="1"/>
  <c r="DV19" i="1"/>
  <c r="FH6" i="1"/>
  <c r="FI6" i="1" s="1"/>
  <c r="DV39" i="1"/>
  <c r="FH41" i="1"/>
  <c r="FI41" i="1" s="1"/>
  <c r="FH38" i="1"/>
  <c r="FI38" i="1" s="1"/>
  <c r="FH37" i="1"/>
  <c r="FI37" i="1" s="1"/>
  <c r="DV31" i="1"/>
  <c r="DV9" i="1"/>
  <c r="DV48" i="1"/>
  <c r="FH17" i="1"/>
  <c r="FI17" i="1" s="1"/>
  <c r="CR12" i="1"/>
  <c r="FH51" i="1"/>
  <c r="FI51" i="1" s="1"/>
  <c r="CR32" i="1"/>
  <c r="BR32" i="5"/>
  <c r="CR24" i="1"/>
  <c r="BR24" i="5"/>
  <c r="FH8" i="1"/>
  <c r="FI8" i="1" s="1"/>
  <c r="CR20" i="1"/>
  <c r="BR20" i="5"/>
  <c r="DV54" i="1"/>
  <c r="FH22" i="1"/>
  <c r="FI22" i="1" s="1"/>
  <c r="CR55" i="1"/>
  <c r="BR55" i="5"/>
  <c r="CR56" i="1"/>
  <c r="BR56" i="5"/>
  <c r="FH28" i="1"/>
  <c r="FI28" i="1" s="1"/>
  <c r="DV23" i="1"/>
  <c r="DV21" i="1"/>
  <c r="CR23" i="1"/>
  <c r="BR23" i="5"/>
  <c r="FH56" i="1"/>
  <c r="FI56" i="1" s="1"/>
  <c r="DV12" i="1"/>
  <c r="BR15" i="5"/>
  <c r="CR15" i="1"/>
  <c r="FH24" i="1"/>
  <c r="FI24" i="1" s="1"/>
  <c r="FH54" i="1"/>
  <c r="FI54" i="1" s="1"/>
  <c r="FH58" i="1"/>
  <c r="FI58" i="1" s="1"/>
  <c r="CR44" i="1"/>
  <c r="BR44" i="5"/>
  <c r="FH36" i="1"/>
  <c r="FI36" i="1" s="1"/>
  <c r="GN19" i="1"/>
  <c r="GN33" i="1"/>
  <c r="CR37" i="1"/>
  <c r="BR37" i="5"/>
  <c r="FH53" i="1"/>
  <c r="FI53" i="1" s="1"/>
  <c r="DV49" i="1"/>
  <c r="DV11" i="1"/>
  <c r="DV51" i="1"/>
  <c r="FH48" i="1"/>
  <c r="FI48" i="1" s="1"/>
  <c r="CR60" i="1"/>
  <c r="BR60" i="5"/>
  <c r="DV46" i="1"/>
  <c r="FH11" i="1"/>
  <c r="FI11" i="1" s="1"/>
  <c r="GN15" i="1"/>
  <c r="CR22" i="1"/>
  <c r="BR22" i="5"/>
  <c r="DV18" i="1"/>
  <c r="FH16" i="1"/>
  <c r="FI16" i="1" s="1"/>
  <c r="FH21" i="1"/>
  <c r="FI21" i="1" s="1"/>
  <c r="FH40" i="1"/>
  <c r="FI40" i="1" s="1"/>
  <c r="GN17" i="1"/>
  <c r="FH23" i="1"/>
  <c r="FI23" i="1" s="1"/>
  <c r="FH52" i="1"/>
  <c r="FI52" i="1" s="1"/>
  <c r="GN48" i="1"/>
  <c r="CR16" i="1"/>
  <c r="BR16" i="5"/>
  <c r="DV58" i="1"/>
  <c r="CR29" i="1"/>
  <c r="BR29" i="5"/>
  <c r="CR18" i="1"/>
  <c r="BR18" i="5"/>
  <c r="GN16" i="1"/>
  <c r="GN28" i="1"/>
  <c r="FH13" i="1"/>
  <c r="FI13" i="1" s="1"/>
  <c r="CR36" i="1"/>
  <c r="BR36" i="5"/>
  <c r="FH59" i="1"/>
  <c r="FI59" i="1" s="1"/>
  <c r="GN42" i="1"/>
  <c r="GN56" i="1"/>
  <c r="FH44" i="1"/>
  <c r="FI44" i="1" s="1"/>
  <c r="DV20" i="1"/>
  <c r="CR25" i="1"/>
  <c r="BR25" i="5"/>
  <c r="CR54" i="1"/>
  <c r="BR54" i="5"/>
  <c r="CR58" i="1"/>
  <c r="BR58" i="5"/>
  <c r="DV7" i="1"/>
  <c r="FH42" i="1"/>
  <c r="FI42" i="1" s="1"/>
  <c r="CR52" i="1"/>
  <c r="BR52" i="5"/>
  <c r="FH7" i="1"/>
  <c r="FI7" i="1" s="1"/>
  <c r="DV36" i="1"/>
  <c r="GN18" i="1"/>
  <c r="DV33" i="1"/>
  <c r="CR38" i="1"/>
  <c r="BR38" i="5"/>
  <c r="CR53" i="1"/>
  <c r="BR53" i="5"/>
  <c r="DV28" i="1"/>
  <c r="DV40" i="1"/>
  <c r="FH33" i="1"/>
  <c r="FI33" i="1" s="1"/>
  <c r="GN37" i="1"/>
  <c r="DV50" i="1"/>
  <c r="GN32" i="1"/>
  <c r="GN14" i="1"/>
  <c r="CR48" i="1"/>
  <c r="BR48" i="5"/>
  <c r="CR35" i="1"/>
  <c r="BR35" i="5"/>
  <c r="FH46" i="1"/>
  <c r="FI46" i="1" s="1"/>
  <c r="CR41" i="1"/>
  <c r="BR41" i="5"/>
  <c r="GN30" i="1"/>
  <c r="FH43" i="1"/>
  <c r="FI43" i="1" s="1"/>
  <c r="FH49" i="1"/>
  <c r="FI49" i="1" s="1"/>
  <c r="CR42" i="1"/>
  <c r="BR42" i="5"/>
  <c r="GN39" i="1"/>
  <c r="CR7" i="1"/>
  <c r="CR31" i="1"/>
  <c r="BR31" i="5"/>
  <c r="CR11" i="1"/>
  <c r="FH25" i="1"/>
  <c r="FI25" i="1" s="1"/>
  <c r="GN52" i="1"/>
  <c r="FH60" i="1"/>
  <c r="FI60" i="1" s="1"/>
  <c r="DV5" i="1"/>
  <c r="FH50" i="1"/>
  <c r="FI50" i="1" s="1"/>
  <c r="DV30" i="1"/>
  <c r="DV32" i="1"/>
  <c r="DV45" i="1"/>
  <c r="FH20" i="1"/>
  <c r="FI20" i="1" s="1"/>
  <c r="DV10" i="1"/>
  <c r="FH30" i="1"/>
  <c r="FI30" i="1" s="1"/>
  <c r="CR40" i="1"/>
  <c r="BR40" i="5"/>
  <c r="GN60" i="1"/>
  <c r="BR10" i="5"/>
  <c r="BR9" i="5"/>
  <c r="DV55" i="1"/>
  <c r="FH57" i="1"/>
  <c r="FI57" i="1" s="1"/>
  <c r="DV60" i="1"/>
  <c r="CR27" i="1"/>
  <c r="BR27" i="5"/>
  <c r="BR8" i="5"/>
  <c r="BR5" i="5"/>
  <c r="DV35" i="1"/>
  <c r="DV47" i="1"/>
  <c r="DV43" i="1"/>
  <c r="CR49" i="1"/>
  <c r="BR49" i="5"/>
  <c r="DV34" i="1"/>
  <c r="DV22" i="1"/>
  <c r="CR34" i="1"/>
  <c r="BR34" i="5"/>
  <c r="DV44" i="1"/>
  <c r="FH34" i="1"/>
  <c r="FI34" i="1" s="1"/>
  <c r="CR14" i="1"/>
  <c r="BR14" i="5"/>
  <c r="CR46" i="1"/>
  <c r="BR46" i="5"/>
  <c r="FH29" i="1"/>
  <c r="FI29" i="1" s="1"/>
  <c r="CR39" i="1"/>
  <c r="BR39" i="5"/>
  <c r="DV26" i="1"/>
  <c r="FH39" i="1"/>
  <c r="FI39" i="1" s="1"/>
  <c r="CR50" i="1"/>
  <c r="BR50" i="5"/>
  <c r="CR43" i="1"/>
  <c r="BR43" i="5"/>
  <c r="DV13" i="1"/>
  <c r="DV25" i="1"/>
  <c r="CR19" i="1"/>
  <c r="BR19" i="5"/>
  <c r="FH15" i="1"/>
  <c r="FI15" i="1" s="1"/>
  <c r="FH55" i="1"/>
  <c r="FI55" i="1" s="1"/>
  <c r="FH35" i="1"/>
  <c r="FI35" i="1" s="1"/>
  <c r="DV27" i="1"/>
  <c r="FH12" i="1"/>
  <c r="FI12" i="1" s="1"/>
  <c r="FH47" i="1"/>
  <c r="FI47" i="1" s="1"/>
  <c r="CR13" i="1"/>
  <c r="BR13" i="5"/>
  <c r="FH19" i="1"/>
  <c r="FI19" i="1" s="1"/>
  <c r="CR47" i="1"/>
  <c r="BR47" i="5"/>
  <c r="DV16" i="1"/>
  <c r="DV52" i="1"/>
  <c r="FH18" i="1"/>
  <c r="FI18" i="1" s="1"/>
  <c r="DV29" i="1"/>
  <c r="FH9" i="1"/>
  <c r="FI9" i="1" s="1"/>
  <c r="FH26" i="1"/>
  <c r="FI26" i="1" s="1"/>
  <c r="DV41" i="1"/>
  <c r="DV53" i="1"/>
  <c r="DV38" i="1"/>
  <c r="DV42" i="1"/>
  <c r="CR6" i="1"/>
  <c r="CR4" i="1"/>
  <c r="BR11" i="5"/>
  <c r="FH4" i="1"/>
  <c r="FI4" i="1" s="1"/>
  <c r="GN4" i="1"/>
  <c r="DV4" i="1"/>
  <c r="DX57" i="1" l="1"/>
  <c r="DY57" i="1" s="1"/>
  <c r="CS10" i="1"/>
  <c r="CV10" i="1" s="1"/>
  <c r="FJ9" i="1"/>
  <c r="GP31" i="1"/>
  <c r="GQ31" i="1" s="1"/>
  <c r="FJ60" i="1"/>
  <c r="FJ43" i="1"/>
  <c r="FJ7" i="1"/>
  <c r="FJ59" i="1"/>
  <c r="FJ36" i="1"/>
  <c r="FJ6" i="1"/>
  <c r="FJ27" i="1"/>
  <c r="FJ5" i="1"/>
  <c r="FJ44" i="1"/>
  <c r="FJ54" i="1"/>
  <c r="FJ38" i="1"/>
  <c r="FJ10" i="1"/>
  <c r="FJ19" i="1"/>
  <c r="FJ39" i="1"/>
  <c r="FJ49" i="1"/>
  <c r="FJ11" i="1"/>
  <c r="FJ47" i="1"/>
  <c r="FJ35" i="1"/>
  <c r="FJ57" i="1"/>
  <c r="FJ33" i="1"/>
  <c r="FJ52" i="1"/>
  <c r="FJ24" i="1"/>
  <c r="FJ22" i="1"/>
  <c r="FJ8" i="1"/>
  <c r="FJ41" i="1"/>
  <c r="FJ32" i="1"/>
  <c r="FJ13" i="1"/>
  <c r="FJ23" i="1"/>
  <c r="FJ48" i="1"/>
  <c r="FJ53" i="1"/>
  <c r="FJ34" i="1"/>
  <c r="DX43" i="1"/>
  <c r="DY43" i="1" s="1"/>
  <c r="CS7" i="1"/>
  <c r="CV7" i="1" s="1"/>
  <c r="CS8" i="1"/>
  <c r="CV8" i="1" s="1"/>
  <c r="CS37" i="1"/>
  <c r="CV37" i="1" s="1"/>
  <c r="FJ58" i="1"/>
  <c r="CS23" i="1"/>
  <c r="CV23" i="1" s="1"/>
  <c r="GP50" i="1"/>
  <c r="GQ50" i="1" s="1"/>
  <c r="FJ31" i="1"/>
  <c r="CS28" i="1"/>
  <c r="CV28" i="1" s="1"/>
  <c r="GP27" i="1"/>
  <c r="GQ27" i="1" s="1"/>
  <c r="DX56" i="1"/>
  <c r="DY56" i="1" s="1"/>
  <c r="GP29" i="1"/>
  <c r="GQ29" i="1" s="1"/>
  <c r="GP47" i="1"/>
  <c r="GQ47" i="1" s="1"/>
  <c r="GP57" i="1"/>
  <c r="GQ57" i="1" s="1"/>
  <c r="GP41" i="1"/>
  <c r="GQ41" i="1" s="1"/>
  <c r="GP23" i="1"/>
  <c r="GQ23" i="1" s="1"/>
  <c r="GP34" i="1"/>
  <c r="GQ34" i="1" s="1"/>
  <c r="GP59" i="1"/>
  <c r="GQ59" i="1" s="1"/>
  <c r="GP43" i="1"/>
  <c r="GQ43" i="1" s="1"/>
  <c r="CS6" i="1"/>
  <c r="CV6" i="1" s="1"/>
  <c r="DX41" i="1"/>
  <c r="DY41" i="1" s="1"/>
  <c r="DX52" i="1"/>
  <c r="DY52" i="1" s="1"/>
  <c r="DX27" i="1"/>
  <c r="DY27" i="1" s="1"/>
  <c r="CS19" i="1"/>
  <c r="CV19" i="1" s="1"/>
  <c r="CS43" i="1"/>
  <c r="CV43" i="1" s="1"/>
  <c r="DX44" i="1"/>
  <c r="DY44" i="1" s="1"/>
  <c r="DX34" i="1"/>
  <c r="DY34" i="1" s="1"/>
  <c r="DX47" i="1"/>
  <c r="DY47" i="1" s="1"/>
  <c r="GP60" i="1"/>
  <c r="GQ60" i="1" s="1"/>
  <c r="DX45" i="1"/>
  <c r="DY45" i="1" s="1"/>
  <c r="CS11" i="1"/>
  <c r="CV11" i="1" s="1"/>
  <c r="GP39" i="1"/>
  <c r="GQ39" i="1" s="1"/>
  <c r="GP14" i="1"/>
  <c r="GQ14" i="1" s="1"/>
  <c r="DX33" i="1"/>
  <c r="DY33" i="1" s="1"/>
  <c r="DX20" i="1"/>
  <c r="DY20" i="1" s="1"/>
  <c r="GP42" i="1"/>
  <c r="GQ42" i="1" s="1"/>
  <c r="CS36" i="1"/>
  <c r="CV36" i="1" s="1"/>
  <c r="GP16" i="1"/>
  <c r="GQ16" i="1" s="1"/>
  <c r="CS29" i="1"/>
  <c r="CV29" i="1" s="1"/>
  <c r="GP48" i="1"/>
  <c r="GQ48" i="1" s="1"/>
  <c r="DX18" i="1"/>
  <c r="DY18" i="1" s="1"/>
  <c r="DX51" i="1"/>
  <c r="DY51" i="1" s="1"/>
  <c r="GP33" i="1"/>
  <c r="GQ33" i="1" s="1"/>
  <c r="DX21" i="1"/>
  <c r="DY21" i="1" s="1"/>
  <c r="CS20" i="1"/>
  <c r="CV20" i="1" s="1"/>
  <c r="CS24" i="1"/>
  <c r="CV24" i="1" s="1"/>
  <c r="DX48" i="1"/>
  <c r="DY48" i="1" s="1"/>
  <c r="DX19" i="1"/>
  <c r="DY19" i="1" s="1"/>
  <c r="CS17" i="1"/>
  <c r="CV17" i="1" s="1"/>
  <c r="DX8" i="1"/>
  <c r="DY8" i="1" s="1"/>
  <c r="CS30" i="1"/>
  <c r="CV30" i="1" s="1"/>
  <c r="GP8" i="1"/>
  <c r="GQ8" i="1" s="1"/>
  <c r="DX24" i="1"/>
  <c r="DY24" i="1" s="1"/>
  <c r="DX37" i="1"/>
  <c r="DY37" i="1" s="1"/>
  <c r="GP54" i="1"/>
  <c r="GQ54" i="1" s="1"/>
  <c r="GP22" i="1"/>
  <c r="GQ22" i="1" s="1"/>
  <c r="GP20" i="1"/>
  <c r="GQ20" i="1" s="1"/>
  <c r="GP11" i="1"/>
  <c r="GQ11" i="1" s="1"/>
  <c r="GP36" i="1"/>
  <c r="GQ36" i="1" s="1"/>
  <c r="GP21" i="1"/>
  <c r="GQ21" i="1" s="1"/>
  <c r="GP58" i="1"/>
  <c r="GQ58" i="1" s="1"/>
  <c r="GP12" i="1"/>
  <c r="GQ12" i="1" s="1"/>
  <c r="GP24" i="1"/>
  <c r="GQ24" i="1" s="1"/>
  <c r="GP35" i="1"/>
  <c r="GQ35" i="1" s="1"/>
  <c r="DX53" i="1"/>
  <c r="DY53" i="1" s="1"/>
  <c r="FJ18" i="1"/>
  <c r="CS13" i="1"/>
  <c r="CV13" i="1" s="1"/>
  <c r="FJ55" i="1"/>
  <c r="CS39" i="1"/>
  <c r="CV39" i="1" s="1"/>
  <c r="CS46" i="1"/>
  <c r="CV46" i="1" s="1"/>
  <c r="DX22" i="1"/>
  <c r="DY22" i="1" s="1"/>
  <c r="FJ30" i="1"/>
  <c r="FJ46" i="1"/>
  <c r="GP37" i="1"/>
  <c r="GQ37" i="1" s="1"/>
  <c r="CS38" i="1"/>
  <c r="CV38" i="1" s="1"/>
  <c r="CS58" i="1"/>
  <c r="CV58" i="1" s="1"/>
  <c r="GP56" i="1"/>
  <c r="GQ56" i="1" s="1"/>
  <c r="CS16" i="1"/>
  <c r="CV16" i="1" s="1"/>
  <c r="GP15" i="1"/>
  <c r="GQ15" i="1" s="1"/>
  <c r="CS9" i="1"/>
  <c r="CV9" i="1" s="1"/>
  <c r="FJ28" i="1"/>
  <c r="DX14" i="1"/>
  <c r="DY14" i="1" s="1"/>
  <c r="FJ14" i="1"/>
  <c r="CS51" i="1"/>
  <c r="CV51" i="1" s="1"/>
  <c r="DX42" i="1"/>
  <c r="DY42" i="1" s="1"/>
  <c r="DX29" i="1"/>
  <c r="DY29" i="1" s="1"/>
  <c r="DX16" i="1"/>
  <c r="DY16" i="1" s="1"/>
  <c r="FJ15" i="1"/>
  <c r="DX26" i="1"/>
  <c r="DY26" i="1" s="1"/>
  <c r="DX35" i="1"/>
  <c r="DY35" i="1" s="1"/>
  <c r="CS27" i="1"/>
  <c r="CV27" i="1" s="1"/>
  <c r="DX10" i="1"/>
  <c r="DY10" i="1" s="1"/>
  <c r="FJ50" i="1"/>
  <c r="GP52" i="1"/>
  <c r="GQ52" i="1" s="1"/>
  <c r="CS53" i="1"/>
  <c r="CV53" i="1" s="1"/>
  <c r="DX7" i="1"/>
  <c r="DY7" i="1" s="1"/>
  <c r="DX58" i="1"/>
  <c r="DY58" i="1" s="1"/>
  <c r="GP17" i="1"/>
  <c r="GQ17" i="1" s="1"/>
  <c r="FJ21" i="1"/>
  <c r="CS60" i="1"/>
  <c r="CV60" i="1" s="1"/>
  <c r="DX11" i="1"/>
  <c r="DY11" i="1" s="1"/>
  <c r="GP19" i="1"/>
  <c r="GQ19" i="1" s="1"/>
  <c r="CS15" i="1"/>
  <c r="CV15" i="1" s="1"/>
  <c r="FJ56" i="1"/>
  <c r="DX23" i="1"/>
  <c r="DY23" i="1" s="1"/>
  <c r="CS56" i="1"/>
  <c r="CV56" i="1" s="1"/>
  <c r="CS12" i="1"/>
  <c r="CV12" i="1" s="1"/>
  <c r="DX9" i="1"/>
  <c r="DY9" i="1" s="1"/>
  <c r="DX39" i="1"/>
  <c r="DY39" i="1" s="1"/>
  <c r="FJ45" i="1"/>
  <c r="DX17" i="1"/>
  <c r="DY17" i="1" s="1"/>
  <c r="CS57" i="1"/>
  <c r="CV57" i="1" s="1"/>
  <c r="CS45" i="1"/>
  <c r="CV45" i="1" s="1"/>
  <c r="CS33" i="1"/>
  <c r="CV33" i="1" s="1"/>
  <c r="CS26" i="1"/>
  <c r="CV26" i="1" s="1"/>
  <c r="DX59" i="1"/>
  <c r="DY59" i="1" s="1"/>
  <c r="GP49" i="1"/>
  <c r="GQ49" i="1" s="1"/>
  <c r="GP13" i="1"/>
  <c r="GQ13" i="1" s="1"/>
  <c r="GP26" i="1"/>
  <c r="GQ26" i="1" s="1"/>
  <c r="GP46" i="1"/>
  <c r="GQ46" i="1" s="1"/>
  <c r="GP44" i="1"/>
  <c r="GQ44" i="1" s="1"/>
  <c r="GP25" i="1"/>
  <c r="GQ25" i="1" s="1"/>
  <c r="GP45" i="1"/>
  <c r="GQ45" i="1" s="1"/>
  <c r="CS47" i="1"/>
  <c r="CV47" i="1" s="1"/>
  <c r="FJ12" i="1"/>
  <c r="FJ20" i="1"/>
  <c r="DX30" i="1"/>
  <c r="DY30" i="1" s="1"/>
  <c r="FJ25" i="1"/>
  <c r="GP30" i="1"/>
  <c r="GQ30" i="1" s="1"/>
  <c r="CS48" i="1"/>
  <c r="CV48" i="1" s="1"/>
  <c r="DX28" i="1"/>
  <c r="DY28" i="1" s="1"/>
  <c r="FJ42" i="1"/>
  <c r="CS25" i="1"/>
  <c r="CV25" i="1" s="1"/>
  <c r="GP28" i="1"/>
  <c r="GQ28" i="1" s="1"/>
  <c r="FJ40" i="1"/>
  <c r="FJ16" i="1"/>
  <c r="DX12" i="1"/>
  <c r="DY12" i="1" s="1"/>
  <c r="CS55" i="1"/>
  <c r="CV55" i="1" s="1"/>
  <c r="FJ51" i="1"/>
  <c r="FJ17" i="1"/>
  <c r="FJ37" i="1"/>
  <c r="DX15" i="1"/>
  <c r="DY15" i="1" s="1"/>
  <c r="GP38" i="1"/>
  <c r="GQ38" i="1" s="1"/>
  <c r="FJ26" i="1"/>
  <c r="DX25" i="1"/>
  <c r="DY25" i="1" s="1"/>
  <c r="FJ29" i="1"/>
  <c r="CS14" i="1"/>
  <c r="CV14" i="1" s="1"/>
  <c r="DX55" i="1"/>
  <c r="DY55" i="1" s="1"/>
  <c r="CS5" i="1"/>
  <c r="CV5" i="1" s="1"/>
  <c r="CS41" i="1"/>
  <c r="CV41" i="1" s="1"/>
  <c r="CS35" i="1"/>
  <c r="CV35" i="1" s="1"/>
  <c r="GP32" i="1"/>
  <c r="GQ32" i="1" s="1"/>
  <c r="GP18" i="1"/>
  <c r="GQ18" i="1" s="1"/>
  <c r="CS54" i="1"/>
  <c r="CV54" i="1" s="1"/>
  <c r="DX38" i="1"/>
  <c r="DY38" i="1" s="1"/>
  <c r="DX13" i="1"/>
  <c r="DY13" i="1" s="1"/>
  <c r="CS50" i="1"/>
  <c r="CV50" i="1" s="1"/>
  <c r="CS34" i="1"/>
  <c r="CV34" i="1" s="1"/>
  <c r="CS49" i="1"/>
  <c r="CV49" i="1" s="1"/>
  <c r="DX60" i="1"/>
  <c r="DY60" i="1" s="1"/>
  <c r="CS40" i="1"/>
  <c r="CV40" i="1" s="1"/>
  <c r="DX32" i="1"/>
  <c r="DY32" i="1" s="1"/>
  <c r="DX5" i="1"/>
  <c r="DY5" i="1" s="1"/>
  <c r="CS31" i="1"/>
  <c r="CV31" i="1" s="1"/>
  <c r="CS42" i="1"/>
  <c r="CV42" i="1" s="1"/>
  <c r="DX50" i="1"/>
  <c r="DY50" i="1" s="1"/>
  <c r="DX40" i="1"/>
  <c r="DY40" i="1" s="1"/>
  <c r="DX36" i="1"/>
  <c r="DY36" i="1" s="1"/>
  <c r="CS52" i="1"/>
  <c r="CV52" i="1" s="1"/>
  <c r="CS18" i="1"/>
  <c r="CV18" i="1" s="1"/>
  <c r="CS22" i="1"/>
  <c r="CV22" i="1" s="1"/>
  <c r="DX46" i="1"/>
  <c r="DY46" i="1" s="1"/>
  <c r="DX49" i="1"/>
  <c r="DY49" i="1" s="1"/>
  <c r="CS44" i="1"/>
  <c r="CV44" i="1" s="1"/>
  <c r="DX54" i="1"/>
  <c r="DY54" i="1" s="1"/>
  <c r="CS32" i="1"/>
  <c r="CV32" i="1" s="1"/>
  <c r="DX31" i="1"/>
  <c r="DY31" i="1" s="1"/>
  <c r="DX6" i="1"/>
  <c r="DY6" i="1" s="1"/>
  <c r="CS59" i="1"/>
  <c r="CV59" i="1" s="1"/>
  <c r="GP51" i="1"/>
  <c r="GQ51" i="1" s="1"/>
  <c r="CS21" i="1"/>
  <c r="CV21" i="1" s="1"/>
  <c r="GP6" i="1"/>
  <c r="GQ6" i="1" s="1"/>
  <c r="GP53" i="1"/>
  <c r="GQ53" i="1" s="1"/>
  <c r="GP40" i="1"/>
  <c r="GQ40" i="1" s="1"/>
  <c r="GP55" i="1"/>
  <c r="GQ55" i="1" s="1"/>
  <c r="GP7" i="1"/>
  <c r="GQ7" i="1" s="1"/>
  <c r="GP9" i="1"/>
  <c r="GQ9" i="1" s="1"/>
  <c r="GP5" i="1"/>
  <c r="GQ5" i="1" s="1"/>
  <c r="GP10" i="1"/>
  <c r="GQ10" i="1" s="1"/>
  <c r="CS4" i="1"/>
  <c r="CV4" i="1" s="1"/>
  <c r="GP4" i="1"/>
  <c r="GQ4" i="1" s="1"/>
  <c r="DX4" i="1"/>
  <c r="DY4" i="1" s="1"/>
  <c r="FJ4" i="1"/>
  <c r="GR31" i="1" l="1"/>
  <c r="GR30" i="1"/>
  <c r="CW18" i="1"/>
  <c r="CZ18" i="1" s="1"/>
  <c r="FL9" i="1"/>
  <c r="FM9" i="1" s="1"/>
  <c r="DZ32" i="1"/>
  <c r="DZ25" i="1"/>
  <c r="GR46" i="1"/>
  <c r="DZ58" i="1"/>
  <c r="DZ42" i="1"/>
  <c r="DZ22" i="1"/>
  <c r="GR11" i="1"/>
  <c r="DZ8" i="1"/>
  <c r="GR33" i="1"/>
  <c r="GR16" i="1"/>
  <c r="DZ33" i="1"/>
  <c r="DZ47" i="1"/>
  <c r="DZ52" i="1"/>
  <c r="GR47" i="1"/>
  <c r="GR53" i="1"/>
  <c r="DZ40" i="1"/>
  <c r="DZ55" i="1"/>
  <c r="GR25" i="1"/>
  <c r="GR26" i="1"/>
  <c r="DZ59" i="1"/>
  <c r="DZ39" i="1"/>
  <c r="DZ7" i="1"/>
  <c r="GR37" i="1"/>
  <c r="GR14" i="1"/>
  <c r="DZ34" i="1"/>
  <c r="DZ41" i="1"/>
  <c r="GR41" i="1"/>
  <c r="GR6" i="1"/>
  <c r="GR13" i="1"/>
  <c r="GR8" i="1"/>
  <c r="DZ19" i="1"/>
  <c r="GR42" i="1"/>
  <c r="GR34" i="1"/>
  <c r="GR55" i="1"/>
  <c r="DZ12" i="1"/>
  <c r="GR19" i="1"/>
  <c r="GR24" i="1"/>
  <c r="DZ57" i="1"/>
  <c r="DZ6" i="1"/>
  <c r="DZ54" i="1"/>
  <c r="DZ46" i="1"/>
  <c r="DZ13" i="1"/>
  <c r="GR18" i="1"/>
  <c r="GR17" i="1"/>
  <c r="GR52" i="1"/>
  <c r="DZ29" i="1"/>
  <c r="GR15" i="1"/>
  <c r="GR12" i="1"/>
  <c r="GR36" i="1"/>
  <c r="DZ21" i="1"/>
  <c r="DZ20" i="1"/>
  <c r="GR60" i="1"/>
  <c r="GR43" i="1"/>
  <c r="DZ56" i="1"/>
  <c r="GR51" i="1"/>
  <c r="DZ49" i="1"/>
  <c r="DZ60" i="1"/>
  <c r="FL17" i="1"/>
  <c r="FM17" i="1" s="1"/>
  <c r="GR28" i="1"/>
  <c r="DZ28" i="1"/>
  <c r="FL12" i="1"/>
  <c r="FM12" i="1" s="1"/>
  <c r="FL45" i="1"/>
  <c r="FM45" i="1" s="1"/>
  <c r="DZ9" i="1"/>
  <c r="DZ10" i="1"/>
  <c r="DZ26" i="1"/>
  <c r="DZ16" i="1"/>
  <c r="CW58" i="1"/>
  <c r="CZ58" i="1" s="1"/>
  <c r="DZ18" i="1"/>
  <c r="CW43" i="1"/>
  <c r="CZ43" i="1" s="1"/>
  <c r="CW6" i="1"/>
  <c r="CZ6" i="1" s="1"/>
  <c r="GR23" i="1"/>
  <c r="GR29" i="1"/>
  <c r="GR27" i="1"/>
  <c r="GR50" i="1"/>
  <c r="FL34" i="1"/>
  <c r="FM34" i="1" s="1"/>
  <c r="FL8" i="1"/>
  <c r="FM8" i="1" s="1"/>
  <c r="FL11" i="1"/>
  <c r="FM11" i="1" s="1"/>
  <c r="CW10" i="1"/>
  <c r="CZ10" i="1" s="1"/>
  <c r="FL60" i="1"/>
  <c r="FM60" i="1" s="1"/>
  <c r="CW52" i="1"/>
  <c r="CZ52" i="1" s="1"/>
  <c r="CW31" i="1"/>
  <c r="CZ31" i="1" s="1"/>
  <c r="CW49" i="1"/>
  <c r="CZ49" i="1" s="1"/>
  <c r="CW35" i="1"/>
  <c r="CZ35" i="1" s="1"/>
  <c r="DZ15" i="1"/>
  <c r="FL51" i="1"/>
  <c r="FM51" i="1" s="1"/>
  <c r="FL16" i="1"/>
  <c r="FM16" i="1" s="1"/>
  <c r="CW25" i="1"/>
  <c r="CZ25" i="1" s="1"/>
  <c r="CW48" i="1"/>
  <c r="CZ48" i="1" s="1"/>
  <c r="DZ30" i="1"/>
  <c r="CW47" i="1"/>
  <c r="CZ47" i="1" s="1"/>
  <c r="CW57" i="1"/>
  <c r="CZ57" i="1" s="1"/>
  <c r="CW12" i="1"/>
  <c r="CZ12" i="1" s="1"/>
  <c r="FL56" i="1"/>
  <c r="FM56" i="1" s="1"/>
  <c r="DZ11" i="1"/>
  <c r="CW27" i="1"/>
  <c r="CZ27" i="1" s="1"/>
  <c r="CW51" i="1"/>
  <c r="CZ51" i="1" s="1"/>
  <c r="FL28" i="1"/>
  <c r="FM28" i="1" s="1"/>
  <c r="CW16" i="1"/>
  <c r="CZ16" i="1" s="1"/>
  <c r="CW38" i="1"/>
  <c r="CZ38" i="1" s="1"/>
  <c r="FL30" i="1"/>
  <c r="FM30" i="1" s="1"/>
  <c r="CW39" i="1"/>
  <c r="CZ39" i="1" s="1"/>
  <c r="DZ53" i="1"/>
  <c r="GR58" i="1"/>
  <c r="GR22" i="1"/>
  <c r="DZ37" i="1"/>
  <c r="DZ48" i="1"/>
  <c r="DZ51" i="1"/>
  <c r="GR48" i="1"/>
  <c r="CW11" i="1"/>
  <c r="CZ11" i="1" s="1"/>
  <c r="CW19" i="1"/>
  <c r="CZ19" i="1" s="1"/>
  <c r="CW28" i="1"/>
  <c r="CZ28" i="1" s="1"/>
  <c r="CW23" i="1"/>
  <c r="CZ23" i="1" s="1"/>
  <c r="CW7" i="1"/>
  <c r="CZ7" i="1" s="1"/>
  <c r="FL53" i="1"/>
  <c r="FM53" i="1" s="1"/>
  <c r="FL22" i="1"/>
  <c r="FM22" i="1" s="1"/>
  <c r="FL57" i="1"/>
  <c r="FM57" i="1" s="1"/>
  <c r="FL49" i="1"/>
  <c r="FM49" i="1" s="1"/>
  <c r="FL10" i="1"/>
  <c r="FM10" i="1" s="1"/>
  <c r="FL5" i="1"/>
  <c r="FM5" i="1" s="1"/>
  <c r="FL59" i="1"/>
  <c r="FM59" i="1" s="1"/>
  <c r="GR10" i="1"/>
  <c r="GR9" i="1"/>
  <c r="GR38" i="1"/>
  <c r="FL21" i="1"/>
  <c r="FM21" i="1" s="1"/>
  <c r="DZ14" i="1"/>
  <c r="FL46" i="1"/>
  <c r="FM46" i="1" s="1"/>
  <c r="FL18" i="1"/>
  <c r="FM18" i="1" s="1"/>
  <c r="GR35" i="1"/>
  <c r="GR20" i="1"/>
  <c r="GR54" i="1"/>
  <c r="DZ24" i="1"/>
  <c r="CW20" i="1"/>
  <c r="CZ20" i="1" s="1"/>
  <c r="GR39" i="1"/>
  <c r="GR59" i="1"/>
  <c r="GR57" i="1"/>
  <c r="CW8" i="1"/>
  <c r="CZ8" i="1" s="1"/>
  <c r="FL13" i="1"/>
  <c r="FM13" i="1" s="1"/>
  <c r="FL33" i="1"/>
  <c r="FM33" i="1" s="1"/>
  <c r="FL44" i="1"/>
  <c r="FM44" i="1" s="1"/>
  <c r="FL36" i="1"/>
  <c r="FM36" i="1" s="1"/>
  <c r="GR5" i="1"/>
  <c r="GR7" i="1"/>
  <c r="GR40" i="1"/>
  <c r="CW59" i="1"/>
  <c r="CZ59" i="1" s="1"/>
  <c r="DZ31" i="1"/>
  <c r="CW44" i="1"/>
  <c r="CZ44" i="1" s="1"/>
  <c r="CW40" i="1"/>
  <c r="CZ40" i="1" s="1"/>
  <c r="CW34" i="1"/>
  <c r="CZ34" i="1" s="1"/>
  <c r="CW41" i="1"/>
  <c r="CZ41" i="1" s="1"/>
  <c r="CW14" i="1"/>
  <c r="CZ14" i="1" s="1"/>
  <c r="FL26" i="1"/>
  <c r="FM26" i="1" s="1"/>
  <c r="CW55" i="1"/>
  <c r="CZ55" i="1" s="1"/>
  <c r="FL40" i="1"/>
  <c r="FM40" i="1" s="1"/>
  <c r="FL42" i="1"/>
  <c r="FM42" i="1" s="1"/>
  <c r="CW26" i="1"/>
  <c r="CZ26" i="1" s="1"/>
  <c r="CW56" i="1"/>
  <c r="CZ56" i="1" s="1"/>
  <c r="CW15" i="1"/>
  <c r="CZ15" i="1" s="1"/>
  <c r="FL50" i="1"/>
  <c r="FM50" i="1" s="1"/>
  <c r="FL15" i="1"/>
  <c r="FM15" i="1" s="1"/>
  <c r="FL14" i="1"/>
  <c r="FM14" i="1" s="1"/>
  <c r="CW9" i="1"/>
  <c r="CZ9" i="1" s="1"/>
  <c r="FL55" i="1"/>
  <c r="FM55" i="1" s="1"/>
  <c r="CW17" i="1"/>
  <c r="CZ17" i="1" s="1"/>
  <c r="CW36" i="1"/>
  <c r="CZ36" i="1" s="1"/>
  <c r="FL31" i="1"/>
  <c r="FM31" i="1" s="1"/>
  <c r="FL58" i="1"/>
  <c r="FM58" i="1" s="1"/>
  <c r="FL48" i="1"/>
  <c r="FM48" i="1" s="1"/>
  <c r="FL32" i="1"/>
  <c r="FM32" i="1" s="1"/>
  <c r="FL24" i="1"/>
  <c r="FM24" i="1" s="1"/>
  <c r="FL35" i="1"/>
  <c r="FM35" i="1" s="1"/>
  <c r="FL39" i="1"/>
  <c r="FM39" i="1" s="1"/>
  <c r="FL38" i="1"/>
  <c r="FM38" i="1" s="1"/>
  <c r="FL27" i="1"/>
  <c r="FM27" i="1" s="1"/>
  <c r="FL7" i="1"/>
  <c r="FM7" i="1" s="1"/>
  <c r="CW42" i="1"/>
  <c r="CZ42" i="1" s="1"/>
  <c r="CW54" i="1"/>
  <c r="CZ54" i="1" s="1"/>
  <c r="GR32" i="1"/>
  <c r="FL25" i="1"/>
  <c r="FM25" i="1" s="1"/>
  <c r="CW45" i="1"/>
  <c r="CZ45" i="1" s="1"/>
  <c r="DZ23" i="1"/>
  <c r="CW46" i="1"/>
  <c r="CZ46" i="1" s="1"/>
  <c r="CW21" i="1"/>
  <c r="CZ21" i="1" s="1"/>
  <c r="CW32" i="1"/>
  <c r="CZ32" i="1" s="1"/>
  <c r="CW22" i="1"/>
  <c r="CZ22" i="1" s="1"/>
  <c r="DZ36" i="1"/>
  <c r="DZ50" i="1"/>
  <c r="DZ5" i="1"/>
  <c r="CW50" i="1"/>
  <c r="CZ50" i="1" s="1"/>
  <c r="DZ38" i="1"/>
  <c r="CW5" i="1"/>
  <c r="CZ5" i="1" s="1"/>
  <c r="FL29" i="1"/>
  <c r="FM29" i="1" s="1"/>
  <c r="FL37" i="1"/>
  <c r="FM37" i="1" s="1"/>
  <c r="FL20" i="1"/>
  <c r="FM20" i="1" s="1"/>
  <c r="GR45" i="1"/>
  <c r="GR44" i="1"/>
  <c r="GR49" i="1"/>
  <c r="CW33" i="1"/>
  <c r="CZ33" i="1" s="1"/>
  <c r="DZ17" i="1"/>
  <c r="CW60" i="1"/>
  <c r="CZ60" i="1" s="1"/>
  <c r="CW53" i="1"/>
  <c r="CZ53" i="1" s="1"/>
  <c r="DZ35" i="1"/>
  <c r="GR56" i="1"/>
  <c r="CW13" i="1"/>
  <c r="CZ13" i="1" s="1"/>
  <c r="GR21" i="1"/>
  <c r="CW30" i="1"/>
  <c r="CZ30" i="1" s="1"/>
  <c r="CW24" i="1"/>
  <c r="CZ24" i="1" s="1"/>
  <c r="CW29" i="1"/>
  <c r="CZ29" i="1" s="1"/>
  <c r="DZ45" i="1"/>
  <c r="DZ44" i="1"/>
  <c r="DZ27" i="1"/>
  <c r="CW37" i="1"/>
  <c r="CZ37" i="1" s="1"/>
  <c r="DZ43" i="1"/>
  <c r="FL23" i="1"/>
  <c r="FM23" i="1" s="1"/>
  <c r="FL41" i="1"/>
  <c r="FM41" i="1" s="1"/>
  <c r="FL52" i="1"/>
  <c r="FM52" i="1" s="1"/>
  <c r="FL47" i="1"/>
  <c r="FM47" i="1" s="1"/>
  <c r="FL19" i="1"/>
  <c r="FM19" i="1" s="1"/>
  <c r="FL54" i="1"/>
  <c r="FM54" i="1" s="1"/>
  <c r="FL6" i="1"/>
  <c r="FM6" i="1" s="1"/>
  <c r="FL43" i="1"/>
  <c r="FM43" i="1" s="1"/>
  <c r="GR4" i="1"/>
  <c r="DZ4" i="1"/>
  <c r="FL4" i="1"/>
  <c r="FM4" i="1" s="1"/>
  <c r="GT31" i="1" l="1"/>
  <c r="GU31" i="1" s="1"/>
  <c r="FN9" i="1"/>
  <c r="FN52" i="1"/>
  <c r="EB32" i="1"/>
  <c r="EC32" i="1" s="1"/>
  <c r="FN48" i="1"/>
  <c r="FN38" i="1"/>
  <c r="FN58" i="1"/>
  <c r="FN36" i="1"/>
  <c r="FN18" i="1"/>
  <c r="FN53" i="1"/>
  <c r="FN51" i="1"/>
  <c r="FN11" i="1"/>
  <c r="FN29" i="1"/>
  <c r="FN35" i="1"/>
  <c r="FN22" i="1"/>
  <c r="FN47" i="1"/>
  <c r="FN23" i="1"/>
  <c r="FN20" i="1"/>
  <c r="FN7" i="1"/>
  <c r="FN42" i="1"/>
  <c r="FN45" i="1"/>
  <c r="FN37" i="1"/>
  <c r="FN32" i="1"/>
  <c r="FN40" i="1"/>
  <c r="FN30" i="1"/>
  <c r="FN60" i="1"/>
  <c r="FN12" i="1"/>
  <c r="EB27" i="1"/>
  <c r="EC27" i="1" s="1"/>
  <c r="GT56" i="1"/>
  <c r="GU56" i="1" s="1"/>
  <c r="GT45" i="1"/>
  <c r="GU45" i="1" s="1"/>
  <c r="FN25" i="1"/>
  <c r="FN39" i="1"/>
  <c r="FN24" i="1"/>
  <c r="FN31" i="1"/>
  <c r="FN55" i="1"/>
  <c r="FN15" i="1"/>
  <c r="FN26" i="1"/>
  <c r="FN46" i="1"/>
  <c r="EB53" i="1"/>
  <c r="EC53" i="1" s="1"/>
  <c r="EB30" i="1"/>
  <c r="EC30" i="1" s="1"/>
  <c r="FN16" i="1"/>
  <c r="GT23" i="1"/>
  <c r="GU23" i="1" s="1"/>
  <c r="FN17" i="1"/>
  <c r="EB21" i="1"/>
  <c r="EC21" i="1" s="1"/>
  <c r="EB13" i="1"/>
  <c r="EC13" i="1" s="1"/>
  <c r="GT55" i="1"/>
  <c r="GU55" i="1" s="1"/>
  <c r="GT41" i="1"/>
  <c r="GU41" i="1" s="1"/>
  <c r="GT26" i="1"/>
  <c r="GU26" i="1" s="1"/>
  <c r="GT46" i="1"/>
  <c r="GU46" i="1" s="1"/>
  <c r="EB44" i="1"/>
  <c r="EC44" i="1" s="1"/>
  <c r="EB35" i="1"/>
  <c r="EC35" i="1" s="1"/>
  <c r="EB23" i="1"/>
  <c r="EC23" i="1" s="1"/>
  <c r="GT32" i="1"/>
  <c r="GU32" i="1" s="1"/>
  <c r="GT40" i="1"/>
  <c r="GU40" i="1" s="1"/>
  <c r="GT57" i="1"/>
  <c r="GU57" i="1" s="1"/>
  <c r="EB24" i="1"/>
  <c r="EC24" i="1" s="1"/>
  <c r="EB14" i="1"/>
  <c r="EC14" i="1" s="1"/>
  <c r="GT9" i="1"/>
  <c r="GU9" i="1" s="1"/>
  <c r="EB37" i="1"/>
  <c r="EC37" i="1" s="1"/>
  <c r="FN8" i="1"/>
  <c r="GT50" i="1"/>
  <c r="GU50" i="1" s="1"/>
  <c r="EB16" i="1"/>
  <c r="EC16" i="1" s="1"/>
  <c r="EB28" i="1"/>
  <c r="EC28" i="1" s="1"/>
  <c r="EB60" i="1"/>
  <c r="EC60" i="1" s="1"/>
  <c r="GT43" i="1"/>
  <c r="GU43" i="1" s="1"/>
  <c r="GT36" i="1"/>
  <c r="GU36" i="1" s="1"/>
  <c r="GT52" i="1"/>
  <c r="GU52" i="1" s="1"/>
  <c r="EB46" i="1"/>
  <c r="EC46" i="1" s="1"/>
  <c r="GT24" i="1"/>
  <c r="GU24" i="1" s="1"/>
  <c r="GT8" i="1"/>
  <c r="GU8" i="1" s="1"/>
  <c r="EB41" i="1"/>
  <c r="EC41" i="1" s="1"/>
  <c r="EB7" i="1"/>
  <c r="EC7" i="1" s="1"/>
  <c r="GT25" i="1"/>
  <c r="GU25" i="1" s="1"/>
  <c r="GT47" i="1"/>
  <c r="GU47" i="1" s="1"/>
  <c r="GT16" i="1"/>
  <c r="GU16" i="1" s="1"/>
  <c r="EB22" i="1"/>
  <c r="EC22" i="1" s="1"/>
  <c r="EB36" i="1"/>
  <c r="EC36" i="1" s="1"/>
  <c r="FN27" i="1"/>
  <c r="FN33" i="1"/>
  <c r="GT35" i="1"/>
  <c r="GU35" i="1" s="1"/>
  <c r="GT38" i="1"/>
  <c r="GU38" i="1" s="1"/>
  <c r="FN59" i="1"/>
  <c r="FN10" i="1"/>
  <c r="FN57" i="1"/>
  <c r="EB48" i="1"/>
  <c r="EC48" i="1" s="1"/>
  <c r="FN56" i="1"/>
  <c r="FN34" i="1"/>
  <c r="EB9" i="1"/>
  <c r="EC9" i="1" s="1"/>
  <c r="EB56" i="1"/>
  <c r="EC56" i="1" s="1"/>
  <c r="EB29" i="1"/>
  <c r="EC29" i="1" s="1"/>
  <c r="EB57" i="1"/>
  <c r="EC57" i="1" s="1"/>
  <c r="EB19" i="1"/>
  <c r="EC19" i="1" s="1"/>
  <c r="GT37" i="1"/>
  <c r="GU37" i="1" s="1"/>
  <c r="GT53" i="1"/>
  <c r="GU53" i="1" s="1"/>
  <c r="EB33" i="1"/>
  <c r="EC33" i="1" s="1"/>
  <c r="GT11" i="1"/>
  <c r="GU11" i="1" s="1"/>
  <c r="EB43" i="1"/>
  <c r="EC43" i="1" s="1"/>
  <c r="EB45" i="1"/>
  <c r="EC45" i="1" s="1"/>
  <c r="GT21" i="1"/>
  <c r="GU21" i="1" s="1"/>
  <c r="GT49" i="1"/>
  <c r="GU49" i="1" s="1"/>
  <c r="EB5" i="1"/>
  <c r="EC5" i="1" s="1"/>
  <c r="GT7" i="1"/>
  <c r="GU7" i="1" s="1"/>
  <c r="GT59" i="1"/>
  <c r="GU59" i="1" s="1"/>
  <c r="GT54" i="1"/>
  <c r="GU54" i="1" s="1"/>
  <c r="GT10" i="1"/>
  <c r="GU10" i="1" s="1"/>
  <c r="FN5" i="1"/>
  <c r="FN49" i="1"/>
  <c r="GT48" i="1"/>
  <c r="GU48" i="1" s="1"/>
  <c r="GT22" i="1"/>
  <c r="GU22" i="1" s="1"/>
  <c r="EB11" i="1"/>
  <c r="EC11" i="1" s="1"/>
  <c r="GT27" i="1"/>
  <c r="GU27" i="1" s="1"/>
  <c r="EB26" i="1"/>
  <c r="EC26" i="1" s="1"/>
  <c r="GT28" i="1"/>
  <c r="GU28" i="1" s="1"/>
  <c r="EB49" i="1"/>
  <c r="EC49" i="1" s="1"/>
  <c r="GT60" i="1"/>
  <c r="GU60" i="1" s="1"/>
  <c r="GT12" i="1"/>
  <c r="GU12" i="1" s="1"/>
  <c r="GT17" i="1"/>
  <c r="GU17" i="1" s="1"/>
  <c r="EB54" i="1"/>
  <c r="EC54" i="1" s="1"/>
  <c r="GT19" i="1"/>
  <c r="GU19" i="1" s="1"/>
  <c r="GT34" i="1"/>
  <c r="GU34" i="1" s="1"/>
  <c r="GT13" i="1"/>
  <c r="GU13" i="1" s="1"/>
  <c r="EB34" i="1"/>
  <c r="EC34" i="1" s="1"/>
  <c r="EB39" i="1"/>
  <c r="EC39" i="1" s="1"/>
  <c r="EB55" i="1"/>
  <c r="EC55" i="1" s="1"/>
  <c r="EB52" i="1"/>
  <c r="EC52" i="1" s="1"/>
  <c r="GT33" i="1"/>
  <c r="GU33" i="1" s="1"/>
  <c r="EB42" i="1"/>
  <c r="EC42" i="1" s="1"/>
  <c r="GT30" i="1"/>
  <c r="GU30" i="1" s="1"/>
  <c r="FN6" i="1"/>
  <c r="FN19" i="1"/>
  <c r="EB17" i="1"/>
  <c r="EC17" i="1" s="1"/>
  <c r="EB38" i="1"/>
  <c r="EC38" i="1" s="1"/>
  <c r="FN43" i="1"/>
  <c r="FN54" i="1"/>
  <c r="FN41" i="1"/>
  <c r="GT44" i="1"/>
  <c r="GU44" i="1" s="1"/>
  <c r="EB50" i="1"/>
  <c r="EC50" i="1" s="1"/>
  <c r="FN14" i="1"/>
  <c r="FN50" i="1"/>
  <c r="EB31" i="1"/>
  <c r="EC31" i="1" s="1"/>
  <c r="GT5" i="1"/>
  <c r="GU5" i="1" s="1"/>
  <c r="FN44" i="1"/>
  <c r="FN13" i="1"/>
  <c r="GT39" i="1"/>
  <c r="GU39" i="1" s="1"/>
  <c r="GT20" i="1"/>
  <c r="GU20" i="1" s="1"/>
  <c r="FN21" i="1"/>
  <c r="EB51" i="1"/>
  <c r="EC51" i="1" s="1"/>
  <c r="GT58" i="1"/>
  <c r="GU58" i="1" s="1"/>
  <c r="FN28" i="1"/>
  <c r="EB15" i="1"/>
  <c r="EC15" i="1" s="1"/>
  <c r="GT29" i="1"/>
  <c r="GU29" i="1" s="1"/>
  <c r="EB18" i="1"/>
  <c r="EC18" i="1" s="1"/>
  <c r="EB10" i="1"/>
  <c r="EC10" i="1" s="1"/>
  <c r="GT51" i="1"/>
  <c r="GU51" i="1" s="1"/>
  <c r="EB20" i="1"/>
  <c r="EC20" i="1" s="1"/>
  <c r="GT15" i="1"/>
  <c r="GU15" i="1" s="1"/>
  <c r="GT18" i="1"/>
  <c r="GU18" i="1" s="1"/>
  <c r="EB6" i="1"/>
  <c r="EC6" i="1" s="1"/>
  <c r="EB12" i="1"/>
  <c r="EC12" i="1" s="1"/>
  <c r="GT42" i="1"/>
  <c r="GU42" i="1" s="1"/>
  <c r="GT6" i="1"/>
  <c r="GU6" i="1" s="1"/>
  <c r="GT14" i="1"/>
  <c r="GU14" i="1" s="1"/>
  <c r="EB59" i="1"/>
  <c r="EC59" i="1" s="1"/>
  <c r="EB40" i="1"/>
  <c r="EC40" i="1" s="1"/>
  <c r="EB47" i="1"/>
  <c r="EC47" i="1" s="1"/>
  <c r="EB8" i="1"/>
  <c r="EC8" i="1" s="1"/>
  <c r="EB58" i="1"/>
  <c r="EC58" i="1" s="1"/>
  <c r="EB25" i="1"/>
  <c r="EC25" i="1" s="1"/>
  <c r="CW4" i="1"/>
  <c r="CZ4" i="1" s="1"/>
  <c r="DA18" i="1" s="1"/>
  <c r="DD18" i="1" s="1"/>
  <c r="FN4" i="1"/>
  <c r="GT4" i="1"/>
  <c r="GU4" i="1" s="1"/>
  <c r="EB4" i="1"/>
  <c r="EC4" i="1" s="1"/>
  <c r="FP9" i="1" l="1"/>
  <c r="FQ9" i="1" s="1"/>
  <c r="DA55" i="1"/>
  <c r="DD55" i="1" s="1"/>
  <c r="DA17" i="1"/>
  <c r="DD17" i="1" s="1"/>
  <c r="DA21" i="1"/>
  <c r="DD21" i="1" s="1"/>
  <c r="GV42" i="1"/>
  <c r="DA53" i="1"/>
  <c r="DD53" i="1" s="1"/>
  <c r="ED43" i="1"/>
  <c r="DA36" i="1"/>
  <c r="DD36" i="1" s="1"/>
  <c r="DA59" i="1"/>
  <c r="DD59" i="1" s="1"/>
  <c r="DA46" i="1"/>
  <c r="DD46" i="1" s="1"/>
  <c r="DA29" i="1"/>
  <c r="DD29" i="1" s="1"/>
  <c r="DA15" i="1"/>
  <c r="DD15" i="1" s="1"/>
  <c r="DA10" i="1"/>
  <c r="DD10" i="1" s="1"/>
  <c r="DA27" i="1"/>
  <c r="DD27" i="1" s="1"/>
  <c r="GV18" i="1"/>
  <c r="ED10" i="1"/>
  <c r="ED15" i="1"/>
  <c r="GV44" i="1"/>
  <c r="GV17" i="1"/>
  <c r="GV22" i="1"/>
  <c r="GV59" i="1"/>
  <c r="GV53" i="1"/>
  <c r="ED57" i="1"/>
  <c r="ED48" i="1"/>
  <c r="GV24" i="1"/>
  <c r="ED28" i="1"/>
  <c r="GV26" i="1"/>
  <c r="ED13" i="1"/>
  <c r="ED27" i="1"/>
  <c r="ED32" i="1"/>
  <c r="GV15" i="1"/>
  <c r="GV13" i="1"/>
  <c r="GV12" i="1"/>
  <c r="GV28" i="1"/>
  <c r="GV10" i="1"/>
  <c r="GV21" i="1"/>
  <c r="GV11" i="1"/>
  <c r="ED36" i="1"/>
  <c r="ED46" i="1"/>
  <c r="GV43" i="1"/>
  <c r="GV57" i="1"/>
  <c r="GV32" i="1"/>
  <c r="GV41" i="1"/>
  <c r="GV45" i="1"/>
  <c r="GV31" i="1"/>
  <c r="ED20" i="1"/>
  <c r="ED31" i="1"/>
  <c r="ED38" i="1"/>
  <c r="GV33" i="1"/>
  <c r="ED39" i="1"/>
  <c r="GV60" i="1"/>
  <c r="ED26" i="1"/>
  <c r="GV35" i="1"/>
  <c r="ED22" i="1"/>
  <c r="GV25" i="1"/>
  <c r="GV52" i="1"/>
  <c r="ED14" i="1"/>
  <c r="ED35" i="1"/>
  <c r="ED59" i="1"/>
  <c r="ED6" i="1"/>
  <c r="GV51" i="1"/>
  <c r="GV29" i="1"/>
  <c r="GV20" i="1"/>
  <c r="ED50" i="1"/>
  <c r="ED52" i="1"/>
  <c r="ED19" i="1"/>
  <c r="ED56" i="1"/>
  <c r="GV16" i="1"/>
  <c r="GV8" i="1"/>
  <c r="ED37" i="1"/>
  <c r="GV46" i="1"/>
  <c r="GV6" i="1"/>
  <c r="ED12" i="1"/>
  <c r="FP21" i="1"/>
  <c r="FQ21" i="1" s="1"/>
  <c r="ED17" i="1"/>
  <c r="ED49" i="1"/>
  <c r="FP5" i="1"/>
  <c r="FQ5" i="1" s="1"/>
  <c r="FP57" i="1"/>
  <c r="FQ57" i="1" s="1"/>
  <c r="GV38" i="1"/>
  <c r="GV36" i="1"/>
  <c r="ED16" i="1"/>
  <c r="ED24" i="1"/>
  <c r="ED23" i="1"/>
  <c r="ED44" i="1"/>
  <c r="FP16" i="1"/>
  <c r="FQ16" i="1" s="1"/>
  <c r="ED53" i="1"/>
  <c r="FP31" i="1"/>
  <c r="FQ31" i="1" s="1"/>
  <c r="FP37" i="1"/>
  <c r="FQ37" i="1" s="1"/>
  <c r="FP53" i="1"/>
  <c r="FQ53" i="1" s="1"/>
  <c r="DA47" i="1"/>
  <c r="DD47" i="1" s="1"/>
  <c r="ED51" i="1"/>
  <c r="FP13" i="1"/>
  <c r="FQ13" i="1" s="1"/>
  <c r="FP50" i="1"/>
  <c r="FQ50" i="1" s="1"/>
  <c r="DA37" i="1"/>
  <c r="DD37" i="1" s="1"/>
  <c r="DA19" i="1"/>
  <c r="DD19" i="1" s="1"/>
  <c r="DA24" i="1"/>
  <c r="DD24" i="1" s="1"/>
  <c r="ED42" i="1"/>
  <c r="GV19" i="1"/>
  <c r="DA43" i="1"/>
  <c r="DD43" i="1" s="1"/>
  <c r="DA31" i="1"/>
  <c r="DD31" i="1" s="1"/>
  <c r="DA44" i="1"/>
  <c r="DD44" i="1" s="1"/>
  <c r="DA54" i="1"/>
  <c r="DD54" i="1" s="1"/>
  <c r="ED33" i="1"/>
  <c r="GV37" i="1"/>
  <c r="DA58" i="1"/>
  <c r="DD58" i="1" s="1"/>
  <c r="DA38" i="1"/>
  <c r="DD38" i="1" s="1"/>
  <c r="FP10" i="1"/>
  <c r="FQ10" i="1" s="1"/>
  <c r="ED41" i="1"/>
  <c r="DA6" i="1"/>
  <c r="DD6" i="1" s="1"/>
  <c r="DA49" i="1"/>
  <c r="DD49" i="1" s="1"/>
  <c r="DA16" i="1"/>
  <c r="DD16" i="1" s="1"/>
  <c r="DA11" i="1"/>
  <c r="DD11" i="1" s="1"/>
  <c r="DA40" i="1"/>
  <c r="DD40" i="1" s="1"/>
  <c r="DA22" i="1"/>
  <c r="DD22" i="1" s="1"/>
  <c r="FP17" i="1"/>
  <c r="FQ17" i="1" s="1"/>
  <c r="ED30" i="1"/>
  <c r="FP26" i="1"/>
  <c r="FQ26" i="1" s="1"/>
  <c r="FP24" i="1"/>
  <c r="FQ24" i="1" s="1"/>
  <c r="FP30" i="1"/>
  <c r="FQ30" i="1" s="1"/>
  <c r="FP52" i="1"/>
  <c r="FQ52" i="1" s="1"/>
  <c r="FP45" i="1"/>
  <c r="FQ45" i="1" s="1"/>
  <c r="FP23" i="1"/>
  <c r="FQ23" i="1" s="1"/>
  <c r="FP29" i="1"/>
  <c r="FQ29" i="1" s="1"/>
  <c r="FP18" i="1"/>
  <c r="FQ18" i="1" s="1"/>
  <c r="ED47" i="1"/>
  <c r="GV39" i="1"/>
  <c r="GV30" i="1"/>
  <c r="ED55" i="1"/>
  <c r="ED11" i="1"/>
  <c r="ED45" i="1"/>
  <c r="ED29" i="1"/>
  <c r="ED9" i="1"/>
  <c r="GV47" i="1"/>
  <c r="ED7" i="1"/>
  <c r="GV40" i="1"/>
  <c r="ED21" i="1"/>
  <c r="GV56" i="1"/>
  <c r="FP38" i="1"/>
  <c r="FQ38" i="1" s="1"/>
  <c r="DA52" i="1"/>
  <c r="DD52" i="1" s="1"/>
  <c r="FP28" i="1"/>
  <c r="FQ28" i="1" s="1"/>
  <c r="FP44" i="1"/>
  <c r="FQ44" i="1" s="1"/>
  <c r="FP14" i="1"/>
  <c r="FQ14" i="1" s="1"/>
  <c r="DA60" i="1"/>
  <c r="DD60" i="1" s="1"/>
  <c r="FP41" i="1"/>
  <c r="FQ41" i="1" s="1"/>
  <c r="DA8" i="1"/>
  <c r="DD8" i="1" s="1"/>
  <c r="FP19" i="1"/>
  <c r="FQ19" i="1" s="1"/>
  <c r="DA25" i="1"/>
  <c r="DD25" i="1" s="1"/>
  <c r="DA23" i="1"/>
  <c r="DD23" i="1" s="1"/>
  <c r="DA14" i="1"/>
  <c r="DD14" i="1" s="1"/>
  <c r="DA45" i="1"/>
  <c r="DD45" i="1" s="1"/>
  <c r="FP34" i="1"/>
  <c r="FQ34" i="1" s="1"/>
  <c r="FP59" i="1"/>
  <c r="FQ59" i="1" s="1"/>
  <c r="DA48" i="1"/>
  <c r="DD48" i="1" s="1"/>
  <c r="DA39" i="1"/>
  <c r="DD39" i="1" s="1"/>
  <c r="DA7" i="1"/>
  <c r="DD7" i="1" s="1"/>
  <c r="DA56" i="1"/>
  <c r="DD56" i="1" s="1"/>
  <c r="DA50" i="1"/>
  <c r="DD50" i="1" s="1"/>
  <c r="DA30" i="1"/>
  <c r="DD30" i="1" s="1"/>
  <c r="FP46" i="1"/>
  <c r="FQ46" i="1" s="1"/>
  <c r="FP15" i="1"/>
  <c r="FQ15" i="1" s="1"/>
  <c r="FP39" i="1"/>
  <c r="FQ39" i="1" s="1"/>
  <c r="FP40" i="1"/>
  <c r="FQ40" i="1" s="1"/>
  <c r="FP42" i="1"/>
  <c r="FQ42" i="1" s="1"/>
  <c r="FP47" i="1"/>
  <c r="FQ47" i="1" s="1"/>
  <c r="FP11" i="1"/>
  <c r="FQ11" i="1" s="1"/>
  <c r="FP36" i="1"/>
  <c r="FQ36" i="1" s="1"/>
  <c r="FP48" i="1"/>
  <c r="FQ48" i="1" s="1"/>
  <c r="ED58" i="1"/>
  <c r="GV58" i="1"/>
  <c r="GV5" i="1"/>
  <c r="FP43" i="1"/>
  <c r="FQ43" i="1" s="1"/>
  <c r="ED34" i="1"/>
  <c r="GV34" i="1"/>
  <c r="ED54" i="1"/>
  <c r="GV48" i="1"/>
  <c r="GV54" i="1"/>
  <c r="GV7" i="1"/>
  <c r="ED5" i="1"/>
  <c r="FP56" i="1"/>
  <c r="FQ56" i="1" s="1"/>
  <c r="FP27" i="1"/>
  <c r="FQ27" i="1" s="1"/>
  <c r="ED60" i="1"/>
  <c r="FP8" i="1"/>
  <c r="FQ8" i="1" s="1"/>
  <c r="GV9" i="1"/>
  <c r="GV55" i="1"/>
  <c r="FP60" i="1"/>
  <c r="FQ60" i="1" s="1"/>
  <c r="FP20" i="1"/>
  <c r="FQ20" i="1" s="1"/>
  <c r="FP35" i="1"/>
  <c r="FQ35" i="1" s="1"/>
  <c r="ED25" i="1"/>
  <c r="ED8" i="1"/>
  <c r="ED40" i="1"/>
  <c r="GV14" i="1"/>
  <c r="ED18" i="1"/>
  <c r="DA28" i="1"/>
  <c r="DD28" i="1" s="1"/>
  <c r="DA41" i="1"/>
  <c r="DD41" i="1" s="1"/>
  <c r="DA42" i="1"/>
  <c r="DD42" i="1" s="1"/>
  <c r="DA5" i="1"/>
  <c r="DD5" i="1" s="1"/>
  <c r="DA13" i="1"/>
  <c r="DD13" i="1" s="1"/>
  <c r="FP54" i="1"/>
  <c r="FQ54" i="1" s="1"/>
  <c r="DA34" i="1"/>
  <c r="DD34" i="1" s="1"/>
  <c r="FP6" i="1"/>
  <c r="FQ6" i="1" s="1"/>
  <c r="GV27" i="1"/>
  <c r="DA57" i="1"/>
  <c r="DD57" i="1" s="1"/>
  <c r="FP49" i="1"/>
  <c r="FQ49" i="1" s="1"/>
  <c r="DA26" i="1"/>
  <c r="DD26" i="1" s="1"/>
  <c r="DA32" i="1"/>
  <c r="DD32" i="1" s="1"/>
  <c r="GV49" i="1"/>
  <c r="DA35" i="1"/>
  <c r="DD35" i="1" s="1"/>
  <c r="FP33" i="1"/>
  <c r="FQ33" i="1" s="1"/>
  <c r="GV50" i="1"/>
  <c r="DA12" i="1"/>
  <c r="DD12" i="1" s="1"/>
  <c r="DA9" i="1"/>
  <c r="DD9" i="1" s="1"/>
  <c r="DA33" i="1"/>
  <c r="DD33" i="1" s="1"/>
  <c r="GV23" i="1"/>
  <c r="DA51" i="1"/>
  <c r="DD51" i="1" s="1"/>
  <c r="DA20" i="1"/>
  <c r="DD20" i="1" s="1"/>
  <c r="FP55" i="1"/>
  <c r="FQ55" i="1" s="1"/>
  <c r="FP25" i="1"/>
  <c r="FQ25" i="1" s="1"/>
  <c r="FP12" i="1"/>
  <c r="FQ12" i="1" s="1"/>
  <c r="FP32" i="1"/>
  <c r="FQ32" i="1" s="1"/>
  <c r="FP7" i="1"/>
  <c r="FQ7" i="1" s="1"/>
  <c r="FP22" i="1"/>
  <c r="FQ22" i="1" s="1"/>
  <c r="FP51" i="1"/>
  <c r="FQ51" i="1" s="1"/>
  <c r="FP58" i="1"/>
  <c r="FQ58" i="1" s="1"/>
  <c r="DA4" i="1"/>
  <c r="DD4" i="1" s="1"/>
  <c r="GV4" i="1"/>
  <c r="ED4" i="1"/>
  <c r="FP4" i="1"/>
  <c r="FQ4" i="1" s="1"/>
  <c r="DE15" i="1" l="1"/>
  <c r="DH15" i="1" s="1"/>
  <c r="EF43" i="1"/>
  <c r="EG43" i="1" s="1"/>
  <c r="DE20" i="1"/>
  <c r="DH20" i="1" s="1"/>
  <c r="DE9" i="1"/>
  <c r="DH9" i="1" s="1"/>
  <c r="FR6" i="1"/>
  <c r="FR60" i="1"/>
  <c r="GX42" i="1"/>
  <c r="GY42" i="1" s="1"/>
  <c r="FR36" i="1"/>
  <c r="FR34" i="1"/>
  <c r="FR23" i="1"/>
  <c r="FR30" i="1"/>
  <c r="FR50" i="1"/>
  <c r="FR51" i="1"/>
  <c r="FR25" i="1"/>
  <c r="FR35" i="1"/>
  <c r="FR27" i="1"/>
  <c r="FR11" i="1"/>
  <c r="FR40" i="1"/>
  <c r="FR19" i="1"/>
  <c r="FR18" i="1"/>
  <c r="FR17" i="1"/>
  <c r="FR53" i="1"/>
  <c r="FR42" i="1"/>
  <c r="FR14" i="1"/>
  <c r="FR57" i="1"/>
  <c r="FR28" i="1"/>
  <c r="FR32" i="1"/>
  <c r="FR54" i="1"/>
  <c r="FR37" i="1"/>
  <c r="FR9" i="1"/>
  <c r="FR33" i="1"/>
  <c r="FR8" i="1"/>
  <c r="FR43" i="1"/>
  <c r="FR48" i="1"/>
  <c r="FR44" i="1"/>
  <c r="FR26" i="1"/>
  <c r="GX27" i="1"/>
  <c r="GY27" i="1" s="1"/>
  <c r="GX9" i="1"/>
  <c r="GY9" i="1" s="1"/>
  <c r="EF5" i="1"/>
  <c r="EG5" i="1" s="1"/>
  <c r="FR15" i="1"/>
  <c r="DE39" i="1"/>
  <c r="DH39" i="1" s="1"/>
  <c r="GX40" i="1"/>
  <c r="GY40" i="1" s="1"/>
  <c r="EF55" i="1"/>
  <c r="EG55" i="1" s="1"/>
  <c r="FR52" i="1"/>
  <c r="FR24" i="1"/>
  <c r="DE11" i="1"/>
  <c r="DH11" i="1" s="1"/>
  <c r="DE58" i="1"/>
  <c r="DH58" i="1" s="1"/>
  <c r="FR31" i="1"/>
  <c r="EF44" i="1"/>
  <c r="EG44" i="1" s="1"/>
  <c r="DE27" i="1"/>
  <c r="DH27" i="1" s="1"/>
  <c r="FR5" i="1"/>
  <c r="DE29" i="1"/>
  <c r="DH29" i="1" s="1"/>
  <c r="EF12" i="1"/>
  <c r="EG12" i="1" s="1"/>
  <c r="GX8" i="1"/>
  <c r="GY8" i="1" s="1"/>
  <c r="EF52" i="1"/>
  <c r="EG52" i="1" s="1"/>
  <c r="GX51" i="1"/>
  <c r="GY51" i="1" s="1"/>
  <c r="EF35" i="1"/>
  <c r="EG35" i="1" s="1"/>
  <c r="EF22" i="1"/>
  <c r="EG22" i="1" s="1"/>
  <c r="EF39" i="1"/>
  <c r="EG39" i="1" s="1"/>
  <c r="EF20" i="1"/>
  <c r="EG20" i="1" s="1"/>
  <c r="GX45" i="1"/>
  <c r="GY45" i="1" s="1"/>
  <c r="GX43" i="1"/>
  <c r="GY43" i="1" s="1"/>
  <c r="GX21" i="1"/>
  <c r="GY21" i="1" s="1"/>
  <c r="GX13" i="1"/>
  <c r="GY13" i="1" s="1"/>
  <c r="EF13" i="1"/>
  <c r="EG13" i="1" s="1"/>
  <c r="EF48" i="1"/>
  <c r="EG48" i="1" s="1"/>
  <c r="GX22" i="1"/>
  <c r="GY22" i="1" s="1"/>
  <c r="EF10" i="1"/>
  <c r="EG10" i="1" s="1"/>
  <c r="DE51" i="1"/>
  <c r="DH51" i="1" s="1"/>
  <c r="DE12" i="1"/>
  <c r="DH12" i="1" s="1"/>
  <c r="DE35" i="1"/>
  <c r="DH35" i="1" s="1"/>
  <c r="DE41" i="1"/>
  <c r="DH41" i="1" s="1"/>
  <c r="EF40" i="1"/>
  <c r="EG40" i="1" s="1"/>
  <c r="GX7" i="1"/>
  <c r="GY7" i="1" s="1"/>
  <c r="EF54" i="1"/>
  <c r="EG54" i="1" s="1"/>
  <c r="EF58" i="1"/>
  <c r="EG58" i="1" s="1"/>
  <c r="DE50" i="1"/>
  <c r="DH50" i="1" s="1"/>
  <c r="DE48" i="1"/>
  <c r="DH48" i="1" s="1"/>
  <c r="DE25" i="1"/>
  <c r="DH25" i="1" s="1"/>
  <c r="GX56" i="1"/>
  <c r="GY56" i="1" s="1"/>
  <c r="EF7" i="1"/>
  <c r="EG7" i="1" s="1"/>
  <c r="EF45" i="1"/>
  <c r="EG45" i="1" s="1"/>
  <c r="GX30" i="1"/>
  <c r="GY30" i="1" s="1"/>
  <c r="DE16" i="1"/>
  <c r="DH16" i="1" s="1"/>
  <c r="GX37" i="1"/>
  <c r="GY37" i="1" s="1"/>
  <c r="DE31" i="1"/>
  <c r="DH31" i="1" s="1"/>
  <c r="DE24" i="1"/>
  <c r="DH24" i="1" s="1"/>
  <c r="DE47" i="1"/>
  <c r="DH47" i="1" s="1"/>
  <c r="EF53" i="1"/>
  <c r="EG53" i="1" s="1"/>
  <c r="EF23" i="1"/>
  <c r="EG23" i="1" s="1"/>
  <c r="EF16" i="1"/>
  <c r="EG16" i="1" s="1"/>
  <c r="EF49" i="1"/>
  <c r="EG49" i="1" s="1"/>
  <c r="DE55" i="1"/>
  <c r="DH55" i="1" s="1"/>
  <c r="GX6" i="1"/>
  <c r="GY6" i="1" s="1"/>
  <c r="GX16" i="1"/>
  <c r="GY16" i="1" s="1"/>
  <c r="EF50" i="1"/>
  <c r="EG50" i="1" s="1"/>
  <c r="EF6" i="1"/>
  <c r="EG6" i="1" s="1"/>
  <c r="EF14" i="1"/>
  <c r="EG14" i="1" s="1"/>
  <c r="GX35" i="1"/>
  <c r="GY35" i="1" s="1"/>
  <c r="GX33" i="1"/>
  <c r="GY33" i="1" s="1"/>
  <c r="GX31" i="1"/>
  <c r="GY31" i="1" s="1"/>
  <c r="GX41" i="1"/>
  <c r="GY41" i="1" s="1"/>
  <c r="EF46" i="1"/>
  <c r="EG46" i="1" s="1"/>
  <c r="GX10" i="1"/>
  <c r="GY10" i="1" s="1"/>
  <c r="GX15" i="1"/>
  <c r="GY15" i="1" s="1"/>
  <c r="GX26" i="1"/>
  <c r="GY26" i="1" s="1"/>
  <c r="EF57" i="1"/>
  <c r="EG57" i="1" s="1"/>
  <c r="GX17" i="1"/>
  <c r="GY17" i="1" s="1"/>
  <c r="GX18" i="1"/>
  <c r="GY18" i="1" s="1"/>
  <c r="FR58" i="1"/>
  <c r="FR22" i="1"/>
  <c r="DE26" i="1"/>
  <c r="DH26" i="1" s="1"/>
  <c r="DE42" i="1"/>
  <c r="DH42" i="1" s="1"/>
  <c r="GX14" i="1"/>
  <c r="GY14" i="1" s="1"/>
  <c r="DE10" i="1"/>
  <c r="DH10" i="1" s="1"/>
  <c r="EF29" i="1"/>
  <c r="EG29" i="1" s="1"/>
  <c r="EF41" i="1"/>
  <c r="EG41" i="1" s="1"/>
  <c r="DE44" i="1"/>
  <c r="DH44" i="1" s="1"/>
  <c r="EF42" i="1"/>
  <c r="EG42" i="1" s="1"/>
  <c r="EF51" i="1"/>
  <c r="EG51" i="1" s="1"/>
  <c r="GX23" i="1"/>
  <c r="GY23" i="1" s="1"/>
  <c r="GX50" i="1"/>
  <c r="GY50" i="1" s="1"/>
  <c r="GX49" i="1"/>
  <c r="GY49" i="1" s="1"/>
  <c r="FR49" i="1"/>
  <c r="DE13" i="1"/>
  <c r="DH13" i="1" s="1"/>
  <c r="DE28" i="1"/>
  <c r="DH28" i="1" s="1"/>
  <c r="EF8" i="1"/>
  <c r="EG8" i="1" s="1"/>
  <c r="DE59" i="1"/>
  <c r="DH59" i="1" s="1"/>
  <c r="GX54" i="1"/>
  <c r="GY54" i="1" s="1"/>
  <c r="GX34" i="1"/>
  <c r="GY34" i="1" s="1"/>
  <c r="DE21" i="1"/>
  <c r="DH21" i="1" s="1"/>
  <c r="DE56" i="1"/>
  <c r="DH56" i="1" s="1"/>
  <c r="DE45" i="1"/>
  <c r="DH45" i="1" s="1"/>
  <c r="FR41" i="1"/>
  <c r="DE52" i="1"/>
  <c r="DH52" i="1" s="1"/>
  <c r="DE46" i="1"/>
  <c r="DH46" i="1" s="1"/>
  <c r="GX47" i="1"/>
  <c r="GY47" i="1" s="1"/>
  <c r="DE17" i="1"/>
  <c r="DH17" i="1" s="1"/>
  <c r="GX39" i="1"/>
  <c r="GY39" i="1" s="1"/>
  <c r="DE22" i="1"/>
  <c r="DH22" i="1" s="1"/>
  <c r="DE49" i="1"/>
  <c r="DH49" i="1" s="1"/>
  <c r="FR10" i="1"/>
  <c r="EF33" i="1"/>
  <c r="EG33" i="1" s="1"/>
  <c r="DE43" i="1"/>
  <c r="DH43" i="1" s="1"/>
  <c r="DE19" i="1"/>
  <c r="DH19" i="1" s="1"/>
  <c r="DE18" i="1"/>
  <c r="DH18" i="1" s="1"/>
  <c r="DE36" i="1"/>
  <c r="DH36" i="1" s="1"/>
  <c r="GX36" i="1"/>
  <c r="GY36" i="1" s="1"/>
  <c r="DE53" i="1"/>
  <c r="DH53" i="1" s="1"/>
  <c r="EF17" i="1"/>
  <c r="EG17" i="1" s="1"/>
  <c r="GX46" i="1"/>
  <c r="GY46" i="1" s="1"/>
  <c r="EF56" i="1"/>
  <c r="EG56" i="1" s="1"/>
  <c r="GX20" i="1"/>
  <c r="GY20" i="1" s="1"/>
  <c r="EF59" i="1"/>
  <c r="EG59" i="1" s="1"/>
  <c r="GX52" i="1"/>
  <c r="GY52" i="1" s="1"/>
  <c r="EF26" i="1"/>
  <c r="EG26" i="1" s="1"/>
  <c r="EF38" i="1"/>
  <c r="EG38" i="1" s="1"/>
  <c r="GX32" i="1"/>
  <c r="GY32" i="1" s="1"/>
  <c r="EF36" i="1"/>
  <c r="EG36" i="1" s="1"/>
  <c r="GX28" i="1"/>
  <c r="GY28" i="1" s="1"/>
  <c r="EF32" i="1"/>
  <c r="EG32" i="1" s="1"/>
  <c r="EF28" i="1"/>
  <c r="EG28" i="1" s="1"/>
  <c r="GX53" i="1"/>
  <c r="GY53" i="1" s="1"/>
  <c r="GX44" i="1"/>
  <c r="GY44" i="1" s="1"/>
  <c r="GX58" i="1"/>
  <c r="GY58" i="1" s="1"/>
  <c r="FR47" i="1"/>
  <c r="DE30" i="1"/>
  <c r="DH30" i="1" s="1"/>
  <c r="DE23" i="1"/>
  <c r="DH23" i="1" s="1"/>
  <c r="DE8" i="1"/>
  <c r="DH8" i="1" s="1"/>
  <c r="FR38" i="1"/>
  <c r="FR7" i="1"/>
  <c r="FR12" i="1"/>
  <c r="FR55" i="1"/>
  <c r="DE33" i="1"/>
  <c r="DH33" i="1" s="1"/>
  <c r="DE32" i="1"/>
  <c r="DH32" i="1" s="1"/>
  <c r="DE57" i="1"/>
  <c r="DH57" i="1" s="1"/>
  <c r="DE34" i="1"/>
  <c r="DH34" i="1" s="1"/>
  <c r="DE5" i="1"/>
  <c r="DH5" i="1" s="1"/>
  <c r="EF18" i="1"/>
  <c r="EG18" i="1" s="1"/>
  <c r="EF25" i="1"/>
  <c r="EG25" i="1" s="1"/>
  <c r="FR20" i="1"/>
  <c r="GX55" i="1"/>
  <c r="GY55" i="1" s="1"/>
  <c r="EF60" i="1"/>
  <c r="EG60" i="1" s="1"/>
  <c r="FR56" i="1"/>
  <c r="GX48" i="1"/>
  <c r="GY48" i="1" s="1"/>
  <c r="EF34" i="1"/>
  <c r="EG34" i="1" s="1"/>
  <c r="GX5" i="1"/>
  <c r="GY5" i="1" s="1"/>
  <c r="FR39" i="1"/>
  <c r="FR46" i="1"/>
  <c r="DE7" i="1"/>
  <c r="DH7" i="1" s="1"/>
  <c r="FR59" i="1"/>
  <c r="DE14" i="1"/>
  <c r="DH14" i="1" s="1"/>
  <c r="DE60" i="1"/>
  <c r="DH60" i="1" s="1"/>
  <c r="EF21" i="1"/>
  <c r="EG21" i="1" s="1"/>
  <c r="EF9" i="1"/>
  <c r="EG9" i="1" s="1"/>
  <c r="EF11" i="1"/>
  <c r="EG11" i="1" s="1"/>
  <c r="EF47" i="1"/>
  <c r="EG47" i="1" s="1"/>
  <c r="FR29" i="1"/>
  <c r="FR45" i="1"/>
  <c r="EF30" i="1"/>
  <c r="EG30" i="1" s="1"/>
  <c r="DE40" i="1"/>
  <c r="DH40" i="1" s="1"/>
  <c r="DE6" i="1"/>
  <c r="DH6" i="1" s="1"/>
  <c r="DE38" i="1"/>
  <c r="DH38" i="1" s="1"/>
  <c r="DE54" i="1"/>
  <c r="DH54" i="1" s="1"/>
  <c r="GX19" i="1"/>
  <c r="GY19" i="1" s="1"/>
  <c r="DE37" i="1"/>
  <c r="DH37" i="1" s="1"/>
  <c r="FR13" i="1"/>
  <c r="FR16" i="1"/>
  <c r="EF24" i="1"/>
  <c r="EG24" i="1" s="1"/>
  <c r="GX38" i="1"/>
  <c r="GY38" i="1" s="1"/>
  <c r="FR21" i="1"/>
  <c r="EF37" i="1"/>
  <c r="EG37" i="1" s="1"/>
  <c r="EF19" i="1"/>
  <c r="EG19" i="1" s="1"/>
  <c r="GX29" i="1"/>
  <c r="GY29" i="1" s="1"/>
  <c r="GX25" i="1"/>
  <c r="GY25" i="1" s="1"/>
  <c r="GX60" i="1"/>
  <c r="GY60" i="1" s="1"/>
  <c r="EF31" i="1"/>
  <c r="EG31" i="1" s="1"/>
  <c r="GX57" i="1"/>
  <c r="GY57" i="1" s="1"/>
  <c r="GX11" i="1"/>
  <c r="GY11" i="1" s="1"/>
  <c r="GX12" i="1"/>
  <c r="GY12" i="1" s="1"/>
  <c r="EF27" i="1"/>
  <c r="EG27" i="1" s="1"/>
  <c r="GX24" i="1"/>
  <c r="GY24" i="1" s="1"/>
  <c r="GX59" i="1"/>
  <c r="GY59" i="1" s="1"/>
  <c r="EF15" i="1"/>
  <c r="EG15" i="1" s="1"/>
  <c r="DE4" i="1"/>
  <c r="DH4" i="1" s="1"/>
  <c r="FR4" i="1"/>
  <c r="EF4" i="1"/>
  <c r="EG4" i="1" s="1"/>
  <c r="GX4" i="1"/>
  <c r="GY4" i="1" s="1"/>
  <c r="DI15" i="1" l="1"/>
  <c r="DL15" i="1" s="1"/>
  <c r="DI54" i="1"/>
  <c r="DL54" i="1" s="1"/>
  <c r="GZ57" i="1"/>
  <c r="EH27" i="1"/>
  <c r="GZ42" i="1"/>
  <c r="GZ29" i="1"/>
  <c r="FT6" i="1"/>
  <c r="FU6" i="1" s="1"/>
  <c r="EH21" i="1"/>
  <c r="EH43" i="1"/>
  <c r="EH31" i="1"/>
  <c r="EH28" i="1"/>
  <c r="GZ52" i="1"/>
  <c r="EH42" i="1"/>
  <c r="GZ18" i="1"/>
  <c r="EH54" i="1"/>
  <c r="EH13" i="1"/>
  <c r="EH35" i="1"/>
  <c r="EH55" i="1"/>
  <c r="EH5" i="1"/>
  <c r="GZ59" i="1"/>
  <c r="GZ60" i="1"/>
  <c r="EH18" i="1"/>
  <c r="EH32" i="1"/>
  <c r="EH38" i="1"/>
  <c r="EH59" i="1"/>
  <c r="EH17" i="1"/>
  <c r="EH33" i="1"/>
  <c r="GZ39" i="1"/>
  <c r="GZ17" i="1"/>
  <c r="EH53" i="1"/>
  <c r="GZ7" i="1"/>
  <c r="GZ13" i="1"/>
  <c r="EH20" i="1"/>
  <c r="GZ40" i="1"/>
  <c r="GZ9" i="1"/>
  <c r="EH34" i="1"/>
  <c r="GZ12" i="1"/>
  <c r="EH25" i="1"/>
  <c r="GZ32" i="1"/>
  <c r="GZ46" i="1"/>
  <c r="EH29" i="1"/>
  <c r="GZ45" i="1"/>
  <c r="GZ24" i="1"/>
  <c r="GZ25" i="1"/>
  <c r="EH9" i="1"/>
  <c r="GZ5" i="1"/>
  <c r="GZ28" i="1"/>
  <c r="GZ20" i="1"/>
  <c r="EH57" i="1"/>
  <c r="GZ41" i="1"/>
  <c r="GZ35" i="1"/>
  <c r="EH50" i="1"/>
  <c r="GZ56" i="1"/>
  <c r="EH40" i="1"/>
  <c r="GZ21" i="1"/>
  <c r="EH39" i="1"/>
  <c r="EH12" i="1"/>
  <c r="EH44" i="1"/>
  <c r="GZ27" i="1"/>
  <c r="GZ58" i="1"/>
  <c r="EH36" i="1"/>
  <c r="EH56" i="1"/>
  <c r="EH51" i="1"/>
  <c r="GZ10" i="1"/>
  <c r="GZ31" i="1"/>
  <c r="EH14" i="1"/>
  <c r="GZ16" i="1"/>
  <c r="EH10" i="1"/>
  <c r="GZ43" i="1"/>
  <c r="EH22" i="1"/>
  <c r="EH52" i="1"/>
  <c r="EH15" i="1"/>
  <c r="DI60" i="1"/>
  <c r="DL60" i="1" s="1"/>
  <c r="DI23" i="1"/>
  <c r="DL23" i="1" s="1"/>
  <c r="GZ53" i="1"/>
  <c r="EH41" i="1"/>
  <c r="DI26" i="1"/>
  <c r="DL26" i="1" s="1"/>
  <c r="GZ30" i="1"/>
  <c r="DI48" i="1"/>
  <c r="DL48" i="1" s="1"/>
  <c r="DI12" i="1"/>
  <c r="DL12" i="1" s="1"/>
  <c r="GZ22" i="1"/>
  <c r="DI27" i="1"/>
  <c r="DL27" i="1" s="1"/>
  <c r="DI58" i="1"/>
  <c r="DL58" i="1" s="1"/>
  <c r="DI39" i="1"/>
  <c r="DL39" i="1" s="1"/>
  <c r="FT26" i="1"/>
  <c r="FU26" i="1" s="1"/>
  <c r="FT8" i="1"/>
  <c r="FU8" i="1" s="1"/>
  <c r="FT54" i="1"/>
  <c r="FU54" i="1" s="1"/>
  <c r="FT60" i="1"/>
  <c r="FU60" i="1" s="1"/>
  <c r="FT42" i="1"/>
  <c r="FU42" i="1" s="1"/>
  <c r="FT17" i="1"/>
  <c r="FU17" i="1" s="1"/>
  <c r="FT11" i="1"/>
  <c r="FU11" i="1" s="1"/>
  <c r="FT51" i="1"/>
  <c r="FU51" i="1" s="1"/>
  <c r="FT23" i="1"/>
  <c r="FU23" i="1" s="1"/>
  <c r="DI37" i="1"/>
  <c r="DL37" i="1" s="1"/>
  <c r="DI38" i="1"/>
  <c r="DL38" i="1" s="1"/>
  <c r="DI14" i="1"/>
  <c r="DL14" i="1" s="1"/>
  <c r="FT39" i="1"/>
  <c r="FU39" i="1" s="1"/>
  <c r="FT20" i="1"/>
  <c r="FU20" i="1" s="1"/>
  <c r="DI32" i="1"/>
  <c r="DL32" i="1" s="1"/>
  <c r="FT7" i="1"/>
  <c r="FU7" i="1" s="1"/>
  <c r="DI30" i="1"/>
  <c r="DL30" i="1" s="1"/>
  <c r="DI9" i="1"/>
  <c r="DL9" i="1" s="1"/>
  <c r="DI19" i="1"/>
  <c r="DL19" i="1" s="1"/>
  <c r="FT10" i="1"/>
  <c r="FU10" i="1" s="1"/>
  <c r="DI46" i="1"/>
  <c r="DL46" i="1" s="1"/>
  <c r="DI56" i="1"/>
  <c r="DL56" i="1" s="1"/>
  <c r="DI20" i="1"/>
  <c r="DL20" i="1" s="1"/>
  <c r="DI47" i="1"/>
  <c r="DL47" i="1" s="1"/>
  <c r="DI50" i="1"/>
  <c r="DL50" i="1" s="1"/>
  <c r="DI51" i="1"/>
  <c r="DL51" i="1" s="1"/>
  <c r="DI11" i="1"/>
  <c r="DL11" i="1" s="1"/>
  <c r="FT15" i="1"/>
  <c r="FU15" i="1" s="1"/>
  <c r="FT44" i="1"/>
  <c r="FU44" i="1" s="1"/>
  <c r="FT33" i="1"/>
  <c r="FU33" i="1" s="1"/>
  <c r="FT32" i="1"/>
  <c r="FU32" i="1" s="1"/>
  <c r="FT18" i="1"/>
  <c r="FU18" i="1" s="1"/>
  <c r="FT27" i="1"/>
  <c r="FU27" i="1" s="1"/>
  <c r="FT34" i="1"/>
  <c r="FU34" i="1" s="1"/>
  <c r="EH37" i="1"/>
  <c r="FT13" i="1"/>
  <c r="FU13" i="1" s="1"/>
  <c r="EH30" i="1"/>
  <c r="EH47" i="1"/>
  <c r="FT56" i="1"/>
  <c r="FU56" i="1" s="1"/>
  <c r="GZ55" i="1"/>
  <c r="FT12" i="1"/>
  <c r="FU12" i="1" s="1"/>
  <c r="DI53" i="1"/>
  <c r="DL53" i="1" s="1"/>
  <c r="GZ47" i="1"/>
  <c r="FT49" i="1"/>
  <c r="FU49" i="1" s="1"/>
  <c r="DI10" i="1"/>
  <c r="DL10" i="1" s="1"/>
  <c r="GZ15" i="1"/>
  <c r="EH46" i="1"/>
  <c r="EH16" i="1"/>
  <c r="GZ37" i="1"/>
  <c r="EH7" i="1"/>
  <c r="GZ11" i="1"/>
  <c r="FT21" i="1"/>
  <c r="FU21" i="1" s="1"/>
  <c r="EH24" i="1"/>
  <c r="GZ19" i="1"/>
  <c r="FT45" i="1"/>
  <c r="FU45" i="1" s="1"/>
  <c r="EH11" i="1"/>
  <c r="FT59" i="1"/>
  <c r="FU59" i="1" s="1"/>
  <c r="GZ48" i="1"/>
  <c r="EH60" i="1"/>
  <c r="DI5" i="1"/>
  <c r="DL5" i="1" s="1"/>
  <c r="DI33" i="1"/>
  <c r="DL33" i="1" s="1"/>
  <c r="FT38" i="1"/>
  <c r="FU38" i="1" s="1"/>
  <c r="FT47" i="1"/>
  <c r="FU47" i="1" s="1"/>
  <c r="GZ44" i="1"/>
  <c r="EH26" i="1"/>
  <c r="GZ36" i="1"/>
  <c r="DI43" i="1"/>
  <c r="DL43" i="1" s="1"/>
  <c r="DI49" i="1"/>
  <c r="DL49" i="1" s="1"/>
  <c r="DI17" i="1"/>
  <c r="DL17" i="1" s="1"/>
  <c r="DI52" i="1"/>
  <c r="DL52" i="1" s="1"/>
  <c r="DI21" i="1"/>
  <c r="DL21" i="1" s="1"/>
  <c r="GZ54" i="1"/>
  <c r="DI28" i="1"/>
  <c r="DL28" i="1" s="1"/>
  <c r="GZ49" i="1"/>
  <c r="GZ23" i="1"/>
  <c r="GZ14" i="1"/>
  <c r="FT22" i="1"/>
  <c r="FU22" i="1" s="1"/>
  <c r="GZ26" i="1"/>
  <c r="GZ33" i="1"/>
  <c r="GZ6" i="1"/>
  <c r="EH49" i="1"/>
  <c r="EH23" i="1"/>
  <c r="DI24" i="1"/>
  <c r="DL24" i="1" s="1"/>
  <c r="DI16" i="1"/>
  <c r="DL16" i="1" s="1"/>
  <c r="EH45" i="1"/>
  <c r="EH58" i="1"/>
  <c r="DI41" i="1"/>
  <c r="DL41" i="1" s="1"/>
  <c r="EH48" i="1"/>
  <c r="GZ51" i="1"/>
  <c r="GZ8" i="1"/>
  <c r="DI29" i="1"/>
  <c r="DL29" i="1" s="1"/>
  <c r="FT24" i="1"/>
  <c r="FU24" i="1" s="1"/>
  <c r="FT48" i="1"/>
  <c r="FU48" i="1" s="1"/>
  <c r="FT9" i="1"/>
  <c r="FU9" i="1" s="1"/>
  <c r="FT57" i="1"/>
  <c r="FU57" i="1" s="1"/>
  <c r="FT19" i="1"/>
  <c r="FU19" i="1" s="1"/>
  <c r="FT35" i="1"/>
  <c r="FU35" i="1" s="1"/>
  <c r="FT50" i="1"/>
  <c r="FU50" i="1" s="1"/>
  <c r="FT36" i="1"/>
  <c r="FU36" i="1" s="1"/>
  <c r="GZ38" i="1"/>
  <c r="FT46" i="1"/>
  <c r="FU46" i="1" s="1"/>
  <c r="DI57" i="1"/>
  <c r="DL57" i="1" s="1"/>
  <c r="DI18" i="1"/>
  <c r="DL18" i="1" s="1"/>
  <c r="DI45" i="1"/>
  <c r="DL45" i="1" s="1"/>
  <c r="GZ34" i="1"/>
  <c r="EH8" i="1"/>
  <c r="GZ50" i="1"/>
  <c r="EH6" i="1"/>
  <c r="DI55" i="1"/>
  <c r="DL55" i="1" s="1"/>
  <c r="EH19" i="1"/>
  <c r="DI6" i="1"/>
  <c r="DL6" i="1" s="1"/>
  <c r="FT16" i="1"/>
  <c r="FU16" i="1" s="1"/>
  <c r="DI40" i="1"/>
  <c r="DL40" i="1" s="1"/>
  <c r="FT29" i="1"/>
  <c r="FU29" i="1" s="1"/>
  <c r="DI7" i="1"/>
  <c r="DL7" i="1" s="1"/>
  <c r="DI34" i="1"/>
  <c r="DL34" i="1" s="1"/>
  <c r="FT55" i="1"/>
  <c r="FU55" i="1" s="1"/>
  <c r="DI8" i="1"/>
  <c r="DL8" i="1" s="1"/>
  <c r="DI36" i="1"/>
  <c r="DL36" i="1" s="1"/>
  <c r="DI22" i="1"/>
  <c r="DL22" i="1" s="1"/>
  <c r="FT41" i="1"/>
  <c r="FU41" i="1" s="1"/>
  <c r="DI59" i="1"/>
  <c r="DL59" i="1" s="1"/>
  <c r="DI13" i="1"/>
  <c r="DL13" i="1" s="1"/>
  <c r="DI44" i="1"/>
  <c r="DL44" i="1" s="1"/>
  <c r="DI42" i="1"/>
  <c r="DL42" i="1" s="1"/>
  <c r="FT58" i="1"/>
  <c r="FU58" i="1" s="1"/>
  <c r="DI31" i="1"/>
  <c r="DL31" i="1" s="1"/>
  <c r="DI25" i="1"/>
  <c r="DL25" i="1" s="1"/>
  <c r="DI35" i="1"/>
  <c r="DL35" i="1" s="1"/>
  <c r="FT5" i="1"/>
  <c r="FU5" i="1" s="1"/>
  <c r="FT31" i="1"/>
  <c r="FU31" i="1" s="1"/>
  <c r="FT52" i="1"/>
  <c r="FU52" i="1" s="1"/>
  <c r="FT43" i="1"/>
  <c r="FU43" i="1" s="1"/>
  <c r="FT37" i="1"/>
  <c r="FU37" i="1" s="1"/>
  <c r="FT28" i="1"/>
  <c r="FU28" i="1" s="1"/>
  <c r="FT14" i="1"/>
  <c r="FU14" i="1" s="1"/>
  <c r="FT53" i="1"/>
  <c r="FU53" i="1" s="1"/>
  <c r="FT40" i="1"/>
  <c r="FU40" i="1" s="1"/>
  <c r="FT25" i="1"/>
  <c r="FU25" i="1" s="1"/>
  <c r="FT30" i="1"/>
  <c r="FU30" i="1" s="1"/>
  <c r="DI4" i="1"/>
  <c r="DL4" i="1" s="1"/>
  <c r="EH4" i="1"/>
  <c r="GZ4" i="1"/>
  <c r="FT4" i="1"/>
  <c r="FU4" i="1" s="1"/>
  <c r="DM15" i="1" l="1"/>
  <c r="DP15" i="1" s="1"/>
  <c r="HB42" i="1"/>
  <c r="HC42" i="1" s="1"/>
  <c r="EJ27" i="1"/>
  <c r="EK27" i="1" s="1"/>
  <c r="DM35" i="1"/>
  <c r="DP35" i="1" s="1"/>
  <c r="DM59" i="1"/>
  <c r="DP59" i="1" s="1"/>
  <c r="FV25" i="1"/>
  <c r="FV41" i="1"/>
  <c r="FV31" i="1"/>
  <c r="FV36" i="1"/>
  <c r="FV19" i="1"/>
  <c r="FV59" i="1"/>
  <c r="FV12" i="1"/>
  <c r="FV32" i="1"/>
  <c r="FV17" i="1"/>
  <c r="FV43" i="1"/>
  <c r="FV57" i="1"/>
  <c r="FV21" i="1"/>
  <c r="FV49" i="1"/>
  <c r="FV13" i="1"/>
  <c r="FV27" i="1"/>
  <c r="FV33" i="1"/>
  <c r="FV42" i="1"/>
  <c r="FV8" i="1"/>
  <c r="FV20" i="1"/>
  <c r="FV37" i="1"/>
  <c r="FV46" i="1"/>
  <c r="FV22" i="1"/>
  <c r="FV45" i="1"/>
  <c r="FV56" i="1"/>
  <c r="FV44" i="1"/>
  <c r="FV51" i="1"/>
  <c r="FV26" i="1"/>
  <c r="FV6" i="1"/>
  <c r="FV30" i="1"/>
  <c r="FV28" i="1"/>
  <c r="FV16" i="1"/>
  <c r="FV35" i="1"/>
  <c r="FV15" i="1"/>
  <c r="FV10" i="1"/>
  <c r="FV11" i="1"/>
  <c r="DM36" i="1"/>
  <c r="DP36" i="1" s="1"/>
  <c r="DM57" i="1"/>
  <c r="DP57" i="1" s="1"/>
  <c r="FV48" i="1"/>
  <c r="DM24" i="1"/>
  <c r="DP24" i="1" s="1"/>
  <c r="DM49" i="1"/>
  <c r="DP49" i="1" s="1"/>
  <c r="FV38" i="1"/>
  <c r="HB48" i="1"/>
  <c r="HC48" i="1" s="1"/>
  <c r="DM10" i="1"/>
  <c r="DP10" i="1" s="1"/>
  <c r="FV34" i="1"/>
  <c r="FV18" i="1"/>
  <c r="DM47" i="1"/>
  <c r="DP47" i="1" s="1"/>
  <c r="DM30" i="1"/>
  <c r="DP30" i="1" s="1"/>
  <c r="DM12" i="1"/>
  <c r="DP12" i="1" s="1"/>
  <c r="HB43" i="1"/>
  <c r="HC43" i="1" s="1"/>
  <c r="EJ36" i="1"/>
  <c r="EK36" i="1" s="1"/>
  <c r="HB21" i="1"/>
  <c r="HC21" i="1" s="1"/>
  <c r="HB28" i="1"/>
  <c r="HC28" i="1" s="1"/>
  <c r="HB46" i="1"/>
  <c r="HC46" i="1" s="1"/>
  <c r="HB40" i="1"/>
  <c r="HC40" i="1" s="1"/>
  <c r="EJ17" i="1"/>
  <c r="EK17" i="1" s="1"/>
  <c r="EJ5" i="1"/>
  <c r="EK5" i="1" s="1"/>
  <c r="EJ28" i="1"/>
  <c r="EK28" i="1" s="1"/>
  <c r="DM25" i="1"/>
  <c r="DP25" i="1" s="1"/>
  <c r="DM42" i="1"/>
  <c r="DP42" i="1" s="1"/>
  <c r="DM8" i="1"/>
  <c r="DP8" i="1" s="1"/>
  <c r="DM7" i="1"/>
  <c r="DP7" i="1" s="1"/>
  <c r="DM55" i="1"/>
  <c r="DP55" i="1" s="1"/>
  <c r="HB34" i="1"/>
  <c r="HC34" i="1" s="1"/>
  <c r="HB8" i="1"/>
  <c r="HC8" i="1" s="1"/>
  <c r="EJ58" i="1"/>
  <c r="EK58" i="1" s="1"/>
  <c r="EJ23" i="1"/>
  <c r="EK23" i="1" s="1"/>
  <c r="HB26" i="1"/>
  <c r="HC26" i="1" s="1"/>
  <c r="HB23" i="1"/>
  <c r="HC23" i="1" s="1"/>
  <c r="DM21" i="1"/>
  <c r="DP21" i="1" s="1"/>
  <c r="DM43" i="1"/>
  <c r="DP43" i="1" s="1"/>
  <c r="FV47" i="1"/>
  <c r="DM33" i="1"/>
  <c r="DP33" i="1" s="1"/>
  <c r="EJ16" i="1"/>
  <c r="EK16" i="1" s="1"/>
  <c r="DM11" i="1"/>
  <c r="DP11" i="1" s="1"/>
  <c r="DM20" i="1"/>
  <c r="DP20" i="1" s="1"/>
  <c r="DM38" i="1"/>
  <c r="DP38" i="1" s="1"/>
  <c r="FV60" i="1"/>
  <c r="DM58" i="1"/>
  <c r="DP58" i="1" s="1"/>
  <c r="DM48" i="1"/>
  <c r="DP48" i="1" s="1"/>
  <c r="HB53" i="1"/>
  <c r="HC53" i="1" s="1"/>
  <c r="EJ15" i="1"/>
  <c r="EK15" i="1" s="1"/>
  <c r="EJ10" i="1"/>
  <c r="EK10" i="1" s="1"/>
  <c r="HB10" i="1"/>
  <c r="HC10" i="1" s="1"/>
  <c r="HB58" i="1"/>
  <c r="HC58" i="1" s="1"/>
  <c r="EJ44" i="1"/>
  <c r="EK44" i="1" s="1"/>
  <c r="EJ40" i="1"/>
  <c r="EK40" i="1" s="1"/>
  <c r="HB41" i="1"/>
  <c r="HC41" i="1" s="1"/>
  <c r="HB5" i="1"/>
  <c r="HC5" i="1" s="1"/>
  <c r="HB32" i="1"/>
  <c r="HC32" i="1" s="1"/>
  <c r="HB57" i="1"/>
  <c r="HC57" i="1" s="1"/>
  <c r="EJ20" i="1"/>
  <c r="EK20" i="1" s="1"/>
  <c r="HB17" i="1"/>
  <c r="HC17" i="1" s="1"/>
  <c r="EJ59" i="1"/>
  <c r="EK59" i="1" s="1"/>
  <c r="HB60" i="1"/>
  <c r="HC60" i="1" s="1"/>
  <c r="EJ55" i="1"/>
  <c r="EK55" i="1" s="1"/>
  <c r="HB18" i="1"/>
  <c r="HC18" i="1" s="1"/>
  <c r="EJ31" i="1"/>
  <c r="EK31" i="1" s="1"/>
  <c r="FV53" i="1"/>
  <c r="FV58" i="1"/>
  <c r="DM34" i="1"/>
  <c r="DP34" i="1" s="1"/>
  <c r="EJ19" i="1"/>
  <c r="EK19" i="1" s="1"/>
  <c r="DM29" i="1"/>
  <c r="DP29" i="1" s="1"/>
  <c r="HB33" i="1"/>
  <c r="HC33" i="1" s="1"/>
  <c r="HB54" i="1"/>
  <c r="HC54" i="1" s="1"/>
  <c r="HB37" i="1"/>
  <c r="HC37" i="1" s="1"/>
  <c r="DM53" i="1"/>
  <c r="DP53" i="1" s="1"/>
  <c r="DM14" i="1"/>
  <c r="DP14" i="1" s="1"/>
  <c r="FV23" i="1"/>
  <c r="DM39" i="1"/>
  <c r="DP39" i="1" s="1"/>
  <c r="EJ41" i="1"/>
  <c r="EK41" i="1" s="1"/>
  <c r="DM54" i="1"/>
  <c r="DP54" i="1" s="1"/>
  <c r="HB31" i="1"/>
  <c r="HC31" i="1" s="1"/>
  <c r="HB27" i="1"/>
  <c r="HC27" i="1" s="1"/>
  <c r="HB35" i="1"/>
  <c r="HC35" i="1" s="1"/>
  <c r="HB24" i="1"/>
  <c r="HC24" i="1" s="1"/>
  <c r="EJ34" i="1"/>
  <c r="EK34" i="1" s="1"/>
  <c r="EJ53" i="1"/>
  <c r="EK53" i="1" s="1"/>
  <c r="EJ18" i="1"/>
  <c r="EK18" i="1" s="1"/>
  <c r="EJ54" i="1"/>
  <c r="EK54" i="1" s="1"/>
  <c r="HB29" i="1"/>
  <c r="HC29" i="1" s="1"/>
  <c r="DM31" i="1"/>
  <c r="DP31" i="1" s="1"/>
  <c r="DM44" i="1"/>
  <c r="DP44" i="1" s="1"/>
  <c r="EJ6" i="1"/>
  <c r="EK6" i="1" s="1"/>
  <c r="DM45" i="1"/>
  <c r="DP45" i="1" s="1"/>
  <c r="HB51" i="1"/>
  <c r="HC51" i="1" s="1"/>
  <c r="EJ45" i="1"/>
  <c r="EK45" i="1" s="1"/>
  <c r="EJ49" i="1"/>
  <c r="EK49" i="1" s="1"/>
  <c r="HB49" i="1"/>
  <c r="HC49" i="1" s="1"/>
  <c r="DM52" i="1"/>
  <c r="DP52" i="1" s="1"/>
  <c r="HB36" i="1"/>
  <c r="HC36" i="1" s="1"/>
  <c r="DM5" i="1"/>
  <c r="DP5" i="1" s="1"/>
  <c r="HB19" i="1"/>
  <c r="HC19" i="1" s="1"/>
  <c r="HB11" i="1"/>
  <c r="HC11" i="1" s="1"/>
  <c r="EJ46" i="1"/>
  <c r="EK46" i="1" s="1"/>
  <c r="EJ47" i="1"/>
  <c r="EK47" i="1" s="1"/>
  <c r="EJ37" i="1"/>
  <c r="EK37" i="1" s="1"/>
  <c r="DM51" i="1"/>
  <c r="DP51" i="1" s="1"/>
  <c r="DM56" i="1"/>
  <c r="DP56" i="1" s="1"/>
  <c r="DM19" i="1"/>
  <c r="DP19" i="1" s="1"/>
  <c r="FV7" i="1"/>
  <c r="DM37" i="1"/>
  <c r="DP37" i="1" s="1"/>
  <c r="DM27" i="1"/>
  <c r="DP27" i="1" s="1"/>
  <c r="HB30" i="1"/>
  <c r="HC30" i="1" s="1"/>
  <c r="DM23" i="1"/>
  <c r="DP23" i="1" s="1"/>
  <c r="EJ52" i="1"/>
  <c r="EK52" i="1" s="1"/>
  <c r="HB16" i="1"/>
  <c r="HC16" i="1" s="1"/>
  <c r="EJ51" i="1"/>
  <c r="EK51" i="1" s="1"/>
  <c r="EJ12" i="1"/>
  <c r="EK12" i="1" s="1"/>
  <c r="HB56" i="1"/>
  <c r="HC56" i="1" s="1"/>
  <c r="EJ57" i="1"/>
  <c r="EK57" i="1" s="1"/>
  <c r="EJ9" i="1"/>
  <c r="EK9" i="1" s="1"/>
  <c r="HB45" i="1"/>
  <c r="HC45" i="1" s="1"/>
  <c r="EJ25" i="1"/>
  <c r="EK25" i="1" s="1"/>
  <c r="HB13" i="1"/>
  <c r="HC13" i="1" s="1"/>
  <c r="HB39" i="1"/>
  <c r="HC39" i="1" s="1"/>
  <c r="EJ38" i="1"/>
  <c r="EK38" i="1" s="1"/>
  <c r="HB59" i="1"/>
  <c r="HC59" i="1" s="1"/>
  <c r="EJ35" i="1"/>
  <c r="EK35" i="1" s="1"/>
  <c r="EJ42" i="1"/>
  <c r="EK42" i="1" s="1"/>
  <c r="EJ43" i="1"/>
  <c r="EK43" i="1" s="1"/>
  <c r="DM40" i="1"/>
  <c r="DP40" i="1" s="1"/>
  <c r="EJ8" i="1"/>
  <c r="EK8" i="1" s="1"/>
  <c r="DM41" i="1"/>
  <c r="DP41" i="1" s="1"/>
  <c r="HB14" i="1"/>
  <c r="HC14" i="1" s="1"/>
  <c r="HB44" i="1"/>
  <c r="HC44" i="1" s="1"/>
  <c r="FV40" i="1"/>
  <c r="FV14" i="1"/>
  <c r="FV52" i="1"/>
  <c r="FV5" i="1"/>
  <c r="DM13" i="1"/>
  <c r="DP13" i="1" s="1"/>
  <c r="DM22" i="1"/>
  <c r="DP22" i="1" s="1"/>
  <c r="FV55" i="1"/>
  <c r="FV29" i="1"/>
  <c r="DM6" i="1"/>
  <c r="DP6" i="1" s="1"/>
  <c r="HB50" i="1"/>
  <c r="HC50" i="1" s="1"/>
  <c r="DM18" i="1"/>
  <c r="DP18" i="1" s="1"/>
  <c r="HB38" i="1"/>
  <c r="HC38" i="1" s="1"/>
  <c r="FV50" i="1"/>
  <c r="FV9" i="1"/>
  <c r="FV24" i="1"/>
  <c r="EJ48" i="1"/>
  <c r="EK48" i="1" s="1"/>
  <c r="DM16" i="1"/>
  <c r="DP16" i="1" s="1"/>
  <c r="HB6" i="1"/>
  <c r="HC6" i="1" s="1"/>
  <c r="DM28" i="1"/>
  <c r="DP28" i="1" s="1"/>
  <c r="DM17" i="1"/>
  <c r="DP17" i="1" s="1"/>
  <c r="EJ26" i="1"/>
  <c r="EK26" i="1" s="1"/>
  <c r="EJ60" i="1"/>
  <c r="EK60" i="1" s="1"/>
  <c r="EJ11" i="1"/>
  <c r="EK11" i="1" s="1"/>
  <c r="EJ24" i="1"/>
  <c r="EK24" i="1" s="1"/>
  <c r="EJ7" i="1"/>
  <c r="EK7" i="1" s="1"/>
  <c r="HB15" i="1"/>
  <c r="HC15" i="1" s="1"/>
  <c r="HB47" i="1"/>
  <c r="HC47" i="1" s="1"/>
  <c r="HB55" i="1"/>
  <c r="HC55" i="1" s="1"/>
  <c r="EJ30" i="1"/>
  <c r="EK30" i="1" s="1"/>
  <c r="DM50" i="1"/>
  <c r="DP50" i="1" s="1"/>
  <c r="DM46" i="1"/>
  <c r="DP46" i="1" s="1"/>
  <c r="DM9" i="1"/>
  <c r="DP9" i="1" s="1"/>
  <c r="DM32" i="1"/>
  <c r="DP32" i="1" s="1"/>
  <c r="FV39" i="1"/>
  <c r="FV54" i="1"/>
  <c r="HB22" i="1"/>
  <c r="HC22" i="1" s="1"/>
  <c r="DM26" i="1"/>
  <c r="DP26" i="1" s="1"/>
  <c r="DM60" i="1"/>
  <c r="DP60" i="1" s="1"/>
  <c r="EJ22" i="1"/>
  <c r="EK22" i="1" s="1"/>
  <c r="EJ14" i="1"/>
  <c r="EK14" i="1" s="1"/>
  <c r="EJ56" i="1"/>
  <c r="EK56" i="1" s="1"/>
  <c r="EJ39" i="1"/>
  <c r="EK39" i="1" s="1"/>
  <c r="EJ50" i="1"/>
  <c r="EK50" i="1" s="1"/>
  <c r="HB20" i="1"/>
  <c r="HC20" i="1" s="1"/>
  <c r="HB25" i="1"/>
  <c r="HC25" i="1" s="1"/>
  <c r="EJ29" i="1"/>
  <c r="EK29" i="1" s="1"/>
  <c r="HB12" i="1"/>
  <c r="HC12" i="1" s="1"/>
  <c r="HB9" i="1"/>
  <c r="HC9" i="1" s="1"/>
  <c r="HB7" i="1"/>
  <c r="HC7" i="1" s="1"/>
  <c r="EJ33" i="1"/>
  <c r="EK33" i="1" s="1"/>
  <c r="EJ32" i="1"/>
  <c r="EK32" i="1" s="1"/>
  <c r="EJ13" i="1"/>
  <c r="EK13" i="1" s="1"/>
  <c r="HB52" i="1"/>
  <c r="HC52" i="1" s="1"/>
  <c r="EJ21" i="1"/>
  <c r="EK21" i="1" s="1"/>
  <c r="DM4" i="1"/>
  <c r="DP4" i="1" s="1"/>
  <c r="FV4" i="1"/>
  <c r="HB4" i="1"/>
  <c r="HC4" i="1" s="1"/>
  <c r="EJ4" i="1"/>
  <c r="EK4" i="1" s="1"/>
  <c r="FX41" i="1" l="1"/>
  <c r="FY41" i="1" s="1"/>
  <c r="DQ15" i="1"/>
  <c r="BM15" i="1" s="1"/>
  <c r="HD12" i="1"/>
  <c r="DQ32" i="1"/>
  <c r="BM32" i="1" s="1"/>
  <c r="EL48" i="1"/>
  <c r="HD47" i="1"/>
  <c r="HD38" i="1"/>
  <c r="EL25" i="1"/>
  <c r="EL47" i="1"/>
  <c r="EL49" i="1"/>
  <c r="HD27" i="1"/>
  <c r="HD33" i="1"/>
  <c r="HD18" i="1"/>
  <c r="HD5" i="1"/>
  <c r="HD28" i="1"/>
  <c r="HD48" i="1"/>
  <c r="EL27" i="1"/>
  <c r="EL56" i="1"/>
  <c r="HD15" i="1"/>
  <c r="HD39" i="1"/>
  <c r="EL52" i="1"/>
  <c r="HD24" i="1"/>
  <c r="EL10" i="1"/>
  <c r="HD40" i="1"/>
  <c r="HD42" i="1"/>
  <c r="EL32" i="1"/>
  <c r="EL50" i="1"/>
  <c r="EL7" i="1"/>
  <c r="HD59" i="1"/>
  <c r="HD56" i="1"/>
  <c r="EL6" i="1"/>
  <c r="EL54" i="1"/>
  <c r="HD37" i="1"/>
  <c r="EL19" i="1"/>
  <c r="HD17" i="1"/>
  <c r="HD58" i="1"/>
  <c r="EL15" i="1"/>
  <c r="HD34" i="1"/>
  <c r="EL5" i="1"/>
  <c r="HD52" i="1"/>
  <c r="EL33" i="1"/>
  <c r="HD25" i="1"/>
  <c r="HD14" i="1"/>
  <c r="EL9" i="1"/>
  <c r="HD30" i="1"/>
  <c r="HD11" i="1"/>
  <c r="HD54" i="1"/>
  <c r="HD60" i="1"/>
  <c r="EL40" i="1"/>
  <c r="EL16" i="1"/>
  <c r="EL36" i="1"/>
  <c r="EL22" i="1"/>
  <c r="HD22" i="1"/>
  <c r="EL11" i="1"/>
  <c r="EL26" i="1"/>
  <c r="HD6" i="1"/>
  <c r="DQ22" i="1"/>
  <c r="BM22" i="1" s="1"/>
  <c r="EL8" i="1"/>
  <c r="EL35" i="1"/>
  <c r="HD13" i="1"/>
  <c r="EL57" i="1"/>
  <c r="EL12" i="1"/>
  <c r="HD16" i="1"/>
  <c r="EL37" i="1"/>
  <c r="HD19" i="1"/>
  <c r="FX23" i="1"/>
  <c r="FY23" i="1" s="1"/>
  <c r="DQ34" i="1"/>
  <c r="BM34" i="1" s="1"/>
  <c r="EL55" i="1"/>
  <c r="EL20" i="1"/>
  <c r="HD53" i="1"/>
  <c r="DQ43" i="1"/>
  <c r="BM43" i="1" s="1"/>
  <c r="DQ8" i="1"/>
  <c r="BM8" i="1" s="1"/>
  <c r="EL17" i="1"/>
  <c r="HD21" i="1"/>
  <c r="HD43" i="1"/>
  <c r="FX48" i="1"/>
  <c r="FY48" i="1" s="1"/>
  <c r="FX26" i="1"/>
  <c r="FY26" i="1" s="1"/>
  <c r="FX27" i="1"/>
  <c r="FY27" i="1" s="1"/>
  <c r="FX36" i="1"/>
  <c r="FY36" i="1" s="1"/>
  <c r="DQ9" i="1"/>
  <c r="BM9" i="1" s="1"/>
  <c r="FX24" i="1"/>
  <c r="FY24" i="1" s="1"/>
  <c r="DQ6" i="1"/>
  <c r="BM6" i="1" s="1"/>
  <c r="DQ13" i="1"/>
  <c r="BM13" i="1" s="1"/>
  <c r="FX40" i="1"/>
  <c r="FY40" i="1" s="1"/>
  <c r="DQ40" i="1"/>
  <c r="BM40" i="1" s="1"/>
  <c r="EL42" i="1"/>
  <c r="EL51" i="1"/>
  <c r="DQ19" i="1"/>
  <c r="BM19" i="1" s="1"/>
  <c r="DQ52" i="1"/>
  <c r="BM52" i="1" s="1"/>
  <c r="DQ44" i="1"/>
  <c r="BM44" i="1" s="1"/>
  <c r="EL41" i="1"/>
  <c r="DQ14" i="1"/>
  <c r="BM14" i="1" s="1"/>
  <c r="DQ29" i="1"/>
  <c r="BM29" i="1" s="1"/>
  <c r="FX58" i="1"/>
  <c r="FY58" i="1" s="1"/>
  <c r="HD57" i="1"/>
  <c r="DQ38" i="1"/>
  <c r="BM38" i="1" s="1"/>
  <c r="DQ21" i="1"/>
  <c r="BM21" i="1" s="1"/>
  <c r="DQ42" i="1"/>
  <c r="BM42" i="1" s="1"/>
  <c r="DQ12" i="1"/>
  <c r="BM12" i="1" s="1"/>
  <c r="FX34" i="1"/>
  <c r="FY34" i="1" s="1"/>
  <c r="FX38" i="1"/>
  <c r="FY38" i="1" s="1"/>
  <c r="DQ57" i="1"/>
  <c r="BM57" i="1" s="1"/>
  <c r="FX10" i="1"/>
  <c r="FY10" i="1" s="1"/>
  <c r="FX28" i="1"/>
  <c r="FY28" i="1" s="1"/>
  <c r="FX51" i="1"/>
  <c r="FY51" i="1" s="1"/>
  <c r="FX22" i="1"/>
  <c r="FY22" i="1" s="1"/>
  <c r="FX8" i="1"/>
  <c r="FY8" i="1" s="1"/>
  <c r="FX13" i="1"/>
  <c r="FY13" i="1" s="1"/>
  <c r="FX43" i="1"/>
  <c r="FY43" i="1" s="1"/>
  <c r="FX12" i="1"/>
  <c r="FY12" i="1" s="1"/>
  <c r="FX31" i="1"/>
  <c r="FY31" i="1" s="1"/>
  <c r="EL30" i="1"/>
  <c r="EL43" i="1"/>
  <c r="EL38" i="1"/>
  <c r="HD45" i="1"/>
  <c r="FX7" i="1"/>
  <c r="FY7" i="1" s="1"/>
  <c r="EL46" i="1"/>
  <c r="HD36" i="1"/>
  <c r="EL53" i="1"/>
  <c r="DQ54" i="1"/>
  <c r="BM54" i="1" s="1"/>
  <c r="EL31" i="1"/>
  <c r="EL59" i="1"/>
  <c r="HD26" i="1"/>
  <c r="EL58" i="1"/>
  <c r="FX16" i="1"/>
  <c r="FY16" i="1" s="1"/>
  <c r="FX37" i="1"/>
  <c r="FY37" i="1" s="1"/>
  <c r="FX32" i="1"/>
  <c r="FY32" i="1" s="1"/>
  <c r="DQ60" i="1"/>
  <c r="BM60" i="1" s="1"/>
  <c r="FX54" i="1"/>
  <c r="FY54" i="1" s="1"/>
  <c r="DQ46" i="1"/>
  <c r="BM46" i="1" s="1"/>
  <c r="DQ17" i="1"/>
  <c r="BM17" i="1" s="1"/>
  <c r="DQ16" i="1"/>
  <c r="BM16" i="1" s="1"/>
  <c r="FX9" i="1"/>
  <c r="FY9" i="1" s="1"/>
  <c r="DQ18" i="1"/>
  <c r="BM18" i="1" s="1"/>
  <c r="FX29" i="1"/>
  <c r="FY29" i="1" s="1"/>
  <c r="FX5" i="1"/>
  <c r="FY5" i="1" s="1"/>
  <c r="DQ41" i="1"/>
  <c r="BM41" i="1" s="1"/>
  <c r="DQ59" i="1"/>
  <c r="BM59" i="1" s="1"/>
  <c r="DQ27" i="1"/>
  <c r="BM27" i="1" s="1"/>
  <c r="DQ56" i="1"/>
  <c r="BM56" i="1" s="1"/>
  <c r="DQ5" i="1"/>
  <c r="BM5" i="1" s="1"/>
  <c r="DQ45" i="1"/>
  <c r="BM45" i="1" s="1"/>
  <c r="DQ31" i="1"/>
  <c r="BM31" i="1" s="1"/>
  <c r="DQ53" i="1"/>
  <c r="BM53" i="1" s="1"/>
  <c r="FX53" i="1"/>
  <c r="FY53" i="1" s="1"/>
  <c r="DQ48" i="1"/>
  <c r="BM48" i="1" s="1"/>
  <c r="DQ20" i="1"/>
  <c r="BM20" i="1" s="1"/>
  <c r="DQ33" i="1"/>
  <c r="BM33" i="1" s="1"/>
  <c r="DQ55" i="1"/>
  <c r="BM55" i="1" s="1"/>
  <c r="DQ25" i="1"/>
  <c r="BM25" i="1" s="1"/>
  <c r="DQ30" i="1"/>
  <c r="BM30" i="1" s="1"/>
  <c r="DQ10" i="1"/>
  <c r="BM10" i="1" s="1"/>
  <c r="DQ49" i="1"/>
  <c r="BM49" i="1" s="1"/>
  <c r="DQ36" i="1"/>
  <c r="BM36" i="1" s="1"/>
  <c r="FX15" i="1"/>
  <c r="FY15" i="1" s="1"/>
  <c r="FX30" i="1"/>
  <c r="FY30" i="1" s="1"/>
  <c r="FX44" i="1"/>
  <c r="FY44" i="1" s="1"/>
  <c r="FX46" i="1"/>
  <c r="FY46" i="1" s="1"/>
  <c r="FX20" i="1"/>
  <c r="FY20" i="1" s="1"/>
  <c r="FX42" i="1"/>
  <c r="FY42" i="1" s="1"/>
  <c r="FX49" i="1"/>
  <c r="FY49" i="1" s="1"/>
  <c r="FX59" i="1"/>
  <c r="FY59" i="1" s="1"/>
  <c r="FX25" i="1"/>
  <c r="FY25" i="1" s="1"/>
  <c r="HD7" i="1"/>
  <c r="HD50" i="1"/>
  <c r="FX14" i="1"/>
  <c r="FY14" i="1" s="1"/>
  <c r="HD51" i="1"/>
  <c r="FX60" i="1"/>
  <c r="FY60" i="1" s="1"/>
  <c r="EL28" i="1"/>
  <c r="HD46" i="1"/>
  <c r="FX18" i="1"/>
  <c r="FY18" i="1" s="1"/>
  <c r="FX11" i="1"/>
  <c r="FY11" i="1" s="1"/>
  <c r="FX45" i="1"/>
  <c r="FY45" i="1" s="1"/>
  <c r="FX57" i="1"/>
  <c r="FY57" i="1" s="1"/>
  <c r="EL21" i="1"/>
  <c r="EL13" i="1"/>
  <c r="HD9" i="1"/>
  <c r="EL29" i="1"/>
  <c r="HD20" i="1"/>
  <c r="EL39" i="1"/>
  <c r="EL14" i="1"/>
  <c r="DQ26" i="1"/>
  <c r="BM26" i="1" s="1"/>
  <c r="FX39" i="1"/>
  <c r="FY39" i="1" s="1"/>
  <c r="DQ50" i="1"/>
  <c r="BM50" i="1" s="1"/>
  <c r="HD55" i="1"/>
  <c r="EL24" i="1"/>
  <c r="EL60" i="1"/>
  <c r="DQ28" i="1"/>
  <c r="BM28" i="1" s="1"/>
  <c r="FX50" i="1"/>
  <c r="FY50" i="1" s="1"/>
  <c r="FX55" i="1"/>
  <c r="FY55" i="1" s="1"/>
  <c r="FX52" i="1"/>
  <c r="FY52" i="1" s="1"/>
  <c r="HD44" i="1"/>
  <c r="DQ23" i="1"/>
  <c r="BM23" i="1" s="1"/>
  <c r="DQ37" i="1"/>
  <c r="BM37" i="1" s="1"/>
  <c r="DQ51" i="1"/>
  <c r="BM51" i="1" s="1"/>
  <c r="HD49" i="1"/>
  <c r="EL45" i="1"/>
  <c r="HD29" i="1"/>
  <c r="EL18" i="1"/>
  <c r="EL34" i="1"/>
  <c r="HD35" i="1"/>
  <c r="HD31" i="1"/>
  <c r="DQ39" i="1"/>
  <c r="BM39" i="1" s="1"/>
  <c r="HD32" i="1"/>
  <c r="HD41" i="1"/>
  <c r="EL44" i="1"/>
  <c r="HD10" i="1"/>
  <c r="DQ58" i="1"/>
  <c r="BM58" i="1" s="1"/>
  <c r="DQ11" i="1"/>
  <c r="BM11" i="1" s="1"/>
  <c r="BN11" i="5" s="1"/>
  <c r="FX47" i="1"/>
  <c r="FY47" i="1" s="1"/>
  <c r="HD23" i="1"/>
  <c r="EL23" i="1"/>
  <c r="HD8" i="1"/>
  <c r="DQ7" i="1"/>
  <c r="BM7" i="1" s="1"/>
  <c r="DQ47" i="1"/>
  <c r="BM47" i="1" s="1"/>
  <c r="DQ24" i="1"/>
  <c r="BM24" i="1" s="1"/>
  <c r="DQ35" i="1"/>
  <c r="BM35" i="1" s="1"/>
  <c r="FX35" i="1"/>
  <c r="FY35" i="1" s="1"/>
  <c r="FX6" i="1"/>
  <c r="FY6" i="1" s="1"/>
  <c r="FX56" i="1"/>
  <c r="FY56" i="1" s="1"/>
  <c r="FX33" i="1"/>
  <c r="FY33" i="1" s="1"/>
  <c r="FX21" i="1"/>
  <c r="FY21" i="1" s="1"/>
  <c r="FX17" i="1"/>
  <c r="FY17" i="1" s="1"/>
  <c r="FX19" i="1"/>
  <c r="FY19" i="1" s="1"/>
  <c r="DQ4" i="1"/>
  <c r="BM4" i="1" s="1"/>
  <c r="FX4" i="1"/>
  <c r="FY4" i="1" s="1"/>
  <c r="EL4" i="1"/>
  <c r="HD4" i="1"/>
  <c r="CD25" i="1" l="1"/>
  <c r="CE25" i="5" s="1"/>
  <c r="CD24" i="1"/>
  <c r="BR23" i="1"/>
  <c r="BX23" i="1"/>
  <c r="CD22" i="1"/>
  <c r="CD21" i="1"/>
  <c r="BR20" i="1"/>
  <c r="BX20" i="1"/>
  <c r="CD19" i="1"/>
  <c r="CJ18" i="1"/>
  <c r="BR18" i="1"/>
  <c r="BV18" i="1"/>
  <c r="BR17" i="1"/>
  <c r="BT17" i="1"/>
  <c r="CD16" i="1"/>
  <c r="A15" i="1"/>
  <c r="BZ15" i="1"/>
  <c r="CJ15" i="1"/>
  <c r="BR15" i="1"/>
  <c r="BR14" i="1"/>
  <c r="BT14" i="1"/>
  <c r="CJ13" i="1"/>
  <c r="BZ13" i="1"/>
  <c r="BR13" i="1"/>
  <c r="BR12" i="1"/>
  <c r="BT12" i="1"/>
  <c r="CB11" i="1"/>
  <c r="BR11" i="1"/>
  <c r="BR10" i="1"/>
  <c r="BT10" i="1"/>
  <c r="CD9" i="1"/>
  <c r="CE9" i="5" s="1"/>
  <c r="BR8" i="1"/>
  <c r="BX8" i="1"/>
  <c r="BT7" i="1"/>
  <c r="CJ6" i="1"/>
  <c r="BV6" i="1"/>
  <c r="CB5" i="1"/>
  <c r="CF10" i="1"/>
  <c r="CF9" i="1"/>
  <c r="CF8" i="1"/>
  <c r="CG8" i="5" s="1"/>
  <c r="CF7" i="1"/>
  <c r="BN6" i="5"/>
  <c r="CF6" i="1"/>
  <c r="CF24" i="1"/>
  <c r="CG24" i="5" s="1"/>
  <c r="CF5" i="1"/>
  <c r="CF4" i="1"/>
  <c r="CJ9" i="1"/>
  <c r="CB9" i="1"/>
  <c r="BR9" i="1"/>
  <c r="BS9" i="5" s="1"/>
  <c r="CD8" i="1"/>
  <c r="CH8" i="1"/>
  <c r="BN15" i="5"/>
  <c r="CF15" i="1"/>
  <c r="CJ7" i="1"/>
  <c r="BZ7" i="1"/>
  <c r="CA7" i="5" s="1"/>
  <c r="BR7" i="1"/>
  <c r="BS7" i="5" s="1"/>
  <c r="CF28" i="1"/>
  <c r="CF33" i="1"/>
  <c r="CF56" i="1"/>
  <c r="CF16" i="1"/>
  <c r="CF38" i="1"/>
  <c r="CF23" i="1"/>
  <c r="CJ5" i="1"/>
  <c r="CK5" i="5" s="1"/>
  <c r="CF41" i="1"/>
  <c r="CF21" i="1"/>
  <c r="CF52" i="1"/>
  <c r="CF22" i="1"/>
  <c r="BN8" i="5"/>
  <c r="CF37" i="1"/>
  <c r="CF26" i="1"/>
  <c r="CF36" i="1"/>
  <c r="CF25" i="1"/>
  <c r="CF48" i="1"/>
  <c r="CF45" i="1"/>
  <c r="CF59" i="1"/>
  <c r="CF18" i="1"/>
  <c r="CF46" i="1"/>
  <c r="CF57" i="1"/>
  <c r="CF42" i="1"/>
  <c r="CF44" i="1"/>
  <c r="CJ10" i="1"/>
  <c r="CD10" i="1"/>
  <c r="A11" i="1"/>
  <c r="CF11" i="1"/>
  <c r="A12" i="1"/>
  <c r="CF12" i="1"/>
  <c r="A32" i="1"/>
  <c r="CF32" i="1"/>
  <c r="CF58" i="1"/>
  <c r="CF50" i="1"/>
  <c r="CF53" i="1"/>
  <c r="CF60" i="1"/>
  <c r="CF54" i="1"/>
  <c r="CF14" i="1"/>
  <c r="CF19" i="1"/>
  <c r="CF35" i="1"/>
  <c r="CF49" i="1"/>
  <c r="CF55" i="1"/>
  <c r="CF29" i="1"/>
  <c r="CF40" i="1"/>
  <c r="CF47" i="1"/>
  <c r="CF39" i="1"/>
  <c r="CF51" i="1"/>
  <c r="CF30" i="1"/>
  <c r="CF20" i="1"/>
  <c r="CF31" i="1"/>
  <c r="CF27" i="1"/>
  <c r="CF17" i="1"/>
  <c r="CF13" i="1"/>
  <c r="CF43" i="1"/>
  <c r="CF34" i="1"/>
  <c r="A10" i="1"/>
  <c r="CA10" i="5"/>
  <c r="BR4" i="1"/>
  <c r="BR6" i="1"/>
  <c r="BS6" i="5" s="1"/>
  <c r="BR5" i="1"/>
  <c r="BS5" i="5" s="1"/>
  <c r="CA9" i="5"/>
  <c r="CA8" i="5"/>
  <c r="BN4" i="5"/>
  <c r="CK4" i="5"/>
  <c r="A7" i="1"/>
  <c r="CC7" i="1"/>
  <c r="A6" i="1"/>
  <c r="BX6" i="1"/>
  <c r="A5" i="1"/>
  <c r="BV5" i="1"/>
  <c r="A9" i="1"/>
  <c r="A8" i="1"/>
  <c r="BN32" i="5"/>
  <c r="BN12" i="5"/>
  <c r="FZ57" i="1"/>
  <c r="BN9" i="5"/>
  <c r="EN48" i="1"/>
  <c r="EO48" i="1" s="1"/>
  <c r="FZ14" i="1"/>
  <c r="FZ20" i="1"/>
  <c r="FZ30" i="1"/>
  <c r="FZ53" i="1"/>
  <c r="FZ43" i="1"/>
  <c r="FZ22" i="1"/>
  <c r="FZ26" i="1"/>
  <c r="FZ47" i="1"/>
  <c r="FZ5" i="1"/>
  <c r="FZ10" i="1"/>
  <c r="FZ34" i="1"/>
  <c r="FZ19" i="1"/>
  <c r="FZ49" i="1"/>
  <c r="FZ31" i="1"/>
  <c r="FZ55" i="1"/>
  <c r="FZ41" i="1"/>
  <c r="FZ17" i="1"/>
  <c r="FZ42" i="1"/>
  <c r="FZ44" i="1"/>
  <c r="FZ7" i="1"/>
  <c r="FZ12" i="1"/>
  <c r="FZ8" i="1"/>
  <c r="FZ27" i="1"/>
  <c r="A37" i="1"/>
  <c r="BN37" i="5"/>
  <c r="HF55" i="1"/>
  <c r="HG55" i="1" s="1"/>
  <c r="EN29" i="1"/>
  <c r="EO29" i="1" s="1"/>
  <c r="FZ11" i="1"/>
  <c r="HF7" i="1"/>
  <c r="HG7" i="1" s="1"/>
  <c r="FZ15" i="1"/>
  <c r="A33" i="1"/>
  <c r="BN33" i="5"/>
  <c r="A41" i="1"/>
  <c r="BN41" i="5"/>
  <c r="FZ54" i="1"/>
  <c r="A42" i="1"/>
  <c r="BN42" i="5"/>
  <c r="FZ48" i="1"/>
  <c r="EN20" i="1"/>
  <c r="EO20" i="1" s="1"/>
  <c r="EN8" i="1"/>
  <c r="EO8" i="1" s="1"/>
  <c r="EN16" i="1"/>
  <c r="EO16" i="1" s="1"/>
  <c r="HF25" i="1"/>
  <c r="HG25" i="1" s="1"/>
  <c r="HF17" i="1"/>
  <c r="HG17" i="1" s="1"/>
  <c r="EN50" i="1"/>
  <c r="EO50" i="1" s="1"/>
  <c r="EN10" i="1"/>
  <c r="EO10" i="1" s="1"/>
  <c r="HF15" i="1"/>
  <c r="HG15" i="1" s="1"/>
  <c r="HF28" i="1"/>
  <c r="HG28" i="1" s="1"/>
  <c r="HF27" i="1"/>
  <c r="HG27" i="1" s="1"/>
  <c r="HF12" i="1"/>
  <c r="HG12" i="1" s="1"/>
  <c r="BN5" i="5"/>
  <c r="BN10" i="5"/>
  <c r="A24" i="1"/>
  <c r="BN24" i="5"/>
  <c r="EN23" i="1"/>
  <c r="EO23" i="1" s="1"/>
  <c r="HF41" i="1"/>
  <c r="HG41" i="1" s="1"/>
  <c r="HF35" i="1"/>
  <c r="HG35" i="1" s="1"/>
  <c r="EN45" i="1"/>
  <c r="EO45" i="1" s="1"/>
  <c r="A23" i="1"/>
  <c r="BN23" i="5"/>
  <c r="A28" i="1"/>
  <c r="BN28" i="5"/>
  <c r="A50" i="1"/>
  <c r="BN50" i="5"/>
  <c r="EN14" i="1"/>
  <c r="EO14" i="1" s="1"/>
  <c r="HF9" i="1"/>
  <c r="HG9" i="1" s="1"/>
  <c r="EN28" i="1"/>
  <c r="EO28" i="1" s="1"/>
  <c r="FZ25" i="1"/>
  <c r="A30" i="1"/>
  <c r="BN30" i="5"/>
  <c r="A20" i="1"/>
  <c r="BN20" i="5"/>
  <c r="A53" i="1"/>
  <c r="BN53" i="5"/>
  <c r="A56" i="1"/>
  <c r="BN56" i="5"/>
  <c r="BN18" i="5"/>
  <c r="A18" i="1"/>
  <c r="A17" i="1"/>
  <c r="BN17" i="5"/>
  <c r="A60" i="1"/>
  <c r="BN60" i="5"/>
  <c r="HF26" i="1"/>
  <c r="HG26" i="1" s="1"/>
  <c r="EN53" i="1"/>
  <c r="EO53" i="1" s="1"/>
  <c r="EN30" i="1"/>
  <c r="EO30" i="1" s="1"/>
  <c r="A21" i="1"/>
  <c r="BN21" i="5"/>
  <c r="A44" i="1"/>
  <c r="BN44" i="5"/>
  <c r="EN42" i="1"/>
  <c r="EO42" i="1" s="1"/>
  <c r="A13" i="1"/>
  <c r="BN13" i="5"/>
  <c r="EN55" i="1"/>
  <c r="EO55" i="1" s="1"/>
  <c r="HF19" i="1"/>
  <c r="HG19" i="1" s="1"/>
  <c r="EN57" i="1"/>
  <c r="EO57" i="1" s="1"/>
  <c r="A22" i="1"/>
  <c r="BN22" i="5"/>
  <c r="HF22" i="1"/>
  <c r="HG22" i="1" s="1"/>
  <c r="EN40" i="1"/>
  <c r="EO40" i="1" s="1"/>
  <c r="HF30" i="1"/>
  <c r="HG30" i="1" s="1"/>
  <c r="EN33" i="1"/>
  <c r="EO33" i="1" s="1"/>
  <c r="HF34" i="1"/>
  <c r="HG34" i="1" s="1"/>
  <c r="EN19" i="1"/>
  <c r="EO19" i="1" s="1"/>
  <c r="HF56" i="1"/>
  <c r="HG56" i="1" s="1"/>
  <c r="EN32" i="1"/>
  <c r="EO32" i="1" s="1"/>
  <c r="HF24" i="1"/>
  <c r="HG24" i="1" s="1"/>
  <c r="EN56" i="1"/>
  <c r="EO56" i="1" s="1"/>
  <c r="HF5" i="1"/>
  <c r="HG5" i="1" s="1"/>
  <c r="EN49" i="1"/>
  <c r="EO49" i="1" s="1"/>
  <c r="FZ33" i="1"/>
  <c r="FZ6" i="1"/>
  <c r="HF8" i="1"/>
  <c r="HG8" i="1" s="1"/>
  <c r="HF29" i="1"/>
  <c r="HG29" i="1" s="1"/>
  <c r="HF51" i="1"/>
  <c r="HG51" i="1" s="1"/>
  <c r="A16" i="1"/>
  <c r="BN16" i="5"/>
  <c r="FZ37" i="1"/>
  <c r="A54" i="1"/>
  <c r="BN54" i="5"/>
  <c r="EN43" i="1"/>
  <c r="EO43" i="1" s="1"/>
  <c r="FZ51" i="1"/>
  <c r="FZ38" i="1"/>
  <c r="FZ58" i="1"/>
  <c r="EN51" i="1"/>
  <c r="EO51" i="1" s="1"/>
  <c r="FZ40" i="1"/>
  <c r="FZ24" i="1"/>
  <c r="EN17" i="1"/>
  <c r="EO17" i="1" s="1"/>
  <c r="EN12" i="1"/>
  <c r="EO12" i="1" s="1"/>
  <c r="EN11" i="1"/>
  <c r="EO11" i="1" s="1"/>
  <c r="HF11" i="1"/>
  <c r="HG11" i="1" s="1"/>
  <c r="EN5" i="1"/>
  <c r="EO5" i="1" s="1"/>
  <c r="EN6" i="1"/>
  <c r="EO6" i="1" s="1"/>
  <c r="HF38" i="1"/>
  <c r="HG38" i="1" s="1"/>
  <c r="BN7" i="5"/>
  <c r="A47" i="1"/>
  <c r="BN47" i="5"/>
  <c r="HF23" i="1"/>
  <c r="HG23" i="1" s="1"/>
  <c r="A58" i="1"/>
  <c r="BN58" i="5"/>
  <c r="HF32" i="1"/>
  <c r="HG32" i="1" s="1"/>
  <c r="EN34" i="1"/>
  <c r="EO34" i="1" s="1"/>
  <c r="HF49" i="1"/>
  <c r="HG49" i="1" s="1"/>
  <c r="HF44" i="1"/>
  <c r="HG44" i="1" s="1"/>
  <c r="EN60" i="1"/>
  <c r="EO60" i="1" s="1"/>
  <c r="EN39" i="1"/>
  <c r="EO39" i="1" s="1"/>
  <c r="EN13" i="1"/>
  <c r="EO13" i="1" s="1"/>
  <c r="A36" i="1"/>
  <c r="BN36" i="5"/>
  <c r="A25" i="1"/>
  <c r="BN25" i="5"/>
  <c r="A48" i="1"/>
  <c r="BN48" i="5"/>
  <c r="A31" i="1"/>
  <c r="BN31" i="5"/>
  <c r="A27" i="1"/>
  <c r="BN27" i="5"/>
  <c r="A46" i="1"/>
  <c r="BN46" i="5"/>
  <c r="EN59" i="1"/>
  <c r="EO59" i="1" s="1"/>
  <c r="HF36" i="1"/>
  <c r="HG36" i="1" s="1"/>
  <c r="HF45" i="1"/>
  <c r="HG45" i="1" s="1"/>
  <c r="A57" i="1"/>
  <c r="BN57" i="5"/>
  <c r="A38" i="1"/>
  <c r="BN38" i="5"/>
  <c r="A29" i="1"/>
  <c r="BN29" i="5"/>
  <c r="A52" i="1"/>
  <c r="BN52" i="5"/>
  <c r="A40" i="1"/>
  <c r="BN40" i="5"/>
  <c r="HF43" i="1"/>
  <c r="HG43" i="1" s="1"/>
  <c r="A43" i="1"/>
  <c r="BN43" i="5"/>
  <c r="A34" i="1"/>
  <c r="BN34" i="5"/>
  <c r="EN37" i="1"/>
  <c r="EO37" i="1" s="1"/>
  <c r="HF13" i="1"/>
  <c r="HG13" i="1" s="1"/>
  <c r="HF6" i="1"/>
  <c r="HG6" i="1" s="1"/>
  <c r="EN22" i="1"/>
  <c r="EO22" i="1" s="1"/>
  <c r="HF60" i="1"/>
  <c r="HG60" i="1" s="1"/>
  <c r="EN9" i="1"/>
  <c r="EO9" i="1" s="1"/>
  <c r="HF52" i="1"/>
  <c r="HG52" i="1" s="1"/>
  <c r="EN15" i="1"/>
  <c r="EO15" i="1" s="1"/>
  <c r="HF37" i="1"/>
  <c r="HG37" i="1" s="1"/>
  <c r="HF59" i="1"/>
  <c r="HG59" i="1" s="1"/>
  <c r="HF42" i="1"/>
  <c r="HG42" i="1" s="1"/>
  <c r="EN52" i="1"/>
  <c r="EO52" i="1" s="1"/>
  <c r="EN27" i="1"/>
  <c r="EO27" i="1" s="1"/>
  <c r="HF18" i="1"/>
  <c r="HG18" i="1" s="1"/>
  <c r="EN47" i="1"/>
  <c r="EO47" i="1" s="1"/>
  <c r="A35" i="1"/>
  <c r="BN35" i="5"/>
  <c r="EN44" i="1"/>
  <c r="EO44" i="1" s="1"/>
  <c r="HF31" i="1"/>
  <c r="HG31" i="1" s="1"/>
  <c r="FZ52" i="1"/>
  <c r="FZ50" i="1"/>
  <c r="A26" i="1"/>
  <c r="BN26" i="5"/>
  <c r="HF46" i="1"/>
  <c r="HG46" i="1" s="1"/>
  <c r="FZ29" i="1"/>
  <c r="EN58" i="1"/>
  <c r="EO58" i="1" s="1"/>
  <c r="EN41" i="1"/>
  <c r="EO41" i="1" s="1"/>
  <c r="FZ23" i="1"/>
  <c r="FZ21" i="1"/>
  <c r="FZ56" i="1"/>
  <c r="FZ35" i="1"/>
  <c r="HF10" i="1"/>
  <c r="HG10" i="1" s="1"/>
  <c r="A39" i="1"/>
  <c r="BN39" i="5"/>
  <c r="EN18" i="1"/>
  <c r="EO18" i="1" s="1"/>
  <c r="A51" i="1"/>
  <c r="BN51" i="5"/>
  <c r="EN24" i="1"/>
  <c r="EO24" i="1" s="1"/>
  <c r="FZ39" i="1"/>
  <c r="HF20" i="1"/>
  <c r="HG20" i="1" s="1"/>
  <c r="EN21" i="1"/>
  <c r="EO21" i="1" s="1"/>
  <c r="FZ45" i="1"/>
  <c r="FZ18" i="1"/>
  <c r="FZ60" i="1"/>
  <c r="HF50" i="1"/>
  <c r="HG50" i="1" s="1"/>
  <c r="FZ59" i="1"/>
  <c r="FZ46" i="1"/>
  <c r="A49" i="1"/>
  <c r="BN49" i="5"/>
  <c r="A55" i="1"/>
  <c r="BN55" i="5"/>
  <c r="A45" i="1"/>
  <c r="BN45" i="5"/>
  <c r="A59" i="1"/>
  <c r="BN59" i="5"/>
  <c r="FZ9" i="1"/>
  <c r="FZ32" i="1"/>
  <c r="FZ16" i="1"/>
  <c r="EN31" i="1"/>
  <c r="EO31" i="1" s="1"/>
  <c r="EN46" i="1"/>
  <c r="EO46" i="1" s="1"/>
  <c r="EN38" i="1"/>
  <c r="EO38" i="1" s="1"/>
  <c r="FZ13" i="1"/>
  <c r="FZ28" i="1"/>
  <c r="HF57" i="1"/>
  <c r="HG57" i="1" s="1"/>
  <c r="A14" i="1"/>
  <c r="BN14" i="5"/>
  <c r="A19" i="1"/>
  <c r="BN19" i="5"/>
  <c r="FZ36" i="1"/>
  <c r="HF21" i="1"/>
  <c r="HG21" i="1" s="1"/>
  <c r="HF53" i="1"/>
  <c r="HG53" i="1" s="1"/>
  <c r="HF16" i="1"/>
  <c r="HG16" i="1" s="1"/>
  <c r="EN35" i="1"/>
  <c r="EO35" i="1" s="1"/>
  <c r="EN26" i="1"/>
  <c r="EO26" i="1" s="1"/>
  <c r="EN36" i="1"/>
  <c r="EO36" i="1" s="1"/>
  <c r="HF54" i="1"/>
  <c r="HG54" i="1" s="1"/>
  <c r="HF14" i="1"/>
  <c r="HG14" i="1" s="1"/>
  <c r="HF58" i="1"/>
  <c r="HG58" i="1" s="1"/>
  <c r="EN54" i="1"/>
  <c r="EO54" i="1" s="1"/>
  <c r="EN7" i="1"/>
  <c r="EO7" i="1" s="1"/>
  <c r="HF40" i="1"/>
  <c r="HG40" i="1" s="1"/>
  <c r="HF39" i="1"/>
  <c r="HG39" i="1" s="1"/>
  <c r="HF48" i="1"/>
  <c r="HG48" i="1" s="1"/>
  <c r="HF33" i="1"/>
  <c r="HG33" i="1" s="1"/>
  <c r="EN25" i="1"/>
  <c r="EO25" i="1" s="1"/>
  <c r="HF47" i="1"/>
  <c r="HG47" i="1" s="1"/>
  <c r="HF4" i="1"/>
  <c r="HG4" i="1" s="1"/>
  <c r="EN4" i="1"/>
  <c r="EO4" i="1" s="1"/>
  <c r="FZ4" i="1"/>
  <c r="CE25" i="1" l="1"/>
  <c r="CF25" i="5" s="1"/>
  <c r="B25" i="5" s="1"/>
  <c r="CE24" i="5"/>
  <c r="CE24" i="1"/>
  <c r="CF24" i="5" s="1"/>
  <c r="B24" i="5" s="1"/>
  <c r="BS23" i="1"/>
  <c r="BT23" i="5" s="1"/>
  <c r="B23" i="5" s="1"/>
  <c r="BS23" i="5"/>
  <c r="BY23" i="1"/>
  <c r="BZ23" i="5" s="1"/>
  <c r="BY23" i="5"/>
  <c r="CE22" i="1"/>
  <c r="CF22" i="5" s="1"/>
  <c r="B22" i="5" s="1"/>
  <c r="CE22" i="5"/>
  <c r="CE21" i="5"/>
  <c r="CE21" i="1"/>
  <c r="CF21" i="5" s="1"/>
  <c r="B21" i="5" s="1"/>
  <c r="BY20" i="5"/>
  <c r="BY20" i="1"/>
  <c r="BZ20" i="5" s="1"/>
  <c r="BS20" i="1"/>
  <c r="BT20" i="5" s="1"/>
  <c r="B20" i="5" s="1"/>
  <c r="BS20" i="5"/>
  <c r="CE19" i="1"/>
  <c r="CF19" i="5" s="1"/>
  <c r="B19" i="5" s="1"/>
  <c r="CE19" i="5"/>
  <c r="BW18" i="1"/>
  <c r="BX18" i="5" s="1"/>
  <c r="BW18" i="5"/>
  <c r="CK18" i="1"/>
  <c r="CK18" i="5"/>
  <c r="BS18" i="1"/>
  <c r="BT18" i="5" s="1"/>
  <c r="B18" i="5" s="1"/>
  <c r="BS18" i="5"/>
  <c r="BS17" i="1"/>
  <c r="BT17" i="5" s="1"/>
  <c r="B17" i="5" s="1"/>
  <c r="BS17" i="5"/>
  <c r="BU17" i="5"/>
  <c r="CE16" i="5"/>
  <c r="CE16" i="1"/>
  <c r="CF16" i="5" s="1"/>
  <c r="B16" i="5" s="1"/>
  <c r="CA15" i="1"/>
  <c r="CB15" i="5" s="1"/>
  <c r="CA15" i="5"/>
  <c r="CK15" i="1"/>
  <c r="CK15" i="5"/>
  <c r="BS15" i="1"/>
  <c r="BT15" i="5" s="1"/>
  <c r="B15" i="5" s="1"/>
  <c r="BS15" i="5"/>
  <c r="BU14" i="5"/>
  <c r="BS14" i="1"/>
  <c r="BT14" i="5" s="1"/>
  <c r="B14" i="5" s="1"/>
  <c r="BS14" i="5"/>
  <c r="CK13" i="1"/>
  <c r="CK13" i="5"/>
  <c r="CA13" i="1"/>
  <c r="CB13" i="5" s="1"/>
  <c r="CA13" i="5"/>
  <c r="BS13" i="1"/>
  <c r="BT13" i="5" s="1"/>
  <c r="B13" i="5" s="1"/>
  <c r="BS13" i="5"/>
  <c r="BS12" i="1"/>
  <c r="BT12" i="5" s="1"/>
  <c r="B12" i="5" s="1"/>
  <c r="BS12" i="5"/>
  <c r="BU12" i="5"/>
  <c r="CC11" i="5"/>
  <c r="CC11" i="1"/>
  <c r="CD11" i="5" s="1"/>
  <c r="BS11" i="1"/>
  <c r="BT11" i="5" s="1"/>
  <c r="B11" i="5" s="1"/>
  <c r="BS11" i="5"/>
  <c r="BS10" i="1"/>
  <c r="BT10" i="5" s="1"/>
  <c r="BS10" i="5"/>
  <c r="BU10" i="5"/>
  <c r="BY8" i="1"/>
  <c r="BZ8" i="5" s="1"/>
  <c r="BY8" i="5"/>
  <c r="BS8" i="1"/>
  <c r="BT8" i="5" s="1"/>
  <c r="BS8" i="5"/>
  <c r="BU7" i="5"/>
  <c r="BW6" i="1"/>
  <c r="BW6" i="5"/>
  <c r="CC5" i="1"/>
  <c r="CD5" i="5" s="1"/>
  <c r="CC5" i="5"/>
  <c r="CG10" i="5"/>
  <c r="CG10" i="1"/>
  <c r="CH10" i="5" s="1"/>
  <c r="CG7" i="1"/>
  <c r="CH7" i="5" s="1"/>
  <c r="CG7" i="5"/>
  <c r="CG6" i="5"/>
  <c r="CG6" i="1"/>
  <c r="CH6" i="5" s="1"/>
  <c r="CG5" i="5"/>
  <c r="CG5" i="1"/>
  <c r="CH5" i="5" s="1"/>
  <c r="CG4" i="5"/>
  <c r="CG4" i="1"/>
  <c r="CH4" i="5" s="1"/>
  <c r="CG31" i="1"/>
  <c r="CG31" i="5"/>
  <c r="CG55" i="1"/>
  <c r="CG55" i="5"/>
  <c r="CG50" i="5"/>
  <c r="CG50" i="1"/>
  <c r="CG45" i="5"/>
  <c r="CG45" i="1"/>
  <c r="CG52" i="5"/>
  <c r="CG52" i="1"/>
  <c r="CG33" i="5"/>
  <c r="CG33" i="1"/>
  <c r="CG34" i="5"/>
  <c r="CG34" i="1"/>
  <c r="CG51" i="5"/>
  <c r="CG51" i="1"/>
  <c r="CG19" i="5"/>
  <c r="CG19" i="1"/>
  <c r="CG42" i="5"/>
  <c r="CG42" i="1"/>
  <c r="CG36" i="5"/>
  <c r="CG36" i="1"/>
  <c r="CG13" i="5"/>
  <c r="CG13" i="1"/>
  <c r="CG20" i="1"/>
  <c r="CG20" i="5"/>
  <c r="CG47" i="1"/>
  <c r="CG47" i="5"/>
  <c r="CG49" i="5"/>
  <c r="CG49" i="1"/>
  <c r="CG54" i="5"/>
  <c r="CG54" i="1"/>
  <c r="CG58" i="5"/>
  <c r="CG58" i="1"/>
  <c r="CG46" i="5"/>
  <c r="CG46" i="1"/>
  <c r="CG48" i="1"/>
  <c r="CG48" i="5"/>
  <c r="CG37" i="5"/>
  <c r="CG37" i="1"/>
  <c r="CG21" i="5"/>
  <c r="CG21" i="1"/>
  <c r="CG38" i="5"/>
  <c r="CG38" i="1"/>
  <c r="CG28" i="1"/>
  <c r="CG28" i="5"/>
  <c r="CG15" i="1"/>
  <c r="CG15" i="5"/>
  <c r="CG43" i="5"/>
  <c r="CG43" i="1"/>
  <c r="CG39" i="1"/>
  <c r="CG39" i="5"/>
  <c r="CG14" i="5"/>
  <c r="CG14" i="1"/>
  <c r="CG12" i="1"/>
  <c r="CG12" i="5"/>
  <c r="CG57" i="5"/>
  <c r="CG57" i="1"/>
  <c r="CG26" i="5"/>
  <c r="CG26" i="1"/>
  <c r="CG23" i="1"/>
  <c r="CG23" i="5"/>
  <c r="CG27" i="5"/>
  <c r="CG27" i="1"/>
  <c r="CG29" i="5"/>
  <c r="CG29" i="1"/>
  <c r="CG53" i="5"/>
  <c r="CG53" i="1"/>
  <c r="CG59" i="5"/>
  <c r="CG59" i="1"/>
  <c r="CG22" i="5"/>
  <c r="CG22" i="1"/>
  <c r="CG56" i="1"/>
  <c r="CG56" i="5"/>
  <c r="CI8" i="1"/>
  <c r="CN8" i="1" s="1"/>
  <c r="CI8" i="5"/>
  <c r="CG17" i="5"/>
  <c r="CG17" i="1"/>
  <c r="CG30" i="5"/>
  <c r="CG30" i="1"/>
  <c r="CG40" i="1"/>
  <c r="CG40" i="5"/>
  <c r="CG35" i="5"/>
  <c r="CG35" i="1"/>
  <c r="CG60" i="1"/>
  <c r="CG60" i="5"/>
  <c r="CG32" i="5"/>
  <c r="CG32" i="1"/>
  <c r="CG11" i="5"/>
  <c r="CG11" i="1"/>
  <c r="CG44" i="1"/>
  <c r="CG44" i="5"/>
  <c r="CG18" i="5"/>
  <c r="CG18" i="1"/>
  <c r="CG25" i="5"/>
  <c r="CG25" i="1"/>
  <c r="CG41" i="5"/>
  <c r="CG41" i="1"/>
  <c r="CG16" i="5"/>
  <c r="CG16" i="1"/>
  <c r="CC9" i="1"/>
  <c r="CD9" i="5" s="1"/>
  <c r="CC9" i="5"/>
  <c r="CG24" i="1"/>
  <c r="BS4" i="5"/>
  <c r="BS9" i="1"/>
  <c r="BT9" i="5" s="1"/>
  <c r="BS7" i="1"/>
  <c r="BT7" i="5" s="1"/>
  <c r="B7" i="5" s="1"/>
  <c r="CE9" i="1"/>
  <c r="CF9" i="5" s="1"/>
  <c r="CG9" i="1"/>
  <c r="CG8" i="1"/>
  <c r="CH8" i="5" s="1"/>
  <c r="CK7" i="1"/>
  <c r="CM7" i="1" s="1"/>
  <c r="CK5" i="1"/>
  <c r="CM5" i="1" s="1"/>
  <c r="CE8" i="1"/>
  <c r="CK10" i="1"/>
  <c r="CM10" i="1" s="1"/>
  <c r="BS6" i="1"/>
  <c r="BT6" i="5" s="1"/>
  <c r="B6" i="5" s="1"/>
  <c r="CE10" i="1"/>
  <c r="CE10" i="5"/>
  <c r="CA10" i="1"/>
  <c r="CA9" i="1"/>
  <c r="BS5" i="1"/>
  <c r="BT5" i="5" s="1"/>
  <c r="B5" i="5" s="1"/>
  <c r="CA8" i="1"/>
  <c r="CA7" i="1"/>
  <c r="BS4" i="1"/>
  <c r="BT4" i="5" s="1"/>
  <c r="B4" i="5" s="1"/>
  <c r="CK9" i="5"/>
  <c r="CK9" i="1"/>
  <c r="CM9" i="1" s="1"/>
  <c r="CC7" i="5"/>
  <c r="CK8" i="1"/>
  <c r="CM8" i="1" s="1"/>
  <c r="CG9" i="5"/>
  <c r="CK6" i="1"/>
  <c r="CM6" i="1" s="1"/>
  <c r="CE8" i="5"/>
  <c r="BY6" i="1"/>
  <c r="BY6" i="5"/>
  <c r="BW5" i="5"/>
  <c r="BW5" i="1"/>
  <c r="GB57" i="1"/>
  <c r="GC57" i="1" s="1"/>
  <c r="HH14" i="1"/>
  <c r="BJ14" i="1" s="1"/>
  <c r="BK14" i="5" s="1"/>
  <c r="EP26" i="1"/>
  <c r="EP38" i="1"/>
  <c r="HH50" i="1"/>
  <c r="BJ50" i="1" s="1"/>
  <c r="BK50" i="5" s="1"/>
  <c r="EP44" i="1"/>
  <c r="HH60" i="1"/>
  <c r="BJ60" i="1" s="1"/>
  <c r="BK60" i="5" s="1"/>
  <c r="EP11" i="1"/>
  <c r="HH30" i="1"/>
  <c r="BJ30" i="1" s="1"/>
  <c r="BK30" i="5" s="1"/>
  <c r="HH25" i="1"/>
  <c r="BJ25" i="1" s="1"/>
  <c r="BK25" i="5" s="1"/>
  <c r="EP48" i="1"/>
  <c r="EP25" i="1"/>
  <c r="EP35" i="1"/>
  <c r="HH57" i="1"/>
  <c r="BJ57" i="1" s="1"/>
  <c r="BK57" i="5" s="1"/>
  <c r="EP46" i="1"/>
  <c r="HH46" i="1"/>
  <c r="BJ46" i="1" s="1"/>
  <c r="BK46" i="5" s="1"/>
  <c r="HH52" i="1"/>
  <c r="BJ52" i="1" s="1"/>
  <c r="BK52" i="5" s="1"/>
  <c r="EP22" i="1"/>
  <c r="EP13" i="1"/>
  <c r="HH24" i="1"/>
  <c r="BJ24" i="1" s="1"/>
  <c r="BK24" i="5" s="1"/>
  <c r="EP19" i="1"/>
  <c r="EP55" i="1"/>
  <c r="HH26" i="1"/>
  <c r="BJ26" i="1" s="1"/>
  <c r="BK26" i="5" s="1"/>
  <c r="EP50" i="1"/>
  <c r="EP29" i="1"/>
  <c r="EP21" i="1"/>
  <c r="EP15" i="1"/>
  <c r="EP60" i="1"/>
  <c r="HH56" i="1"/>
  <c r="BJ56" i="1" s="1"/>
  <c r="BK56" i="5" s="1"/>
  <c r="HH19" i="1"/>
  <c r="BJ19" i="1" s="1"/>
  <c r="BK19" i="5" s="1"/>
  <c r="HH33" i="1"/>
  <c r="BJ33" i="1" s="1"/>
  <c r="BK33" i="5" s="1"/>
  <c r="EP54" i="1"/>
  <c r="EP31" i="1"/>
  <c r="EP41" i="1"/>
  <c r="HH36" i="1"/>
  <c r="BJ36" i="1" s="1"/>
  <c r="BK36" i="5" s="1"/>
  <c r="HH51" i="1"/>
  <c r="BJ51" i="1" s="1"/>
  <c r="BK51" i="5" s="1"/>
  <c r="HH5" i="1"/>
  <c r="BJ5" i="1" s="1"/>
  <c r="BK5" i="5" s="1"/>
  <c r="HH34" i="1"/>
  <c r="BJ34" i="1" s="1"/>
  <c r="BK34" i="5" s="1"/>
  <c r="EP30" i="1"/>
  <c r="HH27" i="1"/>
  <c r="BJ27" i="1" s="1"/>
  <c r="BK27" i="5" s="1"/>
  <c r="HH55" i="1"/>
  <c r="BJ55" i="1" s="1"/>
  <c r="BK55" i="5" s="1"/>
  <c r="HH40" i="1"/>
  <c r="BJ40" i="1" s="1"/>
  <c r="BK40" i="5" s="1"/>
  <c r="HH58" i="1"/>
  <c r="BJ58" i="1" s="1"/>
  <c r="BK58" i="5" s="1"/>
  <c r="EP36" i="1"/>
  <c r="EP58" i="1"/>
  <c r="EP27" i="1"/>
  <c r="EP51" i="1"/>
  <c r="HH29" i="1"/>
  <c r="BJ29" i="1" s="1"/>
  <c r="BK29" i="5" s="1"/>
  <c r="EP33" i="1"/>
  <c r="EP57" i="1"/>
  <c r="EP8" i="1"/>
  <c r="HH7" i="1"/>
  <c r="BJ7" i="1" s="1"/>
  <c r="BK7" i="5" s="1"/>
  <c r="GB32" i="1"/>
  <c r="GC32" i="1" s="1"/>
  <c r="GB45" i="1"/>
  <c r="GC45" i="1" s="1"/>
  <c r="GB35" i="1"/>
  <c r="GC35" i="1" s="1"/>
  <c r="GB29" i="1"/>
  <c r="GC29" i="1" s="1"/>
  <c r="HH18" i="1"/>
  <c r="BJ18" i="1" s="1"/>
  <c r="BK18" i="5" s="1"/>
  <c r="EP9" i="1"/>
  <c r="HH13" i="1"/>
  <c r="BJ13" i="1" s="1"/>
  <c r="BK13" i="5" s="1"/>
  <c r="HH45" i="1"/>
  <c r="BJ45" i="1" s="1"/>
  <c r="BK45" i="5" s="1"/>
  <c r="EP39" i="1"/>
  <c r="EP34" i="1"/>
  <c r="HH11" i="1"/>
  <c r="BJ11" i="1" s="1"/>
  <c r="BK11" i="5" s="1"/>
  <c r="EP12" i="1"/>
  <c r="GB58" i="1"/>
  <c r="GC58" i="1" s="1"/>
  <c r="EP43" i="1"/>
  <c r="EP42" i="1"/>
  <c r="EP28" i="1"/>
  <c r="HH15" i="1"/>
  <c r="BJ15" i="1" s="1"/>
  <c r="BK15" i="5" s="1"/>
  <c r="GB12" i="1"/>
  <c r="GC12" i="1" s="1"/>
  <c r="GB22" i="1"/>
  <c r="GC22" i="1" s="1"/>
  <c r="GB9" i="1"/>
  <c r="GC9" i="1" s="1"/>
  <c r="GB39" i="1"/>
  <c r="GC39" i="1" s="1"/>
  <c r="GB56" i="1"/>
  <c r="GC56" i="1" s="1"/>
  <c r="GB50" i="1"/>
  <c r="GC50" i="1" s="1"/>
  <c r="EP47" i="1"/>
  <c r="HH42" i="1"/>
  <c r="BJ42" i="1" s="1"/>
  <c r="BK42" i="5" s="1"/>
  <c r="HH37" i="1"/>
  <c r="BJ37" i="1" s="1"/>
  <c r="BK37" i="5" s="1"/>
  <c r="HH6" i="1"/>
  <c r="BJ6" i="1" s="1"/>
  <c r="BK6" i="5" s="1"/>
  <c r="EP37" i="1"/>
  <c r="GB40" i="1"/>
  <c r="GC40" i="1" s="1"/>
  <c r="GB38" i="1"/>
  <c r="GC38" i="1" s="1"/>
  <c r="GB33" i="1"/>
  <c r="GC33" i="1" s="1"/>
  <c r="GB7" i="1"/>
  <c r="GC7" i="1" s="1"/>
  <c r="GB41" i="1"/>
  <c r="GC41" i="1" s="1"/>
  <c r="GB49" i="1"/>
  <c r="GC49" i="1" s="1"/>
  <c r="GB5" i="1"/>
  <c r="GC5" i="1" s="1"/>
  <c r="GB43" i="1"/>
  <c r="GC43" i="1" s="1"/>
  <c r="GB14" i="1"/>
  <c r="GC14" i="1" s="1"/>
  <c r="HH53" i="1"/>
  <c r="BJ53" i="1" s="1"/>
  <c r="BK53" i="5" s="1"/>
  <c r="GB13" i="1"/>
  <c r="GC13" i="1" s="1"/>
  <c r="HH20" i="1"/>
  <c r="BJ20" i="1" s="1"/>
  <c r="BK20" i="5" s="1"/>
  <c r="HH31" i="1"/>
  <c r="BJ31" i="1" s="1"/>
  <c r="BK31" i="5" s="1"/>
  <c r="EP52" i="1"/>
  <c r="HH59" i="1"/>
  <c r="BJ59" i="1" s="1"/>
  <c r="BK59" i="5" s="1"/>
  <c r="HH43" i="1"/>
  <c r="BJ43" i="1" s="1"/>
  <c r="BK43" i="5" s="1"/>
  <c r="EP59" i="1"/>
  <c r="HH44" i="1"/>
  <c r="BJ44" i="1" s="1"/>
  <c r="BK44" i="5" s="1"/>
  <c r="EP6" i="1"/>
  <c r="GB24" i="1"/>
  <c r="GC24" i="1" s="1"/>
  <c r="GB6" i="1"/>
  <c r="GC6" i="1" s="1"/>
  <c r="HH22" i="1"/>
  <c r="BJ22" i="1" s="1"/>
  <c r="BK22" i="5" s="1"/>
  <c r="EP53" i="1"/>
  <c r="EP14" i="1"/>
  <c r="EP45" i="1"/>
  <c r="HH41" i="1"/>
  <c r="BJ41" i="1" s="1"/>
  <c r="BK41" i="5" s="1"/>
  <c r="GB48" i="1"/>
  <c r="GC48" i="1" s="1"/>
  <c r="GB15" i="1"/>
  <c r="GC15" i="1" s="1"/>
  <c r="GB17" i="1"/>
  <c r="GC17" i="1" s="1"/>
  <c r="GB31" i="1"/>
  <c r="GC31" i="1" s="1"/>
  <c r="GB10" i="1"/>
  <c r="GC10" i="1" s="1"/>
  <c r="GB20" i="1"/>
  <c r="GC20" i="1" s="1"/>
  <c r="GB46" i="1"/>
  <c r="GC46" i="1" s="1"/>
  <c r="GB60" i="1"/>
  <c r="GC60" i="1" s="1"/>
  <c r="GB21" i="1"/>
  <c r="GC21" i="1" s="1"/>
  <c r="GB52" i="1"/>
  <c r="GC52" i="1" s="1"/>
  <c r="HH49" i="1"/>
  <c r="BJ49" i="1" s="1"/>
  <c r="BK49" i="5" s="1"/>
  <c r="HH32" i="1"/>
  <c r="BJ32" i="1" s="1"/>
  <c r="BK32" i="5" s="1"/>
  <c r="HH23" i="1"/>
  <c r="BJ23" i="1" s="1"/>
  <c r="BK23" i="5" s="1"/>
  <c r="GB51" i="1"/>
  <c r="GC51" i="1" s="1"/>
  <c r="GB25" i="1"/>
  <c r="GC25" i="1" s="1"/>
  <c r="HH9" i="1"/>
  <c r="BJ9" i="1" s="1"/>
  <c r="BK9" i="5" s="1"/>
  <c r="HH35" i="1"/>
  <c r="BJ35" i="1" s="1"/>
  <c r="BK35" i="5" s="1"/>
  <c r="EP23" i="1"/>
  <c r="GB27" i="1"/>
  <c r="GC27" i="1" s="1"/>
  <c r="GB44" i="1"/>
  <c r="GC44" i="1" s="1"/>
  <c r="GB55" i="1"/>
  <c r="GC55" i="1" s="1"/>
  <c r="GB19" i="1"/>
  <c r="GC19" i="1" s="1"/>
  <c r="GB47" i="1"/>
  <c r="GC47" i="1" s="1"/>
  <c r="GB53" i="1"/>
  <c r="GC53" i="1" s="1"/>
  <c r="HH48" i="1"/>
  <c r="BJ48" i="1" s="1"/>
  <c r="BK48" i="5" s="1"/>
  <c r="GB36" i="1"/>
  <c r="GC36" i="1" s="1"/>
  <c r="HH47" i="1"/>
  <c r="BJ47" i="1" s="1"/>
  <c r="BK47" i="5" s="1"/>
  <c r="HH39" i="1"/>
  <c r="BJ39" i="1" s="1"/>
  <c r="BK39" i="5" s="1"/>
  <c r="EP7" i="1"/>
  <c r="HH54" i="1"/>
  <c r="BJ54" i="1" s="1"/>
  <c r="BK54" i="5" s="1"/>
  <c r="HH16" i="1"/>
  <c r="BJ16" i="1" s="1"/>
  <c r="BK16" i="5" s="1"/>
  <c r="HH21" i="1"/>
  <c r="BJ21" i="1" s="1"/>
  <c r="BK21" i="5" s="1"/>
  <c r="GB28" i="1"/>
  <c r="GC28" i="1" s="1"/>
  <c r="GB16" i="1"/>
  <c r="GC16" i="1" s="1"/>
  <c r="GB59" i="1"/>
  <c r="GC59" i="1" s="1"/>
  <c r="GB18" i="1"/>
  <c r="GC18" i="1" s="1"/>
  <c r="EP24" i="1"/>
  <c r="EP18" i="1"/>
  <c r="HH10" i="1"/>
  <c r="BJ10" i="1" s="1"/>
  <c r="BK10" i="5" s="1"/>
  <c r="GB23" i="1"/>
  <c r="GC23" i="1" s="1"/>
  <c r="HH38" i="1"/>
  <c r="BJ38" i="1" s="1"/>
  <c r="BK38" i="5" s="1"/>
  <c r="EP5" i="1"/>
  <c r="EP17" i="1"/>
  <c r="GB37" i="1"/>
  <c r="GC37" i="1" s="1"/>
  <c r="HH8" i="1"/>
  <c r="BJ8" i="1" s="1"/>
  <c r="BK8" i="5" s="1"/>
  <c r="EP49" i="1"/>
  <c r="EP56" i="1"/>
  <c r="EP32" i="1"/>
  <c r="EP40" i="1"/>
  <c r="HH12" i="1"/>
  <c r="BJ12" i="1" s="1"/>
  <c r="BK12" i="5" s="1"/>
  <c r="HH28" i="1"/>
  <c r="BJ28" i="1" s="1"/>
  <c r="BK28" i="5" s="1"/>
  <c r="EP10" i="1"/>
  <c r="HH17" i="1"/>
  <c r="BJ17" i="1" s="1"/>
  <c r="BK17" i="5" s="1"/>
  <c r="EP16" i="1"/>
  <c r="EP20" i="1"/>
  <c r="GB54" i="1"/>
  <c r="GC54" i="1" s="1"/>
  <c r="GB11" i="1"/>
  <c r="GC11" i="1" s="1"/>
  <c r="GB8" i="1"/>
  <c r="GC8" i="1" s="1"/>
  <c r="GB42" i="1"/>
  <c r="GC42" i="1" s="1"/>
  <c r="GB34" i="1"/>
  <c r="GC34" i="1" s="1"/>
  <c r="GB26" i="1"/>
  <c r="GC26" i="1" s="1"/>
  <c r="GB30" i="1"/>
  <c r="GC30" i="1" s="1"/>
  <c r="GB4" i="1"/>
  <c r="GC4" i="1" s="1"/>
  <c r="HH4" i="1"/>
  <c r="BJ4" i="1" s="1"/>
  <c r="BK4" i="5" s="1"/>
  <c r="EP4" i="1"/>
  <c r="CM18" i="1" l="1"/>
  <c r="CN18" i="5" s="1"/>
  <c r="CL18" i="5"/>
  <c r="CM15" i="1"/>
  <c r="CN15" i="5" s="1"/>
  <c r="CL15" i="5"/>
  <c r="CM13" i="1"/>
  <c r="CN13" i="5" s="1"/>
  <c r="CL13" i="5"/>
  <c r="B9" i="5"/>
  <c r="CL5" i="1"/>
  <c r="CL6" i="1"/>
  <c r="CH60" i="5"/>
  <c r="CL60" i="1"/>
  <c r="CM60" i="5" s="1"/>
  <c r="A60" i="5" s="1"/>
  <c r="CH40" i="5"/>
  <c r="CL40" i="1"/>
  <c r="CM40" i="5" s="1"/>
  <c r="A40" i="5" s="1"/>
  <c r="CH56" i="5"/>
  <c r="CL56" i="1"/>
  <c r="CM56" i="5" s="1"/>
  <c r="A56" i="5" s="1"/>
  <c r="CH23" i="5"/>
  <c r="CL23" i="1"/>
  <c r="CM23" i="5" s="1"/>
  <c r="A23" i="5" s="1"/>
  <c r="CH28" i="5"/>
  <c r="CL28" i="1"/>
  <c r="CM28" i="5" s="1"/>
  <c r="A28" i="5" s="1"/>
  <c r="CH48" i="5"/>
  <c r="CL48" i="1"/>
  <c r="CM48" i="5" s="1"/>
  <c r="A48" i="5" s="1"/>
  <c r="CH20" i="5"/>
  <c r="CL20" i="1"/>
  <c r="CM20" i="5" s="1"/>
  <c r="A20" i="5" s="1"/>
  <c r="CH31" i="5"/>
  <c r="CL31" i="1"/>
  <c r="CM31" i="5" s="1"/>
  <c r="A31" i="5" s="1"/>
  <c r="CH41" i="5"/>
  <c r="CL41" i="1"/>
  <c r="CM41" i="5" s="1"/>
  <c r="A41" i="5" s="1"/>
  <c r="CH18" i="5"/>
  <c r="CL18" i="1"/>
  <c r="CM18" i="5" s="1"/>
  <c r="A18" i="5" s="1"/>
  <c r="CH11" i="5"/>
  <c r="CL11" i="1"/>
  <c r="CH17" i="5"/>
  <c r="CH59" i="5"/>
  <c r="CL59" i="1"/>
  <c r="CM59" i="5" s="1"/>
  <c r="A59" i="5" s="1"/>
  <c r="CH29" i="5"/>
  <c r="CL29" i="1"/>
  <c r="CM29" i="5" s="1"/>
  <c r="A29" i="5" s="1"/>
  <c r="CH57" i="5"/>
  <c r="CL57" i="1"/>
  <c r="CM57" i="5" s="1"/>
  <c r="A57" i="5" s="1"/>
  <c r="CH14" i="5"/>
  <c r="CH43" i="5"/>
  <c r="CL43" i="1"/>
  <c r="CM43" i="5" s="1"/>
  <c r="A43" i="5" s="1"/>
  <c r="CH21" i="5"/>
  <c r="CL21" i="1"/>
  <c r="CM21" i="5" s="1"/>
  <c r="A21" i="5" s="1"/>
  <c r="CH58" i="5"/>
  <c r="CL58" i="1"/>
  <c r="CM58" i="5" s="1"/>
  <c r="A58" i="5" s="1"/>
  <c r="CH49" i="5"/>
  <c r="CL49" i="1"/>
  <c r="CM49" i="5" s="1"/>
  <c r="A49" i="5" s="1"/>
  <c r="CH36" i="5"/>
  <c r="CL36" i="1"/>
  <c r="CM36" i="5" s="1"/>
  <c r="A36" i="5" s="1"/>
  <c r="CH19" i="5"/>
  <c r="CL19" i="1"/>
  <c r="CM19" i="5" s="1"/>
  <c r="A19" i="5" s="1"/>
  <c r="CH34" i="5"/>
  <c r="CL34" i="1"/>
  <c r="CM34" i="5" s="1"/>
  <c r="A34" i="5" s="1"/>
  <c r="CH52" i="5"/>
  <c r="CL52" i="1"/>
  <c r="CM52" i="5" s="1"/>
  <c r="A52" i="5" s="1"/>
  <c r="CH50" i="5"/>
  <c r="CL50" i="1"/>
  <c r="CM50" i="5" s="1"/>
  <c r="A50" i="5" s="1"/>
  <c r="CH24" i="5"/>
  <c r="CL24" i="1"/>
  <c r="CM24" i="5" s="1"/>
  <c r="A24" i="5" s="1"/>
  <c r="CH44" i="5"/>
  <c r="CL44" i="1"/>
  <c r="CM44" i="5" s="1"/>
  <c r="A44" i="5" s="1"/>
  <c r="CH12" i="5"/>
  <c r="CH39" i="5"/>
  <c r="CL39" i="1"/>
  <c r="CM39" i="5" s="1"/>
  <c r="A39" i="5" s="1"/>
  <c r="CH15" i="5"/>
  <c r="CL15" i="1"/>
  <c r="CM15" i="5" s="1"/>
  <c r="A15" i="5" s="1"/>
  <c r="CH47" i="5"/>
  <c r="CL47" i="1"/>
  <c r="CM47" i="5" s="1"/>
  <c r="A47" i="5" s="1"/>
  <c r="CH55" i="5"/>
  <c r="CL55" i="1"/>
  <c r="CM55" i="5" s="1"/>
  <c r="A55" i="5" s="1"/>
  <c r="CH16" i="5"/>
  <c r="CL16" i="1"/>
  <c r="CM16" i="5" s="1"/>
  <c r="A16" i="5" s="1"/>
  <c r="CH25" i="5"/>
  <c r="CL25" i="1"/>
  <c r="CM25" i="5" s="1"/>
  <c r="A25" i="5" s="1"/>
  <c r="CH32" i="5"/>
  <c r="CL32" i="1"/>
  <c r="CM32" i="5" s="1"/>
  <c r="A32" i="5" s="1"/>
  <c r="CH35" i="5"/>
  <c r="CL35" i="1"/>
  <c r="CM35" i="5" s="1"/>
  <c r="A35" i="5" s="1"/>
  <c r="CH30" i="5"/>
  <c r="CL30" i="1"/>
  <c r="CM30" i="5" s="1"/>
  <c r="A30" i="5" s="1"/>
  <c r="CH22" i="5"/>
  <c r="CL22" i="1"/>
  <c r="CM22" i="5" s="1"/>
  <c r="A22" i="5" s="1"/>
  <c r="CH53" i="5"/>
  <c r="CL53" i="1"/>
  <c r="CM53" i="5" s="1"/>
  <c r="A53" i="5" s="1"/>
  <c r="CH27" i="5"/>
  <c r="CL27" i="1"/>
  <c r="CM27" i="5" s="1"/>
  <c r="A27" i="5" s="1"/>
  <c r="CH26" i="5"/>
  <c r="CL26" i="1"/>
  <c r="CM26" i="5" s="1"/>
  <c r="A26" i="5" s="1"/>
  <c r="CH38" i="5"/>
  <c r="CL38" i="1"/>
  <c r="CM38" i="5" s="1"/>
  <c r="A38" i="5" s="1"/>
  <c r="CH37" i="5"/>
  <c r="CL37" i="1"/>
  <c r="CM37" i="5" s="1"/>
  <c r="A37" i="5" s="1"/>
  <c r="CH46" i="5"/>
  <c r="CL46" i="1"/>
  <c r="CM46" i="5" s="1"/>
  <c r="A46" i="5" s="1"/>
  <c r="CH54" i="5"/>
  <c r="CL54" i="1"/>
  <c r="CM54" i="5" s="1"/>
  <c r="A54" i="5" s="1"/>
  <c r="CH13" i="5"/>
  <c r="CL13" i="1"/>
  <c r="CM13" i="5" s="1"/>
  <c r="A13" i="5" s="1"/>
  <c r="CH42" i="5"/>
  <c r="CL42" i="1"/>
  <c r="CM42" i="5" s="1"/>
  <c r="A42" i="5" s="1"/>
  <c r="CH51" i="5"/>
  <c r="CL51" i="1"/>
  <c r="CM51" i="5" s="1"/>
  <c r="A51" i="5" s="1"/>
  <c r="CH33" i="5"/>
  <c r="CL33" i="1"/>
  <c r="CM33" i="5" s="1"/>
  <c r="A33" i="5" s="1"/>
  <c r="CH45" i="5"/>
  <c r="CL45" i="1"/>
  <c r="CM45" i="5" s="1"/>
  <c r="A45" i="5" s="1"/>
  <c r="CB9" i="5"/>
  <c r="CL9" i="1"/>
  <c r="CB7" i="5"/>
  <c r="CB10" i="5"/>
  <c r="CB8" i="5"/>
  <c r="CL8" i="1"/>
  <c r="CF10" i="5"/>
  <c r="CD7" i="5"/>
  <c r="BZ6" i="5"/>
  <c r="CH9" i="5"/>
  <c r="CF8" i="5"/>
  <c r="GD42" i="1"/>
  <c r="BK42" i="1" s="1"/>
  <c r="BL42" i="5" s="1"/>
  <c r="ER26" i="1"/>
  <c r="ES26" i="1" s="1"/>
  <c r="GD54" i="1"/>
  <c r="BK54" i="1" s="1"/>
  <c r="BL54" i="5" s="1"/>
  <c r="GD37" i="1"/>
  <c r="BK37" i="1" s="1"/>
  <c r="BL37" i="5" s="1"/>
  <c r="GD17" i="1"/>
  <c r="BK17" i="1" s="1"/>
  <c r="BL17" i="5" s="1"/>
  <c r="GD38" i="1"/>
  <c r="BK38" i="1" s="1"/>
  <c r="BL38" i="5" s="1"/>
  <c r="GD50" i="1"/>
  <c r="BK50" i="1" s="1"/>
  <c r="BL50" i="5" s="1"/>
  <c r="GD12" i="1"/>
  <c r="BK12" i="1" s="1"/>
  <c r="BL12" i="5" s="1"/>
  <c r="GD35" i="1"/>
  <c r="BK35" i="1" s="1"/>
  <c r="BL35" i="5" s="1"/>
  <c r="GD44" i="1"/>
  <c r="BK44" i="1" s="1"/>
  <c r="BL44" i="5" s="1"/>
  <c r="GD51" i="1"/>
  <c r="BK51" i="1" s="1"/>
  <c r="BL51" i="5" s="1"/>
  <c r="GD10" i="1"/>
  <c r="BK10" i="1" s="1"/>
  <c r="BL10" i="5" s="1"/>
  <c r="GD15" i="1"/>
  <c r="BK15" i="1" s="1"/>
  <c r="BL15" i="5" s="1"/>
  <c r="GD6" i="1"/>
  <c r="BK6" i="1" s="1"/>
  <c r="BL6" i="5" s="1"/>
  <c r="GD58" i="1"/>
  <c r="BK58" i="1" s="1"/>
  <c r="BL58" i="5" s="1"/>
  <c r="GD46" i="1"/>
  <c r="BK46" i="1" s="1"/>
  <c r="BL46" i="5" s="1"/>
  <c r="GD47" i="1"/>
  <c r="BK47" i="1" s="1"/>
  <c r="BL47" i="5" s="1"/>
  <c r="GD43" i="1"/>
  <c r="BK43" i="1" s="1"/>
  <c r="BL43" i="5" s="1"/>
  <c r="GD26" i="1"/>
  <c r="BK26" i="1" s="1"/>
  <c r="BL26" i="5" s="1"/>
  <c r="GD24" i="1"/>
  <c r="BK24" i="1" s="1"/>
  <c r="BL24" i="5" s="1"/>
  <c r="GD7" i="1"/>
  <c r="BK7" i="1" s="1"/>
  <c r="BL7" i="5" s="1"/>
  <c r="GD57" i="1"/>
  <c r="BK57" i="1" s="1"/>
  <c r="BL57" i="5" s="1"/>
  <c r="GD34" i="1"/>
  <c r="BK34" i="1" s="1"/>
  <c r="BL34" i="5" s="1"/>
  <c r="GD11" i="1"/>
  <c r="BK11" i="1" s="1"/>
  <c r="BL11" i="5" s="1"/>
  <c r="GD21" i="1"/>
  <c r="BK21" i="1" s="1"/>
  <c r="BL21" i="5" s="1"/>
  <c r="GD49" i="1"/>
  <c r="BK49" i="1" s="1"/>
  <c r="BL49" i="5" s="1"/>
  <c r="GD33" i="1"/>
  <c r="BK33" i="1" s="1"/>
  <c r="BL33" i="5" s="1"/>
  <c r="GD39" i="1"/>
  <c r="BK39" i="1" s="1"/>
  <c r="BL39" i="5" s="1"/>
  <c r="GD32" i="1"/>
  <c r="BK32" i="1" s="1"/>
  <c r="BL32" i="5" s="1"/>
  <c r="GD18" i="1"/>
  <c r="BK18" i="1" s="1"/>
  <c r="BL18" i="5" s="1"/>
  <c r="GD19" i="1"/>
  <c r="BK19" i="1" s="1"/>
  <c r="BL19" i="5" s="1"/>
  <c r="ER14" i="1"/>
  <c r="ES14" i="1" s="1"/>
  <c r="GD29" i="1"/>
  <c r="BK29" i="1" s="1"/>
  <c r="BL29" i="5" s="1"/>
  <c r="GD45" i="1"/>
  <c r="BK45" i="1" s="1"/>
  <c r="BL45" i="5" s="1"/>
  <c r="ER51" i="1"/>
  <c r="ES51" i="1" s="1"/>
  <c r="ER30" i="1"/>
  <c r="ES30" i="1" s="1"/>
  <c r="ER29" i="1"/>
  <c r="ES29" i="1" s="1"/>
  <c r="ER10" i="1"/>
  <c r="ES10" i="1" s="1"/>
  <c r="ER32" i="1"/>
  <c r="ES32" i="1" s="1"/>
  <c r="ER18" i="1"/>
  <c r="ES18" i="1" s="1"/>
  <c r="ER53" i="1"/>
  <c r="ES53" i="1" s="1"/>
  <c r="ER59" i="1"/>
  <c r="ES59" i="1" s="1"/>
  <c r="GD22" i="1"/>
  <c r="BK22" i="1" s="1"/>
  <c r="BL22" i="5" s="1"/>
  <c r="ER34" i="1"/>
  <c r="ES34" i="1" s="1"/>
  <c r="ER9" i="1"/>
  <c r="ES9" i="1" s="1"/>
  <c r="ER57" i="1"/>
  <c r="ES57" i="1" s="1"/>
  <c r="ER27" i="1"/>
  <c r="ES27" i="1" s="1"/>
  <c r="ER41" i="1"/>
  <c r="ES41" i="1" s="1"/>
  <c r="ER21" i="1"/>
  <c r="ES21" i="1" s="1"/>
  <c r="ER50" i="1"/>
  <c r="ES50" i="1" s="1"/>
  <c r="ER25" i="1"/>
  <c r="ES25" i="1" s="1"/>
  <c r="ER11" i="1"/>
  <c r="ES11" i="1" s="1"/>
  <c r="ER38" i="1"/>
  <c r="ES38" i="1" s="1"/>
  <c r="GD30" i="1"/>
  <c r="BK30" i="1" s="1"/>
  <c r="BL30" i="5" s="1"/>
  <c r="ER5" i="1"/>
  <c r="ES5" i="1" s="1"/>
  <c r="GD16" i="1"/>
  <c r="BK16" i="1" s="1"/>
  <c r="BL16" i="5" s="1"/>
  <c r="GD48" i="1"/>
  <c r="BK48" i="1" s="1"/>
  <c r="BL48" i="5" s="1"/>
  <c r="ER52" i="1"/>
  <c r="ES52" i="1" s="1"/>
  <c r="GD13" i="1"/>
  <c r="BK13" i="1" s="1"/>
  <c r="BL13" i="5" s="1"/>
  <c r="ER47" i="1"/>
  <c r="ES47" i="1" s="1"/>
  <c r="GD56" i="1"/>
  <c r="BK56" i="1" s="1"/>
  <c r="BL56" i="5" s="1"/>
  <c r="GD9" i="1"/>
  <c r="BK9" i="1" s="1"/>
  <c r="BL9" i="5" s="1"/>
  <c r="ER43" i="1"/>
  <c r="ES43" i="1" s="1"/>
  <c r="ER8" i="1"/>
  <c r="ES8" i="1" s="1"/>
  <c r="ER15" i="1"/>
  <c r="ES15" i="1" s="1"/>
  <c r="ER19" i="1"/>
  <c r="ES19" i="1" s="1"/>
  <c r="ER35" i="1"/>
  <c r="ES35" i="1" s="1"/>
  <c r="ER20" i="1"/>
  <c r="ES20" i="1" s="1"/>
  <c r="ER56" i="1"/>
  <c r="ES56" i="1" s="1"/>
  <c r="ER24" i="1"/>
  <c r="ES24" i="1" s="1"/>
  <c r="GD59" i="1"/>
  <c r="BK59" i="1" s="1"/>
  <c r="BL59" i="5" s="1"/>
  <c r="GD28" i="1"/>
  <c r="BK28" i="1" s="1"/>
  <c r="BL28" i="5" s="1"/>
  <c r="ER7" i="1"/>
  <c r="ES7" i="1" s="1"/>
  <c r="GD36" i="1"/>
  <c r="BK36" i="1" s="1"/>
  <c r="BL36" i="5" s="1"/>
  <c r="ER28" i="1"/>
  <c r="ES28" i="1" s="1"/>
  <c r="ER39" i="1"/>
  <c r="ES39" i="1" s="1"/>
  <c r="ER33" i="1"/>
  <c r="ES33" i="1" s="1"/>
  <c r="ER58" i="1"/>
  <c r="ES58" i="1" s="1"/>
  <c r="ER31" i="1"/>
  <c r="ES31" i="1" s="1"/>
  <c r="ER13" i="1"/>
  <c r="ES13" i="1" s="1"/>
  <c r="ER46" i="1"/>
  <c r="ES46" i="1" s="1"/>
  <c r="ER48" i="1"/>
  <c r="ES48" i="1" s="1"/>
  <c r="GD8" i="1"/>
  <c r="BK8" i="1" s="1"/>
  <c r="BL8" i="5" s="1"/>
  <c r="ER40" i="1"/>
  <c r="ES40" i="1" s="1"/>
  <c r="GD53" i="1"/>
  <c r="BK53" i="1" s="1"/>
  <c r="BL53" i="5" s="1"/>
  <c r="ER23" i="1"/>
  <c r="ES23" i="1" s="1"/>
  <c r="GD25" i="1"/>
  <c r="BK25" i="1" s="1"/>
  <c r="BL25" i="5" s="1"/>
  <c r="ER37" i="1"/>
  <c r="ES37" i="1" s="1"/>
  <c r="ER16" i="1"/>
  <c r="ES16" i="1" s="1"/>
  <c r="ER49" i="1"/>
  <c r="ES49" i="1" s="1"/>
  <c r="ER17" i="1"/>
  <c r="ES17" i="1" s="1"/>
  <c r="GD23" i="1"/>
  <c r="BK23" i="1" s="1"/>
  <c r="BL23" i="5" s="1"/>
  <c r="GD55" i="1"/>
  <c r="BK55" i="1" s="1"/>
  <c r="BL55" i="5" s="1"/>
  <c r="GD27" i="1"/>
  <c r="BK27" i="1" s="1"/>
  <c r="BL27" i="5" s="1"/>
  <c r="GD52" i="1"/>
  <c r="BK52" i="1" s="1"/>
  <c r="BL52" i="5" s="1"/>
  <c r="GD60" i="1"/>
  <c r="BK60" i="1" s="1"/>
  <c r="BL60" i="5" s="1"/>
  <c r="GD20" i="1"/>
  <c r="BK20" i="1" s="1"/>
  <c r="BL20" i="5" s="1"/>
  <c r="GD31" i="1"/>
  <c r="BK31" i="1" s="1"/>
  <c r="BL31" i="5" s="1"/>
  <c r="ER45" i="1"/>
  <c r="ES45" i="1" s="1"/>
  <c r="ER6" i="1"/>
  <c r="ES6" i="1" s="1"/>
  <c r="GD14" i="1"/>
  <c r="BK14" i="1" s="1"/>
  <c r="BL14" i="5" s="1"/>
  <c r="GD5" i="1"/>
  <c r="BK5" i="1" s="1"/>
  <c r="BL5" i="5" s="1"/>
  <c r="GD41" i="1"/>
  <c r="BK41" i="1" s="1"/>
  <c r="BL41" i="5" s="1"/>
  <c r="GD40" i="1"/>
  <c r="BK40" i="1" s="1"/>
  <c r="BL40" i="5" s="1"/>
  <c r="ER42" i="1"/>
  <c r="ES42" i="1" s="1"/>
  <c r="ER12" i="1"/>
  <c r="ES12" i="1" s="1"/>
  <c r="ER36" i="1"/>
  <c r="ES36" i="1" s="1"/>
  <c r="ER54" i="1"/>
  <c r="ES54" i="1" s="1"/>
  <c r="ER60" i="1"/>
  <c r="ES60" i="1" s="1"/>
  <c r="ER55" i="1"/>
  <c r="ES55" i="1" s="1"/>
  <c r="ER22" i="1"/>
  <c r="ES22" i="1" s="1"/>
  <c r="ER44" i="1"/>
  <c r="ES44" i="1" s="1"/>
  <c r="ER4" i="1"/>
  <c r="ES4" i="1" s="1"/>
  <c r="GD4" i="1"/>
  <c r="BK4" i="1" s="1"/>
  <c r="BL4" i="5" s="1"/>
  <c r="B8" i="5" l="1"/>
  <c r="B10" i="5"/>
  <c r="ET26" i="1"/>
  <c r="BL26" i="1" s="1"/>
  <c r="BM26" i="5" s="1"/>
  <c r="ET48" i="1"/>
  <c r="BL48" i="1" s="1"/>
  <c r="BM48" i="5" s="1"/>
  <c r="ET44" i="1"/>
  <c r="BL44" i="1" s="1"/>
  <c r="BM44" i="5" s="1"/>
  <c r="ET31" i="1"/>
  <c r="BL31" i="1" s="1"/>
  <c r="BM31" i="5" s="1"/>
  <c r="ET22" i="1"/>
  <c r="BL22" i="1" s="1"/>
  <c r="BM22" i="5" s="1"/>
  <c r="ET54" i="1"/>
  <c r="BL54" i="1" s="1"/>
  <c r="BM54" i="5" s="1"/>
  <c r="ET19" i="1"/>
  <c r="BL19" i="1" s="1"/>
  <c r="BM19" i="5" s="1"/>
  <c r="ET47" i="1"/>
  <c r="BL47" i="1" s="1"/>
  <c r="BM47" i="5" s="1"/>
  <c r="ET50" i="1"/>
  <c r="BL50" i="1" s="1"/>
  <c r="BM50" i="5" s="1"/>
  <c r="ET29" i="1"/>
  <c r="BL29" i="1" s="1"/>
  <c r="BM29" i="5" s="1"/>
  <c r="ET37" i="1"/>
  <c r="BL37" i="1" s="1"/>
  <c r="BM37" i="5" s="1"/>
  <c r="ET41" i="1"/>
  <c r="BL41" i="1" s="1"/>
  <c r="BM41" i="5" s="1"/>
  <c r="ET55" i="1"/>
  <c r="BL55" i="1" s="1"/>
  <c r="BM55" i="5" s="1"/>
  <c r="ET42" i="1"/>
  <c r="BL42" i="1" s="1"/>
  <c r="BM42" i="5" s="1"/>
  <c r="ET23" i="1"/>
  <c r="BL23" i="1" s="1"/>
  <c r="BM23" i="5" s="1"/>
  <c r="ET15" i="1"/>
  <c r="BL15" i="1" s="1"/>
  <c r="BM15" i="5" s="1"/>
  <c r="ET5" i="1"/>
  <c r="BL5" i="1" s="1"/>
  <c r="BM5" i="5" s="1"/>
  <c r="ET34" i="1"/>
  <c r="BL34" i="1" s="1"/>
  <c r="BM34" i="5" s="1"/>
  <c r="ET32" i="1"/>
  <c r="BL32" i="1" s="1"/>
  <c r="BM32" i="5" s="1"/>
  <c r="ET30" i="1"/>
  <c r="BL30" i="1" s="1"/>
  <c r="BM30" i="5" s="1"/>
  <c r="ET28" i="1"/>
  <c r="BL28" i="1" s="1"/>
  <c r="BM28" i="5" s="1"/>
  <c r="ET52" i="1"/>
  <c r="BL52" i="1" s="1"/>
  <c r="BM52" i="5" s="1"/>
  <c r="ET57" i="1"/>
  <c r="BL57" i="1" s="1"/>
  <c r="BM57" i="5" s="1"/>
  <c r="ET14" i="1"/>
  <c r="BL14" i="1" s="1"/>
  <c r="BM14" i="5" s="1"/>
  <c r="ET33" i="1"/>
  <c r="BL33" i="1" s="1"/>
  <c r="BM33" i="5" s="1"/>
  <c r="ET7" i="1"/>
  <c r="BL7" i="1" s="1"/>
  <c r="BM7" i="5" s="1"/>
  <c r="ET24" i="1"/>
  <c r="BL24" i="1" s="1"/>
  <c r="BM24" i="5" s="1"/>
  <c r="ET53" i="1"/>
  <c r="BL53" i="1" s="1"/>
  <c r="BM53" i="5" s="1"/>
  <c r="ET51" i="1"/>
  <c r="BL51" i="1" s="1"/>
  <c r="BM51" i="5" s="1"/>
  <c r="ET12" i="1"/>
  <c r="BL12" i="1" s="1"/>
  <c r="BM12" i="5" s="1"/>
  <c r="ET6" i="1"/>
  <c r="BL6" i="1" s="1"/>
  <c r="BM6" i="5" s="1"/>
  <c r="ET40" i="1"/>
  <c r="BL40" i="1" s="1"/>
  <c r="BM40" i="5" s="1"/>
  <c r="ET46" i="1"/>
  <c r="BL46" i="1" s="1"/>
  <c r="BM46" i="5" s="1"/>
  <c r="ET8" i="1"/>
  <c r="BL8" i="1" s="1"/>
  <c r="BM8" i="5" s="1"/>
  <c r="ET11" i="1"/>
  <c r="BL11" i="1" s="1"/>
  <c r="BM11" i="5" s="1"/>
  <c r="ET59" i="1"/>
  <c r="BL59" i="1" s="1"/>
  <c r="BM59" i="5" s="1"/>
  <c r="ET18" i="1"/>
  <c r="BL18" i="1" s="1"/>
  <c r="BM18" i="5" s="1"/>
  <c r="ET10" i="1"/>
  <c r="BL10" i="1" s="1"/>
  <c r="BM10" i="5" s="1"/>
  <c r="ET49" i="1"/>
  <c r="BL49" i="1" s="1"/>
  <c r="BM49" i="5" s="1"/>
  <c r="ET56" i="1"/>
  <c r="BL56" i="1" s="1"/>
  <c r="BM56" i="5" s="1"/>
  <c r="ET35" i="1"/>
  <c r="BL35" i="1" s="1"/>
  <c r="BM35" i="5" s="1"/>
  <c r="ET43" i="1"/>
  <c r="BL43" i="1" s="1"/>
  <c r="BM43" i="5" s="1"/>
  <c r="ET17" i="1"/>
  <c r="BL17" i="1" s="1"/>
  <c r="BM17" i="5" s="1"/>
  <c r="ET16" i="1"/>
  <c r="BL16" i="1" s="1"/>
  <c r="BM16" i="5" s="1"/>
  <c r="ET20" i="1"/>
  <c r="BL20" i="1" s="1"/>
  <c r="BM20" i="5" s="1"/>
  <c r="ET60" i="1"/>
  <c r="BL60" i="1" s="1"/>
  <c r="BM60" i="5" s="1"/>
  <c r="ET36" i="1"/>
  <c r="BL36" i="1" s="1"/>
  <c r="BM36" i="5" s="1"/>
  <c r="ET45" i="1"/>
  <c r="BL45" i="1" s="1"/>
  <c r="BM45" i="5" s="1"/>
  <c r="ET13" i="1"/>
  <c r="BL13" i="1" s="1"/>
  <c r="BM13" i="5" s="1"/>
  <c r="ET58" i="1"/>
  <c r="BL58" i="1" s="1"/>
  <c r="BM58" i="5" s="1"/>
  <c r="ET39" i="1"/>
  <c r="BL39" i="1" s="1"/>
  <c r="BM39" i="5" s="1"/>
  <c r="ET38" i="1"/>
  <c r="BL38" i="1" s="1"/>
  <c r="BM38" i="5" s="1"/>
  <c r="ET25" i="1"/>
  <c r="BL25" i="1" s="1"/>
  <c r="BM25" i="5" s="1"/>
  <c r="ET21" i="1"/>
  <c r="BL21" i="1" s="1"/>
  <c r="BM21" i="5" s="1"/>
  <c r="ET27" i="1"/>
  <c r="BL27" i="1" s="1"/>
  <c r="BM27" i="5" s="1"/>
  <c r="ET9" i="1"/>
  <c r="BL9" i="1" s="1"/>
  <c r="BM9" i="5" s="1"/>
  <c r="ET4" i="1"/>
  <c r="BL4" i="1" s="1"/>
  <c r="BM4" i="5" s="1"/>
  <c r="BK4" i="12" l="1"/>
  <c r="CC4" i="12"/>
  <c r="CC5" i="12"/>
  <c r="BH4" i="12"/>
  <c r="CD4" i="12"/>
  <c r="BO4" i="12"/>
  <c r="AB4" i="12"/>
  <c r="M4" i="12"/>
  <c r="BG4" i="12"/>
  <c r="AX4" i="12"/>
  <c r="AO4" i="12"/>
  <c r="AN4" i="12"/>
  <c r="AM4" i="12"/>
  <c r="AD4" i="12"/>
  <c r="U4" i="12"/>
  <c r="C4" i="12"/>
  <c r="BF4" i="12"/>
  <c r="AW4" i="12"/>
  <c r="J4" i="12"/>
  <c r="AE4" i="12"/>
  <c r="V4" i="12"/>
  <c r="B4" i="12"/>
  <c r="CG4" i="12"/>
  <c r="AR4" i="12"/>
  <c r="AF4" i="12"/>
  <c r="BE4" i="12"/>
  <c r="BC4" i="12"/>
  <c r="AK4" i="12"/>
  <c r="S4" i="12"/>
  <c r="D4" i="12"/>
  <c r="AL4" i="12"/>
  <c r="BQ4" i="12"/>
  <c r="CB4" i="12"/>
  <c r="AA4" i="12"/>
  <c r="L4" i="12"/>
  <c r="BJ4" i="12"/>
  <c r="BA4" i="12"/>
  <c r="AI4" i="12"/>
  <c r="Q4" i="12"/>
  <c r="BB4" i="12"/>
  <c r="F4" i="12"/>
  <c r="BN4" i="12"/>
  <c r="BS4" i="12"/>
  <c r="BP4" i="12"/>
  <c r="BD4" i="12"/>
  <c r="AQ4" i="12"/>
  <c r="AH4" i="12"/>
  <c r="Y4" i="12"/>
  <c r="T4" i="12"/>
  <c r="W4" i="12"/>
  <c r="N4" i="12"/>
  <c r="H4" i="12"/>
  <c r="AY4" i="12"/>
  <c r="AP4" i="12"/>
  <c r="AG4" i="12"/>
  <c r="AZ4" i="12"/>
  <c r="O4" i="12"/>
  <c r="BI4" i="12"/>
  <c r="K4" i="12"/>
  <c r="BZ4" i="12"/>
  <c r="CE4" i="12"/>
  <c r="CF4" i="12"/>
  <c r="I4" i="12"/>
  <c r="G4" i="12"/>
  <c r="AT4" i="12"/>
  <c r="X4" i="12"/>
  <c r="BM4" i="12"/>
  <c r="AU4" i="12"/>
  <c r="AC4" i="12"/>
  <c r="BR4" i="12"/>
  <c r="CA4" i="12"/>
  <c r="AJ4" i="12"/>
  <c r="R4" i="12"/>
  <c r="P4" i="12"/>
  <c r="E4" i="12"/>
  <c r="Z4" i="12"/>
  <c r="AV4" i="12"/>
  <c r="AS4" i="12"/>
  <c r="BK7" i="12"/>
  <c r="CC6" i="12"/>
  <c r="P5" i="12"/>
  <c r="AF5" i="12"/>
  <c r="AV5" i="12"/>
  <c r="BP5" i="12"/>
  <c r="E5" i="12"/>
  <c r="U5" i="12"/>
  <c r="AK5" i="12"/>
  <c r="BA5" i="12"/>
  <c r="BQ5" i="12"/>
  <c r="J5" i="12"/>
  <c r="Z5" i="12"/>
  <c r="AP5" i="12"/>
  <c r="BF5" i="12"/>
  <c r="BZ5" i="12"/>
  <c r="G5" i="12"/>
  <c r="W5" i="12"/>
  <c r="AM5" i="12"/>
  <c r="BC5" i="12"/>
  <c r="CA5" i="12"/>
  <c r="L5" i="12"/>
  <c r="AB5" i="12"/>
  <c r="AR5" i="12"/>
  <c r="BH5" i="12"/>
  <c r="CF5" i="12"/>
  <c r="Q5" i="12"/>
  <c r="AG5" i="12"/>
  <c r="AW5" i="12"/>
  <c r="BM5" i="12"/>
  <c r="F5" i="12"/>
  <c r="V5" i="12"/>
  <c r="AL5" i="12"/>
  <c r="BB5" i="12"/>
  <c r="BR5" i="12"/>
  <c r="C5" i="12"/>
  <c r="S5" i="12"/>
  <c r="AI5" i="12"/>
  <c r="AY5" i="12"/>
  <c r="BS5" i="12"/>
  <c r="H5" i="12"/>
  <c r="X5" i="12"/>
  <c r="AN5" i="12"/>
  <c r="BD5" i="12"/>
  <c r="CB5" i="12"/>
  <c r="M5" i="12"/>
  <c r="AC5" i="12"/>
  <c r="AS5" i="12"/>
  <c r="BI5" i="12"/>
  <c r="B5" i="12"/>
  <c r="R5" i="12"/>
  <c r="AH5" i="12"/>
  <c r="AX5" i="12"/>
  <c r="BN5" i="12"/>
  <c r="O5" i="12"/>
  <c r="AE5" i="12"/>
  <c r="AU5" i="12"/>
  <c r="BO5" i="12"/>
  <c r="D5" i="12"/>
  <c r="T5" i="12"/>
  <c r="AJ5" i="12"/>
  <c r="AZ5" i="12"/>
  <c r="I5" i="12"/>
  <c r="Y5" i="12"/>
  <c r="AO5" i="12"/>
  <c r="BE5" i="12"/>
  <c r="CG5" i="12"/>
  <c r="N5" i="12"/>
  <c r="AD5" i="12"/>
  <c r="AT5" i="12"/>
  <c r="BJ5" i="12"/>
  <c r="CD5" i="12"/>
  <c r="K5" i="12"/>
  <c r="AA5" i="12"/>
  <c r="AQ5" i="12"/>
  <c r="BG5" i="12"/>
  <c r="CE5" i="12"/>
  <c r="BK5" i="12"/>
  <c r="BK6" i="12"/>
  <c r="E6" i="12"/>
  <c r="U6" i="12"/>
  <c r="AK6" i="12"/>
  <c r="BA6" i="12"/>
  <c r="BQ6" i="12"/>
  <c r="J6" i="12"/>
  <c r="Z6" i="12"/>
  <c r="AP6" i="12"/>
  <c r="BF6" i="12"/>
  <c r="BZ6" i="12"/>
  <c r="O6" i="12"/>
  <c r="AE6" i="12"/>
  <c r="AU6" i="12"/>
  <c r="BO6" i="12"/>
  <c r="H6" i="12"/>
  <c r="X6" i="12"/>
  <c r="AN6" i="12"/>
  <c r="BD6" i="12"/>
  <c r="CB6" i="12"/>
  <c r="M6" i="12"/>
  <c r="AS6" i="12"/>
  <c r="CG6" i="12"/>
  <c r="R6" i="12"/>
  <c r="AX6" i="12"/>
  <c r="AM6" i="12"/>
  <c r="CA6" i="12"/>
  <c r="P6" i="12"/>
  <c r="AF6" i="12"/>
  <c r="BP6" i="12"/>
  <c r="I6" i="12"/>
  <c r="Y6" i="12"/>
  <c r="BE6" i="12"/>
  <c r="AT6" i="12"/>
  <c r="CD6" i="12"/>
  <c r="C6" i="12"/>
  <c r="AI6" i="12"/>
  <c r="BS6" i="12"/>
  <c r="L6" i="12"/>
  <c r="AB6" i="12"/>
  <c r="BH6" i="12"/>
  <c r="Q6" i="12"/>
  <c r="AG6" i="12"/>
  <c r="AW6" i="12"/>
  <c r="BM6" i="12"/>
  <c r="F6" i="12"/>
  <c r="V6" i="12"/>
  <c r="AL6" i="12"/>
  <c r="BB6" i="12"/>
  <c r="BR6" i="12"/>
  <c r="K6" i="12"/>
  <c r="AA6" i="12"/>
  <c r="AQ6" i="12"/>
  <c r="BG6" i="12"/>
  <c r="CE6" i="12"/>
  <c r="D6" i="12"/>
  <c r="T6" i="12"/>
  <c r="AJ6" i="12"/>
  <c r="AZ6" i="12"/>
  <c r="AC6" i="12"/>
  <c r="BI6" i="12"/>
  <c r="B6" i="12"/>
  <c r="AH6" i="12"/>
  <c r="BN6" i="12"/>
  <c r="G6" i="12"/>
  <c r="W6" i="12"/>
  <c r="BC6" i="12"/>
  <c r="AV6" i="12"/>
  <c r="AO6" i="12"/>
  <c r="N6" i="12"/>
  <c r="AD6" i="12"/>
  <c r="BJ6" i="12"/>
  <c r="S6" i="12"/>
  <c r="AY6" i="12"/>
  <c r="AR6" i="12"/>
  <c r="CF6" i="12"/>
  <c r="BK7" i="13"/>
  <c r="B7" i="12"/>
  <c r="R7" i="12"/>
  <c r="AH7" i="12"/>
  <c r="AX7" i="12"/>
  <c r="BN7" i="12"/>
  <c r="CD7" i="12"/>
  <c r="K7" i="12"/>
  <c r="AA7" i="12"/>
  <c r="AQ7" i="12"/>
  <c r="BG7" i="12"/>
  <c r="CE7" i="12"/>
  <c r="L7" i="12"/>
  <c r="AB7" i="12"/>
  <c r="AR7" i="12"/>
  <c r="BH7" i="12"/>
  <c r="CF7" i="12"/>
  <c r="E7" i="12"/>
  <c r="U7" i="12"/>
  <c r="AK7" i="12"/>
  <c r="BA7" i="12"/>
  <c r="BQ7" i="12"/>
  <c r="J7" i="12"/>
  <c r="Z7" i="12"/>
  <c r="BF7" i="12"/>
  <c r="S7" i="12"/>
  <c r="AY7" i="12"/>
  <c r="AJ7" i="12"/>
  <c r="M7" i="12"/>
  <c r="AC7" i="12"/>
  <c r="BI7" i="12"/>
  <c r="V7" i="12"/>
  <c r="BB7" i="12"/>
  <c r="AU7" i="12"/>
  <c r="AF7" i="12"/>
  <c r="BP7" i="12"/>
  <c r="I7" i="12"/>
  <c r="Y7" i="12"/>
  <c r="BE7" i="12"/>
  <c r="N7" i="12"/>
  <c r="AD7" i="12"/>
  <c r="AT7" i="12"/>
  <c r="BJ7" i="12"/>
  <c r="BZ7" i="12"/>
  <c r="G7" i="12"/>
  <c r="W7" i="12"/>
  <c r="AM7" i="12"/>
  <c r="BC7" i="12"/>
  <c r="CA7" i="12"/>
  <c r="H7" i="12"/>
  <c r="X7" i="12"/>
  <c r="AN7" i="12"/>
  <c r="BD7" i="12"/>
  <c r="CB7" i="12"/>
  <c r="Q7" i="12"/>
  <c r="AG7" i="12"/>
  <c r="AW7" i="12"/>
  <c r="BM7" i="12"/>
  <c r="CG7" i="12"/>
  <c r="AP7" i="12"/>
  <c r="BV7" i="12"/>
  <c r="C7" i="12"/>
  <c r="AI7" i="12"/>
  <c r="BS7" i="12"/>
  <c r="D7" i="12"/>
  <c r="T7" i="12"/>
  <c r="AZ7" i="12"/>
  <c r="AS7" i="12"/>
  <c r="CC7" i="12"/>
  <c r="F7" i="12"/>
  <c r="AL7" i="12"/>
  <c r="BR7" i="12"/>
  <c r="O7" i="12"/>
  <c r="AE7" i="12"/>
  <c r="BO7" i="12"/>
  <c r="P7" i="12"/>
  <c r="AV7" i="12"/>
  <c r="AO7" i="12"/>
  <c r="BL6" i="12"/>
  <c r="BL7" i="12"/>
  <c r="BK6" i="13"/>
  <c r="BL7" i="13"/>
  <c r="BL4" i="13"/>
  <c r="BK5" i="13"/>
  <c r="BQ60" i="13"/>
  <c r="BS59" i="13"/>
  <c r="G59" i="13"/>
  <c r="BC58" i="13"/>
  <c r="M58" i="13"/>
  <c r="BK57" i="13"/>
  <c r="X57" i="13"/>
  <c r="C57" i="13"/>
  <c r="BV56" i="13"/>
  <c r="AZ56" i="13"/>
  <c r="AE56" i="13"/>
  <c r="J56" i="13"/>
  <c r="CD55" i="13"/>
  <c r="BH55" i="13"/>
  <c r="AM55" i="13"/>
  <c r="R55" i="13"/>
  <c r="CL54" i="13"/>
  <c r="BP54" i="13"/>
  <c r="AU54" i="13"/>
  <c r="Z54" i="13"/>
  <c r="D54" i="13"/>
  <c r="BX53" i="13"/>
  <c r="BC53" i="13"/>
  <c r="AH53" i="13"/>
  <c r="L53" i="13"/>
  <c r="CF52" i="13"/>
  <c r="BK52" i="13"/>
  <c r="AP52" i="13"/>
  <c r="T52" i="13"/>
  <c r="CN51" i="13"/>
  <c r="AH51" i="13"/>
  <c r="BW50" i="13"/>
  <c r="K50" i="13"/>
  <c r="BG49" i="13"/>
  <c r="O49" i="13"/>
  <c r="CA47" i="13"/>
  <c r="AK47" i="13"/>
  <c r="V46" i="13"/>
  <c r="BK44" i="13"/>
  <c r="AI44" i="13"/>
  <c r="G44" i="13"/>
  <c r="CA42" i="13"/>
  <c r="BV40" i="13"/>
  <c r="AT40" i="13"/>
  <c r="R40" i="13"/>
  <c r="BG39" i="13"/>
  <c r="AS38" i="13"/>
  <c r="AW37" i="13"/>
  <c r="CI36" i="13"/>
  <c r="BF36" i="13"/>
  <c r="AD36" i="13"/>
  <c r="B36" i="13"/>
  <c r="CK34" i="13"/>
  <c r="BI34" i="13"/>
  <c r="AE34" i="13"/>
  <c r="C34" i="13"/>
  <c r="AP33" i="13"/>
  <c r="CD32" i="13"/>
  <c r="Z32" i="13"/>
  <c r="BJ31" i="13"/>
  <c r="F31" i="13"/>
  <c r="BO30" i="13"/>
  <c r="AM30" i="13"/>
  <c r="J30" i="13"/>
  <c r="BV29" i="13"/>
  <c r="AT29" i="13"/>
  <c r="X29" i="13"/>
  <c r="C29" i="13"/>
  <c r="BV28" i="13"/>
  <c r="AZ28" i="13"/>
  <c r="AE28" i="13"/>
  <c r="J28" i="13"/>
  <c r="CD27" i="13"/>
  <c r="BH27" i="13"/>
  <c r="AM27" i="13"/>
  <c r="R27" i="13"/>
  <c r="CL26" i="13"/>
  <c r="BP26" i="13"/>
  <c r="AU26" i="13"/>
  <c r="Z26" i="13"/>
  <c r="D26" i="13"/>
  <c r="BX25" i="13"/>
  <c r="BC25" i="13"/>
  <c r="AH25" i="13"/>
  <c r="L25" i="13"/>
  <c r="AK60" i="13"/>
  <c r="BC59" i="13"/>
  <c r="CI58" i="13"/>
  <c r="AS58" i="13"/>
  <c r="C58" i="13"/>
  <c r="AY57" i="13"/>
  <c r="S57" i="13"/>
  <c r="CL56" i="13"/>
  <c r="BP56" i="13"/>
  <c r="AU56" i="13"/>
  <c r="Z56" i="13"/>
  <c r="D56" i="13"/>
  <c r="BX55" i="13"/>
  <c r="BC55" i="13"/>
  <c r="AH55" i="13"/>
  <c r="L55" i="13"/>
  <c r="CF54" i="13"/>
  <c r="BK54" i="13"/>
  <c r="AP54" i="13"/>
  <c r="T54" i="13"/>
  <c r="CN53" i="13"/>
  <c r="BS53" i="13"/>
  <c r="AX53" i="13"/>
  <c r="AB53" i="13"/>
  <c r="G53" i="13"/>
  <c r="CA52" i="13"/>
  <c r="BF52" i="13"/>
  <c r="AJ52" i="13"/>
  <c r="O52" i="13"/>
  <c r="BX51" i="13"/>
  <c r="U51" i="13"/>
  <c r="BG50" i="13"/>
  <c r="CM49" i="13"/>
  <c r="AU49" i="13"/>
  <c r="E49" i="13"/>
  <c r="BQ47" i="13"/>
  <c r="AA47" i="13"/>
  <c r="CG44" i="13"/>
  <c r="BE44" i="13"/>
  <c r="AC44" i="13"/>
  <c r="CA43" i="13"/>
  <c r="AI41" i="13"/>
  <c r="BO40" i="13"/>
  <c r="AM40" i="13"/>
  <c r="J40" i="13"/>
  <c r="AL39" i="13"/>
  <c r="G38" i="13"/>
  <c r="AH37" i="13"/>
  <c r="CA36" i="13"/>
  <c r="AY36" i="13"/>
  <c r="W36" i="13"/>
  <c r="BJ35" i="13"/>
  <c r="CD34" i="13"/>
  <c r="BA34" i="13"/>
  <c r="Y34" i="13"/>
  <c r="CG33" i="13"/>
  <c r="AA33" i="13"/>
  <c r="BQ32" i="13"/>
  <c r="K32" i="13"/>
  <c r="AW31" i="13"/>
  <c r="CK30" i="13"/>
  <c r="BI30" i="13"/>
  <c r="AE30" i="13"/>
  <c r="C30" i="13"/>
  <c r="BO29" i="13"/>
  <c r="AN29" i="13"/>
  <c r="S29" i="13"/>
  <c r="CL28" i="13"/>
  <c r="BP28" i="13"/>
  <c r="AU28" i="13"/>
  <c r="Z28" i="13"/>
  <c r="D28" i="13"/>
  <c r="BX27" i="13"/>
  <c r="BC27" i="13"/>
  <c r="AH27" i="13"/>
  <c r="L27" i="13"/>
  <c r="CF26" i="13"/>
  <c r="BK26" i="13"/>
  <c r="AP26" i="13"/>
  <c r="T26" i="13"/>
  <c r="CN25" i="13"/>
  <c r="BS25" i="13"/>
  <c r="AX25" i="13"/>
  <c r="AB25" i="13"/>
  <c r="G25" i="13"/>
  <c r="K60" i="13"/>
  <c r="AM59" i="13"/>
  <c r="BY58" i="13"/>
  <c r="AI58" i="13"/>
  <c r="CE57" i="13"/>
  <c r="AO57" i="13"/>
  <c r="N57" i="13"/>
  <c r="CF56" i="13"/>
  <c r="BK56" i="13"/>
  <c r="AP56" i="13"/>
  <c r="T56" i="13"/>
  <c r="CN55" i="13"/>
  <c r="BS55" i="13"/>
  <c r="AX55" i="13"/>
  <c r="AB55" i="13"/>
  <c r="G55" i="13"/>
  <c r="CA54" i="13"/>
  <c r="BF54" i="13"/>
  <c r="AJ54" i="13"/>
  <c r="O54" i="13"/>
  <c r="CI53" i="13"/>
  <c r="BN53" i="13"/>
  <c r="AR53" i="13"/>
  <c r="W53" i="13"/>
  <c r="B53" i="13"/>
  <c r="BV52" i="13"/>
  <c r="AZ52" i="13"/>
  <c r="AE52" i="13"/>
  <c r="J52" i="13"/>
  <c r="BK51" i="13"/>
  <c r="K51" i="13"/>
  <c r="AQ50" i="13"/>
  <c r="CA49" i="13"/>
  <c r="AK49" i="13"/>
  <c r="AY48" i="13"/>
  <c r="BG47" i="13"/>
  <c r="O47" i="13"/>
  <c r="BZ44" i="13"/>
  <c r="AX44" i="13"/>
  <c r="U44" i="13"/>
  <c r="AQ43" i="13"/>
  <c r="CK40" i="13"/>
  <c r="BI40" i="13"/>
  <c r="AE40" i="13"/>
  <c r="C40" i="13"/>
  <c r="V39" i="13"/>
  <c r="BY37" i="13"/>
  <c r="S37" i="13"/>
  <c r="BU36" i="13"/>
  <c r="AS36" i="13"/>
  <c r="O36" i="13"/>
  <c r="V35" i="13"/>
  <c r="BV34" i="13"/>
  <c r="AT34" i="13"/>
  <c r="R34" i="13"/>
  <c r="BR33" i="13"/>
  <c r="N33" i="13"/>
  <c r="BB32" i="13"/>
  <c r="CM31" i="13"/>
  <c r="AH31" i="13"/>
  <c r="CD30" i="13"/>
  <c r="BA30" i="13"/>
  <c r="Y30" i="13"/>
  <c r="CK29" i="13"/>
  <c r="BG29" i="13"/>
  <c r="AI29" i="13"/>
  <c r="N29" i="13"/>
  <c r="CF28" i="13"/>
  <c r="BK28" i="13"/>
  <c r="AP28" i="13"/>
  <c r="T28" i="13"/>
  <c r="CN27" i="13"/>
  <c r="BS27" i="13"/>
  <c r="AX27" i="13"/>
  <c r="AB27" i="13"/>
  <c r="G27" i="13"/>
  <c r="CA26" i="13"/>
  <c r="BF26" i="13"/>
  <c r="AJ26" i="13"/>
  <c r="O26" i="13"/>
  <c r="CI25" i="13"/>
  <c r="BN25" i="13"/>
  <c r="AR25" i="13"/>
  <c r="W25" i="13"/>
  <c r="B25" i="13"/>
  <c r="CI59" i="13"/>
  <c r="BU57" i="13"/>
  <c r="BF56" i="13"/>
  <c r="BN55" i="13"/>
  <c r="BV54" i="13"/>
  <c r="CD53" i="13"/>
  <c r="CL52" i="13"/>
  <c r="D52" i="13"/>
  <c r="BQ49" i="13"/>
  <c r="E47" i="13"/>
  <c r="I43" i="13"/>
  <c r="CA39" i="13"/>
  <c r="BN36" i="13"/>
  <c r="BO34" i="13"/>
  <c r="CK33" i="13"/>
  <c r="BV30" i="13"/>
  <c r="BA29" i="13"/>
  <c r="BF28" i="13"/>
  <c r="BN27" i="13"/>
  <c r="BV26" i="13"/>
  <c r="CD25" i="13"/>
  <c r="CL24" i="13"/>
  <c r="BP24" i="13"/>
  <c r="AU24" i="13"/>
  <c r="Z24" i="13"/>
  <c r="D24" i="13"/>
  <c r="BX23" i="13"/>
  <c r="BC23" i="13"/>
  <c r="AH23" i="13"/>
  <c r="L23" i="13"/>
  <c r="CF22" i="13"/>
  <c r="BK22" i="13"/>
  <c r="AP22" i="13"/>
  <c r="T22" i="13"/>
  <c r="CN21" i="13"/>
  <c r="BS21" i="13"/>
  <c r="AX21" i="13"/>
  <c r="AB21" i="13"/>
  <c r="G21" i="13"/>
  <c r="BQ20" i="13"/>
  <c r="AO20" i="13"/>
  <c r="M20" i="13"/>
  <c r="BR19" i="13"/>
  <c r="AH19" i="13"/>
  <c r="E19" i="13"/>
  <c r="T18" i="13"/>
  <c r="AF17" i="13"/>
  <c r="BU15" i="13"/>
  <c r="AS15" i="13"/>
  <c r="P15" i="13"/>
  <c r="AZ14" i="13"/>
  <c r="D14" i="13"/>
  <c r="BB13" i="13"/>
  <c r="L13" i="13"/>
  <c r="BT12" i="13"/>
  <c r="AN12" i="13"/>
  <c r="H12" i="13"/>
  <c r="BS11" i="13"/>
  <c r="AM11" i="13"/>
  <c r="G11" i="13"/>
  <c r="BP10" i="13"/>
  <c r="AJ10" i="13"/>
  <c r="D10" i="13"/>
  <c r="BO9" i="13"/>
  <c r="AI9" i="13"/>
  <c r="C9" i="13"/>
  <c r="BL8" i="13"/>
  <c r="AF8" i="13"/>
  <c r="AU7" i="13"/>
  <c r="O7" i="13"/>
  <c r="BH6" i="13"/>
  <c r="AB6" i="13"/>
  <c r="BO5" i="13"/>
  <c r="AI5" i="13"/>
  <c r="C5" i="13"/>
  <c r="AV4" i="13"/>
  <c r="P4" i="13"/>
  <c r="K8" i="12"/>
  <c r="AA8" i="12"/>
  <c r="AQ8" i="12"/>
  <c r="BG8" i="12"/>
  <c r="CA8" i="12"/>
  <c r="L9" i="12"/>
  <c r="AB9" i="12"/>
  <c r="AR9" i="12"/>
  <c r="W59" i="13"/>
  <c r="AE57" i="13"/>
  <c r="AJ56" i="13"/>
  <c r="AR55" i="13"/>
  <c r="AZ54" i="13"/>
  <c r="BH53" i="13"/>
  <c r="BP52" i="13"/>
  <c r="AX51" i="13"/>
  <c r="AA49" i="13"/>
  <c r="BS44" i="13"/>
  <c r="CD40" i="13"/>
  <c r="C39" i="13"/>
  <c r="AK36" i="13"/>
  <c r="AM34" i="13"/>
  <c r="AM32" i="13"/>
  <c r="AT30" i="13"/>
  <c r="AD29" i="13"/>
  <c r="AJ28" i="13"/>
  <c r="AR27" i="13"/>
  <c r="AZ26" i="13"/>
  <c r="BH25" i="13"/>
  <c r="CF24" i="13"/>
  <c r="BK24" i="13"/>
  <c r="AP24" i="13"/>
  <c r="T24" i="13"/>
  <c r="CN23" i="13"/>
  <c r="BS23" i="13"/>
  <c r="AX23" i="13"/>
  <c r="AB23" i="13"/>
  <c r="G23" i="13"/>
  <c r="CA22" i="13"/>
  <c r="BF22" i="13"/>
  <c r="AJ22" i="13"/>
  <c r="O22" i="13"/>
  <c r="CI21" i="13"/>
  <c r="BN21" i="13"/>
  <c r="AR21" i="13"/>
  <c r="W21" i="13"/>
  <c r="B21" i="13"/>
  <c r="BJ20" i="13"/>
  <c r="AH20" i="13"/>
  <c r="E20" i="13"/>
  <c r="BJ19" i="13"/>
  <c r="Z19" i="13"/>
  <c r="CF18" i="13"/>
  <c r="CL18" i="13"/>
  <c r="J17" i="13"/>
  <c r="BN15" i="13"/>
  <c r="AK15" i="13"/>
  <c r="I15" i="13"/>
  <c r="AJ14" i="13"/>
  <c r="CH13" i="13"/>
  <c r="AR13" i="13"/>
  <c r="D13" i="13"/>
  <c r="BL12" i="13"/>
  <c r="AF12" i="13"/>
  <c r="CL12" i="13"/>
  <c r="BK11" i="13"/>
  <c r="AE11" i="13"/>
  <c r="CN10" i="13"/>
  <c r="BH10" i="13"/>
  <c r="AB10" i="13"/>
  <c r="BG9" i="13"/>
  <c r="AA9" i="13"/>
  <c r="CJ8" i="13"/>
  <c r="BD8" i="13"/>
  <c r="X8" i="13"/>
  <c r="CA7" i="13"/>
  <c r="AM7" i="13"/>
  <c r="G7" i="13"/>
  <c r="AZ6" i="13"/>
  <c r="T6" i="13"/>
  <c r="BG5" i="13"/>
  <c r="AA5" i="13"/>
  <c r="CB4" i="13"/>
  <c r="AN4" i="13"/>
  <c r="H4" i="13"/>
  <c r="O8" i="12"/>
  <c r="AE8" i="12"/>
  <c r="AU8" i="12"/>
  <c r="BK8" i="12"/>
  <c r="CE8" i="12"/>
  <c r="P9" i="12"/>
  <c r="AF9" i="12"/>
  <c r="BO58" i="13"/>
  <c r="H57" i="13"/>
  <c r="O56" i="13"/>
  <c r="W55" i="13"/>
  <c r="AE54" i="13"/>
  <c r="AM53" i="13"/>
  <c r="AU52" i="13"/>
  <c r="CM50" i="13"/>
  <c r="CM47" i="13"/>
  <c r="AP44" i="13"/>
  <c r="BA40" i="13"/>
  <c r="BJ37" i="13"/>
  <c r="I36" i="13"/>
  <c r="J34" i="13"/>
  <c r="BY31" i="13"/>
  <c r="R30" i="13"/>
  <c r="H29" i="13"/>
  <c r="O28" i="13"/>
  <c r="W27" i="13"/>
  <c r="AE26" i="13"/>
  <c r="AM25" i="13"/>
  <c r="CA24" i="13"/>
  <c r="BF24" i="13"/>
  <c r="AJ24" i="13"/>
  <c r="O24" i="13"/>
  <c r="CI23" i="13"/>
  <c r="BN23" i="13"/>
  <c r="AR23" i="13"/>
  <c r="W23" i="13"/>
  <c r="B23" i="13"/>
  <c r="BV22" i="13"/>
  <c r="AZ22" i="13"/>
  <c r="AE22" i="13"/>
  <c r="J22" i="13"/>
  <c r="CD21" i="13"/>
  <c r="BH21" i="13"/>
  <c r="AM21" i="13"/>
  <c r="R21" i="13"/>
  <c r="CI20" i="13"/>
  <c r="BD20" i="13"/>
  <c r="Z20" i="13"/>
  <c r="CL19" i="13"/>
  <c r="AZ19" i="13"/>
  <c r="T19" i="13"/>
  <c r="BJ18" i="13"/>
  <c r="BV17" i="13"/>
  <c r="CJ15" i="13"/>
  <c r="BF15" i="13"/>
  <c r="AD15" i="13"/>
  <c r="B15" i="13"/>
  <c r="Y14" i="13"/>
  <c r="BX13" i="13"/>
  <c r="AG13" i="13"/>
  <c r="CJ12" i="13"/>
  <c r="BD12" i="13"/>
  <c r="X12" i="13"/>
  <c r="CI11" i="13"/>
  <c r="BC11" i="13"/>
  <c r="W11" i="13"/>
  <c r="CF10" i="13"/>
  <c r="AZ10" i="13"/>
  <c r="T10" i="13"/>
  <c r="CE9" i="13"/>
  <c r="AY9" i="13"/>
  <c r="S9" i="13"/>
  <c r="CB8" i="13"/>
  <c r="AV8" i="13"/>
  <c r="P8" i="13"/>
  <c r="BS7" i="13"/>
  <c r="AE7" i="13"/>
  <c r="CF6" i="13"/>
  <c r="AR6" i="13"/>
  <c r="L6" i="13"/>
  <c r="AY5" i="13"/>
  <c r="S5" i="13"/>
  <c r="BT4" i="13"/>
  <c r="AF4" i="13"/>
  <c r="C8" i="12"/>
  <c r="S8" i="12"/>
  <c r="AI8" i="12"/>
  <c r="AY8" i="12"/>
  <c r="BO8" i="12"/>
  <c r="D9" i="12"/>
  <c r="T9" i="12"/>
  <c r="AJ9" i="12"/>
  <c r="W58" i="13"/>
  <c r="J54" i="13"/>
  <c r="AU47" i="13"/>
  <c r="F35" i="13"/>
  <c r="CA28" i="13"/>
  <c r="R25" i="13"/>
  <c r="J24" i="13"/>
  <c r="R23" i="13"/>
  <c r="Z22" i="13"/>
  <c r="AH21" i="13"/>
  <c r="T20" i="13"/>
  <c r="AO18" i="13"/>
  <c r="X15" i="13"/>
  <c r="V13" i="13"/>
  <c r="CA11" i="13"/>
  <c r="AR10" i="13"/>
  <c r="K9" i="13"/>
  <c r="BC7" i="13"/>
  <c r="D6" i="13"/>
  <c r="X4" i="13"/>
  <c r="BC8" i="12"/>
  <c r="AN9" i="12"/>
  <c r="BH9" i="12"/>
  <c r="Q10" i="12"/>
  <c r="AG10" i="12"/>
  <c r="AW10" i="12"/>
  <c r="BM10" i="12"/>
  <c r="CC10" i="12"/>
  <c r="F11" i="12"/>
  <c r="V11" i="12"/>
  <c r="AL11" i="12"/>
  <c r="BB11" i="12"/>
  <c r="BR11" i="12"/>
  <c r="K12" i="12"/>
  <c r="AA12" i="12"/>
  <c r="AQ12" i="12"/>
  <c r="BG12" i="12"/>
  <c r="P13" i="12"/>
  <c r="AF13" i="12"/>
  <c r="AV13" i="12"/>
  <c r="BL13" i="12"/>
  <c r="CB13" i="12"/>
  <c r="E14" i="12"/>
  <c r="U14" i="12"/>
  <c r="AK14" i="12"/>
  <c r="BA14" i="12"/>
  <c r="BQ14" i="12"/>
  <c r="CG14" i="12"/>
  <c r="J15" i="12"/>
  <c r="Z15" i="12"/>
  <c r="AP15" i="12"/>
  <c r="BF15" i="12"/>
  <c r="O16" i="12"/>
  <c r="AE16" i="12"/>
  <c r="AU16" i="12"/>
  <c r="BK16" i="12"/>
  <c r="CA16" i="12"/>
  <c r="D17" i="12"/>
  <c r="T17" i="12"/>
  <c r="AJ17" i="12"/>
  <c r="AZ17" i="12"/>
  <c r="BP17" i="12"/>
  <c r="CF17" i="12"/>
  <c r="I18" i="12"/>
  <c r="Y18" i="12"/>
  <c r="AO18" i="12"/>
  <c r="BE18" i="12"/>
  <c r="CA56" i="13"/>
  <c r="R53" i="13"/>
  <c r="N44" i="13"/>
  <c r="BE33" i="13"/>
  <c r="CI27" i="13"/>
  <c r="BV24" i="13"/>
  <c r="CD23" i="13"/>
  <c r="CL22" i="13"/>
  <c r="D22" i="13"/>
  <c r="L21" i="13"/>
  <c r="CB19" i="13"/>
  <c r="BA17" i="13"/>
  <c r="BU14" i="13"/>
  <c r="CB12" i="13"/>
  <c r="AU11" i="13"/>
  <c r="L10" i="13"/>
  <c r="BT8" i="13"/>
  <c r="W7" i="13"/>
  <c r="AQ5" i="13"/>
  <c r="G8" i="12"/>
  <c r="BS8" i="12"/>
  <c r="AV9" i="12"/>
  <c r="BL9" i="12"/>
  <c r="CB9" i="12"/>
  <c r="E10" i="12"/>
  <c r="U10" i="12"/>
  <c r="AK10" i="12"/>
  <c r="BA10" i="12"/>
  <c r="BQ10" i="12"/>
  <c r="CG10" i="12"/>
  <c r="J11" i="12"/>
  <c r="Z11" i="12"/>
  <c r="AP11" i="12"/>
  <c r="BF11" i="12"/>
  <c r="BV11" i="12"/>
  <c r="O12" i="12"/>
  <c r="AE12" i="12"/>
  <c r="AU12" i="12"/>
  <c r="BK12" i="12"/>
  <c r="CA12" i="12"/>
  <c r="D13" i="12"/>
  <c r="T13" i="12"/>
  <c r="AJ13" i="12"/>
  <c r="AZ13" i="12"/>
  <c r="BP13" i="12"/>
  <c r="CF13" i="12"/>
  <c r="I14" i="12"/>
  <c r="Y14" i="12"/>
  <c r="AO14" i="12"/>
  <c r="BE14" i="12"/>
  <c r="N15" i="12"/>
  <c r="AD15" i="12"/>
  <c r="AT15" i="12"/>
  <c r="BJ15" i="12"/>
  <c r="BZ15" i="12"/>
  <c r="C16" i="12"/>
  <c r="S16" i="12"/>
  <c r="AI16" i="12"/>
  <c r="AY16" i="12"/>
  <c r="BO16" i="12"/>
  <c r="CE16" i="12"/>
  <c r="H17" i="12"/>
  <c r="X17" i="12"/>
  <c r="AN17" i="12"/>
  <c r="BD17" i="12"/>
  <c r="M18" i="12"/>
  <c r="AC18" i="12"/>
  <c r="AS18" i="12"/>
  <c r="BI18" i="12"/>
  <c r="B19" i="12"/>
  <c r="R19" i="12"/>
  <c r="AH19" i="12"/>
  <c r="AX19" i="12"/>
  <c r="BN19" i="12"/>
  <c r="CD19" i="12"/>
  <c r="G20" i="12"/>
  <c r="W20" i="12"/>
  <c r="AM20" i="12"/>
  <c r="BC20" i="12"/>
  <c r="BS20" i="12"/>
  <c r="CI20" i="12"/>
  <c r="L21" i="12"/>
  <c r="AB21" i="12"/>
  <c r="AR21" i="12"/>
  <c r="BH21" i="12"/>
  <c r="BX21" i="12"/>
  <c r="CN21" i="12"/>
  <c r="Q22" i="12"/>
  <c r="CI55" i="13"/>
  <c r="Z52" i="13"/>
  <c r="Y40" i="13"/>
  <c r="S31" i="13"/>
  <c r="B27" i="13"/>
  <c r="AZ24" i="13"/>
  <c r="BH23" i="13"/>
  <c r="BP22" i="13"/>
  <c r="BX21" i="13"/>
  <c r="BZ20" i="13"/>
  <c r="AP19" i="13"/>
  <c r="CB15" i="13"/>
  <c r="N14" i="13"/>
  <c r="AV12" i="13"/>
  <c r="O11" i="13"/>
  <c r="AN8" i="13"/>
  <c r="BP6" i="13"/>
  <c r="K5" i="13"/>
  <c r="W8" i="12"/>
  <c r="H9" i="12"/>
  <c r="AZ9" i="12"/>
  <c r="BP9" i="12"/>
  <c r="CF9" i="12"/>
  <c r="I10" i="12"/>
  <c r="Y10" i="12"/>
  <c r="AO10" i="12"/>
  <c r="BE10" i="12"/>
  <c r="N11" i="12"/>
  <c r="AD11" i="12"/>
  <c r="AT11" i="12"/>
  <c r="BJ11" i="12"/>
  <c r="BZ11" i="12"/>
  <c r="C12" i="12"/>
  <c r="S12" i="12"/>
  <c r="AI12" i="12"/>
  <c r="AY12" i="12"/>
  <c r="BO12" i="12"/>
  <c r="CE12" i="12"/>
  <c r="H13" i="12"/>
  <c r="X13" i="12"/>
  <c r="AN13" i="12"/>
  <c r="BD13" i="12"/>
  <c r="M14" i="12"/>
  <c r="AC14" i="12"/>
  <c r="AS14" i="12"/>
  <c r="BI14" i="12"/>
  <c r="B15" i="12"/>
  <c r="R15" i="12"/>
  <c r="AH15" i="12"/>
  <c r="AX15" i="12"/>
  <c r="BN15" i="12"/>
  <c r="CD15" i="12"/>
  <c r="G16" i="12"/>
  <c r="W16" i="12"/>
  <c r="AM16" i="12"/>
  <c r="BC16" i="12"/>
  <c r="BS16" i="12"/>
  <c r="L17" i="12"/>
  <c r="AB17" i="12"/>
  <c r="AR17" i="12"/>
  <c r="BH17" i="12"/>
  <c r="Q18" i="12"/>
  <c r="AG18" i="12"/>
  <c r="AW18" i="12"/>
  <c r="BM18" i="12"/>
  <c r="CC18" i="12"/>
  <c r="F19" i="12"/>
  <c r="V19" i="12"/>
  <c r="AL19" i="12"/>
  <c r="BB19" i="12"/>
  <c r="BR19" i="12"/>
  <c r="CH19" i="12"/>
  <c r="K20" i="12"/>
  <c r="AA20" i="12"/>
  <c r="AQ20" i="12"/>
  <c r="BG20" i="12"/>
  <c r="B55" i="13"/>
  <c r="J26" i="13"/>
  <c r="BC21" i="13"/>
  <c r="BM13" i="13"/>
  <c r="H8" i="13"/>
  <c r="X9" i="12"/>
  <c r="M10" i="12"/>
  <c r="AX11" i="12"/>
  <c r="W12" i="12"/>
  <c r="BH13" i="12"/>
  <c r="AG14" i="12"/>
  <c r="F15" i="12"/>
  <c r="BR15" i="12"/>
  <c r="AQ16" i="12"/>
  <c r="P17" i="12"/>
  <c r="CB17" i="12"/>
  <c r="BA18" i="12"/>
  <c r="J19" i="12"/>
  <c r="AP19" i="12"/>
  <c r="BV19" i="12"/>
  <c r="O20" i="12"/>
  <c r="AU20" i="12"/>
  <c r="BW20" i="12"/>
  <c r="D21" i="12"/>
  <c r="X21" i="12"/>
  <c r="AV21" i="12"/>
  <c r="BP21" i="12"/>
  <c r="CJ21" i="12"/>
  <c r="U22" i="12"/>
  <c r="AK22" i="12"/>
  <c r="BA22" i="12"/>
  <c r="BQ22" i="12"/>
  <c r="CG22" i="12"/>
  <c r="J23" i="12"/>
  <c r="Z23" i="12"/>
  <c r="AP23" i="12"/>
  <c r="BF23" i="12"/>
  <c r="BV23" i="12"/>
  <c r="CL23" i="12"/>
  <c r="O24" i="12"/>
  <c r="AE24" i="12"/>
  <c r="AU24" i="12"/>
  <c r="BK24" i="12"/>
  <c r="CA24" i="12"/>
  <c r="D25" i="12"/>
  <c r="T25" i="12"/>
  <c r="AJ25" i="12"/>
  <c r="AZ25" i="12"/>
  <c r="BP25" i="12"/>
  <c r="CF25" i="12"/>
  <c r="I26" i="12"/>
  <c r="Y26" i="12"/>
  <c r="AO26" i="12"/>
  <c r="BE26" i="12"/>
  <c r="BU26" i="12"/>
  <c r="CK26" i="12"/>
  <c r="G60" i="13"/>
  <c r="AI59" i="13"/>
  <c r="BW58" i="13"/>
  <c r="AE58" i="13"/>
  <c r="CC57" i="13"/>
  <c r="AM57" i="13"/>
  <c r="L57" i="13"/>
  <c r="CE56" i="13"/>
  <c r="BJ56" i="13"/>
  <c r="AN56" i="13"/>
  <c r="S56" i="13"/>
  <c r="CM55" i="13"/>
  <c r="BR55" i="13"/>
  <c r="AV55" i="13"/>
  <c r="AA55" i="13"/>
  <c r="F55" i="13"/>
  <c r="BZ54" i="13"/>
  <c r="BD54" i="13"/>
  <c r="AI54" i="13"/>
  <c r="N54" i="13"/>
  <c r="CH53" i="13"/>
  <c r="BL53" i="13"/>
  <c r="AQ53" i="13"/>
  <c r="V53" i="13"/>
  <c r="CK53" i="13"/>
  <c r="BT52" i="13"/>
  <c r="AY52" i="13"/>
  <c r="AD52" i="13"/>
  <c r="H52" i="13"/>
  <c r="BH51" i="13"/>
  <c r="G51" i="13"/>
  <c r="AM50" i="13"/>
  <c r="BY49" i="13"/>
  <c r="AI49" i="13"/>
  <c r="AM48" i="13"/>
  <c r="BC47" i="13"/>
  <c r="M47" i="13"/>
  <c r="BY44" i="13"/>
  <c r="AU44" i="13"/>
  <c r="S44" i="13"/>
  <c r="AK43" i="13"/>
  <c r="CI40" i="13"/>
  <c r="BF40" i="13"/>
  <c r="AD40" i="13"/>
  <c r="B40" i="13"/>
  <c r="Q39" i="13"/>
  <c r="BW37" i="13"/>
  <c r="R37" i="13"/>
  <c r="BS36" i="13"/>
  <c r="AP36" i="13"/>
  <c r="N36" i="13"/>
  <c r="U35" i="13"/>
  <c r="BU34" i="13"/>
  <c r="AS34" i="13"/>
  <c r="O34" i="13"/>
  <c r="BQ33" i="13"/>
  <c r="K33" i="13"/>
  <c r="AW32" i="13"/>
  <c r="CK31" i="13"/>
  <c r="AG31" i="13"/>
  <c r="CA30" i="13"/>
  <c r="AY30" i="13"/>
  <c r="W30" i="13"/>
  <c r="CH29" i="13"/>
  <c r="BF29" i="13"/>
  <c r="AH29" i="13"/>
  <c r="L29" i="13"/>
  <c r="CE28" i="13"/>
  <c r="BJ28" i="13"/>
  <c r="AN28" i="13"/>
  <c r="S28" i="13"/>
  <c r="CM27" i="13"/>
  <c r="BR27" i="13"/>
  <c r="AV27" i="13"/>
  <c r="AA27" i="13"/>
  <c r="F27" i="13"/>
  <c r="BZ26" i="13"/>
  <c r="BD26" i="13"/>
  <c r="AI26" i="13"/>
  <c r="N26" i="13"/>
  <c r="CH25" i="13"/>
  <c r="BL25" i="13"/>
  <c r="AQ25" i="13"/>
  <c r="V25" i="13"/>
  <c r="CK25" i="13"/>
  <c r="BT24" i="13"/>
  <c r="AY24" i="13"/>
  <c r="AA50" i="13"/>
  <c r="AE24" i="13"/>
  <c r="AV20" i="13"/>
  <c r="P12" i="13"/>
  <c r="AJ6" i="13"/>
  <c r="BD9" i="12"/>
  <c r="AC10" i="12"/>
  <c r="B11" i="12"/>
  <c r="BN11" i="12"/>
  <c r="AM12" i="12"/>
  <c r="L13" i="12"/>
  <c r="AW14" i="12"/>
  <c r="V15" i="12"/>
  <c r="BG16" i="12"/>
  <c r="AF17" i="12"/>
  <c r="E18" i="12"/>
  <c r="BQ18" i="12"/>
  <c r="N19" i="12"/>
  <c r="AT19" i="12"/>
  <c r="BZ19" i="12"/>
  <c r="S20" i="12"/>
  <c r="AY20" i="12"/>
  <c r="CA20" i="12"/>
  <c r="H21" i="12"/>
  <c r="AF21" i="12"/>
  <c r="AZ21" i="12"/>
  <c r="BT21" i="12"/>
  <c r="E22" i="12"/>
  <c r="Y22" i="12"/>
  <c r="AO22" i="12"/>
  <c r="BE22" i="12"/>
  <c r="BU22" i="12"/>
  <c r="CK22" i="12"/>
  <c r="N23" i="12"/>
  <c r="AD23" i="12"/>
  <c r="AT23" i="12"/>
  <c r="BJ23" i="12"/>
  <c r="BZ23" i="12"/>
  <c r="C24" i="12"/>
  <c r="S24" i="12"/>
  <c r="AI24" i="12"/>
  <c r="AY24" i="12"/>
  <c r="BO24" i="12"/>
  <c r="CE24" i="12"/>
  <c r="H25" i="12"/>
  <c r="X25" i="12"/>
  <c r="AN25" i="12"/>
  <c r="BD25" i="12"/>
  <c r="BT25" i="12"/>
  <c r="CJ25" i="12"/>
  <c r="M26" i="12"/>
  <c r="AC26" i="12"/>
  <c r="AS26" i="12"/>
  <c r="BI26" i="12"/>
  <c r="BY26" i="12"/>
  <c r="B27" i="12"/>
  <c r="CE59" i="13"/>
  <c r="S59" i="13"/>
  <c r="BK58" i="13"/>
  <c r="U58" i="13"/>
  <c r="BS57" i="13"/>
  <c r="AB57" i="13"/>
  <c r="G57" i="13"/>
  <c r="BZ56" i="13"/>
  <c r="BD56" i="13"/>
  <c r="AI56" i="13"/>
  <c r="N56" i="13"/>
  <c r="CH55" i="13"/>
  <c r="BL55" i="13"/>
  <c r="AQ55" i="13"/>
  <c r="V55" i="13"/>
  <c r="CK55" i="13"/>
  <c r="BT54" i="13"/>
  <c r="AY54" i="13"/>
  <c r="AD54" i="13"/>
  <c r="H54" i="13"/>
  <c r="CB53" i="13"/>
  <c r="BG53" i="13"/>
  <c r="AL53" i="13"/>
  <c r="P53" i="13"/>
  <c r="CJ52" i="13"/>
  <c r="BO52" i="13"/>
  <c r="AT52" i="13"/>
  <c r="X52" i="13"/>
  <c r="C52" i="13"/>
  <c r="AR51" i="13"/>
  <c r="CI50" i="13"/>
  <c r="W50" i="13"/>
  <c r="BO49" i="13"/>
  <c r="W49" i="13"/>
  <c r="CI47" i="13"/>
  <c r="AS47" i="13"/>
  <c r="C47" i="13"/>
  <c r="BQ44" i="13"/>
  <c r="AO44" i="13"/>
  <c r="M44" i="13"/>
  <c r="BS42" i="13"/>
  <c r="CA40" i="13"/>
  <c r="AY40" i="13"/>
  <c r="W40" i="13"/>
  <c r="BV39" i="13"/>
  <c r="CC38" i="13"/>
  <c r="BI37" i="13"/>
  <c r="C37" i="13"/>
  <c r="BK36" i="13"/>
  <c r="AI36" i="13"/>
  <c r="G36" i="13"/>
  <c r="C35" i="13"/>
  <c r="BN34" i="13"/>
  <c r="AK34" i="13"/>
  <c r="I34" i="13"/>
  <c r="BB33" i="13"/>
  <c r="CM32" i="13"/>
  <c r="AH32" i="13"/>
  <c r="BW31" i="13"/>
  <c r="R31" i="13"/>
  <c r="BU30" i="13"/>
  <c r="AS30" i="13"/>
  <c r="O30" i="13"/>
  <c r="CA29" i="13"/>
  <c r="AY29" i="13"/>
  <c r="AB29" i="13"/>
  <c r="G29" i="13"/>
  <c r="BZ28" i="13"/>
  <c r="BD28" i="13"/>
  <c r="AI28" i="13"/>
  <c r="N28" i="13"/>
  <c r="CH27" i="13"/>
  <c r="BL27" i="13"/>
  <c r="AQ27" i="13"/>
  <c r="V27" i="13"/>
  <c r="CK27" i="13"/>
  <c r="BT26" i="13"/>
  <c r="AY26" i="13"/>
  <c r="AD26" i="13"/>
  <c r="H26" i="13"/>
  <c r="CB25" i="13"/>
  <c r="BG25" i="13"/>
  <c r="AL25" i="13"/>
  <c r="P25" i="13"/>
  <c r="CJ24" i="13"/>
  <c r="BO24" i="13"/>
  <c r="AT24" i="13"/>
  <c r="X24" i="13"/>
  <c r="C24" i="13"/>
  <c r="BW23" i="13"/>
  <c r="BB23" i="13"/>
  <c r="AF23" i="13"/>
  <c r="K23" i="13"/>
  <c r="CE22" i="13"/>
  <c r="BJ22" i="13"/>
  <c r="AN22" i="13"/>
  <c r="S22" i="13"/>
  <c r="CM21" i="13"/>
  <c r="BR21" i="13"/>
  <c r="AV21" i="13"/>
  <c r="AA21" i="13"/>
  <c r="F21" i="13"/>
  <c r="BP20" i="13"/>
  <c r="AN20" i="13"/>
  <c r="J20" i="13"/>
  <c r="BQ19" i="13"/>
  <c r="AF19" i="13"/>
  <c r="D19" i="13"/>
  <c r="N18" i="13"/>
  <c r="Z17" i="13"/>
  <c r="BT15" i="13"/>
  <c r="AP15" i="13"/>
  <c r="F37" i="13"/>
  <c r="AM23" i="13"/>
  <c r="M19" i="13"/>
  <c r="BX10" i="13"/>
  <c r="BD4" i="13"/>
  <c r="AS10" i="12"/>
  <c r="R11" i="12"/>
  <c r="CD11" i="12"/>
  <c r="BC12" i="12"/>
  <c r="AB13" i="12"/>
  <c r="BM14" i="12"/>
  <c r="AL15" i="12"/>
  <c r="K16" i="12"/>
  <c r="AV17" i="12"/>
  <c r="U18" i="12"/>
  <c r="CG18" i="12"/>
  <c r="Z19" i="12"/>
  <c r="BF19" i="12"/>
  <c r="CL19" i="12"/>
  <c r="AE20" i="12"/>
  <c r="BK20" i="12"/>
  <c r="CE20" i="12"/>
  <c r="P21" i="12"/>
  <c r="AJ21" i="12"/>
  <c r="BD21" i="12"/>
  <c r="CB21" i="12"/>
  <c r="I22" i="12"/>
  <c r="AC22" i="12"/>
  <c r="AS22" i="12"/>
  <c r="BI22" i="12"/>
  <c r="BY22" i="12"/>
  <c r="B23" i="12"/>
  <c r="R23" i="12"/>
  <c r="AH23" i="12"/>
  <c r="AX23" i="12"/>
  <c r="BN23" i="12"/>
  <c r="CD23" i="12"/>
  <c r="G24" i="12"/>
  <c r="W24" i="12"/>
  <c r="AM24" i="12"/>
  <c r="BC24" i="12"/>
  <c r="BS24" i="12"/>
  <c r="CI24" i="12"/>
  <c r="L25" i="12"/>
  <c r="AB25" i="12"/>
  <c r="AR25" i="12"/>
  <c r="BH25" i="12"/>
  <c r="BX25" i="12"/>
  <c r="CN25" i="12"/>
  <c r="Q26" i="12"/>
  <c r="AG26" i="12"/>
  <c r="AW26" i="12"/>
  <c r="BM26" i="12"/>
  <c r="CC26" i="12"/>
  <c r="BI60" i="13"/>
  <c r="BO59" i="13"/>
  <c r="C59" i="13"/>
  <c r="BA58" i="13"/>
  <c r="K58" i="13"/>
  <c r="BG57" i="13"/>
  <c r="W57" i="13"/>
  <c r="B57" i="13"/>
  <c r="BT56" i="13"/>
  <c r="AY56" i="13"/>
  <c r="AD56" i="13"/>
  <c r="H56" i="13"/>
  <c r="CB55" i="13"/>
  <c r="BG55" i="13"/>
  <c r="AL55" i="13"/>
  <c r="P55" i="13"/>
  <c r="CJ54" i="13"/>
  <c r="BO54" i="13"/>
  <c r="AT54" i="13"/>
  <c r="X54" i="13"/>
  <c r="C54" i="13"/>
  <c r="BW53" i="13"/>
  <c r="BB53" i="13"/>
  <c r="AF53" i="13"/>
  <c r="K53" i="13"/>
  <c r="CE52" i="13"/>
  <c r="BJ52" i="13"/>
  <c r="AN52" i="13"/>
  <c r="S52" i="13"/>
  <c r="CI51" i="13"/>
  <c r="AE51" i="13"/>
  <c r="BS50" i="13"/>
  <c r="G50" i="13"/>
  <c r="BC49" i="13"/>
  <c r="M49" i="13"/>
  <c r="BY47" i="13"/>
  <c r="AI47" i="13"/>
  <c r="CL44" i="13"/>
  <c r="BJ44" i="13"/>
  <c r="AH44" i="13"/>
  <c r="E44" i="13"/>
  <c r="BZ41" i="13"/>
  <c r="BU40" i="13"/>
  <c r="AS40" i="13"/>
  <c r="O40" i="13"/>
  <c r="BA39" i="13"/>
  <c r="AK38" i="13"/>
  <c r="AT37" i="13"/>
  <c r="CG36" i="13"/>
  <c r="BE36" i="13"/>
  <c r="AC36" i="13"/>
  <c r="CL35" i="13"/>
  <c r="CI34" i="13"/>
  <c r="BF34" i="13"/>
  <c r="AD34" i="13"/>
  <c r="B34" i="13"/>
  <c r="AO33" i="13"/>
  <c r="BY32" i="13"/>
  <c r="U32" i="13"/>
  <c r="BI31" i="13"/>
  <c r="C31" i="13"/>
  <c r="BN30" i="13"/>
  <c r="AK30" i="13"/>
  <c r="I30" i="13"/>
  <c r="BU29" i="13"/>
  <c r="AR29" i="13"/>
  <c r="W29" i="13"/>
  <c r="B29" i="13"/>
  <c r="BT28" i="13"/>
  <c r="AY28" i="13"/>
  <c r="AD28" i="13"/>
  <c r="H28" i="13"/>
  <c r="CB27" i="13"/>
  <c r="BG27" i="13"/>
  <c r="AL27" i="13"/>
  <c r="P27" i="13"/>
  <c r="CJ26" i="13"/>
  <c r="BO26" i="13"/>
  <c r="AT26" i="13"/>
  <c r="X26" i="13"/>
  <c r="C26" i="13"/>
  <c r="BW25" i="13"/>
  <c r="BB25" i="13"/>
  <c r="AF25" i="13"/>
  <c r="K25" i="13"/>
  <c r="CE24" i="13"/>
  <c r="BJ24" i="13"/>
  <c r="CC29" i="13"/>
  <c r="AM8" i="12"/>
  <c r="G12" i="12"/>
  <c r="CC14" i="12"/>
  <c r="BL17" i="12"/>
  <c r="BJ19" i="12"/>
  <c r="CM20" i="12"/>
  <c r="CF21" i="12"/>
  <c r="BM22" i="12"/>
  <c r="AL23" i="12"/>
  <c r="K24" i="12"/>
  <c r="BW24" i="12"/>
  <c r="AV25" i="12"/>
  <c r="U26" i="12"/>
  <c r="CG26" i="12"/>
  <c r="AQ58" i="13"/>
  <c r="CJ56" i="13"/>
  <c r="C56" i="13"/>
  <c r="K55" i="13"/>
  <c r="S54" i="13"/>
  <c r="AA53" i="13"/>
  <c r="AI52" i="13"/>
  <c r="BC50" i="13"/>
  <c r="BO47" i="13"/>
  <c r="Z44" i="13"/>
  <c r="AK40" i="13"/>
  <c r="AG37" i="13"/>
  <c r="AY35" i="13"/>
  <c r="CE33" i="13"/>
  <c r="AT31" i="13"/>
  <c r="B30" i="13"/>
  <c r="CJ28" i="13"/>
  <c r="C28" i="13"/>
  <c r="K27" i="13"/>
  <c r="S26" i="13"/>
  <c r="AA25" i="13"/>
  <c r="AN24" i="13"/>
  <c r="N24" i="13"/>
  <c r="CB23" i="13"/>
  <c r="AV23" i="13"/>
  <c r="V23" i="13"/>
  <c r="CJ22" i="13"/>
  <c r="BD22" i="13"/>
  <c r="AD22" i="13"/>
  <c r="C22" i="13"/>
  <c r="BL21" i="13"/>
  <c r="AL21" i="13"/>
  <c r="K21" i="13"/>
  <c r="BI20" i="13"/>
  <c r="Y20" i="13"/>
  <c r="BZ19" i="13"/>
  <c r="Y19" i="13"/>
  <c r="BE18" i="13"/>
  <c r="AV17" i="13"/>
  <c r="BL15" i="13"/>
  <c r="AC15" i="13"/>
  <c r="CK14" i="13"/>
  <c r="U14" i="13"/>
  <c r="BV13" i="13"/>
  <c r="AF13" i="13"/>
  <c r="CI12" i="13"/>
  <c r="BC12" i="13"/>
  <c r="W12" i="13"/>
  <c r="CF11" i="13"/>
  <c r="AZ11" i="13"/>
  <c r="T11" i="13"/>
  <c r="CE10" i="13"/>
  <c r="AY10" i="13"/>
  <c r="S10" i="13"/>
  <c r="CB9" i="13"/>
  <c r="AV9" i="13"/>
  <c r="P9" i="13"/>
  <c r="CA8" i="13"/>
  <c r="AU8" i="13"/>
  <c r="O8" i="13"/>
  <c r="BP7" i="13"/>
  <c r="AJ7" i="13"/>
  <c r="D7" i="13"/>
  <c r="AQ6" i="13"/>
  <c r="K6" i="13"/>
  <c r="BT5" i="13"/>
  <c r="AF5" i="13"/>
  <c r="CA4" i="13"/>
  <c r="AM4" i="13"/>
  <c r="G4" i="13"/>
  <c r="L8" i="12"/>
  <c r="AB8" i="12"/>
  <c r="AR8" i="12"/>
  <c r="BH8" i="12"/>
  <c r="E9" i="12"/>
  <c r="U9" i="12"/>
  <c r="AK9" i="12"/>
  <c r="BA9" i="12"/>
  <c r="BQ9" i="12"/>
  <c r="CG9" i="12"/>
  <c r="J10" i="12"/>
  <c r="Z10" i="12"/>
  <c r="AP10" i="12"/>
  <c r="BF10" i="12"/>
  <c r="BV10" i="12"/>
  <c r="O11" i="12"/>
  <c r="AE11" i="12"/>
  <c r="AU11" i="12"/>
  <c r="BK11" i="12"/>
  <c r="CA11" i="12"/>
  <c r="D12" i="12"/>
  <c r="T12" i="12"/>
  <c r="AJ12" i="12"/>
  <c r="AZ12" i="12"/>
  <c r="BP12" i="12"/>
  <c r="CF12" i="12"/>
  <c r="I13" i="12"/>
  <c r="Y13" i="12"/>
  <c r="AO13" i="12"/>
  <c r="BE13" i="12"/>
  <c r="N14" i="12"/>
  <c r="AD14" i="12"/>
  <c r="AT14" i="12"/>
  <c r="BJ14" i="12"/>
  <c r="BZ14" i="12"/>
  <c r="C15" i="12"/>
  <c r="S15" i="12"/>
  <c r="AI15" i="12"/>
  <c r="AY15" i="12"/>
  <c r="BO15" i="12"/>
  <c r="CE15" i="12"/>
  <c r="H16" i="12"/>
  <c r="X16" i="12"/>
  <c r="AN16" i="12"/>
  <c r="BD16" i="12"/>
  <c r="M17" i="12"/>
  <c r="AC17" i="12"/>
  <c r="AS17" i="12"/>
  <c r="BI17" i="12"/>
  <c r="B18" i="12"/>
  <c r="R18" i="12"/>
  <c r="AH18" i="12"/>
  <c r="AX18" i="12"/>
  <c r="BN18" i="12"/>
  <c r="CD18" i="12"/>
  <c r="G19" i="12"/>
  <c r="W19" i="12"/>
  <c r="AM19" i="12"/>
  <c r="BC19" i="12"/>
  <c r="BS19" i="12"/>
  <c r="CI19" i="12"/>
  <c r="L20" i="12"/>
  <c r="AB20" i="12"/>
  <c r="AR20" i="12"/>
  <c r="BH20" i="12"/>
  <c r="BX20" i="12"/>
  <c r="CN20" i="12"/>
  <c r="Q21" i="12"/>
  <c r="AG21" i="12"/>
  <c r="AW21" i="12"/>
  <c r="BM21" i="12"/>
  <c r="CC21" i="12"/>
  <c r="F22" i="12"/>
  <c r="V22" i="12"/>
  <c r="AL22" i="12"/>
  <c r="BB22" i="12"/>
  <c r="BR22" i="12"/>
  <c r="CH22" i="12"/>
  <c r="AU22" i="13"/>
  <c r="BS12" i="12"/>
  <c r="BB15" i="12"/>
  <c r="AK18" i="12"/>
  <c r="C20" i="12"/>
  <c r="T21" i="12"/>
  <c r="M22" i="12"/>
  <c r="CC22" i="12"/>
  <c r="BB23" i="12"/>
  <c r="AA24" i="12"/>
  <c r="CM24" i="12"/>
  <c r="BL25" i="12"/>
  <c r="AK26" i="12"/>
  <c r="AC60" i="13"/>
  <c r="CM57" i="13"/>
  <c r="BO56" i="13"/>
  <c r="BW55" i="13"/>
  <c r="CE54" i="13"/>
  <c r="CM53" i="13"/>
  <c r="F53" i="13"/>
  <c r="N52" i="13"/>
  <c r="CI49" i="13"/>
  <c r="W47" i="13"/>
  <c r="BU43" i="13"/>
  <c r="I40" i="13"/>
  <c r="BZ36" i="13"/>
  <c r="CA34" i="13"/>
  <c r="Z33" i="13"/>
  <c r="CI30" i="13"/>
  <c r="BM29" i="13"/>
  <c r="BO28" i="13"/>
  <c r="BW27" i="13"/>
  <c r="CE26" i="13"/>
  <c r="CM25" i="13"/>
  <c r="F25" i="13"/>
  <c r="AI24" i="13"/>
  <c r="H24" i="13"/>
  <c r="BR23" i="13"/>
  <c r="AQ23" i="13"/>
  <c r="P23" i="13"/>
  <c r="BZ22" i="13"/>
  <c r="AY22" i="13"/>
  <c r="X22" i="13"/>
  <c r="CH21" i="13"/>
  <c r="BG21" i="13"/>
  <c r="AF21" i="13"/>
  <c r="CK21" i="13"/>
  <c r="BA20" i="13"/>
  <c r="R20" i="13"/>
  <c r="BF19" i="13"/>
  <c r="R19" i="13"/>
  <c r="AJ18" i="13"/>
  <c r="E17" i="13"/>
  <c r="BE15" i="13"/>
  <c r="U15" i="13"/>
  <c r="BP14" i="13"/>
  <c r="J14" i="13"/>
  <c r="BL13" i="13"/>
  <c r="U13" i="13"/>
  <c r="CA12" i="13"/>
  <c r="AU12" i="13"/>
  <c r="O12" i="13"/>
  <c r="BX11" i="13"/>
  <c r="AR11" i="13"/>
  <c r="L11" i="13"/>
  <c r="BW10" i="13"/>
  <c r="AQ10" i="13"/>
  <c r="K10" i="13"/>
  <c r="BT9" i="13"/>
  <c r="AN9" i="13"/>
  <c r="H9" i="13"/>
  <c r="BS8" i="13"/>
  <c r="AM8" i="13"/>
  <c r="G8" i="13"/>
  <c r="BH7" i="13"/>
  <c r="AB7" i="13"/>
  <c r="BO6" i="13"/>
  <c r="AI6" i="13"/>
  <c r="C6" i="13"/>
  <c r="BD5" i="13"/>
  <c r="X5" i="13"/>
  <c r="BS4" i="13"/>
  <c r="AE4" i="13"/>
  <c r="P8" i="12"/>
  <c r="AF8" i="12"/>
  <c r="AV8" i="12"/>
  <c r="BL8" i="12"/>
  <c r="CB8" i="12"/>
  <c r="I9" i="12"/>
  <c r="Y9" i="12"/>
  <c r="AO9" i="12"/>
  <c r="BE9" i="12"/>
  <c r="N10" i="12"/>
  <c r="AD10" i="12"/>
  <c r="AT10" i="12"/>
  <c r="BJ10" i="12"/>
  <c r="BZ10" i="12"/>
  <c r="C11" i="12"/>
  <c r="S11" i="12"/>
  <c r="AI11" i="12"/>
  <c r="AY11" i="12"/>
  <c r="BO11" i="12"/>
  <c r="CE11" i="12"/>
  <c r="H12" i="12"/>
  <c r="X12" i="12"/>
  <c r="AN12" i="12"/>
  <c r="BD12" i="12"/>
  <c r="M13" i="12"/>
  <c r="AC13" i="12"/>
  <c r="AS13" i="12"/>
  <c r="BI13" i="12"/>
  <c r="B14" i="12"/>
  <c r="R14" i="12"/>
  <c r="AH14" i="12"/>
  <c r="AX14" i="12"/>
  <c r="BN14" i="12"/>
  <c r="CD14" i="12"/>
  <c r="G15" i="12"/>
  <c r="W15" i="12"/>
  <c r="AM15" i="12"/>
  <c r="BC15" i="12"/>
  <c r="BS15" i="12"/>
  <c r="L16" i="12"/>
  <c r="AB16" i="12"/>
  <c r="AR16" i="12"/>
  <c r="BH16" i="12"/>
  <c r="Q17" i="12"/>
  <c r="AG17" i="12"/>
  <c r="AW17" i="12"/>
  <c r="BM17" i="12"/>
  <c r="CC17" i="12"/>
  <c r="F18" i="12"/>
  <c r="V18" i="12"/>
  <c r="AL18" i="12"/>
  <c r="BB18" i="12"/>
  <c r="BR18" i="12"/>
  <c r="K19" i="12"/>
  <c r="AA19" i="12"/>
  <c r="AQ19" i="12"/>
  <c r="BG19" i="12"/>
  <c r="BW19" i="12"/>
  <c r="CM19" i="12"/>
  <c r="P20" i="12"/>
  <c r="AF20" i="12"/>
  <c r="AV20" i="12"/>
  <c r="BL20" i="12"/>
  <c r="CB20" i="12"/>
  <c r="E21" i="12"/>
  <c r="U21" i="12"/>
  <c r="AK21" i="12"/>
  <c r="BA21" i="12"/>
  <c r="BQ21" i="12"/>
  <c r="CG21" i="12"/>
  <c r="J22" i="12"/>
  <c r="Z22" i="12"/>
  <c r="AP22" i="12"/>
  <c r="BF22" i="12"/>
  <c r="BV22" i="12"/>
  <c r="CL22" i="12"/>
  <c r="O23" i="12"/>
  <c r="AZ15" i="13"/>
  <c r="BI10" i="12"/>
  <c r="AR13" i="12"/>
  <c r="AA16" i="12"/>
  <c r="AI20" i="12"/>
  <c r="AN21" i="12"/>
  <c r="AG22" i="12"/>
  <c r="F23" i="12"/>
  <c r="BR23" i="12"/>
  <c r="AQ24" i="12"/>
  <c r="P25" i="12"/>
  <c r="CB25" i="12"/>
  <c r="BA26" i="12"/>
  <c r="AY59" i="13"/>
  <c r="AW57" i="13"/>
  <c r="AT56" i="13"/>
  <c r="BB55" i="13"/>
  <c r="BJ54" i="13"/>
  <c r="BR53" i="13"/>
  <c r="BZ52" i="13"/>
  <c r="BV51" i="13"/>
  <c r="AS49" i="13"/>
  <c r="CE44" i="13"/>
  <c r="V41" i="13"/>
  <c r="AK39" i="13"/>
  <c r="AX36" i="13"/>
  <c r="AY34" i="13"/>
  <c r="BK32" i="13"/>
  <c r="BF30" i="13"/>
  <c r="AM29" i="13"/>
  <c r="AT28" i="13"/>
  <c r="BB27" i="13"/>
  <c r="BJ26" i="13"/>
  <c r="BR25" i="13"/>
  <c r="BZ24" i="13"/>
  <c r="AD24" i="13"/>
  <c r="CM23" i="13"/>
  <c r="BL23" i="13"/>
  <c r="AL23" i="13"/>
  <c r="F23" i="13"/>
  <c r="BT22" i="13"/>
  <c r="AT22" i="13"/>
  <c r="N22" i="13"/>
  <c r="CB21" i="13"/>
  <c r="BB21" i="13"/>
  <c r="V21" i="13"/>
  <c r="CF20" i="13"/>
  <c r="AT20" i="13"/>
  <c r="D20" i="13"/>
  <c r="AW19" i="13"/>
  <c r="J19" i="13"/>
  <c r="CL17" i="13"/>
  <c r="CG15" i="13"/>
  <c r="AX15" i="13"/>
  <c r="N15" i="13"/>
  <c r="AT14" i="13"/>
  <c r="CL14" i="13"/>
  <c r="BA13" i="13"/>
  <c r="K13" i="13"/>
  <c r="BS12" i="13"/>
  <c r="AM12" i="13"/>
  <c r="G12" i="13"/>
  <c r="BP11" i="13"/>
  <c r="AJ11" i="13"/>
  <c r="D11" i="13"/>
  <c r="BO10" i="13"/>
  <c r="AI10" i="13"/>
  <c r="C10" i="13"/>
  <c r="BL9" i="13"/>
  <c r="AF9" i="13"/>
  <c r="BK8" i="13"/>
  <c r="AE8" i="13"/>
  <c r="CF7" i="13"/>
  <c r="AZ7" i="13"/>
  <c r="T7" i="13"/>
  <c r="BG6" i="13"/>
  <c r="AA6" i="13"/>
  <c r="AV5" i="13"/>
  <c r="P5" i="13"/>
  <c r="BC4" i="13"/>
  <c r="W4" i="13"/>
  <c r="D8" i="12"/>
  <c r="T8" i="12"/>
  <c r="AJ8" i="12"/>
  <c r="AZ8" i="12"/>
  <c r="BP8" i="12"/>
  <c r="CF8" i="12"/>
  <c r="M9" i="12"/>
  <c r="AC9" i="12"/>
  <c r="AS9" i="12"/>
  <c r="BI9" i="12"/>
  <c r="B10" i="12"/>
  <c r="R10" i="12"/>
  <c r="AH10" i="12"/>
  <c r="AX10" i="12"/>
  <c r="BN10" i="12"/>
  <c r="CD10" i="12"/>
  <c r="G11" i="12"/>
  <c r="W11" i="12"/>
  <c r="AM11" i="12"/>
  <c r="BC11" i="12"/>
  <c r="BS11" i="12"/>
  <c r="L12" i="12"/>
  <c r="AB12" i="12"/>
  <c r="AR12" i="12"/>
  <c r="BH12" i="12"/>
  <c r="Q13" i="12"/>
  <c r="AG13" i="12"/>
  <c r="AW13" i="12"/>
  <c r="BM13" i="12"/>
  <c r="CC13" i="12"/>
  <c r="F14" i="12"/>
  <c r="V14" i="12"/>
  <c r="AL14" i="12"/>
  <c r="BB14" i="12"/>
  <c r="BR14" i="12"/>
  <c r="K15" i="12"/>
  <c r="AA15" i="12"/>
  <c r="AQ15" i="12"/>
  <c r="BG15" i="12"/>
  <c r="P16" i="12"/>
  <c r="AF16" i="12"/>
  <c r="AV16" i="12"/>
  <c r="BL16" i="12"/>
  <c r="CB16" i="12"/>
  <c r="E17" i="12"/>
  <c r="U17" i="12"/>
  <c r="AK17" i="12"/>
  <c r="BA17" i="12"/>
  <c r="BQ17" i="12"/>
  <c r="CG17" i="12"/>
  <c r="J18" i="12"/>
  <c r="Z18" i="12"/>
  <c r="AP18" i="12"/>
  <c r="BF18" i="12"/>
  <c r="O19" i="12"/>
  <c r="AE19" i="12"/>
  <c r="AU19" i="12"/>
  <c r="BK19" i="12"/>
  <c r="CA19" i="12"/>
  <c r="D20" i="12"/>
  <c r="T20" i="12"/>
  <c r="AJ20" i="12"/>
  <c r="AZ20" i="12"/>
  <c r="BP20" i="12"/>
  <c r="CF20" i="12"/>
  <c r="I21" i="12"/>
  <c r="Y21" i="12"/>
  <c r="AO21" i="12"/>
  <c r="BE21" i="12"/>
  <c r="BU21" i="12"/>
  <c r="CK21" i="12"/>
  <c r="N22" i="12"/>
  <c r="AQ9" i="13"/>
  <c r="AD19" i="12"/>
  <c r="V23" i="12"/>
  <c r="E26" i="12"/>
  <c r="X56" i="13"/>
  <c r="BD52" i="13"/>
  <c r="BN40" i="13"/>
  <c r="F32" i="13"/>
  <c r="AF27" i="13"/>
  <c r="S24" i="13"/>
  <c r="CK23" i="13"/>
  <c r="BW21" i="13"/>
  <c r="AF20" i="13"/>
  <c r="BQ17" i="13"/>
  <c r="AF14" i="13"/>
  <c r="BK12" i="13"/>
  <c r="AB11" i="13"/>
  <c r="CJ9" i="13"/>
  <c r="BC8" i="13"/>
  <c r="L7" i="13"/>
  <c r="AN5" i="13"/>
  <c r="BD8" i="12"/>
  <c r="AG9" i="12"/>
  <c r="F10" i="12"/>
  <c r="BR10" i="12"/>
  <c r="AQ11" i="12"/>
  <c r="P12" i="12"/>
  <c r="CB12" i="12"/>
  <c r="BA13" i="12"/>
  <c r="Z14" i="12"/>
  <c r="BK15" i="12"/>
  <c r="AJ16" i="12"/>
  <c r="I17" i="12"/>
  <c r="AT18" i="12"/>
  <c r="S19" i="12"/>
  <c r="CE19" i="12"/>
  <c r="BD20" i="12"/>
  <c r="AC21" i="12"/>
  <c r="B22" i="12"/>
  <c r="AT22" i="12"/>
  <c r="BZ22" i="12"/>
  <c r="K23" i="12"/>
  <c r="AE23" i="12"/>
  <c r="AU23" i="12"/>
  <c r="BK23" i="12"/>
  <c r="CA23" i="12"/>
  <c r="D24" i="12"/>
  <c r="T24" i="12"/>
  <c r="AJ24" i="12"/>
  <c r="AZ24" i="12"/>
  <c r="BP24" i="12"/>
  <c r="CF24" i="12"/>
  <c r="I25" i="12"/>
  <c r="Y25" i="12"/>
  <c r="AO25" i="12"/>
  <c r="BE25" i="12"/>
  <c r="BU25" i="12"/>
  <c r="CK25" i="12"/>
  <c r="N26" i="12"/>
  <c r="AD26" i="12"/>
  <c r="AT26" i="12"/>
  <c r="BJ26" i="12"/>
  <c r="BZ26" i="12"/>
  <c r="BA60" i="13"/>
  <c r="AH11" i="12"/>
  <c r="BO20" i="12"/>
  <c r="CH23" i="12"/>
  <c r="BQ26" i="12"/>
  <c r="AF55" i="13"/>
  <c r="S51" i="13"/>
  <c r="CK37" i="13"/>
  <c r="AD30" i="13"/>
  <c r="AN26" i="13"/>
  <c r="CH23" i="13"/>
  <c r="BO22" i="13"/>
  <c r="AQ21" i="13"/>
  <c r="CH19" i="13"/>
  <c r="BZ15" i="13"/>
  <c r="CG13" i="13"/>
  <c r="AE12" i="13"/>
  <c r="CM10" i="13"/>
  <c r="BD9" i="13"/>
  <c r="W8" i="13"/>
  <c r="AY6" i="13"/>
  <c r="H5" i="13"/>
  <c r="H8" i="12"/>
  <c r="AW9" i="12"/>
  <c r="V10" i="12"/>
  <c r="BG11" i="12"/>
  <c r="AF12" i="12"/>
  <c r="E13" i="12"/>
  <c r="BQ13" i="12"/>
  <c r="AP14" i="12"/>
  <c r="O15" i="12"/>
  <c r="CA15" i="12"/>
  <c r="AZ16" i="12"/>
  <c r="Y17" i="12"/>
  <c r="BJ18" i="12"/>
  <c r="AI19" i="12"/>
  <c r="H20" i="12"/>
  <c r="BT20" i="12"/>
  <c r="AS21" i="12"/>
  <c r="R22" i="12"/>
  <c r="AX22" i="12"/>
  <c r="CD22" i="12"/>
  <c r="S23" i="12"/>
  <c r="AI23" i="12"/>
  <c r="AY23" i="12"/>
  <c r="BO23" i="12"/>
  <c r="CE23" i="12"/>
  <c r="H24" i="12"/>
  <c r="X24" i="12"/>
  <c r="AN24" i="12"/>
  <c r="BD24" i="12"/>
  <c r="BT24" i="12"/>
  <c r="CJ24" i="12"/>
  <c r="M25" i="12"/>
  <c r="AC25" i="12"/>
  <c r="AS25" i="12"/>
  <c r="BI25" i="12"/>
  <c r="BY25" i="12"/>
  <c r="B26" i="12"/>
  <c r="R26" i="12"/>
  <c r="AH26" i="12"/>
  <c r="AX26" i="12"/>
  <c r="BN26" i="12"/>
  <c r="CD26" i="12"/>
  <c r="U60" i="13"/>
  <c r="AU59" i="13"/>
  <c r="CE58" i="13"/>
  <c r="AM58" i="13"/>
  <c r="CK57" i="13"/>
  <c r="AU57" i="13"/>
  <c r="P57" i="13"/>
  <c r="CI56" i="13"/>
  <c r="BN56" i="13"/>
  <c r="AR56" i="13"/>
  <c r="W56" i="13"/>
  <c r="B56" i="13"/>
  <c r="BV55" i="13"/>
  <c r="AZ55" i="13"/>
  <c r="AE55" i="13"/>
  <c r="J55" i="13"/>
  <c r="CD54" i="13"/>
  <c r="BH54" i="13"/>
  <c r="AM54" i="13"/>
  <c r="R54" i="13"/>
  <c r="CL53" i="13"/>
  <c r="BP53" i="13"/>
  <c r="AU53" i="13"/>
  <c r="Z53" i="13"/>
  <c r="D53" i="13"/>
  <c r="BX52" i="13"/>
  <c r="BC52" i="13"/>
  <c r="AH52" i="13"/>
  <c r="L52" i="13"/>
  <c r="BS51" i="13"/>
  <c r="O51" i="13"/>
  <c r="AY50" i="13"/>
  <c r="CG49" i="13"/>
  <c r="AQ49" i="13"/>
  <c r="CE48" i="13"/>
  <c r="BK47" i="13"/>
  <c r="U47" i="13"/>
  <c r="CD44" i="13"/>
  <c r="BA44" i="13"/>
  <c r="Y44" i="13"/>
  <c r="BM43" i="13"/>
  <c r="G41" i="13"/>
  <c r="BK40" i="13"/>
  <c r="AI40" i="13"/>
  <c r="G40" i="13"/>
  <c r="AE39" i="13"/>
  <c r="CE37" i="13"/>
  <c r="AA37" i="13"/>
  <c r="BY36" i="13"/>
  <c r="AU36" i="13"/>
  <c r="S36" i="13"/>
  <c r="AP35" i="13"/>
  <c r="BZ34" i="13"/>
  <c r="AX34" i="13"/>
  <c r="U34" i="13"/>
  <c r="BZ33" i="13"/>
  <c r="U33" i="13"/>
  <c r="BI32" i="13"/>
  <c r="E32" i="13"/>
  <c r="AO31" i="13"/>
  <c r="CG30" i="13"/>
  <c r="BE30" i="13"/>
  <c r="AC30" i="13"/>
  <c r="CM29" i="13"/>
  <c r="BK29" i="13"/>
  <c r="AL29" i="13"/>
  <c r="P29" i="13"/>
  <c r="CI28" i="13"/>
  <c r="BN28" i="13"/>
  <c r="AR28" i="13"/>
  <c r="W28" i="13"/>
  <c r="B28" i="13"/>
  <c r="BV27" i="13"/>
  <c r="AZ27" i="13"/>
  <c r="AE27" i="13"/>
  <c r="J27" i="13"/>
  <c r="CD26" i="13"/>
  <c r="BH26" i="13"/>
  <c r="AM26" i="13"/>
  <c r="R26" i="13"/>
  <c r="CL25" i="13"/>
  <c r="BP25" i="13"/>
  <c r="AU25" i="13"/>
  <c r="Z25" i="13"/>
  <c r="D25" i="13"/>
  <c r="BX24" i="13"/>
  <c r="BC24" i="13"/>
  <c r="AH24" i="13"/>
  <c r="L24" i="13"/>
  <c r="CF23" i="13"/>
  <c r="BK23" i="13"/>
  <c r="AP23" i="13"/>
  <c r="T23" i="13"/>
  <c r="CN22" i="13"/>
  <c r="BS22" i="13"/>
  <c r="AX22" i="13"/>
  <c r="AB22" i="13"/>
  <c r="G22" i="13"/>
  <c r="CA21" i="13"/>
  <c r="BF21" i="13"/>
  <c r="AJ21" i="13"/>
  <c r="O21" i="13"/>
  <c r="CD20" i="13"/>
  <c r="AZ20" i="13"/>
  <c r="X20" i="13"/>
  <c r="Q14" i="12"/>
  <c r="BL21" i="12"/>
  <c r="BG24" i="12"/>
  <c r="CG58" i="13"/>
  <c r="AN54" i="13"/>
  <c r="C49" i="13"/>
  <c r="U36" i="13"/>
  <c r="R29" i="13"/>
  <c r="AV25" i="13"/>
  <c r="BG23" i="13"/>
  <c r="AI22" i="13"/>
  <c r="P21" i="13"/>
  <c r="AO19" i="13"/>
  <c r="AJ15" i="13"/>
  <c r="AP13" i="13"/>
  <c r="CN11" i="13"/>
  <c r="BG10" i="13"/>
  <c r="X9" i="13"/>
  <c r="BX7" i="13"/>
  <c r="S6" i="13"/>
  <c r="AU4" i="13"/>
  <c r="X8" i="12"/>
  <c r="BM9" i="12"/>
  <c r="AL10" i="12"/>
  <c r="K11" i="12"/>
  <c r="AV12" i="12"/>
  <c r="U13" i="12"/>
  <c r="CG13" i="12"/>
  <c r="BF14" i="12"/>
  <c r="AE15" i="12"/>
  <c r="D16" i="12"/>
  <c r="BP16" i="12"/>
  <c r="AO17" i="12"/>
  <c r="N18" i="12"/>
  <c r="BZ18" i="12"/>
  <c r="AY19" i="12"/>
  <c r="X20" i="12"/>
  <c r="CJ20" i="12"/>
  <c r="BI21" i="12"/>
  <c r="AD22" i="12"/>
  <c r="BJ22" i="12"/>
  <c r="C23" i="12"/>
  <c r="W23" i="12"/>
  <c r="AM23" i="12"/>
  <c r="BC23" i="12"/>
  <c r="BS23" i="12"/>
  <c r="CI23" i="12"/>
  <c r="L24" i="12"/>
  <c r="AB24" i="12"/>
  <c r="AR24" i="12"/>
  <c r="BH24" i="12"/>
  <c r="BX24" i="12"/>
  <c r="CN24" i="12"/>
  <c r="Q25" i="12"/>
  <c r="AG25" i="12"/>
  <c r="AW25" i="12"/>
  <c r="BM25" i="12"/>
  <c r="CC25" i="12"/>
  <c r="F26" i="12"/>
  <c r="V26" i="12"/>
  <c r="AL26" i="12"/>
  <c r="BB26" i="12"/>
  <c r="BR26" i="12"/>
  <c r="CH26" i="12"/>
  <c r="C60" i="13"/>
  <c r="AE59" i="13"/>
  <c r="BS58" i="13"/>
  <c r="AC58" i="13"/>
  <c r="CA57" i="13"/>
  <c r="AI57" i="13"/>
  <c r="K57" i="13"/>
  <c r="CD56" i="13"/>
  <c r="BH56" i="13"/>
  <c r="AM56" i="13"/>
  <c r="R56" i="13"/>
  <c r="CL55" i="13"/>
  <c r="BP55" i="13"/>
  <c r="AU55" i="13"/>
  <c r="Z55" i="13"/>
  <c r="D55" i="13"/>
  <c r="BX54" i="13"/>
  <c r="BC54" i="13"/>
  <c r="AH54" i="13"/>
  <c r="L54" i="13"/>
  <c r="CF53" i="13"/>
  <c r="BK53" i="13"/>
  <c r="AP53" i="13"/>
  <c r="T53" i="13"/>
  <c r="CN52" i="13"/>
  <c r="BS52" i="13"/>
  <c r="AX52" i="13"/>
  <c r="AB52" i="13"/>
  <c r="G52" i="13"/>
  <c r="BC51" i="13"/>
  <c r="E51" i="13"/>
  <c r="AI50" i="13"/>
  <c r="BW49" i="13"/>
  <c r="AE49" i="13"/>
  <c r="S48" i="13"/>
  <c r="BA47" i="13"/>
  <c r="K47" i="13"/>
  <c r="BV44" i="13"/>
  <c r="AT44" i="13"/>
  <c r="R44" i="13"/>
  <c r="V43" i="13"/>
  <c r="CG40" i="13"/>
  <c r="BE40" i="13"/>
  <c r="AC40" i="13"/>
  <c r="CK39" i="13"/>
  <c r="J39" i="13"/>
  <c r="BR37" i="13"/>
  <c r="M37" i="13"/>
  <c r="BQ36" i="13"/>
  <c r="AO36" i="13"/>
  <c r="M36" i="13"/>
  <c r="N35" i="13"/>
  <c r="BS34" i="13"/>
  <c r="AP34" i="13"/>
  <c r="N34" i="13"/>
  <c r="BK33" i="13"/>
  <c r="F33" i="13"/>
  <c r="AU32" i="13"/>
  <c r="CE31" i="13"/>
  <c r="AA31" i="13"/>
  <c r="BZ30" i="13"/>
  <c r="AX30" i="13"/>
  <c r="U30" i="13"/>
  <c r="CG29" i="13"/>
  <c r="BE29" i="13"/>
  <c r="AF29" i="13"/>
  <c r="K29" i="13"/>
  <c r="CD28" i="13"/>
  <c r="BH28" i="13"/>
  <c r="AM28" i="13"/>
  <c r="R28" i="13"/>
  <c r="CL27" i="13"/>
  <c r="BP27" i="13"/>
  <c r="AU27" i="13"/>
  <c r="Z27" i="13"/>
  <c r="D27" i="13"/>
  <c r="BX26" i="13"/>
  <c r="BC26" i="13"/>
  <c r="AH26" i="13"/>
  <c r="L26" i="13"/>
  <c r="CF25" i="13"/>
  <c r="BK25" i="13"/>
  <c r="AP25" i="13"/>
  <c r="T25" i="13"/>
  <c r="CN24" i="13"/>
  <c r="BS24" i="13"/>
  <c r="AX24" i="13"/>
  <c r="AB24" i="13"/>
  <c r="G24" i="13"/>
  <c r="CA23" i="13"/>
  <c r="BF23" i="13"/>
  <c r="AJ23" i="13"/>
  <c r="O23" i="13"/>
  <c r="CI22" i="13"/>
  <c r="BN22" i="13"/>
  <c r="AR22" i="13"/>
  <c r="W22" i="13"/>
  <c r="B22" i="13"/>
  <c r="BV21" i="13"/>
  <c r="AZ21" i="13"/>
  <c r="AE21" i="13"/>
  <c r="J21" i="13"/>
  <c r="BU20" i="13"/>
  <c r="AS20" i="13"/>
  <c r="AV53" i="13"/>
  <c r="BD24" i="13"/>
  <c r="BZ18" i="13"/>
  <c r="AA10" i="13"/>
  <c r="O4" i="13"/>
  <c r="CC9" i="12"/>
  <c r="BL12" i="12"/>
  <c r="AU15" i="12"/>
  <c r="AD18" i="12"/>
  <c r="M21" i="12"/>
  <c r="G23" i="12"/>
  <c r="BW23" i="12"/>
  <c r="AV24" i="12"/>
  <c r="U25" i="12"/>
  <c r="CG25" i="12"/>
  <c r="BF26" i="12"/>
  <c r="BK59" i="13"/>
  <c r="AY58" i="13"/>
  <c r="BE57" i="13"/>
  <c r="CN56" i="13"/>
  <c r="AX56" i="13"/>
  <c r="G56" i="13"/>
  <c r="BF55" i="13"/>
  <c r="O55" i="13"/>
  <c r="BN54" i="13"/>
  <c r="W54" i="13"/>
  <c r="BV53" i="13"/>
  <c r="AE53" i="13"/>
  <c r="CD52" i="13"/>
  <c r="AM52" i="13"/>
  <c r="CF51" i="13"/>
  <c r="BO50" i="13"/>
  <c r="BA49" i="13"/>
  <c r="BW47" i="13"/>
  <c r="CK44" i="13"/>
  <c r="AE44" i="13"/>
  <c r="BM41" i="13"/>
  <c r="AP40" i="13"/>
  <c r="AY39" i="13"/>
  <c r="AO37" i="13"/>
  <c r="BC36" i="13"/>
  <c r="CA35" i="13"/>
  <c r="BE34" i="13"/>
  <c r="CM33" i="13"/>
  <c r="BW32" i="13"/>
  <c r="BC31" i="13"/>
  <c r="BK30" i="13"/>
  <c r="G30" i="13"/>
  <c r="AQ29" i="13"/>
  <c r="CN28" i="13"/>
  <c r="AX28" i="13"/>
  <c r="G28" i="13"/>
  <c r="BF27" i="13"/>
  <c r="O27" i="13"/>
  <c r="BN26" i="13"/>
  <c r="W26" i="13"/>
  <c r="BV25" i="13"/>
  <c r="AE25" i="13"/>
  <c r="CD24" i="13"/>
  <c r="AM24" i="13"/>
  <c r="CL23" i="13"/>
  <c r="AU23" i="13"/>
  <c r="D23" i="13"/>
  <c r="BC22" i="13"/>
  <c r="L22" i="13"/>
  <c r="BK21" i="13"/>
  <c r="T21" i="13"/>
  <c r="BF20" i="13"/>
  <c r="I20" i="13"/>
  <c r="BM19" i="13"/>
  <c r="AD19" i="13"/>
  <c r="B19" i="13"/>
  <c r="I18" i="13"/>
  <c r="U17" i="13"/>
  <c r="BQ15" i="13"/>
  <c r="AO15" i="13"/>
  <c r="M15" i="13"/>
  <c r="AO14" i="13"/>
  <c r="CN13" i="13"/>
  <c r="AW13" i="13"/>
  <c r="H13" i="13"/>
  <c r="BP12" i="13"/>
  <c r="AJ12" i="13"/>
  <c r="D12" i="13"/>
  <c r="BO11" i="13"/>
  <c r="AI11" i="13"/>
  <c r="C11" i="13"/>
  <c r="BL10" i="13"/>
  <c r="AF10" i="13"/>
  <c r="CL10" i="13"/>
  <c r="BK9" i="13"/>
  <c r="AE9" i="13"/>
  <c r="BH8" i="13"/>
  <c r="AB8" i="13"/>
  <c r="BO7" i="13"/>
  <c r="AI7" i="13"/>
  <c r="C7" i="13"/>
  <c r="AV6" i="13"/>
  <c r="P6" i="13"/>
  <c r="BC5" i="13"/>
  <c r="W5" i="13"/>
  <c r="BP4" i="13"/>
  <c r="AJ4" i="13"/>
  <c r="D4" i="13"/>
  <c r="E8" i="12"/>
  <c r="U8" i="12"/>
  <c r="AK8" i="12"/>
  <c r="BA8" i="12"/>
  <c r="BQ8" i="12"/>
  <c r="B9" i="12"/>
  <c r="R9" i="12"/>
  <c r="AH9" i="12"/>
  <c r="AX9" i="12"/>
  <c r="BN9" i="12"/>
  <c r="CD9" i="12"/>
  <c r="G10" i="12"/>
  <c r="W10" i="12"/>
  <c r="AM10" i="12"/>
  <c r="BC10" i="12"/>
  <c r="BS10" i="12"/>
  <c r="L11" i="12"/>
  <c r="AB11" i="12"/>
  <c r="AR11" i="12"/>
  <c r="BH11" i="12"/>
  <c r="Q12" i="12"/>
  <c r="AG12" i="12"/>
  <c r="AW12" i="12"/>
  <c r="BM12" i="12"/>
  <c r="CC12" i="12"/>
  <c r="F13" i="12"/>
  <c r="V13" i="12"/>
  <c r="AL13" i="12"/>
  <c r="BB13" i="12"/>
  <c r="BR13" i="12"/>
  <c r="K14" i="12"/>
  <c r="AA14" i="12"/>
  <c r="AQ14" i="12"/>
  <c r="BG14" i="12"/>
  <c r="P15" i="12"/>
  <c r="AF15" i="12"/>
  <c r="AV15" i="12"/>
  <c r="BL15" i="12"/>
  <c r="CB15" i="12"/>
  <c r="E16" i="12"/>
  <c r="U16" i="12"/>
  <c r="AK16" i="12"/>
  <c r="BA16" i="12"/>
  <c r="BQ16" i="12"/>
  <c r="CG16" i="12"/>
  <c r="J17" i="12"/>
  <c r="Z17" i="12"/>
  <c r="AP17" i="12"/>
  <c r="BF17" i="12"/>
  <c r="O18" i="12"/>
  <c r="AE18" i="12"/>
  <c r="AU18" i="12"/>
  <c r="BK18" i="12"/>
  <c r="CA18" i="12"/>
  <c r="D19" i="12"/>
  <c r="T19" i="12"/>
  <c r="AJ19" i="12"/>
  <c r="AZ19" i="12"/>
  <c r="BP19" i="12"/>
  <c r="CF19" i="12"/>
  <c r="I20" i="12"/>
  <c r="Y20" i="12"/>
  <c r="AO20" i="12"/>
  <c r="BE20" i="12"/>
  <c r="BU20" i="12"/>
  <c r="CK20" i="12"/>
  <c r="N21" i="12"/>
  <c r="AD21" i="12"/>
  <c r="AT21" i="12"/>
  <c r="BJ21" i="12"/>
  <c r="BZ21" i="12"/>
  <c r="C22" i="12"/>
  <c r="S22" i="12"/>
  <c r="AI22" i="12"/>
  <c r="AY22" i="12"/>
  <c r="BO22" i="12"/>
  <c r="CE22" i="12"/>
  <c r="H23" i="12"/>
  <c r="X23" i="12"/>
  <c r="AN23" i="12"/>
  <c r="BD23" i="12"/>
  <c r="BT23" i="12"/>
  <c r="CJ23" i="12"/>
  <c r="M24" i="12"/>
  <c r="AC24" i="12"/>
  <c r="AS24" i="12"/>
  <c r="BI24" i="12"/>
  <c r="BY24" i="12"/>
  <c r="B25" i="12"/>
  <c r="R25" i="12"/>
  <c r="AH25" i="12"/>
  <c r="AX25" i="12"/>
  <c r="BN25" i="12"/>
  <c r="CD25" i="12"/>
  <c r="G26" i="12"/>
  <c r="W26" i="12"/>
  <c r="AM26" i="12"/>
  <c r="BC26" i="12"/>
  <c r="BS26" i="12"/>
  <c r="BY60" i="13"/>
  <c r="BW59" i="13"/>
  <c r="K59" i="13"/>
  <c r="BG58" i="13"/>
  <c r="O58" i="13"/>
  <c r="BM57" i="13"/>
  <c r="Z57" i="13"/>
  <c r="D57" i="13"/>
  <c r="BW56" i="13"/>
  <c r="BB56" i="13"/>
  <c r="AF56" i="13"/>
  <c r="K56" i="13"/>
  <c r="CE55" i="13"/>
  <c r="BJ55" i="13"/>
  <c r="AN55" i="13"/>
  <c r="S55" i="13"/>
  <c r="CM54" i="13"/>
  <c r="BR54" i="13"/>
  <c r="AV54" i="13"/>
  <c r="AA54" i="13"/>
  <c r="F54" i="13"/>
  <c r="BZ53" i="13"/>
  <c r="BD53" i="13"/>
  <c r="AI53" i="13"/>
  <c r="N53" i="13"/>
  <c r="CH52" i="13"/>
  <c r="BL52" i="13"/>
  <c r="AQ52" i="13"/>
  <c r="V52" i="13"/>
  <c r="CK52" i="13"/>
  <c r="AM51" i="13"/>
  <c r="CA50" i="13"/>
  <c r="O50" i="13"/>
  <c r="BI49" i="13"/>
  <c r="S49" i="13"/>
  <c r="CE47" i="13"/>
  <c r="AM47" i="13"/>
  <c r="AX46" i="13"/>
  <c r="BN44" i="13"/>
  <c r="AK44" i="13"/>
  <c r="I44" i="13"/>
  <c r="O42" i="13"/>
  <c r="BY40" i="13"/>
  <c r="AU40" i="13"/>
  <c r="S40" i="13"/>
  <c r="BM39" i="13"/>
  <c r="BB38" i="13"/>
  <c r="BB37" i="13"/>
  <c r="CK36" i="13"/>
  <c r="BI36" i="13"/>
  <c r="AE36" i="13"/>
  <c r="C36" i="13"/>
  <c r="CL34" i="13"/>
  <c r="BJ34" i="13"/>
  <c r="AH34" i="13"/>
  <c r="E34" i="13"/>
  <c r="AU33" i="13"/>
  <c r="CG32" i="13"/>
  <c r="AA32" i="13"/>
  <c r="BO31" i="13"/>
  <c r="K31" i="13"/>
  <c r="BQ30" i="13"/>
  <c r="AO30" i="13"/>
  <c r="M30" i="13"/>
  <c r="BW29" i="13"/>
  <c r="AU29" i="13"/>
  <c r="Z29" i="13"/>
  <c r="D29" i="13"/>
  <c r="BW28" i="13"/>
  <c r="BB28" i="13"/>
  <c r="AF28" i="13"/>
  <c r="K28" i="13"/>
  <c r="CE27" i="13"/>
  <c r="BJ27" i="13"/>
  <c r="AN27" i="13"/>
  <c r="S27" i="13"/>
  <c r="CM26" i="13"/>
  <c r="BR26" i="13"/>
  <c r="AV26" i="13"/>
  <c r="AA26" i="13"/>
  <c r="F26" i="13"/>
  <c r="BZ25" i="13"/>
  <c r="BD25" i="13"/>
  <c r="AI25" i="13"/>
  <c r="N25" i="13"/>
  <c r="CH24" i="13"/>
  <c r="BL24" i="13"/>
  <c r="AQ24" i="13"/>
  <c r="V24" i="13"/>
  <c r="CK24" i="13"/>
  <c r="BT23" i="13"/>
  <c r="AY23" i="13"/>
  <c r="AD23" i="13"/>
  <c r="H23" i="13"/>
  <c r="CB22" i="13"/>
  <c r="BG22" i="13"/>
  <c r="AL22" i="13"/>
  <c r="P22" i="13"/>
  <c r="CJ21" i="13"/>
  <c r="BO21" i="13"/>
  <c r="AT21" i="13"/>
  <c r="X21" i="13"/>
  <c r="C21" i="13"/>
  <c r="BL20" i="13"/>
  <c r="AJ20" i="13"/>
  <c r="H20" i="13"/>
  <c r="BL19" i="13"/>
  <c r="AC19" i="13"/>
  <c r="CK18" i="13"/>
  <c r="D18" i="13"/>
  <c r="P17" i="13"/>
  <c r="BP15" i="13"/>
  <c r="AN15" i="13"/>
  <c r="J15" i="13"/>
  <c r="AK14" i="13"/>
  <c r="CL13" i="13"/>
  <c r="AV13" i="13"/>
  <c r="G13" i="13"/>
  <c r="BO12" i="13"/>
  <c r="AI12" i="13"/>
  <c r="C12" i="13"/>
  <c r="AW22" i="12"/>
  <c r="BC44" i="13"/>
  <c r="AA23" i="13"/>
  <c r="H15" i="13"/>
  <c r="BB10" i="12"/>
  <c r="AK13" i="12"/>
  <c r="T16" i="12"/>
  <c r="C19" i="12"/>
  <c r="BY21" i="12"/>
  <c r="AA23" i="12"/>
  <c r="CM23" i="12"/>
  <c r="BL24" i="12"/>
  <c r="AK25" i="12"/>
  <c r="J26" i="12"/>
  <c r="BV26" i="12"/>
  <c r="O59" i="13"/>
  <c r="S58" i="13"/>
  <c r="AA57" i="13"/>
  <c r="BX56" i="13"/>
  <c r="AH56" i="13"/>
  <c r="CF55" i="13"/>
  <c r="AP55" i="13"/>
  <c r="CN54" i="13"/>
  <c r="AX54" i="13"/>
  <c r="G54" i="13"/>
  <c r="BF53" i="13"/>
  <c r="O53" i="13"/>
  <c r="BN52" i="13"/>
  <c r="W52" i="13"/>
  <c r="AP51" i="13"/>
  <c r="S50" i="13"/>
  <c r="U49" i="13"/>
  <c r="AQ47" i="13"/>
  <c r="BO44" i="13"/>
  <c r="J44" i="13"/>
  <c r="BZ40" i="13"/>
  <c r="U40" i="13"/>
  <c r="BN38" i="13"/>
  <c r="CL36" i="13"/>
  <c r="AH36" i="13"/>
  <c r="CH35" i="13"/>
  <c r="AI34" i="13"/>
  <c r="AW33" i="13"/>
  <c r="AG32" i="13"/>
  <c r="M31" i="13"/>
  <c r="AP30" i="13"/>
  <c r="BZ29" i="13"/>
  <c r="AA29" i="13"/>
  <c r="BX28" i="13"/>
  <c r="AH28" i="13"/>
  <c r="CF27" i="13"/>
  <c r="AP27" i="13"/>
  <c r="CN26" i="13"/>
  <c r="AX26" i="13"/>
  <c r="G26" i="13"/>
  <c r="BF25" i="13"/>
  <c r="O25" i="13"/>
  <c r="BN24" i="13"/>
  <c r="W24" i="13"/>
  <c r="BV23" i="13"/>
  <c r="AE23" i="13"/>
  <c r="CD22" i="13"/>
  <c r="AM22" i="13"/>
  <c r="CL21" i="13"/>
  <c r="AU21" i="13"/>
  <c r="D21" i="13"/>
  <c r="AK20" i="13"/>
  <c r="B20" i="13"/>
  <c r="BE19" i="13"/>
  <c r="X19" i="13"/>
  <c r="BU18" i="13"/>
  <c r="CG17" i="13"/>
  <c r="CL15" i="13"/>
  <c r="BJ15" i="13"/>
  <c r="AH15" i="13"/>
  <c r="E15" i="13"/>
  <c r="AD14" i="13"/>
  <c r="CC13" i="13"/>
  <c r="AL13" i="13"/>
  <c r="CN12" i="13"/>
  <c r="BH12" i="13"/>
  <c r="AB12" i="13"/>
  <c r="CM11" i="13"/>
  <c r="BG11" i="13"/>
  <c r="AA11" i="13"/>
  <c r="CJ10" i="13"/>
  <c r="BD10" i="13"/>
  <c r="X10" i="13"/>
  <c r="BC9" i="13"/>
  <c r="W9" i="13"/>
  <c r="CF8" i="13"/>
  <c r="AZ8" i="13"/>
  <c r="T8" i="13"/>
  <c r="BG7" i="13"/>
  <c r="AA7" i="13"/>
  <c r="CB6" i="13"/>
  <c r="AN6" i="13"/>
  <c r="H6" i="13"/>
  <c r="AU5" i="13"/>
  <c r="O5" i="13"/>
  <c r="BH4" i="13"/>
  <c r="AB4" i="13"/>
  <c r="I8" i="12"/>
  <c r="Y8" i="12"/>
  <c r="AO8" i="12"/>
  <c r="BE8" i="12"/>
  <c r="F9" i="12"/>
  <c r="V9" i="12"/>
  <c r="AL9" i="12"/>
  <c r="BB9" i="12"/>
  <c r="BR9" i="12"/>
  <c r="K10" i="12"/>
  <c r="AA10" i="12"/>
  <c r="AQ10" i="12"/>
  <c r="BG10" i="12"/>
  <c r="P11" i="12"/>
  <c r="AF11" i="12"/>
  <c r="AV11" i="12"/>
  <c r="BL11" i="12"/>
  <c r="CB11" i="12"/>
  <c r="E12" i="12"/>
  <c r="U12" i="12"/>
  <c r="AK12" i="12"/>
  <c r="BA12" i="12"/>
  <c r="BQ12" i="12"/>
  <c r="CG12" i="12"/>
  <c r="J13" i="12"/>
  <c r="Z13" i="12"/>
  <c r="AP13" i="12"/>
  <c r="BF13" i="12"/>
  <c r="O14" i="12"/>
  <c r="AE14" i="12"/>
  <c r="AU14" i="12"/>
  <c r="BK14" i="12"/>
  <c r="CA14" i="12"/>
  <c r="D15" i="12"/>
  <c r="T15" i="12"/>
  <c r="AJ15" i="12"/>
  <c r="AZ15" i="12"/>
  <c r="BP15" i="12"/>
  <c r="CF15" i="12"/>
  <c r="I16" i="12"/>
  <c r="Y16" i="12"/>
  <c r="AO16" i="12"/>
  <c r="BE16" i="12"/>
  <c r="N17" i="12"/>
  <c r="AD17" i="12"/>
  <c r="AT17" i="12"/>
  <c r="BJ17" i="12"/>
  <c r="BZ17" i="12"/>
  <c r="C18" i="12"/>
  <c r="S18" i="12"/>
  <c r="AI18" i="12"/>
  <c r="AY18" i="12"/>
  <c r="BO18" i="12"/>
  <c r="CE18" i="12"/>
  <c r="H19" i="12"/>
  <c r="X19" i="12"/>
  <c r="AN19" i="12"/>
  <c r="BD19" i="12"/>
  <c r="BT19" i="12"/>
  <c r="CJ19" i="12"/>
  <c r="M20" i="12"/>
  <c r="AC20" i="12"/>
  <c r="AS20" i="12"/>
  <c r="BI20" i="12"/>
  <c r="BY20" i="12"/>
  <c r="B21" i="12"/>
  <c r="R21" i="12"/>
  <c r="AH21" i="12"/>
  <c r="AX21" i="12"/>
  <c r="BN21" i="12"/>
  <c r="CD21" i="12"/>
  <c r="G22" i="12"/>
  <c r="W22" i="12"/>
  <c r="AM22" i="12"/>
  <c r="BC22" i="12"/>
  <c r="BS22" i="12"/>
  <c r="CI22" i="12"/>
  <c r="L23" i="12"/>
  <c r="AB23" i="12"/>
  <c r="AR23" i="12"/>
  <c r="BH23" i="12"/>
  <c r="BX23" i="12"/>
  <c r="CN23" i="12"/>
  <c r="Q24" i="12"/>
  <c r="AG24" i="12"/>
  <c r="AW24" i="12"/>
  <c r="BM24" i="12"/>
  <c r="CC24" i="12"/>
  <c r="F25" i="12"/>
  <c r="V25" i="12"/>
  <c r="AL25" i="12"/>
  <c r="BB25" i="12"/>
  <c r="BR25" i="12"/>
  <c r="CH25" i="12"/>
  <c r="K26" i="12"/>
  <c r="AA26" i="12"/>
  <c r="AQ26" i="12"/>
  <c r="BG26" i="12"/>
  <c r="BW26" i="12"/>
  <c r="AS60" i="13"/>
  <c r="BG59" i="13"/>
  <c r="CM58" i="13"/>
  <c r="AU58" i="13"/>
  <c r="E58" i="13"/>
  <c r="BC57" i="13"/>
  <c r="T57" i="13"/>
  <c r="CM56" i="13"/>
  <c r="BR56" i="13"/>
  <c r="AV56" i="13"/>
  <c r="AA56" i="13"/>
  <c r="F56" i="13"/>
  <c r="BZ55" i="13"/>
  <c r="BD55" i="13"/>
  <c r="AI55" i="13"/>
  <c r="N55" i="13"/>
  <c r="CH54" i="13"/>
  <c r="BL54" i="13"/>
  <c r="AQ54" i="13"/>
  <c r="V54" i="13"/>
  <c r="CK54" i="13"/>
  <c r="BT53" i="13"/>
  <c r="AY53" i="13"/>
  <c r="AD53" i="13"/>
  <c r="H53" i="13"/>
  <c r="CB52" i="13"/>
  <c r="BG52" i="13"/>
  <c r="AL52" i="13"/>
  <c r="P52" i="13"/>
  <c r="CD51" i="13"/>
  <c r="W51" i="13"/>
  <c r="BK50" i="13"/>
  <c r="CG50" i="13"/>
  <c r="AY49" i="13"/>
  <c r="G49" i="13"/>
  <c r="BS47" i="13"/>
  <c r="AC47" i="13"/>
  <c r="CI44" i="13"/>
  <c r="BF44" i="13"/>
  <c r="AD44" i="13"/>
  <c r="B44" i="13"/>
  <c r="AX41" i="13"/>
  <c r="BQ40" i="13"/>
  <c r="AO40" i="13"/>
  <c r="M40" i="13"/>
  <c r="AT39" i="13"/>
  <c r="Q38" i="13"/>
  <c r="AM37" i="13"/>
  <c r="CD36" i="13"/>
  <c r="BA36" i="13"/>
  <c r="Y36" i="13"/>
  <c r="BR35" i="13"/>
  <c r="CE34" i="13"/>
  <c r="BC34" i="13"/>
  <c r="Z34" i="13"/>
  <c r="CL33" i="13"/>
  <c r="AG33" i="13"/>
  <c r="BR32" i="13"/>
  <c r="M32" i="13"/>
  <c r="BB31" i="13"/>
  <c r="CL30" i="13"/>
  <c r="BJ30" i="13"/>
  <c r="AH30" i="13"/>
  <c r="E30" i="13"/>
  <c r="BQ29" i="13"/>
  <c r="AP29" i="13"/>
  <c r="T29" i="13"/>
  <c r="CM28" i="13"/>
  <c r="BR28" i="13"/>
  <c r="AV28" i="13"/>
  <c r="AA28" i="13"/>
  <c r="F28" i="13"/>
  <c r="BZ27" i="13"/>
  <c r="BD27" i="13"/>
  <c r="AI27" i="13"/>
  <c r="N27" i="13"/>
  <c r="CH26" i="13"/>
  <c r="BL26" i="13"/>
  <c r="AQ26" i="13"/>
  <c r="V26" i="13"/>
  <c r="CK26" i="13"/>
  <c r="BT25" i="13"/>
  <c r="AY25" i="13"/>
  <c r="AD25" i="13"/>
  <c r="H25" i="13"/>
  <c r="CB24" i="13"/>
  <c r="BG24" i="13"/>
  <c r="AL24" i="13"/>
  <c r="P24" i="13"/>
  <c r="CJ23" i="13"/>
  <c r="BO23" i="13"/>
  <c r="AT23" i="13"/>
  <c r="X23" i="13"/>
  <c r="C23" i="13"/>
  <c r="BW22" i="13"/>
  <c r="BB22" i="13"/>
  <c r="AF22" i="13"/>
  <c r="K22" i="13"/>
  <c r="CE21" i="13"/>
  <c r="BJ21" i="13"/>
  <c r="AN21" i="13"/>
  <c r="S21" i="13"/>
  <c r="CJ20" i="13"/>
  <c r="BE20" i="13"/>
  <c r="AC20" i="13"/>
  <c r="CN19" i="13"/>
  <c r="BB19" i="13"/>
  <c r="U19" i="13"/>
  <c r="BP18" i="13"/>
  <c r="CB17" i="13"/>
  <c r="CK15" i="13"/>
  <c r="BI15" i="13"/>
  <c r="AF15" i="13"/>
  <c r="D15" i="13"/>
  <c r="Z14" i="13"/>
  <c r="CB13" i="13"/>
  <c r="AK13" i="13"/>
  <c r="CM12" i="13"/>
  <c r="BG12" i="13"/>
  <c r="AA12" i="13"/>
  <c r="CJ11" i="13"/>
  <c r="BD11" i="13"/>
  <c r="X11" i="13"/>
  <c r="CI10" i="13"/>
  <c r="BC10" i="13"/>
  <c r="W10" i="13"/>
  <c r="CF9" i="13"/>
  <c r="AZ9" i="13"/>
  <c r="T9" i="13"/>
  <c r="CE8" i="13"/>
  <c r="AF25" i="12"/>
  <c r="W34" i="13"/>
  <c r="H22" i="13"/>
  <c r="C13" i="13"/>
  <c r="AR7" i="13"/>
  <c r="AN8" i="12"/>
  <c r="AA11" i="12"/>
  <c r="J14" i="12"/>
  <c r="CF16" i="12"/>
  <c r="BO19" i="12"/>
  <c r="AH22" i="12"/>
  <c r="AQ23" i="12"/>
  <c r="P24" i="12"/>
  <c r="CB24" i="12"/>
  <c r="BA25" i="12"/>
  <c r="Z26" i="12"/>
  <c r="CG60" i="13"/>
  <c r="CG59" i="13"/>
  <c r="G58" i="13"/>
  <c r="V57" i="13"/>
  <c r="BS56" i="13"/>
  <c r="AB56" i="13"/>
  <c r="CA55" i="13"/>
  <c r="AJ55" i="13"/>
  <c r="CI54" i="13"/>
  <c r="AR54" i="13"/>
  <c r="B54" i="13"/>
  <c r="AZ53" i="13"/>
  <c r="J53" i="13"/>
  <c r="BH52" i="13"/>
  <c r="R52" i="13"/>
  <c r="AB51" i="13"/>
  <c r="C50" i="13"/>
  <c r="K49" i="13"/>
  <c r="AE47" i="13"/>
  <c r="BI44" i="13"/>
  <c r="C44" i="13"/>
  <c r="BS40" i="13"/>
  <c r="N40" i="13"/>
  <c r="Z38" i="13"/>
  <c r="CE36" i="13"/>
  <c r="Z36" i="13"/>
  <c r="CG34" i="13"/>
  <c r="AC34" i="13"/>
  <c r="AI33" i="13"/>
  <c r="R32" i="13"/>
  <c r="CI31" i="13"/>
  <c r="AI30" i="13"/>
  <c r="BR29" i="13"/>
  <c r="V29" i="13"/>
  <c r="BS28" i="13"/>
  <c r="AB28" i="13"/>
  <c r="CA27" i="13"/>
  <c r="AJ27" i="13"/>
  <c r="CI26" i="13"/>
  <c r="AR26" i="13"/>
  <c r="B26" i="13"/>
  <c r="AZ25" i="13"/>
  <c r="J25" i="13"/>
  <c r="BH24" i="13"/>
  <c r="R24" i="13"/>
  <c r="BP23" i="13"/>
  <c r="Z23" i="13"/>
  <c r="BX22" i="13"/>
  <c r="AH22" i="13"/>
  <c r="CF21" i="13"/>
  <c r="AP21" i="13"/>
  <c r="CN20" i="13"/>
  <c r="AD20" i="13"/>
  <c r="CG19" i="13"/>
  <c r="AV19" i="13"/>
  <c r="P19" i="13"/>
  <c r="AZ18" i="13"/>
  <c r="BL17" i="13"/>
  <c r="CF15" i="13"/>
  <c r="BD15" i="13"/>
  <c r="Z15" i="13"/>
  <c r="CF14" i="13"/>
  <c r="T14" i="13"/>
  <c r="BR13" i="13"/>
  <c r="AB13" i="13"/>
  <c r="CF12" i="13"/>
  <c r="AZ12" i="13"/>
  <c r="T12" i="13"/>
  <c r="CE11" i="13"/>
  <c r="AY11" i="13"/>
  <c r="S11" i="13"/>
  <c r="CB10" i="13"/>
  <c r="AV10" i="13"/>
  <c r="P10" i="13"/>
  <c r="CA9" i="13"/>
  <c r="AU9" i="13"/>
  <c r="O9" i="13"/>
  <c r="BX8" i="13"/>
  <c r="AR8" i="13"/>
  <c r="L8" i="13"/>
  <c r="AY7" i="13"/>
  <c r="S7" i="13"/>
  <c r="BT6" i="13"/>
  <c r="AF6" i="13"/>
  <c r="CA5" i="13"/>
  <c r="AM5" i="13"/>
  <c r="G5" i="13"/>
  <c r="AZ4" i="13"/>
  <c r="T4" i="13"/>
  <c r="M8" i="12"/>
  <c r="AC8" i="12"/>
  <c r="AS8" i="12"/>
  <c r="BI8" i="12"/>
  <c r="J9" i="12"/>
  <c r="Z9" i="12"/>
  <c r="AP9" i="12"/>
  <c r="BF9" i="12"/>
  <c r="BV9" i="12"/>
  <c r="O10" i="12"/>
  <c r="AE10" i="12"/>
  <c r="AU10" i="12"/>
  <c r="BK10" i="12"/>
  <c r="CA10" i="12"/>
  <c r="D11" i="12"/>
  <c r="T11" i="12"/>
  <c r="AJ11" i="12"/>
  <c r="AZ11" i="12"/>
  <c r="BP11" i="12"/>
  <c r="CF11" i="12"/>
  <c r="I12" i="12"/>
  <c r="Y12" i="12"/>
  <c r="AO12" i="12"/>
  <c r="BE12" i="12"/>
  <c r="N13" i="12"/>
  <c r="AD13" i="12"/>
  <c r="AT13" i="12"/>
  <c r="BJ13" i="12"/>
  <c r="BZ13" i="12"/>
  <c r="C14" i="12"/>
  <c r="S14" i="12"/>
  <c r="AI14" i="12"/>
  <c r="AY14" i="12"/>
  <c r="BO14" i="12"/>
  <c r="CE14" i="12"/>
  <c r="H15" i="12"/>
  <c r="X15" i="12"/>
  <c r="AN15" i="12"/>
  <c r="BD15" i="12"/>
  <c r="M16" i="12"/>
  <c r="AC16" i="12"/>
  <c r="AS16" i="12"/>
  <c r="BI16" i="12"/>
  <c r="B17" i="12"/>
  <c r="R17" i="12"/>
  <c r="AH17" i="12"/>
  <c r="AX17" i="12"/>
  <c r="BN17" i="12"/>
  <c r="CD17" i="12"/>
  <c r="G18" i="12"/>
  <c r="W18" i="12"/>
  <c r="AM18" i="12"/>
  <c r="BC18" i="12"/>
  <c r="BS18" i="12"/>
  <c r="L19" i="12"/>
  <c r="AB19" i="12"/>
  <c r="AR19" i="12"/>
  <c r="BH19" i="12"/>
  <c r="BX19" i="12"/>
  <c r="CN19" i="12"/>
  <c r="Q20" i="12"/>
  <c r="AG20" i="12"/>
  <c r="AW20" i="12"/>
  <c r="BM20" i="12"/>
  <c r="CC20" i="12"/>
  <c r="F21" i="12"/>
  <c r="V21" i="12"/>
  <c r="AL21" i="12"/>
  <c r="BB21" i="12"/>
  <c r="BR21" i="12"/>
  <c r="CH21" i="12"/>
  <c r="K22" i="12"/>
  <c r="AA22" i="12"/>
  <c r="AQ22" i="12"/>
  <c r="BG22" i="12"/>
  <c r="BW22" i="12"/>
  <c r="CM22" i="12"/>
  <c r="P23" i="12"/>
  <c r="AF23" i="12"/>
  <c r="R57" i="13"/>
  <c r="CB5" i="13"/>
  <c r="BG23" i="12"/>
  <c r="AP26" i="12"/>
  <c r="F57" i="13"/>
  <c r="T55" i="13"/>
  <c r="AJ53" i="13"/>
  <c r="CE50" i="13"/>
  <c r="AM44" i="13"/>
  <c r="BC37" i="13"/>
  <c r="G34" i="13"/>
  <c r="N30" i="13"/>
  <c r="L28" i="13"/>
  <c r="AB26" i="13"/>
  <c r="AR24" i="13"/>
  <c r="BH22" i="13"/>
  <c r="BN20" i="13"/>
  <c r="I19" i="13"/>
  <c r="AV15" i="13"/>
  <c r="BH13" i="13"/>
  <c r="L12" i="13"/>
  <c r="BT10" i="13"/>
  <c r="AM9" i="13"/>
  <c r="D8" i="13"/>
  <c r="X6" i="13"/>
  <c r="AR4" i="13"/>
  <c r="BM8" i="12"/>
  <c r="AT9" i="12"/>
  <c r="S10" i="12"/>
  <c r="CE10" i="12"/>
  <c r="BD11" i="12"/>
  <c r="AC12" i="12"/>
  <c r="B13" i="12"/>
  <c r="BN13" i="12"/>
  <c r="AM14" i="12"/>
  <c r="L15" i="12"/>
  <c r="AW16" i="12"/>
  <c r="V17" i="12"/>
  <c r="BG18" i="12"/>
  <c r="AF19" i="12"/>
  <c r="E20" i="12"/>
  <c r="BQ20" i="12"/>
  <c r="AP21" i="12"/>
  <c r="O22" i="12"/>
  <c r="CA22" i="12"/>
  <c r="AV23" i="12"/>
  <c r="CB23" i="12"/>
  <c r="U24" i="12"/>
  <c r="BA24" i="12"/>
  <c r="CG24" i="12"/>
  <c r="Z25" i="12"/>
  <c r="BF25" i="12"/>
  <c r="CL25" i="12"/>
  <c r="AE26" i="12"/>
  <c r="BK26" i="12"/>
  <c r="O60" i="13"/>
  <c r="CA58" i="13"/>
  <c r="CI57" i="13"/>
  <c r="O57" i="13"/>
  <c r="BL56" i="13"/>
  <c r="V56" i="13"/>
  <c r="BT55" i="13"/>
  <c r="AD55" i="13"/>
  <c r="CB54" i="13"/>
  <c r="AL54" i="13"/>
  <c r="CJ53" i="13"/>
  <c r="AT53" i="13"/>
  <c r="C53" i="13"/>
  <c r="BB52" i="13"/>
  <c r="K52" i="13"/>
  <c r="M51" i="13"/>
  <c r="CE49" i="13"/>
  <c r="BS48" i="13"/>
  <c r="S47" i="13"/>
  <c r="AY44" i="13"/>
  <c r="AY43" i="13"/>
  <c r="BJ40" i="13"/>
  <c r="E40" i="13"/>
  <c r="CD37" i="13"/>
  <c r="BV36" i="13"/>
  <c r="R36" i="13"/>
  <c r="BY34" i="13"/>
  <c r="S34" i="13"/>
  <c r="S33" i="13"/>
  <c r="CI32" i="13"/>
  <c r="CE30" i="13"/>
  <c r="Z30" i="13"/>
  <c r="BJ29" i="13"/>
  <c r="O29" i="13"/>
  <c r="BL28" i="13"/>
  <c r="V28" i="13"/>
  <c r="BT27" i="13"/>
  <c r="AD27" i="13"/>
  <c r="CB26" i="13"/>
  <c r="AL26" i="13"/>
  <c r="CJ25" i="13"/>
  <c r="AT25" i="13"/>
  <c r="C25" i="13"/>
  <c r="BB24" i="13"/>
  <c r="K24" i="13"/>
  <c r="BJ23" i="13"/>
  <c r="S23" i="13"/>
  <c r="BR22" i="13"/>
  <c r="AA22" i="13"/>
  <c r="BZ21" i="13"/>
  <c r="AI21" i="13"/>
  <c r="CA20" i="13"/>
  <c r="U20" i="13"/>
  <c r="AR19" i="13"/>
  <c r="AT18" i="13"/>
  <c r="CD15" i="13"/>
  <c r="Y15" i="13"/>
  <c r="P14" i="13"/>
  <c r="Z13" i="13"/>
  <c r="AY12" i="13"/>
  <c r="CB11" i="13"/>
  <c r="AN11" i="13"/>
  <c r="CL11" i="13"/>
  <c r="AU10" i="13"/>
  <c r="G10" i="13"/>
  <c r="BH9" i="13"/>
  <c r="L9" i="13"/>
  <c r="BO8" i="13"/>
  <c r="AI8" i="13"/>
  <c r="C8" i="13"/>
  <c r="AV7" i="13"/>
  <c r="P7" i="13"/>
  <c r="BC6" i="13"/>
  <c r="W6" i="13"/>
  <c r="BX5" i="13"/>
  <c r="AR5" i="13"/>
  <c r="L5" i="13"/>
  <c r="AY4" i="13"/>
  <c r="S4" i="13"/>
  <c r="N8" i="12"/>
  <c r="AD8" i="12"/>
  <c r="AT8" i="12"/>
  <c r="BJ8" i="12"/>
  <c r="BZ8" i="12"/>
  <c r="K9" i="12"/>
  <c r="AA9" i="12"/>
  <c r="AQ9" i="12"/>
  <c r="BG9" i="12"/>
  <c r="P10" i="12"/>
  <c r="AF10" i="12"/>
  <c r="AV10" i="12"/>
  <c r="BL10" i="12"/>
  <c r="CB10" i="12"/>
  <c r="E11" i="12"/>
  <c r="U11" i="12"/>
  <c r="AK11" i="12"/>
  <c r="BA11" i="12"/>
  <c r="BQ11" i="12"/>
  <c r="CG11" i="12"/>
  <c r="J12" i="12"/>
  <c r="Z12" i="12"/>
  <c r="AP12" i="12"/>
  <c r="BF12" i="12"/>
  <c r="O13" i="12"/>
  <c r="AE13" i="12"/>
  <c r="AU13" i="12"/>
  <c r="BK13" i="12"/>
  <c r="CA13" i="12"/>
  <c r="D14" i="12"/>
  <c r="T14" i="12"/>
  <c r="AJ14" i="12"/>
  <c r="AZ14" i="12"/>
  <c r="BP14" i="12"/>
  <c r="CF14" i="12"/>
  <c r="I15" i="12"/>
  <c r="Y15" i="12"/>
  <c r="AO15" i="12"/>
  <c r="BE15" i="12"/>
  <c r="N16" i="12"/>
  <c r="AD16" i="12"/>
  <c r="AT16" i="12"/>
  <c r="BJ16" i="12"/>
  <c r="BZ16" i="12"/>
  <c r="C17" i="12"/>
  <c r="S17" i="12"/>
  <c r="AI17" i="12"/>
  <c r="AY17" i="12"/>
  <c r="BO17" i="12"/>
  <c r="CE17" i="12"/>
  <c r="H18" i="12"/>
  <c r="X18" i="12"/>
  <c r="AN18" i="12"/>
  <c r="BD18" i="12"/>
  <c r="M19" i="12"/>
  <c r="AC19" i="12"/>
  <c r="AS19" i="12"/>
  <c r="BI19" i="12"/>
  <c r="BY19" i="12"/>
  <c r="B20" i="12"/>
  <c r="R20" i="12"/>
  <c r="AH20" i="12"/>
  <c r="AX20" i="12"/>
  <c r="BN20" i="12"/>
  <c r="CD20" i="12"/>
  <c r="G21" i="12"/>
  <c r="W21" i="12"/>
  <c r="AM21" i="12"/>
  <c r="BC21" i="12"/>
  <c r="BS21" i="12"/>
  <c r="CI21" i="12"/>
  <c r="L22" i="12"/>
  <c r="AB22" i="12"/>
  <c r="AR22" i="12"/>
  <c r="BH22" i="12"/>
  <c r="BX22" i="12"/>
  <c r="CN22" i="12"/>
  <c r="Q23" i="12"/>
  <c r="AG23" i="12"/>
  <c r="AW23" i="12"/>
  <c r="BM23" i="12"/>
  <c r="CC23" i="12"/>
  <c r="F24" i="12"/>
  <c r="V24" i="12"/>
  <c r="AL24" i="12"/>
  <c r="BB24" i="12"/>
  <c r="BR24" i="12"/>
  <c r="CH24" i="12"/>
  <c r="K25" i="12"/>
  <c r="AA25" i="12"/>
  <c r="AQ25" i="12"/>
  <c r="BG25" i="12"/>
  <c r="BW25" i="12"/>
  <c r="CM25" i="12"/>
  <c r="P26" i="12"/>
  <c r="AF26" i="12"/>
  <c r="AV26" i="12"/>
  <c r="BL26" i="12"/>
  <c r="CB26" i="12"/>
  <c r="C27" i="12"/>
  <c r="S27" i="12"/>
  <c r="AI27" i="12"/>
  <c r="AY27" i="12"/>
  <c r="BO27" i="12"/>
  <c r="CE27" i="12"/>
  <c r="H28" i="12"/>
  <c r="X28" i="12"/>
  <c r="AN28" i="12"/>
  <c r="BD28" i="12"/>
  <c r="BT28" i="12"/>
  <c r="CJ28" i="12"/>
  <c r="M29" i="12"/>
  <c r="AC29" i="12"/>
  <c r="AS29" i="12"/>
  <c r="BI29" i="12"/>
  <c r="BY29" i="12"/>
  <c r="B30" i="12"/>
  <c r="R30" i="12"/>
  <c r="AH30" i="12"/>
  <c r="AX30" i="12"/>
  <c r="BN30" i="12"/>
  <c r="CD30" i="12"/>
  <c r="G31" i="12"/>
  <c r="W31" i="12"/>
  <c r="AM31" i="12"/>
  <c r="BC31" i="12"/>
  <c r="BS31" i="12"/>
  <c r="CI31" i="12"/>
  <c r="L32" i="12"/>
  <c r="AB32" i="12"/>
  <c r="AR32" i="12"/>
  <c r="BH32" i="12"/>
  <c r="BX32" i="12"/>
  <c r="CN32" i="12"/>
  <c r="Q33" i="12"/>
  <c r="AG33" i="12"/>
  <c r="AW33" i="12"/>
  <c r="BM33" i="12"/>
  <c r="CC33" i="12"/>
  <c r="F34" i="12"/>
  <c r="V34" i="12"/>
  <c r="AL34" i="12"/>
  <c r="BB34" i="12"/>
  <c r="BR34" i="12"/>
  <c r="CH34" i="12"/>
  <c r="K35" i="12"/>
  <c r="AA35" i="12"/>
  <c r="AQ35" i="12"/>
  <c r="X28" i="13"/>
  <c r="BE17" i="12"/>
  <c r="AF24" i="12"/>
  <c r="CA59" i="13"/>
  <c r="BC56" i="13"/>
  <c r="BS54" i="13"/>
  <c r="CI52" i="13"/>
  <c r="BK49" i="13"/>
  <c r="AQ42" i="13"/>
  <c r="BJ36" i="13"/>
  <c r="CL32" i="13"/>
  <c r="AW29" i="13"/>
  <c r="BK27" i="13"/>
  <c r="CA25" i="13"/>
  <c r="B24" i="13"/>
  <c r="R22" i="13"/>
  <c r="P20" i="13"/>
  <c r="AD18" i="13"/>
  <c r="T15" i="13"/>
  <c r="Q13" i="13"/>
  <c r="BW11" i="13"/>
  <c r="AN10" i="13"/>
  <c r="G9" i="13"/>
  <c r="AQ7" i="13"/>
  <c r="BS5" i="13"/>
  <c r="L4" i="13"/>
  <c r="Q8" i="12"/>
  <c r="CC8" i="12"/>
  <c r="BJ9" i="12"/>
  <c r="AI10" i="12"/>
  <c r="H11" i="12"/>
  <c r="AS12" i="12"/>
  <c r="R13" i="12"/>
  <c r="CD13" i="12"/>
  <c r="BC14" i="12"/>
  <c r="AB15" i="12"/>
  <c r="BM16" i="12"/>
  <c r="AL17" i="12"/>
  <c r="K18" i="12"/>
  <c r="AV19" i="12"/>
  <c r="U20" i="12"/>
  <c r="CG20" i="12"/>
  <c r="BF21" i="12"/>
  <c r="AE22" i="12"/>
  <c r="D23" i="12"/>
  <c r="AZ23" i="12"/>
  <c r="CF23" i="12"/>
  <c r="Y24" i="12"/>
  <c r="BE24" i="12"/>
  <c r="CK24" i="12"/>
  <c r="AD25" i="12"/>
  <c r="BJ25" i="12"/>
  <c r="C26" i="12"/>
  <c r="AI26" i="12"/>
  <c r="BO26" i="12"/>
  <c r="CM59" i="13"/>
  <c r="BQ58" i="13"/>
  <c r="BW57" i="13"/>
  <c r="J57" i="13"/>
  <c r="BG56" i="13"/>
  <c r="P56" i="13"/>
  <c r="BO55" i="13"/>
  <c r="X55" i="13"/>
  <c r="BW54" i="13"/>
  <c r="AF54" i="13"/>
  <c r="CE53" i="13"/>
  <c r="AN53" i="13"/>
  <c r="CM52" i="13"/>
  <c r="AV52" i="13"/>
  <c r="F52" i="13"/>
  <c r="C51" i="13"/>
  <c r="BS49" i="13"/>
  <c r="I48" i="13"/>
  <c r="G47" i="13"/>
  <c r="AS44" i="13"/>
  <c r="O43" i="13"/>
  <c r="BC40" i="13"/>
  <c r="CC39" i="13"/>
  <c r="BO37" i="13"/>
  <c r="BO36" i="13"/>
  <c r="J36" i="13"/>
  <c r="BQ34" i="13"/>
  <c r="M34" i="13"/>
  <c r="E33" i="13"/>
  <c r="CD31" i="13"/>
  <c r="BY30" i="13"/>
  <c r="S30" i="13"/>
  <c r="BB29" i="13"/>
  <c r="J29" i="13"/>
  <c r="BG28" i="13"/>
  <c r="P28" i="13"/>
  <c r="BO27" i="13"/>
  <c r="X27" i="13"/>
  <c r="BW26" i="13"/>
  <c r="AF26" i="13"/>
  <c r="CE25" i="13"/>
  <c r="AN25" i="13"/>
  <c r="CM24" i="13"/>
  <c r="AV24" i="13"/>
  <c r="F24" i="13"/>
  <c r="BD23" i="13"/>
  <c r="N23" i="13"/>
  <c r="BL22" i="13"/>
  <c r="V22" i="13"/>
  <c r="BT21" i="13"/>
  <c r="AD21" i="13"/>
  <c r="BT20" i="13"/>
  <c r="N20" i="13"/>
  <c r="AJ19" i="13"/>
  <c r="Y18" i="13"/>
  <c r="BV15" i="13"/>
  <c r="R15" i="13"/>
  <c r="E14" i="13"/>
  <c r="P13" i="13"/>
  <c r="AQ12" i="13"/>
  <c r="BT11" i="13"/>
  <c r="AF11" i="13"/>
  <c r="CA10" i="13"/>
  <c r="AM10" i="13"/>
  <c r="AR9" i="13"/>
  <c r="D9" i="13"/>
  <c r="BG8" i="13"/>
  <c r="AA8" i="13"/>
  <c r="CB7" i="13"/>
  <c r="AN7" i="13"/>
  <c r="H7" i="13"/>
  <c r="AU6" i="13"/>
  <c r="O6" i="13"/>
  <c r="BP5" i="13"/>
  <c r="AJ5" i="13"/>
  <c r="D5" i="13"/>
  <c r="AQ4" i="13"/>
  <c r="K4" i="13"/>
  <c r="B8" i="12"/>
  <c r="R8" i="12"/>
  <c r="AH8" i="12"/>
  <c r="AX8" i="12"/>
  <c r="BN8" i="12"/>
  <c r="CD8" i="12"/>
  <c r="O9" i="12"/>
  <c r="AE9" i="12"/>
  <c r="AU9" i="12"/>
  <c r="BK9" i="12"/>
  <c r="CA9" i="12"/>
  <c r="D10" i="12"/>
  <c r="T10" i="12"/>
  <c r="AJ10" i="12"/>
  <c r="AZ10" i="12"/>
  <c r="BP10" i="12"/>
  <c r="CF10" i="12"/>
  <c r="I11" i="12"/>
  <c r="Y11" i="12"/>
  <c r="AO11" i="12"/>
  <c r="BE11" i="12"/>
  <c r="N12" i="12"/>
  <c r="AD12" i="12"/>
  <c r="AT12" i="12"/>
  <c r="BJ12" i="12"/>
  <c r="BZ12" i="12"/>
  <c r="C13" i="12"/>
  <c r="S13" i="12"/>
  <c r="AI13" i="12"/>
  <c r="AY13" i="12"/>
  <c r="BO13" i="12"/>
  <c r="CE13" i="12"/>
  <c r="H14" i="12"/>
  <c r="X14" i="12"/>
  <c r="AN14" i="12"/>
  <c r="BD14" i="12"/>
  <c r="M15" i="12"/>
  <c r="AC15" i="12"/>
  <c r="AS15" i="12"/>
  <c r="BI15" i="12"/>
  <c r="B16" i="12"/>
  <c r="R16" i="12"/>
  <c r="AH16" i="12"/>
  <c r="AX16" i="12"/>
  <c r="BN16" i="12"/>
  <c r="CD16" i="12"/>
  <c r="G17" i="12"/>
  <c r="W17" i="12"/>
  <c r="AM17" i="12"/>
  <c r="BC17" i="12"/>
  <c r="BS17" i="12"/>
  <c r="L18" i="12"/>
  <c r="AB18" i="12"/>
  <c r="AR18" i="12"/>
  <c r="BH18" i="12"/>
  <c r="Q19" i="12"/>
  <c r="AG19" i="12"/>
  <c r="AW19" i="12"/>
  <c r="BM19" i="12"/>
  <c r="CC19" i="12"/>
  <c r="F20" i="12"/>
  <c r="V20" i="12"/>
  <c r="AL20" i="12"/>
  <c r="BB20" i="12"/>
  <c r="BR20" i="12"/>
  <c r="CH20" i="12"/>
  <c r="K21" i="12"/>
  <c r="AA21" i="12"/>
  <c r="AQ21" i="12"/>
  <c r="BG21" i="12"/>
  <c r="BW21" i="12"/>
  <c r="CM21" i="12"/>
  <c r="P22" i="12"/>
  <c r="AF22" i="12"/>
  <c r="AV22" i="12"/>
  <c r="BL22" i="12"/>
  <c r="CB22" i="12"/>
  <c r="E23" i="12"/>
  <c r="U23" i="12"/>
  <c r="AK23" i="12"/>
  <c r="BA23" i="12"/>
  <c r="BQ23" i="12"/>
  <c r="CG23" i="12"/>
  <c r="J24" i="12"/>
  <c r="Z24" i="12"/>
  <c r="AP24" i="12"/>
  <c r="BF24" i="12"/>
  <c r="BV24" i="12"/>
  <c r="CL24" i="12"/>
  <c r="O25" i="12"/>
  <c r="AE25" i="12"/>
  <c r="AU25" i="12"/>
  <c r="BK25" i="12"/>
  <c r="CA25" i="12"/>
  <c r="D26" i="12"/>
  <c r="T26" i="12"/>
  <c r="AJ26" i="12"/>
  <c r="AZ26" i="12"/>
  <c r="BP26" i="12"/>
  <c r="CF26" i="12"/>
  <c r="G27" i="12"/>
  <c r="W27" i="12"/>
  <c r="AM27" i="12"/>
  <c r="BC27" i="12"/>
  <c r="BS27" i="12"/>
  <c r="CI27" i="12"/>
  <c r="L28" i="12"/>
  <c r="AB28" i="12"/>
  <c r="AR28" i="12"/>
  <c r="BH28" i="12"/>
  <c r="BX28" i="12"/>
  <c r="CN28" i="12"/>
  <c r="Q29" i="12"/>
  <c r="AG29" i="12"/>
  <c r="AW29" i="12"/>
  <c r="BM29" i="12"/>
  <c r="CC29" i="12"/>
  <c r="F30" i="12"/>
  <c r="V30" i="12"/>
  <c r="AL30" i="12"/>
  <c r="BB30" i="12"/>
  <c r="BR30" i="12"/>
  <c r="CH30" i="12"/>
  <c r="K31" i="12"/>
  <c r="AA31" i="12"/>
  <c r="AQ31" i="12"/>
  <c r="BG31" i="12"/>
  <c r="BW31" i="12"/>
  <c r="CM31" i="12"/>
  <c r="P32" i="12"/>
  <c r="AF32" i="12"/>
  <c r="AV32" i="12"/>
  <c r="BL32" i="12"/>
  <c r="CB32" i="12"/>
  <c r="E33" i="12"/>
  <c r="U33" i="12"/>
  <c r="AK33" i="12"/>
  <c r="BA33" i="12"/>
  <c r="BQ33" i="12"/>
  <c r="CG33" i="12"/>
  <c r="J34" i="12"/>
  <c r="Z34" i="12"/>
  <c r="AP34" i="12"/>
  <c r="BF34" i="12"/>
  <c r="BV34" i="12"/>
  <c r="CL34" i="12"/>
  <c r="O35" i="12"/>
  <c r="AE35" i="12"/>
  <c r="AU35" i="12"/>
  <c r="BK35" i="12"/>
  <c r="BV20" i="13"/>
  <c r="Q9" i="12"/>
  <c r="AN20" i="12"/>
  <c r="E25" i="12"/>
  <c r="BI58" i="13"/>
  <c r="L56" i="13"/>
  <c r="AB54" i="13"/>
  <c r="AR52" i="13"/>
  <c r="CG47" i="13"/>
  <c r="AX40" i="13"/>
  <c r="E36" i="13"/>
  <c r="BR31" i="13"/>
  <c r="F29" i="13"/>
  <c r="T27" i="13"/>
  <c r="AJ25" i="13"/>
  <c r="AZ23" i="13"/>
  <c r="BP21" i="13"/>
  <c r="BX19" i="13"/>
  <c r="AP17" i="13"/>
  <c r="BJ14" i="13"/>
  <c r="BX12" i="13"/>
  <c r="AQ11" i="13"/>
  <c r="H10" i="13"/>
  <c r="BP8" i="13"/>
  <c r="K7" i="13"/>
  <c r="AE5" i="13"/>
  <c r="AG8" i="12"/>
  <c r="N9" i="12"/>
  <c r="BZ9" i="12"/>
  <c r="AY10" i="12"/>
  <c r="X11" i="12"/>
  <c r="BI12" i="12"/>
  <c r="AH13" i="12"/>
  <c r="G14" i="12"/>
  <c r="BS14" i="12"/>
  <c r="AR15" i="12"/>
  <c r="Q16" i="12"/>
  <c r="CC16" i="12"/>
  <c r="BB17" i="12"/>
  <c r="AA18" i="12"/>
  <c r="BL19" i="12"/>
  <c r="AK20" i="12"/>
  <c r="J21" i="12"/>
  <c r="BV21" i="12"/>
  <c r="AU22" i="12"/>
  <c r="T23" i="12"/>
  <c r="BL23" i="12"/>
  <c r="E24" i="12"/>
  <c r="AK24" i="12"/>
  <c r="BQ24" i="12"/>
  <c r="J25" i="12"/>
  <c r="AP25" i="12"/>
  <c r="BV25" i="12"/>
  <c r="O26" i="12"/>
  <c r="AU26" i="12"/>
  <c r="CA26" i="12"/>
  <c r="AQ59" i="13"/>
  <c r="AK58" i="13"/>
  <c r="AQ57" i="13"/>
  <c r="CH56" i="13"/>
  <c r="AQ56" i="13"/>
  <c r="CK56" i="13"/>
  <c r="AY55" i="13"/>
  <c r="H55" i="13"/>
  <c r="BG54" i="13"/>
  <c r="P54" i="13"/>
  <c r="BO53" i="13"/>
  <c r="X53" i="13"/>
  <c r="BW52" i="13"/>
  <c r="AF52" i="13"/>
  <c r="BN51" i="13"/>
  <c r="AU50" i="13"/>
  <c r="AM49" i="13"/>
  <c r="BI47" i="13"/>
  <c r="CA44" i="13"/>
  <c r="W44" i="13"/>
  <c r="CL40" i="13"/>
  <c r="AH40" i="13"/>
  <c r="Y39" i="13"/>
  <c r="Y37" i="13"/>
  <c r="AT36" i="13"/>
  <c r="AG35" i="13"/>
  <c r="AU34" i="13"/>
  <c r="BW33" i="13"/>
  <c r="BC32" i="13"/>
  <c r="AM31" i="13"/>
  <c r="BC30" i="13"/>
  <c r="CL29" i="13"/>
  <c r="AJ29" i="13"/>
  <c r="CH28" i="13"/>
  <c r="AQ28" i="13"/>
  <c r="CK28" i="13"/>
  <c r="AY27" i="13"/>
  <c r="H27" i="13"/>
  <c r="BG26" i="13"/>
  <c r="P26" i="13"/>
  <c r="BO25" i="13"/>
  <c r="X25" i="13"/>
  <c r="BW24" i="13"/>
  <c r="AF24" i="13"/>
  <c r="CE23" i="13"/>
  <c r="AN23" i="13"/>
  <c r="CM22" i="13"/>
  <c r="AV22" i="13"/>
  <c r="F22" i="13"/>
  <c r="BD21" i="13"/>
  <c r="N21" i="13"/>
  <c r="AX20" i="13"/>
  <c r="CF19" i="13"/>
  <c r="N19" i="13"/>
  <c r="BF17" i="13"/>
  <c r="BA15" i="13"/>
  <c r="BZ14" i="13"/>
  <c r="BQ13" i="13"/>
  <c r="CE12" i="13"/>
  <c r="S12" i="13"/>
  <c r="BL11" i="13"/>
  <c r="P11" i="13"/>
  <c r="BS10" i="13"/>
  <c r="AE10" i="13"/>
  <c r="BX9" i="13"/>
  <c r="AJ9" i="13"/>
  <c r="AY8" i="13"/>
  <c r="S8" i="13"/>
  <c r="BT7" i="13"/>
  <c r="AF7" i="13"/>
  <c r="CA6" i="13"/>
  <c r="AM6" i="13"/>
  <c r="G6" i="13"/>
  <c r="BH5" i="13"/>
  <c r="AB5" i="13"/>
  <c r="BO4" i="13"/>
  <c r="AI4" i="13"/>
  <c r="C4" i="13"/>
  <c r="F8" i="12"/>
  <c r="V8" i="12"/>
  <c r="AL8" i="12"/>
  <c r="BB8" i="12"/>
  <c r="BR8" i="12"/>
  <c r="C9" i="12"/>
  <c r="S9" i="12"/>
  <c r="AI9" i="12"/>
  <c r="AY9" i="12"/>
  <c r="BO9" i="12"/>
  <c r="CE9" i="12"/>
  <c r="H10" i="12"/>
  <c r="X10" i="12"/>
  <c r="AN10" i="12"/>
  <c r="BD10" i="12"/>
  <c r="M11" i="12"/>
  <c r="AC11" i="12"/>
  <c r="AS11" i="12"/>
  <c r="BI11" i="12"/>
  <c r="B12" i="12"/>
  <c r="R12" i="12"/>
  <c r="AH12" i="12"/>
  <c r="AX12" i="12"/>
  <c r="BN12" i="12"/>
  <c r="CD12" i="12"/>
  <c r="G13" i="12"/>
  <c r="W13" i="12"/>
  <c r="AM13" i="12"/>
  <c r="BC13" i="12"/>
  <c r="BS13" i="12"/>
  <c r="L14" i="12"/>
  <c r="AB14" i="12"/>
  <c r="AR14" i="12"/>
  <c r="BH14" i="12"/>
  <c r="Q15" i="12"/>
  <c r="AG15" i="12"/>
  <c r="AW15" i="12"/>
  <c r="BM15" i="12"/>
  <c r="CC15" i="12"/>
  <c r="F16" i="12"/>
  <c r="V16" i="12"/>
  <c r="AL16" i="12"/>
  <c r="BB16" i="12"/>
  <c r="BR16" i="12"/>
  <c r="K17" i="12"/>
  <c r="AA17" i="12"/>
  <c r="AQ17" i="12"/>
  <c r="BG17" i="12"/>
  <c r="P18" i="12"/>
  <c r="AF18" i="12"/>
  <c r="AV18" i="12"/>
  <c r="BL18" i="12"/>
  <c r="CB18" i="12"/>
  <c r="E19" i="12"/>
  <c r="U19" i="12"/>
  <c r="AK19" i="12"/>
  <c r="BA19" i="12"/>
  <c r="BQ19" i="12"/>
  <c r="CG19" i="12"/>
  <c r="J20" i="12"/>
  <c r="Z20" i="12"/>
  <c r="AP20" i="12"/>
  <c r="BF20" i="12"/>
  <c r="BV20" i="12"/>
  <c r="CL20" i="12"/>
  <c r="O21" i="12"/>
  <c r="AE21" i="12"/>
  <c r="AU21" i="12"/>
  <c r="BK21" i="12"/>
  <c r="CA21" i="12"/>
  <c r="D22" i="12"/>
  <c r="T22" i="12"/>
  <c r="AJ22" i="12"/>
  <c r="AZ22" i="12"/>
  <c r="BP22" i="12"/>
  <c r="CF22" i="12"/>
  <c r="I23" i="12"/>
  <c r="Y23" i="12"/>
  <c r="AO23" i="12"/>
  <c r="BE23" i="12"/>
  <c r="BU23" i="12"/>
  <c r="CK23" i="12"/>
  <c r="N24" i="12"/>
  <c r="AD24" i="12"/>
  <c r="AT24" i="12"/>
  <c r="BJ24" i="12"/>
  <c r="BZ24" i="12"/>
  <c r="C25" i="12"/>
  <c r="S25" i="12"/>
  <c r="AI25" i="12"/>
  <c r="AY25" i="12"/>
  <c r="BO25" i="12"/>
  <c r="CE25" i="12"/>
  <c r="H26" i="12"/>
  <c r="X26" i="12"/>
  <c r="AN26" i="12"/>
  <c r="BD26" i="12"/>
  <c r="BT26" i="12"/>
  <c r="CJ26" i="12"/>
  <c r="K27" i="12"/>
  <c r="AA27" i="12"/>
  <c r="AQ27" i="12"/>
  <c r="BG27" i="12"/>
  <c r="BW27" i="12"/>
  <c r="CM27" i="12"/>
  <c r="P28" i="12"/>
  <c r="AF28" i="12"/>
  <c r="AV28" i="12"/>
  <c r="BL28" i="12"/>
  <c r="CB28" i="12"/>
  <c r="E29" i="12"/>
  <c r="U29" i="12"/>
  <c r="AK29" i="12"/>
  <c r="BA29" i="12"/>
  <c r="BQ29" i="12"/>
  <c r="CG29" i="12"/>
  <c r="J30" i="12"/>
  <c r="Z30" i="12"/>
  <c r="AP30" i="12"/>
  <c r="BF30" i="12"/>
  <c r="BV30" i="12"/>
  <c r="CL30" i="12"/>
  <c r="O31" i="12"/>
  <c r="AE31" i="12"/>
  <c r="AU31" i="12"/>
  <c r="BK31" i="12"/>
  <c r="CA31" i="12"/>
  <c r="D32" i="12"/>
  <c r="T32" i="12"/>
  <c r="AJ32" i="12"/>
  <c r="AZ32" i="12"/>
  <c r="BP32" i="12"/>
  <c r="CF32" i="12"/>
  <c r="I33" i="12"/>
  <c r="Y33" i="12"/>
  <c r="AO33" i="12"/>
  <c r="BE33" i="12"/>
  <c r="BU33" i="12"/>
  <c r="CK33" i="12"/>
  <c r="N34" i="12"/>
  <c r="AD34" i="12"/>
  <c r="AT34" i="12"/>
  <c r="BJ34" i="12"/>
  <c r="BZ34" i="12"/>
  <c r="C35" i="12"/>
  <c r="S35" i="12"/>
  <c r="AI35" i="12"/>
  <c r="AY35" i="12"/>
  <c r="BH11" i="13"/>
  <c r="BN22" i="12"/>
  <c r="BQ25" i="12"/>
  <c r="BO57" i="13"/>
  <c r="BK55" i="13"/>
  <c r="CA53" i="13"/>
  <c r="B52" i="13"/>
  <c r="CI46" i="13"/>
  <c r="BO39" i="13"/>
  <c r="BK34" i="13"/>
  <c r="BS30" i="13"/>
  <c r="BC28" i="13"/>
  <c r="BS26" i="13"/>
  <c r="CI24" i="13"/>
  <c r="J23" i="13"/>
  <c r="Z21" i="13"/>
  <c r="AK19" i="13"/>
  <c r="BY15" i="13"/>
  <c r="I14" i="13"/>
  <c r="AR12" i="13"/>
  <c r="K11" i="13"/>
  <c r="BS9" i="13"/>
  <c r="AJ8" i="13"/>
  <c r="BD6" i="13"/>
  <c r="CF4" i="13"/>
  <c r="AW8" i="12"/>
  <c r="AD9" i="12"/>
  <c r="C10" i="12"/>
  <c r="BO10" i="12"/>
  <c r="AN11" i="12"/>
  <c r="M12" i="12"/>
  <c r="AX13" i="12"/>
  <c r="W14" i="12"/>
  <c r="BH15" i="12"/>
  <c r="AG16" i="12"/>
  <c r="F17" i="12"/>
  <c r="BR17" i="12"/>
  <c r="AQ18" i="12"/>
  <c r="P19" i="12"/>
  <c r="CB19" i="12"/>
  <c r="BA20" i="12"/>
  <c r="Z21" i="12"/>
  <c r="CL21" i="12"/>
  <c r="BK22" i="12"/>
  <c r="AJ23" i="12"/>
  <c r="BP23" i="12"/>
  <c r="I24" i="12"/>
  <c r="AO24" i="12"/>
  <c r="BU24" i="12"/>
  <c r="N25" i="12"/>
  <c r="AT25" i="12"/>
  <c r="BZ25" i="12"/>
  <c r="S26" i="12"/>
  <c r="AY26" i="12"/>
  <c r="CE26" i="12"/>
  <c r="AA59" i="13"/>
  <c r="AA58" i="13"/>
  <c r="AG57" i="13"/>
  <c r="CB56" i="13"/>
  <c r="AL56" i="13"/>
  <c r="CJ55" i="13"/>
  <c r="AT55" i="13"/>
  <c r="C55" i="13"/>
  <c r="BB54" i="13"/>
  <c r="K54" i="13"/>
  <c r="BJ53" i="13"/>
  <c r="S53" i="13"/>
  <c r="BR52" i="13"/>
  <c r="AA52" i="13"/>
  <c r="AZ51" i="13"/>
  <c r="AE50" i="13"/>
  <c r="AC49" i="13"/>
  <c r="AY47" i="13"/>
  <c r="BU44" i="13"/>
  <c r="O44" i="13"/>
  <c r="CE40" i="13"/>
  <c r="Z40" i="13"/>
  <c r="I39" i="13"/>
  <c r="K37" i="13"/>
  <c r="AM36" i="13"/>
  <c r="K35" i="13"/>
  <c r="AO34" i="13"/>
  <c r="BJ33" i="13"/>
  <c r="CE29" i="13"/>
  <c r="CJ27" i="13"/>
  <c r="K26" i="13"/>
  <c r="AA24" i="13"/>
  <c r="AQ22" i="13"/>
  <c r="AP20" i="13"/>
  <c r="AT15" i="13"/>
  <c r="K12" i="13"/>
  <c r="O10" i="13"/>
  <c r="AQ8" i="13"/>
  <c r="BS6" i="13"/>
  <c r="T5" i="13"/>
  <c r="BF8" i="12"/>
  <c r="AM9" i="12"/>
  <c r="L10" i="12"/>
  <c r="AW11" i="12"/>
  <c r="V12" i="12"/>
  <c r="BG13" i="12"/>
  <c r="AF14" i="12"/>
  <c r="E15" i="12"/>
  <c r="BQ15" i="12"/>
  <c r="AP16" i="12"/>
  <c r="O17" i="12"/>
  <c r="CA17" i="12"/>
  <c r="AZ18" i="12"/>
  <c r="Y19" i="12"/>
  <c r="CK19" i="12"/>
  <c r="BJ20" i="12"/>
  <c r="AI21" i="12"/>
  <c r="H22" i="12"/>
  <c r="BT22" i="12"/>
  <c r="AS23" i="12"/>
  <c r="R24" i="12"/>
  <c r="CD24" i="12"/>
  <c r="BC25" i="12"/>
  <c r="AB26" i="12"/>
  <c r="CI26" i="12"/>
  <c r="BK27" i="12"/>
  <c r="AJ28" i="12"/>
  <c r="I29" i="12"/>
  <c r="BU29" i="12"/>
  <c r="AT30" i="12"/>
  <c r="S31" i="12"/>
  <c r="CE31" i="12"/>
  <c r="BD32" i="12"/>
  <c r="AC33" i="12"/>
  <c r="B34" i="12"/>
  <c r="BN34" i="12"/>
  <c r="AM35" i="12"/>
  <c r="BS35" i="12"/>
  <c r="CI35" i="12"/>
  <c r="L36" i="12"/>
  <c r="AB36" i="12"/>
  <c r="AR36" i="12"/>
  <c r="BH36" i="12"/>
  <c r="BX36" i="12"/>
  <c r="CN36" i="12"/>
  <c r="Q37" i="12"/>
  <c r="AG37" i="12"/>
  <c r="AW37" i="12"/>
  <c r="BM37" i="12"/>
  <c r="CC37" i="12"/>
  <c r="F38" i="12"/>
  <c r="V38" i="12"/>
  <c r="AL38" i="12"/>
  <c r="BB38" i="12"/>
  <c r="BR38" i="12"/>
  <c r="CH38" i="12"/>
  <c r="K39" i="12"/>
  <c r="AA39" i="12"/>
  <c r="AQ39" i="12"/>
  <c r="BG39" i="12"/>
  <c r="BW39" i="12"/>
  <c r="CM39" i="12"/>
  <c r="P40" i="12"/>
  <c r="AF40" i="12"/>
  <c r="AV40" i="12"/>
  <c r="BL40" i="12"/>
  <c r="CB40" i="12"/>
  <c r="E41" i="12"/>
  <c r="U41" i="12"/>
  <c r="AK41" i="12"/>
  <c r="BA41" i="12"/>
  <c r="BQ41" i="12"/>
  <c r="CG41" i="12"/>
  <c r="J42" i="12"/>
  <c r="Z42" i="12"/>
  <c r="AP42" i="12"/>
  <c r="BF42" i="12"/>
  <c r="BV42" i="12"/>
  <c r="CL42" i="12"/>
  <c r="O43" i="12"/>
  <c r="AE43" i="12"/>
  <c r="AU43" i="12"/>
  <c r="BK43" i="12"/>
  <c r="CA43" i="12"/>
  <c r="D44" i="12"/>
  <c r="T44" i="12"/>
  <c r="AJ44" i="12"/>
  <c r="AZ44" i="12"/>
  <c r="BP44" i="12"/>
  <c r="CF44" i="12"/>
  <c r="I45" i="12"/>
  <c r="Y45" i="12"/>
  <c r="AO45" i="12"/>
  <c r="BE45" i="12"/>
  <c r="BU45" i="12"/>
  <c r="CK45" i="12"/>
  <c r="N46" i="12"/>
  <c r="AD46" i="12"/>
  <c r="AT46" i="12"/>
  <c r="BJ46" i="12"/>
  <c r="BZ46" i="12"/>
  <c r="C47" i="12"/>
  <c r="S47" i="12"/>
  <c r="AI47" i="12"/>
  <c r="AY47" i="12"/>
  <c r="BO47" i="12"/>
  <c r="CE47" i="12"/>
  <c r="H48" i="12"/>
  <c r="X48" i="12"/>
  <c r="AN48" i="12"/>
  <c r="BD48" i="12"/>
  <c r="BT48" i="12"/>
  <c r="CJ48" i="12"/>
  <c r="M49" i="12"/>
  <c r="AC49" i="12"/>
  <c r="AS49" i="12"/>
  <c r="BI49" i="12"/>
  <c r="BY49" i="12"/>
  <c r="B50" i="12"/>
  <c r="R50" i="12"/>
  <c r="AH50" i="12"/>
  <c r="AX50" i="12"/>
  <c r="BN50" i="12"/>
  <c r="CD50" i="12"/>
  <c r="G51" i="12"/>
  <c r="W51" i="12"/>
  <c r="AM51" i="12"/>
  <c r="BC51" i="12"/>
  <c r="BS51" i="12"/>
  <c r="CI51" i="12"/>
  <c r="L52" i="12"/>
  <c r="AB52" i="12"/>
  <c r="AR52" i="12"/>
  <c r="BH52" i="12"/>
  <c r="BX52" i="12"/>
  <c r="CN52" i="12"/>
  <c r="Q53" i="12"/>
  <c r="AG53" i="12"/>
  <c r="AW53" i="12"/>
  <c r="BM53" i="12"/>
  <c r="CC53" i="12"/>
  <c r="F54" i="12"/>
  <c r="V54" i="12"/>
  <c r="AL54" i="12"/>
  <c r="BB54" i="12"/>
  <c r="BR54" i="12"/>
  <c r="CH54" i="12"/>
  <c r="K55" i="12"/>
  <c r="AA55" i="12"/>
  <c r="AQ55" i="12"/>
  <c r="BG55" i="12"/>
  <c r="BW55" i="12"/>
  <c r="CM55" i="12"/>
  <c r="P56" i="12"/>
  <c r="AF56" i="12"/>
  <c r="AV56" i="12"/>
  <c r="AP32" i="13"/>
  <c r="AE29" i="13"/>
  <c r="AT27" i="13"/>
  <c r="BJ25" i="13"/>
  <c r="BZ23" i="13"/>
  <c r="CK22" i="13"/>
  <c r="BU19" i="13"/>
  <c r="BE14" i="13"/>
  <c r="AV11" i="13"/>
  <c r="BP9" i="13"/>
  <c r="K8" i="13"/>
  <c r="AE6" i="13"/>
  <c r="BG4" i="13"/>
  <c r="J8" i="12"/>
  <c r="BV8" i="12"/>
  <c r="BC9" i="12"/>
  <c r="AB10" i="12"/>
  <c r="BM11" i="12"/>
  <c r="AL12" i="12"/>
  <c r="K13" i="12"/>
  <c r="AV14" i="12"/>
  <c r="U15" i="12"/>
  <c r="CG15" i="12"/>
  <c r="BF16" i="12"/>
  <c r="AE17" i="12"/>
  <c r="D18" i="12"/>
  <c r="BP18" i="12"/>
  <c r="AO19" i="12"/>
  <c r="N20" i="12"/>
  <c r="BZ20" i="12"/>
  <c r="AY21" i="12"/>
  <c r="X22" i="12"/>
  <c r="CJ22" i="12"/>
  <c r="BI23" i="12"/>
  <c r="AH24" i="12"/>
  <c r="G25" i="12"/>
  <c r="BS25" i="12"/>
  <c r="AR26" i="12"/>
  <c r="O27" i="12"/>
  <c r="CA27" i="12"/>
  <c r="AZ28" i="12"/>
  <c r="Y29" i="12"/>
  <c r="CK29" i="12"/>
  <c r="BJ30" i="12"/>
  <c r="AI31" i="12"/>
  <c r="H32" i="12"/>
  <c r="BT32" i="12"/>
  <c r="AS33" i="12"/>
  <c r="R34" i="12"/>
  <c r="CD34" i="12"/>
  <c r="BC35" i="12"/>
  <c r="BW35" i="12"/>
  <c r="CM35" i="12"/>
  <c r="P36" i="12"/>
  <c r="AF36" i="12"/>
  <c r="AV36" i="12"/>
  <c r="BL36" i="12"/>
  <c r="CB36" i="12"/>
  <c r="E37" i="12"/>
  <c r="U37" i="12"/>
  <c r="AK37" i="12"/>
  <c r="BA37" i="12"/>
  <c r="BQ37" i="12"/>
  <c r="CG37" i="12"/>
  <c r="J38" i="12"/>
  <c r="Z38" i="12"/>
  <c r="AP38" i="12"/>
  <c r="BF38" i="12"/>
  <c r="BV38" i="12"/>
  <c r="CL38" i="12"/>
  <c r="O39" i="12"/>
  <c r="AE39" i="12"/>
  <c r="AU39" i="12"/>
  <c r="BK39" i="12"/>
  <c r="CA39" i="12"/>
  <c r="D40" i="12"/>
  <c r="T40" i="12"/>
  <c r="AJ40" i="12"/>
  <c r="AZ40" i="12"/>
  <c r="BP40" i="12"/>
  <c r="CF40" i="12"/>
  <c r="I41" i="12"/>
  <c r="Y41" i="12"/>
  <c r="AO41" i="12"/>
  <c r="BE41" i="12"/>
  <c r="BU41" i="12"/>
  <c r="CK41" i="12"/>
  <c r="N42" i="12"/>
  <c r="AD42" i="12"/>
  <c r="AT42" i="12"/>
  <c r="BJ42" i="12"/>
  <c r="BZ42" i="12"/>
  <c r="C43" i="12"/>
  <c r="S43" i="12"/>
  <c r="AI43" i="12"/>
  <c r="AY43" i="12"/>
  <c r="BO43" i="12"/>
  <c r="CE43" i="12"/>
  <c r="H44" i="12"/>
  <c r="X44" i="12"/>
  <c r="AN44" i="12"/>
  <c r="BD44" i="12"/>
  <c r="BT44" i="12"/>
  <c r="CJ44" i="12"/>
  <c r="M45" i="12"/>
  <c r="AC45" i="12"/>
  <c r="AS45" i="12"/>
  <c r="BI45" i="12"/>
  <c r="BY45" i="12"/>
  <c r="B46" i="12"/>
  <c r="R46" i="12"/>
  <c r="AH46" i="12"/>
  <c r="AX46" i="12"/>
  <c r="BN46" i="12"/>
  <c r="CD46" i="12"/>
  <c r="G47" i="12"/>
  <c r="W47" i="12"/>
  <c r="AM47" i="12"/>
  <c r="BC47" i="12"/>
  <c r="BS47" i="12"/>
  <c r="CI47" i="12"/>
  <c r="L48" i="12"/>
  <c r="AB48" i="12"/>
  <c r="AR48" i="12"/>
  <c r="BH48" i="12"/>
  <c r="BX48" i="12"/>
  <c r="CN48" i="12"/>
  <c r="Q49" i="12"/>
  <c r="AG49" i="12"/>
  <c r="AW49" i="12"/>
  <c r="BM49" i="12"/>
  <c r="CC49" i="12"/>
  <c r="F50" i="12"/>
  <c r="V50" i="12"/>
  <c r="AL50" i="12"/>
  <c r="BB50" i="12"/>
  <c r="BR50" i="12"/>
  <c r="CH50" i="12"/>
  <c r="K51" i="12"/>
  <c r="AA51" i="12"/>
  <c r="AQ51" i="12"/>
  <c r="BG51" i="12"/>
  <c r="BW51" i="12"/>
  <c r="CM51" i="12"/>
  <c r="P52" i="12"/>
  <c r="AF52" i="12"/>
  <c r="AV52" i="12"/>
  <c r="BL52" i="12"/>
  <c r="CB52" i="12"/>
  <c r="E53" i="12"/>
  <c r="U53" i="12"/>
  <c r="AK53" i="12"/>
  <c r="BA53" i="12"/>
  <c r="BQ53" i="12"/>
  <c r="CG53" i="12"/>
  <c r="J54" i="12"/>
  <c r="Z54" i="12"/>
  <c r="AP54" i="12"/>
  <c r="BF54" i="12"/>
  <c r="BV54" i="12"/>
  <c r="CL54" i="12"/>
  <c r="O55" i="12"/>
  <c r="AE55" i="12"/>
  <c r="AU55" i="12"/>
  <c r="BK55" i="12"/>
  <c r="CA55" i="12"/>
  <c r="D56" i="12"/>
  <c r="T56" i="12"/>
  <c r="AJ56" i="12"/>
  <c r="AZ56" i="12"/>
  <c r="Y31" i="13"/>
  <c r="CB28" i="13"/>
  <c r="C27" i="13"/>
  <c r="S25" i="13"/>
  <c r="AI23" i="13"/>
  <c r="AY21" i="13"/>
  <c r="H19" i="13"/>
  <c r="BF13" i="13"/>
  <c r="H11" i="13"/>
  <c r="AB9" i="13"/>
  <c r="BD7" i="13"/>
  <c r="CF5" i="13"/>
  <c r="AA4" i="13"/>
  <c r="Z8" i="12"/>
  <c r="G9" i="12"/>
  <c r="BS9" i="12"/>
  <c r="AR10" i="12"/>
  <c r="Q11" i="12"/>
  <c r="CC11" i="12"/>
  <c r="BB12" i="12"/>
  <c r="AA13" i="12"/>
  <c r="BL14" i="12"/>
  <c r="AK15" i="12"/>
  <c r="J16" i="12"/>
  <c r="AU17" i="12"/>
  <c r="T18" i="12"/>
  <c r="CF18" i="12"/>
  <c r="BE19" i="12"/>
  <c r="AD20" i="12"/>
  <c r="C21" i="12"/>
  <c r="BO21" i="12"/>
  <c r="AN22" i="12"/>
  <c r="M23" i="12"/>
  <c r="BY23" i="12"/>
  <c r="AX24" i="12"/>
  <c r="W25" i="12"/>
  <c r="CI25" i="12"/>
  <c r="BH26" i="12"/>
  <c r="AE27" i="12"/>
  <c r="D28" i="12"/>
  <c r="BP28" i="12"/>
  <c r="AO29" i="12"/>
  <c r="N30" i="12"/>
  <c r="BZ30" i="12"/>
  <c r="AY31" i="12"/>
  <c r="X32" i="12"/>
  <c r="CJ32" i="12"/>
  <c r="BI33" i="12"/>
  <c r="AH34" i="12"/>
  <c r="G35" i="12"/>
  <c r="BG35" i="12"/>
  <c r="CA35" i="12"/>
  <c r="D36" i="12"/>
  <c r="T36" i="12"/>
  <c r="AJ36" i="12"/>
  <c r="AZ36" i="12"/>
  <c r="BP36" i="12"/>
  <c r="CF36" i="12"/>
  <c r="I37" i="12"/>
  <c r="Y37" i="12"/>
  <c r="AO37" i="12"/>
  <c r="BE37" i="12"/>
  <c r="BU37" i="12"/>
  <c r="CK37" i="12"/>
  <c r="N38" i="12"/>
  <c r="AD38" i="12"/>
  <c r="AT38" i="12"/>
  <c r="BJ38" i="12"/>
  <c r="BZ38" i="12"/>
  <c r="C39" i="12"/>
  <c r="S39" i="12"/>
  <c r="AI39" i="12"/>
  <c r="AY39" i="12"/>
  <c r="BO39" i="12"/>
  <c r="CE39" i="12"/>
  <c r="H40" i="12"/>
  <c r="X40" i="12"/>
  <c r="AN40" i="12"/>
  <c r="BD40" i="12"/>
  <c r="BT40" i="12"/>
  <c r="CJ40" i="12"/>
  <c r="M41" i="12"/>
  <c r="AC41" i="12"/>
  <c r="AS41" i="12"/>
  <c r="BI41" i="12"/>
  <c r="BY41" i="12"/>
  <c r="B42" i="12"/>
  <c r="R42" i="12"/>
  <c r="AH42" i="12"/>
  <c r="AX42" i="12"/>
  <c r="BN42" i="12"/>
  <c r="CD42" i="12"/>
  <c r="G43" i="12"/>
  <c r="W43" i="12"/>
  <c r="AM43" i="12"/>
  <c r="BC43" i="12"/>
  <c r="BS43" i="12"/>
  <c r="CI43" i="12"/>
  <c r="L44" i="12"/>
  <c r="AB44" i="12"/>
  <c r="AR44" i="12"/>
  <c r="BH44" i="12"/>
  <c r="BX44" i="12"/>
  <c r="CN44" i="12"/>
  <c r="Q45" i="12"/>
  <c r="AG45" i="12"/>
  <c r="AW45" i="12"/>
  <c r="BM45" i="12"/>
  <c r="CC45" i="12"/>
  <c r="F46" i="12"/>
  <c r="V46" i="12"/>
  <c r="AL46" i="12"/>
  <c r="BB46" i="12"/>
  <c r="BR46" i="12"/>
  <c r="CH46" i="12"/>
  <c r="K47" i="12"/>
  <c r="AA47" i="12"/>
  <c r="AQ47" i="12"/>
  <c r="BG47" i="12"/>
  <c r="BW47" i="12"/>
  <c r="CM47" i="12"/>
  <c r="P48" i="12"/>
  <c r="AF48" i="12"/>
  <c r="AV48" i="12"/>
  <c r="BL48" i="12"/>
  <c r="CB48" i="12"/>
  <c r="E49" i="12"/>
  <c r="U49" i="12"/>
  <c r="AK49" i="12"/>
  <c r="BA49" i="12"/>
  <c r="BQ49" i="12"/>
  <c r="CG49" i="12"/>
  <c r="J50" i="12"/>
  <c r="Z50" i="12"/>
  <c r="AP50" i="12"/>
  <c r="BF50" i="12"/>
  <c r="BV50" i="12"/>
  <c r="CL50" i="12"/>
  <c r="O51" i="12"/>
  <c r="AE51" i="12"/>
  <c r="AU51" i="12"/>
  <c r="BK51" i="12"/>
  <c r="CA51" i="12"/>
  <c r="D52" i="12"/>
  <c r="T52" i="12"/>
  <c r="AJ52" i="12"/>
  <c r="AZ52" i="12"/>
  <c r="BP52" i="12"/>
  <c r="CF52" i="12"/>
  <c r="I53" i="12"/>
  <c r="Y53" i="12"/>
  <c r="AO53" i="12"/>
  <c r="BE53" i="12"/>
  <c r="BU53" i="12"/>
  <c r="CK53" i="12"/>
  <c r="N54" i="12"/>
  <c r="AD54" i="12"/>
  <c r="AT54" i="12"/>
  <c r="BJ54" i="12"/>
  <c r="BZ54" i="12"/>
  <c r="C55" i="12"/>
  <c r="S55" i="12"/>
  <c r="AI55" i="12"/>
  <c r="AY55" i="12"/>
  <c r="BO55" i="12"/>
  <c r="CE55" i="12"/>
  <c r="H56" i="12"/>
  <c r="X56" i="12"/>
  <c r="AN56" i="12"/>
  <c r="BD56" i="12"/>
  <c r="AU30" i="13"/>
  <c r="AL28" i="13"/>
  <c r="BB26" i="13"/>
  <c r="BR24" i="13"/>
  <c r="CH22" i="13"/>
  <c r="H21" i="13"/>
  <c r="AK17" i="13"/>
  <c r="BW12" i="13"/>
  <c r="BK10" i="13"/>
  <c r="X7" i="13"/>
  <c r="AZ5" i="13"/>
  <c r="AP8" i="12"/>
  <c r="W9" i="12"/>
  <c r="BH10" i="12"/>
  <c r="AG11" i="12"/>
  <c r="F12" i="12"/>
  <c r="BR12" i="12"/>
  <c r="AQ13" i="12"/>
  <c r="P14" i="12"/>
  <c r="CB14" i="12"/>
  <c r="BA15" i="12"/>
  <c r="Z16" i="12"/>
  <c r="BK17" i="12"/>
  <c r="AJ18" i="12"/>
  <c r="I19" i="12"/>
  <c r="BU19" i="12"/>
  <c r="AT20" i="12"/>
  <c r="S21" i="12"/>
  <c r="CE21" i="12"/>
  <c r="BD22" i="12"/>
  <c r="AC23" i="12"/>
  <c r="B24" i="12"/>
  <c r="BN24" i="12"/>
  <c r="AM25" i="12"/>
  <c r="L26" i="12"/>
  <c r="BX26" i="12"/>
  <c r="AU27" i="12"/>
  <c r="T28" i="12"/>
  <c r="CF28" i="12"/>
  <c r="BE29" i="12"/>
  <c r="AD30" i="12"/>
  <c r="C31" i="12"/>
  <c r="BO31" i="12"/>
  <c r="AN32" i="12"/>
  <c r="M33" i="12"/>
  <c r="BY33" i="12"/>
  <c r="AX34" i="12"/>
  <c r="W35" i="12"/>
  <c r="BO35" i="12"/>
  <c r="CE35" i="12"/>
  <c r="H36" i="12"/>
  <c r="X36" i="12"/>
  <c r="AN36" i="12"/>
  <c r="BD36" i="12"/>
  <c r="BT36" i="12"/>
  <c r="CJ36" i="12"/>
  <c r="M37" i="12"/>
  <c r="AC37" i="12"/>
  <c r="AS37" i="12"/>
  <c r="BI37" i="12"/>
  <c r="BY37" i="12"/>
  <c r="B38" i="12"/>
  <c r="R38" i="12"/>
  <c r="AH38" i="12"/>
  <c r="AX38" i="12"/>
  <c r="BN38" i="12"/>
  <c r="CD38" i="12"/>
  <c r="G39" i="12"/>
  <c r="W39" i="12"/>
  <c r="AM39" i="12"/>
  <c r="BC39" i="12"/>
  <c r="BS39" i="12"/>
  <c r="CI39" i="12"/>
  <c r="L40" i="12"/>
  <c r="AB40" i="12"/>
  <c r="AR40" i="12"/>
  <c r="BH40" i="12"/>
  <c r="BX40" i="12"/>
  <c r="CN40" i="12"/>
  <c r="Q41" i="12"/>
  <c r="AG41" i="12"/>
  <c r="AW41" i="12"/>
  <c r="BM41" i="12"/>
  <c r="CC41" i="12"/>
  <c r="F42" i="12"/>
  <c r="V42" i="12"/>
  <c r="AL42" i="12"/>
  <c r="BB42" i="12"/>
  <c r="BR42" i="12"/>
  <c r="CH42" i="12"/>
  <c r="K43" i="12"/>
  <c r="AA43" i="12"/>
  <c r="AQ43" i="12"/>
  <c r="BG43" i="12"/>
  <c r="BW43" i="12"/>
  <c r="CM43" i="12"/>
  <c r="P44" i="12"/>
  <c r="AF44" i="12"/>
  <c r="AV44" i="12"/>
  <c r="BL44" i="12"/>
  <c r="CB44" i="12"/>
  <c r="E45" i="12"/>
  <c r="U45" i="12"/>
  <c r="AK45" i="12"/>
  <c r="BA45" i="12"/>
  <c r="BQ45" i="12"/>
  <c r="CG45" i="12"/>
  <c r="J46" i="12"/>
  <c r="Z46" i="12"/>
  <c r="AP46" i="12"/>
  <c r="BF46" i="12"/>
  <c r="BV46" i="12"/>
  <c r="CL46" i="12"/>
  <c r="O47" i="12"/>
  <c r="AE47" i="12"/>
  <c r="AU47" i="12"/>
  <c r="BK47" i="12"/>
  <c r="CA47" i="12"/>
  <c r="D48" i="12"/>
  <c r="T48" i="12"/>
  <c r="AJ48" i="12"/>
  <c r="AZ48" i="12"/>
  <c r="BP48" i="12"/>
  <c r="CF48" i="12"/>
  <c r="I49" i="12"/>
  <c r="Y49" i="12"/>
  <c r="AO49" i="12"/>
  <c r="BE49" i="12"/>
  <c r="BU49" i="12"/>
  <c r="CK49" i="12"/>
  <c r="N50" i="12"/>
  <c r="AD50" i="12"/>
  <c r="AT50" i="12"/>
  <c r="BJ50" i="12"/>
  <c r="BZ50" i="12"/>
  <c r="C51" i="12"/>
  <c r="S51" i="12"/>
  <c r="AI51" i="12"/>
  <c r="AY51" i="12"/>
  <c r="BO51" i="12"/>
  <c r="CE51" i="12"/>
  <c r="H52" i="12"/>
  <c r="X52" i="12"/>
  <c r="AN52" i="12"/>
  <c r="BD52" i="12"/>
  <c r="BT52" i="12"/>
  <c r="CJ52" i="12"/>
  <c r="M53" i="12"/>
  <c r="AC53" i="12"/>
  <c r="AS53" i="12"/>
  <c r="BI53" i="12"/>
  <c r="BY53" i="12"/>
  <c r="B54" i="12"/>
  <c r="R54" i="12"/>
  <c r="AH54" i="12"/>
  <c r="AX54" i="12"/>
  <c r="BN54" i="12"/>
  <c r="CD54" i="12"/>
  <c r="G55" i="12"/>
  <c r="W55" i="12"/>
  <c r="AM55" i="12"/>
  <c r="BC55" i="12"/>
  <c r="BS55" i="12"/>
  <c r="CI55" i="12"/>
  <c r="L56" i="12"/>
  <c r="AB56" i="12"/>
  <c r="AR56" i="12"/>
  <c r="BP56" i="12"/>
  <c r="CF56" i="12"/>
  <c r="I57" i="12"/>
  <c r="Y57" i="12"/>
  <c r="AO57" i="12"/>
  <c r="BE57" i="12"/>
  <c r="BU57" i="12"/>
  <c r="CK57" i="12"/>
  <c r="N58" i="12"/>
  <c r="AD58" i="12"/>
  <c r="AT58" i="12"/>
  <c r="BJ58" i="12"/>
  <c r="BZ58" i="12"/>
  <c r="C59" i="12"/>
  <c r="S59" i="12"/>
  <c r="AI59" i="12"/>
  <c r="AY59" i="12"/>
  <c r="BO59" i="12"/>
  <c r="CE59" i="12"/>
  <c r="H60" i="12"/>
  <c r="X60" i="12"/>
  <c r="AN60" i="12"/>
  <c r="BD60" i="12"/>
  <c r="BT60" i="12"/>
  <c r="CJ60" i="12"/>
  <c r="H27" i="12"/>
  <c r="X27" i="12"/>
  <c r="AN27" i="12"/>
  <c r="BD27" i="12"/>
  <c r="BT27" i="12"/>
  <c r="CJ27" i="12"/>
  <c r="M28" i="12"/>
  <c r="AC28" i="12"/>
  <c r="AS28" i="12"/>
  <c r="BI28" i="12"/>
  <c r="BY28" i="12"/>
  <c r="B29" i="12"/>
  <c r="R29" i="12"/>
  <c r="AH29" i="12"/>
  <c r="AX29" i="12"/>
  <c r="BN29" i="12"/>
  <c r="CD29" i="12"/>
  <c r="G30" i="12"/>
  <c r="W30" i="12"/>
  <c r="AM30" i="12"/>
  <c r="BC30" i="12"/>
  <c r="BS30" i="12"/>
  <c r="CI30" i="12"/>
  <c r="L31" i="12"/>
  <c r="AB31" i="12"/>
  <c r="AR31" i="12"/>
  <c r="BH31" i="12"/>
  <c r="BX31" i="12"/>
  <c r="CN31" i="12"/>
  <c r="Q32" i="12"/>
  <c r="AG32" i="12"/>
  <c r="AW32" i="12"/>
  <c r="BM32" i="12"/>
  <c r="CC32" i="12"/>
  <c r="F33" i="12"/>
  <c r="V33" i="12"/>
  <c r="AL33" i="12"/>
  <c r="BB33" i="12"/>
  <c r="BR33" i="12"/>
  <c r="CH33" i="12"/>
  <c r="K34" i="12"/>
  <c r="AA34" i="12"/>
  <c r="AQ34" i="12"/>
  <c r="BG34" i="12"/>
  <c r="BW34" i="12"/>
  <c r="CM34" i="12"/>
  <c r="P35" i="12"/>
  <c r="AF35" i="12"/>
  <c r="AV35" i="12"/>
  <c r="BL35" i="12"/>
  <c r="CB35" i="12"/>
  <c r="E36" i="12"/>
  <c r="U36" i="12"/>
  <c r="AK36" i="12"/>
  <c r="BA36" i="12"/>
  <c r="BQ36" i="12"/>
  <c r="CG36" i="12"/>
  <c r="J37" i="12"/>
  <c r="Z37" i="12"/>
  <c r="AP37" i="12"/>
  <c r="BF37" i="12"/>
  <c r="BV37" i="12"/>
  <c r="CL37" i="12"/>
  <c r="O38" i="12"/>
  <c r="AE38" i="12"/>
  <c r="AU38" i="12"/>
  <c r="BK38" i="12"/>
  <c r="CA38" i="12"/>
  <c r="D39" i="12"/>
  <c r="T39" i="12"/>
  <c r="AJ39" i="12"/>
  <c r="AZ39" i="12"/>
  <c r="BP39" i="12"/>
  <c r="CF39" i="12"/>
  <c r="I40" i="12"/>
  <c r="Y40" i="12"/>
  <c r="AO40" i="12"/>
  <c r="BE40" i="12"/>
  <c r="BU40" i="12"/>
  <c r="CK40" i="12"/>
  <c r="N41" i="12"/>
  <c r="AD41" i="12"/>
  <c r="AT41" i="12"/>
  <c r="BJ41" i="12"/>
  <c r="BZ41" i="12"/>
  <c r="C42" i="12"/>
  <c r="S42" i="12"/>
  <c r="AI42" i="12"/>
  <c r="AY42" i="12"/>
  <c r="BO42" i="12"/>
  <c r="CE42" i="12"/>
  <c r="H43" i="12"/>
  <c r="X43" i="12"/>
  <c r="AN43" i="12"/>
  <c r="BD43" i="12"/>
  <c r="BT43" i="12"/>
  <c r="CJ43" i="12"/>
  <c r="M44" i="12"/>
  <c r="AC44" i="12"/>
  <c r="AS44" i="12"/>
  <c r="BI44" i="12"/>
  <c r="BY44" i="12"/>
  <c r="B45" i="12"/>
  <c r="R45" i="12"/>
  <c r="AH45" i="12"/>
  <c r="AX45" i="12"/>
  <c r="BN45" i="12"/>
  <c r="CD45" i="12"/>
  <c r="G46" i="12"/>
  <c r="W46" i="12"/>
  <c r="AM46" i="12"/>
  <c r="BC46" i="12"/>
  <c r="BS46" i="12"/>
  <c r="CI46" i="12"/>
  <c r="L47" i="12"/>
  <c r="AB47" i="12"/>
  <c r="AR47" i="12"/>
  <c r="BH47" i="12"/>
  <c r="BX47" i="12"/>
  <c r="CN47" i="12"/>
  <c r="Q48" i="12"/>
  <c r="AG48" i="12"/>
  <c r="AW48" i="12"/>
  <c r="BM48" i="12"/>
  <c r="CC48" i="12"/>
  <c r="F49" i="12"/>
  <c r="V49" i="12"/>
  <c r="AL49" i="12"/>
  <c r="BB49" i="12"/>
  <c r="BR49" i="12"/>
  <c r="CH49" i="12"/>
  <c r="K50" i="12"/>
  <c r="AA50" i="12"/>
  <c r="AQ50" i="12"/>
  <c r="BG50" i="12"/>
  <c r="BW50" i="12"/>
  <c r="CM50" i="12"/>
  <c r="P51" i="12"/>
  <c r="AF51" i="12"/>
  <c r="AV51" i="12"/>
  <c r="BL51" i="12"/>
  <c r="CB51" i="12"/>
  <c r="E52" i="12"/>
  <c r="U52" i="12"/>
  <c r="AK52" i="12"/>
  <c r="BA52" i="12"/>
  <c r="BQ52" i="12"/>
  <c r="CG52" i="12"/>
  <c r="J53" i="12"/>
  <c r="Z53" i="12"/>
  <c r="AP53" i="12"/>
  <c r="BF53" i="12"/>
  <c r="BV53" i="12"/>
  <c r="CL53" i="12"/>
  <c r="O54" i="12"/>
  <c r="AE54" i="12"/>
  <c r="AU54" i="12"/>
  <c r="BK54" i="12"/>
  <c r="CA54" i="12"/>
  <c r="D55" i="12"/>
  <c r="T55" i="12"/>
  <c r="AJ55" i="12"/>
  <c r="AZ55" i="12"/>
  <c r="BP55" i="12"/>
  <c r="CF55" i="12"/>
  <c r="I56" i="12"/>
  <c r="Y56" i="12"/>
  <c r="AO56" i="12"/>
  <c r="BE56" i="12"/>
  <c r="BU56" i="12"/>
  <c r="CK56" i="12"/>
  <c r="N57" i="12"/>
  <c r="AD57" i="12"/>
  <c r="AT57" i="12"/>
  <c r="BJ57" i="12"/>
  <c r="BZ57" i="12"/>
  <c r="C58" i="12"/>
  <c r="S58" i="12"/>
  <c r="AI58" i="12"/>
  <c r="AY58" i="12"/>
  <c r="BO58" i="12"/>
  <c r="CE58" i="12"/>
  <c r="H59" i="12"/>
  <c r="X59" i="12"/>
  <c r="AN59" i="12"/>
  <c r="BD59" i="12"/>
  <c r="BT59" i="12"/>
  <c r="CJ59" i="12"/>
  <c r="M60" i="12"/>
  <c r="AC60" i="12"/>
  <c r="AS60" i="12"/>
  <c r="BI60" i="12"/>
  <c r="BY60" i="12"/>
  <c r="BP33" i="12"/>
  <c r="CF33" i="12"/>
  <c r="I34" i="12"/>
  <c r="Y34" i="12"/>
  <c r="AO34" i="12"/>
  <c r="BE34" i="12"/>
  <c r="BY34" i="12"/>
  <c r="B35" i="12"/>
  <c r="R35" i="12"/>
  <c r="AH35" i="12"/>
  <c r="AX35" i="12"/>
  <c r="BN35" i="12"/>
  <c r="CD35" i="12"/>
  <c r="G36" i="12"/>
  <c r="W36" i="12"/>
  <c r="AM36" i="12"/>
  <c r="BC36" i="12"/>
  <c r="BW36" i="12"/>
  <c r="L37" i="12"/>
  <c r="AR37" i="12"/>
  <c r="BT37" i="12"/>
  <c r="M38" i="12"/>
  <c r="AS38" i="12"/>
  <c r="BY38" i="12"/>
  <c r="N39" i="12"/>
  <c r="AX39" i="12"/>
  <c r="CD39" i="12"/>
  <c r="S40" i="12"/>
  <c r="AY40" i="12"/>
  <c r="CE40" i="12"/>
  <c r="X41" i="12"/>
  <c r="BD41" i="12"/>
  <c r="CJ41" i="12"/>
  <c r="AC42" i="12"/>
  <c r="BI42" i="12"/>
  <c r="B43" i="12"/>
  <c r="AH43" i="12"/>
  <c r="BN43" i="12"/>
  <c r="G44" i="12"/>
  <c r="AM44" i="12"/>
  <c r="BO44" i="12"/>
  <c r="H45" i="12"/>
  <c r="AN45" i="12"/>
  <c r="BT45" i="12"/>
  <c r="M46" i="12"/>
  <c r="AW46" i="12"/>
  <c r="CC46" i="12"/>
  <c r="V47" i="12"/>
  <c r="BF47" i="12"/>
  <c r="CL47" i="12"/>
  <c r="AA48" i="12"/>
  <c r="BG48" i="12"/>
  <c r="CM48" i="12"/>
  <c r="AF49" i="12"/>
  <c r="BL49" i="12"/>
  <c r="E50" i="12"/>
  <c r="AK50" i="12"/>
  <c r="BQ50" i="12"/>
  <c r="J51" i="12"/>
  <c r="AL51" i="12"/>
  <c r="BR51" i="12"/>
  <c r="K52" i="12"/>
  <c r="AQ52" i="12"/>
  <c r="BW52" i="12"/>
  <c r="P53" i="12"/>
  <c r="AR53" i="12"/>
  <c r="BX53" i="12"/>
  <c r="Q54" i="12"/>
  <c r="AW54" i="12"/>
  <c r="CC54" i="12"/>
  <c r="V55" i="12"/>
  <c r="BB55" i="12"/>
  <c r="CH55" i="12"/>
  <c r="W56" i="12"/>
  <c r="BC56" i="12"/>
  <c r="CI56" i="12"/>
  <c r="AB57" i="12"/>
  <c r="BH57" i="12"/>
  <c r="CN57" i="12"/>
  <c r="AG58" i="12"/>
  <c r="BM58" i="12"/>
  <c r="F59" i="12"/>
  <c r="AL59" i="12"/>
  <c r="BR59" i="12"/>
  <c r="K60" i="12"/>
  <c r="AQ60" i="12"/>
  <c r="BW60" i="12"/>
  <c r="M27" i="12"/>
  <c r="AC27" i="12"/>
  <c r="AS27" i="12"/>
  <c r="BI27" i="12"/>
  <c r="BY27" i="12"/>
  <c r="B28" i="12"/>
  <c r="R28" i="12"/>
  <c r="AH28" i="12"/>
  <c r="AX28" i="12"/>
  <c r="BN28" i="12"/>
  <c r="CD28" i="12"/>
  <c r="G29" i="12"/>
  <c r="W29" i="12"/>
  <c r="AM29" i="12"/>
  <c r="BC29" i="12"/>
  <c r="BS29" i="12"/>
  <c r="CI29" i="12"/>
  <c r="L30" i="12"/>
  <c r="AB30" i="12"/>
  <c r="AR30" i="12"/>
  <c r="BH30" i="12"/>
  <c r="BX30" i="12"/>
  <c r="CN30" i="12"/>
  <c r="Q31" i="12"/>
  <c r="AG31" i="12"/>
  <c r="AW31" i="12"/>
  <c r="BM31" i="12"/>
  <c r="CC31" i="12"/>
  <c r="F32" i="12"/>
  <c r="V32" i="12"/>
  <c r="BT56" i="12"/>
  <c r="CJ56" i="12"/>
  <c r="M57" i="12"/>
  <c r="AC57" i="12"/>
  <c r="AS57" i="12"/>
  <c r="BI57" i="12"/>
  <c r="BY57" i="12"/>
  <c r="B58" i="12"/>
  <c r="R58" i="12"/>
  <c r="AH58" i="12"/>
  <c r="AX58" i="12"/>
  <c r="BN58" i="12"/>
  <c r="CD58" i="12"/>
  <c r="G59" i="12"/>
  <c r="W59" i="12"/>
  <c r="AM59" i="12"/>
  <c r="BC59" i="12"/>
  <c r="BS59" i="12"/>
  <c r="CI59" i="12"/>
  <c r="L60" i="12"/>
  <c r="AB60" i="12"/>
  <c r="AR60" i="12"/>
  <c r="BH60" i="12"/>
  <c r="BX60" i="12"/>
  <c r="CN60" i="12"/>
  <c r="L27" i="12"/>
  <c r="AB27" i="12"/>
  <c r="AR27" i="12"/>
  <c r="BH27" i="12"/>
  <c r="BX27" i="12"/>
  <c r="CN27" i="12"/>
  <c r="Q28" i="12"/>
  <c r="AG28" i="12"/>
  <c r="AW28" i="12"/>
  <c r="BM28" i="12"/>
  <c r="CC28" i="12"/>
  <c r="F29" i="12"/>
  <c r="V29" i="12"/>
  <c r="AL29" i="12"/>
  <c r="BB29" i="12"/>
  <c r="BR29" i="12"/>
  <c r="CH29" i="12"/>
  <c r="K30" i="12"/>
  <c r="AA30" i="12"/>
  <c r="AQ30" i="12"/>
  <c r="BG30" i="12"/>
  <c r="BW30" i="12"/>
  <c r="CM30" i="12"/>
  <c r="P31" i="12"/>
  <c r="AF31" i="12"/>
  <c r="AV31" i="12"/>
  <c r="BL31" i="12"/>
  <c r="CB31" i="12"/>
  <c r="E32" i="12"/>
  <c r="U32" i="12"/>
  <c r="AK32" i="12"/>
  <c r="BA32" i="12"/>
  <c r="BQ32" i="12"/>
  <c r="CG32" i="12"/>
  <c r="J33" i="12"/>
  <c r="Z33" i="12"/>
  <c r="AP33" i="12"/>
  <c r="BF33" i="12"/>
  <c r="BV33" i="12"/>
  <c r="CL33" i="12"/>
  <c r="O34" i="12"/>
  <c r="AE34" i="12"/>
  <c r="AU34" i="12"/>
  <c r="BK34" i="12"/>
  <c r="CA34" i="12"/>
  <c r="D35" i="12"/>
  <c r="T35" i="12"/>
  <c r="AJ35" i="12"/>
  <c r="AZ35" i="12"/>
  <c r="BP35" i="12"/>
  <c r="CF35" i="12"/>
  <c r="I36" i="12"/>
  <c r="Y36" i="12"/>
  <c r="AO36" i="12"/>
  <c r="BE36" i="12"/>
  <c r="BU36" i="12"/>
  <c r="CK36" i="12"/>
  <c r="N37" i="12"/>
  <c r="AD37" i="12"/>
  <c r="AT37" i="12"/>
  <c r="BJ37" i="12"/>
  <c r="BZ37" i="12"/>
  <c r="C38" i="12"/>
  <c r="S38" i="12"/>
  <c r="AI38" i="12"/>
  <c r="AY38" i="12"/>
  <c r="BO38" i="12"/>
  <c r="CE38" i="12"/>
  <c r="H39" i="12"/>
  <c r="X39" i="12"/>
  <c r="AN39" i="12"/>
  <c r="BD39" i="12"/>
  <c r="BT39" i="12"/>
  <c r="CJ39" i="12"/>
  <c r="M40" i="12"/>
  <c r="AC40" i="12"/>
  <c r="AS40" i="12"/>
  <c r="BI40" i="12"/>
  <c r="BY40" i="12"/>
  <c r="B41" i="12"/>
  <c r="R41" i="12"/>
  <c r="AH41" i="12"/>
  <c r="AX41" i="12"/>
  <c r="BN41" i="12"/>
  <c r="CD41" i="12"/>
  <c r="G42" i="12"/>
  <c r="W42" i="12"/>
  <c r="AM42" i="12"/>
  <c r="BC42" i="12"/>
  <c r="BS42" i="12"/>
  <c r="CI42" i="12"/>
  <c r="L43" i="12"/>
  <c r="AB43" i="12"/>
  <c r="AR43" i="12"/>
  <c r="BH43" i="12"/>
  <c r="BX43" i="12"/>
  <c r="CN43" i="12"/>
  <c r="Q44" i="12"/>
  <c r="AG44" i="12"/>
  <c r="AW44" i="12"/>
  <c r="BM44" i="12"/>
  <c r="CC44" i="12"/>
  <c r="F45" i="12"/>
  <c r="V45" i="12"/>
  <c r="AL45" i="12"/>
  <c r="BB45" i="12"/>
  <c r="BR45" i="12"/>
  <c r="CH45" i="12"/>
  <c r="K46" i="12"/>
  <c r="AA46" i="12"/>
  <c r="AQ46" i="12"/>
  <c r="BG46" i="12"/>
  <c r="BW46" i="12"/>
  <c r="CM46" i="12"/>
  <c r="P47" i="12"/>
  <c r="AF47" i="12"/>
  <c r="AV47" i="12"/>
  <c r="BL47" i="12"/>
  <c r="CB47" i="12"/>
  <c r="E48" i="12"/>
  <c r="U48" i="12"/>
  <c r="AK48" i="12"/>
  <c r="BA48" i="12"/>
  <c r="BQ48" i="12"/>
  <c r="CG48" i="12"/>
  <c r="J49" i="12"/>
  <c r="Z49" i="12"/>
  <c r="AP49" i="12"/>
  <c r="BF49" i="12"/>
  <c r="BV49" i="12"/>
  <c r="CL49" i="12"/>
  <c r="O50" i="12"/>
  <c r="AE50" i="12"/>
  <c r="AU50" i="12"/>
  <c r="BK50" i="12"/>
  <c r="CA50" i="12"/>
  <c r="D51" i="12"/>
  <c r="T51" i="12"/>
  <c r="AJ51" i="12"/>
  <c r="AZ51" i="12"/>
  <c r="BP51" i="12"/>
  <c r="CF51" i="12"/>
  <c r="I52" i="12"/>
  <c r="Y52" i="12"/>
  <c r="AO52" i="12"/>
  <c r="BE52" i="12"/>
  <c r="BU52" i="12"/>
  <c r="CK52" i="12"/>
  <c r="N53" i="12"/>
  <c r="AD53" i="12"/>
  <c r="AT53" i="12"/>
  <c r="BJ53" i="12"/>
  <c r="BZ53" i="12"/>
  <c r="C54" i="12"/>
  <c r="S54" i="12"/>
  <c r="AI54" i="12"/>
  <c r="AY54" i="12"/>
  <c r="BO54" i="12"/>
  <c r="CE54" i="12"/>
  <c r="H55" i="12"/>
  <c r="X55" i="12"/>
  <c r="AN55" i="12"/>
  <c r="BD55" i="12"/>
  <c r="BT55" i="12"/>
  <c r="CJ55" i="12"/>
  <c r="M56" i="12"/>
  <c r="AC56" i="12"/>
  <c r="AS56" i="12"/>
  <c r="BI56" i="12"/>
  <c r="BY56" i="12"/>
  <c r="B57" i="12"/>
  <c r="R57" i="12"/>
  <c r="AH57" i="12"/>
  <c r="AX57" i="12"/>
  <c r="BN57" i="12"/>
  <c r="CD57" i="12"/>
  <c r="G58" i="12"/>
  <c r="W58" i="12"/>
  <c r="AM58" i="12"/>
  <c r="BC58" i="12"/>
  <c r="BS58" i="12"/>
  <c r="CI58" i="12"/>
  <c r="L59" i="12"/>
  <c r="AB59" i="12"/>
  <c r="AR59" i="12"/>
  <c r="BH59" i="12"/>
  <c r="BX59" i="12"/>
  <c r="CN59" i="12"/>
  <c r="Q60" i="12"/>
  <c r="AG60" i="12"/>
  <c r="AW60" i="12"/>
  <c r="BM60" i="12"/>
  <c r="CC60" i="12"/>
  <c r="BT33" i="12"/>
  <c r="CJ33" i="12"/>
  <c r="M34" i="12"/>
  <c r="AC34" i="12"/>
  <c r="AS34" i="12"/>
  <c r="BM34" i="12"/>
  <c r="CC34" i="12"/>
  <c r="F35" i="12"/>
  <c r="V35" i="12"/>
  <c r="AL35" i="12"/>
  <c r="BB35" i="12"/>
  <c r="BR35" i="12"/>
  <c r="CH35" i="12"/>
  <c r="K36" i="12"/>
  <c r="AA36" i="12"/>
  <c r="AQ36" i="12"/>
  <c r="BG36" i="12"/>
  <c r="CA36" i="12"/>
  <c r="T37" i="12"/>
  <c r="AZ37" i="12"/>
  <c r="CB37" i="12"/>
  <c r="U38" i="12"/>
  <c r="BA38" i="12"/>
  <c r="CG38" i="12"/>
  <c r="V39" i="12"/>
  <c r="BF39" i="12"/>
  <c r="CL39" i="12"/>
  <c r="AA40" i="12"/>
  <c r="BG40" i="12"/>
  <c r="CM40" i="12"/>
  <c r="AF41" i="12"/>
  <c r="BL41" i="12"/>
  <c r="E42" i="12"/>
  <c r="AK42" i="12"/>
  <c r="BQ42" i="12"/>
  <c r="J43" i="12"/>
  <c r="AP43" i="12"/>
  <c r="BV43" i="12"/>
  <c r="O44" i="12"/>
  <c r="AU44" i="12"/>
  <c r="BW44" i="12"/>
  <c r="P45" i="12"/>
  <c r="AV45" i="12"/>
  <c r="CB45" i="12"/>
  <c r="U46" i="12"/>
  <c r="BE46" i="12"/>
  <c r="CK46" i="12"/>
  <c r="AD47" i="12"/>
  <c r="BN47" i="12"/>
  <c r="G48" i="12"/>
  <c r="AI48" i="12"/>
  <c r="BO48" i="12"/>
  <c r="H49" i="12"/>
  <c r="AN49" i="12"/>
  <c r="BT49" i="12"/>
  <c r="M50" i="12"/>
  <c r="AS50" i="12"/>
  <c r="BY50" i="12"/>
  <c r="R51" i="12"/>
  <c r="AT51" i="12"/>
  <c r="BZ51" i="12"/>
  <c r="S52" i="12"/>
  <c r="AY52" i="12"/>
  <c r="CE52" i="12"/>
  <c r="X53" i="12"/>
  <c r="AZ53" i="12"/>
  <c r="CF53" i="12"/>
  <c r="Y54" i="12"/>
  <c r="BE54" i="12"/>
  <c r="CK54" i="12"/>
  <c r="AD55" i="12"/>
  <c r="BJ55" i="12"/>
  <c r="C56" i="12"/>
  <c r="AE56" i="12"/>
  <c r="BK56" i="12"/>
  <c r="D57" i="12"/>
  <c r="AJ57" i="12"/>
  <c r="BP57" i="12"/>
  <c r="I58" i="12"/>
  <c r="AO58" i="12"/>
  <c r="BU58" i="12"/>
  <c r="N59" i="12"/>
  <c r="AT59" i="12"/>
  <c r="BZ59" i="12"/>
  <c r="S60" i="12"/>
  <c r="AY60" i="12"/>
  <c r="CE60" i="12"/>
  <c r="CM26" i="12"/>
  <c r="Q27" i="12"/>
  <c r="AG27" i="12"/>
  <c r="AW27" i="12"/>
  <c r="BM27" i="12"/>
  <c r="CC27" i="12"/>
  <c r="F28" i="12"/>
  <c r="V28" i="12"/>
  <c r="AL28" i="12"/>
  <c r="BB28" i="12"/>
  <c r="BR28" i="12"/>
  <c r="CH28" i="12"/>
  <c r="K29" i="12"/>
  <c r="AA29" i="12"/>
  <c r="AQ29" i="12"/>
  <c r="BG29" i="12"/>
  <c r="BW29" i="12"/>
  <c r="CM29" i="12"/>
  <c r="P30" i="12"/>
  <c r="AF30" i="12"/>
  <c r="AV30" i="12"/>
  <c r="BL30" i="12"/>
  <c r="CB30" i="12"/>
  <c r="E31" i="12"/>
  <c r="U31" i="12"/>
  <c r="AK31" i="12"/>
  <c r="BA31" i="12"/>
  <c r="BQ31" i="12"/>
  <c r="CG31" i="12"/>
  <c r="J32" i="12"/>
  <c r="Z32" i="12"/>
  <c r="AP32" i="12"/>
  <c r="BH56" i="12"/>
  <c r="BX56" i="12"/>
  <c r="CN56" i="12"/>
  <c r="Q57" i="12"/>
  <c r="AG57" i="12"/>
  <c r="AW57" i="12"/>
  <c r="BM57" i="12"/>
  <c r="CC57" i="12"/>
  <c r="F58" i="12"/>
  <c r="V58" i="12"/>
  <c r="AL58" i="12"/>
  <c r="BB58" i="12"/>
  <c r="BR58" i="12"/>
  <c r="CH58" i="12"/>
  <c r="K59" i="12"/>
  <c r="AA59" i="12"/>
  <c r="AQ59" i="12"/>
  <c r="BG59" i="12"/>
  <c r="BW59" i="12"/>
  <c r="CM59" i="12"/>
  <c r="P60" i="12"/>
  <c r="AF60" i="12"/>
  <c r="AV60" i="12"/>
  <c r="BL60" i="12"/>
  <c r="CB60" i="12"/>
  <c r="CL26" i="12"/>
  <c r="P27" i="12"/>
  <c r="AF27" i="12"/>
  <c r="AV27" i="12"/>
  <c r="BL27" i="12"/>
  <c r="CB27" i="12"/>
  <c r="E28" i="12"/>
  <c r="U28" i="12"/>
  <c r="AK28" i="12"/>
  <c r="BA28" i="12"/>
  <c r="BQ28" i="12"/>
  <c r="CG28" i="12"/>
  <c r="J29" i="12"/>
  <c r="Z29" i="12"/>
  <c r="AP29" i="12"/>
  <c r="BF29" i="12"/>
  <c r="BV29" i="12"/>
  <c r="CL29" i="12"/>
  <c r="O30" i="12"/>
  <c r="AE30" i="12"/>
  <c r="AU30" i="12"/>
  <c r="BK30" i="12"/>
  <c r="CA30" i="12"/>
  <c r="D31" i="12"/>
  <c r="T31" i="12"/>
  <c r="AJ31" i="12"/>
  <c r="AZ31" i="12"/>
  <c r="BP31" i="12"/>
  <c r="CF31" i="12"/>
  <c r="I32" i="12"/>
  <c r="Y32" i="12"/>
  <c r="AO32" i="12"/>
  <c r="BE32" i="12"/>
  <c r="BU32" i="12"/>
  <c r="CK32" i="12"/>
  <c r="N33" i="12"/>
  <c r="AD33" i="12"/>
  <c r="AT33" i="12"/>
  <c r="BJ33" i="12"/>
  <c r="BZ33" i="12"/>
  <c r="C34" i="12"/>
  <c r="S34" i="12"/>
  <c r="AI34" i="12"/>
  <c r="AY34" i="12"/>
  <c r="BO34" i="12"/>
  <c r="CE34" i="12"/>
  <c r="H35" i="12"/>
  <c r="X35" i="12"/>
  <c r="AN35" i="12"/>
  <c r="BD35" i="12"/>
  <c r="BT35" i="12"/>
  <c r="CJ35" i="12"/>
  <c r="M36" i="12"/>
  <c r="AC36" i="12"/>
  <c r="AS36" i="12"/>
  <c r="BI36" i="12"/>
  <c r="BY36" i="12"/>
  <c r="B37" i="12"/>
  <c r="R37" i="12"/>
  <c r="AH37" i="12"/>
  <c r="AX37" i="12"/>
  <c r="BN37" i="12"/>
  <c r="CD37" i="12"/>
  <c r="G38" i="12"/>
  <c r="W38" i="12"/>
  <c r="AM38" i="12"/>
  <c r="BC38" i="12"/>
  <c r="BS38" i="12"/>
  <c r="CI38" i="12"/>
  <c r="L39" i="12"/>
  <c r="AB39" i="12"/>
  <c r="AR39" i="12"/>
  <c r="BH39" i="12"/>
  <c r="BX39" i="12"/>
  <c r="CN39" i="12"/>
  <c r="Q40" i="12"/>
  <c r="AG40" i="12"/>
  <c r="AW40" i="12"/>
  <c r="BM40" i="12"/>
  <c r="CC40" i="12"/>
  <c r="F41" i="12"/>
  <c r="V41" i="12"/>
  <c r="AL41" i="12"/>
  <c r="BB41" i="12"/>
  <c r="BR41" i="12"/>
  <c r="CH41" i="12"/>
  <c r="K42" i="12"/>
  <c r="AA42" i="12"/>
  <c r="AQ42" i="12"/>
  <c r="BG42" i="12"/>
  <c r="BW42" i="12"/>
  <c r="CM42" i="12"/>
  <c r="P43" i="12"/>
  <c r="AF43" i="12"/>
  <c r="AV43" i="12"/>
  <c r="BL43" i="12"/>
  <c r="CB43" i="12"/>
  <c r="E44" i="12"/>
  <c r="U44" i="12"/>
  <c r="AK44" i="12"/>
  <c r="BA44" i="12"/>
  <c r="BQ44" i="12"/>
  <c r="CG44" i="12"/>
  <c r="J45" i="12"/>
  <c r="Z45" i="12"/>
  <c r="AP45" i="12"/>
  <c r="BF45" i="12"/>
  <c r="BV45" i="12"/>
  <c r="CL45" i="12"/>
  <c r="O46" i="12"/>
  <c r="AE46" i="12"/>
  <c r="AU46" i="12"/>
  <c r="BK46" i="12"/>
  <c r="CA46" i="12"/>
  <c r="D47" i="12"/>
  <c r="T47" i="12"/>
  <c r="AJ47" i="12"/>
  <c r="AZ47" i="12"/>
  <c r="BP47" i="12"/>
  <c r="CF47" i="12"/>
  <c r="I48" i="12"/>
  <c r="Y48" i="12"/>
  <c r="AO48" i="12"/>
  <c r="BE48" i="12"/>
  <c r="BU48" i="12"/>
  <c r="CK48" i="12"/>
  <c r="N49" i="12"/>
  <c r="AD49" i="12"/>
  <c r="AT49" i="12"/>
  <c r="BJ49" i="12"/>
  <c r="BZ49" i="12"/>
  <c r="C50" i="12"/>
  <c r="S50" i="12"/>
  <c r="AI50" i="12"/>
  <c r="AY50" i="12"/>
  <c r="BO50" i="12"/>
  <c r="CE50" i="12"/>
  <c r="H51" i="12"/>
  <c r="X51" i="12"/>
  <c r="AN51" i="12"/>
  <c r="BD51" i="12"/>
  <c r="BT51" i="12"/>
  <c r="CJ51" i="12"/>
  <c r="M52" i="12"/>
  <c r="AC52" i="12"/>
  <c r="AS52" i="12"/>
  <c r="BI52" i="12"/>
  <c r="BY52" i="12"/>
  <c r="B53" i="12"/>
  <c r="R53" i="12"/>
  <c r="AH53" i="12"/>
  <c r="AX53" i="12"/>
  <c r="BN53" i="12"/>
  <c r="CD53" i="12"/>
  <c r="G54" i="12"/>
  <c r="W54" i="12"/>
  <c r="AM54" i="12"/>
  <c r="BC54" i="12"/>
  <c r="BS54" i="12"/>
  <c r="CI54" i="12"/>
  <c r="L55" i="12"/>
  <c r="AB55" i="12"/>
  <c r="AR55" i="12"/>
  <c r="BH55" i="12"/>
  <c r="BX55" i="12"/>
  <c r="CN55" i="12"/>
  <c r="Q56" i="12"/>
  <c r="AG56" i="12"/>
  <c r="AW56" i="12"/>
  <c r="BM56" i="12"/>
  <c r="CC56" i="12"/>
  <c r="F57" i="12"/>
  <c r="V57" i="12"/>
  <c r="AL57" i="12"/>
  <c r="BB57" i="12"/>
  <c r="BR57" i="12"/>
  <c r="CH57" i="12"/>
  <c r="K58" i="12"/>
  <c r="AA58" i="12"/>
  <c r="AQ58" i="12"/>
  <c r="BG58" i="12"/>
  <c r="BW58" i="12"/>
  <c r="CM58" i="12"/>
  <c r="P59" i="12"/>
  <c r="AF59" i="12"/>
  <c r="AV59" i="12"/>
  <c r="BL59" i="12"/>
  <c r="CB59" i="12"/>
  <c r="E60" i="12"/>
  <c r="U60" i="12"/>
  <c r="AK60" i="12"/>
  <c r="BA60" i="12"/>
  <c r="BQ60" i="12"/>
  <c r="CG60" i="12"/>
  <c r="BH33" i="12"/>
  <c r="BX33" i="12"/>
  <c r="CN33" i="12"/>
  <c r="Q34" i="12"/>
  <c r="AG34" i="12"/>
  <c r="AW34" i="12"/>
  <c r="BQ34" i="12"/>
  <c r="CG34" i="12"/>
  <c r="J35" i="12"/>
  <c r="Z35" i="12"/>
  <c r="AP35" i="12"/>
  <c r="BF35" i="12"/>
  <c r="BV35" i="12"/>
  <c r="CL35" i="12"/>
  <c r="O36" i="12"/>
  <c r="AE36" i="12"/>
  <c r="AU36" i="12"/>
  <c r="BK36" i="12"/>
  <c r="CI36" i="12"/>
  <c r="AB37" i="12"/>
  <c r="BH37" i="12"/>
  <c r="CJ37" i="12"/>
  <c r="AC38" i="12"/>
  <c r="BI38" i="12"/>
  <c r="B39" i="12"/>
  <c r="AD39" i="12"/>
  <c r="BN39" i="12"/>
  <c r="G40" i="12"/>
  <c r="AI40" i="12"/>
  <c r="BO40" i="12"/>
  <c r="H41" i="12"/>
  <c r="AN41" i="12"/>
  <c r="BT41" i="12"/>
  <c r="M42" i="12"/>
  <c r="AS42" i="12"/>
  <c r="BY42" i="12"/>
  <c r="R43" i="12"/>
  <c r="AX43" i="12"/>
  <c r="CD43" i="12"/>
  <c r="W44" i="12"/>
  <c r="BC44" i="12"/>
  <c r="CE44" i="12"/>
  <c r="X45" i="12"/>
  <c r="BD45" i="12"/>
  <c r="CJ45" i="12"/>
  <c r="AC46" i="12"/>
  <c r="BM46" i="12"/>
  <c r="F47" i="12"/>
  <c r="AL47" i="12"/>
  <c r="BV47" i="12"/>
  <c r="O48" i="12"/>
  <c r="AQ48" i="12"/>
  <c r="BW48" i="12"/>
  <c r="P49" i="12"/>
  <c r="AV49" i="12"/>
  <c r="CB49" i="12"/>
  <c r="U50" i="12"/>
  <c r="BA50" i="12"/>
  <c r="CG50" i="12"/>
  <c r="Z51" i="12"/>
  <c r="BB51" i="12"/>
  <c r="CH51" i="12"/>
  <c r="AA52" i="12"/>
  <c r="BG52" i="12"/>
  <c r="CM52" i="12"/>
  <c r="AB53" i="12"/>
  <c r="BH53" i="12"/>
  <c r="CN53" i="12"/>
  <c r="AG54" i="12"/>
  <c r="BM54" i="12"/>
  <c r="F55" i="12"/>
  <c r="AL55" i="12"/>
  <c r="BR55" i="12"/>
  <c r="K56" i="12"/>
  <c r="AM56" i="12"/>
  <c r="BS56" i="12"/>
  <c r="L57" i="12"/>
  <c r="AR57" i="12"/>
  <c r="BX57" i="12"/>
  <c r="Q58" i="12"/>
  <c r="AW58" i="12"/>
  <c r="CC58" i="12"/>
  <c r="V59" i="12"/>
  <c r="BB59" i="12"/>
  <c r="CH59" i="12"/>
  <c r="AA60" i="12"/>
  <c r="BG60" i="12"/>
  <c r="CM60" i="12"/>
  <c r="E27" i="12"/>
  <c r="U27" i="12"/>
  <c r="AK27" i="12"/>
  <c r="BA27" i="12"/>
  <c r="BQ27" i="12"/>
  <c r="CG27" i="12"/>
  <c r="J28" i="12"/>
  <c r="Z28" i="12"/>
  <c r="AP28" i="12"/>
  <c r="BF28" i="12"/>
  <c r="BV28" i="12"/>
  <c r="CL28" i="12"/>
  <c r="O29" i="12"/>
  <c r="AE29" i="12"/>
  <c r="AU29" i="12"/>
  <c r="BK29" i="12"/>
  <c r="CA29" i="12"/>
  <c r="D30" i="12"/>
  <c r="T30" i="12"/>
  <c r="AJ30" i="12"/>
  <c r="AZ30" i="12"/>
  <c r="BP30" i="12"/>
  <c r="CF30" i="12"/>
  <c r="I31" i="12"/>
  <c r="Y31" i="12"/>
  <c r="AO31" i="12"/>
  <c r="BE31" i="12"/>
  <c r="BU31" i="12"/>
  <c r="CK31" i="12"/>
  <c r="N32" i="12"/>
  <c r="AD32" i="12"/>
  <c r="AT32" i="12"/>
  <c r="BJ32" i="12"/>
  <c r="BL56" i="12"/>
  <c r="CB56" i="12"/>
  <c r="E57" i="12"/>
  <c r="U57" i="12"/>
  <c r="AK57" i="12"/>
  <c r="BA57" i="12"/>
  <c r="BQ57" i="12"/>
  <c r="CG57" i="12"/>
  <c r="J58" i="12"/>
  <c r="Z58" i="12"/>
  <c r="AP58" i="12"/>
  <c r="BF58" i="12"/>
  <c r="BV58" i="12"/>
  <c r="CL58" i="12"/>
  <c r="O59" i="12"/>
  <c r="AE59" i="12"/>
  <c r="AU59" i="12"/>
  <c r="BK59" i="12"/>
  <c r="CA59" i="12"/>
  <c r="D60" i="12"/>
  <c r="T60" i="12"/>
  <c r="AJ60" i="12"/>
  <c r="AZ60" i="12"/>
  <c r="BP60" i="12"/>
  <c r="CF60" i="12"/>
  <c r="D27" i="12"/>
  <c r="T27" i="12"/>
  <c r="AJ27" i="12"/>
  <c r="AZ27" i="12"/>
  <c r="BP27" i="12"/>
  <c r="CF27" i="12"/>
  <c r="I28" i="12"/>
  <c r="Y28" i="12"/>
  <c r="AO28" i="12"/>
  <c r="BE28" i="12"/>
  <c r="BU28" i="12"/>
  <c r="CK28" i="12"/>
  <c r="N29" i="12"/>
  <c r="AD29" i="12"/>
  <c r="AT29" i="12"/>
  <c r="BJ29" i="12"/>
  <c r="BZ29" i="12"/>
  <c r="C30" i="12"/>
  <c r="S30" i="12"/>
  <c r="AI30" i="12"/>
  <c r="AY30" i="12"/>
  <c r="BO30" i="12"/>
  <c r="CE30" i="12"/>
  <c r="H31" i="12"/>
  <c r="X31" i="12"/>
  <c r="AN31" i="12"/>
  <c r="BD31" i="12"/>
  <c r="BT31" i="12"/>
  <c r="CJ31" i="12"/>
  <c r="M32" i="12"/>
  <c r="AC32" i="12"/>
  <c r="AS32" i="12"/>
  <c r="BI32" i="12"/>
  <c r="BY32" i="12"/>
  <c r="B33" i="12"/>
  <c r="R33" i="12"/>
  <c r="AH33" i="12"/>
  <c r="AX33" i="12"/>
  <c r="BN33" i="12"/>
  <c r="CD33" i="12"/>
  <c r="G34" i="12"/>
  <c r="W34" i="12"/>
  <c r="AM34" i="12"/>
  <c r="BC34" i="12"/>
  <c r="BS34" i="12"/>
  <c r="CI34" i="12"/>
  <c r="L35" i="12"/>
  <c r="AB35" i="12"/>
  <c r="AR35" i="12"/>
  <c r="BH35" i="12"/>
  <c r="BX35" i="12"/>
  <c r="CN35" i="12"/>
  <c r="Q36" i="12"/>
  <c r="AG36" i="12"/>
  <c r="AW36" i="12"/>
  <c r="BM36" i="12"/>
  <c r="CC36" i="12"/>
  <c r="F37" i="12"/>
  <c r="V37" i="12"/>
  <c r="AL37" i="12"/>
  <c r="BB37" i="12"/>
  <c r="BR37" i="12"/>
  <c r="CH37" i="12"/>
  <c r="K38" i="12"/>
  <c r="AA38" i="12"/>
  <c r="AQ38" i="12"/>
  <c r="BG38" i="12"/>
  <c r="BW38" i="12"/>
  <c r="CM38" i="12"/>
  <c r="P39" i="12"/>
  <c r="AF39" i="12"/>
  <c r="AV39" i="12"/>
  <c r="BL39" i="12"/>
  <c r="CB39" i="12"/>
  <c r="E40" i="12"/>
  <c r="U40" i="12"/>
  <c r="AK40" i="12"/>
  <c r="BA40" i="12"/>
  <c r="BQ40" i="12"/>
  <c r="CG40" i="12"/>
  <c r="J41" i="12"/>
  <c r="Z41" i="12"/>
  <c r="AP41" i="12"/>
  <c r="BF41" i="12"/>
  <c r="BV41" i="12"/>
  <c r="CL41" i="12"/>
  <c r="O42" i="12"/>
  <c r="AE42" i="12"/>
  <c r="AU42" i="12"/>
  <c r="BK42" i="12"/>
  <c r="CA42" i="12"/>
  <c r="D43" i="12"/>
  <c r="T43" i="12"/>
  <c r="AJ43" i="12"/>
  <c r="AZ43" i="12"/>
  <c r="BP43" i="12"/>
  <c r="CF43" i="12"/>
  <c r="I44" i="12"/>
  <c r="Y44" i="12"/>
  <c r="AO44" i="12"/>
  <c r="BE44" i="12"/>
  <c r="BU44" i="12"/>
  <c r="CK44" i="12"/>
  <c r="N45" i="12"/>
  <c r="AD45" i="12"/>
  <c r="AT45" i="12"/>
  <c r="BJ45" i="12"/>
  <c r="BZ45" i="12"/>
  <c r="C46" i="12"/>
  <c r="S46" i="12"/>
  <c r="AI46" i="12"/>
  <c r="AY46" i="12"/>
  <c r="BO46" i="12"/>
  <c r="CE46" i="12"/>
  <c r="H47" i="12"/>
  <c r="X47" i="12"/>
  <c r="AN47" i="12"/>
  <c r="BD47" i="12"/>
  <c r="BT47" i="12"/>
  <c r="CJ47" i="12"/>
  <c r="M48" i="12"/>
  <c r="AC48" i="12"/>
  <c r="AS48" i="12"/>
  <c r="BI48" i="12"/>
  <c r="BY48" i="12"/>
  <c r="B49" i="12"/>
  <c r="R49" i="12"/>
  <c r="AH49" i="12"/>
  <c r="AX49" i="12"/>
  <c r="BN49" i="12"/>
  <c r="CD49" i="12"/>
  <c r="G50" i="12"/>
  <c r="W50" i="12"/>
  <c r="AM50" i="12"/>
  <c r="BC50" i="12"/>
  <c r="BS50" i="12"/>
  <c r="CI50" i="12"/>
  <c r="L51" i="12"/>
  <c r="AB51" i="12"/>
  <c r="AR51" i="12"/>
  <c r="BH51" i="12"/>
  <c r="BX51" i="12"/>
  <c r="CN51" i="12"/>
  <c r="Q52" i="12"/>
  <c r="AG52" i="12"/>
  <c r="AW52" i="12"/>
  <c r="BM52" i="12"/>
  <c r="CC52" i="12"/>
  <c r="F53" i="12"/>
  <c r="V53" i="12"/>
  <c r="AL53" i="12"/>
  <c r="BB53" i="12"/>
  <c r="BR53" i="12"/>
  <c r="CH53" i="12"/>
  <c r="K54" i="12"/>
  <c r="AA54" i="12"/>
  <c r="AQ54" i="12"/>
  <c r="BG54" i="12"/>
  <c r="BW54" i="12"/>
  <c r="CM54" i="12"/>
  <c r="P55" i="12"/>
  <c r="AF55" i="12"/>
  <c r="AV55" i="12"/>
  <c r="BL55" i="12"/>
  <c r="CB55" i="12"/>
  <c r="E56" i="12"/>
  <c r="U56" i="12"/>
  <c r="AK56" i="12"/>
  <c r="BA56" i="12"/>
  <c r="BQ56" i="12"/>
  <c r="CG56" i="12"/>
  <c r="J57" i="12"/>
  <c r="Z57" i="12"/>
  <c r="AP57" i="12"/>
  <c r="BF57" i="12"/>
  <c r="BV57" i="12"/>
  <c r="CL57" i="12"/>
  <c r="O58" i="12"/>
  <c r="AE58" i="12"/>
  <c r="AU58" i="12"/>
  <c r="BK58" i="12"/>
  <c r="CA58" i="12"/>
  <c r="D59" i="12"/>
  <c r="T59" i="12"/>
  <c r="AJ59" i="12"/>
  <c r="AZ59" i="12"/>
  <c r="BP59" i="12"/>
  <c r="CF59" i="12"/>
  <c r="I60" i="12"/>
  <c r="Y60" i="12"/>
  <c r="AO60" i="12"/>
  <c r="BE60" i="12"/>
  <c r="BU60" i="12"/>
  <c r="CK60" i="12"/>
  <c r="BL33" i="12"/>
  <c r="CB33" i="12"/>
  <c r="E34" i="12"/>
  <c r="U34" i="12"/>
  <c r="AK34" i="12"/>
  <c r="BA34" i="12"/>
  <c r="BU34" i="12"/>
  <c r="CK34" i="12"/>
  <c r="N35" i="12"/>
  <c r="AD35" i="12"/>
  <c r="AT35" i="12"/>
  <c r="BJ35" i="12"/>
  <c r="BZ35" i="12"/>
  <c r="C36" i="12"/>
  <c r="S36" i="12"/>
  <c r="AI36" i="12"/>
  <c r="AY36" i="12"/>
  <c r="BS36" i="12"/>
  <c r="D37" i="12"/>
  <c r="AJ37" i="12"/>
  <c r="BP37" i="12"/>
  <c r="E38" i="12"/>
  <c r="AK38" i="12"/>
  <c r="BQ38" i="12"/>
  <c r="J39" i="12"/>
  <c r="AL39" i="12"/>
  <c r="BV39" i="12"/>
  <c r="K40" i="12"/>
  <c r="AQ40" i="12"/>
  <c r="BW40" i="12"/>
  <c r="P41" i="12"/>
  <c r="AV41" i="12"/>
  <c r="CB41" i="12"/>
  <c r="U42" i="12"/>
  <c r="BA42" i="12"/>
  <c r="CG42" i="12"/>
  <c r="Z43" i="12"/>
  <c r="BF43" i="12"/>
  <c r="CH43" i="12"/>
  <c r="AE44" i="12"/>
  <c r="BK44" i="12"/>
  <c r="CM44" i="12"/>
  <c r="AF45" i="12"/>
  <c r="BL45" i="12"/>
  <c r="E46" i="12"/>
  <c r="AO46" i="12"/>
  <c r="BU46" i="12"/>
  <c r="N47" i="12"/>
  <c r="AT47" i="12"/>
  <c r="CD47" i="12"/>
  <c r="S48" i="12"/>
  <c r="AY48" i="12"/>
  <c r="CE48" i="12"/>
  <c r="X49" i="12"/>
  <c r="BD49" i="12"/>
  <c r="CJ49" i="12"/>
  <c r="AC50" i="12"/>
  <c r="BI50" i="12"/>
  <c r="B51" i="12"/>
  <c r="AH51" i="12"/>
  <c r="BJ51" i="12"/>
  <c r="C52" i="12"/>
  <c r="AI52" i="12"/>
  <c r="BO52" i="12"/>
  <c r="H53" i="12"/>
  <c r="AJ53" i="12"/>
  <c r="BP53" i="12"/>
  <c r="I54" i="12"/>
  <c r="AO54" i="12"/>
  <c r="BU54" i="12"/>
  <c r="N55" i="12"/>
  <c r="AT55" i="12"/>
  <c r="BZ55" i="12"/>
  <c r="O56" i="12"/>
  <c r="AU56" i="12"/>
  <c r="CA56" i="12"/>
  <c r="T57" i="12"/>
  <c r="AZ57" i="12"/>
  <c r="CF57" i="12"/>
  <c r="Y58" i="12"/>
  <c r="BE58" i="12"/>
  <c r="CK58" i="12"/>
  <c r="AD59" i="12"/>
  <c r="BJ59" i="12"/>
  <c r="C60" i="12"/>
  <c r="AI60" i="12"/>
  <c r="BO60" i="12"/>
  <c r="I27" i="12"/>
  <c r="Y27" i="12"/>
  <c r="AO27" i="12"/>
  <c r="BE27" i="12"/>
  <c r="BU27" i="12"/>
  <c r="CK27" i="12"/>
  <c r="N28" i="12"/>
  <c r="AD28" i="12"/>
  <c r="AT28" i="12"/>
  <c r="BJ28" i="12"/>
  <c r="BZ28" i="12"/>
  <c r="C29" i="12"/>
  <c r="S29" i="12"/>
  <c r="AI29" i="12"/>
  <c r="AY29" i="12"/>
  <c r="BO29" i="12"/>
  <c r="CE29" i="12"/>
  <c r="H30" i="12"/>
  <c r="X30" i="12"/>
  <c r="AN30" i="12"/>
  <c r="BD30" i="12"/>
  <c r="BT30" i="12"/>
  <c r="CJ30" i="12"/>
  <c r="M31" i="12"/>
  <c r="AC31" i="12"/>
  <c r="AS31" i="12"/>
  <c r="BI31" i="12"/>
  <c r="BY31" i="12"/>
  <c r="B32" i="12"/>
  <c r="R32" i="12"/>
  <c r="AH32" i="12"/>
  <c r="AX32" i="12"/>
  <c r="BN32" i="12"/>
  <c r="CD32" i="12"/>
  <c r="G33" i="12"/>
  <c r="BF32" i="12"/>
  <c r="CH32" i="12"/>
  <c r="O33" i="12"/>
  <c r="AE33" i="12"/>
  <c r="AU33" i="12"/>
  <c r="BK33" i="12"/>
  <c r="CA33" i="12"/>
  <c r="D34" i="12"/>
  <c r="T34" i="12"/>
  <c r="AJ34" i="12"/>
  <c r="AZ34" i="12"/>
  <c r="BP34" i="12"/>
  <c r="CF34" i="12"/>
  <c r="I35" i="12"/>
  <c r="Y35" i="12"/>
  <c r="AO35" i="12"/>
  <c r="BE35" i="12"/>
  <c r="BU35" i="12"/>
  <c r="CK35" i="12"/>
  <c r="N36" i="12"/>
  <c r="AD36" i="12"/>
  <c r="AT36" i="12"/>
  <c r="BJ36" i="12"/>
  <c r="BZ36" i="12"/>
  <c r="C37" i="12"/>
  <c r="S37" i="12"/>
  <c r="AI37" i="12"/>
  <c r="AY37" i="12"/>
  <c r="BO37" i="12"/>
  <c r="CE37" i="12"/>
  <c r="H38" i="12"/>
  <c r="X38" i="12"/>
  <c r="AN38" i="12"/>
  <c r="BD38" i="12"/>
  <c r="BT38" i="12"/>
  <c r="CJ38" i="12"/>
  <c r="M39" i="12"/>
  <c r="AC39" i="12"/>
  <c r="AS39" i="12"/>
  <c r="BI39" i="12"/>
  <c r="BY39" i="12"/>
  <c r="B40" i="12"/>
  <c r="R40" i="12"/>
  <c r="AH40" i="12"/>
  <c r="AX40" i="12"/>
  <c r="BN40" i="12"/>
  <c r="CD40" i="12"/>
  <c r="G41" i="12"/>
  <c r="W41" i="12"/>
  <c r="AM41" i="12"/>
  <c r="BC41" i="12"/>
  <c r="BS41" i="12"/>
  <c r="CI41" i="12"/>
  <c r="L42" i="12"/>
  <c r="AB42" i="12"/>
  <c r="AR42" i="12"/>
  <c r="BH42" i="12"/>
  <c r="BX42" i="12"/>
  <c r="CN42" i="12"/>
  <c r="Q43" i="12"/>
  <c r="AG43" i="12"/>
  <c r="AW43" i="12"/>
  <c r="BM43" i="12"/>
  <c r="CC43" i="12"/>
  <c r="F44" i="12"/>
  <c r="V44" i="12"/>
  <c r="AL44" i="12"/>
  <c r="BB44" i="12"/>
  <c r="BR44" i="12"/>
  <c r="CH44" i="12"/>
  <c r="K45" i="12"/>
  <c r="AA45" i="12"/>
  <c r="AQ45" i="12"/>
  <c r="BG45" i="12"/>
  <c r="BW45" i="12"/>
  <c r="CM45" i="12"/>
  <c r="P46" i="12"/>
  <c r="AF46" i="12"/>
  <c r="AV46" i="12"/>
  <c r="BL46" i="12"/>
  <c r="CB46" i="12"/>
  <c r="E47" i="12"/>
  <c r="U47" i="12"/>
  <c r="AK47" i="12"/>
  <c r="BA47" i="12"/>
  <c r="BQ47" i="12"/>
  <c r="CG47" i="12"/>
  <c r="J48" i="12"/>
  <c r="Z48" i="12"/>
  <c r="AP48" i="12"/>
  <c r="BF48" i="12"/>
  <c r="BV48" i="12"/>
  <c r="CL48" i="12"/>
  <c r="O49" i="12"/>
  <c r="AE49" i="12"/>
  <c r="AU49" i="12"/>
  <c r="BK49" i="12"/>
  <c r="CA49" i="12"/>
  <c r="D50" i="12"/>
  <c r="T50" i="12"/>
  <c r="AJ50" i="12"/>
  <c r="AZ50" i="12"/>
  <c r="BP50" i="12"/>
  <c r="CF50" i="12"/>
  <c r="I51" i="12"/>
  <c r="Y51" i="12"/>
  <c r="AO51" i="12"/>
  <c r="BE51" i="12"/>
  <c r="BU51" i="12"/>
  <c r="CK51" i="12"/>
  <c r="N52" i="12"/>
  <c r="AD52" i="12"/>
  <c r="AT52" i="12"/>
  <c r="BJ52" i="12"/>
  <c r="BZ52" i="12"/>
  <c r="C53" i="12"/>
  <c r="S53" i="12"/>
  <c r="AI53" i="12"/>
  <c r="AY53" i="12"/>
  <c r="BO53" i="12"/>
  <c r="CE53" i="12"/>
  <c r="H54" i="12"/>
  <c r="X54" i="12"/>
  <c r="AN54" i="12"/>
  <c r="BD54" i="12"/>
  <c r="BT54" i="12"/>
  <c r="CJ54" i="12"/>
  <c r="M55" i="12"/>
  <c r="AC55" i="12"/>
  <c r="AS55" i="12"/>
  <c r="BI55" i="12"/>
  <c r="BY55" i="12"/>
  <c r="B56" i="12"/>
  <c r="R56" i="12"/>
  <c r="AH56" i="12"/>
  <c r="AX56" i="12"/>
  <c r="BN56" i="12"/>
  <c r="CD56" i="12"/>
  <c r="G57" i="12"/>
  <c r="W57" i="12"/>
  <c r="AM57" i="12"/>
  <c r="BC57" i="12"/>
  <c r="BS57" i="12"/>
  <c r="CI57" i="12"/>
  <c r="L58" i="12"/>
  <c r="AB58" i="12"/>
  <c r="AR58" i="12"/>
  <c r="BH58" i="12"/>
  <c r="BX58" i="12"/>
  <c r="CN58" i="12"/>
  <c r="Q59" i="12"/>
  <c r="AG59" i="12"/>
  <c r="AW59" i="12"/>
  <c r="BM59" i="12"/>
  <c r="CC59" i="12"/>
  <c r="F60" i="12"/>
  <c r="V60" i="12"/>
  <c r="AL60" i="12"/>
  <c r="BB60" i="12"/>
  <c r="BR60" i="12"/>
  <c r="CH60" i="12"/>
  <c r="BO36" i="12"/>
  <c r="P37" i="12"/>
  <c r="AV37" i="12"/>
  <c r="CF37" i="12"/>
  <c r="Y38" i="12"/>
  <c r="BE38" i="12"/>
  <c r="CK38" i="12"/>
  <c r="AH39" i="12"/>
  <c r="BJ39" i="12"/>
  <c r="C40" i="12"/>
  <c r="AM40" i="12"/>
  <c r="BS40" i="12"/>
  <c r="L41" i="12"/>
  <c r="AR41" i="12"/>
  <c r="BX41" i="12"/>
  <c r="Q42" i="12"/>
  <c r="AW42" i="12"/>
  <c r="CC42" i="12"/>
  <c r="V43" i="12"/>
  <c r="BB43" i="12"/>
  <c r="CL43" i="12"/>
  <c r="AA44" i="12"/>
  <c r="BG44" i="12"/>
  <c r="D45" i="12"/>
  <c r="AJ45" i="12"/>
  <c r="BP45" i="12"/>
  <c r="I46" i="12"/>
  <c r="AK46" i="12"/>
  <c r="BQ46" i="12"/>
  <c r="J47" i="12"/>
  <c r="AP47" i="12"/>
  <c r="BR47" i="12"/>
  <c r="K48" i="12"/>
  <c r="AU48" i="12"/>
  <c r="CA48" i="12"/>
  <c r="T49" i="12"/>
  <c r="AZ49" i="12"/>
  <c r="CF49" i="12"/>
  <c r="Y50" i="12"/>
  <c r="BE50" i="12"/>
  <c r="CK50" i="12"/>
  <c r="AD51" i="12"/>
  <c r="BN51" i="12"/>
  <c r="G52" i="12"/>
  <c r="AM52" i="12"/>
  <c r="BS52" i="12"/>
  <c r="L53" i="12"/>
  <c r="AV53" i="12"/>
  <c r="CB53" i="12"/>
  <c r="U54" i="12"/>
  <c r="BA54" i="12"/>
  <c r="CG54" i="12"/>
  <c r="Z55" i="12"/>
  <c r="BF55" i="12"/>
  <c r="CL55" i="12"/>
  <c r="AI56" i="12"/>
  <c r="BO56" i="12"/>
  <c r="H57" i="12"/>
  <c r="AN57" i="12"/>
  <c r="BT57" i="12"/>
  <c r="M58" i="12"/>
  <c r="AS58" i="12"/>
  <c r="BY58" i="12"/>
  <c r="R59" i="12"/>
  <c r="AX59" i="12"/>
  <c r="CD59" i="12"/>
  <c r="W60" i="12"/>
  <c r="BC60" i="12"/>
  <c r="CI60" i="12"/>
  <c r="CN26" i="12"/>
  <c r="R27" i="12"/>
  <c r="AH27" i="12"/>
  <c r="AX27" i="12"/>
  <c r="BN27" i="12"/>
  <c r="CD27" i="12"/>
  <c r="G28" i="12"/>
  <c r="W28" i="12"/>
  <c r="AM28" i="12"/>
  <c r="BC28" i="12"/>
  <c r="BS28" i="12"/>
  <c r="CI28" i="12"/>
  <c r="L29" i="12"/>
  <c r="AB29" i="12"/>
  <c r="AR29" i="12"/>
  <c r="BH29" i="12"/>
  <c r="BX29" i="12"/>
  <c r="CN29" i="12"/>
  <c r="Q30" i="12"/>
  <c r="AG30" i="12"/>
  <c r="AW30" i="12"/>
  <c r="BM30" i="12"/>
  <c r="CC30" i="12"/>
  <c r="F31" i="12"/>
  <c r="V31" i="12"/>
  <c r="AL31" i="12"/>
  <c r="BB31" i="12"/>
  <c r="BR31" i="12"/>
  <c r="CH31" i="12"/>
  <c r="K32" i="12"/>
  <c r="AA32" i="12"/>
  <c r="AQ32" i="12"/>
  <c r="BG32" i="12"/>
  <c r="BW32" i="12"/>
  <c r="CM32" i="12"/>
  <c r="P33" i="12"/>
  <c r="AF33" i="12"/>
  <c r="AV33" i="12"/>
  <c r="CM16" i="13"/>
  <c r="AA16" i="13"/>
  <c r="BB16" i="13"/>
  <c r="CG14" i="13"/>
  <c r="CD16" i="13"/>
  <c r="AI17" i="13"/>
  <c r="AR17" i="13"/>
  <c r="AK18" i="13"/>
  <c r="AC4" i="13"/>
  <c r="U5" i="13"/>
  <c r="M6" i="13"/>
  <c r="E7" i="13"/>
  <c r="BQ7" i="13"/>
  <c r="AS8" i="13"/>
  <c r="U9" i="13"/>
  <c r="CG9" i="13"/>
  <c r="BI10" i="13"/>
  <c r="AK11" i="13"/>
  <c r="M12" i="13"/>
  <c r="BY12" i="13"/>
  <c r="AQ13" i="13"/>
  <c r="AS13" i="13"/>
  <c r="BK14" i="13"/>
  <c r="F14" i="13"/>
  <c r="CN14" i="13"/>
  <c r="CF16" i="13"/>
  <c r="BY17" i="13"/>
  <c r="AM18" i="13"/>
  <c r="AL18" i="13"/>
  <c r="V4" i="13"/>
  <c r="BJ5" i="13"/>
  <c r="AL6" i="13"/>
  <c r="N7" i="13"/>
  <c r="BZ7" i="13"/>
  <c r="BB8" i="13"/>
  <c r="AD9" i="13"/>
  <c r="F10" i="13"/>
  <c r="BR10" i="13"/>
  <c r="AT11" i="13"/>
  <c r="V12" i="13"/>
  <c r="CH12" i="13"/>
  <c r="BZ13" i="13"/>
  <c r="BT14" i="13"/>
  <c r="AQ15" i="13"/>
  <c r="AG15" i="13"/>
  <c r="Z16" i="13"/>
  <c r="T17" i="13"/>
  <c r="M18" i="13"/>
  <c r="CI19" i="13"/>
  <c r="BT19" i="13"/>
  <c r="F19" i="13"/>
  <c r="CC20" i="13"/>
  <c r="AE20" i="13"/>
  <c r="AW20" i="13"/>
  <c r="BG31" i="13"/>
  <c r="C33" i="13"/>
  <c r="AK35" i="13"/>
  <c r="BX31" i="13"/>
  <c r="L31" i="13"/>
  <c r="U31" i="13"/>
  <c r="CN32" i="13"/>
  <c r="AB32" i="13"/>
  <c r="AO32" i="13"/>
  <c r="BM32" i="13"/>
  <c r="AR33" i="13"/>
  <c r="BI33" i="13"/>
  <c r="AK33" i="13"/>
  <c r="BH35" i="13"/>
  <c r="BS35" i="13"/>
  <c r="BV35" i="13"/>
  <c r="BB35" i="13"/>
  <c r="AV45" i="13"/>
  <c r="BR32" i="12"/>
  <c r="CL32" i="12"/>
  <c r="S33" i="12"/>
  <c r="AI33" i="12"/>
  <c r="AY33" i="12"/>
  <c r="BO33" i="12"/>
  <c r="CE33" i="12"/>
  <c r="H34" i="12"/>
  <c r="X34" i="12"/>
  <c r="AN34" i="12"/>
  <c r="BD34" i="12"/>
  <c r="BT34" i="12"/>
  <c r="CJ34" i="12"/>
  <c r="M35" i="12"/>
  <c r="AC35" i="12"/>
  <c r="AS35" i="12"/>
  <c r="BI35" i="12"/>
  <c r="BY35" i="12"/>
  <c r="B36" i="12"/>
  <c r="R36" i="12"/>
  <c r="AH36" i="12"/>
  <c r="AX36" i="12"/>
  <c r="BN36" i="12"/>
  <c r="CD36" i="12"/>
  <c r="G37" i="12"/>
  <c r="W37" i="12"/>
  <c r="AM37" i="12"/>
  <c r="BC37" i="12"/>
  <c r="BS37" i="12"/>
  <c r="CI37" i="12"/>
  <c r="L38" i="12"/>
  <c r="AB38" i="12"/>
  <c r="AR38" i="12"/>
  <c r="BH38" i="12"/>
  <c r="BX38" i="12"/>
  <c r="CN38" i="12"/>
  <c r="Q39" i="12"/>
  <c r="AG39" i="12"/>
  <c r="AW39" i="12"/>
  <c r="BM39" i="12"/>
  <c r="CC39" i="12"/>
  <c r="F40" i="12"/>
  <c r="V40" i="12"/>
  <c r="AL40" i="12"/>
  <c r="BB40" i="12"/>
  <c r="BR40" i="12"/>
  <c r="CH40" i="12"/>
  <c r="K41" i="12"/>
  <c r="AA41" i="12"/>
  <c r="AQ41" i="12"/>
  <c r="BG41" i="12"/>
  <c r="BW41" i="12"/>
  <c r="CM41" i="12"/>
  <c r="P42" i="12"/>
  <c r="AF42" i="12"/>
  <c r="AV42" i="12"/>
  <c r="BL42" i="12"/>
  <c r="CB42" i="12"/>
  <c r="E43" i="12"/>
  <c r="U43" i="12"/>
  <c r="AK43" i="12"/>
  <c r="BA43" i="12"/>
  <c r="BQ43" i="12"/>
  <c r="CG43" i="12"/>
  <c r="J44" i="12"/>
  <c r="Z44" i="12"/>
  <c r="AP44" i="12"/>
  <c r="BF44" i="12"/>
  <c r="BV44" i="12"/>
  <c r="CL44" i="12"/>
  <c r="O45" i="12"/>
  <c r="AE45" i="12"/>
  <c r="AU45" i="12"/>
  <c r="BK45" i="12"/>
  <c r="CA45" i="12"/>
  <c r="D46" i="12"/>
  <c r="T46" i="12"/>
  <c r="AJ46" i="12"/>
  <c r="AZ46" i="12"/>
  <c r="BP46" i="12"/>
  <c r="CF46" i="12"/>
  <c r="I47" i="12"/>
  <c r="Y47" i="12"/>
  <c r="AO47" i="12"/>
  <c r="BE47" i="12"/>
  <c r="BU47" i="12"/>
  <c r="CK47" i="12"/>
  <c r="N48" i="12"/>
  <c r="AD48" i="12"/>
  <c r="AT48" i="12"/>
  <c r="BJ48" i="12"/>
  <c r="BZ48" i="12"/>
  <c r="C49" i="12"/>
  <c r="S49" i="12"/>
  <c r="AI49" i="12"/>
  <c r="AY49" i="12"/>
  <c r="BO49" i="12"/>
  <c r="CE49" i="12"/>
  <c r="H50" i="12"/>
  <c r="X50" i="12"/>
  <c r="AN50" i="12"/>
  <c r="BD50" i="12"/>
  <c r="BT50" i="12"/>
  <c r="CJ50" i="12"/>
  <c r="M51" i="12"/>
  <c r="AC51" i="12"/>
  <c r="AS51" i="12"/>
  <c r="BI51" i="12"/>
  <c r="BY51" i="12"/>
  <c r="B52" i="12"/>
  <c r="R52" i="12"/>
  <c r="AH52" i="12"/>
  <c r="AX52" i="12"/>
  <c r="BN52" i="12"/>
  <c r="CD52" i="12"/>
  <c r="G53" i="12"/>
  <c r="W53" i="12"/>
  <c r="AM53" i="12"/>
  <c r="BC53" i="12"/>
  <c r="BS53" i="12"/>
  <c r="CI53" i="12"/>
  <c r="L54" i="12"/>
  <c r="AB54" i="12"/>
  <c r="AR54" i="12"/>
  <c r="BH54" i="12"/>
  <c r="BX54" i="12"/>
  <c r="CN54" i="12"/>
  <c r="Q55" i="12"/>
  <c r="AG55" i="12"/>
  <c r="AW55" i="12"/>
  <c r="BM55" i="12"/>
  <c r="CC55" i="12"/>
  <c r="F56" i="12"/>
  <c r="V56" i="12"/>
  <c r="AL56" i="12"/>
  <c r="BB56" i="12"/>
  <c r="BR56" i="12"/>
  <c r="CH56" i="12"/>
  <c r="K57" i="12"/>
  <c r="AA57" i="12"/>
  <c r="AQ57" i="12"/>
  <c r="BG57" i="12"/>
  <c r="BW57" i="12"/>
  <c r="CM57" i="12"/>
  <c r="P58" i="12"/>
  <c r="AF58" i="12"/>
  <c r="AV58" i="12"/>
  <c r="BL58" i="12"/>
  <c r="CB58" i="12"/>
  <c r="E59" i="12"/>
  <c r="U59" i="12"/>
  <c r="AK59" i="12"/>
  <c r="BA59" i="12"/>
  <c r="BQ59" i="12"/>
  <c r="CG59" i="12"/>
  <c r="J60" i="12"/>
  <c r="Z60" i="12"/>
  <c r="AP60" i="12"/>
  <c r="BF60" i="12"/>
  <c r="BV60" i="12"/>
  <c r="CL60" i="12"/>
  <c r="CE36" i="12"/>
  <c r="X37" i="12"/>
  <c r="BD37" i="12"/>
  <c r="CN37" i="12"/>
  <c r="AG38" i="12"/>
  <c r="BM38" i="12"/>
  <c r="F39" i="12"/>
  <c r="AP39" i="12"/>
  <c r="BR39" i="12"/>
  <c r="O40" i="12"/>
  <c r="AU40" i="12"/>
  <c r="CA40" i="12"/>
  <c r="T41" i="12"/>
  <c r="AZ41" i="12"/>
  <c r="CF41" i="12"/>
  <c r="Y42" i="12"/>
  <c r="BE42" i="12"/>
  <c r="CK42" i="12"/>
  <c r="AD43" i="12"/>
  <c r="BJ43" i="12"/>
  <c r="C44" i="12"/>
  <c r="AI44" i="12"/>
  <c r="BS44" i="12"/>
  <c r="L45" i="12"/>
  <c r="AR45" i="12"/>
  <c r="BX45" i="12"/>
  <c r="Q46" i="12"/>
  <c r="AS46" i="12"/>
  <c r="BY46" i="12"/>
  <c r="R47" i="12"/>
  <c r="AX47" i="12"/>
  <c r="BZ47" i="12"/>
  <c r="W48" i="12"/>
  <c r="BC48" i="12"/>
  <c r="CI48" i="12"/>
  <c r="AB49" i="12"/>
  <c r="BH49" i="12"/>
  <c r="CN49" i="12"/>
  <c r="AG50" i="12"/>
  <c r="BM50" i="12"/>
  <c r="F51" i="12"/>
  <c r="AP51" i="12"/>
  <c r="BV51" i="12"/>
  <c r="O52" i="12"/>
  <c r="AU52" i="12"/>
  <c r="CA52" i="12"/>
  <c r="T53" i="12"/>
  <c r="BD53" i="12"/>
  <c r="CJ53" i="12"/>
  <c r="AC54" i="12"/>
  <c r="BI54" i="12"/>
  <c r="B55" i="12"/>
  <c r="AH55" i="12"/>
  <c r="BN55" i="12"/>
  <c r="G56" i="12"/>
  <c r="AQ56" i="12"/>
  <c r="BW56" i="12"/>
  <c r="P57" i="12"/>
  <c r="AV57" i="12"/>
  <c r="CB57" i="12"/>
  <c r="U58" i="12"/>
  <c r="BA58" i="12"/>
  <c r="CG58" i="12"/>
  <c r="Z59" i="12"/>
  <c r="BF59" i="12"/>
  <c r="CL59" i="12"/>
  <c r="AE60" i="12"/>
  <c r="BK60" i="12"/>
  <c r="F27" i="12"/>
  <c r="V27" i="12"/>
  <c r="AL27" i="12"/>
  <c r="BB27" i="12"/>
  <c r="BR27" i="12"/>
  <c r="CH27" i="12"/>
  <c r="K28" i="12"/>
  <c r="AA28" i="12"/>
  <c r="AQ28" i="12"/>
  <c r="BG28" i="12"/>
  <c r="BW28" i="12"/>
  <c r="CM28" i="12"/>
  <c r="P29" i="12"/>
  <c r="AF29" i="12"/>
  <c r="AV29" i="12"/>
  <c r="BL29" i="12"/>
  <c r="CB29" i="12"/>
  <c r="E30" i="12"/>
  <c r="U30" i="12"/>
  <c r="AK30" i="12"/>
  <c r="BA30" i="12"/>
  <c r="BQ30" i="12"/>
  <c r="CG30" i="12"/>
  <c r="J31" i="12"/>
  <c r="Z31" i="12"/>
  <c r="AP31" i="12"/>
  <c r="BF31" i="12"/>
  <c r="BV31" i="12"/>
  <c r="CL31" i="12"/>
  <c r="O32" i="12"/>
  <c r="AE32" i="12"/>
  <c r="AU32" i="12"/>
  <c r="BK32" i="12"/>
  <c r="CA32" i="12"/>
  <c r="D33" i="12"/>
  <c r="T33" i="12"/>
  <c r="AJ33" i="12"/>
  <c r="AZ33" i="12"/>
  <c r="BW16" i="13"/>
  <c r="K16" i="13"/>
  <c r="BX16" i="13"/>
  <c r="R16" i="13"/>
  <c r="CE17" i="13"/>
  <c r="S17" i="13"/>
  <c r="BM17" i="13"/>
  <c r="BF18" i="13"/>
  <c r="AS4" i="13"/>
  <c r="AK5" i="13"/>
  <c r="AC6" i="13"/>
  <c r="U7" i="13"/>
  <c r="CG7" i="13"/>
  <c r="BI8" i="13"/>
  <c r="AK9" i="13"/>
  <c r="M10" i="13"/>
  <c r="BY10" i="13"/>
  <c r="BA11" i="13"/>
  <c r="AC12" i="13"/>
  <c r="CM13" i="13"/>
  <c r="AA13" i="13"/>
  <c r="BN13" i="13"/>
  <c r="AU14" i="13"/>
  <c r="AB14" i="13"/>
  <c r="T16" i="13"/>
  <c r="M17" i="13"/>
  <c r="CI18" i="13"/>
  <c r="W18" i="13"/>
  <c r="BH18" i="13"/>
  <c r="AL4" i="13"/>
  <c r="N5" i="13"/>
  <c r="BZ5" i="13"/>
  <c r="BB6" i="13"/>
  <c r="AD7" i="13"/>
  <c r="F8" i="13"/>
  <c r="BR8" i="13"/>
  <c r="AT9" i="13"/>
  <c r="V10" i="13"/>
  <c r="CH10" i="13"/>
  <c r="BJ11" i="13"/>
  <c r="AL12" i="13"/>
  <c r="N13" i="13"/>
  <c r="H14" i="13"/>
  <c r="CM15" i="13"/>
  <c r="AA15" i="13"/>
  <c r="BB15" i="13"/>
  <c r="AV16" i="13"/>
  <c r="AO17" i="13"/>
  <c r="AH18" i="13"/>
  <c r="BS19" i="13"/>
  <c r="AX19" i="13"/>
  <c r="AB19" i="13"/>
  <c r="CB20" i="13"/>
  <c r="O20" i="13"/>
  <c r="BR20" i="13"/>
  <c r="B32" i="13"/>
  <c r="AE33" i="13"/>
  <c r="AL32" i="12"/>
  <c r="BV32" i="12"/>
  <c r="C33" i="12"/>
  <c r="W33" i="12"/>
  <c r="AM33" i="12"/>
  <c r="BC33" i="12"/>
  <c r="BS33" i="12"/>
  <c r="CI33" i="12"/>
  <c r="L34" i="12"/>
  <c r="AB34" i="12"/>
  <c r="AR34" i="12"/>
  <c r="BH34" i="12"/>
  <c r="BX34" i="12"/>
  <c r="CN34" i="12"/>
  <c r="Q35" i="12"/>
  <c r="AG35" i="12"/>
  <c r="AW35" i="12"/>
  <c r="BM35" i="12"/>
  <c r="CC35" i="12"/>
  <c r="F36" i="12"/>
  <c r="V36" i="12"/>
  <c r="AL36" i="12"/>
  <c r="BB36" i="12"/>
  <c r="BR36" i="12"/>
  <c r="CH36" i="12"/>
  <c r="K37" i="12"/>
  <c r="AA37" i="12"/>
  <c r="AQ37" i="12"/>
  <c r="BG37" i="12"/>
  <c r="BW37" i="12"/>
  <c r="CM37" i="12"/>
  <c r="P38" i="12"/>
  <c r="AF38" i="12"/>
  <c r="AV38" i="12"/>
  <c r="BL38" i="12"/>
  <c r="CB38" i="12"/>
  <c r="E39" i="12"/>
  <c r="U39" i="12"/>
  <c r="AK39" i="12"/>
  <c r="BA39" i="12"/>
  <c r="BQ39" i="12"/>
  <c r="CG39" i="12"/>
  <c r="J40" i="12"/>
  <c r="Z40" i="12"/>
  <c r="AP40" i="12"/>
  <c r="BF40" i="12"/>
  <c r="BV40" i="12"/>
  <c r="CL40" i="12"/>
  <c r="O41" i="12"/>
  <c r="AE41" i="12"/>
  <c r="AU41" i="12"/>
  <c r="BK41" i="12"/>
  <c r="CA41" i="12"/>
  <c r="D42" i="12"/>
  <c r="T42" i="12"/>
  <c r="AJ42" i="12"/>
  <c r="AZ42" i="12"/>
  <c r="BP42" i="12"/>
  <c r="CF42" i="12"/>
  <c r="I43" i="12"/>
  <c r="Y43" i="12"/>
  <c r="AO43" i="12"/>
  <c r="BE43" i="12"/>
  <c r="BU43" i="12"/>
  <c r="CK43" i="12"/>
  <c r="N44" i="12"/>
  <c r="AD44" i="12"/>
  <c r="AT44" i="12"/>
  <c r="BJ44" i="12"/>
  <c r="BZ44" i="12"/>
  <c r="C45" i="12"/>
  <c r="S45" i="12"/>
  <c r="AI45" i="12"/>
  <c r="AY45" i="12"/>
  <c r="BO45" i="12"/>
  <c r="CE45" i="12"/>
  <c r="H46" i="12"/>
  <c r="X46" i="12"/>
  <c r="AN46" i="12"/>
  <c r="BD46" i="12"/>
  <c r="BT46" i="12"/>
  <c r="CJ46" i="12"/>
  <c r="M47" i="12"/>
  <c r="AC47" i="12"/>
  <c r="AS47" i="12"/>
  <c r="BI47" i="12"/>
  <c r="BY47" i="12"/>
  <c r="B48" i="12"/>
  <c r="R48" i="12"/>
  <c r="AH48" i="12"/>
  <c r="AX48" i="12"/>
  <c r="BN48" i="12"/>
  <c r="CD48" i="12"/>
  <c r="G49" i="12"/>
  <c r="W49" i="12"/>
  <c r="AM49" i="12"/>
  <c r="BC49" i="12"/>
  <c r="BS49" i="12"/>
  <c r="CI49" i="12"/>
  <c r="L50" i="12"/>
  <c r="AB50" i="12"/>
  <c r="AR50" i="12"/>
  <c r="BH50" i="12"/>
  <c r="BX50" i="12"/>
  <c r="CN50" i="12"/>
  <c r="Q51" i="12"/>
  <c r="AG51" i="12"/>
  <c r="AW51" i="12"/>
  <c r="BM51" i="12"/>
  <c r="CC51" i="12"/>
  <c r="F52" i="12"/>
  <c r="V52" i="12"/>
  <c r="AL52" i="12"/>
  <c r="BB52" i="12"/>
  <c r="BR52" i="12"/>
  <c r="CH52" i="12"/>
  <c r="K53" i="12"/>
  <c r="AA53" i="12"/>
  <c r="AQ53" i="12"/>
  <c r="BG53" i="12"/>
  <c r="BW53" i="12"/>
  <c r="CM53" i="12"/>
  <c r="P54" i="12"/>
  <c r="AF54" i="12"/>
  <c r="AV54" i="12"/>
  <c r="BL54" i="12"/>
  <c r="CB54" i="12"/>
  <c r="E55" i="12"/>
  <c r="U55" i="12"/>
  <c r="AK55" i="12"/>
  <c r="BA55" i="12"/>
  <c r="BQ55" i="12"/>
  <c r="CG55" i="12"/>
  <c r="J56" i="12"/>
  <c r="Z56" i="12"/>
  <c r="AP56" i="12"/>
  <c r="BF56" i="12"/>
  <c r="BV56" i="12"/>
  <c r="CL56" i="12"/>
  <c r="O57" i="12"/>
  <c r="AE57" i="12"/>
  <c r="AU57" i="12"/>
  <c r="BK57" i="12"/>
  <c r="CA57" i="12"/>
  <c r="D58" i="12"/>
  <c r="T58" i="12"/>
  <c r="AJ58" i="12"/>
  <c r="AZ58" i="12"/>
  <c r="BP58" i="12"/>
  <c r="CF58" i="12"/>
  <c r="I59" i="12"/>
  <c r="Y59" i="12"/>
  <c r="AO59" i="12"/>
  <c r="BE59" i="12"/>
  <c r="BU59" i="12"/>
  <c r="CK59" i="12"/>
  <c r="N60" i="12"/>
  <c r="AD60" i="12"/>
  <c r="AT60" i="12"/>
  <c r="BJ60" i="12"/>
  <c r="BZ60" i="12"/>
  <c r="CM36" i="12"/>
  <c r="AF37" i="12"/>
  <c r="BL37" i="12"/>
  <c r="I38" i="12"/>
  <c r="AO38" i="12"/>
  <c r="BU38" i="12"/>
  <c r="R39" i="12"/>
  <c r="AT39" i="12"/>
  <c r="BZ39" i="12"/>
  <c r="W40" i="12"/>
  <c r="BC40" i="12"/>
  <c r="CI40" i="12"/>
  <c r="AB41" i="12"/>
  <c r="BH41" i="12"/>
  <c r="CN41" i="12"/>
  <c r="AG42" i="12"/>
  <c r="BM42" i="12"/>
  <c r="F43" i="12"/>
  <c r="AL43" i="12"/>
  <c r="BR43" i="12"/>
  <c r="K44" i="12"/>
  <c r="AQ44" i="12"/>
  <c r="CA44" i="12"/>
  <c r="T45" i="12"/>
  <c r="AZ45" i="12"/>
  <c r="CF45" i="12"/>
  <c r="Y46" i="12"/>
  <c r="BA46" i="12"/>
  <c r="CG46" i="12"/>
  <c r="Z47" i="12"/>
  <c r="BB47" i="12"/>
  <c r="CH47" i="12"/>
  <c r="AE48" i="12"/>
  <c r="BK48" i="12"/>
  <c r="D49" i="12"/>
  <c r="AJ49" i="12"/>
  <c r="BP49" i="12"/>
  <c r="I50" i="12"/>
  <c r="AO50" i="12"/>
  <c r="BU50" i="12"/>
  <c r="N51" i="12"/>
  <c r="AX51" i="12"/>
  <c r="CD51" i="12"/>
  <c r="W52" i="12"/>
  <c r="BC52" i="12"/>
  <c r="CI52" i="12"/>
  <c r="AF53" i="12"/>
  <c r="BL53" i="12"/>
  <c r="E54" i="12"/>
  <c r="AK54" i="12"/>
  <c r="BQ54" i="12"/>
  <c r="J55" i="12"/>
  <c r="AP55" i="12"/>
  <c r="BV55" i="12"/>
  <c r="S56" i="12"/>
  <c r="AY56" i="12"/>
  <c r="CE56" i="12"/>
  <c r="X57" i="12"/>
  <c r="BD57" i="12"/>
  <c r="CJ57" i="12"/>
  <c r="AC58" i="12"/>
  <c r="BI58" i="12"/>
  <c r="B59" i="12"/>
  <c r="AH59" i="12"/>
  <c r="BN59" i="12"/>
  <c r="G60" i="12"/>
  <c r="AM60" i="12"/>
  <c r="BS60" i="12"/>
  <c r="J27" i="12"/>
  <c r="Z27" i="12"/>
  <c r="AP27" i="12"/>
  <c r="BF27" i="12"/>
  <c r="BV27" i="12"/>
  <c r="CL27" i="12"/>
  <c r="O28" i="12"/>
  <c r="AE28" i="12"/>
  <c r="AU28" i="12"/>
  <c r="BK28" i="12"/>
  <c r="CA28" i="12"/>
  <c r="D29" i="12"/>
  <c r="T29" i="12"/>
  <c r="AJ29" i="12"/>
  <c r="AZ29" i="12"/>
  <c r="BP29" i="12"/>
  <c r="CF29" i="12"/>
  <c r="I30" i="12"/>
  <c r="Y30" i="12"/>
  <c r="AO30" i="12"/>
  <c r="BE30" i="12"/>
  <c r="BU30" i="12"/>
  <c r="CK30" i="12"/>
  <c r="N31" i="12"/>
  <c r="AD31" i="12"/>
  <c r="AT31" i="12"/>
  <c r="BJ31" i="12"/>
  <c r="BZ31" i="12"/>
  <c r="C32" i="12"/>
  <c r="S32" i="12"/>
  <c r="AI32" i="12"/>
  <c r="AY32" i="12"/>
  <c r="BO32" i="12"/>
  <c r="CE32" i="12"/>
  <c r="H33" i="12"/>
  <c r="X33" i="12"/>
  <c r="AN33" i="12"/>
  <c r="BD33" i="12"/>
  <c r="BG16" i="13"/>
  <c r="L16" i="13"/>
  <c r="AP14" i="13"/>
  <c r="AN16" i="13"/>
  <c r="BO17" i="13"/>
  <c r="C17" i="13"/>
  <c r="CH17" i="13"/>
  <c r="CB18" i="13"/>
  <c r="BI4" i="13"/>
  <c r="BA5" i="13"/>
  <c r="AS6" i="13"/>
  <c r="AK7" i="13"/>
  <c r="M8" i="13"/>
  <c r="BY8" i="13"/>
  <c r="BA9" i="13"/>
  <c r="AC10" i="13"/>
  <c r="E11" i="13"/>
  <c r="BQ11" i="13"/>
  <c r="AS12" i="13"/>
  <c r="BW13" i="13"/>
  <c r="E13" i="13"/>
  <c r="CJ13" i="13"/>
  <c r="AE14" i="13"/>
  <c r="AW14" i="13"/>
  <c r="AO16" i="13"/>
  <c r="AH17" i="13"/>
  <c r="BS18" i="13"/>
  <c r="G18" i="13"/>
  <c r="CC18" i="13"/>
  <c r="BB4" i="13"/>
  <c r="AD5" i="13"/>
  <c r="F6" i="13"/>
  <c r="BR6" i="13"/>
  <c r="AT7" i="13"/>
  <c r="V8" i="13"/>
  <c r="BJ9" i="13"/>
  <c r="AL10" i="13"/>
  <c r="N11" i="13"/>
  <c r="BZ11" i="13"/>
  <c r="BB12" i="13"/>
  <c r="AJ13" i="13"/>
  <c r="AC14" i="13"/>
  <c r="BW15" i="13"/>
  <c r="K15" i="13"/>
  <c r="BX15" i="13"/>
  <c r="BQ16" i="13"/>
  <c r="BJ17" i="13"/>
  <c r="BD18" i="13"/>
  <c r="BC19" i="13"/>
  <c r="AE19" i="13"/>
  <c r="BA19" i="13"/>
  <c r="BK20" i="13"/>
  <c r="F20" i="13"/>
  <c r="B31" i="13"/>
  <c r="AE32" i="13"/>
  <c r="BG33" i="13"/>
  <c r="AW35" i="13"/>
  <c r="AR31" i="13"/>
  <c r="BK31" i="13"/>
  <c r="AI31" i="13"/>
  <c r="BH32" i="13"/>
  <c r="CE32" i="13"/>
  <c r="G32" i="13"/>
  <c r="BX33" i="13"/>
  <c r="L33" i="13"/>
  <c r="R33" i="13"/>
  <c r="CN35" i="13"/>
  <c r="AB35" i="13"/>
  <c r="AC35" i="13"/>
  <c r="Q35" i="13"/>
  <c r="CB45" i="13"/>
  <c r="BB32" i="12"/>
  <c r="BZ32" i="12"/>
  <c r="K33" i="12"/>
  <c r="AA33" i="12"/>
  <c r="AQ33" i="12"/>
  <c r="BG33" i="12"/>
  <c r="BW33" i="12"/>
  <c r="CM33" i="12"/>
  <c r="P34" i="12"/>
  <c r="AF34" i="12"/>
  <c r="AV34" i="12"/>
  <c r="BL34" i="12"/>
  <c r="CB34" i="12"/>
  <c r="E35" i="12"/>
  <c r="U35" i="12"/>
  <c r="AK35" i="12"/>
  <c r="BA35" i="12"/>
  <c r="BQ35" i="12"/>
  <c r="CG35" i="12"/>
  <c r="J36" i="12"/>
  <c r="Z36" i="12"/>
  <c r="AP36" i="12"/>
  <c r="BF36" i="12"/>
  <c r="BV36" i="12"/>
  <c r="CL36" i="12"/>
  <c r="O37" i="12"/>
  <c r="AE37" i="12"/>
  <c r="AU37" i="12"/>
  <c r="BK37" i="12"/>
  <c r="CA37" i="12"/>
  <c r="D38" i="12"/>
  <c r="T38" i="12"/>
  <c r="AJ38" i="12"/>
  <c r="AZ38" i="12"/>
  <c r="BP38" i="12"/>
  <c r="CF38" i="12"/>
  <c r="I39" i="12"/>
  <c r="Y39" i="12"/>
  <c r="AO39" i="12"/>
  <c r="BE39" i="12"/>
  <c r="BU39" i="12"/>
  <c r="CK39" i="12"/>
  <c r="N40" i="12"/>
  <c r="AD40" i="12"/>
  <c r="AT40" i="12"/>
  <c r="BJ40" i="12"/>
  <c r="BZ40" i="12"/>
  <c r="C41" i="12"/>
  <c r="S41" i="12"/>
  <c r="AI41" i="12"/>
  <c r="AY41" i="12"/>
  <c r="BO41" i="12"/>
  <c r="CE41" i="12"/>
  <c r="H42" i="12"/>
  <c r="X42" i="12"/>
  <c r="AN42" i="12"/>
  <c r="BD42" i="12"/>
  <c r="BT42" i="12"/>
  <c r="CJ42" i="12"/>
  <c r="M43" i="12"/>
  <c r="AC43" i="12"/>
  <c r="AS43" i="12"/>
  <c r="BI43" i="12"/>
  <c r="BY43" i="12"/>
  <c r="B44" i="12"/>
  <c r="R44" i="12"/>
  <c r="AH44" i="12"/>
  <c r="AX44" i="12"/>
  <c r="BN44" i="12"/>
  <c r="CD44" i="12"/>
  <c r="G45" i="12"/>
  <c r="W45" i="12"/>
  <c r="AM45" i="12"/>
  <c r="BC45" i="12"/>
  <c r="BS45" i="12"/>
  <c r="CI45" i="12"/>
  <c r="L46" i="12"/>
  <c r="AB46" i="12"/>
  <c r="AR46" i="12"/>
  <c r="BH46" i="12"/>
  <c r="BX46" i="12"/>
  <c r="CN46" i="12"/>
  <c r="Q47" i="12"/>
  <c r="AG47" i="12"/>
  <c r="AW47" i="12"/>
  <c r="BM47" i="12"/>
  <c r="CC47" i="12"/>
  <c r="F48" i="12"/>
  <c r="V48" i="12"/>
  <c r="AL48" i="12"/>
  <c r="BB48" i="12"/>
  <c r="BR48" i="12"/>
  <c r="CH48" i="12"/>
  <c r="K49" i="12"/>
  <c r="AA49" i="12"/>
  <c r="AQ49" i="12"/>
  <c r="BG49" i="12"/>
  <c r="BW49" i="12"/>
  <c r="CM49" i="12"/>
  <c r="P50" i="12"/>
  <c r="AF50" i="12"/>
  <c r="AV50" i="12"/>
  <c r="BL50" i="12"/>
  <c r="CB50" i="12"/>
  <c r="E51" i="12"/>
  <c r="U51" i="12"/>
  <c r="AK51" i="12"/>
  <c r="BA51" i="12"/>
  <c r="BQ51" i="12"/>
  <c r="CG51" i="12"/>
  <c r="J52" i="12"/>
  <c r="Z52" i="12"/>
  <c r="AP52" i="12"/>
  <c r="BF52" i="12"/>
  <c r="BV52" i="12"/>
  <c r="CL52" i="12"/>
  <c r="O53" i="12"/>
  <c r="AE53" i="12"/>
  <c r="AU53" i="12"/>
  <c r="BK53" i="12"/>
  <c r="CA53" i="12"/>
  <c r="D54" i="12"/>
  <c r="T54" i="12"/>
  <c r="AJ54" i="12"/>
  <c r="AZ54" i="12"/>
  <c r="BP54" i="12"/>
  <c r="CF54" i="12"/>
  <c r="I55" i="12"/>
  <c r="Y55" i="12"/>
  <c r="AO55" i="12"/>
  <c r="BE55" i="12"/>
  <c r="BU55" i="12"/>
  <c r="CK55" i="12"/>
  <c r="N56" i="12"/>
  <c r="AD56" i="12"/>
  <c r="AT56" i="12"/>
  <c r="BJ56" i="12"/>
  <c r="BZ56" i="12"/>
  <c r="C57" i="12"/>
  <c r="S57" i="12"/>
  <c r="AI57" i="12"/>
  <c r="AY57" i="12"/>
  <c r="BO57" i="12"/>
  <c r="CE57" i="12"/>
  <c r="H58" i="12"/>
  <c r="X58" i="12"/>
  <c r="AN58" i="12"/>
  <c r="BD58" i="12"/>
  <c r="BT58" i="12"/>
  <c r="CJ58" i="12"/>
  <c r="M59" i="12"/>
  <c r="AC59" i="12"/>
  <c r="AS59" i="12"/>
  <c r="BI59" i="12"/>
  <c r="BY59" i="12"/>
  <c r="B60" i="12"/>
  <c r="R60" i="12"/>
  <c r="AH60" i="12"/>
  <c r="AX60" i="12"/>
  <c r="BN60" i="12"/>
  <c r="CD60" i="12"/>
  <c r="BI34" i="12"/>
  <c r="H37" i="12"/>
  <c r="AN37" i="12"/>
  <c r="BX37" i="12"/>
  <c r="Q38" i="12"/>
  <c r="AW38" i="12"/>
  <c r="CC38" i="12"/>
  <c r="Z39" i="12"/>
  <c r="BB39" i="12"/>
  <c r="CH39" i="12"/>
  <c r="AE40" i="12"/>
  <c r="BK40" i="12"/>
  <c r="D41" i="12"/>
  <c r="AJ41" i="12"/>
  <c r="BP41" i="12"/>
  <c r="I42" i="12"/>
  <c r="AO42" i="12"/>
  <c r="BU42" i="12"/>
  <c r="N43" i="12"/>
  <c r="AT43" i="12"/>
  <c r="BZ43" i="12"/>
  <c r="S44" i="12"/>
  <c r="AY44" i="12"/>
  <c r="CI44" i="12"/>
  <c r="AB45" i="12"/>
  <c r="BH45" i="12"/>
  <c r="CN45" i="12"/>
  <c r="AG46" i="12"/>
  <c r="BI46" i="12"/>
  <c r="B47" i="12"/>
  <c r="AH47" i="12"/>
  <c r="BJ47" i="12"/>
  <c r="C48" i="12"/>
  <c r="AM48" i="12"/>
  <c r="BS48" i="12"/>
  <c r="L49" i="12"/>
  <c r="AR49" i="12"/>
  <c r="BX49" i="12"/>
  <c r="Q50" i="12"/>
  <c r="AW50" i="12"/>
  <c r="CC50" i="12"/>
  <c r="V51" i="12"/>
  <c r="BF51" i="12"/>
  <c r="CL51" i="12"/>
  <c r="AE52" i="12"/>
  <c r="BK52" i="12"/>
  <c r="D53" i="12"/>
  <c r="AN53" i="12"/>
  <c r="BT53" i="12"/>
  <c r="M54" i="12"/>
  <c r="AS54" i="12"/>
  <c r="BY54" i="12"/>
  <c r="R55" i="12"/>
  <c r="AX55" i="12"/>
  <c r="CD55" i="12"/>
  <c r="AA56" i="12"/>
  <c r="BG56" i="12"/>
  <c r="CM56" i="12"/>
  <c r="AF57" i="12"/>
  <c r="BL57" i="12"/>
  <c r="E58" i="12"/>
  <c r="AK58" i="12"/>
  <c r="J59" i="12"/>
  <c r="AU60" i="12"/>
  <c r="BJ27" i="12"/>
  <c r="AI28" i="12"/>
  <c r="H29" i="12"/>
  <c r="BT29" i="12"/>
  <c r="AS30" i="12"/>
  <c r="R31" i="12"/>
  <c r="CD31" i="12"/>
  <c r="BC32" i="12"/>
  <c r="AB33" i="12"/>
  <c r="AG16" i="13"/>
  <c r="V17" i="13"/>
  <c r="BQ5" i="13"/>
  <c r="E9" i="13"/>
  <c r="CG11" i="13"/>
  <c r="CA14" i="13"/>
  <c r="BD17" i="13"/>
  <c r="BR4" i="13"/>
  <c r="BJ7" i="13"/>
  <c r="BB10" i="13"/>
  <c r="BE13" i="13"/>
  <c r="E16" i="13"/>
  <c r="AM19" i="13"/>
  <c r="AB20" i="13"/>
  <c r="BW35" i="13"/>
  <c r="CG31" i="13"/>
  <c r="BX32" i="13"/>
  <c r="S32" i="13"/>
  <c r="AB33" i="13"/>
  <c r="BM33" i="13"/>
  <c r="AX35" i="13"/>
  <c r="CM35" i="13"/>
  <c r="CL45" i="13"/>
  <c r="E45" i="13"/>
  <c r="BW45" i="13"/>
  <c r="AY45" i="13"/>
  <c r="BT38" i="13"/>
  <c r="H38" i="13"/>
  <c r="N38" i="13"/>
  <c r="CL38" i="13"/>
  <c r="CB41" i="13"/>
  <c r="P41" i="13"/>
  <c r="Z41" i="13"/>
  <c r="M41" i="13"/>
  <c r="CC41" i="13"/>
  <c r="AX42" i="13"/>
  <c r="BT46" i="13"/>
  <c r="H46" i="13"/>
  <c r="C46" i="13"/>
  <c r="BB46" i="13"/>
  <c r="W46" i="13"/>
  <c r="AZ37" i="13"/>
  <c r="CA37" i="13"/>
  <c r="N37" i="13"/>
  <c r="AX38" i="13"/>
  <c r="AR42" i="13"/>
  <c r="BJ42" i="13"/>
  <c r="BK42" i="13"/>
  <c r="AM42" i="13"/>
  <c r="Q42" i="13"/>
  <c r="U21" i="13"/>
  <c r="CG21" i="13"/>
  <c r="BM22" i="13"/>
  <c r="AS23" i="13"/>
  <c r="Y24" i="13"/>
  <c r="E25" i="13"/>
  <c r="BQ25" i="13"/>
  <c r="AW26" i="13"/>
  <c r="AC27" i="13"/>
  <c r="I28" i="13"/>
  <c r="BU28" i="13"/>
  <c r="E29" i="13"/>
  <c r="BY29" i="13"/>
  <c r="AN30" i="13"/>
  <c r="AL30" i="13"/>
  <c r="BT34" i="13"/>
  <c r="H34" i="13"/>
  <c r="CC34" i="13"/>
  <c r="E38" i="13"/>
  <c r="BH39" i="13"/>
  <c r="CD39" i="13"/>
  <c r="CM39" i="13"/>
  <c r="BQ39" i="13"/>
  <c r="N41" i="13"/>
  <c r="AZ43" i="13"/>
  <c r="BS43" i="13"/>
  <c r="BZ43" i="13"/>
  <c r="BB43" i="13"/>
  <c r="AE43" i="13"/>
  <c r="CF48" i="13"/>
  <c r="T48" i="13"/>
  <c r="AL48" i="13"/>
  <c r="Q48" i="13"/>
  <c r="CA48" i="13"/>
  <c r="CN36" i="13"/>
  <c r="AB36" i="13"/>
  <c r="BB36" i="13"/>
  <c r="BT40" i="13"/>
  <c r="H40" i="13"/>
  <c r="CC40" i="13"/>
  <c r="AN44" i="13"/>
  <c r="AL44" i="13"/>
  <c r="BR47" i="13"/>
  <c r="F47" i="13"/>
  <c r="AJ47" i="13"/>
  <c r="BM47" i="13"/>
  <c r="AR49" i="13"/>
  <c r="BR49" i="13"/>
  <c r="F49" i="13"/>
  <c r="AC50" i="13"/>
  <c r="BA51" i="13"/>
  <c r="AT51" i="13"/>
  <c r="BG51" i="13"/>
  <c r="AJ51" i="13"/>
  <c r="AZ50" i="13"/>
  <c r="BZ50" i="13"/>
  <c r="N50" i="13"/>
  <c r="I52" i="13"/>
  <c r="BU52" i="13"/>
  <c r="BA53" i="13"/>
  <c r="AG54" i="13"/>
  <c r="M55" i="13"/>
  <c r="BY55" i="13"/>
  <c r="BE56" i="13"/>
  <c r="BH57" i="13"/>
  <c r="BF57" i="13"/>
  <c r="AS57" i="13"/>
  <c r="AZ58" i="13"/>
  <c r="BZ58" i="13"/>
  <c r="N58" i="13"/>
  <c r="M59" i="13"/>
  <c r="BL60" i="13"/>
  <c r="CM60" i="13"/>
  <c r="AA60" i="13"/>
  <c r="AL60" i="13"/>
  <c r="CN59" i="13"/>
  <c r="AB59" i="13"/>
  <c r="BB59" i="13"/>
  <c r="Y59" i="13"/>
  <c r="BS16" i="13"/>
  <c r="G16" i="13"/>
  <c r="CC16" i="13"/>
  <c r="X16" i="13"/>
  <c r="CA17" i="13"/>
  <c r="O17" i="13"/>
  <c r="BR17" i="13"/>
  <c r="BL18" i="13"/>
  <c r="AW4" i="13"/>
  <c r="AO5" i="13"/>
  <c r="AG6" i="13"/>
  <c r="I7" i="13"/>
  <c r="BU7" i="13"/>
  <c r="BM8" i="13"/>
  <c r="AO9" i="13"/>
  <c r="Q10" i="13"/>
  <c r="CC10" i="13"/>
  <c r="BE11" i="13"/>
  <c r="AG12" i="13"/>
  <c r="CI13" i="13"/>
  <c r="W13" i="13"/>
  <c r="BT13" i="13"/>
  <c r="AQ14" i="13"/>
  <c r="AG14" i="13"/>
  <c r="Y16" i="13"/>
  <c r="R17" i="13"/>
  <c r="CE18" i="13"/>
  <c r="S18" i="13"/>
  <c r="BM18" i="13"/>
  <c r="AP4" i="13"/>
  <c r="AH5" i="13"/>
  <c r="J6" i="13"/>
  <c r="BV6" i="13"/>
  <c r="AX7" i="13"/>
  <c r="Z8" i="13"/>
  <c r="B9" i="13"/>
  <c r="BN9" i="13"/>
  <c r="AP10" i="13"/>
  <c r="R11" i="13"/>
  <c r="CD11" i="13"/>
  <c r="BF12" i="13"/>
  <c r="AO13" i="13"/>
  <c r="AH14" i="13"/>
  <c r="BS15" i="13"/>
  <c r="G15" i="13"/>
  <c r="CC15" i="13"/>
  <c r="BV16" i="13"/>
  <c r="BP17" i="13"/>
  <c r="BI18" i="13"/>
  <c r="AY19" i="13"/>
  <c r="AA19" i="13"/>
  <c r="BH19" i="13"/>
  <c r="BG20" i="13"/>
  <c r="L20" i="13"/>
  <c r="I31" i="13"/>
  <c r="AL32" i="13"/>
  <c r="BO33" i="13"/>
  <c r="BF35" i="13"/>
  <c r="AN31" i="13"/>
  <c r="BF31" i="13"/>
  <c r="AQ31" i="13"/>
  <c r="BD32" i="13"/>
  <c r="BZ32" i="13"/>
  <c r="O32" i="13"/>
  <c r="BT33" i="13"/>
  <c r="H33" i="13"/>
  <c r="M33" i="13"/>
  <c r="CJ35" i="13"/>
  <c r="X35" i="13"/>
  <c r="W35" i="13"/>
  <c r="J35" i="13"/>
  <c r="BX45" i="13"/>
  <c r="L45" i="13"/>
  <c r="U45" i="13"/>
  <c r="F45" i="13"/>
  <c r="BU45" i="13"/>
  <c r="CF38" i="13"/>
  <c r="T38" i="13"/>
  <c r="AD38" i="13"/>
  <c r="U38" i="13"/>
  <c r="CN41" i="13"/>
  <c r="AB41" i="13"/>
  <c r="AP41" i="13"/>
  <c r="AH41" i="13"/>
  <c r="K41" i="13"/>
  <c r="BE41" i="13"/>
  <c r="CF46" i="13"/>
  <c r="T46" i="13"/>
  <c r="S46" i="13"/>
  <c r="CC46" i="13"/>
  <c r="AS46" i="13"/>
  <c r="BL37" i="13"/>
  <c r="CL37" i="13"/>
  <c r="J37" i="13"/>
  <c r="V38" i="13"/>
  <c r="BD42" i="13"/>
  <c r="BZ42" i="13"/>
  <c r="CG42" i="13"/>
  <c r="BI42" i="13"/>
  <c r="AL42" i="13"/>
  <c r="I21" i="13"/>
  <c r="BU21" i="13"/>
  <c r="BA22" i="13"/>
  <c r="AG23" i="13"/>
  <c r="M24" i="13"/>
  <c r="BY24" i="13"/>
  <c r="BE25" i="13"/>
  <c r="AK26" i="13"/>
  <c r="Q27" i="13"/>
  <c r="CC27" i="13"/>
  <c r="BI28" i="13"/>
  <c r="BD29" i="13"/>
  <c r="BI29" i="13"/>
  <c r="AZ30" i="13"/>
  <c r="V30" i="13"/>
  <c r="CF34" i="13"/>
  <c r="T34" i="13"/>
  <c r="BM34" i="13"/>
  <c r="BU37" i="13"/>
  <c r="BT39" i="13"/>
  <c r="H39" i="13"/>
  <c r="M39" i="13"/>
  <c r="CL39" i="13"/>
  <c r="BF39" i="13"/>
  <c r="BL43" i="13"/>
  <c r="CI43" i="13"/>
  <c r="B43" i="13"/>
  <c r="BW43" i="13"/>
  <c r="BA43" i="13"/>
  <c r="BW46" i="13"/>
  <c r="AF48" i="13"/>
  <c r="AX48" i="13"/>
  <c r="AO48" i="13"/>
  <c r="M48" i="13"/>
  <c r="W48" i="13"/>
  <c r="AN36" i="13"/>
  <c r="AL36" i="13"/>
  <c r="CF40" i="13"/>
  <c r="T40" i="13"/>
  <c r="BM40" i="13"/>
  <c r="AZ44" i="13"/>
  <c r="V44" i="13"/>
  <c r="CD47" i="13"/>
  <c r="R47" i="13"/>
  <c r="AV47" i="13"/>
  <c r="AO47" i="13"/>
  <c r="BD49" i="13"/>
  <c r="CD49" i="13"/>
  <c r="R49" i="13"/>
  <c r="E50" i="13"/>
  <c r="BM51" i="13"/>
  <c r="BJ51" i="13"/>
  <c r="BW51" i="13"/>
  <c r="I51" i="13"/>
  <c r="BL50" i="13"/>
  <c r="CL50" i="13"/>
  <c r="Z50" i="13"/>
  <c r="CC50" i="13"/>
  <c r="BI52" i="13"/>
  <c r="AO53" i="13"/>
  <c r="U54" i="13"/>
  <c r="CG54" i="13"/>
  <c r="BM55" i="13"/>
  <c r="AS56" i="13"/>
  <c r="BT57" i="13"/>
  <c r="BR57" i="13"/>
  <c r="Y57" i="13"/>
  <c r="BL58" i="13"/>
  <c r="CL58" i="13"/>
  <c r="Z58" i="13"/>
  <c r="CC58" i="13"/>
  <c r="BX60" i="13"/>
  <c r="L60" i="13"/>
  <c r="AM60" i="13"/>
  <c r="AX60" i="13"/>
  <c r="AW60" i="13"/>
  <c r="AN59" i="13"/>
  <c r="BN59" i="13"/>
  <c r="B59" i="13"/>
  <c r="BE60" i="13"/>
  <c r="CE16" i="13"/>
  <c r="S16" i="13"/>
  <c r="BM16" i="13"/>
  <c r="H16" i="13"/>
  <c r="CM17" i="13"/>
  <c r="AA17" i="13"/>
  <c r="BB17" i="13"/>
  <c r="AV18" i="13"/>
  <c r="AK4" i="13"/>
  <c r="M5" i="13"/>
  <c r="BY5" i="13"/>
  <c r="BA6" i="13"/>
  <c r="AC7" i="13"/>
  <c r="AP59" i="12"/>
  <c r="CA60" i="12"/>
  <c r="N27" i="12"/>
  <c r="BZ27" i="12"/>
  <c r="AY28" i="12"/>
  <c r="X29" i="12"/>
  <c r="CJ29" i="12"/>
  <c r="BI30" i="12"/>
  <c r="AH31" i="12"/>
  <c r="G32" i="12"/>
  <c r="BS32" i="12"/>
  <c r="AR33" i="12"/>
  <c r="BL14" i="13"/>
  <c r="P18" i="13"/>
  <c r="BI6" i="13"/>
  <c r="BQ9" i="13"/>
  <c r="BI12" i="13"/>
  <c r="O14" i="13"/>
  <c r="BC18" i="13"/>
  <c r="AT5" i="13"/>
  <c r="AL8" i="13"/>
  <c r="AD11" i="13"/>
  <c r="AX14" i="13"/>
  <c r="CL16" i="13"/>
  <c r="O19" i="13"/>
  <c r="AD31" i="13"/>
  <c r="CN31" i="13"/>
  <c r="AP31" i="13"/>
  <c r="AR32" i="13"/>
  <c r="AK32" i="13"/>
  <c r="CD33" i="13"/>
  <c r="BX35" i="13"/>
  <c r="H35" i="13"/>
  <c r="BL45" i="13"/>
  <c r="BQ45" i="13"/>
  <c r="BR45" i="13"/>
  <c r="AT45" i="13"/>
  <c r="W45" i="13"/>
  <c r="BD38" i="13"/>
  <c r="BZ38" i="13"/>
  <c r="CG38" i="13"/>
  <c r="BI38" i="13"/>
  <c r="BL41" i="13"/>
  <c r="CL41" i="13"/>
  <c r="E41" i="13"/>
  <c r="BW41" i="13"/>
  <c r="AY41" i="13"/>
  <c r="CL46" i="13"/>
  <c r="BD46" i="13"/>
  <c r="BQ46" i="13"/>
  <c r="BC46" i="13"/>
  <c r="Z46" i="13"/>
  <c r="AC46" i="13"/>
  <c r="AJ37" i="13"/>
  <c r="BF37" i="13"/>
  <c r="AQ37" i="13"/>
  <c r="CN42" i="13"/>
  <c r="AB42" i="13"/>
  <c r="AO42" i="13"/>
  <c r="AH42" i="13"/>
  <c r="K42" i="13"/>
  <c r="BF42" i="13"/>
  <c r="AK21" i="13"/>
  <c r="Q22" i="13"/>
  <c r="CC22" i="13"/>
  <c r="BI23" i="13"/>
  <c r="AO24" i="13"/>
  <c r="U25" i="13"/>
  <c r="CG25" i="13"/>
  <c r="BM26" i="13"/>
  <c r="AS27" i="13"/>
  <c r="Y28" i="13"/>
  <c r="CN29" i="13"/>
  <c r="U29" i="13"/>
  <c r="CJ30" i="13"/>
  <c r="X30" i="13"/>
  <c r="BG30" i="13"/>
  <c r="BD34" i="13"/>
  <c r="Q34" i="13"/>
  <c r="I37" i="13"/>
  <c r="AQ38" i="13"/>
  <c r="AR39" i="13"/>
  <c r="BI39" i="13"/>
  <c r="BK39" i="13"/>
  <c r="AO39" i="13"/>
  <c r="AK42" i="13"/>
  <c r="AJ43" i="13"/>
  <c r="AX43" i="13"/>
  <c r="AW43" i="13"/>
  <c r="Z43" i="13"/>
  <c r="C43" i="13"/>
  <c r="BP48" i="13"/>
  <c r="CH48" i="13"/>
  <c r="V48" i="13"/>
  <c r="CG48" i="13"/>
  <c r="O48" i="13"/>
  <c r="BX36" i="13"/>
  <c r="L36" i="13"/>
  <c r="BW36" i="13"/>
  <c r="BD40" i="13"/>
  <c r="Q40" i="13"/>
  <c r="CJ44" i="13"/>
  <c r="X44" i="13"/>
  <c r="BG44" i="13"/>
  <c r="BB47" i="13"/>
  <c r="CF47" i="13"/>
  <c r="T47" i="13"/>
  <c r="CN49" i="13"/>
  <c r="AB49" i="13"/>
  <c r="BB49" i="13"/>
  <c r="Y49" i="13"/>
  <c r="BI50" i="13"/>
  <c r="AK51" i="13"/>
  <c r="X51" i="13"/>
  <c r="AL51" i="13"/>
  <c r="CA51" i="13"/>
  <c r="AJ50" i="13"/>
  <c r="BJ50" i="13"/>
  <c r="I50" i="13"/>
  <c r="Y52" i="13"/>
  <c r="E53" i="13"/>
  <c r="BQ53" i="13"/>
  <c r="AW54" i="13"/>
  <c r="AC55" i="13"/>
  <c r="I56" i="13"/>
  <c r="BU56" i="13"/>
  <c r="AR57" i="13"/>
  <c r="AP57" i="13"/>
  <c r="BY57" i="13"/>
  <c r="AJ58" i="13"/>
  <c r="BJ58" i="13"/>
  <c r="I58" i="13"/>
  <c r="AS59" i="13"/>
  <c r="AV60" i="13"/>
  <c r="BW60" i="13"/>
  <c r="CH60" i="13"/>
  <c r="V60" i="13"/>
  <c r="BX59" i="13"/>
  <c r="L59" i="13"/>
  <c r="AL59" i="13"/>
  <c r="BE59" i="13"/>
  <c r="BC16" i="13"/>
  <c r="Q16" i="13"/>
  <c r="AV14" i="13"/>
  <c r="AS16" i="13"/>
  <c r="BK17" i="13"/>
  <c r="F17" i="13"/>
  <c r="CN17" i="13"/>
  <c r="CG18" i="13"/>
  <c r="BM4" i="13"/>
  <c r="BE5" i="13"/>
  <c r="AW6" i="13"/>
  <c r="Y7" i="13"/>
  <c r="Q8" i="13"/>
  <c r="CC8" i="13"/>
  <c r="BE9" i="13"/>
  <c r="AG10" i="13"/>
  <c r="I11" i="13"/>
  <c r="BU11" i="13"/>
  <c r="AW12" i="13"/>
  <c r="BS13" i="13"/>
  <c r="I13" i="13"/>
  <c r="CM14" i="13"/>
  <c r="AA14" i="13"/>
  <c r="BB14" i="13"/>
  <c r="AT16" i="13"/>
  <c r="AN17" i="13"/>
  <c r="BO18" i="13"/>
  <c r="C18" i="13"/>
  <c r="CH18" i="13"/>
  <c r="BF4" i="13"/>
  <c r="AX5" i="13"/>
  <c r="Z6" i="13"/>
  <c r="B7" i="13"/>
  <c r="BN7" i="13"/>
  <c r="AP8" i="13"/>
  <c r="R9" i="13"/>
  <c r="CD9" i="13"/>
  <c r="BF10" i="13"/>
  <c r="AH11" i="13"/>
  <c r="J12" i="13"/>
  <c r="BV12" i="13"/>
  <c r="BJ13" i="13"/>
  <c r="BD14" i="13"/>
  <c r="BC15" i="13"/>
  <c r="Q15" i="13"/>
  <c r="J16" i="13"/>
  <c r="D17" i="13"/>
  <c r="CK17" i="13"/>
  <c r="CD18" i="13"/>
  <c r="CJ19" i="13"/>
  <c r="K19" i="13"/>
  <c r="CK19" i="13"/>
  <c r="AQ20" i="13"/>
  <c r="AG20" i="13"/>
  <c r="AL31" i="13"/>
  <c r="BN32" i="13"/>
  <c r="I35" i="13"/>
  <c r="CJ31" i="13"/>
  <c r="X31" i="13"/>
  <c r="AK31" i="13"/>
  <c r="BS31" i="13"/>
  <c r="AN32" i="13"/>
  <c r="BE32" i="13"/>
  <c r="AQ32" i="13"/>
  <c r="BD33" i="13"/>
  <c r="BY33" i="13"/>
  <c r="O33" i="13"/>
  <c r="BT35" i="13"/>
  <c r="CI35" i="13"/>
  <c r="D35" i="13"/>
  <c r="Z35" i="13"/>
  <c r="BH45" i="13"/>
  <c r="CG45" i="13"/>
  <c r="CM45" i="13"/>
  <c r="BO45" i="13"/>
  <c r="AS45" i="13"/>
  <c r="BP38" i="13"/>
  <c r="D38" i="13"/>
  <c r="I38" i="13"/>
  <c r="CD38" i="13"/>
  <c r="BX41" i="13"/>
  <c r="L41" i="13"/>
  <c r="U41" i="13"/>
  <c r="F41" i="13"/>
  <c r="BU41" i="13"/>
  <c r="G45" i="13"/>
  <c r="BP46" i="13"/>
  <c r="D46" i="13"/>
  <c r="CE46" i="13"/>
  <c r="AU46" i="13"/>
  <c r="Q46" i="13"/>
  <c r="AV37" i="13"/>
  <c r="BV37" i="13"/>
  <c r="V37" i="13"/>
  <c r="BG38" i="13"/>
  <c r="AN42" i="13"/>
  <c r="BE42" i="13"/>
  <c r="BC42" i="13"/>
  <c r="AG42" i="13"/>
  <c r="J42" i="13"/>
  <c r="Y21" i="13"/>
  <c r="E22" i="13"/>
  <c r="BQ22" i="13"/>
  <c r="AW23" i="13"/>
  <c r="AC24" i="13"/>
  <c r="I25" i="13"/>
  <c r="BU25" i="13"/>
  <c r="BA26" i="13"/>
  <c r="AG27" i="13"/>
  <c r="M28" i="13"/>
  <c r="BY28" i="13"/>
  <c r="I29" i="13"/>
  <c r="CD29" i="13"/>
  <c r="AJ30" i="13"/>
  <c r="AQ30" i="13"/>
  <c r="BP34" i="13"/>
  <c r="D34" i="13"/>
  <c r="CH34" i="13"/>
  <c r="O38" i="13"/>
  <c r="BD39" i="13"/>
  <c r="BY39" i="13"/>
  <c r="CG39" i="13"/>
  <c r="BJ39" i="13"/>
  <c r="AQ41" i="13"/>
  <c r="AV43" i="13"/>
  <c r="BN43" i="13"/>
  <c r="BR43" i="13"/>
  <c r="AU43" i="13"/>
  <c r="Y43" i="13"/>
  <c r="CB48" i="13"/>
  <c r="P48" i="13"/>
  <c r="AH48" i="13"/>
  <c r="J48" i="13"/>
  <c r="BK48" i="13"/>
  <c r="CJ36" i="13"/>
  <c r="X36" i="13"/>
  <c r="BG36" i="13"/>
  <c r="BP40" i="13"/>
  <c r="D40" i="13"/>
  <c r="CH40" i="13"/>
  <c r="AJ44" i="13"/>
  <c r="AQ44" i="13"/>
  <c r="BN47" i="13"/>
  <c r="B47" i="13"/>
  <c r="AF47" i="13"/>
  <c r="BU47" i="13"/>
  <c r="AN49" i="13"/>
  <c r="BN49" i="13"/>
  <c r="B49" i="13"/>
  <c r="AK50" i="13"/>
  <c r="AW51" i="13"/>
  <c r="AN51" i="13"/>
  <c r="BB51" i="13"/>
  <c r="AU51" i="13"/>
  <c r="AV50" i="13"/>
  <c r="BV50" i="13"/>
  <c r="J50" i="13"/>
  <c r="M52" i="13"/>
  <c r="BY52" i="13"/>
  <c r="BE53" i="13"/>
  <c r="AK54" i="13"/>
  <c r="Q55" i="13"/>
  <c r="CC55" i="13"/>
  <c r="BI56" i="13"/>
  <c r="BD57" i="13"/>
  <c r="BB57" i="13"/>
  <c r="BA57" i="13"/>
  <c r="AV58" i="13"/>
  <c r="BV58" i="13"/>
  <c r="J58" i="13"/>
  <c r="U59" i="13"/>
  <c r="BH60" i="13"/>
  <c r="CI60" i="13"/>
  <c r="W60" i="13"/>
  <c r="AH60" i="13"/>
  <c r="CJ59" i="13"/>
  <c r="X59" i="13"/>
  <c r="AX59" i="13"/>
  <c r="AG59" i="13"/>
  <c r="BO16" i="13"/>
  <c r="C16" i="13"/>
  <c r="CH16" i="13"/>
  <c r="AC16" i="13"/>
  <c r="BW17" i="13"/>
  <c r="K17" i="13"/>
  <c r="BX17" i="13"/>
  <c r="BQ18" i="13"/>
  <c r="BA4" i="13"/>
  <c r="AC5" i="13"/>
  <c r="E6" i="13"/>
  <c r="BQ6" i="13"/>
  <c r="AS7" i="13"/>
  <c r="U8" i="13"/>
  <c r="CG8" i="13"/>
  <c r="BI9" i="13"/>
  <c r="AK10" i="13"/>
  <c r="M11" i="13"/>
  <c r="BY11" i="13"/>
  <c r="BA12" i="13"/>
  <c r="BO13" i="13"/>
  <c r="M13" i="13"/>
  <c r="CI14" i="13"/>
  <c r="W14" i="13"/>
  <c r="BH14" i="13"/>
  <c r="AZ16" i="13"/>
  <c r="AS17" i="13"/>
  <c r="BK18" i="13"/>
  <c r="F18" i="13"/>
  <c r="CN18" i="13"/>
  <c r="BJ4" i="13"/>
  <c r="AL5" i="13"/>
  <c r="AD6" i="13"/>
  <c r="F7" i="13"/>
  <c r="BR7" i="13"/>
  <c r="AT8" i="13"/>
  <c r="V9" i="13"/>
  <c r="BJ10" i="13"/>
  <c r="AL11" i="13"/>
  <c r="N12" i="13"/>
  <c r="BZ12" i="13"/>
  <c r="BP13" i="13"/>
  <c r="BI14" i="13"/>
  <c r="AY15" i="13"/>
  <c r="V15" i="13"/>
  <c r="P16" i="13"/>
  <c r="I17" i="13"/>
  <c r="B18" i="13"/>
  <c r="CJ18" i="13"/>
  <c r="CD19" i="13"/>
  <c r="G19" i="13"/>
  <c r="CK20" i="13"/>
  <c r="AM20" i="13"/>
  <c r="AL20" i="13"/>
  <c r="AS31" i="13"/>
  <c r="BV59" i="12"/>
  <c r="AD27" i="12"/>
  <c r="C28" i="12"/>
  <c r="BO28" i="12"/>
  <c r="AN29" i="12"/>
  <c r="M30" i="12"/>
  <c r="BY30" i="12"/>
  <c r="AX31" i="12"/>
  <c r="W32" i="12"/>
  <c r="CI32" i="12"/>
  <c r="BI16" i="13"/>
  <c r="M4" i="13"/>
  <c r="BA7" i="13"/>
  <c r="AS10" i="13"/>
  <c r="BG13" i="13"/>
  <c r="BR14" i="13"/>
  <c r="Q18" i="13"/>
  <c r="V6" i="13"/>
  <c r="N9" i="13"/>
  <c r="F12" i="13"/>
  <c r="BG15" i="13"/>
  <c r="CF17" i="13"/>
  <c r="CC19" i="13"/>
  <c r="BG32" i="13"/>
  <c r="BH31" i="13"/>
  <c r="G31" i="13"/>
  <c r="L32" i="13"/>
  <c r="CN33" i="13"/>
  <c r="AM33" i="13"/>
  <c r="AR35" i="13"/>
  <c r="AT35" i="13"/>
  <c r="AF45" i="13"/>
  <c r="AU45" i="13"/>
  <c r="AO45" i="13"/>
  <c r="R45" i="13"/>
  <c r="AC45" i="13"/>
  <c r="AN38" i="13"/>
  <c r="BE38" i="13"/>
  <c r="BC38" i="13"/>
  <c r="AL38" i="13"/>
  <c r="AV41" i="13"/>
  <c r="BQ41" i="13"/>
  <c r="BR41" i="13"/>
  <c r="AT41" i="13"/>
  <c r="W41" i="13"/>
  <c r="BV46" i="13"/>
  <c r="AN46" i="13"/>
  <c r="AT46" i="13"/>
  <c r="AA46" i="13"/>
  <c r="CK46" i="13"/>
  <c r="CF37" i="13"/>
  <c r="T37" i="13"/>
  <c r="AK37" i="13"/>
  <c r="BS37" i="13"/>
  <c r="BX42" i="13"/>
  <c r="L42" i="13"/>
  <c r="S42" i="13"/>
  <c r="F42" i="13"/>
  <c r="BV42" i="13"/>
  <c r="BS45" i="13"/>
  <c r="BA21" i="13"/>
  <c r="AG22" i="13"/>
  <c r="M23" i="13"/>
  <c r="BY23" i="13"/>
  <c r="BE24" i="13"/>
  <c r="AK25" i="13"/>
  <c r="Q26" i="13"/>
  <c r="CC26" i="13"/>
  <c r="BI27" i="13"/>
  <c r="AO28" i="13"/>
  <c r="BX29" i="13"/>
  <c r="AK29" i="13"/>
  <c r="BT30" i="13"/>
  <c r="H30" i="13"/>
  <c r="CC30" i="13"/>
  <c r="AN34" i="13"/>
  <c r="AL34" i="13"/>
  <c r="AL37" i="13"/>
  <c r="CN39" i="13"/>
  <c r="AB39" i="13"/>
  <c r="AM39" i="13"/>
  <c r="AI39" i="13"/>
  <c r="K39" i="13"/>
  <c r="CF43" i="13"/>
  <c r="T43" i="13"/>
  <c r="AC43" i="13"/>
  <c r="U43" i="13"/>
  <c r="CK43" i="13"/>
  <c r="V45" i="13"/>
  <c r="AZ48" i="13"/>
  <c r="BR48" i="13"/>
  <c r="CC48" i="13"/>
  <c r="BA48" i="13"/>
  <c r="BG48" i="13"/>
  <c r="BH36" i="13"/>
  <c r="K36" i="13"/>
  <c r="G48" i="13"/>
  <c r="AN40" i="13"/>
  <c r="AL40" i="13"/>
  <c r="BT44" i="13"/>
  <c r="H44" i="13"/>
  <c r="CC44" i="13"/>
  <c r="AL47" i="13"/>
  <c r="BP47" i="13"/>
  <c r="D47" i="13"/>
  <c r="BX49" i="13"/>
  <c r="L49" i="13"/>
  <c r="AL49" i="13"/>
  <c r="BE49" i="13"/>
  <c r="CG51" i="13"/>
  <c r="CJ51" i="13"/>
  <c r="H51" i="13"/>
  <c r="R51" i="13"/>
  <c r="CF50" i="13"/>
  <c r="T50" i="13"/>
  <c r="AT50" i="13"/>
  <c r="AO50" i="13"/>
  <c r="AO52" i="13"/>
  <c r="U53" i="13"/>
  <c r="CG53" i="13"/>
  <c r="BM54" i="13"/>
  <c r="AS55" i="13"/>
  <c r="Y56" i="13"/>
  <c r="CN57" i="13"/>
  <c r="CL57" i="13"/>
  <c r="E57" i="13"/>
  <c r="CF58" i="13"/>
  <c r="T58" i="13"/>
  <c r="AT58" i="13"/>
  <c r="AO58" i="13"/>
  <c r="BY59" i="13"/>
  <c r="AF60" i="13"/>
  <c r="BG60" i="13"/>
  <c r="BR60" i="13"/>
  <c r="F60" i="13"/>
  <c r="BH59" i="13"/>
  <c r="CH59" i="13"/>
  <c r="V59" i="13"/>
  <c r="CK59" i="13"/>
  <c r="AM16" i="13"/>
  <c r="AL16" i="13"/>
  <c r="BQ14" i="13"/>
  <c r="BN16" i="13"/>
  <c r="AU17" i="13"/>
  <c r="AB17" i="13"/>
  <c r="U18" i="13"/>
  <c r="Q4" i="13"/>
  <c r="I5" i="13"/>
  <c r="BU5" i="13"/>
  <c r="BM6" i="13"/>
  <c r="AO7" i="13"/>
  <c r="AG8" i="13"/>
  <c r="I9" i="13"/>
  <c r="BU9" i="13"/>
  <c r="AW10" i="13"/>
  <c r="Y11" i="13"/>
  <c r="CK11" i="13"/>
  <c r="BM12" i="13"/>
  <c r="BC13" i="13"/>
  <c r="AC13" i="13"/>
  <c r="BW14" i="13"/>
  <c r="K14" i="13"/>
  <c r="BX14" i="13"/>
  <c r="BP16" i="13"/>
  <c r="BI17" i="13"/>
  <c r="AY18" i="13"/>
  <c r="V18" i="13"/>
  <c r="J4" i="13"/>
  <c r="B5" i="13"/>
  <c r="BN5" i="13"/>
  <c r="AP6" i="13"/>
  <c r="R7" i="13"/>
  <c r="CD7" i="13"/>
  <c r="BF8" i="13"/>
  <c r="AH9" i="13"/>
  <c r="J10" i="13"/>
  <c r="BV10" i="13"/>
  <c r="AX11" i="13"/>
  <c r="Z12" i="13"/>
  <c r="B13" i="13"/>
  <c r="CF13" i="13"/>
  <c r="BY14" i="13"/>
  <c r="AM15" i="13"/>
  <c r="AL15" i="13"/>
  <c r="AF16" i="13"/>
  <c r="Y17" i="13"/>
  <c r="R18" i="13"/>
  <c r="CE19" i="13"/>
  <c r="BN19" i="13"/>
  <c r="L19" i="13"/>
  <c r="BY20" i="13"/>
  <c r="AA20" i="13"/>
  <c r="BB20" i="13"/>
  <c r="BN31" i="13"/>
  <c r="J33" i="13"/>
  <c r="AU35" i="13"/>
  <c r="BT31" i="13"/>
  <c r="H31" i="13"/>
  <c r="O31" i="13"/>
  <c r="CJ32" i="13"/>
  <c r="X32" i="13"/>
  <c r="AI32" i="13"/>
  <c r="BS32" i="13"/>
  <c r="AN33" i="13"/>
  <c r="BC33" i="13"/>
  <c r="AQ33" i="13"/>
  <c r="BD35" i="13"/>
  <c r="BN35" i="13"/>
  <c r="BO35" i="13"/>
  <c r="BK35" i="13"/>
  <c r="AR45" i="13"/>
  <c r="BK45" i="13"/>
  <c r="BJ45" i="13"/>
  <c r="AM45" i="13"/>
  <c r="Q45" i="13"/>
  <c r="AZ38" i="13"/>
  <c r="BU38" i="13"/>
  <c r="BY38" i="13"/>
  <c r="J38" i="13"/>
  <c r="BH41" i="13"/>
  <c r="CG41" i="13"/>
  <c r="CM41" i="13"/>
  <c r="BO41" i="13"/>
  <c r="AS41" i="13"/>
  <c r="CH46" i="13"/>
  <c r="AZ46" i="13"/>
  <c r="BJ46" i="13"/>
  <c r="AW46" i="13"/>
  <c r="R46" i="13"/>
  <c r="BF46" i="13"/>
  <c r="AF37" i="13"/>
  <c r="BA37" i="13"/>
  <c r="AX37" i="13"/>
  <c r="CJ42" i="13"/>
  <c r="X42" i="13"/>
  <c r="AI42" i="13"/>
  <c r="AA42" i="13"/>
  <c r="E42" i="13"/>
  <c r="CH42" i="13"/>
  <c r="AO21" i="13"/>
  <c r="U22" i="13"/>
  <c r="CG22" i="13"/>
  <c r="BM23" i="13"/>
  <c r="AS24" i="13"/>
  <c r="Y25" i="13"/>
  <c r="E26" i="13"/>
  <c r="BQ26" i="13"/>
  <c r="AW27" i="13"/>
  <c r="AC28" i="13"/>
  <c r="CJ29" i="13"/>
  <c r="Y29" i="13"/>
  <c r="CF30" i="13"/>
  <c r="T30" i="13"/>
  <c r="BM30" i="13"/>
  <c r="AZ34" i="13"/>
  <c r="V34" i="13"/>
  <c r="Q37" i="13"/>
  <c r="BA38" i="13"/>
  <c r="AN39" i="13"/>
  <c r="BC39" i="13"/>
  <c r="BE39" i="13"/>
  <c r="AG39" i="13"/>
  <c r="BM42" i="13"/>
  <c r="AF43" i="13"/>
  <c r="AS43" i="13"/>
  <c r="AP43" i="13"/>
  <c r="S43" i="13"/>
  <c r="AD43" i="13"/>
  <c r="BL48" i="13"/>
  <c r="CD48" i="13"/>
  <c r="R48" i="13"/>
  <c r="BY48" i="13"/>
  <c r="E48" i="13"/>
  <c r="BT36" i="13"/>
  <c r="H36" i="13"/>
  <c r="CC36" i="13"/>
  <c r="AZ40" i="13"/>
  <c r="V40" i="13"/>
  <c r="CF44" i="13"/>
  <c r="T44" i="13"/>
  <c r="BM44" i="13"/>
  <c r="AX47" i="13"/>
  <c r="CB47" i="13"/>
  <c r="P47" i="13"/>
  <c r="CJ49" i="13"/>
  <c r="X49" i="13"/>
  <c r="AX49" i="13"/>
  <c r="AG49" i="13"/>
  <c r="BQ50" i="13"/>
  <c r="AG51" i="13"/>
  <c r="T51" i="13"/>
  <c r="AF51" i="13"/>
  <c r="CL51" i="13"/>
  <c r="AF50" i="13"/>
  <c r="BF50" i="13"/>
  <c r="Q50" i="13"/>
  <c r="AC52" i="13"/>
  <c r="I53" i="13"/>
  <c r="BU53" i="13"/>
  <c r="BA54" i="13"/>
  <c r="AG55" i="13"/>
  <c r="M56" i="13"/>
  <c r="BY56" i="13"/>
  <c r="AN57" i="13"/>
  <c r="AL57" i="13"/>
  <c r="CG57" i="13"/>
  <c r="AF58" i="13"/>
  <c r="BF58" i="13"/>
  <c r="Q58" i="13"/>
  <c r="BA59" i="13"/>
  <c r="AR60" i="13"/>
  <c r="BS60" i="13"/>
  <c r="CD60" i="13"/>
  <c r="R60" i="13"/>
  <c r="BT59" i="13"/>
  <c r="H59" i="13"/>
  <c r="AH59" i="13"/>
  <c r="BM59" i="13"/>
  <c r="AY16" i="13"/>
  <c r="V16" i="13"/>
  <c r="BA14" i="13"/>
  <c r="AX16" i="13"/>
  <c r="BG17" i="13"/>
  <c r="L17" i="13"/>
  <c r="E18" i="13"/>
  <c r="E4" i="13"/>
  <c r="BQ4" i="13"/>
  <c r="AS5" i="13"/>
  <c r="U6" i="13"/>
  <c r="CG6" i="13"/>
  <c r="BI7" i="13"/>
  <c r="AK8" i="13"/>
  <c r="M9" i="13"/>
  <c r="BY9" i="13"/>
  <c r="BA10" i="13"/>
  <c r="AC11" i="13"/>
  <c r="E12" i="13"/>
  <c r="BQ12" i="13"/>
  <c r="AY13" i="13"/>
  <c r="AH13" i="13"/>
  <c r="BS14" i="13"/>
  <c r="BQ58" i="12"/>
  <c r="O60" i="12"/>
  <c r="AT27" i="12"/>
  <c r="S28" i="12"/>
  <c r="CE28" i="12"/>
  <c r="BD29" i="12"/>
  <c r="AC30" i="12"/>
  <c r="B31" i="12"/>
  <c r="BN31" i="12"/>
  <c r="AM32" i="12"/>
  <c r="L33" i="12"/>
  <c r="AQ16" i="13"/>
  <c r="AY17" i="13"/>
  <c r="E5" i="13"/>
  <c r="AC8" i="13"/>
  <c r="U11" i="13"/>
  <c r="X13" i="13"/>
  <c r="BJ16" i="13"/>
  <c r="F4" i="13"/>
  <c r="CH6" i="13"/>
  <c r="BZ9" i="13"/>
  <c r="BR12" i="13"/>
  <c r="L15" i="13"/>
  <c r="BY18" i="13"/>
  <c r="AU20" i="13"/>
  <c r="B35" i="13"/>
  <c r="AB31" i="13"/>
  <c r="BM31" i="13"/>
  <c r="BJ32" i="13"/>
  <c r="BH33" i="13"/>
  <c r="I33" i="13"/>
  <c r="L35" i="13"/>
  <c r="O35" i="13"/>
  <c r="P45" i="13"/>
  <c r="Z45" i="13"/>
  <c r="M45" i="13"/>
  <c r="CC45" i="13"/>
  <c r="CJ38" i="13"/>
  <c r="X38" i="13"/>
  <c r="AI38" i="13"/>
  <c r="AA38" i="13"/>
  <c r="CH38" i="13"/>
  <c r="AF41" i="13"/>
  <c r="AU41" i="13"/>
  <c r="AO41" i="13"/>
  <c r="R41" i="13"/>
  <c r="AC41" i="13"/>
  <c r="CJ46" i="13"/>
  <c r="X46" i="13"/>
  <c r="Y46" i="13"/>
  <c r="CM46" i="13"/>
  <c r="BA46" i="13"/>
  <c r="BP37" i="13"/>
  <c r="D37" i="13"/>
  <c r="O37" i="13"/>
  <c r="K38" i="13"/>
  <c r="BH42" i="13"/>
  <c r="CE42" i="13"/>
  <c r="CM42" i="13"/>
  <c r="BQ42" i="13"/>
  <c r="AS42" i="13"/>
  <c r="E21" i="13"/>
  <c r="BQ21" i="13"/>
  <c r="AW22" i="13"/>
  <c r="AC23" i="13"/>
  <c r="I24" i="13"/>
  <c r="BU24" i="13"/>
  <c r="BA25" i="13"/>
  <c r="AG26" i="13"/>
  <c r="M27" i="13"/>
  <c r="BY27" i="13"/>
  <c r="BE28" i="13"/>
  <c r="BH29" i="13"/>
  <c r="BC29" i="13"/>
  <c r="BD30" i="13"/>
  <c r="Q30" i="13"/>
  <c r="CJ34" i="13"/>
  <c r="X34" i="13"/>
  <c r="BG34" i="13"/>
  <c r="BN37" i="13"/>
  <c r="BX39" i="13"/>
  <c r="L39" i="13"/>
  <c r="R39" i="13"/>
  <c r="F39" i="13"/>
  <c r="AQ39" i="13"/>
  <c r="BP43" i="13"/>
  <c r="D43" i="13"/>
  <c r="G43" i="13"/>
  <c r="CE43" i="13"/>
  <c r="BG43" i="13"/>
  <c r="AQ46" i="13"/>
  <c r="AJ48" i="13"/>
  <c r="BB48" i="13"/>
  <c r="AW48" i="13"/>
  <c r="U48" i="13"/>
  <c r="C48" i="13"/>
  <c r="AR36" i="13"/>
  <c r="AG36" i="13"/>
  <c r="CJ40" i="13"/>
  <c r="X40" i="13"/>
  <c r="BG40" i="13"/>
  <c r="BD44" i="13"/>
  <c r="Q44" i="13"/>
  <c r="CH47" i="13"/>
  <c r="V47" i="13"/>
  <c r="AZ47" i="13"/>
  <c r="AG47" i="13"/>
  <c r="BH49" i="13"/>
  <c r="CH49" i="13"/>
  <c r="V49" i="13"/>
  <c r="CK49" i="13"/>
  <c r="BQ51" i="13"/>
  <c r="BO51" i="13"/>
  <c r="CB51" i="13"/>
  <c r="B51" i="13"/>
  <c r="BP50" i="13"/>
  <c r="D50" i="13"/>
  <c r="AD50" i="13"/>
  <c r="BU50" i="13"/>
  <c r="BE52" i="13"/>
  <c r="AK53" i="13"/>
  <c r="Q54" i="13"/>
  <c r="CC54" i="13"/>
  <c r="BI55" i="13"/>
  <c r="AO56" i="13"/>
  <c r="BX57" i="13"/>
  <c r="BV57" i="13"/>
  <c r="U57" i="13"/>
  <c r="BP58" i="13"/>
  <c r="D58" i="13"/>
  <c r="AD58" i="13"/>
  <c r="BU58" i="13"/>
  <c r="CB60" i="13"/>
  <c r="P60" i="13"/>
  <c r="AQ60" i="13"/>
  <c r="BB60" i="13"/>
  <c r="AG60" i="13"/>
  <c r="AR59" i="13"/>
  <c r="BR59" i="13"/>
  <c r="F59" i="13"/>
  <c r="AO60" i="13"/>
  <c r="CI16" i="13"/>
  <c r="W16" i="13"/>
  <c r="BH16" i="13"/>
  <c r="B16" i="13"/>
  <c r="CJ16" i="13"/>
  <c r="AE17" i="13"/>
  <c r="AW17" i="13"/>
  <c r="AP18" i="13"/>
  <c r="AG4" i="13"/>
  <c r="Y5" i="13"/>
  <c r="Q6" i="13"/>
  <c r="CC6" i="13"/>
  <c r="BE7" i="13"/>
  <c r="AW8" i="13"/>
  <c r="Y9" i="13"/>
  <c r="BM10" i="13"/>
  <c r="AO11" i="13"/>
  <c r="Q12" i="13"/>
  <c r="CC12" i="13"/>
  <c r="AM13" i="13"/>
  <c r="AX13" i="13"/>
  <c r="BG14" i="13"/>
  <c r="L14" i="13"/>
  <c r="D16" i="13"/>
  <c r="CK16" i="13"/>
  <c r="CD17" i="13"/>
  <c r="AI18" i="13"/>
  <c r="AR18" i="13"/>
  <c r="Z4" i="13"/>
  <c r="R5" i="13"/>
  <c r="CD5" i="13"/>
  <c r="BF6" i="13"/>
  <c r="AH7" i="13"/>
  <c r="J8" i="13"/>
  <c r="AX9" i="13"/>
  <c r="Z10" i="13"/>
  <c r="B11" i="13"/>
  <c r="BN11" i="13"/>
  <c r="AP12" i="13"/>
  <c r="T13" i="13"/>
  <c r="M14" i="13"/>
  <c r="CI15" i="13"/>
  <c r="W15" i="13"/>
  <c r="BH15" i="13"/>
  <c r="BA16" i="13"/>
  <c r="AT17" i="13"/>
  <c r="AN18" i="13"/>
  <c r="BO19" i="13"/>
  <c r="AS19" i="13"/>
  <c r="AG19" i="13"/>
  <c r="BW20" i="13"/>
  <c r="K20" i="13"/>
  <c r="BX20" i="13"/>
  <c r="J32" i="13"/>
  <c r="AL33" i="13"/>
  <c r="CG35" i="13"/>
  <c r="BD31" i="13"/>
  <c r="CA31" i="13"/>
  <c r="N31" i="13"/>
  <c r="BT32" i="13"/>
  <c r="H32" i="13"/>
  <c r="N32" i="13"/>
  <c r="CJ33" i="13"/>
  <c r="X33" i="13"/>
  <c r="AH33" i="13"/>
  <c r="BU33" i="13"/>
  <c r="AN35" i="13"/>
  <c r="AS35" i="13"/>
  <c r="AL35" i="13"/>
  <c r="CN45" i="13"/>
  <c r="AB45" i="13"/>
  <c r="AP45" i="13"/>
  <c r="AH45" i="13"/>
  <c r="K45" i="13"/>
  <c r="BE45" i="13"/>
  <c r="AJ38" i="13"/>
  <c r="AY38" i="13"/>
  <c r="AW38" i="13"/>
  <c r="AU38" i="13"/>
  <c r="AR41" i="13"/>
  <c r="BK41" i="13"/>
  <c r="BJ41" i="13"/>
  <c r="AM41" i="13"/>
  <c r="Q41" i="13"/>
  <c r="BR46" i="13"/>
  <c r="AJ46" i="13"/>
  <c r="AO46" i="13"/>
  <c r="U46" i="13"/>
  <c r="CA46" i="13"/>
  <c r="CB37" i="13"/>
  <c r="P37" i="13"/>
  <c r="AE37" i="13"/>
  <c r="BZ37" i="13"/>
  <c r="BT42" i="13"/>
  <c r="H42" i="13"/>
  <c r="N42" i="13"/>
  <c r="CL42" i="13"/>
  <c r="BN42" i="13"/>
  <c r="G46" i="13"/>
  <c r="BE21" i="13"/>
  <c r="AK22" i="13"/>
  <c r="Q23" i="13"/>
  <c r="CC23" i="13"/>
  <c r="BI24" i="13"/>
  <c r="AO25" i="13"/>
  <c r="U26" i="13"/>
  <c r="CG26" i="13"/>
  <c r="BM27" i="13"/>
  <c r="AS28" i="13"/>
  <c r="BT29" i="13"/>
  <c r="AO29" i="13"/>
  <c r="BP30" i="13"/>
  <c r="D30" i="13"/>
  <c r="CH30" i="13"/>
  <c r="AJ34" i="13"/>
  <c r="AQ34" i="13"/>
  <c r="AS37" i="13"/>
  <c r="CJ39" i="13"/>
  <c r="X39" i="13"/>
  <c r="AH39" i="13"/>
  <c r="AA39" i="13"/>
  <c r="E39" i="13"/>
  <c r="CB43" i="13"/>
  <c r="P43" i="13"/>
  <c r="W43" i="13"/>
  <c r="N43" i="13"/>
  <c r="CC43" i="13"/>
  <c r="AX45" i="13"/>
  <c r="AV48" i="13"/>
  <c r="BN48" i="13"/>
  <c r="BU48" i="13"/>
  <c r="AS48" i="13"/>
  <c r="AQ48" i="13"/>
  <c r="BD36" i="13"/>
  <c r="Q36" i="13"/>
  <c r="AI48" i="13"/>
  <c r="AJ40" i="13"/>
  <c r="AQ40" i="13"/>
  <c r="BP44" i="13"/>
  <c r="D44" i="13"/>
  <c r="CH44" i="13"/>
  <c r="AH47" i="13"/>
  <c r="BL47" i="13"/>
  <c r="I47" i="13"/>
  <c r="BT49" i="13"/>
  <c r="H49" i="13"/>
  <c r="AH49" i="13"/>
  <c r="BM49" i="13"/>
  <c r="CC51" i="13"/>
  <c r="CE51" i="13"/>
  <c r="D51" i="13"/>
  <c r="N51" i="13"/>
  <c r="CB50" i="13"/>
  <c r="P50" i="13"/>
  <c r="AP50" i="13"/>
  <c r="AW50" i="13"/>
  <c r="AS52" i="13"/>
  <c r="Y53" i="13"/>
  <c r="E54" i="13"/>
  <c r="BQ54" i="13"/>
  <c r="AW55" i="13"/>
  <c r="AC56" i="13"/>
  <c r="CJ57" i="13"/>
  <c r="CH57" i="13"/>
  <c r="I57" i="13"/>
  <c r="CB58" i="13"/>
  <c r="P58" i="13"/>
  <c r="AP58" i="13"/>
  <c r="AW58" i="13"/>
  <c r="CN60" i="13"/>
  <c r="AB60" i="13"/>
  <c r="BC60" i="13"/>
  <c r="BN60" i="13"/>
  <c r="B60" i="13"/>
  <c r="BD59" i="13"/>
  <c r="CD59" i="13"/>
  <c r="R59" i="13"/>
  <c r="E60" i="13"/>
  <c r="AI16" i="13"/>
  <c r="AR16" i="13"/>
  <c r="BV14" i="13"/>
  <c r="BT16" i="13"/>
  <c r="AQ17" i="13"/>
  <c r="AG17" i="13"/>
  <c r="Z18" i="13"/>
  <c r="U4" i="13"/>
  <c r="CG4" i="13"/>
  <c r="BI5" i="13"/>
  <c r="AK6" i="13"/>
  <c r="M7" i="13"/>
  <c r="BY7" i="13"/>
  <c r="BA8" i="13"/>
  <c r="AC9" i="13"/>
  <c r="E10" i="13"/>
  <c r="BQ10" i="13"/>
  <c r="AS11" i="13"/>
  <c r="U12" i="13"/>
  <c r="CG12" i="13"/>
  <c r="AI13" i="13"/>
  <c r="BD13" i="13"/>
  <c r="BC14" i="13"/>
  <c r="Q14" i="13"/>
  <c r="I16" i="13"/>
  <c r="B17" i="13"/>
  <c r="CJ17" i="13"/>
  <c r="AE18" i="13"/>
  <c r="AW18" i="13"/>
  <c r="AD4" i="13"/>
  <c r="F5" i="13"/>
  <c r="BR5" i="13"/>
  <c r="BJ6" i="13"/>
  <c r="AL7" i="13"/>
  <c r="N8" i="13"/>
  <c r="BZ8" i="13"/>
  <c r="BB9" i="13"/>
  <c r="AD10" i="13"/>
  <c r="F11" i="13"/>
  <c r="BR11" i="13"/>
  <c r="AT12" i="13"/>
  <c r="Y13" i="13"/>
  <c r="R14" i="13"/>
  <c r="CE15" i="13"/>
  <c r="S15" i="13"/>
  <c r="BM15" i="13"/>
  <c r="BF16" i="13"/>
  <c r="AZ17" i="13"/>
  <c r="AS18" i="13"/>
  <c r="BK19" i="13"/>
  <c r="AN19" i="13"/>
  <c r="AL19" i="13"/>
  <c r="U10" i="13"/>
  <c r="CE13" i="13"/>
  <c r="G14" i="13"/>
  <c r="BU16" i="13"/>
  <c r="AU18" i="13"/>
  <c r="N4" i="13"/>
  <c r="BB5" i="13"/>
  <c r="V7" i="13"/>
  <c r="BJ8" i="13"/>
  <c r="N10" i="13"/>
  <c r="BB11" i="13"/>
  <c r="F13" i="13"/>
  <c r="CD14" i="13"/>
  <c r="AR15" i="13"/>
  <c r="AD17" i="13"/>
  <c r="CA19" i="13"/>
  <c r="Q19" i="13"/>
  <c r="BC20" i="13"/>
  <c r="BH20" i="13"/>
  <c r="Q32" i="13"/>
  <c r="AT33" i="13"/>
  <c r="AD35" i="13"/>
  <c r="AZ31" i="13"/>
  <c r="BV31" i="13"/>
  <c r="V31" i="13"/>
  <c r="BP32" i="13"/>
  <c r="D32" i="13"/>
  <c r="I32" i="13"/>
  <c r="CF33" i="13"/>
  <c r="T33" i="13"/>
  <c r="AC33" i="13"/>
  <c r="CA33" i="13"/>
  <c r="AJ35" i="13"/>
  <c r="AM35" i="13"/>
  <c r="AE35" i="13"/>
  <c r="CJ45" i="13"/>
  <c r="X45" i="13"/>
  <c r="AK45" i="13"/>
  <c r="AA45" i="13"/>
  <c r="C45" i="13"/>
  <c r="CH45" i="13"/>
  <c r="AF38" i="13"/>
  <c r="AT38" i="13"/>
  <c r="AP38" i="13"/>
  <c r="BF38" i="13"/>
  <c r="AN41" i="13"/>
  <c r="BF41" i="13"/>
  <c r="BC41" i="13"/>
  <c r="AG41" i="13"/>
  <c r="I41" i="13"/>
  <c r="BN46" i="13"/>
  <c r="AF46" i="13"/>
  <c r="AI46" i="13"/>
  <c r="M46" i="13"/>
  <c r="BO46" i="13"/>
  <c r="BX37" i="13"/>
  <c r="L37" i="13"/>
  <c r="Z37" i="13"/>
  <c r="CH37" i="13"/>
  <c r="BP42" i="13"/>
  <c r="D42" i="13"/>
  <c r="I42" i="13"/>
  <c r="CD42" i="13"/>
  <c r="BG42" i="13"/>
  <c r="AK46" i="13"/>
  <c r="BI21" i="13"/>
  <c r="AO22" i="13"/>
  <c r="U23" i="13"/>
  <c r="CG23" i="13"/>
  <c r="BM24" i="13"/>
  <c r="AS25" i="13"/>
  <c r="Y26" i="13"/>
  <c r="E27" i="13"/>
  <c r="BQ27" i="13"/>
  <c r="AW28" i="13"/>
  <c r="BP29" i="13"/>
  <c r="AS29" i="13"/>
  <c r="BL30" i="13"/>
  <c r="F30" i="13"/>
  <c r="CM30" i="13"/>
  <c r="AF34" i="13"/>
  <c r="AW34" i="13"/>
  <c r="AY37" i="13"/>
  <c r="CF39" i="13"/>
  <c r="T39" i="13"/>
  <c r="AC39" i="13"/>
  <c r="U39" i="13"/>
  <c r="O39" i="13"/>
  <c r="BX43" i="13"/>
  <c r="L43" i="13"/>
  <c r="R43" i="13"/>
  <c r="F43" i="13"/>
  <c r="BV43" i="13"/>
  <c r="BZ45" i="13"/>
  <c r="AR48" i="13"/>
  <c r="BJ48" i="13"/>
  <c r="BM48" i="13"/>
  <c r="AK48" i="13"/>
  <c r="AA48" i="13"/>
  <c r="AZ36" i="13"/>
  <c r="V36" i="13"/>
  <c r="BO48" i="13"/>
  <c r="AF40" i="13"/>
  <c r="AW40" i="13"/>
  <c r="BL44" i="13"/>
  <c r="F44" i="13"/>
  <c r="CM44" i="13"/>
  <c r="AD47" i="13"/>
  <c r="BH47" i="13"/>
  <c r="Q47" i="13"/>
  <c r="BP49" i="13"/>
  <c r="D49" i="13"/>
  <c r="AD49" i="13"/>
  <c r="BU49" i="13"/>
  <c r="BY51" i="13"/>
  <c r="BZ51" i="13"/>
  <c r="CM51" i="13"/>
  <c r="J51" i="13"/>
  <c r="BX50" i="13"/>
  <c r="L50" i="13"/>
  <c r="AL50" i="13"/>
  <c r="BE50" i="13"/>
  <c r="AW52" i="13"/>
  <c r="AC53" i="13"/>
  <c r="I54" i="13"/>
  <c r="BU54" i="13"/>
  <c r="BA55" i="13"/>
  <c r="AG56" i="13"/>
  <c r="CF57" i="13"/>
  <c r="CD57" i="13"/>
  <c r="M57" i="13"/>
  <c r="BX58" i="13"/>
  <c r="L58" i="13"/>
  <c r="AL58" i="13"/>
  <c r="BE58" i="13"/>
  <c r="CJ60" i="13"/>
  <c r="X60" i="13"/>
  <c r="AY60" i="13"/>
  <c r="BJ60" i="13"/>
  <c r="I60" i="13"/>
  <c r="AZ59" i="13"/>
  <c r="BZ59" i="13"/>
  <c r="N59" i="13"/>
  <c r="M60" i="13"/>
  <c r="CA16" i="13"/>
  <c r="O16" i="13"/>
  <c r="BR16" i="13"/>
  <c r="M16" i="13"/>
  <c r="CI17" i="13"/>
  <c r="W17" i="13"/>
  <c r="BH17" i="13"/>
  <c r="BA18" i="13"/>
  <c r="AO4" i="13"/>
  <c r="AG5" i="13"/>
  <c r="I6" i="13"/>
  <c r="BU6" i="13"/>
  <c r="BM7" i="13"/>
  <c r="AO8" i="13"/>
  <c r="Q9" i="13"/>
  <c r="CC9" i="13"/>
  <c r="BE10" i="13"/>
  <c r="AG11" i="13"/>
  <c r="I12" i="13"/>
  <c r="BU12" i="13"/>
  <c r="AU13" i="13"/>
  <c r="AN13" i="13"/>
  <c r="BO14" i="13"/>
  <c r="C14" i="13"/>
  <c r="CH14" i="13"/>
  <c r="BZ16" i="13"/>
  <c r="BT17" i="13"/>
  <c r="AQ18" i="13"/>
  <c r="AG18" i="13"/>
  <c r="R4" i="13"/>
  <c r="CD4" i="13"/>
  <c r="BF5" i="13"/>
  <c r="AX6" i="13"/>
  <c r="Z7" i="13"/>
  <c r="R8" i="13"/>
  <c r="CD8" i="13"/>
  <c r="BF9" i="13"/>
  <c r="AH10" i="13"/>
  <c r="J11" i="13"/>
  <c r="BV11" i="13"/>
  <c r="AX12" i="13"/>
  <c r="AD13" i="13"/>
  <c r="X14" i="13"/>
  <c r="CA15" i="13"/>
  <c r="O15" i="13"/>
  <c r="BR15" i="13"/>
  <c r="BL16" i="13"/>
  <c r="BE17" i="13"/>
  <c r="AX18" i="13"/>
  <c r="BG19" i="13"/>
  <c r="AI19" i="13"/>
  <c r="AT19" i="13"/>
  <c r="BO20" i="13"/>
  <c r="C20" i="13"/>
  <c r="CL20" i="13"/>
  <c r="W32" i="13"/>
  <c r="BA33" i="13"/>
  <c r="AO35" i="13"/>
  <c r="AV31" i="13"/>
  <c r="BQ31" i="13"/>
  <c r="AC31" i="13"/>
  <c r="BL32" i="13"/>
  <c r="CK32" i="13"/>
  <c r="C32" i="13"/>
  <c r="CB33" i="13"/>
  <c r="P33" i="13"/>
  <c r="W33" i="13"/>
  <c r="CH33" i="13"/>
  <c r="AF35" i="13"/>
  <c r="AH35" i="13"/>
  <c r="Y35" i="13"/>
  <c r="CF45" i="13"/>
  <c r="T45" i="13"/>
  <c r="AE45" i="13"/>
  <c r="S45" i="13"/>
  <c r="CI45" i="13"/>
  <c r="CN38" i="13"/>
  <c r="AB38" i="13"/>
  <c r="AO38" i="13"/>
  <c r="AH38" i="13"/>
  <c r="BS38" i="13"/>
  <c r="AJ41" i="13"/>
  <c r="BA41" i="13"/>
  <c r="AW41" i="13"/>
  <c r="Y41" i="13"/>
  <c r="B41" i="13"/>
  <c r="CN46" i="13"/>
  <c r="AB46" i="13"/>
  <c r="AD46" i="13"/>
  <c r="F46" i="13"/>
  <c r="BG46" i="13"/>
  <c r="BT37" i="13"/>
  <c r="H37" i="13"/>
  <c r="U37" i="13"/>
  <c r="B38" i="13"/>
  <c r="BL42" i="13"/>
  <c r="CK42" i="13"/>
  <c r="C42" i="13"/>
  <c r="BW42" i="13"/>
  <c r="BA42" i="13"/>
  <c r="BM46" i="13"/>
  <c r="BM21" i="13"/>
  <c r="AS22" i="13"/>
  <c r="Y23" i="13"/>
  <c r="E24" i="13"/>
  <c r="BQ24" i="13"/>
  <c r="AW25" i="13"/>
  <c r="AC26" i="13"/>
  <c r="I27" i="13"/>
  <c r="BU27" i="13"/>
  <c r="BA28" i="13"/>
  <c r="BL29" i="13"/>
  <c r="AX29" i="13"/>
  <c r="BH30" i="13"/>
  <c r="K30" i="13"/>
  <c r="CN34" i="13"/>
  <c r="AB34" i="13"/>
  <c r="BB34" i="13"/>
  <c r="BG37" i="13"/>
  <c r="CB39" i="13"/>
  <c r="P39" i="13"/>
  <c r="W39" i="13"/>
  <c r="N39" i="13"/>
  <c r="AD39" i="13"/>
  <c r="BT43" i="13"/>
  <c r="H43" i="13"/>
  <c r="M43" i="13"/>
  <c r="CL43" i="13"/>
  <c r="BO43" i="13"/>
  <c r="O46" i="13"/>
  <c r="AN48" i="13"/>
  <c r="BF48" i="13"/>
  <c r="BE48" i="13"/>
  <c r="AC48" i="13"/>
  <c r="K48" i="13"/>
  <c r="AV36" i="13"/>
  <c r="AA36" i="13"/>
  <c r="CN40" i="13"/>
  <c r="AB40" i="13"/>
  <c r="BB40" i="13"/>
  <c r="BH44" i="13"/>
  <c r="K44" i="13"/>
  <c r="CL47" i="13"/>
  <c r="Z47" i="13"/>
  <c r="BD47" i="13"/>
  <c r="Y47" i="13"/>
  <c r="BL49" i="13"/>
  <c r="CL49" i="13"/>
  <c r="Z49" i="13"/>
  <c r="CC49" i="13"/>
  <c r="BU51" i="13"/>
  <c r="BT51" i="13"/>
  <c r="CH51" i="13"/>
  <c r="F51" i="13"/>
  <c r="BT50" i="13"/>
  <c r="H50" i="13"/>
  <c r="AH50" i="13"/>
  <c r="BM50" i="13"/>
  <c r="BA52" i="13"/>
  <c r="AG53" i="13"/>
  <c r="M54" i="13"/>
  <c r="BY54" i="13"/>
  <c r="BE55" i="13"/>
  <c r="AK56" i="13"/>
  <c r="CB57" i="13"/>
  <c r="BZ57" i="13"/>
  <c r="Q57" i="13"/>
  <c r="BT58" i="13"/>
  <c r="H58" i="13"/>
  <c r="AH58" i="13"/>
  <c r="BM58" i="13"/>
  <c r="CF60" i="13"/>
  <c r="T60" i="13"/>
  <c r="AU60" i="13"/>
  <c r="BF60" i="13"/>
  <c r="Q60" i="13"/>
  <c r="AV59" i="13"/>
  <c r="BV59" i="13"/>
  <c r="J59" i="13"/>
  <c r="Y60" i="13"/>
  <c r="CB59" i="13"/>
  <c r="E8" i="13"/>
  <c r="CG10" i="13"/>
  <c r="S13" i="13"/>
  <c r="AL14" i="13"/>
  <c r="X17" i="13"/>
  <c r="O18" i="13"/>
  <c r="AT4" i="13"/>
  <c r="N6" i="13"/>
  <c r="BB7" i="13"/>
  <c r="F9" i="13"/>
  <c r="AT10" i="13"/>
  <c r="CH11" i="13"/>
  <c r="AT13" i="13"/>
  <c r="BO15" i="13"/>
  <c r="CH15" i="13"/>
  <c r="BU17" i="13"/>
  <c r="AU19" i="13"/>
  <c r="BP19" i="13"/>
  <c r="W20" i="13"/>
  <c r="CE20" i="13"/>
  <c r="AS32" i="13"/>
  <c r="BV33" i="13"/>
  <c r="BQ35" i="13"/>
  <c r="AJ31" i="13"/>
  <c r="BA31" i="13"/>
  <c r="AX31" i="13"/>
  <c r="AZ32" i="13"/>
  <c r="BU32" i="13"/>
  <c r="V32" i="13"/>
  <c r="BP33" i="13"/>
  <c r="D33" i="13"/>
  <c r="G33" i="13"/>
  <c r="CF35" i="13"/>
  <c r="T35" i="13"/>
  <c r="R35" i="13"/>
  <c r="E35" i="13"/>
  <c r="BT45" i="13"/>
  <c r="H45" i="13"/>
  <c r="O45" i="13"/>
  <c r="CK45" i="13"/>
  <c r="BN45" i="13"/>
  <c r="CB38" i="13"/>
  <c r="P38" i="13"/>
  <c r="Y38" i="13"/>
  <c r="M38" i="13"/>
  <c r="CJ41" i="13"/>
  <c r="X41" i="13"/>
  <c r="AK41" i="13"/>
  <c r="AA41" i="13"/>
  <c r="C41" i="13"/>
  <c r="CH41" i="13"/>
  <c r="CB46" i="13"/>
  <c r="P46" i="13"/>
  <c r="N46" i="13"/>
  <c r="BS46" i="13"/>
  <c r="AL46" i="13"/>
  <c r="BH37" i="13"/>
  <c r="CM37" i="13"/>
  <c r="E37" i="13"/>
  <c r="AE38" i="13"/>
  <c r="AZ42" i="13"/>
  <c r="BU42" i="13"/>
  <c r="BY42" i="13"/>
  <c r="BB42" i="13"/>
  <c r="AE42" i="13"/>
  <c r="M21" i="13"/>
  <c r="BY21" i="13"/>
  <c r="BE22" i="13"/>
  <c r="AK23" i="13"/>
  <c r="Q24" i="13"/>
  <c r="CC24" i="13"/>
  <c r="BI25" i="13"/>
  <c r="AO26" i="13"/>
  <c r="U27" i="13"/>
  <c r="CG27" i="13"/>
  <c r="BM28" i="13"/>
  <c r="AZ29" i="13"/>
  <c r="BN29" i="13"/>
  <c r="AV30" i="13"/>
  <c r="AA30" i="13"/>
  <c r="CB34" i="13"/>
  <c r="P34" i="13"/>
  <c r="BR34" i="13"/>
  <c r="CC37" i="13"/>
  <c r="BP39" i="13"/>
  <c r="D39" i="13"/>
  <c r="G39" i="13"/>
  <c r="CE39" i="13"/>
  <c r="BU39" i="13"/>
  <c r="BH43" i="13"/>
  <c r="CD43" i="13"/>
  <c r="CM43" i="13"/>
  <c r="BQ43" i="13"/>
  <c r="AT43" i="13"/>
  <c r="CN48" i="13"/>
  <c r="AB48" i="13"/>
  <c r="AT48" i="13"/>
  <c r="AG48" i="13"/>
  <c r="H48" i="13"/>
  <c r="BC48" i="13"/>
  <c r="AJ36" i="13"/>
  <c r="AQ36" i="13"/>
  <c r="CB40" i="13"/>
  <c r="P40" i="13"/>
  <c r="BR40" i="13"/>
  <c r="AV44" i="13"/>
  <c r="AA44" i="13"/>
  <c r="BZ47" i="13"/>
  <c r="N47" i="13"/>
  <c r="AR47" i="13"/>
  <c r="AW47" i="13"/>
  <c r="AZ49" i="13"/>
  <c r="BZ49" i="13"/>
  <c r="N49" i="13"/>
  <c r="M50" i="13"/>
  <c r="BI51" i="13"/>
  <c r="BD51" i="13"/>
  <c r="BR51" i="13"/>
  <c r="Q51" i="13"/>
  <c r="BH50" i="13"/>
  <c r="CH50" i="13"/>
  <c r="V50" i="13"/>
  <c r="CK50" i="13"/>
  <c r="BM52" i="13"/>
  <c r="AS53" i="13"/>
  <c r="Y54" i="13"/>
  <c r="E55" i="13"/>
  <c r="BQ55" i="13"/>
  <c r="AW56" i="13"/>
  <c r="BP57" i="13"/>
  <c r="BN57" i="13"/>
  <c r="AC57" i="13"/>
  <c r="BH58" i="13"/>
  <c r="CH58" i="13"/>
  <c r="V58" i="13"/>
  <c r="CK58" i="13"/>
  <c r="BT60" i="13"/>
  <c r="H60" i="13"/>
  <c r="AI60" i="13"/>
  <c r="AT60" i="13"/>
  <c r="BM60" i="13"/>
  <c r="AJ59" i="13"/>
  <c r="BJ59" i="13"/>
  <c r="I59" i="13"/>
  <c r="BU60" i="13"/>
  <c r="BK16" i="13"/>
  <c r="F16" i="13"/>
  <c r="CN16" i="13"/>
  <c r="AH16" i="13"/>
  <c r="BS17" i="13"/>
  <c r="G17" i="13"/>
  <c r="CC17" i="13"/>
  <c r="BV18" i="13"/>
  <c r="BE4" i="13"/>
  <c r="AW5" i="13"/>
  <c r="Y6" i="13"/>
  <c r="Q7" i="13"/>
  <c r="CC7" i="13"/>
  <c r="BE8" i="13"/>
  <c r="AG9" i="13"/>
  <c r="I10" i="13"/>
  <c r="BU10" i="13"/>
  <c r="AW11" i="13"/>
  <c r="Y12" i="13"/>
  <c r="CK12" i="13"/>
  <c r="AE13" i="13"/>
  <c r="BI13" i="13"/>
  <c r="AY14" i="13"/>
  <c r="V14" i="13"/>
  <c r="N16" i="13"/>
  <c r="H17" i="13"/>
  <c r="CM18" i="13"/>
  <c r="AA18" i="13"/>
  <c r="BB18" i="13"/>
  <c r="AH4" i="13"/>
  <c r="J5" i="13"/>
  <c r="B6" i="13"/>
  <c r="BN6" i="13"/>
  <c r="AP7" i="13"/>
  <c r="AH8" i="13"/>
  <c r="J9" i="13"/>
  <c r="AX10" i="13"/>
  <c r="Z11" i="13"/>
  <c r="B12" i="13"/>
  <c r="BN12" i="13"/>
  <c r="AZ13" i="13"/>
  <c r="AS14" i="13"/>
  <c r="BK15" i="13"/>
  <c r="F15" i="13"/>
  <c r="CN15" i="13"/>
  <c r="CG16" i="13"/>
  <c r="BZ17" i="13"/>
  <c r="BT18" i="13"/>
  <c r="AQ19" i="13"/>
  <c r="S19" i="13"/>
  <c r="BV19" i="13"/>
  <c r="AY20" i="13"/>
  <c r="V20" i="13"/>
  <c r="W31" i="13"/>
  <c r="BA32" i="13"/>
  <c r="CC33" i="13"/>
  <c r="BZ35" i="13"/>
  <c r="AF31" i="13"/>
  <c r="AU31" i="13"/>
  <c r="BE31" i="13"/>
  <c r="AV32" i="13"/>
  <c r="BO32" i="13"/>
  <c r="AC32" i="13"/>
  <c r="BL33" i="13"/>
  <c r="CI33" i="13"/>
  <c r="B33" i="13"/>
  <c r="CB35" i="13"/>
  <c r="P35" i="13"/>
  <c r="M35" i="13"/>
  <c r="G35" i="13"/>
  <c r="BP45" i="13"/>
  <c r="D45" i="13"/>
  <c r="J45" i="13"/>
  <c r="CD45" i="13"/>
  <c r="BG45" i="13"/>
  <c r="BX38" i="13"/>
  <c r="L38" i="13"/>
  <c r="S38" i="13"/>
  <c r="F38" i="13"/>
  <c r="CF41" i="13"/>
  <c r="T41" i="13"/>
  <c r="AE41" i="13"/>
  <c r="S41" i="13"/>
  <c r="CI41" i="13"/>
  <c r="V42" i="13"/>
  <c r="BX46" i="13"/>
  <c r="L46" i="13"/>
  <c r="I46" i="13"/>
  <c r="BI46" i="13"/>
  <c r="AE46" i="13"/>
  <c r="BD37" i="13"/>
  <c r="CG37" i="13"/>
  <c r="G37" i="13"/>
  <c r="AM38" i="13"/>
  <c r="AV42" i="13"/>
  <c r="BO42" i="13"/>
  <c r="BR42" i="13"/>
  <c r="AU42" i="13"/>
  <c r="W42" i="13"/>
  <c r="Q21" i="13"/>
  <c r="CC21" i="13"/>
  <c r="BI22" i="13"/>
  <c r="AO23" i="13"/>
  <c r="U24" i="13"/>
  <c r="CG24" i="13"/>
  <c r="BM25" i="13"/>
  <c r="AS26" i="13"/>
  <c r="Y27" i="13"/>
  <c r="E28" i="13"/>
  <c r="BQ28" i="13"/>
  <c r="AV29" i="13"/>
  <c r="BS29" i="13"/>
  <c r="AR30" i="13"/>
  <c r="AG30" i="13"/>
  <c r="BX34" i="13"/>
  <c r="L34" i="13"/>
  <c r="BW34" i="13"/>
  <c r="CI37" i="13"/>
  <c r="BL39" i="13"/>
  <c r="CI39" i="13"/>
  <c r="B39" i="13"/>
  <c r="BW39" i="13"/>
  <c r="CH39" i="13"/>
  <c r="BD43" i="13"/>
  <c r="BY43" i="13"/>
  <c r="CG43" i="13"/>
  <c r="BJ43" i="13"/>
  <c r="AL43" i="13"/>
  <c r="CJ48" i="13"/>
  <c r="X48" i="13"/>
  <c r="AP48" i="13"/>
  <c r="Y48" i="13"/>
  <c r="D48" i="13"/>
  <c r="CI48" i="13"/>
  <c r="AF36" i="13"/>
  <c r="AW36" i="13"/>
  <c r="BX40" i="13"/>
  <c r="L40" i="13"/>
  <c r="BW40" i="13"/>
  <c r="AR44" i="13"/>
  <c r="AG44" i="13"/>
  <c r="BV47" i="13"/>
  <c r="J47" i="13"/>
  <c r="AN47" i="13"/>
  <c r="BE47" i="13"/>
  <c r="AV49" i="13"/>
  <c r="BV49" i="13"/>
  <c r="J49" i="13"/>
  <c r="U50" i="13"/>
  <c r="BE51" i="13"/>
  <c r="AY51" i="13"/>
  <c r="BL51" i="13"/>
  <c r="Z51" i="13"/>
  <c r="BD50" i="13"/>
  <c r="CD50" i="13"/>
  <c r="R50" i="13"/>
  <c r="E52" i="13"/>
  <c r="BQ52" i="13"/>
  <c r="AW53" i="13"/>
  <c r="AC54" i="13"/>
  <c r="I55" i="13"/>
  <c r="BU55" i="13"/>
  <c r="BA56" i="13"/>
  <c r="BL57" i="13"/>
  <c r="BJ57" i="13"/>
  <c r="AK57" i="13"/>
  <c r="BD58" i="13"/>
  <c r="CD58" i="13"/>
  <c r="R58" i="13"/>
  <c r="E59" i="13"/>
  <c r="BP60" i="13"/>
  <c r="D60" i="13"/>
  <c r="AE60" i="13"/>
  <c r="AP60" i="13"/>
  <c r="CC60" i="13"/>
  <c r="AF59" i="13"/>
  <c r="BF59" i="13"/>
  <c r="Q59" i="13"/>
  <c r="CK60" i="13"/>
  <c r="BN50" i="13"/>
  <c r="BM53" i="13"/>
  <c r="Y55" i="13"/>
  <c r="BQ56" i="13"/>
  <c r="AT57" i="13"/>
  <c r="AN58" i="13"/>
  <c r="AK59" i="13"/>
  <c r="AZ60" i="13"/>
  <c r="CL60" i="13"/>
  <c r="AW59" i="13"/>
  <c r="BQ8" i="13"/>
  <c r="BI11" i="13"/>
  <c r="BY13" i="13"/>
  <c r="CC14" i="13"/>
  <c r="BN17" i="13"/>
  <c r="AB18" i="13"/>
  <c r="BZ4" i="13"/>
  <c r="AT6" i="13"/>
  <c r="CH7" i="13"/>
  <c r="AL9" i="13"/>
  <c r="BZ10" i="13"/>
  <c r="AD12" i="13"/>
  <c r="CK13" i="13"/>
  <c r="AI15" i="13"/>
  <c r="AK16" i="13"/>
  <c r="X18" i="13"/>
  <c r="BI19" i="13"/>
  <c r="CM20" i="13"/>
  <c r="G20" i="13"/>
  <c r="Q31" i="13"/>
  <c r="BV32" i="13"/>
  <c r="S35" i="13"/>
  <c r="CF31" i="13"/>
  <c r="T31" i="13"/>
  <c r="AE31" i="13"/>
  <c r="BZ31" i="13"/>
  <c r="AJ32" i="13"/>
  <c r="AY32" i="13"/>
  <c r="AX32" i="13"/>
  <c r="AZ33" i="13"/>
  <c r="BS33" i="13"/>
  <c r="V33" i="13"/>
  <c r="BP35" i="13"/>
  <c r="CD35" i="13"/>
  <c r="CK35" i="13"/>
  <c r="AI35" i="13"/>
  <c r="BD45" i="13"/>
  <c r="CA45" i="13"/>
  <c r="CE45" i="13"/>
  <c r="BI45" i="13"/>
  <c r="AL45" i="13"/>
  <c r="BL38" i="13"/>
  <c r="CK38" i="13"/>
  <c r="C38" i="13"/>
  <c r="BW38" i="13"/>
  <c r="BT41" i="13"/>
  <c r="H41" i="13"/>
  <c r="O41" i="13"/>
  <c r="CK41" i="13"/>
  <c r="BN41" i="13"/>
  <c r="AI45" i="13"/>
  <c r="BL46" i="13"/>
  <c r="CG46" i="13"/>
  <c r="BU46" i="13"/>
  <c r="AM46" i="13"/>
  <c r="J46" i="13"/>
  <c r="AR37" i="13"/>
  <c r="BQ37" i="13"/>
  <c r="AC37" i="13"/>
  <c r="BV38" i="13"/>
  <c r="AJ42" i="13"/>
  <c r="AY42" i="13"/>
  <c r="AW42" i="13"/>
  <c r="Z42" i="13"/>
  <c r="B42" i="13"/>
  <c r="AC21" i="13"/>
  <c r="I22" i="13"/>
  <c r="BU22" i="13"/>
  <c r="BA23" i="13"/>
  <c r="AG24" i="13"/>
  <c r="M25" i="13"/>
  <c r="BY25" i="13"/>
  <c r="BE26" i="13"/>
  <c r="AK27" i="13"/>
  <c r="Q28" i="13"/>
  <c r="CC28" i="13"/>
  <c r="M29" i="13"/>
  <c r="CI29" i="13"/>
  <c r="AF30" i="13"/>
  <c r="AW30" i="13"/>
  <c r="BL34" i="13"/>
  <c r="F34" i="13"/>
  <c r="CM34" i="13"/>
  <c r="W38" i="13"/>
  <c r="AZ39" i="13"/>
  <c r="BS39" i="13"/>
  <c r="BZ39" i="13"/>
  <c r="BB39" i="13"/>
  <c r="BS41" i="13"/>
  <c r="AR43" i="13"/>
  <c r="BI43" i="13"/>
  <c r="BK43" i="13"/>
  <c r="AO43" i="13"/>
  <c r="Q43" i="13"/>
  <c r="BX48" i="13"/>
  <c r="L48" i="13"/>
  <c r="AD48" i="13"/>
  <c r="F48" i="13"/>
  <c r="AU48" i="13"/>
  <c r="CF36" i="13"/>
  <c r="T36" i="13"/>
  <c r="BM36" i="13"/>
  <c r="BL40" i="13"/>
  <c r="F40" i="13"/>
  <c r="CM40" i="13"/>
  <c r="AF44" i="13"/>
  <c r="AW44" i="13"/>
  <c r="BJ47" i="13"/>
  <c r="CN47" i="13"/>
  <c r="AB47" i="13"/>
  <c r="CC47" i="13"/>
  <c r="AJ49" i="13"/>
  <c r="BJ49" i="13"/>
  <c r="I49" i="13"/>
  <c r="AS50" i="13"/>
  <c r="AS51" i="13"/>
  <c r="AI51" i="13"/>
  <c r="AV51" i="13"/>
  <c r="BF51" i="13"/>
  <c r="AR50" i="13"/>
  <c r="BR50" i="13"/>
  <c r="F50" i="13"/>
  <c r="Q52" i="13"/>
  <c r="CC52" i="13"/>
  <c r="BI53" i="13"/>
  <c r="AO54" i="13"/>
  <c r="U55" i="13"/>
  <c r="CG55" i="13"/>
  <c r="BM56" i="13"/>
  <c r="AZ57" i="13"/>
  <c r="AX57" i="13"/>
  <c r="BI57" i="13"/>
  <c r="AR58" i="13"/>
  <c r="BR58" i="13"/>
  <c r="F58" i="13"/>
  <c r="AC59" i="13"/>
  <c r="BD60" i="13"/>
  <c r="CE60" i="13"/>
  <c r="S60" i="13"/>
  <c r="AD60" i="13"/>
  <c r="CF59" i="13"/>
  <c r="T59" i="13"/>
  <c r="AT59" i="13"/>
  <c r="AO59" i="13"/>
  <c r="AU16" i="13"/>
  <c r="AB16" i="13"/>
  <c r="BF14" i="13"/>
  <c r="BD16" i="13"/>
  <c r="BC17" i="13"/>
  <c r="Q17" i="13"/>
  <c r="J18" i="13"/>
  <c r="I4" i="13"/>
  <c r="BU4" i="13"/>
  <c r="BM5" i="13"/>
  <c r="AO6" i="13"/>
  <c r="AG7" i="13"/>
  <c r="I8" i="13"/>
  <c r="BU8" i="13"/>
  <c r="AW9" i="13"/>
  <c r="Y10" i="13"/>
  <c r="CK10" i="13"/>
  <c r="BM11" i="13"/>
  <c r="AO12" i="13"/>
  <c r="CA13" i="13"/>
  <c r="O13" i="13"/>
  <c r="CD13" i="13"/>
  <c r="AI14" i="13"/>
  <c r="AR14" i="13"/>
  <c r="AJ16" i="13"/>
  <c r="AC17" i="13"/>
  <c r="BW18" i="13"/>
  <c r="K18" i="13"/>
  <c r="BX18" i="13"/>
  <c r="AX4" i="13"/>
  <c r="Z5" i="13"/>
  <c r="R6" i="13"/>
  <c r="CD6" i="13"/>
  <c r="BF7" i="13"/>
  <c r="AX8" i="13"/>
  <c r="Z9" i="13"/>
  <c r="B10" i="13"/>
  <c r="BN10" i="13"/>
  <c r="AP11" i="13"/>
  <c r="R12" i="13"/>
  <c r="CD12" i="13"/>
  <c r="BU13" i="13"/>
  <c r="BN14" i="13"/>
  <c r="AU15" i="13"/>
  <c r="AB15" i="13"/>
  <c r="U16" i="13"/>
  <c r="N17" i="13"/>
  <c r="H18" i="13"/>
  <c r="CM19" i="13"/>
  <c r="BY19" i="13"/>
  <c r="C19" i="13"/>
  <c r="CG20" i="13"/>
  <c r="AI20" i="13"/>
  <c r="AR20" i="13"/>
  <c r="AY31" i="13"/>
  <c r="CC32" i="13"/>
  <c r="AA35" i="13"/>
  <c r="CB31" i="13"/>
  <c r="P31" i="13"/>
  <c r="Z31" i="13"/>
  <c r="CH31" i="13"/>
  <c r="AF32" i="13"/>
  <c r="AT32" i="13"/>
  <c r="BF32" i="13"/>
  <c r="AV33" i="13"/>
  <c r="BN33" i="13"/>
  <c r="AD33" i="13"/>
  <c r="BL35" i="13"/>
  <c r="BY35" i="13"/>
  <c r="CC35" i="13"/>
  <c r="AQ35" i="13"/>
  <c r="AZ45" i="13"/>
  <c r="BV45" i="13"/>
  <c r="BY45" i="13"/>
  <c r="BB45" i="13"/>
  <c r="AD45" i="13"/>
  <c r="BH38" i="13"/>
  <c r="CE38" i="13"/>
  <c r="CM38" i="13"/>
  <c r="BQ38" i="13"/>
  <c r="BP41" i="13"/>
  <c r="D41" i="13"/>
  <c r="J41" i="13"/>
  <c r="CD41" i="13"/>
  <c r="BG41" i="13"/>
  <c r="BM45" i="13"/>
  <c r="BH46" i="13"/>
  <c r="BY46" i="13"/>
  <c r="BK46" i="13"/>
  <c r="AG46" i="13"/>
  <c r="B46" i="13"/>
  <c r="AN37" i="13"/>
  <c r="BK37" i="13"/>
  <c r="AI37" i="13"/>
  <c r="CI38" i="13"/>
  <c r="AF42" i="13"/>
  <c r="AT42" i="13"/>
  <c r="AP42" i="13"/>
  <c r="R42" i="13"/>
  <c r="AC42" i="13"/>
  <c r="AG21" i="13"/>
  <c r="M22" i="13"/>
  <c r="BY22" i="13"/>
  <c r="BE23" i="13"/>
  <c r="AK24" i="13"/>
  <c r="Q25" i="13"/>
  <c r="CC25" i="13"/>
  <c r="BI26" i="13"/>
  <c r="AO27" i="13"/>
  <c r="U28" i="13"/>
  <c r="CG28" i="13"/>
  <c r="Q29" i="13"/>
  <c r="CN30" i="13"/>
  <c r="AB30" i="13"/>
  <c r="BB30" i="13"/>
  <c r="BH34" i="13"/>
  <c r="K34" i="13"/>
  <c r="B37" i="13"/>
  <c r="AG38" i="13"/>
  <c r="AV39" i="13"/>
  <c r="BN39" i="13"/>
  <c r="BR39" i="13"/>
  <c r="AU39" i="13"/>
  <c r="G42" i="13"/>
  <c r="AN43" i="13"/>
  <c r="BC43" i="13"/>
  <c r="BE43" i="13"/>
  <c r="AG43" i="13"/>
  <c r="J43" i="13"/>
  <c r="BT48" i="13"/>
  <c r="CL48" i="13"/>
  <c r="Z48" i="13"/>
  <c r="B48" i="13"/>
  <c r="AE48" i="13"/>
  <c r="CB36" i="13"/>
  <c r="P36" i="13"/>
  <c r="BR36" i="13"/>
  <c r="BH40" i="13"/>
  <c r="K40" i="13"/>
  <c r="CN44" i="13"/>
  <c r="AB44" i="13"/>
  <c r="BB44" i="13"/>
  <c r="BF47" i="13"/>
  <c r="CJ47" i="13"/>
  <c r="X47" i="13"/>
  <c r="CK47" i="13"/>
  <c r="AF49" i="13"/>
  <c r="BF49" i="13"/>
  <c r="Q49" i="13"/>
  <c r="BA50" i="13"/>
  <c r="AO51" i="13"/>
  <c r="AD51" i="13"/>
  <c r="AQ51" i="13"/>
  <c r="BP51" i="13"/>
  <c r="AN50" i="13"/>
  <c r="B50" i="13"/>
  <c r="U52" i="13"/>
  <c r="CG52" i="13"/>
  <c r="AS54" i="13"/>
  <c r="E56" i="13"/>
  <c r="AV57" i="13"/>
  <c r="BQ57" i="13"/>
  <c r="B58" i="13"/>
  <c r="CA60" i="13"/>
  <c r="Z60" i="13"/>
  <c r="AP59" i="13"/>
  <c r="AS9" i="13"/>
  <c r="AK12" i="13"/>
  <c r="AM14" i="13"/>
  <c r="AD16" i="13"/>
  <c r="CA18" i="13"/>
  <c r="BR18" i="13"/>
  <c r="V5" i="13"/>
  <c r="BZ6" i="13"/>
  <c r="AD8" i="13"/>
  <c r="BR9" i="13"/>
  <c r="V11" i="13"/>
  <c r="BJ12" i="13"/>
  <c r="AN14" i="13"/>
  <c r="C15" i="13"/>
  <c r="CB16" i="13"/>
  <c r="BN18" i="13"/>
  <c r="W19" i="13"/>
  <c r="BS20" i="13"/>
  <c r="Q20" i="13"/>
  <c r="BU31" i="13"/>
  <c r="Q33" i="13"/>
  <c r="BE35" i="13"/>
  <c r="BP31" i="13"/>
  <c r="D31" i="13"/>
  <c r="J31" i="13"/>
  <c r="CF32" i="13"/>
  <c r="T32" i="13"/>
  <c r="AD32" i="13"/>
  <c r="CA32" i="13"/>
  <c r="AJ33" i="13"/>
  <c r="AX33" i="13"/>
  <c r="AY33" i="13"/>
  <c r="AZ35" i="13"/>
  <c r="BI35" i="13"/>
  <c r="BG35" i="13"/>
  <c r="BU35" i="13"/>
  <c r="AN45" i="13"/>
  <c r="BF45" i="13"/>
  <c r="BC45" i="13"/>
  <c r="AG45" i="13"/>
  <c r="I45" i="13"/>
  <c r="AV38" i="13"/>
  <c r="BO38" i="13"/>
  <c r="BR38" i="13"/>
  <c r="R38" i="13"/>
  <c r="BD41" i="13"/>
  <c r="CA41" i="13"/>
  <c r="CE41" i="13"/>
  <c r="BI41" i="13"/>
  <c r="AL41" i="13"/>
  <c r="CD46" i="13"/>
  <c r="AV46" i="13"/>
  <c r="BE46" i="13"/>
  <c r="AP46" i="13"/>
  <c r="K46" i="13"/>
  <c r="CN37" i="13"/>
  <c r="AB37" i="13"/>
  <c r="AU37" i="13"/>
  <c r="BE37" i="13"/>
  <c r="CF42" i="13"/>
  <c r="T42" i="13"/>
  <c r="AD42" i="13"/>
  <c r="U42" i="13"/>
  <c r="CI42" i="13"/>
  <c r="N45" i="13"/>
  <c r="AS21" i="13"/>
  <c r="Y22" i="13"/>
  <c r="E23" i="13"/>
  <c r="BQ23" i="13"/>
  <c r="AW24" i="13"/>
  <c r="AC25" i="13"/>
  <c r="I26" i="13"/>
  <c r="BU26" i="13"/>
  <c r="BA27" i="13"/>
  <c r="AG28" i="13"/>
  <c r="CF29" i="13"/>
  <c r="AC29" i="13"/>
  <c r="CB30" i="13"/>
  <c r="P30" i="13"/>
  <c r="BR30" i="13"/>
  <c r="AV34" i="13"/>
  <c r="AA34" i="13"/>
  <c r="W37" i="13"/>
  <c r="BM38" i="13"/>
  <c r="AJ39" i="13"/>
  <c r="AX39" i="13"/>
  <c r="AW39" i="13"/>
  <c r="Z39" i="13"/>
  <c r="CN43" i="13"/>
  <c r="AB43" i="13"/>
  <c r="AM43" i="13"/>
  <c r="AI43" i="13"/>
  <c r="K43" i="13"/>
  <c r="BF43" i="13"/>
  <c r="BH48" i="13"/>
  <c r="BZ48" i="13"/>
  <c r="N48" i="13"/>
  <c r="BQ48" i="13"/>
  <c r="CM48" i="13"/>
  <c r="BP36" i="13"/>
  <c r="D36" i="13"/>
  <c r="CH36" i="13"/>
  <c r="AV40" i="13"/>
  <c r="AA40" i="13"/>
  <c r="CB44" i="13"/>
  <c r="P44" i="13"/>
  <c r="BR44" i="13"/>
  <c r="AT47" i="13"/>
  <c r="BX47" i="13"/>
  <c r="L47" i="13"/>
  <c r="CF49" i="13"/>
  <c r="T49" i="13"/>
  <c r="AT49" i="13"/>
  <c r="AO49" i="13"/>
  <c r="BY50" i="13"/>
  <c r="AC51" i="13"/>
  <c r="P51" i="13"/>
  <c r="AA51" i="13"/>
  <c r="CN50" i="13"/>
  <c r="AB50" i="13"/>
  <c r="BB50" i="13"/>
  <c r="Y50" i="13"/>
  <c r="AG52" i="13"/>
  <c r="M53" i="13"/>
  <c r="BY53" i="13"/>
  <c r="BE54" i="13"/>
  <c r="AK55" i="13"/>
  <c r="Q56" i="13"/>
  <c r="CC56" i="13"/>
  <c r="AJ57" i="13"/>
  <c r="AH57" i="13"/>
  <c r="CN58" i="13"/>
  <c r="AB58" i="13"/>
  <c r="BB58" i="13"/>
  <c r="Y58" i="13"/>
  <c r="BI59" i="13"/>
  <c r="AN60" i="13"/>
  <c r="BO60" i="13"/>
  <c r="BZ60" i="13"/>
  <c r="N60" i="13"/>
  <c r="BP59" i="13"/>
  <c r="D59" i="13"/>
  <c r="AD59" i="13"/>
  <c r="BU59" i="13"/>
  <c r="AE16" i="13"/>
  <c r="AW16" i="13"/>
  <c r="CB14" i="13"/>
  <c r="BY16" i="13"/>
  <c r="AM17" i="13"/>
  <c r="AL17" i="13"/>
  <c r="AF18" i="13"/>
  <c r="Y4" i="13"/>
  <c r="Q5" i="13"/>
  <c r="CC5" i="13"/>
  <c r="BE6" i="13"/>
  <c r="AW7" i="13"/>
  <c r="Y8" i="13"/>
  <c r="BM9" i="13"/>
  <c r="AO10" i="13"/>
  <c r="Q11" i="13"/>
  <c r="CC11" i="13"/>
  <c r="BE12" i="13"/>
  <c r="BK13" i="13"/>
  <c r="R13" i="13"/>
  <c r="CE14" i="13"/>
  <c r="S14" i="13"/>
  <c r="BM14" i="13"/>
  <c r="BE16" i="13"/>
  <c r="AX17" i="13"/>
  <c r="BG18" i="13"/>
  <c r="L18" i="13"/>
  <c r="B4" i="13"/>
  <c r="BN4" i="13"/>
  <c r="AP5" i="13"/>
  <c r="AH6" i="13"/>
  <c r="J7" i="13"/>
  <c r="B8" i="13"/>
  <c r="BN8" i="13"/>
  <c r="AP9" i="13"/>
  <c r="R10" i="13"/>
  <c r="CD10" i="13"/>
  <c r="BF11" i="13"/>
  <c r="AH12" i="13"/>
  <c r="J13" i="13"/>
  <c r="B14" i="13"/>
  <c r="CJ14" i="13"/>
  <c r="AE15" i="13"/>
  <c r="AW15" i="13"/>
  <c r="AP16" i="13"/>
  <c r="AJ17" i="13"/>
  <c r="AC18" i="13"/>
  <c r="BW19" i="13"/>
  <c r="BD19" i="13"/>
  <c r="V19" i="13"/>
  <c r="CH20" i="13"/>
  <c r="S20" i="13"/>
  <c r="BM20" i="13"/>
  <c r="CC31" i="13"/>
  <c r="Y33" i="13"/>
  <c r="BM35" i="13"/>
  <c r="BL31" i="13"/>
  <c r="CL31" i="13"/>
  <c r="E31" i="13"/>
  <c r="CB32" i="13"/>
  <c r="P32" i="13"/>
  <c r="Y32" i="13"/>
  <c r="CH32" i="13"/>
  <c r="AF33" i="13"/>
  <c r="AS33" i="13"/>
  <c r="BF33" i="13"/>
  <c r="AV35" i="13"/>
  <c r="BC35" i="13"/>
  <c r="BA35" i="13"/>
  <c r="CE35" i="13"/>
  <c r="AJ45" i="13"/>
  <c r="BA45" i="13"/>
  <c r="AW45" i="13"/>
  <c r="Y45" i="13"/>
  <c r="B45" i="13"/>
  <c r="AR38" i="13"/>
  <c r="BJ38" i="13"/>
  <c r="BK38" i="13"/>
  <c r="AC38" i="13"/>
  <c r="AZ41" i="13"/>
  <c r="BV41" i="13"/>
  <c r="BY41" i="13"/>
  <c r="BB41" i="13"/>
  <c r="AD41" i="13"/>
  <c r="BZ46" i="13"/>
  <c r="AR46" i="13"/>
  <c r="AY46" i="13"/>
  <c r="AH46" i="13"/>
  <c r="E46" i="13"/>
  <c r="CJ37" i="13"/>
  <c r="X37" i="13"/>
  <c r="AP37" i="13"/>
  <c r="BM37" i="13"/>
  <c r="CB42" i="13"/>
  <c r="P42" i="13"/>
  <c r="Y42" i="13"/>
  <c r="M42" i="13"/>
  <c r="CC42" i="13"/>
  <c r="AQ45" i="13"/>
  <c r="AW21" i="13"/>
  <c r="AC22" i="13"/>
  <c r="I23" i="13"/>
  <c r="BU23" i="13"/>
  <c r="BA24" i="13"/>
  <c r="AG25" i="13"/>
  <c r="M26" i="13"/>
  <c r="BY26" i="13"/>
  <c r="BE27" i="13"/>
  <c r="AK28" i="13"/>
  <c r="CB29" i="13"/>
  <c r="AG29" i="13"/>
  <c r="BX30" i="13"/>
  <c r="L30" i="13"/>
  <c r="BW30" i="13"/>
  <c r="AR34" i="13"/>
  <c r="AG34" i="13"/>
  <c r="AD37" i="13"/>
  <c r="CA38" i="13"/>
  <c r="AF39" i="13"/>
  <c r="AS39" i="13"/>
  <c r="AP39" i="13"/>
  <c r="S39" i="13"/>
  <c r="CJ43" i="13"/>
  <c r="X43" i="13"/>
  <c r="AH43" i="13"/>
  <c r="AA43" i="13"/>
  <c r="E43" i="13"/>
  <c r="CH43" i="13"/>
  <c r="BD48" i="13"/>
  <c r="BV48" i="13"/>
  <c r="CK48" i="13"/>
  <c r="BI48" i="13"/>
  <c r="BW48" i="13"/>
  <c r="BL36" i="13"/>
  <c r="F36" i="13"/>
  <c r="CM36" i="13"/>
  <c r="AR40" i="13"/>
  <c r="AG40" i="13"/>
  <c r="BX44" i="13"/>
  <c r="L44" i="13"/>
  <c r="BW44" i="13"/>
  <c r="AP47" i="13"/>
  <c r="BT47" i="13"/>
  <c r="H47" i="13"/>
  <c r="CB49" i="13"/>
  <c r="P49" i="13"/>
  <c r="AP49" i="13"/>
  <c r="AW49" i="13"/>
  <c r="CK51" i="13"/>
  <c r="Y51" i="13"/>
  <c r="L51" i="13"/>
  <c r="V51" i="13"/>
  <c r="CJ50" i="13"/>
  <c r="X50" i="13"/>
  <c r="AX50" i="13"/>
  <c r="AG50" i="13"/>
  <c r="AK52" i="13"/>
  <c r="Q53" i="13"/>
  <c r="CC53" i="13"/>
  <c r="BI54" i="13"/>
  <c r="AO55" i="13"/>
  <c r="U56" i="13"/>
  <c r="CG56" i="13"/>
  <c r="AF57" i="13"/>
  <c r="AD57" i="13"/>
  <c r="CJ58" i="13"/>
  <c r="X58" i="13"/>
  <c r="AX58" i="13"/>
  <c r="AG58" i="13"/>
  <c r="BQ59" i="13"/>
  <c r="AJ60" i="13"/>
  <c r="BK60" i="13"/>
  <c r="BV60" i="13"/>
  <c r="J60" i="13"/>
  <c r="BL59" i="13"/>
  <c r="CL59" i="13"/>
  <c r="Z59" i="13"/>
  <c r="CC59" i="13"/>
  <c r="BN58" i="13"/>
  <c r="P59" i="13"/>
  <c r="CE5" i="13"/>
  <c r="CG5" i="13"/>
  <c r="BL6" i="13"/>
  <c r="CG8" i="12"/>
  <c r="CC4" i="13"/>
  <c r="BL5" i="13"/>
  <c r="CE4" i="13"/>
  <c r="CE6" i="13"/>
  <c r="BK4" i="13"/>
  <c r="CE7" i="13"/>
  <c r="BL4" i="12"/>
  <c r="BL5" i="12"/>
  <c r="CK10" i="5"/>
  <c r="CJ6" i="13" s="1"/>
  <c r="BW7" i="5"/>
  <c r="CK7" i="5"/>
  <c r="BW9" i="5"/>
  <c r="BV9" i="13" s="1"/>
  <c r="CI9" i="5"/>
  <c r="CK6" i="5"/>
  <c r="CI11" i="5"/>
  <c r="CH16" i="12" s="1"/>
  <c r="BT4" i="1"/>
  <c r="BU17" i="1" s="1"/>
  <c r="BW8" i="5"/>
  <c r="BV7" i="13" s="1"/>
  <c r="CK8" i="5"/>
  <c r="CJ7" i="13" s="1"/>
  <c r="CI12" i="5"/>
  <c r="CH11" i="12" s="1"/>
  <c r="A4" i="1"/>
  <c r="CJ18" i="12" l="1"/>
  <c r="BV18" i="12"/>
  <c r="CH18" i="12"/>
  <c r="CH6" i="12"/>
  <c r="CH7" i="12"/>
  <c r="BV12" i="12"/>
  <c r="BV13" i="12"/>
  <c r="CH9" i="12"/>
  <c r="CH8" i="13"/>
  <c r="BV8" i="13"/>
  <c r="CH10" i="12"/>
  <c r="CJ7" i="12"/>
  <c r="CJ8" i="12"/>
  <c r="CJ9" i="12"/>
  <c r="CH12" i="12"/>
  <c r="CJ10" i="12"/>
  <c r="BV15" i="12"/>
  <c r="CJ11" i="12"/>
  <c r="CH14" i="12"/>
  <c r="CJ12" i="12"/>
  <c r="CH17" i="12"/>
  <c r="CH15" i="12"/>
  <c r="CH13" i="12"/>
  <c r="CJ13" i="12"/>
  <c r="CH9" i="13"/>
  <c r="CJ16" i="12"/>
  <c r="BV16" i="12"/>
  <c r="CJ15" i="12"/>
  <c r="BV14" i="12"/>
  <c r="CJ14" i="12"/>
  <c r="BV17" i="12"/>
  <c r="CJ17" i="12"/>
  <c r="BV17" i="5"/>
  <c r="CL17" i="1"/>
  <c r="CM17" i="5" s="1"/>
  <c r="A17" i="5" s="1"/>
  <c r="BU12" i="1"/>
  <c r="CL12" i="1" s="1"/>
  <c r="BU14" i="1"/>
  <c r="BU7" i="1"/>
  <c r="BV7" i="5" s="1"/>
  <c r="BU10" i="1"/>
  <c r="CH4" i="13"/>
  <c r="CH4" i="12"/>
  <c r="BV5" i="12"/>
  <c r="BV4" i="12"/>
  <c r="CH5" i="12"/>
  <c r="BV4" i="13"/>
  <c r="BV6" i="12"/>
  <c r="CJ5" i="13"/>
  <c r="AX3" i="13"/>
  <c r="Z3" i="13"/>
  <c r="AQ3" i="13"/>
  <c r="S3" i="13"/>
  <c r="T3" i="13"/>
  <c r="W3" i="13"/>
  <c r="AM3" i="13"/>
  <c r="AD3" i="13"/>
  <c r="AO3" i="13"/>
  <c r="AG3" i="13"/>
  <c r="Q3" i="13"/>
  <c r="BF3" i="13"/>
  <c r="AI3" i="13"/>
  <c r="AY3" i="13"/>
  <c r="AZ3" i="13"/>
  <c r="AU3" i="13"/>
  <c r="BC3" i="13"/>
  <c r="X3" i="13"/>
  <c r="AF3" i="13"/>
  <c r="R3" i="13"/>
  <c r="AH3" i="13"/>
  <c r="AT3" i="13"/>
  <c r="U3" i="13"/>
  <c r="BB3" i="13"/>
  <c r="AL3" i="13"/>
  <c r="V3" i="13"/>
  <c r="AA3" i="13"/>
  <c r="BG3" i="13"/>
  <c r="AR3" i="13"/>
  <c r="AB3" i="13"/>
  <c r="O3" i="13"/>
  <c r="AE3" i="13"/>
  <c r="AN3" i="13"/>
  <c r="BE3" i="13"/>
  <c r="BA3" i="13"/>
  <c r="AP3" i="13"/>
  <c r="AS3" i="13"/>
  <c r="AC3" i="13"/>
  <c r="BD3" i="13"/>
  <c r="P3" i="13"/>
  <c r="CJ4" i="13"/>
  <c r="CJ6" i="12"/>
  <c r="CH5" i="13"/>
  <c r="CH8" i="12"/>
  <c r="BV5" i="13"/>
  <c r="CJ5" i="12"/>
  <c r="CJ4" i="12"/>
  <c r="CH5" i="3"/>
  <c r="CH9" i="3"/>
  <c r="CH13" i="3"/>
  <c r="CH17" i="3"/>
  <c r="CH21" i="3"/>
  <c r="CH25" i="3"/>
  <c r="CH29" i="3"/>
  <c r="CH33" i="3"/>
  <c r="CH37" i="3"/>
  <c r="CH41" i="3"/>
  <c r="CH45" i="3"/>
  <c r="CH49" i="3"/>
  <c r="CH53" i="3"/>
  <c r="CH57" i="3"/>
  <c r="CG5" i="3"/>
  <c r="CG9" i="3"/>
  <c r="CG13" i="3"/>
  <c r="CG17" i="3"/>
  <c r="CG21" i="3"/>
  <c r="CG25" i="3"/>
  <c r="CG29" i="3"/>
  <c r="CG33" i="3"/>
  <c r="CG37" i="3"/>
  <c r="CG41" i="3"/>
  <c r="CG45" i="3"/>
  <c r="CG49" i="3"/>
  <c r="CG53" i="3"/>
  <c r="CG57" i="3"/>
  <c r="CF5" i="3"/>
  <c r="CF9" i="3"/>
  <c r="CF13" i="3"/>
  <c r="CF17" i="3"/>
  <c r="CF21" i="3"/>
  <c r="CF25" i="3"/>
  <c r="CF29" i="3"/>
  <c r="CF33" i="3"/>
  <c r="CF37" i="3"/>
  <c r="CF41" i="3"/>
  <c r="CF45" i="3"/>
  <c r="CF49" i="3"/>
  <c r="CF53" i="3"/>
  <c r="CF57" i="3"/>
  <c r="CE5" i="3"/>
  <c r="CE9" i="3"/>
  <c r="CE13" i="3"/>
  <c r="CE17" i="3"/>
  <c r="CE21" i="3"/>
  <c r="CE25" i="3"/>
  <c r="CE29" i="3"/>
  <c r="CE33" i="3"/>
  <c r="CE37" i="3"/>
  <c r="CE41" i="3"/>
  <c r="CE45" i="3"/>
  <c r="CE49" i="3"/>
  <c r="CE53" i="3"/>
  <c r="CE57" i="3"/>
  <c r="CD5" i="3"/>
  <c r="CD9" i="3"/>
  <c r="CD13" i="3"/>
  <c r="CD17" i="3"/>
  <c r="CD21" i="3"/>
  <c r="CD25" i="3"/>
  <c r="CD29" i="3"/>
  <c r="CD33" i="3"/>
  <c r="CD37" i="3"/>
  <c r="CD41" i="3"/>
  <c r="CD45" i="3"/>
  <c r="CD49" i="3"/>
  <c r="CD53" i="3"/>
  <c r="CD57" i="3"/>
  <c r="CC5" i="3"/>
  <c r="CC9" i="3"/>
  <c r="CC13" i="3"/>
  <c r="CC17" i="3"/>
  <c r="CC21" i="3"/>
  <c r="CC25" i="3"/>
  <c r="CC29" i="3"/>
  <c r="CC33" i="3"/>
  <c r="CC37" i="3"/>
  <c r="CC41" i="3"/>
  <c r="CC45" i="3"/>
  <c r="CC49" i="3"/>
  <c r="CC53" i="3"/>
  <c r="CC57" i="3"/>
  <c r="CB5" i="3"/>
  <c r="CB9" i="3"/>
  <c r="CB13" i="3"/>
  <c r="CB17" i="3"/>
  <c r="CB21" i="3"/>
  <c r="CB25" i="3"/>
  <c r="CB29" i="3"/>
  <c r="CB33" i="3"/>
  <c r="CB37" i="3"/>
  <c r="CB41" i="3"/>
  <c r="CB45" i="3"/>
  <c r="CB49" i="3"/>
  <c r="CB53" i="3"/>
  <c r="CB57" i="3"/>
  <c r="CA5" i="3"/>
  <c r="CA9" i="3"/>
  <c r="CA13" i="3"/>
  <c r="CA17" i="3"/>
  <c r="CA21" i="3"/>
  <c r="CA25" i="3"/>
  <c r="CA29" i="3"/>
  <c r="CA33" i="3"/>
  <c r="CA37" i="3"/>
  <c r="CA41" i="3"/>
  <c r="CA45" i="3"/>
  <c r="CA49" i="3"/>
  <c r="CA53" i="3"/>
  <c r="CA57" i="3"/>
  <c r="BS5" i="3"/>
  <c r="BS9" i="3"/>
  <c r="BS13" i="3"/>
  <c r="BS17" i="3"/>
  <c r="BS21" i="3"/>
  <c r="BS25" i="3"/>
  <c r="BS29" i="3"/>
  <c r="BS33" i="3"/>
  <c r="BS37" i="3"/>
  <c r="BS41" i="3"/>
  <c r="BS45" i="3"/>
  <c r="BS49" i="3"/>
  <c r="BS53" i="3"/>
  <c r="BS57" i="3"/>
  <c r="BR5" i="3"/>
  <c r="BR9" i="3"/>
  <c r="BR13" i="3"/>
  <c r="BR17" i="3"/>
  <c r="BR21" i="3"/>
  <c r="BR25" i="3"/>
  <c r="BR29" i="3"/>
  <c r="BR33" i="3"/>
  <c r="BR37" i="3"/>
  <c r="BR41" i="3"/>
  <c r="BR45" i="3"/>
  <c r="BR49" i="3"/>
  <c r="BR53" i="3"/>
  <c r="BR57" i="3"/>
  <c r="M5" i="3"/>
  <c r="M9" i="3"/>
  <c r="M13" i="3"/>
  <c r="M17" i="3"/>
  <c r="M21" i="3"/>
  <c r="M25" i="3"/>
  <c r="M29" i="3"/>
  <c r="M33" i="3"/>
  <c r="M37" i="3"/>
  <c r="M41" i="3"/>
  <c r="M45" i="3"/>
  <c r="M49" i="3"/>
  <c r="M53" i="3"/>
  <c r="M57" i="3"/>
  <c r="CD4" i="3"/>
  <c r="CH4" i="3"/>
  <c r="CH6" i="3"/>
  <c r="CH10" i="3"/>
  <c r="CH14" i="3"/>
  <c r="CH18" i="3"/>
  <c r="CH22" i="3"/>
  <c r="CH26" i="3"/>
  <c r="CH30" i="3"/>
  <c r="CH34" i="3"/>
  <c r="CH38" i="3"/>
  <c r="CH42" i="3"/>
  <c r="CH46" i="3"/>
  <c r="CH50" i="3"/>
  <c r="CH54" i="3"/>
  <c r="CH58" i="3"/>
  <c r="CG6" i="3"/>
  <c r="CG10" i="3"/>
  <c r="CG14" i="3"/>
  <c r="CG18" i="3"/>
  <c r="CG22" i="3"/>
  <c r="CG26" i="3"/>
  <c r="CG30" i="3"/>
  <c r="CG34" i="3"/>
  <c r="CG38" i="3"/>
  <c r="CG42" i="3"/>
  <c r="CG46" i="3"/>
  <c r="CG50" i="3"/>
  <c r="CG54" i="3"/>
  <c r="CG58" i="3"/>
  <c r="CF6" i="3"/>
  <c r="CF10" i="3"/>
  <c r="CF14" i="3"/>
  <c r="CF18" i="3"/>
  <c r="CF22" i="3"/>
  <c r="CF26" i="3"/>
  <c r="CF30" i="3"/>
  <c r="CF34" i="3"/>
  <c r="CF38" i="3"/>
  <c r="CF42" i="3"/>
  <c r="CF46" i="3"/>
  <c r="CF50" i="3"/>
  <c r="CF54" i="3"/>
  <c r="CF58" i="3"/>
  <c r="CE6" i="3"/>
  <c r="CE10" i="3"/>
  <c r="CE14" i="3"/>
  <c r="CE18" i="3"/>
  <c r="CE22" i="3"/>
  <c r="CE26" i="3"/>
  <c r="CE30" i="3"/>
  <c r="CE34" i="3"/>
  <c r="CE38" i="3"/>
  <c r="CE42" i="3"/>
  <c r="CE46" i="3"/>
  <c r="CE50" i="3"/>
  <c r="CE54" i="3"/>
  <c r="CE58" i="3"/>
  <c r="CD6" i="3"/>
  <c r="CD10" i="3"/>
  <c r="CD14" i="3"/>
  <c r="CD18" i="3"/>
  <c r="CD22" i="3"/>
  <c r="CD26" i="3"/>
  <c r="CD30" i="3"/>
  <c r="CD34" i="3"/>
  <c r="CD38" i="3"/>
  <c r="CD42" i="3"/>
  <c r="CD46" i="3"/>
  <c r="CD50" i="3"/>
  <c r="CD54" i="3"/>
  <c r="CD58" i="3"/>
  <c r="CC6" i="3"/>
  <c r="CC10" i="3"/>
  <c r="CC14" i="3"/>
  <c r="CC18" i="3"/>
  <c r="CC22" i="3"/>
  <c r="CC26" i="3"/>
  <c r="CC30" i="3"/>
  <c r="CC34" i="3"/>
  <c r="CC38" i="3"/>
  <c r="CC42" i="3"/>
  <c r="CC46" i="3"/>
  <c r="CC50" i="3"/>
  <c r="CC54" i="3"/>
  <c r="CC58" i="3"/>
  <c r="CB6" i="3"/>
  <c r="CB10" i="3"/>
  <c r="CB14" i="3"/>
  <c r="CB18" i="3"/>
  <c r="CB22" i="3"/>
  <c r="CB26" i="3"/>
  <c r="CB30" i="3"/>
  <c r="CB34" i="3"/>
  <c r="CB38" i="3"/>
  <c r="CB42" i="3"/>
  <c r="CB46" i="3"/>
  <c r="CB50" i="3"/>
  <c r="CB54" i="3"/>
  <c r="CB58" i="3"/>
  <c r="CA6" i="3"/>
  <c r="CA10" i="3"/>
  <c r="CA14" i="3"/>
  <c r="CA18" i="3"/>
  <c r="CA22" i="3"/>
  <c r="CA26" i="3"/>
  <c r="CA30" i="3"/>
  <c r="CA34" i="3"/>
  <c r="CA38" i="3"/>
  <c r="CA42" i="3"/>
  <c r="CA46" i="3"/>
  <c r="CA50" i="3"/>
  <c r="CA54" i="3"/>
  <c r="CA58" i="3"/>
  <c r="BS6" i="3"/>
  <c r="BS10" i="3"/>
  <c r="BS14" i="3"/>
  <c r="BS18" i="3"/>
  <c r="BS22" i="3"/>
  <c r="BS26" i="3"/>
  <c r="BS30" i="3"/>
  <c r="BS34" i="3"/>
  <c r="BS38" i="3"/>
  <c r="BS42" i="3"/>
  <c r="BS46" i="3"/>
  <c r="BS50" i="3"/>
  <c r="BS54" i="3"/>
  <c r="BS58" i="3"/>
  <c r="BR6" i="3"/>
  <c r="BR10" i="3"/>
  <c r="BR14" i="3"/>
  <c r="BR18" i="3"/>
  <c r="BR22" i="3"/>
  <c r="BR26" i="3"/>
  <c r="BR30" i="3"/>
  <c r="BR34" i="3"/>
  <c r="BR38" i="3"/>
  <c r="BR42" i="3"/>
  <c r="BR46" i="3"/>
  <c r="BR50" i="3"/>
  <c r="BR54" i="3"/>
  <c r="BR58" i="3"/>
  <c r="M6" i="3"/>
  <c r="M10" i="3"/>
  <c r="M14" i="3"/>
  <c r="M18" i="3"/>
  <c r="M22" i="3"/>
  <c r="M26" i="3"/>
  <c r="M30" i="3"/>
  <c r="M34" i="3"/>
  <c r="M38" i="3"/>
  <c r="M42" i="3"/>
  <c r="M46" i="3"/>
  <c r="M50" i="3"/>
  <c r="M54" i="3"/>
  <c r="M58" i="3"/>
  <c r="CA4" i="3"/>
  <c r="CE4" i="3"/>
  <c r="BR4" i="3"/>
  <c r="CH7" i="3"/>
  <c r="CH11" i="3"/>
  <c r="CH15" i="3"/>
  <c r="CH19" i="3"/>
  <c r="CH23" i="3"/>
  <c r="CH27" i="3"/>
  <c r="CH31" i="3"/>
  <c r="CH35" i="3"/>
  <c r="CH39" i="3"/>
  <c r="CH43" i="3"/>
  <c r="CH47" i="3"/>
  <c r="CH51" i="3"/>
  <c r="CH55" i="3"/>
  <c r="CH59" i="3"/>
  <c r="CG7" i="3"/>
  <c r="CG11" i="3"/>
  <c r="CG15" i="3"/>
  <c r="CG19" i="3"/>
  <c r="CG23" i="3"/>
  <c r="CG27" i="3"/>
  <c r="CG31" i="3"/>
  <c r="CG35" i="3"/>
  <c r="CG39" i="3"/>
  <c r="CG43" i="3"/>
  <c r="CG47" i="3"/>
  <c r="CG51" i="3"/>
  <c r="CG55" i="3"/>
  <c r="CG59" i="3"/>
  <c r="CF7" i="3"/>
  <c r="CF11" i="3"/>
  <c r="CF15" i="3"/>
  <c r="CF19" i="3"/>
  <c r="CF23" i="3"/>
  <c r="CF27" i="3"/>
  <c r="CF31" i="3"/>
  <c r="CF35" i="3"/>
  <c r="CF39" i="3"/>
  <c r="CF43" i="3"/>
  <c r="CF47" i="3"/>
  <c r="CF51" i="3"/>
  <c r="CF55" i="3"/>
  <c r="CF59" i="3"/>
  <c r="CE7" i="3"/>
  <c r="CE11" i="3"/>
  <c r="CE15" i="3"/>
  <c r="CE19" i="3"/>
  <c r="CE23" i="3"/>
  <c r="CE27" i="3"/>
  <c r="CE31" i="3"/>
  <c r="CE35" i="3"/>
  <c r="CE39" i="3"/>
  <c r="CE43" i="3"/>
  <c r="CE47" i="3"/>
  <c r="CE51" i="3"/>
  <c r="CE55" i="3"/>
  <c r="CE59" i="3"/>
  <c r="CD7" i="3"/>
  <c r="CD11" i="3"/>
  <c r="CD15" i="3"/>
  <c r="CD19" i="3"/>
  <c r="CD23" i="3"/>
  <c r="CD27" i="3"/>
  <c r="CD31" i="3"/>
  <c r="CD35" i="3"/>
  <c r="CD39" i="3"/>
  <c r="CD43" i="3"/>
  <c r="CD47" i="3"/>
  <c r="CD51" i="3"/>
  <c r="CD55" i="3"/>
  <c r="CD59" i="3"/>
  <c r="CC7" i="3"/>
  <c r="CC11" i="3"/>
  <c r="CC15" i="3"/>
  <c r="CC19" i="3"/>
  <c r="CC23" i="3"/>
  <c r="CC27" i="3"/>
  <c r="CC31" i="3"/>
  <c r="CC35" i="3"/>
  <c r="CC39" i="3"/>
  <c r="CC43" i="3"/>
  <c r="CC47" i="3"/>
  <c r="CC51" i="3"/>
  <c r="CC55" i="3"/>
  <c r="CC59" i="3"/>
  <c r="CB7" i="3"/>
  <c r="CB11" i="3"/>
  <c r="CB15" i="3"/>
  <c r="CB19" i="3"/>
  <c r="CB23" i="3"/>
  <c r="CB27" i="3"/>
  <c r="CB31" i="3"/>
  <c r="CB35" i="3"/>
  <c r="CB39" i="3"/>
  <c r="CB43" i="3"/>
  <c r="CB47" i="3"/>
  <c r="CB51" i="3"/>
  <c r="CB55" i="3"/>
  <c r="CB59" i="3"/>
  <c r="CA7" i="3"/>
  <c r="CA11" i="3"/>
  <c r="CA15" i="3"/>
  <c r="CA19" i="3"/>
  <c r="CA23" i="3"/>
  <c r="CA27" i="3"/>
  <c r="CA31" i="3"/>
  <c r="CA35" i="3"/>
  <c r="CA39" i="3"/>
  <c r="CA43" i="3"/>
  <c r="CA47" i="3"/>
  <c r="CA51" i="3"/>
  <c r="CA55" i="3"/>
  <c r="CA59" i="3"/>
  <c r="BS7" i="3"/>
  <c r="BS11" i="3"/>
  <c r="BS15" i="3"/>
  <c r="BS19" i="3"/>
  <c r="BS23" i="3"/>
  <c r="BS27" i="3"/>
  <c r="BS31" i="3"/>
  <c r="BS35" i="3"/>
  <c r="BS39" i="3"/>
  <c r="BS43" i="3"/>
  <c r="BS47" i="3"/>
  <c r="BS51" i="3"/>
  <c r="BS55" i="3"/>
  <c r="BS59" i="3"/>
  <c r="BR7" i="3"/>
  <c r="BR11" i="3"/>
  <c r="BR15" i="3"/>
  <c r="BR19" i="3"/>
  <c r="BR23" i="3"/>
  <c r="BR27" i="3"/>
  <c r="BR31" i="3"/>
  <c r="BR35" i="3"/>
  <c r="BR39" i="3"/>
  <c r="BR43" i="3"/>
  <c r="BR47" i="3"/>
  <c r="BR51" i="3"/>
  <c r="BR55" i="3"/>
  <c r="BR59" i="3"/>
  <c r="M7" i="3"/>
  <c r="M11" i="3"/>
  <c r="M15" i="3"/>
  <c r="M19" i="3"/>
  <c r="M23" i="3"/>
  <c r="M27" i="3"/>
  <c r="M31" i="3"/>
  <c r="M35" i="3"/>
  <c r="M39" i="3"/>
  <c r="M43" i="3"/>
  <c r="M47" i="3"/>
  <c r="M51" i="3"/>
  <c r="M55" i="3"/>
  <c r="M59" i="3"/>
  <c r="CB4" i="3"/>
  <c r="CF4" i="3"/>
  <c r="CH8" i="3"/>
  <c r="CH12" i="3"/>
  <c r="CH16" i="3"/>
  <c r="CH20" i="3"/>
  <c r="CH24" i="3"/>
  <c r="CH28" i="3"/>
  <c r="CH32" i="3"/>
  <c r="CH36" i="3"/>
  <c r="CH40" i="3"/>
  <c r="CH44" i="3"/>
  <c r="CH48" i="3"/>
  <c r="CH52" i="3"/>
  <c r="CH56" i="3"/>
  <c r="CH60" i="3"/>
  <c r="CG8" i="3"/>
  <c r="CG12" i="3"/>
  <c r="CG16" i="3"/>
  <c r="CG20" i="3"/>
  <c r="CG24" i="3"/>
  <c r="CG28" i="3"/>
  <c r="CG32" i="3"/>
  <c r="CG36" i="3"/>
  <c r="CG40" i="3"/>
  <c r="CG44" i="3"/>
  <c r="CG48" i="3"/>
  <c r="CG52" i="3"/>
  <c r="CG56" i="3"/>
  <c r="CG60" i="3"/>
  <c r="CF8" i="3"/>
  <c r="CF12" i="3"/>
  <c r="CF16" i="3"/>
  <c r="CF20" i="3"/>
  <c r="CF24" i="3"/>
  <c r="CF28" i="3"/>
  <c r="CF32" i="3"/>
  <c r="CF36" i="3"/>
  <c r="CF40" i="3"/>
  <c r="CF44" i="3"/>
  <c r="CF48" i="3"/>
  <c r="CF52" i="3"/>
  <c r="CF56" i="3"/>
  <c r="CF60" i="3"/>
  <c r="CE8" i="3"/>
  <c r="CE12" i="3"/>
  <c r="CE16" i="3"/>
  <c r="CE20" i="3"/>
  <c r="CE24" i="3"/>
  <c r="CE28" i="3"/>
  <c r="CE32" i="3"/>
  <c r="CE36" i="3"/>
  <c r="CE40" i="3"/>
  <c r="CE44" i="3"/>
  <c r="CE48" i="3"/>
  <c r="CE52" i="3"/>
  <c r="CE56" i="3"/>
  <c r="CE60" i="3"/>
  <c r="CD8" i="3"/>
  <c r="CD12" i="3"/>
  <c r="CD16" i="3"/>
  <c r="CD20" i="3"/>
  <c r="CD24" i="3"/>
  <c r="CD28" i="3"/>
  <c r="CD32" i="3"/>
  <c r="CD36" i="3"/>
  <c r="CD40" i="3"/>
  <c r="CD44" i="3"/>
  <c r="CD48" i="3"/>
  <c r="CD52" i="3"/>
  <c r="CD56" i="3"/>
  <c r="CD60" i="3"/>
  <c r="CC8" i="3"/>
  <c r="CC12" i="3"/>
  <c r="CC16" i="3"/>
  <c r="CC20" i="3"/>
  <c r="CC24" i="3"/>
  <c r="CC28" i="3"/>
  <c r="CC32" i="3"/>
  <c r="CC36" i="3"/>
  <c r="CC40" i="3"/>
  <c r="CC44" i="3"/>
  <c r="CC48" i="3"/>
  <c r="CC52" i="3"/>
  <c r="CC56" i="3"/>
  <c r="CC60" i="3"/>
  <c r="CB8" i="3"/>
  <c r="CB12" i="3"/>
  <c r="CB16" i="3"/>
  <c r="CB20" i="3"/>
  <c r="CB24" i="3"/>
  <c r="CB28" i="3"/>
  <c r="CB32" i="3"/>
  <c r="CB36" i="3"/>
  <c r="CB40" i="3"/>
  <c r="CB44" i="3"/>
  <c r="CB48" i="3"/>
  <c r="CB52" i="3"/>
  <c r="CB56" i="3"/>
  <c r="CB60" i="3"/>
  <c r="CA8" i="3"/>
  <c r="CA12" i="3"/>
  <c r="CA16" i="3"/>
  <c r="CA20" i="3"/>
  <c r="CA24" i="3"/>
  <c r="CA28" i="3"/>
  <c r="CA32" i="3"/>
  <c r="CA36" i="3"/>
  <c r="CA40" i="3"/>
  <c r="CA44" i="3"/>
  <c r="CA48" i="3"/>
  <c r="CA52" i="3"/>
  <c r="CA56" i="3"/>
  <c r="CA60" i="3"/>
  <c r="BS8" i="3"/>
  <c r="BS12" i="3"/>
  <c r="BS16" i="3"/>
  <c r="BS20" i="3"/>
  <c r="BS24" i="3"/>
  <c r="BS28" i="3"/>
  <c r="BS32" i="3"/>
  <c r="BS36" i="3"/>
  <c r="BS40" i="3"/>
  <c r="BS44" i="3"/>
  <c r="BS48" i="3"/>
  <c r="BS52" i="3"/>
  <c r="BS56" i="3"/>
  <c r="BS60" i="3"/>
  <c r="BR8" i="3"/>
  <c r="BR12" i="3"/>
  <c r="BR16" i="3"/>
  <c r="BR20" i="3"/>
  <c r="BR24" i="3"/>
  <c r="BR28" i="3"/>
  <c r="BR32" i="3"/>
  <c r="BR36" i="3"/>
  <c r="BR40" i="3"/>
  <c r="BR44" i="3"/>
  <c r="BR48" i="3"/>
  <c r="BR52" i="3"/>
  <c r="BR56" i="3"/>
  <c r="BR60" i="3"/>
  <c r="M8" i="3"/>
  <c r="M12" i="3"/>
  <c r="M16" i="3"/>
  <c r="M20" i="3"/>
  <c r="M24" i="3"/>
  <c r="M28" i="3"/>
  <c r="M32" i="3"/>
  <c r="M36" i="3"/>
  <c r="M40" i="3"/>
  <c r="M44" i="3"/>
  <c r="M48" i="3"/>
  <c r="M52" i="3"/>
  <c r="M56" i="3"/>
  <c r="M60" i="3"/>
  <c r="CC4" i="3"/>
  <c r="CG4" i="3"/>
  <c r="CK60" i="3"/>
  <c r="BY60" i="3"/>
  <c r="BU60" i="3"/>
  <c r="BO60" i="3"/>
  <c r="BK60" i="3"/>
  <c r="BG60" i="3"/>
  <c r="BC60" i="3"/>
  <c r="AY60" i="3"/>
  <c r="AU60" i="3"/>
  <c r="AQ60" i="3"/>
  <c r="AM60" i="3"/>
  <c r="AI60" i="3"/>
  <c r="AE60" i="3"/>
  <c r="AA60" i="3"/>
  <c r="W60" i="3"/>
  <c r="S60" i="3"/>
  <c r="O60" i="3"/>
  <c r="J60" i="3"/>
  <c r="F60" i="3"/>
  <c r="B60" i="3"/>
  <c r="CK59" i="3"/>
  <c r="BY59" i="3"/>
  <c r="BU59" i="3"/>
  <c r="BO59" i="3"/>
  <c r="BK59" i="3"/>
  <c r="BG59" i="3"/>
  <c r="BC59" i="3"/>
  <c r="AY59" i="3"/>
  <c r="AU59" i="3"/>
  <c r="AQ59" i="3"/>
  <c r="AM59" i="3"/>
  <c r="AI59" i="3"/>
  <c r="AE59" i="3"/>
  <c r="AA59" i="3"/>
  <c r="W59" i="3"/>
  <c r="S59" i="3"/>
  <c r="O59" i="3"/>
  <c r="J59" i="3"/>
  <c r="F59" i="3"/>
  <c r="B59" i="3"/>
  <c r="CK58" i="3"/>
  <c r="BY58" i="3"/>
  <c r="BU58" i="3"/>
  <c r="BO58" i="3"/>
  <c r="BK58" i="3"/>
  <c r="BG58" i="3"/>
  <c r="BC58" i="3"/>
  <c r="AY58" i="3"/>
  <c r="AU58" i="3"/>
  <c r="AQ58" i="3"/>
  <c r="AM58" i="3"/>
  <c r="AI58" i="3"/>
  <c r="AE58" i="3"/>
  <c r="AA58" i="3"/>
  <c r="W58" i="3"/>
  <c r="S58" i="3"/>
  <c r="O58" i="3"/>
  <c r="J58" i="3"/>
  <c r="F58" i="3"/>
  <c r="B58" i="3"/>
  <c r="CK57" i="3"/>
  <c r="BY57" i="3"/>
  <c r="BU57" i="3"/>
  <c r="BO57" i="3"/>
  <c r="BK57" i="3"/>
  <c r="BG57" i="3"/>
  <c r="BC57" i="3"/>
  <c r="AY57" i="3"/>
  <c r="AU57" i="3"/>
  <c r="AQ57" i="3"/>
  <c r="AM57" i="3"/>
  <c r="AI57" i="3"/>
  <c r="AE57" i="3"/>
  <c r="AA57" i="3"/>
  <c r="W57" i="3"/>
  <c r="S57" i="3"/>
  <c r="O57" i="3"/>
  <c r="J57" i="3"/>
  <c r="F57" i="3"/>
  <c r="B57" i="3"/>
  <c r="CK56" i="3"/>
  <c r="BY56" i="3"/>
  <c r="BU56" i="3"/>
  <c r="BO56" i="3"/>
  <c r="BK56" i="3"/>
  <c r="BG56" i="3"/>
  <c r="BC56" i="3"/>
  <c r="AY56" i="3"/>
  <c r="AU56" i="3"/>
  <c r="AQ56" i="3"/>
  <c r="AM56" i="3"/>
  <c r="AI56" i="3"/>
  <c r="AE56" i="3"/>
  <c r="AA56" i="3"/>
  <c r="W56" i="3"/>
  <c r="S56" i="3"/>
  <c r="O56" i="3"/>
  <c r="J56" i="3"/>
  <c r="F56" i="3"/>
  <c r="B56" i="3"/>
  <c r="CK55" i="3"/>
  <c r="BY55" i="3"/>
  <c r="BU55" i="3"/>
  <c r="BO55" i="3"/>
  <c r="BK55" i="3"/>
  <c r="BG55" i="3"/>
  <c r="BC55" i="3"/>
  <c r="AY55" i="3"/>
  <c r="AU55" i="3"/>
  <c r="AQ55" i="3"/>
  <c r="AM55" i="3"/>
  <c r="AI55" i="3"/>
  <c r="AE55" i="3"/>
  <c r="AA55" i="3"/>
  <c r="W55" i="3"/>
  <c r="S55" i="3"/>
  <c r="O55" i="3"/>
  <c r="J55" i="3"/>
  <c r="F55" i="3"/>
  <c r="B55" i="3"/>
  <c r="CK54" i="3"/>
  <c r="BY54" i="3"/>
  <c r="BU54" i="3"/>
  <c r="BO54" i="3"/>
  <c r="BK54" i="3"/>
  <c r="BG54" i="3"/>
  <c r="BC54" i="3"/>
  <c r="AY54" i="3"/>
  <c r="AU54" i="3"/>
  <c r="AQ54" i="3"/>
  <c r="AM54" i="3"/>
  <c r="AI54" i="3"/>
  <c r="AE54" i="3"/>
  <c r="AA54" i="3"/>
  <c r="W54" i="3"/>
  <c r="S54" i="3"/>
  <c r="O54" i="3"/>
  <c r="J54" i="3"/>
  <c r="F54" i="3"/>
  <c r="B54" i="3"/>
  <c r="CK53" i="3"/>
  <c r="BY53" i="3"/>
  <c r="BU53" i="3"/>
  <c r="BO53" i="3"/>
  <c r="BK53" i="3"/>
  <c r="BG53" i="3"/>
  <c r="BC53" i="3"/>
  <c r="AY53" i="3"/>
  <c r="AU53" i="3"/>
  <c r="AQ53" i="3"/>
  <c r="AM53" i="3"/>
  <c r="AI53" i="3"/>
  <c r="AE53" i="3"/>
  <c r="AA53" i="3"/>
  <c r="W53" i="3"/>
  <c r="S53" i="3"/>
  <c r="O53" i="3"/>
  <c r="J53" i="3"/>
  <c r="F53" i="3"/>
  <c r="B53" i="3"/>
  <c r="CK52" i="3"/>
  <c r="BY52" i="3"/>
  <c r="BU52" i="3"/>
  <c r="BO52" i="3"/>
  <c r="BK52" i="3"/>
  <c r="BG52" i="3"/>
  <c r="BC52" i="3"/>
  <c r="AY52" i="3"/>
  <c r="AU52" i="3"/>
  <c r="AQ52" i="3"/>
  <c r="AM52" i="3"/>
  <c r="AI52" i="3"/>
  <c r="AE52" i="3"/>
  <c r="AA52" i="3"/>
  <c r="W52" i="3"/>
  <c r="S52" i="3"/>
  <c r="O52" i="3"/>
  <c r="J52" i="3"/>
  <c r="F52" i="3"/>
  <c r="B52" i="3"/>
  <c r="CK51" i="3"/>
  <c r="BY51" i="3"/>
  <c r="BU51" i="3"/>
  <c r="BO51" i="3"/>
  <c r="BK51" i="3"/>
  <c r="BG51" i="3"/>
  <c r="BC51" i="3"/>
  <c r="AY51" i="3"/>
  <c r="AU51" i="3"/>
  <c r="AQ51" i="3"/>
  <c r="AM51" i="3"/>
  <c r="AI51" i="3"/>
  <c r="AE51" i="3"/>
  <c r="AA51" i="3"/>
  <c r="W51" i="3"/>
  <c r="S51" i="3"/>
  <c r="O51" i="3"/>
  <c r="J51" i="3"/>
  <c r="F51" i="3"/>
  <c r="B51" i="3"/>
  <c r="CK50" i="3"/>
  <c r="BY50" i="3"/>
  <c r="BU50" i="3"/>
  <c r="BO50" i="3"/>
  <c r="BK50" i="3"/>
  <c r="BG50" i="3"/>
  <c r="BC50" i="3"/>
  <c r="AY50" i="3"/>
  <c r="AU50" i="3"/>
  <c r="AQ50" i="3"/>
  <c r="AM50" i="3"/>
  <c r="AI50" i="3"/>
  <c r="AE50" i="3"/>
  <c r="AA50" i="3"/>
  <c r="W50" i="3"/>
  <c r="S50" i="3"/>
  <c r="O50" i="3"/>
  <c r="J50" i="3"/>
  <c r="F50" i="3"/>
  <c r="B50" i="3"/>
  <c r="CK49" i="3"/>
  <c r="BY49" i="3"/>
  <c r="BU49" i="3"/>
  <c r="BO49" i="3"/>
  <c r="BK49" i="3"/>
  <c r="BG49" i="3"/>
  <c r="BC49" i="3"/>
  <c r="AY49" i="3"/>
  <c r="AU49" i="3"/>
  <c r="AQ49" i="3"/>
  <c r="AM49" i="3"/>
  <c r="AI49" i="3"/>
  <c r="AE49" i="3"/>
  <c r="AA49" i="3"/>
  <c r="W49" i="3"/>
  <c r="S49" i="3"/>
  <c r="O49" i="3"/>
  <c r="J49" i="3"/>
  <c r="F49" i="3"/>
  <c r="B49" i="3"/>
  <c r="CK48" i="3"/>
  <c r="BY48" i="3"/>
  <c r="BU48" i="3"/>
  <c r="BO48" i="3"/>
  <c r="BK48" i="3"/>
  <c r="BG48" i="3"/>
  <c r="BC48" i="3"/>
  <c r="AY48" i="3"/>
  <c r="AU48" i="3"/>
  <c r="AQ48" i="3"/>
  <c r="AM48" i="3"/>
  <c r="AI48" i="3"/>
  <c r="AE48" i="3"/>
  <c r="AA48" i="3"/>
  <c r="W48" i="3"/>
  <c r="S48" i="3"/>
  <c r="O48" i="3"/>
  <c r="J48" i="3"/>
  <c r="F48" i="3"/>
  <c r="B48" i="3"/>
  <c r="CK47" i="3"/>
  <c r="BY47" i="3"/>
  <c r="BU47" i="3"/>
  <c r="BO47" i="3"/>
  <c r="BK47" i="3"/>
  <c r="BG47" i="3"/>
  <c r="BC47" i="3"/>
  <c r="AY47" i="3"/>
  <c r="AU47" i="3"/>
  <c r="AQ47" i="3"/>
  <c r="AM47" i="3"/>
  <c r="AI47" i="3"/>
  <c r="AE47" i="3"/>
  <c r="AA47" i="3"/>
  <c r="W47" i="3"/>
  <c r="S47" i="3"/>
  <c r="O47" i="3"/>
  <c r="J47" i="3"/>
  <c r="F47" i="3"/>
  <c r="B47" i="3"/>
  <c r="CK46" i="3"/>
  <c r="BY46" i="3"/>
  <c r="BU46" i="3"/>
  <c r="BO46" i="3"/>
  <c r="BK46" i="3"/>
  <c r="BG46" i="3"/>
  <c r="BC46" i="3"/>
  <c r="AY46" i="3"/>
  <c r="AU46" i="3"/>
  <c r="AQ46" i="3"/>
  <c r="AM46" i="3"/>
  <c r="AI46" i="3"/>
  <c r="AE46" i="3"/>
  <c r="AA46" i="3"/>
  <c r="W46" i="3"/>
  <c r="S46" i="3"/>
  <c r="O46" i="3"/>
  <c r="J46" i="3"/>
  <c r="F46" i="3"/>
  <c r="B46" i="3"/>
  <c r="CK45" i="3"/>
  <c r="BY45" i="3"/>
  <c r="BU45" i="3"/>
  <c r="BO45" i="3"/>
  <c r="BK45" i="3"/>
  <c r="BG45" i="3"/>
  <c r="BC45" i="3"/>
  <c r="AY45" i="3"/>
  <c r="AU45" i="3"/>
  <c r="AQ45" i="3"/>
  <c r="AM45" i="3"/>
  <c r="AI45" i="3"/>
  <c r="AE45" i="3"/>
  <c r="AA45" i="3"/>
  <c r="W45" i="3"/>
  <c r="S45" i="3"/>
  <c r="CN60" i="3"/>
  <c r="CJ60" i="3"/>
  <c r="BX60" i="3"/>
  <c r="BT60" i="3"/>
  <c r="BN60" i="3"/>
  <c r="BJ60" i="3"/>
  <c r="BF60" i="3"/>
  <c r="BB60" i="3"/>
  <c r="AX60" i="3"/>
  <c r="AT60" i="3"/>
  <c r="AP60" i="3"/>
  <c r="AL60" i="3"/>
  <c r="AH60" i="3"/>
  <c r="AD60" i="3"/>
  <c r="Z60" i="3"/>
  <c r="V60" i="3"/>
  <c r="R60" i="3"/>
  <c r="N60" i="3"/>
  <c r="I60" i="3"/>
  <c r="E60" i="3"/>
  <c r="CN59" i="3"/>
  <c r="CJ59" i="3"/>
  <c r="BX59" i="3"/>
  <c r="BT59" i="3"/>
  <c r="BN59" i="3"/>
  <c r="BJ59" i="3"/>
  <c r="BF59" i="3"/>
  <c r="BB59" i="3"/>
  <c r="AX59" i="3"/>
  <c r="AT59" i="3"/>
  <c r="AP59" i="3"/>
  <c r="AL59" i="3"/>
  <c r="AH59" i="3"/>
  <c r="AD59" i="3"/>
  <c r="Z59" i="3"/>
  <c r="V59" i="3"/>
  <c r="R59" i="3"/>
  <c r="N59" i="3"/>
  <c r="I59" i="3"/>
  <c r="E59" i="3"/>
  <c r="CN58" i="3"/>
  <c r="CJ58" i="3"/>
  <c r="BX58" i="3"/>
  <c r="BT58" i="3"/>
  <c r="BN58" i="3"/>
  <c r="BJ58" i="3"/>
  <c r="BF58" i="3"/>
  <c r="BB58" i="3"/>
  <c r="AX58" i="3"/>
  <c r="AT58" i="3"/>
  <c r="AP58" i="3"/>
  <c r="AL58" i="3"/>
  <c r="AH58" i="3"/>
  <c r="AD58" i="3"/>
  <c r="Z58" i="3"/>
  <c r="V58" i="3"/>
  <c r="R58" i="3"/>
  <c r="N58" i="3"/>
  <c r="I58" i="3"/>
  <c r="E58" i="3"/>
  <c r="CN57" i="3"/>
  <c r="CJ57" i="3"/>
  <c r="BX57" i="3"/>
  <c r="BT57" i="3"/>
  <c r="BN57" i="3"/>
  <c r="BJ57" i="3"/>
  <c r="BF57" i="3"/>
  <c r="BB57" i="3"/>
  <c r="AX57" i="3"/>
  <c r="AT57" i="3"/>
  <c r="AP57" i="3"/>
  <c r="AL57" i="3"/>
  <c r="AH57" i="3"/>
  <c r="AD57" i="3"/>
  <c r="Z57" i="3"/>
  <c r="V57" i="3"/>
  <c r="R57" i="3"/>
  <c r="N57" i="3"/>
  <c r="I57" i="3"/>
  <c r="E57" i="3"/>
  <c r="CN56" i="3"/>
  <c r="CJ56" i="3"/>
  <c r="BX56" i="3"/>
  <c r="BT56" i="3"/>
  <c r="BN56" i="3"/>
  <c r="BJ56" i="3"/>
  <c r="BF56" i="3"/>
  <c r="BB56" i="3"/>
  <c r="AX56" i="3"/>
  <c r="AT56" i="3"/>
  <c r="AP56" i="3"/>
  <c r="AL56" i="3"/>
  <c r="AH56" i="3"/>
  <c r="AD56" i="3"/>
  <c r="Z56" i="3"/>
  <c r="V56" i="3"/>
  <c r="R56" i="3"/>
  <c r="N56" i="3"/>
  <c r="I56" i="3"/>
  <c r="E56" i="3"/>
  <c r="CN55" i="3"/>
  <c r="CJ55" i="3"/>
  <c r="BX55" i="3"/>
  <c r="BT55" i="3"/>
  <c r="BN55" i="3"/>
  <c r="BJ55" i="3"/>
  <c r="BF55" i="3"/>
  <c r="BB55" i="3"/>
  <c r="AX55" i="3"/>
  <c r="AT55" i="3"/>
  <c r="AP55" i="3"/>
  <c r="AL55" i="3"/>
  <c r="AH55" i="3"/>
  <c r="AD55" i="3"/>
  <c r="Z55" i="3"/>
  <c r="V55" i="3"/>
  <c r="R55" i="3"/>
  <c r="N55" i="3"/>
  <c r="I55" i="3"/>
  <c r="E55" i="3"/>
  <c r="CN54" i="3"/>
  <c r="CJ54" i="3"/>
  <c r="BX54" i="3"/>
  <c r="BT54" i="3"/>
  <c r="BN54" i="3"/>
  <c r="BJ54" i="3"/>
  <c r="BF54" i="3"/>
  <c r="BB54" i="3"/>
  <c r="AX54" i="3"/>
  <c r="AT54" i="3"/>
  <c r="AP54" i="3"/>
  <c r="AL54" i="3"/>
  <c r="AH54" i="3"/>
  <c r="AD54" i="3"/>
  <c r="Z54" i="3"/>
  <c r="V54" i="3"/>
  <c r="R54" i="3"/>
  <c r="N54" i="3"/>
  <c r="I54" i="3"/>
  <c r="E54" i="3"/>
  <c r="CN53" i="3"/>
  <c r="CJ53" i="3"/>
  <c r="BX53" i="3"/>
  <c r="BT53" i="3"/>
  <c r="BN53" i="3"/>
  <c r="BJ53" i="3"/>
  <c r="BF53" i="3"/>
  <c r="BB53" i="3"/>
  <c r="AX53" i="3"/>
  <c r="AT53" i="3"/>
  <c r="AP53" i="3"/>
  <c r="AL53" i="3"/>
  <c r="AH53" i="3"/>
  <c r="AD53" i="3"/>
  <c r="Z53" i="3"/>
  <c r="V53" i="3"/>
  <c r="R53" i="3"/>
  <c r="N53" i="3"/>
  <c r="I53" i="3"/>
  <c r="E53" i="3"/>
  <c r="CN52" i="3"/>
  <c r="CJ52" i="3"/>
  <c r="BX52" i="3"/>
  <c r="BT52" i="3"/>
  <c r="BN52" i="3"/>
  <c r="BJ52" i="3"/>
  <c r="BF52" i="3"/>
  <c r="BB52" i="3"/>
  <c r="AX52" i="3"/>
  <c r="AT52" i="3"/>
  <c r="AP52" i="3"/>
  <c r="AL52" i="3"/>
  <c r="AH52" i="3"/>
  <c r="AD52" i="3"/>
  <c r="Z52" i="3"/>
  <c r="V52" i="3"/>
  <c r="R52" i="3"/>
  <c r="N52" i="3"/>
  <c r="I52" i="3"/>
  <c r="E52" i="3"/>
  <c r="CN51" i="3"/>
  <c r="CJ51" i="3"/>
  <c r="BX51" i="3"/>
  <c r="BT51" i="3"/>
  <c r="BN51" i="3"/>
  <c r="BJ51" i="3"/>
  <c r="BF51" i="3"/>
  <c r="BB51" i="3"/>
  <c r="AX51" i="3"/>
  <c r="AT51" i="3"/>
  <c r="AP51" i="3"/>
  <c r="AL51" i="3"/>
  <c r="AH51" i="3"/>
  <c r="AD51" i="3"/>
  <c r="Z51" i="3"/>
  <c r="V51" i="3"/>
  <c r="R51" i="3"/>
  <c r="N51" i="3"/>
  <c r="I51" i="3"/>
  <c r="E51" i="3"/>
  <c r="CN50" i="3"/>
  <c r="CJ50" i="3"/>
  <c r="BX50" i="3"/>
  <c r="BT50" i="3"/>
  <c r="BN50" i="3"/>
  <c r="BJ50" i="3"/>
  <c r="BF50" i="3"/>
  <c r="BB50" i="3"/>
  <c r="AX50" i="3"/>
  <c r="AT50" i="3"/>
  <c r="AP50" i="3"/>
  <c r="AL50" i="3"/>
  <c r="AH50" i="3"/>
  <c r="AD50" i="3"/>
  <c r="Z50" i="3"/>
  <c r="V50" i="3"/>
  <c r="R50" i="3"/>
  <c r="N50" i="3"/>
  <c r="I50" i="3"/>
  <c r="E50" i="3"/>
  <c r="CN49" i="3"/>
  <c r="CJ49" i="3"/>
  <c r="BX49" i="3"/>
  <c r="BT49" i="3"/>
  <c r="BN49" i="3"/>
  <c r="BJ49" i="3"/>
  <c r="BF49" i="3"/>
  <c r="BB49" i="3"/>
  <c r="AX49" i="3"/>
  <c r="AT49" i="3"/>
  <c r="AP49" i="3"/>
  <c r="AL49" i="3"/>
  <c r="AH49" i="3"/>
  <c r="AD49" i="3"/>
  <c r="Z49" i="3"/>
  <c r="V49" i="3"/>
  <c r="R49" i="3"/>
  <c r="N49" i="3"/>
  <c r="I49" i="3"/>
  <c r="E49" i="3"/>
  <c r="CN48" i="3"/>
  <c r="CJ48" i="3"/>
  <c r="BX48" i="3"/>
  <c r="BT48" i="3"/>
  <c r="BN48" i="3"/>
  <c r="BJ48" i="3"/>
  <c r="BF48" i="3"/>
  <c r="BB48" i="3"/>
  <c r="AX48" i="3"/>
  <c r="AT48" i="3"/>
  <c r="AP48" i="3"/>
  <c r="AL48" i="3"/>
  <c r="AH48" i="3"/>
  <c r="AD48" i="3"/>
  <c r="Z48" i="3"/>
  <c r="V48" i="3"/>
  <c r="R48" i="3"/>
  <c r="N48" i="3"/>
  <c r="I48" i="3"/>
  <c r="E48" i="3"/>
  <c r="CN47" i="3"/>
  <c r="CJ47" i="3"/>
  <c r="BX47" i="3"/>
  <c r="BT47" i="3"/>
  <c r="BN47" i="3"/>
  <c r="BJ47" i="3"/>
  <c r="BF47" i="3"/>
  <c r="BB47" i="3"/>
  <c r="AX47" i="3"/>
  <c r="AT47" i="3"/>
  <c r="AP47" i="3"/>
  <c r="AL47" i="3"/>
  <c r="AH47" i="3"/>
  <c r="AD47" i="3"/>
  <c r="Z47" i="3"/>
  <c r="V47" i="3"/>
  <c r="R47" i="3"/>
  <c r="N47" i="3"/>
  <c r="I47" i="3"/>
  <c r="E47" i="3"/>
  <c r="CN46" i="3"/>
  <c r="CJ46" i="3"/>
  <c r="BX46" i="3"/>
  <c r="BT46" i="3"/>
  <c r="BN46" i="3"/>
  <c r="BJ46" i="3"/>
  <c r="BF46" i="3"/>
  <c r="BB46" i="3"/>
  <c r="AX46" i="3"/>
  <c r="AT46" i="3"/>
  <c r="AP46" i="3"/>
  <c r="AL46" i="3"/>
  <c r="AH46" i="3"/>
  <c r="AD46" i="3"/>
  <c r="Z46" i="3"/>
  <c r="V46" i="3"/>
  <c r="R46" i="3"/>
  <c r="N46" i="3"/>
  <c r="I46" i="3"/>
  <c r="E46" i="3"/>
  <c r="CN45" i="3"/>
  <c r="CJ45" i="3"/>
  <c r="BX45" i="3"/>
  <c r="BT45" i="3"/>
  <c r="BN45" i="3"/>
  <c r="BJ45" i="3"/>
  <c r="BF45" i="3"/>
  <c r="BB45" i="3"/>
  <c r="AX45" i="3"/>
  <c r="AT45" i="3"/>
  <c r="AP45" i="3"/>
  <c r="AL45" i="3"/>
  <c r="AH45" i="3"/>
  <c r="AD45" i="3"/>
  <c r="Z45" i="3"/>
  <c r="V45" i="3"/>
  <c r="R45" i="3"/>
  <c r="CM60" i="3"/>
  <c r="CI60" i="3"/>
  <c r="BW60" i="3"/>
  <c r="BQ60" i="3"/>
  <c r="BM60" i="3"/>
  <c r="BI60" i="3"/>
  <c r="BE60" i="3"/>
  <c r="BA60" i="3"/>
  <c r="AW60" i="3"/>
  <c r="AS60" i="3"/>
  <c r="AO60" i="3"/>
  <c r="AK60" i="3"/>
  <c r="AG60" i="3"/>
  <c r="AC60" i="3"/>
  <c r="Y60" i="3"/>
  <c r="U60" i="3"/>
  <c r="Q60" i="3"/>
  <c r="L60" i="3"/>
  <c r="H60" i="3"/>
  <c r="D60" i="3"/>
  <c r="CM59" i="3"/>
  <c r="CI59" i="3"/>
  <c r="BW59" i="3"/>
  <c r="BQ59" i="3"/>
  <c r="BM59" i="3"/>
  <c r="BI59" i="3"/>
  <c r="BE59" i="3"/>
  <c r="BA59" i="3"/>
  <c r="AW59" i="3"/>
  <c r="AS59" i="3"/>
  <c r="AO59" i="3"/>
  <c r="AK59" i="3"/>
  <c r="AG59" i="3"/>
  <c r="AC59" i="3"/>
  <c r="Y59" i="3"/>
  <c r="U59" i="3"/>
  <c r="Q59" i="3"/>
  <c r="L59" i="3"/>
  <c r="H59" i="3"/>
  <c r="D59" i="3"/>
  <c r="CM58" i="3"/>
  <c r="CI58" i="3"/>
  <c r="BW58" i="3"/>
  <c r="BQ58" i="3"/>
  <c r="BM58" i="3"/>
  <c r="BI58" i="3"/>
  <c r="BE58" i="3"/>
  <c r="BA58" i="3"/>
  <c r="AW58" i="3"/>
  <c r="AS58" i="3"/>
  <c r="AO58" i="3"/>
  <c r="AK58" i="3"/>
  <c r="AG58" i="3"/>
  <c r="AC58" i="3"/>
  <c r="Y58" i="3"/>
  <c r="U58" i="3"/>
  <c r="Q58" i="3"/>
  <c r="L58" i="3"/>
  <c r="H58" i="3"/>
  <c r="D58" i="3"/>
  <c r="CM57" i="3"/>
  <c r="CI57" i="3"/>
  <c r="BW57" i="3"/>
  <c r="BQ57" i="3"/>
  <c r="BM57" i="3"/>
  <c r="BI57" i="3"/>
  <c r="BE57" i="3"/>
  <c r="BA57" i="3"/>
  <c r="AW57" i="3"/>
  <c r="AS57" i="3"/>
  <c r="AO57" i="3"/>
  <c r="AK57" i="3"/>
  <c r="AG57" i="3"/>
  <c r="AC57" i="3"/>
  <c r="Y57" i="3"/>
  <c r="U57" i="3"/>
  <c r="Q57" i="3"/>
  <c r="L57" i="3"/>
  <c r="H57" i="3"/>
  <c r="D57" i="3"/>
  <c r="CM56" i="3"/>
  <c r="CI56" i="3"/>
  <c r="BW56" i="3"/>
  <c r="BQ56" i="3"/>
  <c r="BM56" i="3"/>
  <c r="BI56" i="3"/>
  <c r="BE56" i="3"/>
  <c r="BA56" i="3"/>
  <c r="AW56" i="3"/>
  <c r="AS56" i="3"/>
  <c r="AO56" i="3"/>
  <c r="AK56" i="3"/>
  <c r="AG56" i="3"/>
  <c r="AC56" i="3"/>
  <c r="Y56" i="3"/>
  <c r="U56" i="3"/>
  <c r="Q56" i="3"/>
  <c r="L56" i="3"/>
  <c r="H56" i="3"/>
  <c r="D56" i="3"/>
  <c r="CM55" i="3"/>
  <c r="CI55" i="3"/>
  <c r="BW55" i="3"/>
  <c r="BQ55" i="3"/>
  <c r="BM55" i="3"/>
  <c r="BI55" i="3"/>
  <c r="BE55" i="3"/>
  <c r="BA55" i="3"/>
  <c r="AW55" i="3"/>
  <c r="AS55" i="3"/>
  <c r="AO55" i="3"/>
  <c r="AK55" i="3"/>
  <c r="AG55" i="3"/>
  <c r="AC55" i="3"/>
  <c r="Y55" i="3"/>
  <c r="U55" i="3"/>
  <c r="Q55" i="3"/>
  <c r="L55" i="3"/>
  <c r="H55" i="3"/>
  <c r="D55" i="3"/>
  <c r="CM54" i="3"/>
  <c r="CI54" i="3"/>
  <c r="BW54" i="3"/>
  <c r="BQ54" i="3"/>
  <c r="BM54" i="3"/>
  <c r="BI54" i="3"/>
  <c r="BE54" i="3"/>
  <c r="BA54" i="3"/>
  <c r="AW54" i="3"/>
  <c r="AS54" i="3"/>
  <c r="AO54" i="3"/>
  <c r="AK54" i="3"/>
  <c r="AG54" i="3"/>
  <c r="AC54" i="3"/>
  <c r="Y54" i="3"/>
  <c r="U54" i="3"/>
  <c r="Q54" i="3"/>
  <c r="L54" i="3"/>
  <c r="H54" i="3"/>
  <c r="D54" i="3"/>
  <c r="CM53" i="3"/>
  <c r="CI53" i="3"/>
  <c r="BW53" i="3"/>
  <c r="BQ53" i="3"/>
  <c r="BM53" i="3"/>
  <c r="BI53" i="3"/>
  <c r="BE53" i="3"/>
  <c r="BA53" i="3"/>
  <c r="AW53" i="3"/>
  <c r="AS53" i="3"/>
  <c r="AO53" i="3"/>
  <c r="AK53" i="3"/>
  <c r="AG53" i="3"/>
  <c r="AC53" i="3"/>
  <c r="Y53" i="3"/>
  <c r="U53" i="3"/>
  <c r="Q53" i="3"/>
  <c r="L53" i="3"/>
  <c r="H53" i="3"/>
  <c r="D53" i="3"/>
  <c r="CM52" i="3"/>
  <c r="CI52" i="3"/>
  <c r="BW52" i="3"/>
  <c r="BQ52" i="3"/>
  <c r="BM52" i="3"/>
  <c r="BI52" i="3"/>
  <c r="BE52" i="3"/>
  <c r="BA52" i="3"/>
  <c r="AW52" i="3"/>
  <c r="AS52" i="3"/>
  <c r="AO52" i="3"/>
  <c r="AK52" i="3"/>
  <c r="AG52" i="3"/>
  <c r="AC52" i="3"/>
  <c r="Y52" i="3"/>
  <c r="U52" i="3"/>
  <c r="Q52" i="3"/>
  <c r="L52" i="3"/>
  <c r="H52" i="3"/>
  <c r="D52" i="3"/>
  <c r="CM51" i="3"/>
  <c r="CI51" i="3"/>
  <c r="BW51" i="3"/>
  <c r="BQ51" i="3"/>
  <c r="BM51" i="3"/>
  <c r="BI51" i="3"/>
  <c r="BE51" i="3"/>
  <c r="BA51" i="3"/>
  <c r="AW51" i="3"/>
  <c r="AS51" i="3"/>
  <c r="AO51" i="3"/>
  <c r="AK51" i="3"/>
  <c r="AG51" i="3"/>
  <c r="AC51" i="3"/>
  <c r="Y51" i="3"/>
  <c r="U51" i="3"/>
  <c r="Q51" i="3"/>
  <c r="L51" i="3"/>
  <c r="H51" i="3"/>
  <c r="D51" i="3"/>
  <c r="CM50" i="3"/>
  <c r="CI50" i="3"/>
  <c r="BW50" i="3"/>
  <c r="BQ50" i="3"/>
  <c r="BM50" i="3"/>
  <c r="BI50" i="3"/>
  <c r="BE50" i="3"/>
  <c r="BA50" i="3"/>
  <c r="AW50" i="3"/>
  <c r="AS50" i="3"/>
  <c r="AO50" i="3"/>
  <c r="AK50" i="3"/>
  <c r="AG50" i="3"/>
  <c r="AC50" i="3"/>
  <c r="Y50" i="3"/>
  <c r="U50" i="3"/>
  <c r="Q50" i="3"/>
  <c r="L50" i="3"/>
  <c r="H50" i="3"/>
  <c r="D50" i="3"/>
  <c r="CM49" i="3"/>
  <c r="CI49" i="3"/>
  <c r="BW49" i="3"/>
  <c r="BQ49" i="3"/>
  <c r="BM49" i="3"/>
  <c r="BI49" i="3"/>
  <c r="BE49" i="3"/>
  <c r="BA49" i="3"/>
  <c r="AW49" i="3"/>
  <c r="AS49" i="3"/>
  <c r="AO49" i="3"/>
  <c r="AK49" i="3"/>
  <c r="AG49" i="3"/>
  <c r="AC49" i="3"/>
  <c r="Y49" i="3"/>
  <c r="U49" i="3"/>
  <c r="Q49" i="3"/>
  <c r="L49" i="3"/>
  <c r="H49" i="3"/>
  <c r="D49" i="3"/>
  <c r="CM48" i="3"/>
  <c r="CI48" i="3"/>
  <c r="BW48" i="3"/>
  <c r="BQ48" i="3"/>
  <c r="BM48" i="3"/>
  <c r="BI48" i="3"/>
  <c r="BE48" i="3"/>
  <c r="BA48" i="3"/>
  <c r="AW48" i="3"/>
  <c r="AS48" i="3"/>
  <c r="AO48" i="3"/>
  <c r="AK48" i="3"/>
  <c r="AG48" i="3"/>
  <c r="AC48" i="3"/>
  <c r="Y48" i="3"/>
  <c r="U48" i="3"/>
  <c r="Q48" i="3"/>
  <c r="L48" i="3"/>
  <c r="H48" i="3"/>
  <c r="D48" i="3"/>
  <c r="CM47" i="3"/>
  <c r="CI47" i="3"/>
  <c r="BW47" i="3"/>
  <c r="BQ47" i="3"/>
  <c r="BM47" i="3"/>
  <c r="BI47" i="3"/>
  <c r="BE47" i="3"/>
  <c r="BA47" i="3"/>
  <c r="AW47" i="3"/>
  <c r="AS47" i="3"/>
  <c r="AO47" i="3"/>
  <c r="AK47" i="3"/>
  <c r="AG47" i="3"/>
  <c r="AC47" i="3"/>
  <c r="Y47" i="3"/>
  <c r="U47" i="3"/>
  <c r="Q47" i="3"/>
  <c r="L47" i="3"/>
  <c r="H47" i="3"/>
  <c r="D47" i="3"/>
  <c r="CM46" i="3"/>
  <c r="CI46" i="3"/>
  <c r="BW46" i="3"/>
  <c r="BQ46" i="3"/>
  <c r="BM46" i="3"/>
  <c r="BI46" i="3"/>
  <c r="BE46" i="3"/>
  <c r="BA46" i="3"/>
  <c r="AW46" i="3"/>
  <c r="AS46" i="3"/>
  <c r="AO46" i="3"/>
  <c r="AK46" i="3"/>
  <c r="AG46" i="3"/>
  <c r="AC46" i="3"/>
  <c r="Y46" i="3"/>
  <c r="U46" i="3"/>
  <c r="Q46" i="3"/>
  <c r="L46" i="3"/>
  <c r="H46" i="3"/>
  <c r="D46" i="3"/>
  <c r="CM45" i="3"/>
  <c r="CI45" i="3"/>
  <c r="BW45" i="3"/>
  <c r="BQ45" i="3"/>
  <c r="BM45" i="3"/>
  <c r="BI45" i="3"/>
  <c r="BE45" i="3"/>
  <c r="BA45" i="3"/>
  <c r="AW45" i="3"/>
  <c r="AS45" i="3"/>
  <c r="AO45" i="3"/>
  <c r="AK45" i="3"/>
  <c r="AG45" i="3"/>
  <c r="AC45" i="3"/>
  <c r="Y45" i="3"/>
  <c r="U45" i="3"/>
  <c r="Q45" i="3"/>
  <c r="CL60" i="3"/>
  <c r="BL60" i="3"/>
  <c r="AV60" i="3"/>
  <c r="AF60" i="3"/>
  <c r="P60" i="3"/>
  <c r="CL59" i="3"/>
  <c r="BL59" i="3"/>
  <c r="AV59" i="3"/>
  <c r="AF59" i="3"/>
  <c r="P59" i="3"/>
  <c r="CL58" i="3"/>
  <c r="BL58" i="3"/>
  <c r="AV58" i="3"/>
  <c r="AF58" i="3"/>
  <c r="P58" i="3"/>
  <c r="CL57" i="3"/>
  <c r="BL57" i="3"/>
  <c r="AV57" i="3"/>
  <c r="AF57" i="3"/>
  <c r="P57" i="3"/>
  <c r="CL56" i="3"/>
  <c r="BL56" i="3"/>
  <c r="AV56" i="3"/>
  <c r="AF56" i="3"/>
  <c r="P56" i="3"/>
  <c r="CL55" i="3"/>
  <c r="BL55" i="3"/>
  <c r="AV55" i="3"/>
  <c r="AF55" i="3"/>
  <c r="P55" i="3"/>
  <c r="CL54" i="3"/>
  <c r="BL54" i="3"/>
  <c r="AV54" i="3"/>
  <c r="AF54" i="3"/>
  <c r="P54" i="3"/>
  <c r="CL53" i="3"/>
  <c r="BL53" i="3"/>
  <c r="AV53" i="3"/>
  <c r="AF53" i="3"/>
  <c r="P53" i="3"/>
  <c r="CL52" i="3"/>
  <c r="BL52" i="3"/>
  <c r="AV52" i="3"/>
  <c r="AF52" i="3"/>
  <c r="P52" i="3"/>
  <c r="CL51" i="3"/>
  <c r="BL51" i="3"/>
  <c r="AV51" i="3"/>
  <c r="AF51" i="3"/>
  <c r="P51" i="3"/>
  <c r="CL50" i="3"/>
  <c r="BL50" i="3"/>
  <c r="AV50" i="3"/>
  <c r="AF50" i="3"/>
  <c r="P50" i="3"/>
  <c r="CL49" i="3"/>
  <c r="BL49" i="3"/>
  <c r="AV49" i="3"/>
  <c r="AF49" i="3"/>
  <c r="P49" i="3"/>
  <c r="CL48" i="3"/>
  <c r="BL48" i="3"/>
  <c r="AV48" i="3"/>
  <c r="AF48" i="3"/>
  <c r="P48" i="3"/>
  <c r="CL47" i="3"/>
  <c r="BL47" i="3"/>
  <c r="AV47" i="3"/>
  <c r="AF47" i="3"/>
  <c r="P47" i="3"/>
  <c r="CL46" i="3"/>
  <c r="BL46" i="3"/>
  <c r="AV46" i="3"/>
  <c r="AF46" i="3"/>
  <c r="P46" i="3"/>
  <c r="CL45" i="3"/>
  <c r="BL45" i="3"/>
  <c r="AV45" i="3"/>
  <c r="AF45" i="3"/>
  <c r="P45" i="3"/>
  <c r="K45" i="3"/>
  <c r="G45" i="3"/>
  <c r="C45" i="3"/>
  <c r="CL44" i="3"/>
  <c r="BZ44" i="3"/>
  <c r="BV44" i="3"/>
  <c r="BP44" i="3"/>
  <c r="BL44" i="3"/>
  <c r="BH44" i="3"/>
  <c r="BD44" i="3"/>
  <c r="AZ44" i="3"/>
  <c r="AV44" i="3"/>
  <c r="AR44" i="3"/>
  <c r="AN44" i="3"/>
  <c r="AJ44" i="3"/>
  <c r="AF44" i="3"/>
  <c r="AB44" i="3"/>
  <c r="X44" i="3"/>
  <c r="T44" i="3"/>
  <c r="P44" i="3"/>
  <c r="K44" i="3"/>
  <c r="G44" i="3"/>
  <c r="C44" i="3"/>
  <c r="CL43" i="3"/>
  <c r="BZ43" i="3"/>
  <c r="BV43" i="3"/>
  <c r="BP43" i="3"/>
  <c r="BL43" i="3"/>
  <c r="BH43" i="3"/>
  <c r="BD43" i="3"/>
  <c r="AZ43" i="3"/>
  <c r="AV43" i="3"/>
  <c r="AR43" i="3"/>
  <c r="AN43" i="3"/>
  <c r="AJ43" i="3"/>
  <c r="AF43" i="3"/>
  <c r="AB43" i="3"/>
  <c r="X43" i="3"/>
  <c r="T43" i="3"/>
  <c r="P43" i="3"/>
  <c r="K43" i="3"/>
  <c r="G43" i="3"/>
  <c r="C43" i="3"/>
  <c r="CL42" i="3"/>
  <c r="BZ42" i="3"/>
  <c r="BV42" i="3"/>
  <c r="BP42" i="3"/>
  <c r="BL42" i="3"/>
  <c r="BH42" i="3"/>
  <c r="BD42" i="3"/>
  <c r="AZ42" i="3"/>
  <c r="AV42" i="3"/>
  <c r="AR42" i="3"/>
  <c r="AN42" i="3"/>
  <c r="AJ42" i="3"/>
  <c r="AF42" i="3"/>
  <c r="AB42" i="3"/>
  <c r="X42" i="3"/>
  <c r="T42" i="3"/>
  <c r="P42" i="3"/>
  <c r="K42" i="3"/>
  <c r="G42" i="3"/>
  <c r="C42" i="3"/>
  <c r="CL41" i="3"/>
  <c r="BZ41" i="3"/>
  <c r="BV41" i="3"/>
  <c r="BP41" i="3"/>
  <c r="BL41" i="3"/>
  <c r="BH41" i="3"/>
  <c r="BD41" i="3"/>
  <c r="AZ41" i="3"/>
  <c r="AV41" i="3"/>
  <c r="AR41" i="3"/>
  <c r="AN41" i="3"/>
  <c r="AJ41" i="3"/>
  <c r="AF41" i="3"/>
  <c r="AB41" i="3"/>
  <c r="X41" i="3"/>
  <c r="T41" i="3"/>
  <c r="P41" i="3"/>
  <c r="K41" i="3"/>
  <c r="G41" i="3"/>
  <c r="C41" i="3"/>
  <c r="CL40" i="3"/>
  <c r="BZ40" i="3"/>
  <c r="BV40" i="3"/>
  <c r="BP40" i="3"/>
  <c r="BL40" i="3"/>
  <c r="BH40" i="3"/>
  <c r="BD40" i="3"/>
  <c r="AZ40" i="3"/>
  <c r="AV40" i="3"/>
  <c r="AR40" i="3"/>
  <c r="AN40" i="3"/>
  <c r="AJ40" i="3"/>
  <c r="AF40" i="3"/>
  <c r="AB40" i="3"/>
  <c r="X40" i="3"/>
  <c r="T40" i="3"/>
  <c r="P40" i="3"/>
  <c r="K40" i="3"/>
  <c r="G40" i="3"/>
  <c r="C40" i="3"/>
  <c r="CL39" i="3"/>
  <c r="BZ39" i="3"/>
  <c r="BV39" i="3"/>
  <c r="BP39" i="3"/>
  <c r="BL39" i="3"/>
  <c r="BH39" i="3"/>
  <c r="BD39" i="3"/>
  <c r="AZ39" i="3"/>
  <c r="AV39" i="3"/>
  <c r="AR39" i="3"/>
  <c r="AN39" i="3"/>
  <c r="AJ39" i="3"/>
  <c r="AF39" i="3"/>
  <c r="AB39" i="3"/>
  <c r="X39" i="3"/>
  <c r="T39" i="3"/>
  <c r="P39" i="3"/>
  <c r="K39" i="3"/>
  <c r="G39" i="3"/>
  <c r="C39" i="3"/>
  <c r="CL38" i="3"/>
  <c r="BZ38" i="3"/>
  <c r="BV38" i="3"/>
  <c r="BP38" i="3"/>
  <c r="BL38" i="3"/>
  <c r="BH38" i="3"/>
  <c r="BD38" i="3"/>
  <c r="AZ38" i="3"/>
  <c r="AV38" i="3"/>
  <c r="AR38" i="3"/>
  <c r="AN38" i="3"/>
  <c r="AJ38" i="3"/>
  <c r="AF38" i="3"/>
  <c r="AB38" i="3"/>
  <c r="X38" i="3"/>
  <c r="T38" i="3"/>
  <c r="P38" i="3"/>
  <c r="K38" i="3"/>
  <c r="G38" i="3"/>
  <c r="C38" i="3"/>
  <c r="CL37" i="3"/>
  <c r="BZ37" i="3"/>
  <c r="BV37" i="3"/>
  <c r="BP37" i="3"/>
  <c r="BL37" i="3"/>
  <c r="BH37" i="3"/>
  <c r="BD37" i="3"/>
  <c r="AZ37" i="3"/>
  <c r="AV37" i="3"/>
  <c r="AR37" i="3"/>
  <c r="AN37" i="3"/>
  <c r="AJ37" i="3"/>
  <c r="AF37" i="3"/>
  <c r="AB37" i="3"/>
  <c r="X37" i="3"/>
  <c r="T37" i="3"/>
  <c r="P37" i="3"/>
  <c r="K37" i="3"/>
  <c r="G37" i="3"/>
  <c r="C37" i="3"/>
  <c r="CL36" i="3"/>
  <c r="BZ36" i="3"/>
  <c r="BV36" i="3"/>
  <c r="BP36" i="3"/>
  <c r="BL36" i="3"/>
  <c r="BH36" i="3"/>
  <c r="BD36" i="3"/>
  <c r="AZ36" i="3"/>
  <c r="AV36" i="3"/>
  <c r="AR36" i="3"/>
  <c r="AN36" i="3"/>
  <c r="AJ36" i="3"/>
  <c r="AF36" i="3"/>
  <c r="AB36" i="3"/>
  <c r="X36" i="3"/>
  <c r="T36" i="3"/>
  <c r="P36" i="3"/>
  <c r="K36" i="3"/>
  <c r="G36" i="3"/>
  <c r="C36" i="3"/>
  <c r="CL35" i="3"/>
  <c r="BZ35" i="3"/>
  <c r="BV35" i="3"/>
  <c r="BP35" i="3"/>
  <c r="BL35" i="3"/>
  <c r="BH35" i="3"/>
  <c r="BD35" i="3"/>
  <c r="AZ35" i="3"/>
  <c r="AV35" i="3"/>
  <c r="AR35" i="3"/>
  <c r="AN35" i="3"/>
  <c r="AJ35" i="3"/>
  <c r="AF35" i="3"/>
  <c r="AB35" i="3"/>
  <c r="X35" i="3"/>
  <c r="T35" i="3"/>
  <c r="P35" i="3"/>
  <c r="K35" i="3"/>
  <c r="G35" i="3"/>
  <c r="C35" i="3"/>
  <c r="CL34" i="3"/>
  <c r="BZ34" i="3"/>
  <c r="BV34" i="3"/>
  <c r="BP34" i="3"/>
  <c r="BL34" i="3"/>
  <c r="BH34" i="3"/>
  <c r="BD34" i="3"/>
  <c r="AZ34" i="3"/>
  <c r="AV34" i="3"/>
  <c r="AR34" i="3"/>
  <c r="AN34" i="3"/>
  <c r="AJ34" i="3"/>
  <c r="AF34" i="3"/>
  <c r="AB34" i="3"/>
  <c r="X34" i="3"/>
  <c r="T34" i="3"/>
  <c r="P34" i="3"/>
  <c r="K34" i="3"/>
  <c r="G34" i="3"/>
  <c r="C34" i="3"/>
  <c r="CL33" i="3"/>
  <c r="BZ33" i="3"/>
  <c r="BV33" i="3"/>
  <c r="BP33" i="3"/>
  <c r="BL33" i="3"/>
  <c r="BH33" i="3"/>
  <c r="BD33" i="3"/>
  <c r="AZ33" i="3"/>
  <c r="AV33" i="3"/>
  <c r="AR33" i="3"/>
  <c r="AN33" i="3"/>
  <c r="AJ33" i="3"/>
  <c r="AF33" i="3"/>
  <c r="AB33" i="3"/>
  <c r="X33" i="3"/>
  <c r="T33" i="3"/>
  <c r="P33" i="3"/>
  <c r="K33" i="3"/>
  <c r="G33" i="3"/>
  <c r="C33" i="3"/>
  <c r="CL32" i="3"/>
  <c r="BZ32" i="3"/>
  <c r="BV32" i="3"/>
  <c r="BP32" i="3"/>
  <c r="BL32" i="3"/>
  <c r="BH32" i="3"/>
  <c r="BD32" i="3"/>
  <c r="AZ32" i="3"/>
  <c r="AV32" i="3"/>
  <c r="AR32" i="3"/>
  <c r="AN32" i="3"/>
  <c r="AJ32" i="3"/>
  <c r="AF32" i="3"/>
  <c r="AB32" i="3"/>
  <c r="X32" i="3"/>
  <c r="T32" i="3"/>
  <c r="P32" i="3"/>
  <c r="K32" i="3"/>
  <c r="G32" i="3"/>
  <c r="C32" i="3"/>
  <c r="CL31" i="3"/>
  <c r="BZ31" i="3"/>
  <c r="BV31" i="3"/>
  <c r="BP31" i="3"/>
  <c r="BL31" i="3"/>
  <c r="BH31" i="3"/>
  <c r="BD31" i="3"/>
  <c r="AZ31" i="3"/>
  <c r="AV31" i="3"/>
  <c r="AR31" i="3"/>
  <c r="AN31" i="3"/>
  <c r="AJ31" i="3"/>
  <c r="AF31" i="3"/>
  <c r="AB31" i="3"/>
  <c r="X31" i="3"/>
  <c r="T31" i="3"/>
  <c r="P31" i="3"/>
  <c r="K31" i="3"/>
  <c r="G31" i="3"/>
  <c r="C31" i="3"/>
  <c r="CL30" i="3"/>
  <c r="BZ30" i="3"/>
  <c r="BV30" i="3"/>
  <c r="BP30" i="3"/>
  <c r="BL30" i="3"/>
  <c r="BH30" i="3"/>
  <c r="BD30" i="3"/>
  <c r="AZ30" i="3"/>
  <c r="AV30" i="3"/>
  <c r="AR30" i="3"/>
  <c r="AN30" i="3"/>
  <c r="AJ30" i="3"/>
  <c r="AF30" i="3"/>
  <c r="AB30" i="3"/>
  <c r="X30" i="3"/>
  <c r="T30" i="3"/>
  <c r="P30" i="3"/>
  <c r="K30" i="3"/>
  <c r="G30" i="3"/>
  <c r="C30" i="3"/>
  <c r="CL29" i="3"/>
  <c r="BZ29" i="3"/>
  <c r="BV29" i="3"/>
  <c r="BP29" i="3"/>
  <c r="BL29" i="3"/>
  <c r="BH29" i="3"/>
  <c r="BD29" i="3"/>
  <c r="AZ29" i="3"/>
  <c r="AV29" i="3"/>
  <c r="AR29" i="3"/>
  <c r="AN29" i="3"/>
  <c r="AJ29" i="3"/>
  <c r="AF29" i="3"/>
  <c r="AB29" i="3"/>
  <c r="X29" i="3"/>
  <c r="T29" i="3"/>
  <c r="P29" i="3"/>
  <c r="K29" i="3"/>
  <c r="G29" i="3"/>
  <c r="C29" i="3"/>
  <c r="CL28" i="3"/>
  <c r="BZ28" i="3"/>
  <c r="BV28" i="3"/>
  <c r="BP28" i="3"/>
  <c r="BL28" i="3"/>
  <c r="BH28" i="3"/>
  <c r="BD28" i="3"/>
  <c r="AZ28" i="3"/>
  <c r="AV28" i="3"/>
  <c r="AR28" i="3"/>
  <c r="AN28" i="3"/>
  <c r="AJ28" i="3"/>
  <c r="AF28" i="3"/>
  <c r="AB28" i="3"/>
  <c r="X28" i="3"/>
  <c r="T28" i="3"/>
  <c r="P28" i="3"/>
  <c r="K28" i="3"/>
  <c r="G28" i="3"/>
  <c r="C28" i="3"/>
  <c r="CL27" i="3"/>
  <c r="BZ27" i="3"/>
  <c r="BV27" i="3"/>
  <c r="BP27" i="3"/>
  <c r="BL27" i="3"/>
  <c r="BH27" i="3"/>
  <c r="BD27" i="3"/>
  <c r="AZ27" i="3"/>
  <c r="AV27" i="3"/>
  <c r="AR27" i="3"/>
  <c r="AN27" i="3"/>
  <c r="AJ27" i="3"/>
  <c r="AF27" i="3"/>
  <c r="AB27" i="3"/>
  <c r="X27" i="3"/>
  <c r="T27" i="3"/>
  <c r="P27" i="3"/>
  <c r="K27" i="3"/>
  <c r="G27" i="3"/>
  <c r="C27" i="3"/>
  <c r="CL26" i="3"/>
  <c r="BZ26" i="3"/>
  <c r="BV26" i="3"/>
  <c r="BP26" i="3"/>
  <c r="BL26" i="3"/>
  <c r="BH26" i="3"/>
  <c r="BD26" i="3"/>
  <c r="AZ26" i="3"/>
  <c r="AV26" i="3"/>
  <c r="AR26" i="3"/>
  <c r="AN26" i="3"/>
  <c r="AJ26" i="3"/>
  <c r="AF26" i="3"/>
  <c r="AB26" i="3"/>
  <c r="X26" i="3"/>
  <c r="T26" i="3"/>
  <c r="P26" i="3"/>
  <c r="K26" i="3"/>
  <c r="G26" i="3"/>
  <c r="C26" i="3"/>
  <c r="CL25" i="3"/>
  <c r="BZ25" i="3"/>
  <c r="BV25" i="3"/>
  <c r="BP25" i="3"/>
  <c r="BL25" i="3"/>
  <c r="BH25" i="3"/>
  <c r="BD25" i="3"/>
  <c r="AZ25" i="3"/>
  <c r="AV25" i="3"/>
  <c r="AR25" i="3"/>
  <c r="AN25" i="3"/>
  <c r="AJ25" i="3"/>
  <c r="AF25" i="3"/>
  <c r="AB25" i="3"/>
  <c r="X25" i="3"/>
  <c r="T25" i="3"/>
  <c r="P25" i="3"/>
  <c r="K25" i="3"/>
  <c r="G25" i="3"/>
  <c r="C25" i="3"/>
  <c r="BZ24" i="3"/>
  <c r="BV24" i="3"/>
  <c r="BP24" i="3"/>
  <c r="BL24" i="3"/>
  <c r="BH24" i="3"/>
  <c r="BD24" i="3"/>
  <c r="AZ24" i="3"/>
  <c r="AV24" i="3"/>
  <c r="AR24" i="3"/>
  <c r="AN24" i="3"/>
  <c r="AJ24" i="3"/>
  <c r="AF24" i="3"/>
  <c r="AB24" i="3"/>
  <c r="X24" i="3"/>
  <c r="T24" i="3"/>
  <c r="P24" i="3"/>
  <c r="K24" i="3"/>
  <c r="G24" i="3"/>
  <c r="C24" i="3"/>
  <c r="BZ23" i="3"/>
  <c r="BV23" i="3"/>
  <c r="BP23" i="3"/>
  <c r="BL23" i="3"/>
  <c r="BH23" i="3"/>
  <c r="BD23" i="3"/>
  <c r="AZ23" i="3"/>
  <c r="AV23" i="3"/>
  <c r="AR23" i="3"/>
  <c r="AN23" i="3"/>
  <c r="AJ23" i="3"/>
  <c r="AF23" i="3"/>
  <c r="AB23" i="3"/>
  <c r="X23" i="3"/>
  <c r="T23" i="3"/>
  <c r="P23" i="3"/>
  <c r="K23" i="3"/>
  <c r="G23" i="3"/>
  <c r="C23" i="3"/>
  <c r="BZ22" i="3"/>
  <c r="BV22" i="3"/>
  <c r="BP22" i="3"/>
  <c r="BL22" i="3"/>
  <c r="BH22" i="3"/>
  <c r="BD22" i="3"/>
  <c r="AZ22" i="3"/>
  <c r="AV22" i="3"/>
  <c r="AR22" i="3"/>
  <c r="AN22" i="3"/>
  <c r="AJ22" i="3"/>
  <c r="AF22" i="3"/>
  <c r="AB22" i="3"/>
  <c r="X22" i="3"/>
  <c r="T22" i="3"/>
  <c r="P22" i="3"/>
  <c r="K22" i="3"/>
  <c r="G22" i="3"/>
  <c r="C22" i="3"/>
  <c r="BZ21" i="3"/>
  <c r="BV21" i="3"/>
  <c r="BP21" i="3"/>
  <c r="BL21" i="3"/>
  <c r="BH21" i="3"/>
  <c r="BD21" i="3"/>
  <c r="AZ21" i="3"/>
  <c r="AV21" i="3"/>
  <c r="AR21" i="3"/>
  <c r="AN21" i="3"/>
  <c r="AJ21" i="3"/>
  <c r="AF21" i="3"/>
  <c r="AB21" i="3"/>
  <c r="X21" i="3"/>
  <c r="T21" i="3"/>
  <c r="P21" i="3"/>
  <c r="K21" i="3"/>
  <c r="G21" i="3"/>
  <c r="C21" i="3"/>
  <c r="BZ20" i="3"/>
  <c r="BV20" i="3"/>
  <c r="BP20" i="3"/>
  <c r="BL20" i="3"/>
  <c r="BH20" i="3"/>
  <c r="BD20" i="3"/>
  <c r="AZ20" i="3"/>
  <c r="AV20" i="3"/>
  <c r="AR20" i="3"/>
  <c r="AN20" i="3"/>
  <c r="AJ20" i="3"/>
  <c r="AF20" i="3"/>
  <c r="AB20" i="3"/>
  <c r="X20" i="3"/>
  <c r="T20" i="3"/>
  <c r="P20" i="3"/>
  <c r="K20" i="3"/>
  <c r="G20" i="3"/>
  <c r="C20" i="3"/>
  <c r="BZ19" i="3"/>
  <c r="BV19" i="3"/>
  <c r="BP19" i="3"/>
  <c r="BL19" i="3"/>
  <c r="BH19" i="3"/>
  <c r="BD19" i="3"/>
  <c r="AZ19" i="3"/>
  <c r="AV19" i="3"/>
  <c r="AR19" i="3"/>
  <c r="AN19" i="3"/>
  <c r="AJ19" i="3"/>
  <c r="AF19" i="3"/>
  <c r="AB19" i="3"/>
  <c r="X19" i="3"/>
  <c r="T19" i="3"/>
  <c r="P19" i="3"/>
  <c r="K19" i="3"/>
  <c r="G19" i="3"/>
  <c r="C19" i="3"/>
  <c r="BZ18" i="3"/>
  <c r="BV18" i="3"/>
  <c r="BP18" i="3"/>
  <c r="BL18" i="3"/>
  <c r="BH18" i="3"/>
  <c r="BD18" i="3"/>
  <c r="AZ18" i="3"/>
  <c r="AV18" i="3"/>
  <c r="AR18" i="3"/>
  <c r="AN18" i="3"/>
  <c r="AJ18" i="3"/>
  <c r="AF18" i="3"/>
  <c r="AB18" i="3"/>
  <c r="X18" i="3"/>
  <c r="T18" i="3"/>
  <c r="BZ60" i="3"/>
  <c r="BH60" i="3"/>
  <c r="AR60" i="3"/>
  <c r="AB60" i="3"/>
  <c r="K60" i="3"/>
  <c r="BZ59" i="3"/>
  <c r="BH59" i="3"/>
  <c r="AR59" i="3"/>
  <c r="AB59" i="3"/>
  <c r="K59" i="3"/>
  <c r="BZ58" i="3"/>
  <c r="BH58" i="3"/>
  <c r="AR58" i="3"/>
  <c r="AB58" i="3"/>
  <c r="K58" i="3"/>
  <c r="BZ57" i="3"/>
  <c r="BH57" i="3"/>
  <c r="AR57" i="3"/>
  <c r="AB57" i="3"/>
  <c r="K57" i="3"/>
  <c r="BZ56" i="3"/>
  <c r="BH56" i="3"/>
  <c r="AR56" i="3"/>
  <c r="AB56" i="3"/>
  <c r="K56" i="3"/>
  <c r="BZ55" i="3"/>
  <c r="BH55" i="3"/>
  <c r="AR55" i="3"/>
  <c r="AB55" i="3"/>
  <c r="K55" i="3"/>
  <c r="BZ54" i="3"/>
  <c r="BH54" i="3"/>
  <c r="AR54" i="3"/>
  <c r="AB54" i="3"/>
  <c r="K54" i="3"/>
  <c r="BZ53" i="3"/>
  <c r="BH53" i="3"/>
  <c r="AR53" i="3"/>
  <c r="AB53" i="3"/>
  <c r="K53" i="3"/>
  <c r="BZ52" i="3"/>
  <c r="BH52" i="3"/>
  <c r="AR52" i="3"/>
  <c r="AB52" i="3"/>
  <c r="K52" i="3"/>
  <c r="BZ51" i="3"/>
  <c r="BH51" i="3"/>
  <c r="AR51" i="3"/>
  <c r="AB51" i="3"/>
  <c r="K51" i="3"/>
  <c r="BZ50" i="3"/>
  <c r="BH50" i="3"/>
  <c r="AR50" i="3"/>
  <c r="AB50" i="3"/>
  <c r="K50" i="3"/>
  <c r="BZ49" i="3"/>
  <c r="BH49" i="3"/>
  <c r="AR49" i="3"/>
  <c r="AB49" i="3"/>
  <c r="K49" i="3"/>
  <c r="BZ48" i="3"/>
  <c r="BH48" i="3"/>
  <c r="AR48" i="3"/>
  <c r="AB48" i="3"/>
  <c r="K48" i="3"/>
  <c r="BZ47" i="3"/>
  <c r="BH47" i="3"/>
  <c r="AR47" i="3"/>
  <c r="AB47" i="3"/>
  <c r="K47" i="3"/>
  <c r="BZ46" i="3"/>
  <c r="BH46" i="3"/>
  <c r="AR46" i="3"/>
  <c r="AB46" i="3"/>
  <c r="K46" i="3"/>
  <c r="BZ45" i="3"/>
  <c r="BH45" i="3"/>
  <c r="AR45" i="3"/>
  <c r="AB45" i="3"/>
  <c r="O45" i="3"/>
  <c r="J45" i="3"/>
  <c r="F45" i="3"/>
  <c r="B45" i="3"/>
  <c r="CK44" i="3"/>
  <c r="BY44" i="3"/>
  <c r="BU44" i="3"/>
  <c r="BO44" i="3"/>
  <c r="BK44" i="3"/>
  <c r="BG44" i="3"/>
  <c r="BC44" i="3"/>
  <c r="AY44" i="3"/>
  <c r="AU44" i="3"/>
  <c r="AQ44" i="3"/>
  <c r="AM44" i="3"/>
  <c r="AI44" i="3"/>
  <c r="AE44" i="3"/>
  <c r="AA44" i="3"/>
  <c r="W44" i="3"/>
  <c r="S44" i="3"/>
  <c r="O44" i="3"/>
  <c r="J44" i="3"/>
  <c r="F44" i="3"/>
  <c r="B44" i="3"/>
  <c r="CK43" i="3"/>
  <c r="BY43" i="3"/>
  <c r="BU43" i="3"/>
  <c r="BO43" i="3"/>
  <c r="BK43" i="3"/>
  <c r="BG43" i="3"/>
  <c r="BC43" i="3"/>
  <c r="AY43" i="3"/>
  <c r="AU43" i="3"/>
  <c r="AQ43" i="3"/>
  <c r="AM43" i="3"/>
  <c r="AI43" i="3"/>
  <c r="AE43" i="3"/>
  <c r="AA43" i="3"/>
  <c r="W43" i="3"/>
  <c r="S43" i="3"/>
  <c r="O43" i="3"/>
  <c r="J43" i="3"/>
  <c r="F43" i="3"/>
  <c r="B43" i="3"/>
  <c r="CK42" i="3"/>
  <c r="BY42" i="3"/>
  <c r="BU42" i="3"/>
  <c r="BO42" i="3"/>
  <c r="BK42" i="3"/>
  <c r="BG42" i="3"/>
  <c r="BC42" i="3"/>
  <c r="AY42" i="3"/>
  <c r="AU42" i="3"/>
  <c r="AQ42" i="3"/>
  <c r="AM42" i="3"/>
  <c r="AI42" i="3"/>
  <c r="AE42" i="3"/>
  <c r="AA42" i="3"/>
  <c r="W42" i="3"/>
  <c r="S42" i="3"/>
  <c r="O42" i="3"/>
  <c r="J42" i="3"/>
  <c r="F42" i="3"/>
  <c r="B42" i="3"/>
  <c r="CK41" i="3"/>
  <c r="BY41" i="3"/>
  <c r="BU41" i="3"/>
  <c r="BO41" i="3"/>
  <c r="BK41" i="3"/>
  <c r="BG41" i="3"/>
  <c r="BC41" i="3"/>
  <c r="AY41" i="3"/>
  <c r="AU41" i="3"/>
  <c r="AQ41" i="3"/>
  <c r="AM41" i="3"/>
  <c r="AI41" i="3"/>
  <c r="AE41" i="3"/>
  <c r="AA41" i="3"/>
  <c r="W41" i="3"/>
  <c r="S41" i="3"/>
  <c r="O41" i="3"/>
  <c r="J41" i="3"/>
  <c r="F41" i="3"/>
  <c r="B41" i="3"/>
  <c r="CK40" i="3"/>
  <c r="BY40" i="3"/>
  <c r="BU40" i="3"/>
  <c r="BO40" i="3"/>
  <c r="BK40" i="3"/>
  <c r="BG40" i="3"/>
  <c r="BC40" i="3"/>
  <c r="AY40" i="3"/>
  <c r="AU40" i="3"/>
  <c r="AQ40" i="3"/>
  <c r="AM40" i="3"/>
  <c r="AI40" i="3"/>
  <c r="AE40" i="3"/>
  <c r="AA40" i="3"/>
  <c r="W40" i="3"/>
  <c r="S40" i="3"/>
  <c r="O40" i="3"/>
  <c r="J40" i="3"/>
  <c r="F40" i="3"/>
  <c r="B40" i="3"/>
  <c r="CK39" i="3"/>
  <c r="BY39" i="3"/>
  <c r="BU39" i="3"/>
  <c r="BO39" i="3"/>
  <c r="BK39" i="3"/>
  <c r="BG39" i="3"/>
  <c r="BC39" i="3"/>
  <c r="AY39" i="3"/>
  <c r="AU39" i="3"/>
  <c r="AQ39" i="3"/>
  <c r="AM39" i="3"/>
  <c r="AI39" i="3"/>
  <c r="AE39" i="3"/>
  <c r="AA39" i="3"/>
  <c r="W39" i="3"/>
  <c r="S39" i="3"/>
  <c r="O39" i="3"/>
  <c r="J39" i="3"/>
  <c r="F39" i="3"/>
  <c r="B39" i="3"/>
  <c r="CK38" i="3"/>
  <c r="BY38" i="3"/>
  <c r="BU38" i="3"/>
  <c r="BO38" i="3"/>
  <c r="BK38" i="3"/>
  <c r="BG38" i="3"/>
  <c r="BC38" i="3"/>
  <c r="AY38" i="3"/>
  <c r="AU38" i="3"/>
  <c r="AQ38" i="3"/>
  <c r="AM38" i="3"/>
  <c r="AI38" i="3"/>
  <c r="AE38" i="3"/>
  <c r="AA38" i="3"/>
  <c r="W38" i="3"/>
  <c r="S38" i="3"/>
  <c r="O38" i="3"/>
  <c r="J38" i="3"/>
  <c r="F38" i="3"/>
  <c r="B38" i="3"/>
  <c r="CK37" i="3"/>
  <c r="BY37" i="3"/>
  <c r="BU37" i="3"/>
  <c r="BO37" i="3"/>
  <c r="BK37" i="3"/>
  <c r="BG37" i="3"/>
  <c r="BC37" i="3"/>
  <c r="AY37" i="3"/>
  <c r="AU37" i="3"/>
  <c r="AQ37" i="3"/>
  <c r="AM37" i="3"/>
  <c r="AI37" i="3"/>
  <c r="AE37" i="3"/>
  <c r="AA37" i="3"/>
  <c r="W37" i="3"/>
  <c r="S37" i="3"/>
  <c r="O37" i="3"/>
  <c r="J37" i="3"/>
  <c r="F37" i="3"/>
  <c r="B37" i="3"/>
  <c r="CK36" i="3"/>
  <c r="BY36" i="3"/>
  <c r="BU36" i="3"/>
  <c r="BO36" i="3"/>
  <c r="BK36" i="3"/>
  <c r="BG36" i="3"/>
  <c r="BC36" i="3"/>
  <c r="AY36" i="3"/>
  <c r="AU36" i="3"/>
  <c r="AQ36" i="3"/>
  <c r="AM36" i="3"/>
  <c r="AI36" i="3"/>
  <c r="AE36" i="3"/>
  <c r="AA36" i="3"/>
  <c r="W36" i="3"/>
  <c r="S36" i="3"/>
  <c r="O36" i="3"/>
  <c r="J36" i="3"/>
  <c r="F36" i="3"/>
  <c r="B36" i="3"/>
  <c r="CK35" i="3"/>
  <c r="BY35" i="3"/>
  <c r="BU35" i="3"/>
  <c r="BO35" i="3"/>
  <c r="BK35" i="3"/>
  <c r="BG35" i="3"/>
  <c r="BC35" i="3"/>
  <c r="AY35" i="3"/>
  <c r="AU35" i="3"/>
  <c r="AQ35" i="3"/>
  <c r="AM35" i="3"/>
  <c r="AI35" i="3"/>
  <c r="AE35" i="3"/>
  <c r="AA35" i="3"/>
  <c r="W35" i="3"/>
  <c r="S35" i="3"/>
  <c r="O35" i="3"/>
  <c r="J35" i="3"/>
  <c r="F35" i="3"/>
  <c r="B35" i="3"/>
  <c r="CK34" i="3"/>
  <c r="BY34" i="3"/>
  <c r="BU34" i="3"/>
  <c r="BO34" i="3"/>
  <c r="BK34" i="3"/>
  <c r="BG34" i="3"/>
  <c r="BC34" i="3"/>
  <c r="AY34" i="3"/>
  <c r="AU34" i="3"/>
  <c r="AQ34" i="3"/>
  <c r="AM34" i="3"/>
  <c r="AI34" i="3"/>
  <c r="AE34" i="3"/>
  <c r="AA34" i="3"/>
  <c r="W34" i="3"/>
  <c r="S34" i="3"/>
  <c r="O34" i="3"/>
  <c r="J34" i="3"/>
  <c r="F34" i="3"/>
  <c r="B34" i="3"/>
  <c r="CK33" i="3"/>
  <c r="BY33" i="3"/>
  <c r="BU33" i="3"/>
  <c r="BO33" i="3"/>
  <c r="BK33" i="3"/>
  <c r="BG33" i="3"/>
  <c r="BC33" i="3"/>
  <c r="AY33" i="3"/>
  <c r="AU33" i="3"/>
  <c r="AQ33" i="3"/>
  <c r="AM33" i="3"/>
  <c r="AI33" i="3"/>
  <c r="AE33" i="3"/>
  <c r="AA33" i="3"/>
  <c r="W33" i="3"/>
  <c r="S33" i="3"/>
  <c r="O33" i="3"/>
  <c r="J33" i="3"/>
  <c r="F33" i="3"/>
  <c r="B33" i="3"/>
  <c r="CK32" i="3"/>
  <c r="BY32" i="3"/>
  <c r="BU32" i="3"/>
  <c r="BO32" i="3"/>
  <c r="BK32" i="3"/>
  <c r="BG32" i="3"/>
  <c r="BC32" i="3"/>
  <c r="AY32" i="3"/>
  <c r="AU32" i="3"/>
  <c r="AQ32" i="3"/>
  <c r="AM32" i="3"/>
  <c r="AI32" i="3"/>
  <c r="AE32" i="3"/>
  <c r="AA32" i="3"/>
  <c r="W32" i="3"/>
  <c r="S32" i="3"/>
  <c r="O32" i="3"/>
  <c r="J32" i="3"/>
  <c r="F32" i="3"/>
  <c r="B32" i="3"/>
  <c r="CK31" i="3"/>
  <c r="BY31" i="3"/>
  <c r="BU31" i="3"/>
  <c r="BO31" i="3"/>
  <c r="BK31" i="3"/>
  <c r="BG31" i="3"/>
  <c r="BC31" i="3"/>
  <c r="AY31" i="3"/>
  <c r="AU31" i="3"/>
  <c r="AQ31" i="3"/>
  <c r="AM31" i="3"/>
  <c r="AI31" i="3"/>
  <c r="AE31" i="3"/>
  <c r="AA31" i="3"/>
  <c r="W31" i="3"/>
  <c r="S31" i="3"/>
  <c r="O31" i="3"/>
  <c r="J31" i="3"/>
  <c r="F31" i="3"/>
  <c r="B31" i="3"/>
  <c r="CK30" i="3"/>
  <c r="BY30" i="3"/>
  <c r="BU30" i="3"/>
  <c r="BO30" i="3"/>
  <c r="BK30" i="3"/>
  <c r="BG30" i="3"/>
  <c r="BC30" i="3"/>
  <c r="AY30" i="3"/>
  <c r="AU30" i="3"/>
  <c r="AQ30" i="3"/>
  <c r="AM30" i="3"/>
  <c r="AI30" i="3"/>
  <c r="AE30" i="3"/>
  <c r="AA30" i="3"/>
  <c r="W30" i="3"/>
  <c r="S30" i="3"/>
  <c r="O30" i="3"/>
  <c r="J30" i="3"/>
  <c r="F30" i="3"/>
  <c r="B30" i="3"/>
  <c r="CK29" i="3"/>
  <c r="BY29" i="3"/>
  <c r="BU29" i="3"/>
  <c r="BO29" i="3"/>
  <c r="BK29" i="3"/>
  <c r="BG29" i="3"/>
  <c r="BC29" i="3"/>
  <c r="AY29" i="3"/>
  <c r="AU29" i="3"/>
  <c r="AQ29" i="3"/>
  <c r="AM29" i="3"/>
  <c r="AI29" i="3"/>
  <c r="AE29" i="3"/>
  <c r="AA29" i="3"/>
  <c r="W29" i="3"/>
  <c r="S29" i="3"/>
  <c r="O29" i="3"/>
  <c r="J29" i="3"/>
  <c r="F29" i="3"/>
  <c r="B29" i="3"/>
  <c r="CK28" i="3"/>
  <c r="BY28" i="3"/>
  <c r="BU28" i="3"/>
  <c r="BO28" i="3"/>
  <c r="BK28" i="3"/>
  <c r="BG28" i="3"/>
  <c r="BC28" i="3"/>
  <c r="AY28" i="3"/>
  <c r="AU28" i="3"/>
  <c r="AQ28" i="3"/>
  <c r="AM28" i="3"/>
  <c r="AI28" i="3"/>
  <c r="AE28" i="3"/>
  <c r="AA28" i="3"/>
  <c r="W28" i="3"/>
  <c r="S28" i="3"/>
  <c r="O28" i="3"/>
  <c r="J28" i="3"/>
  <c r="F28" i="3"/>
  <c r="B28" i="3"/>
  <c r="CK27" i="3"/>
  <c r="BY27" i="3"/>
  <c r="BU27" i="3"/>
  <c r="BO27" i="3"/>
  <c r="BK27" i="3"/>
  <c r="BG27" i="3"/>
  <c r="BC27" i="3"/>
  <c r="AY27" i="3"/>
  <c r="AU27" i="3"/>
  <c r="AQ27" i="3"/>
  <c r="AM27" i="3"/>
  <c r="AI27" i="3"/>
  <c r="AE27" i="3"/>
  <c r="AA27" i="3"/>
  <c r="W27" i="3"/>
  <c r="S27" i="3"/>
  <c r="O27" i="3"/>
  <c r="J27" i="3"/>
  <c r="F27" i="3"/>
  <c r="B27" i="3"/>
  <c r="CK26" i="3"/>
  <c r="BY26" i="3"/>
  <c r="BU26" i="3"/>
  <c r="BO26" i="3"/>
  <c r="BK26" i="3"/>
  <c r="BG26" i="3"/>
  <c r="BC26" i="3"/>
  <c r="AY26" i="3"/>
  <c r="AU26" i="3"/>
  <c r="AQ26" i="3"/>
  <c r="AM26" i="3"/>
  <c r="AI26" i="3"/>
  <c r="AE26" i="3"/>
  <c r="AA26" i="3"/>
  <c r="W26" i="3"/>
  <c r="S26" i="3"/>
  <c r="O26" i="3"/>
  <c r="J26" i="3"/>
  <c r="F26" i="3"/>
  <c r="B26" i="3"/>
  <c r="CK25" i="3"/>
  <c r="BY25" i="3"/>
  <c r="BU25" i="3"/>
  <c r="BO25" i="3"/>
  <c r="BK25" i="3"/>
  <c r="BG25" i="3"/>
  <c r="BC25" i="3"/>
  <c r="AY25" i="3"/>
  <c r="AU25" i="3"/>
  <c r="AQ25" i="3"/>
  <c r="AM25" i="3"/>
  <c r="AI25" i="3"/>
  <c r="AE25" i="3"/>
  <c r="AA25" i="3"/>
  <c r="W25" i="3"/>
  <c r="S25" i="3"/>
  <c r="O25" i="3"/>
  <c r="J25" i="3"/>
  <c r="F25" i="3"/>
  <c r="B25" i="3"/>
  <c r="BY24" i="3"/>
  <c r="BO24" i="3"/>
  <c r="BK24" i="3"/>
  <c r="BG24" i="3"/>
  <c r="BC24" i="3"/>
  <c r="AY24" i="3"/>
  <c r="AU24" i="3"/>
  <c r="AQ24" i="3"/>
  <c r="AM24" i="3"/>
  <c r="AI24" i="3"/>
  <c r="AE24" i="3"/>
  <c r="AA24" i="3"/>
  <c r="W24" i="3"/>
  <c r="S24" i="3"/>
  <c r="O24" i="3"/>
  <c r="J24" i="3"/>
  <c r="F24" i="3"/>
  <c r="B24" i="3"/>
  <c r="BY23" i="3"/>
  <c r="BO23" i="3"/>
  <c r="BK23" i="3"/>
  <c r="BG23" i="3"/>
  <c r="BC23" i="3"/>
  <c r="AY23" i="3"/>
  <c r="AU23" i="3"/>
  <c r="AQ23" i="3"/>
  <c r="AM23" i="3"/>
  <c r="AI23" i="3"/>
  <c r="AE23" i="3"/>
  <c r="AA23" i="3"/>
  <c r="W23" i="3"/>
  <c r="S23" i="3"/>
  <c r="O23" i="3"/>
  <c r="J23" i="3"/>
  <c r="F23" i="3"/>
  <c r="B23" i="3"/>
  <c r="BY22" i="3"/>
  <c r="BO22" i="3"/>
  <c r="BK22" i="3"/>
  <c r="BG22" i="3"/>
  <c r="BC22" i="3"/>
  <c r="AY22" i="3"/>
  <c r="AU22" i="3"/>
  <c r="AQ22" i="3"/>
  <c r="AM22" i="3"/>
  <c r="AI22" i="3"/>
  <c r="AE22" i="3"/>
  <c r="AA22" i="3"/>
  <c r="W22" i="3"/>
  <c r="S22" i="3"/>
  <c r="O22" i="3"/>
  <c r="J22" i="3"/>
  <c r="F22" i="3"/>
  <c r="B22" i="3"/>
  <c r="BY21" i="3"/>
  <c r="BO21" i="3"/>
  <c r="BK21" i="3"/>
  <c r="BG21" i="3"/>
  <c r="BC21" i="3"/>
  <c r="AY21" i="3"/>
  <c r="AU21" i="3"/>
  <c r="AQ21" i="3"/>
  <c r="AM21" i="3"/>
  <c r="AI21" i="3"/>
  <c r="AE21" i="3"/>
  <c r="AA21" i="3"/>
  <c r="W21" i="3"/>
  <c r="S21" i="3"/>
  <c r="O21" i="3"/>
  <c r="J21" i="3"/>
  <c r="F21" i="3"/>
  <c r="B21" i="3"/>
  <c r="BY20" i="3"/>
  <c r="BO20" i="3"/>
  <c r="BK20" i="3"/>
  <c r="BG20" i="3"/>
  <c r="BC20" i="3"/>
  <c r="AY20" i="3"/>
  <c r="AU20" i="3"/>
  <c r="AQ20" i="3"/>
  <c r="AM20" i="3"/>
  <c r="AI20" i="3"/>
  <c r="AE20" i="3"/>
  <c r="AA20" i="3"/>
  <c r="W20" i="3"/>
  <c r="S20" i="3"/>
  <c r="O20" i="3"/>
  <c r="J20" i="3"/>
  <c r="F20" i="3"/>
  <c r="B20" i="3"/>
  <c r="BY19" i="3"/>
  <c r="BO19" i="3"/>
  <c r="BK19" i="3"/>
  <c r="BG19" i="3"/>
  <c r="BC19" i="3"/>
  <c r="AY19" i="3"/>
  <c r="AU19" i="3"/>
  <c r="AQ19" i="3"/>
  <c r="AM19" i="3"/>
  <c r="AI19" i="3"/>
  <c r="AE19" i="3"/>
  <c r="AA19" i="3"/>
  <c r="W19" i="3"/>
  <c r="S19" i="3"/>
  <c r="O19" i="3"/>
  <c r="J19" i="3"/>
  <c r="F19" i="3"/>
  <c r="B19" i="3"/>
  <c r="BY18" i="3"/>
  <c r="BO18" i="3"/>
  <c r="BK18" i="3"/>
  <c r="BG18" i="3"/>
  <c r="BC18" i="3"/>
  <c r="AY18" i="3"/>
  <c r="AU18" i="3"/>
  <c r="AQ18" i="3"/>
  <c r="AM18" i="3"/>
  <c r="AI18" i="3"/>
  <c r="AE18" i="3"/>
  <c r="AA18" i="3"/>
  <c r="W18" i="3"/>
  <c r="S18" i="3"/>
  <c r="O18" i="3"/>
  <c r="BV60" i="3"/>
  <c r="BD60" i="3"/>
  <c r="AN60" i="3"/>
  <c r="X60" i="3"/>
  <c r="G60" i="3"/>
  <c r="BV59" i="3"/>
  <c r="BD59" i="3"/>
  <c r="AN59" i="3"/>
  <c r="X59" i="3"/>
  <c r="G59" i="3"/>
  <c r="BV58" i="3"/>
  <c r="BD58" i="3"/>
  <c r="AN58" i="3"/>
  <c r="X58" i="3"/>
  <c r="G58" i="3"/>
  <c r="BV57" i="3"/>
  <c r="BD57" i="3"/>
  <c r="AN57" i="3"/>
  <c r="X57" i="3"/>
  <c r="G57" i="3"/>
  <c r="BV56" i="3"/>
  <c r="BD56" i="3"/>
  <c r="AN56" i="3"/>
  <c r="X56" i="3"/>
  <c r="G56" i="3"/>
  <c r="BV55" i="3"/>
  <c r="BD55" i="3"/>
  <c r="AN55" i="3"/>
  <c r="X55" i="3"/>
  <c r="G55" i="3"/>
  <c r="BV54" i="3"/>
  <c r="BD54" i="3"/>
  <c r="AN54" i="3"/>
  <c r="X54" i="3"/>
  <c r="G54" i="3"/>
  <c r="BV53" i="3"/>
  <c r="BD53" i="3"/>
  <c r="AN53" i="3"/>
  <c r="X53" i="3"/>
  <c r="G53" i="3"/>
  <c r="BV52" i="3"/>
  <c r="BD52" i="3"/>
  <c r="AN52" i="3"/>
  <c r="X52" i="3"/>
  <c r="G52" i="3"/>
  <c r="BV51" i="3"/>
  <c r="BD51" i="3"/>
  <c r="AN51" i="3"/>
  <c r="X51" i="3"/>
  <c r="G51" i="3"/>
  <c r="BV50" i="3"/>
  <c r="BD50" i="3"/>
  <c r="AN50" i="3"/>
  <c r="X50" i="3"/>
  <c r="G50" i="3"/>
  <c r="BV49" i="3"/>
  <c r="BD49" i="3"/>
  <c r="AN49" i="3"/>
  <c r="X49" i="3"/>
  <c r="G49" i="3"/>
  <c r="BV48" i="3"/>
  <c r="BD48" i="3"/>
  <c r="AN48" i="3"/>
  <c r="X48" i="3"/>
  <c r="G48" i="3"/>
  <c r="BV47" i="3"/>
  <c r="BD47" i="3"/>
  <c r="AN47" i="3"/>
  <c r="X47" i="3"/>
  <c r="G47" i="3"/>
  <c r="BV46" i="3"/>
  <c r="BD46" i="3"/>
  <c r="AN46" i="3"/>
  <c r="X46" i="3"/>
  <c r="G46" i="3"/>
  <c r="BV45" i="3"/>
  <c r="BD45" i="3"/>
  <c r="AN45" i="3"/>
  <c r="X45" i="3"/>
  <c r="N45" i="3"/>
  <c r="I45" i="3"/>
  <c r="E45" i="3"/>
  <c r="CN44" i="3"/>
  <c r="CJ44" i="3"/>
  <c r="BX44" i="3"/>
  <c r="BT44" i="3"/>
  <c r="BN44" i="3"/>
  <c r="BJ44" i="3"/>
  <c r="BF44" i="3"/>
  <c r="BB44" i="3"/>
  <c r="AX44" i="3"/>
  <c r="AT44" i="3"/>
  <c r="AP44" i="3"/>
  <c r="AL44" i="3"/>
  <c r="AH44" i="3"/>
  <c r="AD44" i="3"/>
  <c r="Z44" i="3"/>
  <c r="V44" i="3"/>
  <c r="R44" i="3"/>
  <c r="N44" i="3"/>
  <c r="I44" i="3"/>
  <c r="E44" i="3"/>
  <c r="CN43" i="3"/>
  <c r="CJ43" i="3"/>
  <c r="BX43" i="3"/>
  <c r="BT43" i="3"/>
  <c r="BN43" i="3"/>
  <c r="BJ43" i="3"/>
  <c r="BF43" i="3"/>
  <c r="BB43" i="3"/>
  <c r="AX43" i="3"/>
  <c r="AT43" i="3"/>
  <c r="AP43" i="3"/>
  <c r="AL43" i="3"/>
  <c r="AH43" i="3"/>
  <c r="AD43" i="3"/>
  <c r="Z43" i="3"/>
  <c r="V43" i="3"/>
  <c r="R43" i="3"/>
  <c r="N43" i="3"/>
  <c r="I43" i="3"/>
  <c r="E43" i="3"/>
  <c r="CN42" i="3"/>
  <c r="CJ42" i="3"/>
  <c r="BX42" i="3"/>
  <c r="BT42" i="3"/>
  <c r="BN42" i="3"/>
  <c r="BJ42" i="3"/>
  <c r="BF42" i="3"/>
  <c r="BB42" i="3"/>
  <c r="AX42" i="3"/>
  <c r="AT42" i="3"/>
  <c r="AP42" i="3"/>
  <c r="AL42" i="3"/>
  <c r="AH42" i="3"/>
  <c r="AD42" i="3"/>
  <c r="Z42" i="3"/>
  <c r="V42" i="3"/>
  <c r="R42" i="3"/>
  <c r="N42" i="3"/>
  <c r="I42" i="3"/>
  <c r="E42" i="3"/>
  <c r="CN41" i="3"/>
  <c r="CJ41" i="3"/>
  <c r="BX41" i="3"/>
  <c r="BT41" i="3"/>
  <c r="BN41" i="3"/>
  <c r="BJ41" i="3"/>
  <c r="BF41" i="3"/>
  <c r="BB41" i="3"/>
  <c r="AX41" i="3"/>
  <c r="AT41" i="3"/>
  <c r="AP41" i="3"/>
  <c r="AL41" i="3"/>
  <c r="AH41" i="3"/>
  <c r="AD41" i="3"/>
  <c r="Z41" i="3"/>
  <c r="V41" i="3"/>
  <c r="R41" i="3"/>
  <c r="N41" i="3"/>
  <c r="I41" i="3"/>
  <c r="E41" i="3"/>
  <c r="CN40" i="3"/>
  <c r="CJ40" i="3"/>
  <c r="BX40" i="3"/>
  <c r="BT40" i="3"/>
  <c r="BN40" i="3"/>
  <c r="BJ40" i="3"/>
  <c r="BF40" i="3"/>
  <c r="BB40" i="3"/>
  <c r="AX40" i="3"/>
  <c r="AT40" i="3"/>
  <c r="AP40" i="3"/>
  <c r="AL40" i="3"/>
  <c r="AH40" i="3"/>
  <c r="AD40" i="3"/>
  <c r="Z40" i="3"/>
  <c r="V40" i="3"/>
  <c r="R40" i="3"/>
  <c r="N40" i="3"/>
  <c r="I40" i="3"/>
  <c r="E40" i="3"/>
  <c r="CN39" i="3"/>
  <c r="CJ39" i="3"/>
  <c r="BX39" i="3"/>
  <c r="BT39" i="3"/>
  <c r="BN39" i="3"/>
  <c r="BJ39" i="3"/>
  <c r="BF39" i="3"/>
  <c r="BB39" i="3"/>
  <c r="AX39" i="3"/>
  <c r="AT39" i="3"/>
  <c r="AP39" i="3"/>
  <c r="AL39" i="3"/>
  <c r="AH39" i="3"/>
  <c r="AD39" i="3"/>
  <c r="Z39" i="3"/>
  <c r="V39" i="3"/>
  <c r="R39" i="3"/>
  <c r="N39" i="3"/>
  <c r="I39" i="3"/>
  <c r="E39" i="3"/>
  <c r="CN38" i="3"/>
  <c r="CJ38" i="3"/>
  <c r="BX38" i="3"/>
  <c r="BT38" i="3"/>
  <c r="BN38" i="3"/>
  <c r="BJ38" i="3"/>
  <c r="BF38" i="3"/>
  <c r="BB38" i="3"/>
  <c r="AX38" i="3"/>
  <c r="AT38" i="3"/>
  <c r="AP38" i="3"/>
  <c r="AL38" i="3"/>
  <c r="AH38" i="3"/>
  <c r="AD38" i="3"/>
  <c r="Z38" i="3"/>
  <c r="V38" i="3"/>
  <c r="R38" i="3"/>
  <c r="N38" i="3"/>
  <c r="I38" i="3"/>
  <c r="E38" i="3"/>
  <c r="CN37" i="3"/>
  <c r="CJ37" i="3"/>
  <c r="BX37" i="3"/>
  <c r="BT37" i="3"/>
  <c r="BN37" i="3"/>
  <c r="BJ37" i="3"/>
  <c r="BF37" i="3"/>
  <c r="BB37" i="3"/>
  <c r="AX37" i="3"/>
  <c r="AT37" i="3"/>
  <c r="AP37" i="3"/>
  <c r="AL37" i="3"/>
  <c r="AH37" i="3"/>
  <c r="AD37" i="3"/>
  <c r="Z37" i="3"/>
  <c r="V37" i="3"/>
  <c r="R37" i="3"/>
  <c r="N37" i="3"/>
  <c r="I37" i="3"/>
  <c r="E37" i="3"/>
  <c r="CN36" i="3"/>
  <c r="CJ36" i="3"/>
  <c r="BX36" i="3"/>
  <c r="BT36" i="3"/>
  <c r="BN36" i="3"/>
  <c r="BJ36" i="3"/>
  <c r="BF36" i="3"/>
  <c r="BB36" i="3"/>
  <c r="AX36" i="3"/>
  <c r="AT36" i="3"/>
  <c r="AP36" i="3"/>
  <c r="AL36" i="3"/>
  <c r="AH36" i="3"/>
  <c r="AD36" i="3"/>
  <c r="Z36" i="3"/>
  <c r="V36" i="3"/>
  <c r="R36" i="3"/>
  <c r="N36" i="3"/>
  <c r="I36" i="3"/>
  <c r="E36" i="3"/>
  <c r="CN35" i="3"/>
  <c r="CJ35" i="3"/>
  <c r="BX35" i="3"/>
  <c r="BT35" i="3"/>
  <c r="BN35" i="3"/>
  <c r="BJ35" i="3"/>
  <c r="BF35" i="3"/>
  <c r="BB35" i="3"/>
  <c r="AX35" i="3"/>
  <c r="AT35" i="3"/>
  <c r="AP35" i="3"/>
  <c r="AL35" i="3"/>
  <c r="AH35" i="3"/>
  <c r="AD35" i="3"/>
  <c r="Z35" i="3"/>
  <c r="V35" i="3"/>
  <c r="R35" i="3"/>
  <c r="N35" i="3"/>
  <c r="I35" i="3"/>
  <c r="E35" i="3"/>
  <c r="CN34" i="3"/>
  <c r="CJ34" i="3"/>
  <c r="BX34" i="3"/>
  <c r="BT34" i="3"/>
  <c r="BN34" i="3"/>
  <c r="BJ34" i="3"/>
  <c r="BF34" i="3"/>
  <c r="BB34" i="3"/>
  <c r="AX34" i="3"/>
  <c r="AT34" i="3"/>
  <c r="AP34" i="3"/>
  <c r="AL34" i="3"/>
  <c r="AH34" i="3"/>
  <c r="AD34" i="3"/>
  <c r="Z34" i="3"/>
  <c r="V34" i="3"/>
  <c r="R34" i="3"/>
  <c r="N34" i="3"/>
  <c r="I34" i="3"/>
  <c r="E34" i="3"/>
  <c r="CN33" i="3"/>
  <c r="CJ33" i="3"/>
  <c r="BX33" i="3"/>
  <c r="BT33" i="3"/>
  <c r="BN33" i="3"/>
  <c r="BJ33" i="3"/>
  <c r="BF33" i="3"/>
  <c r="BB33" i="3"/>
  <c r="AX33" i="3"/>
  <c r="AT33" i="3"/>
  <c r="AP33" i="3"/>
  <c r="AL33" i="3"/>
  <c r="AH33" i="3"/>
  <c r="AD33" i="3"/>
  <c r="Z33" i="3"/>
  <c r="V33" i="3"/>
  <c r="R33" i="3"/>
  <c r="N33" i="3"/>
  <c r="I33" i="3"/>
  <c r="E33" i="3"/>
  <c r="CN32" i="3"/>
  <c r="CJ32" i="3"/>
  <c r="BX32" i="3"/>
  <c r="BT32" i="3"/>
  <c r="BN32" i="3"/>
  <c r="BJ32" i="3"/>
  <c r="BF32" i="3"/>
  <c r="BB32" i="3"/>
  <c r="AX32" i="3"/>
  <c r="AT32" i="3"/>
  <c r="AP32" i="3"/>
  <c r="AL32" i="3"/>
  <c r="AH32" i="3"/>
  <c r="AD32" i="3"/>
  <c r="Z32" i="3"/>
  <c r="V32" i="3"/>
  <c r="R32" i="3"/>
  <c r="N32" i="3"/>
  <c r="I32" i="3"/>
  <c r="E32" i="3"/>
  <c r="CN31" i="3"/>
  <c r="CJ31" i="3"/>
  <c r="BX31" i="3"/>
  <c r="BT31" i="3"/>
  <c r="BN31" i="3"/>
  <c r="BJ31" i="3"/>
  <c r="BF31" i="3"/>
  <c r="BB31" i="3"/>
  <c r="AX31" i="3"/>
  <c r="AT31" i="3"/>
  <c r="AP31" i="3"/>
  <c r="AL31" i="3"/>
  <c r="AH31" i="3"/>
  <c r="AD31" i="3"/>
  <c r="Z31" i="3"/>
  <c r="V31" i="3"/>
  <c r="R31" i="3"/>
  <c r="N31" i="3"/>
  <c r="I31" i="3"/>
  <c r="E31" i="3"/>
  <c r="CN30" i="3"/>
  <c r="CJ30" i="3"/>
  <c r="BX30" i="3"/>
  <c r="BT30" i="3"/>
  <c r="BN30" i="3"/>
  <c r="BJ30" i="3"/>
  <c r="BF30" i="3"/>
  <c r="BB30" i="3"/>
  <c r="AX30" i="3"/>
  <c r="AT30" i="3"/>
  <c r="AP30" i="3"/>
  <c r="AL30" i="3"/>
  <c r="AH30" i="3"/>
  <c r="AD30" i="3"/>
  <c r="Z30" i="3"/>
  <c r="V30" i="3"/>
  <c r="R30" i="3"/>
  <c r="N30" i="3"/>
  <c r="I30" i="3"/>
  <c r="E30" i="3"/>
  <c r="CN29" i="3"/>
  <c r="CJ29" i="3"/>
  <c r="BX29" i="3"/>
  <c r="BT29" i="3"/>
  <c r="BN29" i="3"/>
  <c r="BJ29" i="3"/>
  <c r="BF29" i="3"/>
  <c r="BB29" i="3"/>
  <c r="AX29" i="3"/>
  <c r="AT29" i="3"/>
  <c r="AP29" i="3"/>
  <c r="AL29" i="3"/>
  <c r="AH29" i="3"/>
  <c r="AD29" i="3"/>
  <c r="Z29" i="3"/>
  <c r="V29" i="3"/>
  <c r="R29" i="3"/>
  <c r="N29" i="3"/>
  <c r="I29" i="3"/>
  <c r="E29" i="3"/>
  <c r="CN28" i="3"/>
  <c r="CJ28" i="3"/>
  <c r="BX28" i="3"/>
  <c r="BT28" i="3"/>
  <c r="BN28" i="3"/>
  <c r="BJ28" i="3"/>
  <c r="BF28" i="3"/>
  <c r="BB28" i="3"/>
  <c r="AX28" i="3"/>
  <c r="AT28" i="3"/>
  <c r="AP28" i="3"/>
  <c r="AL28" i="3"/>
  <c r="AH28" i="3"/>
  <c r="AD28" i="3"/>
  <c r="Z28" i="3"/>
  <c r="V28" i="3"/>
  <c r="R28" i="3"/>
  <c r="N28" i="3"/>
  <c r="I28" i="3"/>
  <c r="E28" i="3"/>
  <c r="CN27" i="3"/>
  <c r="CJ27" i="3"/>
  <c r="BX27" i="3"/>
  <c r="BT27" i="3"/>
  <c r="BN27" i="3"/>
  <c r="BJ27" i="3"/>
  <c r="BF27" i="3"/>
  <c r="BB27" i="3"/>
  <c r="AX27" i="3"/>
  <c r="AT27" i="3"/>
  <c r="AP27" i="3"/>
  <c r="AL27" i="3"/>
  <c r="AH27" i="3"/>
  <c r="AD27" i="3"/>
  <c r="Z27" i="3"/>
  <c r="V27" i="3"/>
  <c r="R27" i="3"/>
  <c r="N27" i="3"/>
  <c r="I27" i="3"/>
  <c r="E27" i="3"/>
  <c r="CN26" i="3"/>
  <c r="CJ26" i="3"/>
  <c r="BX26" i="3"/>
  <c r="BT26" i="3"/>
  <c r="BN26" i="3"/>
  <c r="BJ26" i="3"/>
  <c r="BF26" i="3"/>
  <c r="BB26" i="3"/>
  <c r="AX26" i="3"/>
  <c r="AT26" i="3"/>
  <c r="AP26" i="3"/>
  <c r="AL26" i="3"/>
  <c r="AH26" i="3"/>
  <c r="AD26" i="3"/>
  <c r="Z26" i="3"/>
  <c r="V26" i="3"/>
  <c r="R26" i="3"/>
  <c r="N26" i="3"/>
  <c r="I26" i="3"/>
  <c r="E26" i="3"/>
  <c r="CN25" i="3"/>
  <c r="CJ25" i="3"/>
  <c r="BX25" i="3"/>
  <c r="BT25" i="3"/>
  <c r="BN25" i="3"/>
  <c r="BJ25" i="3"/>
  <c r="BF25" i="3"/>
  <c r="BB25" i="3"/>
  <c r="AX25" i="3"/>
  <c r="AT25" i="3"/>
  <c r="AP25" i="3"/>
  <c r="AL25" i="3"/>
  <c r="AH25" i="3"/>
  <c r="AD25" i="3"/>
  <c r="Z25" i="3"/>
  <c r="V25" i="3"/>
  <c r="R25" i="3"/>
  <c r="N25" i="3"/>
  <c r="I25" i="3"/>
  <c r="E25" i="3"/>
  <c r="CJ24" i="3"/>
  <c r="BX24" i="3"/>
  <c r="BT24" i="3"/>
  <c r="BN24" i="3"/>
  <c r="BJ24" i="3"/>
  <c r="BF24" i="3"/>
  <c r="BB24" i="3"/>
  <c r="AX24" i="3"/>
  <c r="AT24" i="3"/>
  <c r="AP24" i="3"/>
  <c r="AL24" i="3"/>
  <c r="AH24" i="3"/>
  <c r="AD24" i="3"/>
  <c r="Z24" i="3"/>
  <c r="V24" i="3"/>
  <c r="R24" i="3"/>
  <c r="N24" i="3"/>
  <c r="I24" i="3"/>
  <c r="E24" i="3"/>
  <c r="CJ23" i="3"/>
  <c r="BX23" i="3"/>
  <c r="BT23" i="3"/>
  <c r="BN23" i="3"/>
  <c r="BJ23" i="3"/>
  <c r="BF23" i="3"/>
  <c r="BB23" i="3"/>
  <c r="AX23" i="3"/>
  <c r="AT23" i="3"/>
  <c r="AP23" i="3"/>
  <c r="AL23" i="3"/>
  <c r="AH23" i="3"/>
  <c r="AD23" i="3"/>
  <c r="Z23" i="3"/>
  <c r="V23" i="3"/>
  <c r="R23" i="3"/>
  <c r="N23" i="3"/>
  <c r="I23" i="3"/>
  <c r="E23" i="3"/>
  <c r="CJ22" i="3"/>
  <c r="BX22" i="3"/>
  <c r="BT22" i="3"/>
  <c r="BN22" i="3"/>
  <c r="BJ22" i="3"/>
  <c r="BF22" i="3"/>
  <c r="BB22" i="3"/>
  <c r="AX22" i="3"/>
  <c r="AT22" i="3"/>
  <c r="AP22" i="3"/>
  <c r="AL22" i="3"/>
  <c r="AH22" i="3"/>
  <c r="AD22" i="3"/>
  <c r="Z22" i="3"/>
  <c r="V22" i="3"/>
  <c r="R22" i="3"/>
  <c r="N22" i="3"/>
  <c r="I22" i="3"/>
  <c r="E22" i="3"/>
  <c r="CJ21" i="3"/>
  <c r="BX21" i="3"/>
  <c r="BT21" i="3"/>
  <c r="BN21" i="3"/>
  <c r="BJ21" i="3"/>
  <c r="BF21" i="3"/>
  <c r="BB21" i="3"/>
  <c r="AX21" i="3"/>
  <c r="AT21" i="3"/>
  <c r="AP21" i="3"/>
  <c r="AL21" i="3"/>
  <c r="AH21" i="3"/>
  <c r="AD21" i="3"/>
  <c r="Z21" i="3"/>
  <c r="V21" i="3"/>
  <c r="R21" i="3"/>
  <c r="N21" i="3"/>
  <c r="I21" i="3"/>
  <c r="E21" i="3"/>
  <c r="CJ20" i="3"/>
  <c r="BX20" i="3"/>
  <c r="BT20" i="3"/>
  <c r="BN20" i="3"/>
  <c r="BJ20" i="3"/>
  <c r="BF20" i="3"/>
  <c r="BB20" i="3"/>
  <c r="AX20" i="3"/>
  <c r="AT20" i="3"/>
  <c r="AP20" i="3"/>
  <c r="AL20" i="3"/>
  <c r="AH20" i="3"/>
  <c r="AD20" i="3"/>
  <c r="Z20" i="3"/>
  <c r="V20" i="3"/>
  <c r="R20" i="3"/>
  <c r="N20" i="3"/>
  <c r="I20" i="3"/>
  <c r="E20" i="3"/>
  <c r="CJ19" i="3"/>
  <c r="BX19" i="3"/>
  <c r="BT19" i="3"/>
  <c r="BN19" i="3"/>
  <c r="BJ19" i="3"/>
  <c r="BF19" i="3"/>
  <c r="BB19" i="3"/>
  <c r="AX19" i="3"/>
  <c r="AT19" i="3"/>
  <c r="AP19" i="3"/>
  <c r="AL19" i="3"/>
  <c r="AH19" i="3"/>
  <c r="AD19" i="3"/>
  <c r="Z19" i="3"/>
  <c r="V19" i="3"/>
  <c r="R19" i="3"/>
  <c r="N19" i="3"/>
  <c r="I19" i="3"/>
  <c r="E19" i="3"/>
  <c r="CJ18" i="3"/>
  <c r="BX18" i="3"/>
  <c r="BT18" i="3"/>
  <c r="BN18" i="3"/>
  <c r="BJ18" i="3"/>
  <c r="BF18" i="3"/>
  <c r="BB18" i="3"/>
  <c r="AX18" i="3"/>
  <c r="AT18" i="3"/>
  <c r="AP18" i="3"/>
  <c r="AL18" i="3"/>
  <c r="AH18" i="3"/>
  <c r="AD18" i="3"/>
  <c r="Z18" i="3"/>
  <c r="V18" i="3"/>
  <c r="R18" i="3"/>
  <c r="N18" i="3"/>
  <c r="T60" i="3"/>
  <c r="AJ59" i="3"/>
  <c r="AZ58" i="3"/>
  <c r="BP57" i="3"/>
  <c r="C57" i="3"/>
  <c r="T56" i="3"/>
  <c r="AJ55" i="3"/>
  <c r="AZ54" i="3"/>
  <c r="BP53" i="3"/>
  <c r="C53" i="3"/>
  <c r="T52" i="3"/>
  <c r="AJ51" i="3"/>
  <c r="AZ50" i="3"/>
  <c r="BP49" i="3"/>
  <c r="C49" i="3"/>
  <c r="T48" i="3"/>
  <c r="AJ47" i="3"/>
  <c r="AZ46" i="3"/>
  <c r="BP45" i="3"/>
  <c r="L45" i="3"/>
  <c r="CI44" i="3"/>
  <c r="BI44" i="3"/>
  <c r="AS44" i="3"/>
  <c r="AC44" i="3"/>
  <c r="L44" i="3"/>
  <c r="CI43" i="3"/>
  <c r="BI43" i="3"/>
  <c r="AS43" i="3"/>
  <c r="AC43" i="3"/>
  <c r="L43" i="3"/>
  <c r="CI42" i="3"/>
  <c r="BI42" i="3"/>
  <c r="AS42" i="3"/>
  <c r="AC42" i="3"/>
  <c r="L42" i="3"/>
  <c r="CI41" i="3"/>
  <c r="BI41" i="3"/>
  <c r="AS41" i="3"/>
  <c r="AC41" i="3"/>
  <c r="L41" i="3"/>
  <c r="CI40" i="3"/>
  <c r="BI40" i="3"/>
  <c r="AS40" i="3"/>
  <c r="AC40" i="3"/>
  <c r="L40" i="3"/>
  <c r="CI39" i="3"/>
  <c r="BI39" i="3"/>
  <c r="AS39" i="3"/>
  <c r="AC39" i="3"/>
  <c r="L39" i="3"/>
  <c r="CI38" i="3"/>
  <c r="BI38" i="3"/>
  <c r="AS38" i="3"/>
  <c r="AC38" i="3"/>
  <c r="L38" i="3"/>
  <c r="CI37" i="3"/>
  <c r="BI37" i="3"/>
  <c r="AS37" i="3"/>
  <c r="AC37" i="3"/>
  <c r="L37" i="3"/>
  <c r="CI36" i="3"/>
  <c r="BI36" i="3"/>
  <c r="AS36" i="3"/>
  <c r="AC36" i="3"/>
  <c r="L36" i="3"/>
  <c r="CI35" i="3"/>
  <c r="BI35" i="3"/>
  <c r="AS35" i="3"/>
  <c r="AC35" i="3"/>
  <c r="L35" i="3"/>
  <c r="CI34" i="3"/>
  <c r="BI34" i="3"/>
  <c r="AS34" i="3"/>
  <c r="AC34" i="3"/>
  <c r="L34" i="3"/>
  <c r="CI33" i="3"/>
  <c r="BI33" i="3"/>
  <c r="AS33" i="3"/>
  <c r="AC33" i="3"/>
  <c r="L33" i="3"/>
  <c r="CI32" i="3"/>
  <c r="BI32" i="3"/>
  <c r="AS32" i="3"/>
  <c r="AC32" i="3"/>
  <c r="L32" i="3"/>
  <c r="CI31" i="3"/>
  <c r="BI31" i="3"/>
  <c r="AS31" i="3"/>
  <c r="AC31" i="3"/>
  <c r="L31" i="3"/>
  <c r="CI30" i="3"/>
  <c r="BI30" i="3"/>
  <c r="AS30" i="3"/>
  <c r="AC30" i="3"/>
  <c r="L30" i="3"/>
  <c r="CI29" i="3"/>
  <c r="BI29" i="3"/>
  <c r="AS29" i="3"/>
  <c r="AC29" i="3"/>
  <c r="L29" i="3"/>
  <c r="CI28" i="3"/>
  <c r="BI28" i="3"/>
  <c r="AS28" i="3"/>
  <c r="AC28" i="3"/>
  <c r="L28" i="3"/>
  <c r="CI27" i="3"/>
  <c r="BI27" i="3"/>
  <c r="AS27" i="3"/>
  <c r="AC27" i="3"/>
  <c r="L27" i="3"/>
  <c r="CI26" i="3"/>
  <c r="BI26" i="3"/>
  <c r="AS26" i="3"/>
  <c r="AC26" i="3"/>
  <c r="L26" i="3"/>
  <c r="CI25" i="3"/>
  <c r="BI25" i="3"/>
  <c r="AS25" i="3"/>
  <c r="AC25" i="3"/>
  <c r="L25" i="3"/>
  <c r="BI24" i="3"/>
  <c r="AS24" i="3"/>
  <c r="AC24" i="3"/>
  <c r="L24" i="3"/>
  <c r="BI23" i="3"/>
  <c r="AS23" i="3"/>
  <c r="AC23" i="3"/>
  <c r="L23" i="3"/>
  <c r="BI22" i="3"/>
  <c r="AS22" i="3"/>
  <c r="AC22" i="3"/>
  <c r="L22" i="3"/>
  <c r="BI21" i="3"/>
  <c r="AS21" i="3"/>
  <c r="AC21" i="3"/>
  <c r="L21" i="3"/>
  <c r="BI20" i="3"/>
  <c r="AS20" i="3"/>
  <c r="AC20" i="3"/>
  <c r="L20" i="3"/>
  <c r="BI19" i="3"/>
  <c r="AS19" i="3"/>
  <c r="AC19" i="3"/>
  <c r="L19" i="3"/>
  <c r="BI18" i="3"/>
  <c r="AS18" i="3"/>
  <c r="AC18" i="3"/>
  <c r="P18" i="3"/>
  <c r="I18" i="3"/>
  <c r="E18" i="3"/>
  <c r="CJ17" i="3"/>
  <c r="BX17" i="3"/>
  <c r="BT17" i="3"/>
  <c r="BN17" i="3"/>
  <c r="BJ17" i="3"/>
  <c r="BF17" i="3"/>
  <c r="BB17" i="3"/>
  <c r="AX17" i="3"/>
  <c r="AT17" i="3"/>
  <c r="AP17" i="3"/>
  <c r="AL17" i="3"/>
  <c r="AH17" i="3"/>
  <c r="AD17" i="3"/>
  <c r="Z17" i="3"/>
  <c r="V17" i="3"/>
  <c r="R17" i="3"/>
  <c r="N17" i="3"/>
  <c r="I17" i="3"/>
  <c r="E17" i="3"/>
  <c r="CJ16" i="3"/>
  <c r="BX16" i="3"/>
  <c r="BT16" i="3"/>
  <c r="BN16" i="3"/>
  <c r="BJ16" i="3"/>
  <c r="BF16" i="3"/>
  <c r="BB16" i="3"/>
  <c r="AX16" i="3"/>
  <c r="AT16" i="3"/>
  <c r="AP16" i="3"/>
  <c r="AL16" i="3"/>
  <c r="AH16" i="3"/>
  <c r="AD16" i="3"/>
  <c r="Z16" i="3"/>
  <c r="V16" i="3"/>
  <c r="R16" i="3"/>
  <c r="N16" i="3"/>
  <c r="I16" i="3"/>
  <c r="E16" i="3"/>
  <c r="CJ15" i="3"/>
  <c r="BX15" i="3"/>
  <c r="BT15" i="3"/>
  <c r="BN15" i="3"/>
  <c r="BJ15" i="3"/>
  <c r="BF15" i="3"/>
  <c r="BB15" i="3"/>
  <c r="AX15" i="3"/>
  <c r="AT15" i="3"/>
  <c r="AP15" i="3"/>
  <c r="AL15" i="3"/>
  <c r="AH15" i="3"/>
  <c r="AD15" i="3"/>
  <c r="Z15" i="3"/>
  <c r="V15" i="3"/>
  <c r="R15" i="3"/>
  <c r="N15" i="3"/>
  <c r="I15" i="3"/>
  <c r="E15" i="3"/>
  <c r="CJ14" i="3"/>
  <c r="BX14" i="3"/>
  <c r="BT14" i="3"/>
  <c r="BN14" i="3"/>
  <c r="BJ14" i="3"/>
  <c r="BF14" i="3"/>
  <c r="BB14" i="3"/>
  <c r="AX14" i="3"/>
  <c r="AT14" i="3"/>
  <c r="AP14" i="3"/>
  <c r="AL14" i="3"/>
  <c r="AH14" i="3"/>
  <c r="AD14" i="3"/>
  <c r="Z14" i="3"/>
  <c r="V14" i="3"/>
  <c r="R14" i="3"/>
  <c r="N14" i="3"/>
  <c r="I14" i="3"/>
  <c r="E14" i="3"/>
  <c r="CJ13" i="3"/>
  <c r="BX13" i="3"/>
  <c r="BT13" i="3"/>
  <c r="BN13" i="3"/>
  <c r="BJ13" i="3"/>
  <c r="BF13" i="3"/>
  <c r="BB13" i="3"/>
  <c r="AX13" i="3"/>
  <c r="AT13" i="3"/>
  <c r="AP13" i="3"/>
  <c r="AL13" i="3"/>
  <c r="AH13" i="3"/>
  <c r="AD13" i="3"/>
  <c r="Z13" i="3"/>
  <c r="V13" i="3"/>
  <c r="R13" i="3"/>
  <c r="N13" i="3"/>
  <c r="I13" i="3"/>
  <c r="E13" i="3"/>
  <c r="BV12" i="3"/>
  <c r="BO12" i="3"/>
  <c r="BK12" i="3"/>
  <c r="BG12" i="3"/>
  <c r="BC12" i="3"/>
  <c r="AY12" i="3"/>
  <c r="AU12" i="3"/>
  <c r="AQ12" i="3"/>
  <c r="AM12" i="3"/>
  <c r="AI12" i="3"/>
  <c r="AE12" i="3"/>
  <c r="AA12" i="3"/>
  <c r="W12" i="3"/>
  <c r="S12" i="3"/>
  <c r="O12" i="3"/>
  <c r="J12" i="3"/>
  <c r="F12" i="3"/>
  <c r="B12" i="3"/>
  <c r="CJ11" i="3"/>
  <c r="BX11" i="3"/>
  <c r="BT11" i="3"/>
  <c r="BN11" i="3"/>
  <c r="BJ11" i="3"/>
  <c r="BF11" i="3"/>
  <c r="BB11" i="3"/>
  <c r="AX11" i="3"/>
  <c r="AT11" i="3"/>
  <c r="AP11" i="3"/>
  <c r="AL11" i="3"/>
  <c r="AH11" i="3"/>
  <c r="AD11" i="3"/>
  <c r="Z11" i="3"/>
  <c r="V11" i="3"/>
  <c r="R11" i="3"/>
  <c r="N11" i="3"/>
  <c r="I11" i="3"/>
  <c r="E11" i="3"/>
  <c r="BQ10" i="3"/>
  <c r="BM10" i="3"/>
  <c r="BI10" i="3"/>
  <c r="BE10" i="3"/>
  <c r="BA10" i="3"/>
  <c r="AW10" i="3"/>
  <c r="AS10" i="3"/>
  <c r="AO10" i="3"/>
  <c r="AK10" i="3"/>
  <c r="AG10" i="3"/>
  <c r="AC10" i="3"/>
  <c r="Y10" i="3"/>
  <c r="U10" i="3"/>
  <c r="Q10" i="3"/>
  <c r="L10" i="3"/>
  <c r="H10" i="3"/>
  <c r="D10" i="3"/>
  <c r="BZ9" i="3"/>
  <c r="BV9" i="3"/>
  <c r="BP9" i="3"/>
  <c r="BL9" i="3"/>
  <c r="BH9" i="3"/>
  <c r="BD9" i="3"/>
  <c r="AZ9" i="3"/>
  <c r="AV9" i="3"/>
  <c r="AR9" i="3"/>
  <c r="AN9" i="3"/>
  <c r="AJ9" i="3"/>
  <c r="AF9" i="3"/>
  <c r="AB9" i="3"/>
  <c r="X9" i="3"/>
  <c r="T9" i="3"/>
  <c r="P9" i="3"/>
  <c r="K9" i="3"/>
  <c r="G9" i="3"/>
  <c r="C9" i="3"/>
  <c r="BO8" i="3"/>
  <c r="BK8" i="3"/>
  <c r="BG8" i="3"/>
  <c r="BC8" i="3"/>
  <c r="AY8" i="3"/>
  <c r="AU8" i="3"/>
  <c r="AQ8" i="3"/>
  <c r="AM8" i="3"/>
  <c r="AI8" i="3"/>
  <c r="AE8" i="3"/>
  <c r="AA8" i="3"/>
  <c r="W8" i="3"/>
  <c r="S8" i="3"/>
  <c r="O8" i="3"/>
  <c r="J8" i="3"/>
  <c r="F8" i="3"/>
  <c r="B8" i="3"/>
  <c r="CJ7" i="3"/>
  <c r="BT7" i="3"/>
  <c r="BN7" i="3"/>
  <c r="BJ7" i="3"/>
  <c r="BF7" i="3"/>
  <c r="BB7" i="3"/>
  <c r="AX7" i="3"/>
  <c r="AT7" i="3"/>
  <c r="AP7" i="3"/>
  <c r="AL7" i="3"/>
  <c r="AH7" i="3"/>
  <c r="AD7" i="3"/>
  <c r="Z7" i="3"/>
  <c r="V7" i="3"/>
  <c r="R7" i="3"/>
  <c r="N7" i="3"/>
  <c r="I7" i="3"/>
  <c r="E7" i="3"/>
  <c r="BQ6" i="3"/>
  <c r="BM6" i="3"/>
  <c r="BI6" i="3"/>
  <c r="BE6" i="3"/>
  <c r="BA6" i="3"/>
  <c r="AW6" i="3"/>
  <c r="AS6" i="3"/>
  <c r="AO6" i="3"/>
  <c r="AK6" i="3"/>
  <c r="AG6" i="3"/>
  <c r="AC6" i="3"/>
  <c r="Y6" i="3"/>
  <c r="U6" i="3"/>
  <c r="Q6" i="3"/>
  <c r="L6" i="3"/>
  <c r="H6" i="3"/>
  <c r="D6" i="3"/>
  <c r="BZ5" i="3"/>
  <c r="BO5" i="3"/>
  <c r="BK5" i="3"/>
  <c r="BG5" i="3"/>
  <c r="BC5" i="3"/>
  <c r="AY5" i="3"/>
  <c r="AU5" i="3"/>
  <c r="AQ5" i="3"/>
  <c r="AM5" i="3"/>
  <c r="AI5" i="3"/>
  <c r="AE5" i="3"/>
  <c r="AA5" i="3"/>
  <c r="W5" i="3"/>
  <c r="S5" i="3"/>
  <c r="O5" i="3"/>
  <c r="J5" i="3"/>
  <c r="F5" i="3"/>
  <c r="B5" i="3"/>
  <c r="J4" i="3"/>
  <c r="AI4" i="3"/>
  <c r="AU4" i="3"/>
  <c r="AY4" i="3"/>
  <c r="BC4" i="3"/>
  <c r="BG4" i="3"/>
  <c r="BO4" i="3"/>
  <c r="BP58" i="3"/>
  <c r="AZ55" i="3"/>
  <c r="C54" i="3"/>
  <c r="AZ51" i="3"/>
  <c r="T49" i="3"/>
  <c r="BP46" i="3"/>
  <c r="T45" i="3"/>
  <c r="AW44" i="3"/>
  <c r="CM43" i="3"/>
  <c r="AG43" i="3"/>
  <c r="BM42" i="3"/>
  <c r="Q42" i="3"/>
  <c r="AW41" i="3"/>
  <c r="CM40" i="3"/>
  <c r="AG40" i="3"/>
  <c r="BM39" i="3"/>
  <c r="Q39" i="3"/>
  <c r="AG38" i="3"/>
  <c r="BM37" i="3"/>
  <c r="Q37" i="3"/>
  <c r="AW36" i="3"/>
  <c r="CM35" i="3"/>
  <c r="AG35" i="3"/>
  <c r="BM34" i="3"/>
  <c r="Q34" i="3"/>
  <c r="AW33" i="3"/>
  <c r="AG31" i="3"/>
  <c r="AW30" i="3"/>
  <c r="CM29" i="3"/>
  <c r="AG29" i="3"/>
  <c r="BM28" i="3"/>
  <c r="AG28" i="3"/>
  <c r="BM27" i="3"/>
  <c r="Q27" i="3"/>
  <c r="AW26" i="3"/>
  <c r="CM25" i="3"/>
  <c r="AG25" i="3"/>
  <c r="AG24" i="3"/>
  <c r="AG23" i="3"/>
  <c r="BM22" i="3"/>
  <c r="Q22" i="3"/>
  <c r="AW21" i="3"/>
  <c r="AG20" i="3"/>
  <c r="BM19" i="3"/>
  <c r="Q19" i="3"/>
  <c r="AW18" i="3"/>
  <c r="J18" i="3"/>
  <c r="B18" i="3"/>
  <c r="BK17" i="3"/>
  <c r="AY17" i="3"/>
  <c r="AM17" i="3"/>
  <c r="AA17" i="3"/>
  <c r="O17" i="3"/>
  <c r="B17" i="3"/>
  <c r="BY16" i="3"/>
  <c r="BK16" i="3"/>
  <c r="BC16" i="3"/>
  <c r="AQ16" i="3"/>
  <c r="AE16" i="3"/>
  <c r="S16" i="3"/>
  <c r="F16" i="3"/>
  <c r="BY15" i="3"/>
  <c r="BK15" i="3"/>
  <c r="AY15" i="3"/>
  <c r="AM15" i="3"/>
  <c r="AA15" i="3"/>
  <c r="O15" i="3"/>
  <c r="BO14" i="3"/>
  <c r="AY14" i="3"/>
  <c r="AM14" i="3"/>
  <c r="AA14" i="3"/>
  <c r="O14" i="3"/>
  <c r="B14" i="3"/>
  <c r="BG13" i="3"/>
  <c r="AU13" i="3"/>
  <c r="AI13" i="3"/>
  <c r="W13" i="3"/>
  <c r="J13" i="3"/>
  <c r="CJ12" i="3"/>
  <c r="BL12" i="3"/>
  <c r="AZ12" i="3"/>
  <c r="AN12" i="3"/>
  <c r="AB12" i="3"/>
  <c r="P12" i="3"/>
  <c r="C12" i="3"/>
  <c r="BG11" i="3"/>
  <c r="AU11" i="3"/>
  <c r="AI11" i="3"/>
  <c r="AA11" i="3"/>
  <c r="O11" i="3"/>
  <c r="B11" i="3"/>
  <c r="BN10" i="3"/>
  <c r="BB10" i="3"/>
  <c r="AP10" i="3"/>
  <c r="AD10" i="3"/>
  <c r="R10" i="3"/>
  <c r="E10" i="3"/>
  <c r="BI9" i="3"/>
  <c r="AW9" i="3"/>
  <c r="AO9" i="3"/>
  <c r="AC9" i="3"/>
  <c r="Q9" i="3"/>
  <c r="D9" i="3"/>
  <c r="BV8" i="3"/>
  <c r="BH8" i="3"/>
  <c r="AV8" i="3"/>
  <c r="AF8" i="3"/>
  <c r="T8" i="3"/>
  <c r="G8" i="3"/>
  <c r="BK7" i="3"/>
  <c r="AY7" i="3"/>
  <c r="AM7" i="3"/>
  <c r="AA7" i="3"/>
  <c r="O7" i="3"/>
  <c r="B7" i="3"/>
  <c r="BT6" i="3"/>
  <c r="BF6" i="3"/>
  <c r="AT6" i="3"/>
  <c r="AH6" i="3"/>
  <c r="V6" i="3"/>
  <c r="I6" i="3"/>
  <c r="BL5" i="3"/>
  <c r="AZ5" i="3"/>
  <c r="AN5" i="3"/>
  <c r="AB5" i="3"/>
  <c r="K5" i="3"/>
  <c r="AT4" i="3"/>
  <c r="BF4" i="3"/>
  <c r="BT4" i="3"/>
  <c r="BP60" i="3"/>
  <c r="C60" i="3"/>
  <c r="T59" i="3"/>
  <c r="AJ58" i="3"/>
  <c r="AZ57" i="3"/>
  <c r="BP56" i="3"/>
  <c r="C56" i="3"/>
  <c r="T55" i="3"/>
  <c r="AJ54" i="3"/>
  <c r="AZ53" i="3"/>
  <c r="BP52" i="3"/>
  <c r="C52" i="3"/>
  <c r="T51" i="3"/>
  <c r="AJ50" i="3"/>
  <c r="AZ49" i="3"/>
  <c r="BP48" i="3"/>
  <c r="C48" i="3"/>
  <c r="T47" i="3"/>
  <c r="AJ46" i="3"/>
  <c r="AZ45" i="3"/>
  <c r="H45" i="3"/>
  <c r="BW44" i="3"/>
  <c r="BE44" i="3"/>
  <c r="AO44" i="3"/>
  <c r="Y44" i="3"/>
  <c r="H44" i="3"/>
  <c r="BW43" i="3"/>
  <c r="BE43" i="3"/>
  <c r="AO43" i="3"/>
  <c r="Y43" i="3"/>
  <c r="H43" i="3"/>
  <c r="BW42" i="3"/>
  <c r="BE42" i="3"/>
  <c r="AO42" i="3"/>
  <c r="Y42" i="3"/>
  <c r="H42" i="3"/>
  <c r="BW41" i="3"/>
  <c r="BE41" i="3"/>
  <c r="AO41" i="3"/>
  <c r="Y41" i="3"/>
  <c r="H41" i="3"/>
  <c r="BW40" i="3"/>
  <c r="BE40" i="3"/>
  <c r="AO40" i="3"/>
  <c r="Y40" i="3"/>
  <c r="H40" i="3"/>
  <c r="BW39" i="3"/>
  <c r="BE39" i="3"/>
  <c r="AO39" i="3"/>
  <c r="Y39" i="3"/>
  <c r="H39" i="3"/>
  <c r="BW38" i="3"/>
  <c r="BE38" i="3"/>
  <c r="AO38" i="3"/>
  <c r="Y38" i="3"/>
  <c r="H38" i="3"/>
  <c r="BW37" i="3"/>
  <c r="BE37" i="3"/>
  <c r="AO37" i="3"/>
  <c r="Y37" i="3"/>
  <c r="H37" i="3"/>
  <c r="BW36" i="3"/>
  <c r="BE36" i="3"/>
  <c r="AO36" i="3"/>
  <c r="Y36" i="3"/>
  <c r="H36" i="3"/>
  <c r="BW35" i="3"/>
  <c r="BE35" i="3"/>
  <c r="AO35" i="3"/>
  <c r="Y35" i="3"/>
  <c r="H35" i="3"/>
  <c r="BW34" i="3"/>
  <c r="BE34" i="3"/>
  <c r="AO34" i="3"/>
  <c r="Y34" i="3"/>
  <c r="H34" i="3"/>
  <c r="BW33" i="3"/>
  <c r="BE33" i="3"/>
  <c r="AO33" i="3"/>
  <c r="Y33" i="3"/>
  <c r="H33" i="3"/>
  <c r="BW32" i="3"/>
  <c r="BE32" i="3"/>
  <c r="AO32" i="3"/>
  <c r="Y32" i="3"/>
  <c r="H32" i="3"/>
  <c r="BW31" i="3"/>
  <c r="BE31" i="3"/>
  <c r="AO31" i="3"/>
  <c r="Y31" i="3"/>
  <c r="H31" i="3"/>
  <c r="BW30" i="3"/>
  <c r="BE30" i="3"/>
  <c r="AO30" i="3"/>
  <c r="Y30" i="3"/>
  <c r="H30" i="3"/>
  <c r="BW29" i="3"/>
  <c r="BE29" i="3"/>
  <c r="AO29" i="3"/>
  <c r="Y29" i="3"/>
  <c r="H29" i="3"/>
  <c r="BW28" i="3"/>
  <c r="BE28" i="3"/>
  <c r="AO28" i="3"/>
  <c r="Y28" i="3"/>
  <c r="H28" i="3"/>
  <c r="BW27" i="3"/>
  <c r="BE27" i="3"/>
  <c r="AO27" i="3"/>
  <c r="Y27" i="3"/>
  <c r="H27" i="3"/>
  <c r="BW26" i="3"/>
  <c r="BE26" i="3"/>
  <c r="AO26" i="3"/>
  <c r="Y26" i="3"/>
  <c r="H26" i="3"/>
  <c r="BW25" i="3"/>
  <c r="BE25" i="3"/>
  <c r="AO25" i="3"/>
  <c r="Y25" i="3"/>
  <c r="H25" i="3"/>
  <c r="BE24" i="3"/>
  <c r="AO24" i="3"/>
  <c r="Y24" i="3"/>
  <c r="H24" i="3"/>
  <c r="BE23" i="3"/>
  <c r="AO23" i="3"/>
  <c r="Y23" i="3"/>
  <c r="H23" i="3"/>
  <c r="BE22" i="3"/>
  <c r="AO22" i="3"/>
  <c r="Y22" i="3"/>
  <c r="H22" i="3"/>
  <c r="BE21" i="3"/>
  <c r="AO21" i="3"/>
  <c r="Y21" i="3"/>
  <c r="H21" i="3"/>
  <c r="BE20" i="3"/>
  <c r="AO20" i="3"/>
  <c r="Y20" i="3"/>
  <c r="H20" i="3"/>
  <c r="BE19" i="3"/>
  <c r="AO19" i="3"/>
  <c r="Y19" i="3"/>
  <c r="H19" i="3"/>
  <c r="BE18" i="3"/>
  <c r="AO18" i="3"/>
  <c r="Y18" i="3"/>
  <c r="L18" i="3"/>
  <c r="H18" i="3"/>
  <c r="D18" i="3"/>
  <c r="BQ17" i="3"/>
  <c r="BM17" i="3"/>
  <c r="BI17" i="3"/>
  <c r="BE17" i="3"/>
  <c r="BA17" i="3"/>
  <c r="AW17" i="3"/>
  <c r="AS17" i="3"/>
  <c r="AO17" i="3"/>
  <c r="AK17" i="3"/>
  <c r="AG17" i="3"/>
  <c r="AC17" i="3"/>
  <c r="Y17" i="3"/>
  <c r="U17" i="3"/>
  <c r="Q17" i="3"/>
  <c r="L17" i="3"/>
  <c r="H17" i="3"/>
  <c r="D17" i="3"/>
  <c r="BQ16" i="3"/>
  <c r="BM16" i="3"/>
  <c r="BI16" i="3"/>
  <c r="BE16" i="3"/>
  <c r="BA16" i="3"/>
  <c r="AW16" i="3"/>
  <c r="AS16" i="3"/>
  <c r="AO16" i="3"/>
  <c r="AK16" i="3"/>
  <c r="AG16" i="3"/>
  <c r="AC16" i="3"/>
  <c r="Y16" i="3"/>
  <c r="U16" i="3"/>
  <c r="Q16" i="3"/>
  <c r="L16" i="3"/>
  <c r="H16" i="3"/>
  <c r="D16" i="3"/>
  <c r="BQ15" i="3"/>
  <c r="BM15" i="3"/>
  <c r="BI15" i="3"/>
  <c r="BE15" i="3"/>
  <c r="BA15" i="3"/>
  <c r="AW15" i="3"/>
  <c r="AS15" i="3"/>
  <c r="AO15" i="3"/>
  <c r="AK15" i="3"/>
  <c r="AG15" i="3"/>
  <c r="AC15" i="3"/>
  <c r="Y15" i="3"/>
  <c r="U15" i="3"/>
  <c r="Q15" i="3"/>
  <c r="L15" i="3"/>
  <c r="H15" i="3"/>
  <c r="D15" i="3"/>
  <c r="BQ14" i="3"/>
  <c r="BM14" i="3"/>
  <c r="BI14" i="3"/>
  <c r="BE14" i="3"/>
  <c r="BA14" i="3"/>
  <c r="AW14" i="3"/>
  <c r="AS14" i="3"/>
  <c r="AO14" i="3"/>
  <c r="AK14" i="3"/>
  <c r="AG14" i="3"/>
  <c r="AC14" i="3"/>
  <c r="Y14" i="3"/>
  <c r="U14" i="3"/>
  <c r="Q14" i="3"/>
  <c r="L14" i="3"/>
  <c r="H14" i="3"/>
  <c r="D14" i="3"/>
  <c r="BQ13" i="3"/>
  <c r="BM13" i="3"/>
  <c r="BI13" i="3"/>
  <c r="BE13" i="3"/>
  <c r="BA13" i="3"/>
  <c r="AW13" i="3"/>
  <c r="AS13" i="3"/>
  <c r="AO13" i="3"/>
  <c r="AK13" i="3"/>
  <c r="AG13" i="3"/>
  <c r="AC13" i="3"/>
  <c r="Y13" i="3"/>
  <c r="U13" i="3"/>
  <c r="Q13" i="3"/>
  <c r="L13" i="3"/>
  <c r="H13" i="3"/>
  <c r="D13" i="3"/>
  <c r="BZ12" i="3"/>
  <c r="BT12" i="3"/>
  <c r="BN12" i="3"/>
  <c r="BJ12" i="3"/>
  <c r="BF12" i="3"/>
  <c r="BB12" i="3"/>
  <c r="AX12" i="3"/>
  <c r="AT12" i="3"/>
  <c r="AP12" i="3"/>
  <c r="AL12" i="3"/>
  <c r="AH12" i="3"/>
  <c r="AD12" i="3"/>
  <c r="Z12" i="3"/>
  <c r="V12" i="3"/>
  <c r="R12" i="3"/>
  <c r="N12" i="3"/>
  <c r="I12" i="3"/>
  <c r="E12" i="3"/>
  <c r="BQ11" i="3"/>
  <c r="BM11" i="3"/>
  <c r="BI11" i="3"/>
  <c r="BE11" i="3"/>
  <c r="BA11" i="3"/>
  <c r="AW11" i="3"/>
  <c r="AS11" i="3"/>
  <c r="AO11" i="3"/>
  <c r="AK11" i="3"/>
  <c r="AG11" i="3"/>
  <c r="AC11" i="3"/>
  <c r="Y11" i="3"/>
  <c r="U11" i="3"/>
  <c r="Q11" i="3"/>
  <c r="L11" i="3"/>
  <c r="H11" i="3"/>
  <c r="D11" i="3"/>
  <c r="BZ10" i="3"/>
  <c r="BV10" i="3"/>
  <c r="BP10" i="3"/>
  <c r="BL10" i="3"/>
  <c r="BH10" i="3"/>
  <c r="BD10" i="3"/>
  <c r="AZ10" i="3"/>
  <c r="AV10" i="3"/>
  <c r="AR10" i="3"/>
  <c r="AN10" i="3"/>
  <c r="AJ10" i="3"/>
  <c r="AF10" i="3"/>
  <c r="AB10" i="3"/>
  <c r="X10" i="3"/>
  <c r="T10" i="3"/>
  <c r="P10" i="3"/>
  <c r="K10" i="3"/>
  <c r="G10" i="3"/>
  <c r="C10" i="3"/>
  <c r="BO9" i="3"/>
  <c r="BK9" i="3"/>
  <c r="BG9" i="3"/>
  <c r="BC9" i="3"/>
  <c r="AY9" i="3"/>
  <c r="AU9" i="3"/>
  <c r="AQ9" i="3"/>
  <c r="AM9" i="3"/>
  <c r="AI9" i="3"/>
  <c r="AE9" i="3"/>
  <c r="AA9" i="3"/>
  <c r="W9" i="3"/>
  <c r="S9" i="3"/>
  <c r="O9" i="3"/>
  <c r="J9" i="3"/>
  <c r="F9" i="3"/>
  <c r="B9" i="3"/>
  <c r="CJ8" i="3"/>
  <c r="BT8" i="3"/>
  <c r="BN8" i="3"/>
  <c r="BJ8" i="3"/>
  <c r="BF8" i="3"/>
  <c r="BB8" i="3"/>
  <c r="AX8" i="3"/>
  <c r="AT8" i="3"/>
  <c r="AP8" i="3"/>
  <c r="AL8" i="3"/>
  <c r="AH8" i="3"/>
  <c r="AD8" i="3"/>
  <c r="Z8" i="3"/>
  <c r="V8" i="3"/>
  <c r="R8" i="3"/>
  <c r="N8" i="3"/>
  <c r="I8" i="3"/>
  <c r="E8" i="3"/>
  <c r="BQ7" i="3"/>
  <c r="BM7" i="3"/>
  <c r="BI7" i="3"/>
  <c r="BE7" i="3"/>
  <c r="BA7" i="3"/>
  <c r="AW7" i="3"/>
  <c r="AS7" i="3"/>
  <c r="AO7" i="3"/>
  <c r="AK7" i="3"/>
  <c r="AG7" i="3"/>
  <c r="AC7" i="3"/>
  <c r="Y7" i="3"/>
  <c r="U7" i="3"/>
  <c r="Q7" i="3"/>
  <c r="L7" i="3"/>
  <c r="H7" i="3"/>
  <c r="D7" i="3"/>
  <c r="BZ6" i="3"/>
  <c r="BV6" i="3"/>
  <c r="BP6" i="3"/>
  <c r="BL6" i="3"/>
  <c r="BH6" i="3"/>
  <c r="BD6" i="3"/>
  <c r="AZ6" i="3"/>
  <c r="AV6" i="3"/>
  <c r="AR6" i="3"/>
  <c r="AN6" i="3"/>
  <c r="AJ6" i="3"/>
  <c r="AF6" i="3"/>
  <c r="AB6" i="3"/>
  <c r="X6" i="3"/>
  <c r="T6" i="3"/>
  <c r="P6" i="3"/>
  <c r="K6" i="3"/>
  <c r="G6" i="3"/>
  <c r="C6" i="3"/>
  <c r="BX5" i="3"/>
  <c r="BT5" i="3"/>
  <c r="BN5" i="3"/>
  <c r="BJ5" i="3"/>
  <c r="BF5" i="3"/>
  <c r="BB5" i="3"/>
  <c r="AX5" i="3"/>
  <c r="AT5" i="3"/>
  <c r="AP5" i="3"/>
  <c r="AL5" i="3"/>
  <c r="AH5" i="3"/>
  <c r="AD5" i="3"/>
  <c r="Z5" i="3"/>
  <c r="V5" i="3"/>
  <c r="R5" i="3"/>
  <c r="N5" i="3"/>
  <c r="I5" i="3"/>
  <c r="E5" i="3"/>
  <c r="K4" i="3"/>
  <c r="X4" i="3"/>
  <c r="AJ4" i="3"/>
  <c r="AZ4" i="3"/>
  <c r="BD4" i="3"/>
  <c r="BH4" i="3"/>
  <c r="BP4" i="3"/>
  <c r="BV4" i="3"/>
  <c r="BZ4" i="3"/>
  <c r="AZ59" i="3"/>
  <c r="T57" i="3"/>
  <c r="BP54" i="3"/>
  <c r="AJ52" i="3"/>
  <c r="C50" i="3"/>
  <c r="AZ47" i="3"/>
  <c r="CM44" i="3"/>
  <c r="AG44" i="3"/>
  <c r="BM43" i="3"/>
  <c r="Q43" i="3"/>
  <c r="AW42" i="3"/>
  <c r="CM41" i="3"/>
  <c r="AG41" i="3"/>
  <c r="BM40" i="3"/>
  <c r="Q40" i="3"/>
  <c r="AW39" i="3"/>
  <c r="CM38" i="3"/>
  <c r="AW38" i="3"/>
  <c r="CM37" i="3"/>
  <c r="AG37" i="3"/>
  <c r="BM36" i="3"/>
  <c r="Q36" i="3"/>
  <c r="AW35" i="3"/>
  <c r="CM34" i="3"/>
  <c r="AG34" i="3"/>
  <c r="BM33" i="3"/>
  <c r="Q33" i="3"/>
  <c r="BM32" i="3"/>
  <c r="AG32" i="3"/>
  <c r="CM31" i="3"/>
  <c r="AW31" i="3"/>
  <c r="CM30" i="3"/>
  <c r="AG30" i="3"/>
  <c r="BM29" i="3"/>
  <c r="Q29" i="3"/>
  <c r="AW28" i="3"/>
  <c r="CM27" i="3"/>
  <c r="AG27" i="3"/>
  <c r="BM26" i="3"/>
  <c r="Q26" i="3"/>
  <c r="AW25" i="3"/>
  <c r="BM24" i="3"/>
  <c r="Q24" i="3"/>
  <c r="BM23" i="3"/>
  <c r="AG22" i="3"/>
  <c r="BM21" i="3"/>
  <c r="Q21" i="3"/>
  <c r="AW20" i="3"/>
  <c r="AG19" i="3"/>
  <c r="BM18" i="3"/>
  <c r="Q18" i="3"/>
  <c r="BO17" i="3"/>
  <c r="BG17" i="3"/>
  <c r="AU17" i="3"/>
  <c r="AI17" i="3"/>
  <c r="W17" i="3"/>
  <c r="J17" i="3"/>
  <c r="BO16" i="3"/>
  <c r="AY16" i="3"/>
  <c r="AM16" i="3"/>
  <c r="AA16" i="3"/>
  <c r="O16" i="3"/>
  <c r="B16" i="3"/>
  <c r="BG15" i="3"/>
  <c r="AU15" i="3"/>
  <c r="AI15" i="3"/>
  <c r="W15" i="3"/>
  <c r="J15" i="3"/>
  <c r="B15" i="3"/>
  <c r="BG14" i="3"/>
  <c r="AU14" i="3"/>
  <c r="AI14" i="3"/>
  <c r="W14" i="3"/>
  <c r="J14" i="3"/>
  <c r="BO13" i="3"/>
  <c r="BC13" i="3"/>
  <c r="AQ13" i="3"/>
  <c r="AE13" i="3"/>
  <c r="S13" i="3"/>
  <c r="F13" i="3"/>
  <c r="BH12" i="3"/>
  <c r="AV12" i="3"/>
  <c r="AJ12" i="3"/>
  <c r="X12" i="3"/>
  <c r="K12" i="3"/>
  <c r="BO11" i="3"/>
  <c r="BC11" i="3"/>
  <c r="AQ11" i="3"/>
  <c r="AE11" i="3"/>
  <c r="S11" i="3"/>
  <c r="F11" i="3"/>
  <c r="BX10" i="3"/>
  <c r="BT10" i="3"/>
  <c r="BF10" i="3"/>
  <c r="AX10" i="3"/>
  <c r="AL10" i="3"/>
  <c r="Z10" i="3"/>
  <c r="N10" i="3"/>
  <c r="BQ9" i="3"/>
  <c r="BE9" i="3"/>
  <c r="AK9" i="3"/>
  <c r="Y9" i="3"/>
  <c r="L9" i="3"/>
  <c r="BP8" i="3"/>
  <c r="BD8" i="3"/>
  <c r="AN8" i="3"/>
  <c r="AB8" i="3"/>
  <c r="P8" i="3"/>
  <c r="C8" i="3"/>
  <c r="BO7" i="3"/>
  <c r="BC7" i="3"/>
  <c r="AQ7" i="3"/>
  <c r="AE7" i="3"/>
  <c r="S7" i="3"/>
  <c r="F7" i="3"/>
  <c r="BX6" i="3"/>
  <c r="BJ6" i="3"/>
  <c r="AX6" i="3"/>
  <c r="AL6" i="3"/>
  <c r="Z6" i="3"/>
  <c r="N6" i="3"/>
  <c r="BP5" i="3"/>
  <c r="BD5" i="3"/>
  <c r="AR5" i="3"/>
  <c r="AF5" i="3"/>
  <c r="T5" i="3"/>
  <c r="G5" i="3"/>
  <c r="I4" i="3"/>
  <c r="BB4" i="3"/>
  <c r="BN4" i="3"/>
  <c r="CJ4" i="3"/>
  <c r="AZ60" i="3"/>
  <c r="BP59" i="3"/>
  <c r="C59" i="3"/>
  <c r="T58" i="3"/>
  <c r="AJ57" i="3"/>
  <c r="AZ56" i="3"/>
  <c r="BP55" i="3"/>
  <c r="C55" i="3"/>
  <c r="T54" i="3"/>
  <c r="AJ53" i="3"/>
  <c r="AZ52" i="3"/>
  <c r="BP51" i="3"/>
  <c r="C51" i="3"/>
  <c r="T50" i="3"/>
  <c r="AJ49" i="3"/>
  <c r="AZ48" i="3"/>
  <c r="BP47" i="3"/>
  <c r="C47" i="3"/>
  <c r="T46" i="3"/>
  <c r="AJ45" i="3"/>
  <c r="D45" i="3"/>
  <c r="BQ44" i="3"/>
  <c r="BA44" i="3"/>
  <c r="AK44" i="3"/>
  <c r="U44" i="3"/>
  <c r="D44" i="3"/>
  <c r="BQ43" i="3"/>
  <c r="BA43" i="3"/>
  <c r="AK43" i="3"/>
  <c r="U43" i="3"/>
  <c r="D43" i="3"/>
  <c r="BQ42" i="3"/>
  <c r="BA42" i="3"/>
  <c r="AK42" i="3"/>
  <c r="U42" i="3"/>
  <c r="D42" i="3"/>
  <c r="BQ41" i="3"/>
  <c r="BA41" i="3"/>
  <c r="AK41" i="3"/>
  <c r="U41" i="3"/>
  <c r="D41" i="3"/>
  <c r="BQ40" i="3"/>
  <c r="BA40" i="3"/>
  <c r="AK40" i="3"/>
  <c r="U40" i="3"/>
  <c r="D40" i="3"/>
  <c r="BQ39" i="3"/>
  <c r="BA39" i="3"/>
  <c r="AK39" i="3"/>
  <c r="U39" i="3"/>
  <c r="D39" i="3"/>
  <c r="BQ38" i="3"/>
  <c r="BA38" i="3"/>
  <c r="AK38" i="3"/>
  <c r="U38" i="3"/>
  <c r="D38" i="3"/>
  <c r="BQ37" i="3"/>
  <c r="BA37" i="3"/>
  <c r="AK37" i="3"/>
  <c r="U37" i="3"/>
  <c r="D37" i="3"/>
  <c r="BQ36" i="3"/>
  <c r="BA36" i="3"/>
  <c r="AK36" i="3"/>
  <c r="U36" i="3"/>
  <c r="D36" i="3"/>
  <c r="BQ35" i="3"/>
  <c r="BA35" i="3"/>
  <c r="AK35" i="3"/>
  <c r="U35" i="3"/>
  <c r="D35" i="3"/>
  <c r="BQ34" i="3"/>
  <c r="BA34" i="3"/>
  <c r="AK34" i="3"/>
  <c r="U34" i="3"/>
  <c r="D34" i="3"/>
  <c r="BQ33" i="3"/>
  <c r="BA33" i="3"/>
  <c r="AK33" i="3"/>
  <c r="U33" i="3"/>
  <c r="D33" i="3"/>
  <c r="BQ32" i="3"/>
  <c r="BA32" i="3"/>
  <c r="AK32" i="3"/>
  <c r="U32" i="3"/>
  <c r="D32" i="3"/>
  <c r="BQ31" i="3"/>
  <c r="BA31" i="3"/>
  <c r="AK31" i="3"/>
  <c r="U31" i="3"/>
  <c r="D31" i="3"/>
  <c r="BQ30" i="3"/>
  <c r="BA30" i="3"/>
  <c r="AK30" i="3"/>
  <c r="U30" i="3"/>
  <c r="D30" i="3"/>
  <c r="BQ29" i="3"/>
  <c r="BA29" i="3"/>
  <c r="AK29" i="3"/>
  <c r="U29" i="3"/>
  <c r="D29" i="3"/>
  <c r="BQ28" i="3"/>
  <c r="BA28" i="3"/>
  <c r="AK28" i="3"/>
  <c r="U28" i="3"/>
  <c r="D28" i="3"/>
  <c r="BQ27" i="3"/>
  <c r="BA27" i="3"/>
  <c r="AK27" i="3"/>
  <c r="U27" i="3"/>
  <c r="D27" i="3"/>
  <c r="BQ26" i="3"/>
  <c r="BA26" i="3"/>
  <c r="AK26" i="3"/>
  <c r="U26" i="3"/>
  <c r="D26" i="3"/>
  <c r="BQ25" i="3"/>
  <c r="BA25" i="3"/>
  <c r="AK25" i="3"/>
  <c r="U25" i="3"/>
  <c r="D25" i="3"/>
  <c r="BQ24" i="3"/>
  <c r="BA24" i="3"/>
  <c r="AK24" i="3"/>
  <c r="U24" i="3"/>
  <c r="D24" i="3"/>
  <c r="BQ23" i="3"/>
  <c r="BA23" i="3"/>
  <c r="AK23" i="3"/>
  <c r="U23" i="3"/>
  <c r="D23" i="3"/>
  <c r="BQ22" i="3"/>
  <c r="BA22" i="3"/>
  <c r="AK22" i="3"/>
  <c r="U22" i="3"/>
  <c r="D22" i="3"/>
  <c r="BQ21" i="3"/>
  <c r="BA21" i="3"/>
  <c r="AK21" i="3"/>
  <c r="U21" i="3"/>
  <c r="D21" i="3"/>
  <c r="BQ20" i="3"/>
  <c r="BA20" i="3"/>
  <c r="AK20" i="3"/>
  <c r="U20" i="3"/>
  <c r="D20" i="3"/>
  <c r="BQ19" i="3"/>
  <c r="BA19" i="3"/>
  <c r="AK19" i="3"/>
  <c r="U19" i="3"/>
  <c r="D19" i="3"/>
  <c r="BQ18" i="3"/>
  <c r="BA18" i="3"/>
  <c r="AK18" i="3"/>
  <c r="U18" i="3"/>
  <c r="K18" i="3"/>
  <c r="G18" i="3"/>
  <c r="C18" i="3"/>
  <c r="BZ17" i="3"/>
  <c r="BV17" i="3"/>
  <c r="BP17" i="3"/>
  <c r="BL17" i="3"/>
  <c r="BH17" i="3"/>
  <c r="BD17" i="3"/>
  <c r="AZ17" i="3"/>
  <c r="AV17" i="3"/>
  <c r="AR17" i="3"/>
  <c r="AN17" i="3"/>
  <c r="AJ17" i="3"/>
  <c r="AF17" i="3"/>
  <c r="AB17" i="3"/>
  <c r="X17" i="3"/>
  <c r="T17" i="3"/>
  <c r="P17" i="3"/>
  <c r="K17" i="3"/>
  <c r="G17" i="3"/>
  <c r="C17" i="3"/>
  <c r="BZ16" i="3"/>
  <c r="BV16" i="3"/>
  <c r="BP16" i="3"/>
  <c r="BL16" i="3"/>
  <c r="BH16" i="3"/>
  <c r="BD16" i="3"/>
  <c r="AZ16" i="3"/>
  <c r="AV16" i="3"/>
  <c r="AR16" i="3"/>
  <c r="AN16" i="3"/>
  <c r="AJ16" i="3"/>
  <c r="AF16" i="3"/>
  <c r="AB16" i="3"/>
  <c r="X16" i="3"/>
  <c r="T16" i="3"/>
  <c r="P16" i="3"/>
  <c r="K16" i="3"/>
  <c r="G16" i="3"/>
  <c r="C16" i="3"/>
  <c r="BZ15" i="3"/>
  <c r="BV15" i="3"/>
  <c r="BP15" i="3"/>
  <c r="BL15" i="3"/>
  <c r="BH15" i="3"/>
  <c r="BD15" i="3"/>
  <c r="AZ15" i="3"/>
  <c r="AV15" i="3"/>
  <c r="AR15" i="3"/>
  <c r="AN15" i="3"/>
  <c r="AJ15" i="3"/>
  <c r="AF15" i="3"/>
  <c r="AB15" i="3"/>
  <c r="X15" i="3"/>
  <c r="T15" i="3"/>
  <c r="P15" i="3"/>
  <c r="K15" i="3"/>
  <c r="G15" i="3"/>
  <c r="C15" i="3"/>
  <c r="BZ14" i="3"/>
  <c r="BV14" i="3"/>
  <c r="BP14" i="3"/>
  <c r="BL14" i="3"/>
  <c r="BH14" i="3"/>
  <c r="BD14" i="3"/>
  <c r="AZ14" i="3"/>
  <c r="AV14" i="3"/>
  <c r="AR14" i="3"/>
  <c r="AN14" i="3"/>
  <c r="AJ14" i="3"/>
  <c r="AF14" i="3"/>
  <c r="AB14" i="3"/>
  <c r="X14" i="3"/>
  <c r="T14" i="3"/>
  <c r="P14" i="3"/>
  <c r="K14" i="3"/>
  <c r="G14" i="3"/>
  <c r="C14" i="3"/>
  <c r="BZ13" i="3"/>
  <c r="BV13" i="3"/>
  <c r="BP13" i="3"/>
  <c r="BL13" i="3"/>
  <c r="BH13" i="3"/>
  <c r="BD13" i="3"/>
  <c r="AZ13" i="3"/>
  <c r="AV13" i="3"/>
  <c r="AR13" i="3"/>
  <c r="AN13" i="3"/>
  <c r="AJ13" i="3"/>
  <c r="AF13" i="3"/>
  <c r="AB13" i="3"/>
  <c r="X13" i="3"/>
  <c r="T13" i="3"/>
  <c r="P13" i="3"/>
  <c r="K13" i="3"/>
  <c r="G13" i="3"/>
  <c r="C13" i="3"/>
  <c r="BX12" i="3"/>
  <c r="BQ12" i="3"/>
  <c r="BM12" i="3"/>
  <c r="BI12" i="3"/>
  <c r="BE12" i="3"/>
  <c r="BA12" i="3"/>
  <c r="AW12" i="3"/>
  <c r="AS12" i="3"/>
  <c r="AO12" i="3"/>
  <c r="AK12" i="3"/>
  <c r="AG12" i="3"/>
  <c r="AC12" i="3"/>
  <c r="Y12" i="3"/>
  <c r="U12" i="3"/>
  <c r="Q12" i="3"/>
  <c r="L12" i="3"/>
  <c r="H12" i="3"/>
  <c r="D12" i="3"/>
  <c r="BZ11" i="3"/>
  <c r="BV11" i="3"/>
  <c r="BP11" i="3"/>
  <c r="BL11" i="3"/>
  <c r="BH11" i="3"/>
  <c r="BD11" i="3"/>
  <c r="AZ11" i="3"/>
  <c r="AV11" i="3"/>
  <c r="AR11" i="3"/>
  <c r="AN11" i="3"/>
  <c r="AJ11" i="3"/>
  <c r="AF11" i="3"/>
  <c r="AB11" i="3"/>
  <c r="X11" i="3"/>
  <c r="T11" i="3"/>
  <c r="P11" i="3"/>
  <c r="K11" i="3"/>
  <c r="G11" i="3"/>
  <c r="C11" i="3"/>
  <c r="BO10" i="3"/>
  <c r="BK10" i="3"/>
  <c r="BG10" i="3"/>
  <c r="BC10" i="3"/>
  <c r="AY10" i="3"/>
  <c r="AU10" i="3"/>
  <c r="AQ10" i="3"/>
  <c r="AM10" i="3"/>
  <c r="AI10" i="3"/>
  <c r="AE10" i="3"/>
  <c r="AA10" i="3"/>
  <c r="W10" i="3"/>
  <c r="S10" i="3"/>
  <c r="O10" i="3"/>
  <c r="J10" i="3"/>
  <c r="F10" i="3"/>
  <c r="B10" i="3"/>
  <c r="CJ9" i="3"/>
  <c r="BX9" i="3"/>
  <c r="BT9" i="3"/>
  <c r="BN9" i="3"/>
  <c r="BJ9" i="3"/>
  <c r="BF9" i="3"/>
  <c r="BB9" i="3"/>
  <c r="AX9" i="3"/>
  <c r="AT9" i="3"/>
  <c r="AP9" i="3"/>
  <c r="AL9" i="3"/>
  <c r="AH9" i="3"/>
  <c r="AD9" i="3"/>
  <c r="Z9" i="3"/>
  <c r="V9" i="3"/>
  <c r="R9" i="3"/>
  <c r="N9" i="3"/>
  <c r="I9" i="3"/>
  <c r="E9" i="3"/>
  <c r="BQ8" i="3"/>
  <c r="BM8" i="3"/>
  <c r="BI8" i="3"/>
  <c r="BE8" i="3"/>
  <c r="BA8" i="3"/>
  <c r="AW8" i="3"/>
  <c r="AS8" i="3"/>
  <c r="AO8" i="3"/>
  <c r="AK8" i="3"/>
  <c r="AG8" i="3"/>
  <c r="AC8" i="3"/>
  <c r="Y8" i="3"/>
  <c r="U8" i="3"/>
  <c r="Q8" i="3"/>
  <c r="L8" i="3"/>
  <c r="H8" i="3"/>
  <c r="D8" i="3"/>
  <c r="BV7" i="3"/>
  <c r="BP7" i="3"/>
  <c r="BL7" i="3"/>
  <c r="BH7" i="3"/>
  <c r="BD7" i="3"/>
  <c r="AZ7" i="3"/>
  <c r="AV7" i="3"/>
  <c r="AR7" i="3"/>
  <c r="AN7" i="3"/>
  <c r="AJ7" i="3"/>
  <c r="AF7" i="3"/>
  <c r="AB7" i="3"/>
  <c r="X7" i="3"/>
  <c r="T7" i="3"/>
  <c r="P7" i="3"/>
  <c r="K7" i="3"/>
  <c r="G7" i="3"/>
  <c r="C7" i="3"/>
  <c r="BO6" i="3"/>
  <c r="BK6" i="3"/>
  <c r="BG6" i="3"/>
  <c r="BC6" i="3"/>
  <c r="AY6" i="3"/>
  <c r="AU6" i="3"/>
  <c r="AQ6" i="3"/>
  <c r="AM6" i="3"/>
  <c r="AI6" i="3"/>
  <c r="AE6" i="3"/>
  <c r="AA6" i="3"/>
  <c r="W6" i="3"/>
  <c r="S6" i="3"/>
  <c r="O6" i="3"/>
  <c r="J6" i="3"/>
  <c r="F6" i="3"/>
  <c r="B6" i="3"/>
  <c r="CJ5" i="3"/>
  <c r="BQ5" i="3"/>
  <c r="BM5" i="3"/>
  <c r="BI5" i="3"/>
  <c r="BE5" i="3"/>
  <c r="BA5" i="3"/>
  <c r="AW5" i="3"/>
  <c r="AS5" i="3"/>
  <c r="AO5" i="3"/>
  <c r="AK5" i="3"/>
  <c r="AG5" i="3"/>
  <c r="AC5" i="3"/>
  <c r="Y5" i="3"/>
  <c r="U5" i="3"/>
  <c r="Q5" i="3"/>
  <c r="L5" i="3"/>
  <c r="H5" i="3"/>
  <c r="D5" i="3"/>
  <c r="H4" i="3"/>
  <c r="L4" i="3"/>
  <c r="AW4" i="3"/>
  <c r="BA4" i="3"/>
  <c r="BE4" i="3"/>
  <c r="BM4" i="3"/>
  <c r="BQ4" i="3"/>
  <c r="AJ60" i="3"/>
  <c r="C58" i="3"/>
  <c r="AJ56" i="3"/>
  <c r="T53" i="3"/>
  <c r="BP50" i="3"/>
  <c r="AJ48" i="3"/>
  <c r="C46" i="3"/>
  <c r="BM44" i="3"/>
  <c r="Q44" i="3"/>
  <c r="AW43" i="3"/>
  <c r="CM42" i="3"/>
  <c r="AG42" i="3"/>
  <c r="BM41" i="3"/>
  <c r="Q41" i="3"/>
  <c r="AW40" i="3"/>
  <c r="CM39" i="3"/>
  <c r="AG39" i="3"/>
  <c r="BM38" i="3"/>
  <c r="Q38" i="3"/>
  <c r="AW37" i="3"/>
  <c r="CM36" i="3"/>
  <c r="AG36" i="3"/>
  <c r="BM35" i="3"/>
  <c r="Q35" i="3"/>
  <c r="AW34" i="3"/>
  <c r="CM33" i="3"/>
  <c r="AG33" i="3"/>
  <c r="CM32" i="3"/>
  <c r="AW32" i="3"/>
  <c r="Q32" i="3"/>
  <c r="BM31" i="3"/>
  <c r="Q31" i="3"/>
  <c r="BM30" i="3"/>
  <c r="Q30" i="3"/>
  <c r="AW29" i="3"/>
  <c r="CM28" i="3"/>
  <c r="Q28" i="3"/>
  <c r="AW27" i="3"/>
  <c r="CM26" i="3"/>
  <c r="AG26" i="3"/>
  <c r="BM25" i="3"/>
  <c r="Q25" i="3"/>
  <c r="AW24" i="3"/>
  <c r="AW23" i="3"/>
  <c r="Q23" i="3"/>
  <c r="AW22" i="3"/>
  <c r="AG21" i="3"/>
  <c r="BM20" i="3"/>
  <c r="Q20" i="3"/>
  <c r="AW19" i="3"/>
  <c r="AG18" i="3"/>
  <c r="F18" i="3"/>
  <c r="BY17" i="3"/>
  <c r="BC17" i="3"/>
  <c r="AQ17" i="3"/>
  <c r="AE17" i="3"/>
  <c r="S17" i="3"/>
  <c r="F17" i="3"/>
  <c r="BG16" i="3"/>
  <c r="AU16" i="3"/>
  <c r="AI16" i="3"/>
  <c r="W16" i="3"/>
  <c r="J16" i="3"/>
  <c r="BO15" i="3"/>
  <c r="BC15" i="3"/>
  <c r="AQ15" i="3"/>
  <c r="AE15" i="3"/>
  <c r="S15" i="3"/>
  <c r="F15" i="3"/>
  <c r="BY14" i="3"/>
  <c r="BK14" i="3"/>
  <c r="BC14" i="3"/>
  <c r="AQ14" i="3"/>
  <c r="AE14" i="3"/>
  <c r="S14" i="3"/>
  <c r="F14" i="3"/>
  <c r="BY13" i="3"/>
  <c r="BK13" i="3"/>
  <c r="AY13" i="3"/>
  <c r="AM13" i="3"/>
  <c r="AA13" i="3"/>
  <c r="O13" i="3"/>
  <c r="B13" i="3"/>
  <c r="BP12" i="3"/>
  <c r="BD12" i="3"/>
  <c r="AR12" i="3"/>
  <c r="AF12" i="3"/>
  <c r="T12" i="3"/>
  <c r="G12" i="3"/>
  <c r="BK11" i="3"/>
  <c r="AY11" i="3"/>
  <c r="AM11" i="3"/>
  <c r="W11" i="3"/>
  <c r="J11" i="3"/>
  <c r="CJ10" i="3"/>
  <c r="BJ10" i="3"/>
  <c r="AT10" i="3"/>
  <c r="AH10" i="3"/>
  <c r="V10" i="3"/>
  <c r="I10" i="3"/>
  <c r="BM9" i="3"/>
  <c r="BA9" i="3"/>
  <c r="AS9" i="3"/>
  <c r="AG9" i="3"/>
  <c r="U9" i="3"/>
  <c r="H9" i="3"/>
  <c r="BL8" i="3"/>
  <c r="AZ8" i="3"/>
  <c r="AJ8" i="3"/>
  <c r="X8" i="3"/>
  <c r="K8" i="3"/>
  <c r="BG7" i="3"/>
  <c r="AU7" i="3"/>
  <c r="AI7" i="3"/>
  <c r="W7" i="3"/>
  <c r="J7" i="3"/>
  <c r="CJ6" i="3"/>
  <c r="BN6" i="3"/>
  <c r="BB6" i="3"/>
  <c r="AP6" i="3"/>
  <c r="AD6" i="3"/>
  <c r="R6" i="3"/>
  <c r="E6" i="3"/>
  <c r="BV5" i="3"/>
  <c r="BH5" i="3"/>
  <c r="AV5" i="3"/>
  <c r="AJ5" i="3"/>
  <c r="X5" i="3"/>
  <c r="P5" i="3"/>
  <c r="C5" i="3"/>
  <c r="AX4" i="3"/>
  <c r="BX4" i="3"/>
  <c r="AR8" i="3"/>
  <c r="BZ11" i="5"/>
  <c r="BY18" i="12" s="1"/>
  <c r="BY11" i="5"/>
  <c r="BX18" i="12" s="1"/>
  <c r="BY11" i="3"/>
  <c r="BY12" i="5"/>
  <c r="BV5" i="5"/>
  <c r="BU5" i="5"/>
  <c r="BU4" i="1"/>
  <c r="BU24" i="3" s="1"/>
  <c r="BU4" i="5"/>
  <c r="BV6" i="5"/>
  <c r="BU6" i="5"/>
  <c r="BY10" i="5"/>
  <c r="BZ10" i="5"/>
  <c r="CK4" i="1"/>
  <c r="CK24" i="3" s="1"/>
  <c r="BX11" i="5"/>
  <c r="BX10" i="5"/>
  <c r="BX7" i="5"/>
  <c r="BX8" i="5"/>
  <c r="BW4" i="1"/>
  <c r="BX4" i="5" s="1"/>
  <c r="CI4" i="1"/>
  <c r="CI24" i="3" s="1"/>
  <c r="BX6" i="5"/>
  <c r="BX5" i="5"/>
  <c r="BX9" i="5"/>
  <c r="BX12" i="5"/>
  <c r="BX6" i="12" l="1"/>
  <c r="BX5" i="12"/>
  <c r="BW9" i="13"/>
  <c r="BW8" i="13"/>
  <c r="BX17" i="12"/>
  <c r="BX16" i="12"/>
  <c r="BY17" i="12"/>
  <c r="BY16" i="12"/>
  <c r="BT9" i="12"/>
  <c r="BX8" i="12"/>
  <c r="BX7" i="12"/>
  <c r="BX10" i="12"/>
  <c r="BX9" i="12"/>
  <c r="CK13" i="3"/>
  <c r="BU13" i="3"/>
  <c r="BW13" i="3"/>
  <c r="CI13" i="3"/>
  <c r="CI14" i="3"/>
  <c r="BW10" i="12"/>
  <c r="BW9" i="12"/>
  <c r="CK14" i="3"/>
  <c r="BU14" i="3"/>
  <c r="BW14" i="3"/>
  <c r="BU15" i="3"/>
  <c r="BW15" i="3"/>
  <c r="BX11" i="12"/>
  <c r="CI15" i="3"/>
  <c r="CK15" i="3"/>
  <c r="BT11" i="12"/>
  <c r="BT10" i="12"/>
  <c r="BW11" i="12"/>
  <c r="BX14" i="12"/>
  <c r="BW16" i="3"/>
  <c r="CK16" i="3"/>
  <c r="CI16" i="3"/>
  <c r="BU16" i="3"/>
  <c r="BX12" i="12"/>
  <c r="BX15" i="12"/>
  <c r="BU17" i="3"/>
  <c r="BW12" i="12"/>
  <c r="CK17" i="3"/>
  <c r="BT13" i="12"/>
  <c r="BT12" i="12"/>
  <c r="BW17" i="3"/>
  <c r="CI17" i="3"/>
  <c r="CI18" i="3"/>
  <c r="BU18" i="3"/>
  <c r="BW18" i="3"/>
  <c r="CK18" i="3"/>
  <c r="BW6" i="13"/>
  <c r="BW13" i="12"/>
  <c r="BX4" i="12"/>
  <c r="BX13" i="12"/>
  <c r="BW19" i="3"/>
  <c r="CI19" i="3"/>
  <c r="CK19" i="3"/>
  <c r="BU19" i="3"/>
  <c r="BW20" i="3"/>
  <c r="BU20" i="3"/>
  <c r="CI20" i="3"/>
  <c r="CK20" i="3"/>
  <c r="BT15" i="12"/>
  <c r="BT14" i="12"/>
  <c r="BW7" i="13"/>
  <c r="BW14" i="12"/>
  <c r="CK21" i="3"/>
  <c r="BW15" i="12"/>
  <c r="BW21" i="3"/>
  <c r="CI21" i="3"/>
  <c r="BU21" i="3"/>
  <c r="BU22" i="3"/>
  <c r="CK22" i="3"/>
  <c r="BW22" i="3"/>
  <c r="BW16" i="12"/>
  <c r="CI22" i="3"/>
  <c r="BT5" i="12"/>
  <c r="BT16" i="12"/>
  <c r="BT18" i="12"/>
  <c r="BW18" i="12"/>
  <c r="BW17" i="12"/>
  <c r="CI23" i="3"/>
  <c r="BU23" i="3"/>
  <c r="BW23" i="3"/>
  <c r="CK23" i="3"/>
  <c r="BT17" i="12"/>
  <c r="BW24" i="3"/>
  <c r="BV12" i="5"/>
  <c r="BV14" i="5"/>
  <c r="CL14" i="1"/>
  <c r="CL7" i="1"/>
  <c r="BV10" i="5"/>
  <c r="CL10" i="1"/>
  <c r="BW4" i="12"/>
  <c r="BW7" i="12"/>
  <c r="BT7" i="12"/>
  <c r="BT8" i="12"/>
  <c r="Y3" i="13"/>
  <c r="BX8" i="3"/>
  <c r="CL4" i="1"/>
  <c r="AJ3" i="13"/>
  <c r="AV3" i="13"/>
  <c r="BH3" i="13"/>
  <c r="BX6" i="13"/>
  <c r="BX4" i="13"/>
  <c r="BW4" i="13"/>
  <c r="BY6" i="13"/>
  <c r="BY4" i="13"/>
  <c r="BW5" i="13"/>
  <c r="BW8" i="12"/>
  <c r="BT6" i="12"/>
  <c r="BW6" i="12"/>
  <c r="BT4" i="12"/>
  <c r="BW5" i="12"/>
  <c r="BZ8" i="3"/>
  <c r="BZ7" i="3"/>
  <c r="BX7" i="3"/>
  <c r="BV4" i="5"/>
  <c r="BU6" i="3"/>
  <c r="BU5" i="3"/>
  <c r="CK11" i="3"/>
  <c r="BU8" i="3"/>
  <c r="CI4" i="3"/>
  <c r="CI6" i="3"/>
  <c r="BY5" i="3"/>
  <c r="BY6" i="3"/>
  <c r="BU10" i="3"/>
  <c r="CK5" i="3"/>
  <c r="CI9" i="3"/>
  <c r="BY7" i="3"/>
  <c r="CK10" i="3"/>
  <c r="BY9" i="3"/>
  <c r="CI11" i="3"/>
  <c r="CK9" i="3"/>
  <c r="BU7" i="3"/>
  <c r="AC3" i="3"/>
  <c r="BY10" i="3"/>
  <c r="BU12" i="3"/>
  <c r="CI12" i="3"/>
  <c r="AD3" i="3"/>
  <c r="AS3" i="3"/>
  <c r="U3" i="3"/>
  <c r="CJ6" i="5"/>
  <c r="CJ10" i="5"/>
  <c r="AL3" i="3"/>
  <c r="CI8" i="3"/>
  <c r="BB3" i="3"/>
  <c r="BW12" i="3"/>
  <c r="AF3" i="3"/>
  <c r="P3" i="3"/>
  <c r="BW7" i="3"/>
  <c r="V3" i="3"/>
  <c r="AY3" i="3"/>
  <c r="AI3" i="3"/>
  <c r="S3" i="3"/>
  <c r="BW10" i="3"/>
  <c r="CL6" i="5"/>
  <c r="CL9" i="5"/>
  <c r="BA3" i="3"/>
  <c r="BD3" i="3"/>
  <c r="CJ8" i="5"/>
  <c r="CL10" i="5"/>
  <c r="CJ5" i="5"/>
  <c r="BW5" i="3"/>
  <c r="CL7" i="5"/>
  <c r="CJ7" i="5"/>
  <c r="CJ11" i="5"/>
  <c r="CJ9" i="5"/>
  <c r="CM4" i="1"/>
  <c r="CL4" i="5"/>
  <c r="Z3" i="3"/>
  <c r="BE3" i="3"/>
  <c r="AO3" i="3"/>
  <c r="CK6" i="3"/>
  <c r="AP3" i="3"/>
  <c r="AR3" i="3"/>
  <c r="AB3" i="3"/>
  <c r="CI7" i="3"/>
  <c r="BF3" i="3"/>
  <c r="BW9" i="3"/>
  <c r="CK4" i="3"/>
  <c r="AU3" i="3"/>
  <c r="AE3" i="3"/>
  <c r="O3" i="3"/>
  <c r="BW6" i="3"/>
  <c r="BY8" i="3"/>
  <c r="CI10" i="3"/>
  <c r="AN3" i="3"/>
  <c r="AT3" i="3"/>
  <c r="BU11" i="3"/>
  <c r="BG3" i="3"/>
  <c r="AQ3" i="3"/>
  <c r="AA3" i="3"/>
  <c r="CK8" i="3"/>
  <c r="CL11" i="5"/>
  <c r="X3" i="3"/>
  <c r="CL12" i="5"/>
  <c r="CN4" i="1"/>
  <c r="CJ4" i="5"/>
  <c r="CL8" i="5"/>
  <c r="CL5" i="5"/>
  <c r="CJ12" i="5"/>
  <c r="BY12" i="3"/>
  <c r="BZ12" i="5"/>
  <c r="BY13" i="12" s="1"/>
  <c r="AX3" i="3"/>
  <c r="CK7" i="3"/>
  <c r="AG3" i="3"/>
  <c r="Q3" i="3"/>
  <c r="BW8" i="3"/>
  <c r="CK12" i="3"/>
  <c r="R3" i="3"/>
  <c r="AZ3" i="3"/>
  <c r="T3" i="3"/>
  <c r="BU9" i="3"/>
  <c r="BW11" i="3"/>
  <c r="AH3" i="3"/>
  <c r="CI5" i="3"/>
  <c r="BC3" i="3"/>
  <c r="AM3" i="3"/>
  <c r="W3" i="3"/>
  <c r="BY15" i="12" l="1"/>
  <c r="BY5" i="12"/>
  <c r="BY6" i="12"/>
  <c r="BY7" i="12"/>
  <c r="BY8" i="12"/>
  <c r="BY9" i="12"/>
  <c r="CK9" i="13"/>
  <c r="CK8" i="13"/>
  <c r="CI9" i="13"/>
  <c r="CI8" i="13"/>
  <c r="BY10" i="12"/>
  <c r="CM14" i="3"/>
  <c r="CM13" i="3"/>
  <c r="CN14" i="3"/>
  <c r="CN13" i="3"/>
  <c r="CL13" i="3"/>
  <c r="BU10" i="12"/>
  <c r="CL15" i="3"/>
  <c r="BY12" i="12"/>
  <c r="CI10" i="12"/>
  <c r="CI9" i="12"/>
  <c r="CK10" i="12"/>
  <c r="CK9" i="12"/>
  <c r="BU9" i="12"/>
  <c r="CM14" i="5"/>
  <c r="CL14" i="3"/>
  <c r="CN16" i="3"/>
  <c r="CN15" i="3"/>
  <c r="CM16" i="3"/>
  <c r="CM15" i="3"/>
  <c r="CI11" i="12"/>
  <c r="CL17" i="3"/>
  <c r="CK11" i="12"/>
  <c r="BY14" i="12"/>
  <c r="BU11" i="12"/>
  <c r="BU12" i="12"/>
  <c r="CL16" i="3"/>
  <c r="CK12" i="12"/>
  <c r="BY4" i="12"/>
  <c r="BY11" i="12"/>
  <c r="CI12" i="12"/>
  <c r="CN18" i="3"/>
  <c r="CN17" i="3"/>
  <c r="CM18" i="3"/>
  <c r="CM17" i="3"/>
  <c r="CL19" i="3"/>
  <c r="BU13" i="12"/>
  <c r="CL18" i="3"/>
  <c r="CI6" i="13"/>
  <c r="CI13" i="12"/>
  <c r="CK6" i="13"/>
  <c r="CK13" i="12"/>
  <c r="CN20" i="3"/>
  <c r="CN19" i="3"/>
  <c r="CM20" i="3"/>
  <c r="CM19" i="3"/>
  <c r="BU17" i="12"/>
  <c r="BU14" i="12"/>
  <c r="CL22" i="3"/>
  <c r="CL20" i="3"/>
  <c r="CK7" i="13"/>
  <c r="CK14" i="12"/>
  <c r="CL21" i="3"/>
  <c r="CI7" i="13"/>
  <c r="CI14" i="12"/>
  <c r="BU15" i="12"/>
  <c r="CM22" i="3"/>
  <c r="CM21" i="3"/>
  <c r="CN22" i="3"/>
  <c r="CN21" i="3"/>
  <c r="CI15" i="12"/>
  <c r="CK15" i="12"/>
  <c r="CK16" i="12"/>
  <c r="BU16" i="12"/>
  <c r="CI16" i="12"/>
  <c r="CI17" i="12"/>
  <c r="CK18" i="12"/>
  <c r="CI18" i="12"/>
  <c r="CN24" i="3"/>
  <c r="CN23" i="3"/>
  <c r="CL24" i="3"/>
  <c r="CL23" i="3"/>
  <c r="CM24" i="3"/>
  <c r="CM23" i="3"/>
  <c r="CK17" i="12"/>
  <c r="BU8" i="12"/>
  <c r="BU18" i="12"/>
  <c r="BU4" i="12"/>
  <c r="CI4" i="12"/>
  <c r="CK7" i="12"/>
  <c r="CK4" i="13"/>
  <c r="AK3" i="13"/>
  <c r="AW3" i="13" s="1"/>
  <c r="BI3" i="13" s="1"/>
  <c r="CK5" i="13"/>
  <c r="CK8" i="12"/>
  <c r="CI4" i="13"/>
  <c r="CI6" i="12"/>
  <c r="CI7" i="12"/>
  <c r="CI5" i="13"/>
  <c r="CI8" i="12"/>
  <c r="BU6" i="12"/>
  <c r="BU7" i="12"/>
  <c r="BU5" i="12"/>
  <c r="CK4" i="12"/>
  <c r="CK6" i="12"/>
  <c r="CK5" i="12"/>
  <c r="CI5" i="12"/>
  <c r="CN11" i="5"/>
  <c r="CM10" i="3"/>
  <c r="BH3" i="3"/>
  <c r="CO12" i="5"/>
  <c r="CN12" i="3"/>
  <c r="CN8" i="5"/>
  <c r="CM5" i="3"/>
  <c r="CN12" i="5"/>
  <c r="CM12" i="3"/>
  <c r="CO9" i="5"/>
  <c r="CN6" i="3"/>
  <c r="CO7" i="5"/>
  <c r="CN4" i="3"/>
  <c r="AJ3" i="3"/>
  <c r="CO5" i="5"/>
  <c r="CN9" i="3"/>
  <c r="CO8" i="5"/>
  <c r="CN5" i="3"/>
  <c r="CN9" i="5"/>
  <c r="CM6" i="3"/>
  <c r="CO10" i="5"/>
  <c r="CN8" i="3"/>
  <c r="CN5" i="5"/>
  <c r="CM9" i="3"/>
  <c r="CO4" i="5"/>
  <c r="CN11" i="3"/>
  <c r="Y3" i="3"/>
  <c r="CN4" i="5"/>
  <c r="CM11" i="3"/>
  <c r="CO11" i="5"/>
  <c r="CN10" i="3"/>
  <c r="CN7" i="5"/>
  <c r="CM4" i="3"/>
  <c r="CN10" i="5"/>
  <c r="CM8" i="3"/>
  <c r="CN6" i="5"/>
  <c r="CM7" i="3"/>
  <c r="AV3" i="3"/>
  <c r="CO6" i="5"/>
  <c r="CN7" i="3"/>
  <c r="CL4" i="3"/>
  <c r="CM7" i="5"/>
  <c r="CM10" i="5"/>
  <c r="CL8" i="3"/>
  <c r="CM5" i="5"/>
  <c r="CL9" i="3"/>
  <c r="CL12" i="3"/>
  <c r="CM12" i="5"/>
  <c r="CM6" i="5"/>
  <c r="CL7" i="3"/>
  <c r="CM8" i="5"/>
  <c r="CL5" i="3"/>
  <c r="CM9" i="5"/>
  <c r="CL8" i="13" s="1"/>
  <c r="CL6" i="3"/>
  <c r="CM11" i="5"/>
  <c r="CL10" i="3"/>
  <c r="CL11" i="3"/>
  <c r="CM4" i="5"/>
  <c r="CM9" i="13" l="1"/>
  <c r="CM8" i="13"/>
  <c r="CN9" i="13"/>
  <c r="CN8" i="13"/>
  <c r="CN10" i="12"/>
  <c r="CN9" i="12"/>
  <c r="CM10" i="12"/>
  <c r="CM9" i="12"/>
  <c r="CL10" i="12"/>
  <c r="A14" i="5"/>
  <c r="CL9" i="12"/>
  <c r="CM11" i="12"/>
  <c r="CN11" i="12"/>
  <c r="A12" i="5"/>
  <c r="CL11" i="12"/>
  <c r="CM12" i="12"/>
  <c r="CN12" i="12"/>
  <c r="CL13" i="12"/>
  <c r="A11" i="5"/>
  <c r="CL12" i="12"/>
  <c r="CN6" i="13"/>
  <c r="CN13" i="12"/>
  <c r="CM6" i="13"/>
  <c r="CM13" i="12"/>
  <c r="CL14" i="12"/>
  <c r="CM16" i="12"/>
  <c r="CL8" i="12"/>
  <c r="CL9" i="13"/>
  <c r="CN7" i="13"/>
  <c r="CN14" i="12"/>
  <c r="CM15" i="12"/>
  <c r="CM7" i="13"/>
  <c r="CM14" i="12"/>
  <c r="CL15" i="12"/>
  <c r="CN15" i="12"/>
  <c r="CN16" i="12"/>
  <c r="CL16" i="12"/>
  <c r="CL18" i="12"/>
  <c r="CN18" i="12"/>
  <c r="CM18" i="12"/>
  <c r="CL17" i="12"/>
  <c r="CM17" i="12"/>
  <c r="CN17" i="12"/>
  <c r="CL7" i="12"/>
  <c r="CM4" i="13"/>
  <c r="CM6" i="12"/>
  <c r="CM7" i="12"/>
  <c r="CM5" i="13"/>
  <c r="CM8" i="12"/>
  <c r="CN4" i="13"/>
  <c r="CN6" i="12"/>
  <c r="CN7" i="12"/>
  <c r="CN5" i="13"/>
  <c r="CN8" i="12"/>
  <c r="CN5" i="12"/>
  <c r="CM4" i="12"/>
  <c r="CM5" i="12"/>
  <c r="CN4" i="12"/>
  <c r="A4" i="5"/>
  <c r="CL6" i="12"/>
  <c r="A7" i="5"/>
  <c r="CL4" i="13"/>
  <c r="A8" i="5"/>
  <c r="CL7" i="13"/>
  <c r="A10" i="5"/>
  <c r="CL6" i="13"/>
  <c r="A9" i="5"/>
  <c r="CL5" i="13"/>
  <c r="A6" i="5"/>
  <c r="CL5" i="12"/>
  <c r="A5" i="5"/>
  <c r="CL4" i="12"/>
  <c r="AK3" i="3"/>
  <c r="AW3" i="3" s="1"/>
  <c r="BI3" i="3" s="1"/>
  <c r="B5" i="14" l="1"/>
  <c r="F5" i="14"/>
  <c r="J5" i="14"/>
  <c r="N5" i="14"/>
  <c r="R5" i="14"/>
  <c r="V5" i="14"/>
  <c r="Z5" i="14"/>
  <c r="AD5" i="14"/>
  <c r="AH5" i="14"/>
  <c r="AL5" i="14"/>
  <c r="AP5" i="14"/>
  <c r="AT5" i="14"/>
  <c r="AX5" i="14"/>
  <c r="BB5" i="14"/>
  <c r="BF5" i="14"/>
  <c r="BJ5" i="14"/>
  <c r="BN5" i="14"/>
  <c r="BR5" i="14"/>
  <c r="BV5" i="14"/>
  <c r="BZ5" i="14"/>
  <c r="CD5" i="14"/>
  <c r="CH5" i="14"/>
  <c r="CL5" i="14"/>
  <c r="C6" i="14"/>
  <c r="G6" i="14"/>
  <c r="K6" i="14"/>
  <c r="O6" i="14"/>
  <c r="S6" i="14"/>
  <c r="W6" i="14"/>
  <c r="AA6" i="14"/>
  <c r="AE6" i="14"/>
  <c r="AI6" i="14"/>
  <c r="AM6" i="14"/>
  <c r="AQ6" i="14"/>
  <c r="AU6" i="14"/>
  <c r="AY6" i="14"/>
  <c r="BC6" i="14"/>
  <c r="BG6" i="14"/>
  <c r="BK6" i="14"/>
  <c r="BO6" i="14"/>
  <c r="BS6" i="14"/>
  <c r="BW6" i="14"/>
  <c r="CA6" i="14"/>
  <c r="CE6" i="14"/>
  <c r="CI6" i="14"/>
  <c r="CM6" i="14"/>
  <c r="D7" i="14"/>
  <c r="H7" i="14"/>
  <c r="L7" i="14"/>
  <c r="P7" i="14"/>
  <c r="T7" i="14"/>
  <c r="X7" i="14"/>
  <c r="AB7" i="14"/>
  <c r="AF7" i="14"/>
  <c r="AJ7" i="14"/>
  <c r="AN7" i="14"/>
  <c r="AR7" i="14"/>
  <c r="AV7" i="14"/>
  <c r="AZ7" i="14"/>
  <c r="BD7" i="14"/>
  <c r="BH7" i="14"/>
  <c r="BL7" i="14"/>
  <c r="BP7" i="14"/>
  <c r="BT7" i="14"/>
  <c r="BX7" i="14"/>
  <c r="CB7" i="14"/>
  <c r="CF7" i="14"/>
  <c r="CJ7" i="14"/>
  <c r="CN7" i="14"/>
  <c r="E8" i="14"/>
  <c r="I8" i="14"/>
  <c r="M8" i="14"/>
  <c r="Q8" i="14"/>
  <c r="U8" i="14"/>
  <c r="Y8" i="14"/>
  <c r="AC8" i="14"/>
  <c r="AG8" i="14"/>
  <c r="AK8" i="14"/>
  <c r="AO8" i="14"/>
  <c r="AS8" i="14"/>
  <c r="AW8" i="14"/>
  <c r="BA8" i="14"/>
  <c r="BE8" i="14"/>
  <c r="BI8" i="14"/>
  <c r="BM8" i="14"/>
  <c r="D5" i="14"/>
  <c r="H5" i="14"/>
  <c r="L5" i="14"/>
  <c r="P5" i="14"/>
  <c r="T5" i="14"/>
  <c r="X5" i="14"/>
  <c r="AB5" i="14"/>
  <c r="AF5" i="14"/>
  <c r="AJ5" i="14"/>
  <c r="AN5" i="14"/>
  <c r="AR5" i="14"/>
  <c r="AV5" i="14"/>
  <c r="AZ5" i="14"/>
  <c r="BD5" i="14"/>
  <c r="BH5" i="14"/>
  <c r="BL5" i="14"/>
  <c r="BP5" i="14"/>
  <c r="BT5" i="14"/>
  <c r="BX5" i="14"/>
  <c r="CB5" i="14"/>
  <c r="CF5" i="14"/>
  <c r="CJ5" i="14"/>
  <c r="CN5" i="14"/>
  <c r="E6" i="14"/>
  <c r="I6" i="14"/>
  <c r="M6" i="14"/>
  <c r="Q6" i="14"/>
  <c r="U6" i="14"/>
  <c r="Y6" i="14"/>
  <c r="AC6" i="14"/>
  <c r="AG6" i="14"/>
  <c r="AK6" i="14"/>
  <c r="AO6" i="14"/>
  <c r="AS6" i="14"/>
  <c r="AW6" i="14"/>
  <c r="BA6" i="14"/>
  <c r="BE6" i="14"/>
  <c r="BI6" i="14"/>
  <c r="BM6" i="14"/>
  <c r="BQ6" i="14"/>
  <c r="BU6" i="14"/>
  <c r="BY6" i="14"/>
  <c r="CC6" i="14"/>
  <c r="CG6" i="14"/>
  <c r="CK6" i="14"/>
  <c r="B7" i="14"/>
  <c r="F7" i="14"/>
  <c r="J7" i="14"/>
  <c r="N7" i="14"/>
  <c r="R7" i="14"/>
  <c r="V7" i="14"/>
  <c r="Z7" i="14"/>
  <c r="AD7" i="14"/>
  <c r="AH7" i="14"/>
  <c r="AL7" i="14"/>
  <c r="AP7" i="14"/>
  <c r="AT7" i="14"/>
  <c r="AX7" i="14"/>
  <c r="BB7" i="14"/>
  <c r="BF7" i="14"/>
  <c r="BJ7" i="14"/>
  <c r="BN7" i="14"/>
  <c r="BR7" i="14"/>
  <c r="BV7" i="14"/>
  <c r="BZ7" i="14"/>
  <c r="CD7" i="14"/>
  <c r="CH7" i="14"/>
  <c r="CL7" i="14"/>
  <c r="C8" i="14"/>
  <c r="G8" i="14"/>
  <c r="K8" i="14"/>
  <c r="O8" i="14"/>
  <c r="S8" i="14"/>
  <c r="W8" i="14"/>
  <c r="AA8" i="14"/>
  <c r="AE8" i="14"/>
  <c r="AI8" i="14"/>
  <c r="AM8" i="14"/>
  <c r="AQ8" i="14"/>
  <c r="AU8" i="14"/>
  <c r="AY8" i="14"/>
  <c r="BC8" i="14"/>
  <c r="BG8" i="14"/>
  <c r="BK8" i="14"/>
  <c r="BO8" i="14"/>
  <c r="E5" i="14"/>
  <c r="I5" i="14"/>
  <c r="M5" i="14"/>
  <c r="Q5" i="14"/>
  <c r="U5" i="14"/>
  <c r="Y5" i="14"/>
  <c r="AC5" i="14"/>
  <c r="AG5" i="14"/>
  <c r="AK5" i="14"/>
  <c r="AO5" i="14"/>
  <c r="AS5" i="14"/>
  <c r="AW5" i="14"/>
  <c r="BA5" i="14"/>
  <c r="BE5" i="14"/>
  <c r="BI5" i="14"/>
  <c r="BM5" i="14"/>
  <c r="BQ5" i="14"/>
  <c r="BU5" i="14"/>
  <c r="BY5" i="14"/>
  <c r="CC5" i="14"/>
  <c r="CG5" i="14"/>
  <c r="CK5" i="14"/>
  <c r="B6" i="14"/>
  <c r="F6" i="14"/>
  <c r="J6" i="14"/>
  <c r="N6" i="14"/>
  <c r="R6" i="14"/>
  <c r="V6" i="14"/>
  <c r="Z6" i="14"/>
  <c r="AD6" i="14"/>
  <c r="AH6" i="14"/>
  <c r="AL6" i="14"/>
  <c r="AP6" i="14"/>
  <c r="AT6" i="14"/>
  <c r="AX6" i="14"/>
  <c r="BB6" i="14"/>
  <c r="BF6" i="14"/>
  <c r="BJ6" i="14"/>
  <c r="C5" i="14"/>
  <c r="S5" i="14"/>
  <c r="AI5" i="14"/>
  <c r="AY5" i="14"/>
  <c r="BO5" i="14"/>
  <c r="CE5" i="14"/>
  <c r="H6" i="14"/>
  <c r="X6" i="14"/>
  <c r="AN6" i="14"/>
  <c r="BD6" i="14"/>
  <c r="BP6" i="14"/>
  <c r="BX6" i="14"/>
  <c r="CF6" i="14"/>
  <c r="CN6" i="14"/>
  <c r="I7" i="14"/>
  <c r="Q7" i="14"/>
  <c r="Y7" i="14"/>
  <c r="AG7" i="14"/>
  <c r="AO7" i="14"/>
  <c r="AW7" i="14"/>
  <c r="BE7" i="14"/>
  <c r="BM7" i="14"/>
  <c r="BU7" i="14"/>
  <c r="CC7" i="14"/>
  <c r="CK7" i="14"/>
  <c r="F8" i="14"/>
  <c r="N8" i="14"/>
  <c r="V8" i="14"/>
  <c r="AD8" i="14"/>
  <c r="AL8" i="14"/>
  <c r="AT8" i="14"/>
  <c r="BB8" i="14"/>
  <c r="BJ8" i="14"/>
  <c r="BQ8" i="14"/>
  <c r="BU8" i="14"/>
  <c r="BY8" i="14"/>
  <c r="CC8" i="14"/>
  <c r="CG8" i="14"/>
  <c r="CK8" i="14"/>
  <c r="B9" i="14"/>
  <c r="F9" i="14"/>
  <c r="J9" i="14"/>
  <c r="N9" i="14"/>
  <c r="R9" i="14"/>
  <c r="V9" i="14"/>
  <c r="Z9" i="14"/>
  <c r="AD9" i="14"/>
  <c r="AH9" i="14"/>
  <c r="AL9" i="14"/>
  <c r="AP9" i="14"/>
  <c r="AT9" i="14"/>
  <c r="AX9" i="14"/>
  <c r="G5" i="14"/>
  <c r="W5" i="14"/>
  <c r="AM5" i="14"/>
  <c r="BC5" i="14"/>
  <c r="BS5" i="14"/>
  <c r="CI5" i="14"/>
  <c r="L6" i="14"/>
  <c r="AB6" i="14"/>
  <c r="AR6" i="14"/>
  <c r="BH6" i="14"/>
  <c r="BR6" i="14"/>
  <c r="BZ6" i="14"/>
  <c r="CH6" i="14"/>
  <c r="C7" i="14"/>
  <c r="K7" i="14"/>
  <c r="S7" i="14"/>
  <c r="AA7" i="14"/>
  <c r="AI7" i="14"/>
  <c r="AQ7" i="14"/>
  <c r="AY7" i="14"/>
  <c r="BG7" i="14"/>
  <c r="BO7" i="14"/>
  <c r="K5" i="14"/>
  <c r="AA5" i="14"/>
  <c r="AQ5" i="14"/>
  <c r="BG5" i="14"/>
  <c r="BW5" i="14"/>
  <c r="CM5" i="14"/>
  <c r="P6" i="14"/>
  <c r="AF6" i="14"/>
  <c r="AV6" i="14"/>
  <c r="BL6" i="14"/>
  <c r="BT6" i="14"/>
  <c r="CB6" i="14"/>
  <c r="CJ6" i="14"/>
  <c r="E7" i="14"/>
  <c r="M7" i="14"/>
  <c r="U7" i="14"/>
  <c r="AC7" i="14"/>
  <c r="AK7" i="14"/>
  <c r="AS7" i="14"/>
  <c r="BA7" i="14"/>
  <c r="BI7" i="14"/>
  <c r="BQ7" i="14"/>
  <c r="BY7" i="14"/>
  <c r="CG7" i="14"/>
  <c r="B8" i="14"/>
  <c r="J8" i="14"/>
  <c r="R8" i="14"/>
  <c r="Z8" i="14"/>
  <c r="AH8" i="14"/>
  <c r="AP8" i="14"/>
  <c r="AX8" i="14"/>
  <c r="BF8" i="14"/>
  <c r="BN8" i="14"/>
  <c r="BS8" i="14"/>
  <c r="BW8" i="14"/>
  <c r="CA8" i="14"/>
  <c r="CE8" i="14"/>
  <c r="CI8" i="14"/>
  <c r="CM8" i="14"/>
  <c r="D9" i="14"/>
  <c r="H9" i="14"/>
  <c r="L9" i="14"/>
  <c r="P9" i="14"/>
  <c r="T9" i="14"/>
  <c r="X9" i="14"/>
  <c r="AB9" i="14"/>
  <c r="AF9" i="14"/>
  <c r="AJ9" i="14"/>
  <c r="AN9" i="14"/>
  <c r="AR9" i="14"/>
  <c r="AV9" i="14"/>
  <c r="AZ9" i="14"/>
  <c r="BD9" i="14"/>
  <c r="BH9" i="14"/>
  <c r="BL9" i="14"/>
  <c r="BP9" i="14"/>
  <c r="BT9" i="14"/>
  <c r="BX9" i="14"/>
  <c r="CB9" i="14"/>
  <c r="CF9" i="14"/>
  <c r="CJ9" i="14"/>
  <c r="CN9" i="14"/>
  <c r="E10" i="14"/>
  <c r="I10" i="14"/>
  <c r="M10" i="14"/>
  <c r="Q10" i="14"/>
  <c r="U10" i="14"/>
  <c r="Y10" i="14"/>
  <c r="AC10" i="14"/>
  <c r="AG10" i="14"/>
  <c r="AK10" i="14"/>
  <c r="AO10" i="14"/>
  <c r="AS10" i="14"/>
  <c r="AW10" i="14"/>
  <c r="BA10" i="14"/>
  <c r="BE10" i="14"/>
  <c r="BI10" i="14"/>
  <c r="BM10" i="14"/>
  <c r="BQ10" i="14"/>
  <c r="BU10" i="14"/>
  <c r="BY10" i="14"/>
  <c r="CC10" i="14"/>
  <c r="CG10" i="14"/>
  <c r="CK10" i="14"/>
  <c r="B11" i="14"/>
  <c r="O5" i="14"/>
  <c r="CA5" i="14"/>
  <c r="AZ6" i="14"/>
  <c r="CL6" i="14"/>
  <c r="AE7" i="14"/>
  <c r="BK7" i="14"/>
  <c r="CE7" i="14"/>
  <c r="H8" i="14"/>
  <c r="X8" i="14"/>
  <c r="AN8" i="14"/>
  <c r="BD8" i="14"/>
  <c r="BR8" i="14"/>
  <c r="BZ8" i="14"/>
  <c r="CH8" i="14"/>
  <c r="C9" i="14"/>
  <c r="K9" i="14"/>
  <c r="S9" i="14"/>
  <c r="AA9" i="14"/>
  <c r="AI9" i="14"/>
  <c r="AQ9" i="14"/>
  <c r="AY9" i="14"/>
  <c r="BE9" i="14"/>
  <c r="BJ9" i="14"/>
  <c r="BO9" i="14"/>
  <c r="BU9" i="14"/>
  <c r="BZ9" i="14"/>
  <c r="CE9" i="14"/>
  <c r="CK9" i="14"/>
  <c r="C10" i="14"/>
  <c r="H10" i="14"/>
  <c r="N10" i="14"/>
  <c r="S10" i="14"/>
  <c r="X10" i="14"/>
  <c r="AD10" i="14"/>
  <c r="AI10" i="14"/>
  <c r="AN10" i="14"/>
  <c r="AT10" i="14"/>
  <c r="AY10" i="14"/>
  <c r="BD10" i="14"/>
  <c r="BJ10" i="14"/>
  <c r="BO10" i="14"/>
  <c r="BT10" i="14"/>
  <c r="BZ10" i="14"/>
  <c r="CE10" i="14"/>
  <c r="CJ10" i="14"/>
  <c r="C11" i="14"/>
  <c r="G11" i="14"/>
  <c r="K11" i="14"/>
  <c r="O11" i="14"/>
  <c r="S11" i="14"/>
  <c r="W11" i="14"/>
  <c r="AA11" i="14"/>
  <c r="AE11" i="14"/>
  <c r="AI11" i="14"/>
  <c r="AM11" i="14"/>
  <c r="AQ11" i="14"/>
  <c r="AU11" i="14"/>
  <c r="AY11" i="14"/>
  <c r="BC11" i="14"/>
  <c r="BG11" i="14"/>
  <c r="BK11" i="14"/>
  <c r="BO11" i="14"/>
  <c r="BS11" i="14"/>
  <c r="BW11" i="14"/>
  <c r="AE5" i="14"/>
  <c r="D6" i="14"/>
  <c r="BN6" i="14"/>
  <c r="G7" i="14"/>
  <c r="AM7" i="14"/>
  <c r="BS7" i="14"/>
  <c r="CI7" i="14"/>
  <c r="L8" i="14"/>
  <c r="AB8" i="14"/>
  <c r="AR8" i="14"/>
  <c r="BH8" i="14"/>
  <c r="BT8" i="14"/>
  <c r="CB8" i="14"/>
  <c r="CJ8" i="14"/>
  <c r="E9" i="14"/>
  <c r="M9" i="14"/>
  <c r="U9" i="14"/>
  <c r="AC9" i="14"/>
  <c r="AK9" i="14"/>
  <c r="AS9" i="14"/>
  <c r="BA9" i="14"/>
  <c r="BF9" i="14"/>
  <c r="BK9" i="14"/>
  <c r="BQ9" i="14"/>
  <c r="BV9" i="14"/>
  <c r="CA9" i="14"/>
  <c r="CG9" i="14"/>
  <c r="CL9" i="14"/>
  <c r="D10" i="14"/>
  <c r="J10" i="14"/>
  <c r="O10" i="14"/>
  <c r="T10" i="14"/>
  <c r="Z10" i="14"/>
  <c r="AE10" i="14"/>
  <c r="AJ10" i="14"/>
  <c r="AP10" i="14"/>
  <c r="AU10" i="14"/>
  <c r="AZ10" i="14"/>
  <c r="BF10" i="14"/>
  <c r="BK10" i="14"/>
  <c r="BP10" i="14"/>
  <c r="BV10" i="14"/>
  <c r="CA10" i="14"/>
  <c r="CF10" i="14"/>
  <c r="CL10" i="14"/>
  <c r="D11" i="14"/>
  <c r="H11" i="14"/>
  <c r="L11" i="14"/>
  <c r="P11" i="14"/>
  <c r="T11" i="14"/>
  <c r="X11" i="14"/>
  <c r="AB11" i="14"/>
  <c r="AF11" i="14"/>
  <c r="AJ11" i="14"/>
  <c r="AN11" i="14"/>
  <c r="AR11" i="14"/>
  <c r="AV11" i="14"/>
  <c r="AZ11" i="14"/>
  <c r="BD11" i="14"/>
  <c r="BH11" i="14"/>
  <c r="BL11" i="14"/>
  <c r="BP11" i="14"/>
  <c r="BT11" i="14"/>
  <c r="BX11" i="14"/>
  <c r="CB11" i="14"/>
  <c r="CF11" i="14"/>
  <c r="CJ11" i="14"/>
  <c r="CN11" i="14"/>
  <c r="E12" i="14"/>
  <c r="I12" i="14"/>
  <c r="M12" i="14"/>
  <c r="Q12" i="14"/>
  <c r="U12" i="14"/>
  <c r="Y12" i="14"/>
  <c r="AC12" i="14"/>
  <c r="AG12" i="14"/>
  <c r="AK12" i="14"/>
  <c r="AO12" i="14"/>
  <c r="AS12" i="14"/>
  <c r="AW12" i="14"/>
  <c r="BA12" i="14"/>
  <c r="BE12" i="14"/>
  <c r="BI12" i="14"/>
  <c r="BM12" i="14"/>
  <c r="BQ12" i="14"/>
  <c r="AU5" i="14"/>
  <c r="T6" i="14"/>
  <c r="BV6" i="14"/>
  <c r="O7" i="14"/>
  <c r="AU7" i="14"/>
  <c r="BW7" i="14"/>
  <c r="CM7" i="14"/>
  <c r="P8" i="14"/>
  <c r="AF8" i="14"/>
  <c r="AV8" i="14"/>
  <c r="BL8" i="14"/>
  <c r="BV8" i="14"/>
  <c r="CD8" i="14"/>
  <c r="CL8" i="14"/>
  <c r="G9" i="14"/>
  <c r="O9" i="14"/>
  <c r="W9" i="14"/>
  <c r="AE9" i="14"/>
  <c r="AM9" i="14"/>
  <c r="AU9" i="14"/>
  <c r="BB9" i="14"/>
  <c r="BG9" i="14"/>
  <c r="BM9" i="14"/>
  <c r="BR9" i="14"/>
  <c r="BW9" i="14"/>
  <c r="CC9" i="14"/>
  <c r="CH9" i="14"/>
  <c r="CM9" i="14"/>
  <c r="F10" i="14"/>
  <c r="K10" i="14"/>
  <c r="P10" i="14"/>
  <c r="V10" i="14"/>
  <c r="AA10" i="14"/>
  <c r="AF10" i="14"/>
  <c r="AL10" i="14"/>
  <c r="AQ10" i="14"/>
  <c r="AV10" i="14"/>
  <c r="BB10" i="14"/>
  <c r="BG10" i="14"/>
  <c r="BL10" i="14"/>
  <c r="BR10" i="14"/>
  <c r="BW10" i="14"/>
  <c r="CB10" i="14"/>
  <c r="CH10" i="14"/>
  <c r="CM10" i="14"/>
  <c r="E11" i="14"/>
  <c r="I11" i="14"/>
  <c r="M11" i="14"/>
  <c r="Q11" i="14"/>
  <c r="U11" i="14"/>
  <c r="Y11" i="14"/>
  <c r="AC11" i="14"/>
  <c r="AG11" i="14"/>
  <c r="AK11" i="14"/>
  <c r="AO11" i="14"/>
  <c r="AS11" i="14"/>
  <c r="AW11" i="14"/>
  <c r="BA11" i="14"/>
  <c r="BE11" i="14"/>
  <c r="BI11" i="14"/>
  <c r="BM11" i="14"/>
  <c r="BQ11" i="14"/>
  <c r="BU11" i="14"/>
  <c r="BY11" i="14"/>
  <c r="CC11" i="14"/>
  <c r="CG11" i="14"/>
  <c r="CK11" i="14"/>
  <c r="B12" i="14"/>
  <c r="F12" i="14"/>
  <c r="J12" i="14"/>
  <c r="N12" i="14"/>
  <c r="R12" i="14"/>
  <c r="V12" i="14"/>
  <c r="Z12" i="14"/>
  <c r="AD12" i="14"/>
  <c r="AH12" i="14"/>
  <c r="AL12" i="14"/>
  <c r="AP12" i="14"/>
  <c r="AT12" i="14"/>
  <c r="AX12" i="14"/>
  <c r="BB12" i="14"/>
  <c r="BF12" i="14"/>
  <c r="BJ12" i="14"/>
  <c r="BN12" i="14"/>
  <c r="BR12" i="14"/>
  <c r="BV12" i="14"/>
  <c r="BZ12" i="14"/>
  <c r="CD12" i="14"/>
  <c r="CH12" i="14"/>
  <c r="CL12" i="14"/>
  <c r="C13" i="14"/>
  <c r="G13" i="14"/>
  <c r="K13" i="14"/>
  <c r="O13" i="14"/>
  <c r="S13" i="14"/>
  <c r="W13" i="14"/>
  <c r="AA13" i="14"/>
  <c r="AE13" i="14"/>
  <c r="AI13" i="14"/>
  <c r="AM13" i="14"/>
  <c r="AQ13" i="14"/>
  <c r="AU13" i="14"/>
  <c r="AY13" i="14"/>
  <c r="BC13" i="14"/>
  <c r="BG13" i="14"/>
  <c r="BK13" i="14"/>
  <c r="BO13" i="14"/>
  <c r="BS13" i="14"/>
  <c r="BW13" i="14"/>
  <c r="CA13" i="14"/>
  <c r="CE13" i="14"/>
  <c r="CI13" i="14"/>
  <c r="CM13" i="14"/>
  <c r="D14" i="14"/>
  <c r="H14" i="14"/>
  <c r="L14" i="14"/>
  <c r="P14" i="14"/>
  <c r="T14" i="14"/>
  <c r="X14" i="14"/>
  <c r="AB14" i="14"/>
  <c r="AF14" i="14"/>
  <c r="AJ14" i="14"/>
  <c r="AN14" i="14"/>
  <c r="AR14" i="14"/>
  <c r="AV14" i="14"/>
  <c r="AZ14" i="14"/>
  <c r="BD14" i="14"/>
  <c r="BH14" i="14"/>
  <c r="BL14" i="14"/>
  <c r="BK5" i="14"/>
  <c r="BC7" i="14"/>
  <c r="AJ8" i="14"/>
  <c r="CF8" i="14"/>
  <c r="Y9" i="14"/>
  <c r="BC9" i="14"/>
  <c r="BY9" i="14"/>
  <c r="G10" i="14"/>
  <c r="AB10" i="14"/>
  <c r="AX10" i="14"/>
  <c r="BS10" i="14"/>
  <c r="CN10" i="14"/>
  <c r="R11" i="14"/>
  <c r="AH11" i="14"/>
  <c r="AX11" i="14"/>
  <c r="BN11" i="14"/>
  <c r="CA11" i="14"/>
  <c r="CI11" i="14"/>
  <c r="D12" i="14"/>
  <c r="L12" i="14"/>
  <c r="T12" i="14"/>
  <c r="AB12" i="14"/>
  <c r="AJ12" i="14"/>
  <c r="AR12" i="14"/>
  <c r="AZ12" i="14"/>
  <c r="BH12" i="14"/>
  <c r="BP12" i="14"/>
  <c r="BW12" i="14"/>
  <c r="CB12" i="14"/>
  <c r="CG12" i="14"/>
  <c r="CM12" i="14"/>
  <c r="E13" i="14"/>
  <c r="J13" i="14"/>
  <c r="P13" i="14"/>
  <c r="U13" i="14"/>
  <c r="Z13" i="14"/>
  <c r="AF13" i="14"/>
  <c r="AK13" i="14"/>
  <c r="AP13" i="14"/>
  <c r="AV13" i="14"/>
  <c r="BA13" i="14"/>
  <c r="BF13" i="14"/>
  <c r="BL13" i="14"/>
  <c r="BQ13" i="14"/>
  <c r="BV13" i="14"/>
  <c r="CB13" i="14"/>
  <c r="CG13" i="14"/>
  <c r="CL13" i="14"/>
  <c r="E14" i="14"/>
  <c r="J14" i="14"/>
  <c r="O14" i="14"/>
  <c r="U14" i="14"/>
  <c r="Z14" i="14"/>
  <c r="AE14" i="14"/>
  <c r="AK14" i="14"/>
  <c r="AP14" i="14"/>
  <c r="AU14" i="14"/>
  <c r="BA14" i="14"/>
  <c r="BF14" i="14"/>
  <c r="BK14" i="14"/>
  <c r="BP14" i="14"/>
  <c r="BT14" i="14"/>
  <c r="BX14" i="14"/>
  <c r="CB14" i="14"/>
  <c r="CF14" i="14"/>
  <c r="CJ14" i="14"/>
  <c r="CN14" i="14"/>
  <c r="E15" i="14"/>
  <c r="I15" i="14"/>
  <c r="M15" i="14"/>
  <c r="Q15" i="14"/>
  <c r="U15" i="14"/>
  <c r="Y15" i="14"/>
  <c r="AC15" i="14"/>
  <c r="AG15" i="14"/>
  <c r="AK15" i="14"/>
  <c r="AO15" i="14"/>
  <c r="AS15" i="14"/>
  <c r="AW15" i="14"/>
  <c r="BA15" i="14"/>
  <c r="BE15" i="14"/>
  <c r="BI15" i="14"/>
  <c r="BM15" i="14"/>
  <c r="BQ15" i="14"/>
  <c r="BU15" i="14"/>
  <c r="BY15" i="14"/>
  <c r="CC15" i="14"/>
  <c r="CG15" i="14"/>
  <c r="CK15" i="14"/>
  <c r="B16" i="14"/>
  <c r="F16" i="14"/>
  <c r="J16" i="14"/>
  <c r="N16" i="14"/>
  <c r="R16" i="14"/>
  <c r="V16" i="14"/>
  <c r="Z16" i="14"/>
  <c r="AD16" i="14"/>
  <c r="AH16" i="14"/>
  <c r="AL16" i="14"/>
  <c r="AP16" i="14"/>
  <c r="AT16" i="14"/>
  <c r="AX16" i="14"/>
  <c r="BB16" i="14"/>
  <c r="BF16" i="14"/>
  <c r="BJ16" i="14"/>
  <c r="BN16" i="14"/>
  <c r="BR16" i="14"/>
  <c r="BV16" i="14"/>
  <c r="BZ16" i="14"/>
  <c r="CD16" i="14"/>
  <c r="CH16" i="14"/>
  <c r="CL16" i="14"/>
  <c r="C17" i="14"/>
  <c r="G17" i="14"/>
  <c r="K17" i="14"/>
  <c r="O17" i="14"/>
  <c r="S17" i="14"/>
  <c r="W17" i="14"/>
  <c r="AA17" i="14"/>
  <c r="AE17" i="14"/>
  <c r="AI17" i="14"/>
  <c r="AM17" i="14"/>
  <c r="AQ17" i="14"/>
  <c r="AU17" i="14"/>
  <c r="AY17" i="14"/>
  <c r="BC17" i="14"/>
  <c r="BG17" i="14"/>
  <c r="BK17" i="14"/>
  <c r="BO17" i="14"/>
  <c r="BS17" i="14"/>
  <c r="BW17" i="14"/>
  <c r="CA17" i="14"/>
  <c r="CE17" i="14"/>
  <c r="CI17" i="14"/>
  <c r="CM17" i="14"/>
  <c r="D18" i="14"/>
  <c r="H18" i="14"/>
  <c r="L18" i="14"/>
  <c r="P18" i="14"/>
  <c r="T18" i="14"/>
  <c r="X18" i="14"/>
  <c r="AB18" i="14"/>
  <c r="AF18" i="14"/>
  <c r="AJ18" i="14"/>
  <c r="AN18" i="14"/>
  <c r="AR18" i="14"/>
  <c r="AV18" i="14"/>
  <c r="AZ18" i="14"/>
  <c r="BD18" i="14"/>
  <c r="BH18" i="14"/>
  <c r="BL18" i="14"/>
  <c r="BP18" i="14"/>
  <c r="BT18" i="14"/>
  <c r="BX18" i="14"/>
  <c r="CB18" i="14"/>
  <c r="AJ6" i="14"/>
  <c r="CA7" i="14"/>
  <c r="AZ8" i="14"/>
  <c r="CN8" i="14"/>
  <c r="AG9" i="14"/>
  <c r="BI9" i="14"/>
  <c r="CD9" i="14"/>
  <c r="L10" i="14"/>
  <c r="AH10" i="14"/>
  <c r="BC10" i="14"/>
  <c r="BX10" i="14"/>
  <c r="F11" i="14"/>
  <c r="V11" i="14"/>
  <c r="AL11" i="14"/>
  <c r="BB11" i="14"/>
  <c r="BR11" i="14"/>
  <c r="CD11" i="14"/>
  <c r="CL11" i="14"/>
  <c r="G12" i="14"/>
  <c r="O12" i="14"/>
  <c r="W12" i="14"/>
  <c r="AE12" i="14"/>
  <c r="AM12" i="14"/>
  <c r="AU12" i="14"/>
  <c r="BC12" i="14"/>
  <c r="BK12" i="14"/>
  <c r="BS12" i="14"/>
  <c r="BX12" i="14"/>
  <c r="CC12" i="14"/>
  <c r="CI12" i="14"/>
  <c r="CN12" i="14"/>
  <c r="F13" i="14"/>
  <c r="L13" i="14"/>
  <c r="Q13" i="14"/>
  <c r="V13" i="14"/>
  <c r="AB13" i="14"/>
  <c r="AG13" i="14"/>
  <c r="AL13" i="14"/>
  <c r="AR13" i="14"/>
  <c r="AW13" i="14"/>
  <c r="BB13" i="14"/>
  <c r="BH13" i="14"/>
  <c r="BM13" i="14"/>
  <c r="BR13" i="14"/>
  <c r="BX13" i="14"/>
  <c r="CC13" i="14"/>
  <c r="CH13" i="14"/>
  <c r="CN13" i="14"/>
  <c r="F14" i="14"/>
  <c r="K14" i="14"/>
  <c r="Q14" i="14"/>
  <c r="V14" i="14"/>
  <c r="AA14" i="14"/>
  <c r="AG14" i="14"/>
  <c r="AL14" i="14"/>
  <c r="AQ14" i="14"/>
  <c r="AW14" i="14"/>
  <c r="BB14" i="14"/>
  <c r="BG14" i="14"/>
  <c r="BM14" i="14"/>
  <c r="BQ14" i="14"/>
  <c r="BU14" i="14"/>
  <c r="BY14" i="14"/>
  <c r="CC14" i="14"/>
  <c r="CG14" i="14"/>
  <c r="CK14" i="14"/>
  <c r="B15" i="14"/>
  <c r="F15" i="14"/>
  <c r="J15" i="14"/>
  <c r="N15" i="14"/>
  <c r="R15" i="14"/>
  <c r="V15" i="14"/>
  <c r="Z15" i="14"/>
  <c r="AD15" i="14"/>
  <c r="AH15" i="14"/>
  <c r="AL15" i="14"/>
  <c r="AP15" i="14"/>
  <c r="AT15" i="14"/>
  <c r="AX15" i="14"/>
  <c r="BB15" i="14"/>
  <c r="BF15" i="14"/>
  <c r="BJ15" i="14"/>
  <c r="BN15" i="14"/>
  <c r="BR15" i="14"/>
  <c r="BV15" i="14"/>
  <c r="BZ15" i="14"/>
  <c r="CD15" i="14"/>
  <c r="CH15" i="14"/>
  <c r="CL15" i="14"/>
  <c r="C16" i="14"/>
  <c r="G16" i="14"/>
  <c r="K16" i="14"/>
  <c r="O16" i="14"/>
  <c r="S16" i="14"/>
  <c r="W16" i="14"/>
  <c r="AA16" i="14"/>
  <c r="AE16" i="14"/>
  <c r="AI16" i="14"/>
  <c r="AM16" i="14"/>
  <c r="AQ16" i="14"/>
  <c r="AU16" i="14"/>
  <c r="AY16" i="14"/>
  <c r="BC16" i="14"/>
  <c r="BG16" i="14"/>
  <c r="BK16" i="14"/>
  <c r="BO16" i="14"/>
  <c r="BS16" i="14"/>
  <c r="BW16" i="14"/>
  <c r="CA16" i="14"/>
  <c r="CE16" i="14"/>
  <c r="CI16" i="14"/>
  <c r="CM16" i="14"/>
  <c r="D17" i="14"/>
  <c r="H17" i="14"/>
  <c r="L17" i="14"/>
  <c r="P17" i="14"/>
  <c r="T17" i="14"/>
  <c r="X17" i="14"/>
  <c r="AB17" i="14"/>
  <c r="AF17" i="14"/>
  <c r="AJ17" i="14"/>
  <c r="AN17" i="14"/>
  <c r="AR17" i="14"/>
  <c r="AV17" i="14"/>
  <c r="AZ17" i="14"/>
  <c r="BD17" i="14"/>
  <c r="BH17" i="14"/>
  <c r="BL17" i="14"/>
  <c r="BP17" i="14"/>
  <c r="BT17" i="14"/>
  <c r="BX17" i="14"/>
  <c r="CB17" i="14"/>
  <c r="CF17" i="14"/>
  <c r="CJ17" i="14"/>
  <c r="CN17" i="14"/>
  <c r="E18" i="14"/>
  <c r="I18" i="14"/>
  <c r="M18" i="14"/>
  <c r="Q18" i="14"/>
  <c r="U18" i="14"/>
  <c r="Y18" i="14"/>
  <c r="AC18" i="14"/>
  <c r="AG18" i="14"/>
  <c r="AK18" i="14"/>
  <c r="AO18" i="14"/>
  <c r="AS18" i="14"/>
  <c r="AW18" i="14"/>
  <c r="BA18" i="14"/>
  <c r="BE18" i="14"/>
  <c r="BI18" i="14"/>
  <c r="BM18" i="14"/>
  <c r="BQ18" i="14"/>
  <c r="BU18" i="14"/>
  <c r="BY18" i="14"/>
  <c r="CC18" i="14"/>
  <c r="CD6" i="14"/>
  <c r="D8" i="14"/>
  <c r="BP8" i="14"/>
  <c r="I9" i="14"/>
  <c r="AO9" i="14"/>
  <c r="BN9" i="14"/>
  <c r="CI9" i="14"/>
  <c r="R10" i="14"/>
  <c r="AM10" i="14"/>
  <c r="BH10" i="14"/>
  <c r="CD10" i="14"/>
  <c r="J11" i="14"/>
  <c r="Z11" i="14"/>
  <c r="AP11" i="14"/>
  <c r="BF11" i="14"/>
  <c r="BV11" i="14"/>
  <c r="CE11" i="14"/>
  <c r="CM11" i="14"/>
  <c r="H12" i="14"/>
  <c r="P12" i="14"/>
  <c r="X12" i="14"/>
  <c r="AF12" i="14"/>
  <c r="AN12" i="14"/>
  <c r="AV12" i="14"/>
  <c r="BD12" i="14"/>
  <c r="BL12" i="14"/>
  <c r="BT12" i="14"/>
  <c r="BY12" i="14"/>
  <c r="CE12" i="14"/>
  <c r="CJ12" i="14"/>
  <c r="B13" i="14"/>
  <c r="H13" i="14"/>
  <c r="M13" i="14"/>
  <c r="R13" i="14"/>
  <c r="X13" i="14"/>
  <c r="AC13" i="14"/>
  <c r="AH13" i="14"/>
  <c r="AN13" i="14"/>
  <c r="AS13" i="14"/>
  <c r="AX13" i="14"/>
  <c r="BD13" i="14"/>
  <c r="BI13" i="14"/>
  <c r="BN13" i="14"/>
  <c r="BT13" i="14"/>
  <c r="BY13" i="14"/>
  <c r="CD13" i="14"/>
  <c r="CJ13" i="14"/>
  <c r="B14" i="14"/>
  <c r="G14" i="14"/>
  <c r="M14" i="14"/>
  <c r="R14" i="14"/>
  <c r="W14" i="14"/>
  <c r="AC14" i="14"/>
  <c r="AH14" i="14"/>
  <c r="AM14" i="14"/>
  <c r="AS14" i="14"/>
  <c r="AX14" i="14"/>
  <c r="BC14" i="14"/>
  <c r="BI14" i="14"/>
  <c r="BN14" i="14"/>
  <c r="BR14" i="14"/>
  <c r="BV14" i="14"/>
  <c r="BZ14" i="14"/>
  <c r="CD14" i="14"/>
  <c r="CH14" i="14"/>
  <c r="CL14" i="14"/>
  <c r="C15" i="14"/>
  <c r="G15" i="14"/>
  <c r="K15" i="14"/>
  <c r="O15" i="14"/>
  <c r="S15" i="14"/>
  <c r="W15" i="14"/>
  <c r="AA15" i="14"/>
  <c r="AE15" i="14"/>
  <c r="AI15" i="14"/>
  <c r="AM15" i="14"/>
  <c r="AQ15" i="14"/>
  <c r="AU15" i="14"/>
  <c r="AY15" i="14"/>
  <c r="BC15" i="14"/>
  <c r="BG15" i="14"/>
  <c r="BK15" i="14"/>
  <c r="BO15" i="14"/>
  <c r="BS15" i="14"/>
  <c r="BW15" i="14"/>
  <c r="CA15" i="14"/>
  <c r="CE15" i="14"/>
  <c r="CI15" i="14"/>
  <c r="CM15" i="14"/>
  <c r="D16" i="14"/>
  <c r="H16" i="14"/>
  <c r="L16" i="14"/>
  <c r="P16" i="14"/>
  <c r="T16" i="14"/>
  <c r="X16" i="14"/>
  <c r="AB16" i="14"/>
  <c r="AF16" i="14"/>
  <c r="AJ16" i="14"/>
  <c r="AN16" i="14"/>
  <c r="AR16" i="14"/>
  <c r="AV16" i="14"/>
  <c r="AZ16" i="14"/>
  <c r="BD16" i="14"/>
  <c r="BH16" i="14"/>
  <c r="BL16" i="14"/>
  <c r="BP16" i="14"/>
  <c r="BT16" i="14"/>
  <c r="BX16" i="14"/>
  <c r="CB16" i="14"/>
  <c r="CF16" i="14"/>
  <c r="CJ16" i="14"/>
  <c r="CN16" i="14"/>
  <c r="E17" i="14"/>
  <c r="I17" i="14"/>
  <c r="M17" i="14"/>
  <c r="Q17" i="14"/>
  <c r="U17" i="14"/>
  <c r="Y17" i="14"/>
  <c r="AC17" i="14"/>
  <c r="AG17" i="14"/>
  <c r="AK17" i="14"/>
  <c r="AO17" i="14"/>
  <c r="AS17" i="14"/>
  <c r="AW17" i="14"/>
  <c r="BA17" i="14"/>
  <c r="BE17" i="14"/>
  <c r="BI17" i="14"/>
  <c r="BM17" i="14"/>
  <c r="BQ17" i="14"/>
  <c r="BU17" i="14"/>
  <c r="BY17" i="14"/>
  <c r="CC17" i="14"/>
  <c r="CG17" i="14"/>
  <c r="CK17" i="14"/>
  <c r="B18" i="14"/>
  <c r="F18" i="14"/>
  <c r="J18" i="14"/>
  <c r="N18" i="14"/>
  <c r="R18" i="14"/>
  <c r="V18" i="14"/>
  <c r="Z18" i="14"/>
  <c r="AD18" i="14"/>
  <c r="AH18" i="14"/>
  <c r="AL18" i="14"/>
  <c r="AP18" i="14"/>
  <c r="AT18" i="14"/>
  <c r="AX18" i="14"/>
  <c r="BB18" i="14"/>
  <c r="BF18" i="14"/>
  <c r="BJ18" i="14"/>
  <c r="BN18" i="14"/>
  <c r="BR18" i="14"/>
  <c r="BV18" i="14"/>
  <c r="BZ18" i="14"/>
  <c r="CD18" i="14"/>
  <c r="CH18" i="14"/>
  <c r="CL18" i="14"/>
  <c r="C19" i="14"/>
  <c r="G19" i="14"/>
  <c r="K19" i="14"/>
  <c r="O19" i="14"/>
  <c r="S19" i="14"/>
  <c r="W19" i="14"/>
  <c r="AA19" i="14"/>
  <c r="AE19" i="14"/>
  <c r="AI19" i="14"/>
  <c r="AM19" i="14"/>
  <c r="AQ19" i="14"/>
  <c r="AU19" i="14"/>
  <c r="AY19" i="14"/>
  <c r="W7" i="14"/>
  <c r="AW9" i="14"/>
  <c r="AR10" i="14"/>
  <c r="AD11" i="14"/>
  <c r="CH11" i="14"/>
  <c r="AA12" i="14"/>
  <c r="BG12" i="14"/>
  <c r="CF12" i="14"/>
  <c r="N13" i="14"/>
  <c r="AJ13" i="14"/>
  <c r="BE13" i="14"/>
  <c r="BZ13" i="14"/>
  <c r="I14" i="14"/>
  <c r="AD14" i="14"/>
  <c r="AY14" i="14"/>
  <c r="BS14" i="14"/>
  <c r="CI14" i="14"/>
  <c r="L15" i="14"/>
  <c r="AB15" i="14"/>
  <c r="AR15" i="14"/>
  <c r="BH15" i="14"/>
  <c r="BX15" i="14"/>
  <c r="CN15" i="14"/>
  <c r="Q16" i="14"/>
  <c r="AG16" i="14"/>
  <c r="AW16" i="14"/>
  <c r="BM16" i="14"/>
  <c r="CC16" i="14"/>
  <c r="F17" i="14"/>
  <c r="V17" i="14"/>
  <c r="AL17" i="14"/>
  <c r="BB17" i="14"/>
  <c r="BR17" i="14"/>
  <c r="CH17" i="14"/>
  <c r="K18" i="14"/>
  <c r="AA18" i="14"/>
  <c r="AQ18" i="14"/>
  <c r="BG18" i="14"/>
  <c r="BW18" i="14"/>
  <c r="CG18" i="14"/>
  <c r="CM18" i="14"/>
  <c r="E19" i="14"/>
  <c r="J19" i="14"/>
  <c r="P19" i="14"/>
  <c r="U19" i="14"/>
  <c r="Z19" i="14"/>
  <c r="AF19" i="14"/>
  <c r="AK19" i="14"/>
  <c r="AP19" i="14"/>
  <c r="AV19" i="14"/>
  <c r="BA19" i="14"/>
  <c r="BE19" i="14"/>
  <c r="BI19" i="14"/>
  <c r="BM19" i="14"/>
  <c r="BQ19" i="14"/>
  <c r="BU19" i="14"/>
  <c r="BY19" i="14"/>
  <c r="CC19" i="14"/>
  <c r="CG19" i="14"/>
  <c r="CK19" i="14"/>
  <c r="B20" i="14"/>
  <c r="F20" i="14"/>
  <c r="J20" i="14"/>
  <c r="N20" i="14"/>
  <c r="R20" i="14"/>
  <c r="V20" i="14"/>
  <c r="Z20" i="14"/>
  <c r="AD20" i="14"/>
  <c r="AH20" i="14"/>
  <c r="AL20" i="14"/>
  <c r="AP20" i="14"/>
  <c r="AT20" i="14"/>
  <c r="AX20" i="14"/>
  <c r="BB20" i="14"/>
  <c r="BF20" i="14"/>
  <c r="BJ20" i="14"/>
  <c r="BN20" i="14"/>
  <c r="BR20" i="14"/>
  <c r="BV20" i="14"/>
  <c r="BZ20" i="14"/>
  <c r="CD20" i="14"/>
  <c r="CH20" i="14"/>
  <c r="CL20" i="14"/>
  <c r="C21" i="14"/>
  <c r="G21" i="14"/>
  <c r="K21" i="14"/>
  <c r="O21" i="14"/>
  <c r="S21" i="14"/>
  <c r="W21" i="14"/>
  <c r="AA21" i="14"/>
  <c r="AE21" i="14"/>
  <c r="AI21" i="14"/>
  <c r="AM21" i="14"/>
  <c r="AQ21" i="14"/>
  <c r="AU21" i="14"/>
  <c r="AY21" i="14"/>
  <c r="BC21" i="14"/>
  <c r="BG21" i="14"/>
  <c r="BK21" i="14"/>
  <c r="BO21" i="14"/>
  <c r="BS21" i="14"/>
  <c r="BW21" i="14"/>
  <c r="CA21" i="14"/>
  <c r="CE21" i="14"/>
  <c r="CI21" i="14"/>
  <c r="CM21" i="14"/>
  <c r="D22" i="14"/>
  <c r="H22" i="14"/>
  <c r="L22" i="14"/>
  <c r="P22" i="14"/>
  <c r="T22" i="14"/>
  <c r="X22" i="14"/>
  <c r="AB22" i="14"/>
  <c r="AF22" i="14"/>
  <c r="AJ22" i="14"/>
  <c r="AN22" i="14"/>
  <c r="AR22" i="14"/>
  <c r="AV22" i="14"/>
  <c r="AZ22" i="14"/>
  <c r="BD22" i="14"/>
  <c r="BH22" i="14"/>
  <c r="BL22" i="14"/>
  <c r="BP22" i="14"/>
  <c r="BT22" i="14"/>
  <c r="BX22" i="14"/>
  <c r="CB22" i="14"/>
  <c r="CF22" i="14"/>
  <c r="CJ22" i="14"/>
  <c r="CN22" i="14"/>
  <c r="E23" i="14"/>
  <c r="I23" i="14"/>
  <c r="M23" i="14"/>
  <c r="Q23" i="14"/>
  <c r="U23" i="14"/>
  <c r="Y23" i="14"/>
  <c r="AC23" i="14"/>
  <c r="AG23" i="14"/>
  <c r="AK23" i="14"/>
  <c r="AO23" i="14"/>
  <c r="AS23" i="14"/>
  <c r="AW23" i="14"/>
  <c r="BA23" i="14"/>
  <c r="BE23" i="14"/>
  <c r="BI23" i="14"/>
  <c r="BM23" i="14"/>
  <c r="BQ23" i="14"/>
  <c r="BU23" i="14"/>
  <c r="BY23" i="14"/>
  <c r="CC23" i="14"/>
  <c r="CG23" i="14"/>
  <c r="CK23" i="14"/>
  <c r="B24" i="14"/>
  <c r="F24" i="14"/>
  <c r="J24" i="14"/>
  <c r="N24" i="14"/>
  <c r="R24" i="14"/>
  <c r="V24" i="14"/>
  <c r="Z24" i="14"/>
  <c r="AD24" i="14"/>
  <c r="AH24" i="14"/>
  <c r="AL24" i="14"/>
  <c r="AP24" i="14"/>
  <c r="AT24" i="14"/>
  <c r="AX24" i="14"/>
  <c r="BB24" i="14"/>
  <c r="BF24" i="14"/>
  <c r="BJ24" i="14"/>
  <c r="BN24" i="14"/>
  <c r="BR24" i="14"/>
  <c r="BV24" i="14"/>
  <c r="T8" i="14"/>
  <c r="BS9" i="14"/>
  <c r="BN10" i="14"/>
  <c r="AT11" i="14"/>
  <c r="C12" i="14"/>
  <c r="AI12" i="14"/>
  <c r="BO12" i="14"/>
  <c r="CK12" i="14"/>
  <c r="T13" i="14"/>
  <c r="AO13" i="14"/>
  <c r="BJ13" i="14"/>
  <c r="CF13" i="14"/>
  <c r="N14" i="14"/>
  <c r="AI14" i="14"/>
  <c r="BE14" i="14"/>
  <c r="BW14" i="14"/>
  <c r="CM14" i="14"/>
  <c r="P15" i="14"/>
  <c r="AF15" i="14"/>
  <c r="AV15" i="14"/>
  <c r="BL15" i="14"/>
  <c r="CB15" i="14"/>
  <c r="E16" i="14"/>
  <c r="U16" i="14"/>
  <c r="AK16" i="14"/>
  <c r="BA16" i="14"/>
  <c r="BQ16" i="14"/>
  <c r="CG16" i="14"/>
  <c r="J17" i="14"/>
  <c r="Z17" i="14"/>
  <c r="AP17" i="14"/>
  <c r="BF17" i="14"/>
  <c r="BV17" i="14"/>
  <c r="CL17" i="14"/>
  <c r="O18" i="14"/>
  <c r="AE18" i="14"/>
  <c r="AU18" i="14"/>
  <c r="BK18" i="14"/>
  <c r="CA18" i="14"/>
  <c r="CI18" i="14"/>
  <c r="CN18" i="14"/>
  <c r="F19" i="14"/>
  <c r="L19" i="14"/>
  <c r="Q19" i="14"/>
  <c r="V19" i="14"/>
  <c r="AB19" i="14"/>
  <c r="AG19" i="14"/>
  <c r="AL19" i="14"/>
  <c r="AR19" i="14"/>
  <c r="AW19" i="14"/>
  <c r="BB19" i="14"/>
  <c r="BF19" i="14"/>
  <c r="BJ19" i="14"/>
  <c r="BN19" i="14"/>
  <c r="BR19" i="14"/>
  <c r="BV19" i="14"/>
  <c r="BZ19" i="14"/>
  <c r="CD19" i="14"/>
  <c r="CH19" i="14"/>
  <c r="CL19" i="14"/>
  <c r="C20" i="14"/>
  <c r="G20" i="14"/>
  <c r="K20" i="14"/>
  <c r="O20" i="14"/>
  <c r="S20" i="14"/>
  <c r="W20" i="14"/>
  <c r="AA20" i="14"/>
  <c r="AE20" i="14"/>
  <c r="AI20" i="14"/>
  <c r="AM20" i="14"/>
  <c r="AQ20" i="14"/>
  <c r="AU20" i="14"/>
  <c r="AY20" i="14"/>
  <c r="BC20" i="14"/>
  <c r="BG20" i="14"/>
  <c r="BK20" i="14"/>
  <c r="BO20" i="14"/>
  <c r="BS20" i="14"/>
  <c r="BW20" i="14"/>
  <c r="CA20" i="14"/>
  <c r="CE20" i="14"/>
  <c r="CI20" i="14"/>
  <c r="CM20" i="14"/>
  <c r="D21" i="14"/>
  <c r="H21" i="14"/>
  <c r="L21" i="14"/>
  <c r="P21" i="14"/>
  <c r="T21" i="14"/>
  <c r="X21" i="14"/>
  <c r="AB21" i="14"/>
  <c r="AF21" i="14"/>
  <c r="AJ21" i="14"/>
  <c r="AN21" i="14"/>
  <c r="AR21" i="14"/>
  <c r="AV21" i="14"/>
  <c r="AZ21" i="14"/>
  <c r="BD21" i="14"/>
  <c r="BH21" i="14"/>
  <c r="BL21" i="14"/>
  <c r="BP21" i="14"/>
  <c r="BT21" i="14"/>
  <c r="BX21" i="14"/>
  <c r="CB21" i="14"/>
  <c r="CF21" i="14"/>
  <c r="CJ21" i="14"/>
  <c r="CN21" i="14"/>
  <c r="E22" i="14"/>
  <c r="I22" i="14"/>
  <c r="M22" i="14"/>
  <c r="Q22" i="14"/>
  <c r="U22" i="14"/>
  <c r="Y22" i="14"/>
  <c r="AC22" i="14"/>
  <c r="AG22" i="14"/>
  <c r="AK22" i="14"/>
  <c r="AO22" i="14"/>
  <c r="AS22" i="14"/>
  <c r="AW22" i="14"/>
  <c r="BA22" i="14"/>
  <c r="BE22" i="14"/>
  <c r="BI22" i="14"/>
  <c r="BM22" i="14"/>
  <c r="BQ22" i="14"/>
  <c r="BU22" i="14"/>
  <c r="BY22" i="14"/>
  <c r="CC22" i="14"/>
  <c r="CG22" i="14"/>
  <c r="CK22" i="14"/>
  <c r="B23" i="14"/>
  <c r="F23" i="14"/>
  <c r="J23" i="14"/>
  <c r="N23" i="14"/>
  <c r="R23" i="14"/>
  <c r="V23" i="14"/>
  <c r="Z23" i="14"/>
  <c r="AD23" i="14"/>
  <c r="AH23" i="14"/>
  <c r="AL23" i="14"/>
  <c r="AP23" i="14"/>
  <c r="AT23" i="14"/>
  <c r="AX23" i="14"/>
  <c r="BB23" i="14"/>
  <c r="BF23" i="14"/>
  <c r="BJ23" i="14"/>
  <c r="BN23" i="14"/>
  <c r="BR23" i="14"/>
  <c r="BV23" i="14"/>
  <c r="BZ23" i="14"/>
  <c r="CD23" i="14"/>
  <c r="CH23" i="14"/>
  <c r="CL23" i="14"/>
  <c r="C24" i="14"/>
  <c r="G24" i="14"/>
  <c r="K24" i="14"/>
  <c r="O24" i="14"/>
  <c r="S24" i="14"/>
  <c r="W24" i="14"/>
  <c r="AA24" i="14"/>
  <c r="AE24" i="14"/>
  <c r="AI24" i="14"/>
  <c r="AM24" i="14"/>
  <c r="AQ24" i="14"/>
  <c r="AU24" i="14"/>
  <c r="AY24" i="14"/>
  <c r="BC24" i="14"/>
  <c r="BG24" i="14"/>
  <c r="BK24" i="14"/>
  <c r="BO24" i="14"/>
  <c r="BS24" i="14"/>
  <c r="BW24" i="14"/>
  <c r="BX8" i="14"/>
  <c r="B10" i="14"/>
  <c r="CI10" i="14"/>
  <c r="BJ11" i="14"/>
  <c r="K12" i="14"/>
  <c r="AQ12" i="14"/>
  <c r="BU12" i="14"/>
  <c r="D13" i="14"/>
  <c r="Y13" i="14"/>
  <c r="AT13" i="14"/>
  <c r="BP13" i="14"/>
  <c r="CK13" i="14"/>
  <c r="S14" i="14"/>
  <c r="AO14" i="14"/>
  <c r="BJ14" i="14"/>
  <c r="CA14" i="14"/>
  <c r="D15" i="14"/>
  <c r="T15" i="14"/>
  <c r="AJ15" i="14"/>
  <c r="AZ15" i="14"/>
  <c r="BP15" i="14"/>
  <c r="CF15" i="14"/>
  <c r="I16" i="14"/>
  <c r="Y16" i="14"/>
  <c r="AO16" i="14"/>
  <c r="BE16" i="14"/>
  <c r="BU16" i="14"/>
  <c r="CK16" i="14"/>
  <c r="N17" i="14"/>
  <c r="AD17" i="14"/>
  <c r="AT17" i="14"/>
  <c r="BJ17" i="14"/>
  <c r="BZ17" i="14"/>
  <c r="C18" i="14"/>
  <c r="S18" i="14"/>
  <c r="AI18" i="14"/>
  <c r="AY18" i="14"/>
  <c r="BO18" i="14"/>
  <c r="CE18" i="14"/>
  <c r="CJ18" i="14"/>
  <c r="B19" i="14"/>
  <c r="H19" i="14"/>
  <c r="M19" i="14"/>
  <c r="R19" i="14"/>
  <c r="X19" i="14"/>
  <c r="AC19" i="14"/>
  <c r="AH19" i="14"/>
  <c r="AN19" i="14"/>
  <c r="AS19" i="14"/>
  <c r="AX19" i="14"/>
  <c r="BC19" i="14"/>
  <c r="BG19" i="14"/>
  <c r="BK19" i="14"/>
  <c r="BO19" i="14"/>
  <c r="BS19" i="14"/>
  <c r="BW19" i="14"/>
  <c r="CA19" i="14"/>
  <c r="CE19" i="14"/>
  <c r="CI19" i="14"/>
  <c r="CM19" i="14"/>
  <c r="D20" i="14"/>
  <c r="H20" i="14"/>
  <c r="L20" i="14"/>
  <c r="P20" i="14"/>
  <c r="T20" i="14"/>
  <c r="X20" i="14"/>
  <c r="AB20" i="14"/>
  <c r="AF20" i="14"/>
  <c r="AJ20" i="14"/>
  <c r="AN20" i="14"/>
  <c r="AR20" i="14"/>
  <c r="AV20" i="14"/>
  <c r="AZ20" i="14"/>
  <c r="BD20" i="14"/>
  <c r="BH20" i="14"/>
  <c r="BL20" i="14"/>
  <c r="BP20" i="14"/>
  <c r="BT20" i="14"/>
  <c r="BX20" i="14"/>
  <c r="CB20" i="14"/>
  <c r="CF20" i="14"/>
  <c r="CJ20" i="14"/>
  <c r="CN20" i="14"/>
  <c r="E21" i="14"/>
  <c r="I21" i="14"/>
  <c r="M21" i="14"/>
  <c r="Q21" i="14"/>
  <c r="U21" i="14"/>
  <c r="Y21" i="14"/>
  <c r="AC21" i="14"/>
  <c r="AG21" i="14"/>
  <c r="AK21" i="14"/>
  <c r="AO21" i="14"/>
  <c r="AS21" i="14"/>
  <c r="AW21" i="14"/>
  <c r="BA21" i="14"/>
  <c r="BE21" i="14"/>
  <c r="BI21" i="14"/>
  <c r="BM21" i="14"/>
  <c r="BQ21" i="14"/>
  <c r="BU21" i="14"/>
  <c r="BY21" i="14"/>
  <c r="CC21" i="14"/>
  <c r="CG21" i="14"/>
  <c r="CK21" i="14"/>
  <c r="B22" i="14"/>
  <c r="F22" i="14"/>
  <c r="J22" i="14"/>
  <c r="N22" i="14"/>
  <c r="R22" i="14"/>
  <c r="V22" i="14"/>
  <c r="Z22" i="14"/>
  <c r="AD22" i="14"/>
  <c r="AH22" i="14"/>
  <c r="AL22" i="14"/>
  <c r="AP22" i="14"/>
  <c r="AT22" i="14"/>
  <c r="AX22" i="14"/>
  <c r="BB22" i="14"/>
  <c r="BF22" i="14"/>
  <c r="BJ22" i="14"/>
  <c r="BN22" i="14"/>
  <c r="BR22" i="14"/>
  <c r="BV22" i="14"/>
  <c r="BZ22" i="14"/>
  <c r="CD22" i="14"/>
  <c r="CH22" i="14"/>
  <c r="CL22" i="14"/>
  <c r="C23" i="14"/>
  <c r="G23" i="14"/>
  <c r="K23" i="14"/>
  <c r="O23" i="14"/>
  <c r="S23" i="14"/>
  <c r="W23" i="14"/>
  <c r="AA23" i="14"/>
  <c r="AE23" i="14"/>
  <c r="AI23" i="14"/>
  <c r="AM23" i="14"/>
  <c r="AQ23" i="14"/>
  <c r="AU23" i="14"/>
  <c r="AY23" i="14"/>
  <c r="BC23" i="14"/>
  <c r="BG23" i="14"/>
  <c r="BK23" i="14"/>
  <c r="BO23" i="14"/>
  <c r="BS23" i="14"/>
  <c r="BW23" i="14"/>
  <c r="CA23" i="14"/>
  <c r="CE23" i="14"/>
  <c r="CI23" i="14"/>
  <c r="CM23" i="14"/>
  <c r="D24" i="14"/>
  <c r="H24" i="14"/>
  <c r="L24" i="14"/>
  <c r="P24" i="14"/>
  <c r="T24" i="14"/>
  <c r="X24" i="14"/>
  <c r="AB24" i="14"/>
  <c r="AF24" i="14"/>
  <c r="AJ24" i="14"/>
  <c r="AN24" i="14"/>
  <c r="AR24" i="14"/>
  <c r="AV24" i="14"/>
  <c r="AZ24" i="14"/>
  <c r="BD24" i="14"/>
  <c r="BH24" i="14"/>
  <c r="BL24" i="14"/>
  <c r="BP24" i="14"/>
  <c r="BT24" i="14"/>
  <c r="BX24" i="14"/>
  <c r="CB24" i="14"/>
  <c r="CF24" i="14"/>
  <c r="CJ24" i="14"/>
  <c r="CN24" i="14"/>
  <c r="E25" i="14"/>
  <c r="I25" i="14"/>
  <c r="M25" i="14"/>
  <c r="Q25" i="14"/>
  <c r="U25" i="14"/>
  <c r="Y25" i="14"/>
  <c r="AC25" i="14"/>
  <c r="AG25" i="14"/>
  <c r="AK25" i="14"/>
  <c r="AO25" i="14"/>
  <c r="AS25" i="14"/>
  <c r="AW25" i="14"/>
  <c r="BA25" i="14"/>
  <c r="BE25" i="14"/>
  <c r="BI25" i="14"/>
  <c r="BM25" i="14"/>
  <c r="BQ25" i="14"/>
  <c r="BU25" i="14"/>
  <c r="BY25" i="14"/>
  <c r="CC25" i="14"/>
  <c r="CG25" i="14"/>
  <c r="CK25" i="14"/>
  <c r="B26" i="14"/>
  <c r="F26" i="14"/>
  <c r="J26" i="14"/>
  <c r="N26" i="14"/>
  <c r="R26" i="14"/>
  <c r="V26" i="14"/>
  <c r="Z26" i="14"/>
  <c r="AD26" i="14"/>
  <c r="AH26" i="14"/>
  <c r="AL26" i="14"/>
  <c r="AP26" i="14"/>
  <c r="AT26" i="14"/>
  <c r="AX26" i="14"/>
  <c r="BB26" i="14"/>
  <c r="BF26" i="14"/>
  <c r="BJ26" i="14"/>
  <c r="BN26" i="14"/>
  <c r="BR26" i="14"/>
  <c r="BV26" i="14"/>
  <c r="BZ26" i="14"/>
  <c r="CD26" i="14"/>
  <c r="CH26" i="14"/>
  <c r="CL26" i="14"/>
  <c r="C27" i="14"/>
  <c r="G27" i="14"/>
  <c r="K27" i="14"/>
  <c r="O27" i="14"/>
  <c r="S27" i="14"/>
  <c r="W27" i="14"/>
  <c r="AA27" i="14"/>
  <c r="AE27" i="14"/>
  <c r="AI27" i="14"/>
  <c r="AM27" i="14"/>
  <c r="AQ27" i="14"/>
  <c r="AU27" i="14"/>
  <c r="AY27" i="14"/>
  <c r="BC27" i="14"/>
  <c r="BG27" i="14"/>
  <c r="BK27" i="14"/>
  <c r="BO27" i="14"/>
  <c r="BS27" i="14"/>
  <c r="BW27" i="14"/>
  <c r="CA27" i="14"/>
  <c r="CE27" i="14"/>
  <c r="CI27" i="14"/>
  <c r="CM27" i="14"/>
  <c r="D28" i="14"/>
  <c r="H28" i="14"/>
  <c r="L28" i="14"/>
  <c r="P28" i="14"/>
  <c r="T28" i="14"/>
  <c r="X28" i="14"/>
  <c r="Q9" i="14"/>
  <c r="W10" i="14"/>
  <c r="N11" i="14"/>
  <c r="BZ11" i="14"/>
  <c r="S12" i="14"/>
  <c r="AY12" i="14"/>
  <c r="CA12" i="14"/>
  <c r="I13" i="14"/>
  <c r="AD13" i="14"/>
  <c r="AZ13" i="14"/>
  <c r="BU13" i="14"/>
  <c r="C14" i="14"/>
  <c r="Y14" i="14"/>
  <c r="AT14" i="14"/>
  <c r="BO14" i="14"/>
  <c r="CE14" i="14"/>
  <c r="H15" i="14"/>
  <c r="X15" i="14"/>
  <c r="AN15" i="14"/>
  <c r="BD15" i="14"/>
  <c r="BT15" i="14"/>
  <c r="CJ15" i="14"/>
  <c r="M16" i="14"/>
  <c r="AC16" i="14"/>
  <c r="B17" i="14"/>
  <c r="BN17" i="14"/>
  <c r="AM18" i="14"/>
  <c r="CK18" i="14"/>
  <c r="T19" i="14"/>
  <c r="AO19" i="14"/>
  <c r="BH19" i="14"/>
  <c r="BX19" i="14"/>
  <c r="CN19" i="14"/>
  <c r="Q20" i="14"/>
  <c r="AG20" i="14"/>
  <c r="AW20" i="14"/>
  <c r="BM20" i="14"/>
  <c r="CC20" i="14"/>
  <c r="F21" i="14"/>
  <c r="V21" i="14"/>
  <c r="AL21" i="14"/>
  <c r="BB21" i="14"/>
  <c r="BR21" i="14"/>
  <c r="CH21" i="14"/>
  <c r="K22" i="14"/>
  <c r="AA22" i="14"/>
  <c r="AQ22" i="14"/>
  <c r="BG22" i="14"/>
  <c r="BW22" i="14"/>
  <c r="CM22" i="14"/>
  <c r="P23" i="14"/>
  <c r="AF23" i="14"/>
  <c r="AV23" i="14"/>
  <c r="BL23" i="14"/>
  <c r="CB23" i="14"/>
  <c r="E24" i="14"/>
  <c r="U24" i="14"/>
  <c r="AK24" i="14"/>
  <c r="BA24" i="14"/>
  <c r="BQ24" i="14"/>
  <c r="CA24" i="14"/>
  <c r="CG24" i="14"/>
  <c r="CL24" i="14"/>
  <c r="D25" i="14"/>
  <c r="J25" i="14"/>
  <c r="O25" i="14"/>
  <c r="T25" i="14"/>
  <c r="Z25" i="14"/>
  <c r="AE25" i="14"/>
  <c r="AJ25" i="14"/>
  <c r="AP25" i="14"/>
  <c r="AU25" i="14"/>
  <c r="AZ25" i="14"/>
  <c r="BF25" i="14"/>
  <c r="BK25" i="14"/>
  <c r="BP25" i="14"/>
  <c r="BV25" i="14"/>
  <c r="CA25" i="14"/>
  <c r="CF25" i="14"/>
  <c r="CL25" i="14"/>
  <c r="D26" i="14"/>
  <c r="I26" i="14"/>
  <c r="O26" i="14"/>
  <c r="T26" i="14"/>
  <c r="Y26" i="14"/>
  <c r="AE26" i="14"/>
  <c r="AJ26" i="14"/>
  <c r="AO26" i="14"/>
  <c r="AU26" i="14"/>
  <c r="AZ26" i="14"/>
  <c r="BE26" i="14"/>
  <c r="BK26" i="14"/>
  <c r="BP26" i="14"/>
  <c r="BU26" i="14"/>
  <c r="CA26" i="14"/>
  <c r="CF26" i="14"/>
  <c r="CK26" i="14"/>
  <c r="D27" i="14"/>
  <c r="I27" i="14"/>
  <c r="N27" i="14"/>
  <c r="T27" i="14"/>
  <c r="Y27" i="14"/>
  <c r="AD27" i="14"/>
  <c r="AJ27" i="14"/>
  <c r="AO27" i="14"/>
  <c r="AT27" i="14"/>
  <c r="AZ27" i="14"/>
  <c r="BE27" i="14"/>
  <c r="AS16" i="14"/>
  <c r="AH17" i="14"/>
  <c r="W18" i="14"/>
  <c r="D19" i="14"/>
  <c r="AD19" i="14"/>
  <c r="BD19" i="14"/>
  <c r="CB19" i="14"/>
  <c r="I20" i="14"/>
  <c r="AC20" i="14"/>
  <c r="BA20" i="14"/>
  <c r="BU20" i="14"/>
  <c r="B21" i="14"/>
  <c r="Z21" i="14"/>
  <c r="AT21" i="14"/>
  <c r="BN21" i="14"/>
  <c r="CL21" i="14"/>
  <c r="S22" i="14"/>
  <c r="AM22" i="14"/>
  <c r="BK22" i="14"/>
  <c r="CE22" i="14"/>
  <c r="L23" i="14"/>
  <c r="AJ23" i="14"/>
  <c r="BD23" i="14"/>
  <c r="BX23" i="14"/>
  <c r="I24" i="14"/>
  <c r="AC24" i="14"/>
  <c r="AW24" i="14"/>
  <c r="BU24" i="14"/>
  <c r="CD24" i="14"/>
  <c r="CK24" i="14"/>
  <c r="F25" i="14"/>
  <c r="L25" i="14"/>
  <c r="S25" i="14"/>
  <c r="AA25" i="14"/>
  <c r="AH25" i="14"/>
  <c r="AN25" i="14"/>
  <c r="AV25" i="14"/>
  <c r="BC25" i="14"/>
  <c r="BJ25" i="14"/>
  <c r="BR25" i="14"/>
  <c r="BX25" i="14"/>
  <c r="CE25" i="14"/>
  <c r="CM25" i="14"/>
  <c r="G26" i="14"/>
  <c r="M26" i="14"/>
  <c r="U26" i="14"/>
  <c r="AB26" i="14"/>
  <c r="AI26" i="14"/>
  <c r="AQ26" i="14"/>
  <c r="AW26" i="14"/>
  <c r="BD26" i="14"/>
  <c r="BL26" i="14"/>
  <c r="BS26" i="14"/>
  <c r="BY26" i="14"/>
  <c r="CG26" i="14"/>
  <c r="CN26" i="14"/>
  <c r="H27" i="14"/>
  <c r="P27" i="14"/>
  <c r="V27" i="14"/>
  <c r="AC27" i="14"/>
  <c r="AK27" i="14"/>
  <c r="AR27" i="14"/>
  <c r="AX27" i="14"/>
  <c r="BF27" i="14"/>
  <c r="BL27" i="14"/>
  <c r="BQ27" i="14"/>
  <c r="BV27" i="14"/>
  <c r="CB27" i="14"/>
  <c r="CG27" i="14"/>
  <c r="CL27" i="14"/>
  <c r="E28" i="14"/>
  <c r="J28" i="14"/>
  <c r="O28" i="14"/>
  <c r="U28" i="14"/>
  <c r="Z28" i="14"/>
  <c r="AD28" i="14"/>
  <c r="AH28" i="14"/>
  <c r="AL28" i="14"/>
  <c r="AP28" i="14"/>
  <c r="AT28" i="14"/>
  <c r="AX28" i="14"/>
  <c r="BB28" i="14"/>
  <c r="BF28" i="14"/>
  <c r="BJ28" i="14"/>
  <c r="BN28" i="14"/>
  <c r="BR28" i="14"/>
  <c r="BV28" i="14"/>
  <c r="BZ28" i="14"/>
  <c r="CD28" i="14"/>
  <c r="CH28" i="14"/>
  <c r="CL28" i="14"/>
  <c r="C29" i="14"/>
  <c r="G29" i="14"/>
  <c r="K29" i="14"/>
  <c r="O29" i="14"/>
  <c r="S29" i="14"/>
  <c r="W29" i="14"/>
  <c r="AA29" i="14"/>
  <c r="AE29" i="14"/>
  <c r="AI29" i="14"/>
  <c r="AM29" i="14"/>
  <c r="AQ29" i="14"/>
  <c r="AU29" i="14"/>
  <c r="BI16" i="14"/>
  <c r="AX17" i="14"/>
  <c r="BC18" i="14"/>
  <c r="I19" i="14"/>
  <c r="AJ19" i="14"/>
  <c r="BL19" i="14"/>
  <c r="CF19" i="14"/>
  <c r="M20" i="14"/>
  <c r="AK20" i="14"/>
  <c r="BE20" i="14"/>
  <c r="BY20" i="14"/>
  <c r="J21" i="14"/>
  <c r="AD21" i="14"/>
  <c r="AX21" i="14"/>
  <c r="BV21" i="14"/>
  <c r="C22" i="14"/>
  <c r="W22" i="14"/>
  <c r="AU22" i="14"/>
  <c r="BO22" i="14"/>
  <c r="CI22" i="14"/>
  <c r="T23" i="14"/>
  <c r="AN23" i="14"/>
  <c r="BH23" i="14"/>
  <c r="CF23" i="14"/>
  <c r="M24" i="14"/>
  <c r="AG24" i="14"/>
  <c r="BE24" i="14"/>
  <c r="BY24" i="14"/>
  <c r="CE24" i="14"/>
  <c r="CM24" i="14"/>
  <c r="G25" i="14"/>
  <c r="N25" i="14"/>
  <c r="V25" i="14"/>
  <c r="AB25" i="14"/>
  <c r="AI25" i="14"/>
  <c r="AQ25" i="14"/>
  <c r="AX25" i="14"/>
  <c r="BD25" i="14"/>
  <c r="BL25" i="14"/>
  <c r="BS25" i="14"/>
  <c r="BZ25" i="14"/>
  <c r="CH25" i="14"/>
  <c r="CN25" i="14"/>
  <c r="H26" i="14"/>
  <c r="P26" i="14"/>
  <c r="W26" i="14"/>
  <c r="AC26" i="14"/>
  <c r="AK26" i="14"/>
  <c r="AR26" i="14"/>
  <c r="AY26" i="14"/>
  <c r="BG26" i="14"/>
  <c r="BM26" i="14"/>
  <c r="BT26" i="14"/>
  <c r="CB26" i="14"/>
  <c r="CI26" i="14"/>
  <c r="B27" i="14"/>
  <c r="J27" i="14"/>
  <c r="Q27" i="14"/>
  <c r="X27" i="14"/>
  <c r="AF27" i="14"/>
  <c r="AL27" i="14"/>
  <c r="AS27" i="14"/>
  <c r="BA27" i="14"/>
  <c r="BH27" i="14"/>
  <c r="BM27" i="14"/>
  <c r="BR27" i="14"/>
  <c r="BX27" i="14"/>
  <c r="CC27" i="14"/>
  <c r="CH27" i="14"/>
  <c r="CN27" i="14"/>
  <c r="F28" i="14"/>
  <c r="K28" i="14"/>
  <c r="Q28" i="14"/>
  <c r="V28" i="14"/>
  <c r="AA28" i="14"/>
  <c r="AE28" i="14"/>
  <c r="AI28" i="14"/>
  <c r="AM28" i="14"/>
  <c r="AQ28" i="14"/>
  <c r="AU28" i="14"/>
  <c r="AY28" i="14"/>
  <c r="BY16" i="14"/>
  <c r="CD17" i="14"/>
  <c r="BS18" i="14"/>
  <c r="N19" i="14"/>
  <c r="AT19" i="14"/>
  <c r="BP19" i="14"/>
  <c r="CJ19" i="14"/>
  <c r="U20" i="14"/>
  <c r="AO20" i="14"/>
  <c r="BI20" i="14"/>
  <c r="CG20" i="14"/>
  <c r="N21" i="14"/>
  <c r="AH21" i="14"/>
  <c r="BF21" i="14"/>
  <c r="BZ21" i="14"/>
  <c r="G22" i="14"/>
  <c r="AE22" i="14"/>
  <c r="AY22" i="14"/>
  <c r="BS22" i="14"/>
  <c r="D23" i="14"/>
  <c r="X23" i="14"/>
  <c r="AR23" i="14"/>
  <c r="BP23" i="14"/>
  <c r="CJ23" i="14"/>
  <c r="Q24" i="14"/>
  <c r="AO24" i="14"/>
  <c r="BI24" i="14"/>
  <c r="BZ24" i="14"/>
  <c r="CH24" i="14"/>
  <c r="B25" i="14"/>
  <c r="H25" i="14"/>
  <c r="P25" i="14"/>
  <c r="W25" i="14"/>
  <c r="AD25" i="14"/>
  <c r="AL25" i="14"/>
  <c r="AR25" i="14"/>
  <c r="AY25" i="14"/>
  <c r="BG25" i="14"/>
  <c r="BN25" i="14"/>
  <c r="BT25" i="14"/>
  <c r="CB25" i="14"/>
  <c r="CI25" i="14"/>
  <c r="C26" i="14"/>
  <c r="K26" i="14"/>
  <c r="Q26" i="14"/>
  <c r="X26" i="14"/>
  <c r="AF26" i="14"/>
  <c r="AM26" i="14"/>
  <c r="AS26" i="14"/>
  <c r="BA26" i="14"/>
  <c r="BH26" i="14"/>
  <c r="BO26" i="14"/>
  <c r="BW26" i="14"/>
  <c r="CC26" i="14"/>
  <c r="CJ26" i="14"/>
  <c r="E27" i="14"/>
  <c r="L27" i="14"/>
  <c r="R27" i="14"/>
  <c r="Z27" i="14"/>
  <c r="AG27" i="14"/>
  <c r="AN27" i="14"/>
  <c r="AV27" i="14"/>
  <c r="BB27" i="14"/>
  <c r="BI27" i="14"/>
  <c r="BN27" i="14"/>
  <c r="BT27" i="14"/>
  <c r="BY27" i="14"/>
  <c r="CD27" i="14"/>
  <c r="CJ27" i="14"/>
  <c r="B28" i="14"/>
  <c r="G28" i="14"/>
  <c r="M28" i="14"/>
  <c r="R28" i="14"/>
  <c r="W28" i="14"/>
  <c r="AB28" i="14"/>
  <c r="AF28" i="14"/>
  <c r="AJ28" i="14"/>
  <c r="AN28" i="14"/>
  <c r="AR28" i="14"/>
  <c r="AV28" i="14"/>
  <c r="AZ28" i="14"/>
  <c r="R17" i="14"/>
  <c r="G18" i="14"/>
  <c r="CF18" i="14"/>
  <c r="Y19" i="14"/>
  <c r="AZ19" i="14"/>
  <c r="BT19" i="14"/>
  <c r="E20" i="14"/>
  <c r="Y20" i="14"/>
  <c r="AS20" i="14"/>
  <c r="BQ20" i="14"/>
  <c r="CK20" i="14"/>
  <c r="R21" i="14"/>
  <c r="AP21" i="14"/>
  <c r="BJ21" i="14"/>
  <c r="CD21" i="14"/>
  <c r="O22" i="14"/>
  <c r="AI22" i="14"/>
  <c r="BC22" i="14"/>
  <c r="CA22" i="14"/>
  <c r="H23" i="14"/>
  <c r="AB23" i="14"/>
  <c r="AZ23" i="14"/>
  <c r="BT23" i="14"/>
  <c r="CN23" i="14"/>
  <c r="Y24" i="14"/>
  <c r="AS24" i="14"/>
  <c r="BM24" i="14"/>
  <c r="CC24" i="14"/>
  <c r="CI24" i="14"/>
  <c r="C25" i="14"/>
  <c r="K25" i="14"/>
  <c r="R25" i="14"/>
  <c r="X25" i="14"/>
  <c r="AF25" i="14"/>
  <c r="AM25" i="14"/>
  <c r="AT25" i="14"/>
  <c r="BB25" i="14"/>
  <c r="BH25" i="14"/>
  <c r="BO25" i="14"/>
  <c r="BW25" i="14"/>
  <c r="CD25" i="14"/>
  <c r="CJ25" i="14"/>
  <c r="E26" i="14"/>
  <c r="L26" i="14"/>
  <c r="S26" i="14"/>
  <c r="AA26" i="14"/>
  <c r="AG26" i="14"/>
  <c r="AN26" i="14"/>
  <c r="AV26" i="14"/>
  <c r="BC26" i="14"/>
  <c r="BI26" i="14"/>
  <c r="BQ26" i="14"/>
  <c r="BX26" i="14"/>
  <c r="CE26" i="14"/>
  <c r="CM26" i="14"/>
  <c r="F27" i="14"/>
  <c r="M27" i="14"/>
  <c r="U27" i="14"/>
  <c r="AB27" i="14"/>
  <c r="AH27" i="14"/>
  <c r="AP27" i="14"/>
  <c r="AW27" i="14"/>
  <c r="BD27" i="14"/>
  <c r="BJ27" i="14"/>
  <c r="BP27" i="14"/>
  <c r="BU27" i="14"/>
  <c r="BZ27" i="14"/>
  <c r="CF27" i="14"/>
  <c r="CK27" i="14"/>
  <c r="C28" i="14"/>
  <c r="I28" i="14"/>
  <c r="N28" i="14"/>
  <c r="S28" i="14"/>
  <c r="Y28" i="14"/>
  <c r="AC28" i="14"/>
  <c r="AG28" i="14"/>
  <c r="AK28" i="14"/>
  <c r="AO28" i="14"/>
  <c r="AS28" i="14"/>
  <c r="AW28" i="14"/>
  <c r="BA28" i="14"/>
  <c r="BE28" i="14"/>
  <c r="BI28" i="14"/>
  <c r="BM28" i="14"/>
  <c r="BQ28" i="14"/>
  <c r="BU28" i="14"/>
  <c r="BY28" i="14"/>
  <c r="CC28" i="14"/>
  <c r="CG28" i="14"/>
  <c r="CK28" i="14"/>
  <c r="B29" i="14"/>
  <c r="F29" i="14"/>
  <c r="J29" i="14"/>
  <c r="N29" i="14"/>
  <c r="R29" i="14"/>
  <c r="V29" i="14"/>
  <c r="Z29" i="14"/>
  <c r="AD29" i="14"/>
  <c r="AH29" i="14"/>
  <c r="AL29" i="14"/>
  <c r="AP29" i="14"/>
  <c r="AT29" i="14"/>
  <c r="AX29" i="14"/>
  <c r="BB29" i="14"/>
  <c r="BF29" i="14"/>
  <c r="BJ29" i="14"/>
  <c r="BN29" i="14"/>
  <c r="BR29" i="14"/>
  <c r="BV29" i="14"/>
  <c r="BZ29" i="14"/>
  <c r="CD29" i="14"/>
  <c r="CH29" i="14"/>
  <c r="CL29" i="14"/>
  <c r="C30" i="14"/>
  <c r="G30" i="14"/>
  <c r="K30" i="14"/>
  <c r="O30" i="14"/>
  <c r="S30" i="14"/>
  <c r="W30" i="14"/>
  <c r="AA30" i="14"/>
  <c r="AE30" i="14"/>
  <c r="AI30" i="14"/>
  <c r="AM30" i="14"/>
  <c r="AQ30" i="14"/>
  <c r="AU30" i="14"/>
  <c r="AY30" i="14"/>
  <c r="BC30" i="14"/>
  <c r="BG30" i="14"/>
  <c r="BK30" i="14"/>
  <c r="BO30" i="14"/>
  <c r="BS30" i="14"/>
  <c r="BW30" i="14"/>
  <c r="CA30" i="14"/>
  <c r="CE30" i="14"/>
  <c r="CI30" i="14"/>
  <c r="CM30" i="14"/>
  <c r="D31" i="14"/>
  <c r="H31" i="14"/>
  <c r="L31" i="14"/>
  <c r="P31" i="14"/>
  <c r="T31" i="14"/>
  <c r="X31" i="14"/>
  <c r="AB31" i="14"/>
  <c r="AF31" i="14"/>
  <c r="AJ31" i="14"/>
  <c r="AN31" i="14"/>
  <c r="AR31" i="14"/>
  <c r="AV31" i="14"/>
  <c r="AZ31" i="14"/>
  <c r="BD31" i="14"/>
  <c r="BH31" i="14"/>
  <c r="BL31" i="14"/>
  <c r="BP31" i="14"/>
  <c r="BT31" i="14"/>
  <c r="BX31" i="14"/>
  <c r="CB31" i="14"/>
  <c r="CF31" i="14"/>
  <c r="CJ31" i="14"/>
  <c r="CN31" i="14"/>
  <c r="E32" i="14"/>
  <c r="I32" i="14"/>
  <c r="M32" i="14"/>
  <c r="Q32" i="14"/>
  <c r="U32" i="14"/>
  <c r="Y32" i="14"/>
  <c r="AC32" i="14"/>
  <c r="AG32" i="14"/>
  <c r="AK32" i="14"/>
  <c r="AO32" i="14"/>
  <c r="AS32" i="14"/>
  <c r="BC28" i="14"/>
  <c r="BK28" i="14"/>
  <c r="BS28" i="14"/>
  <c r="CA28" i="14"/>
  <c r="CI28" i="14"/>
  <c r="D29" i="14"/>
  <c r="L29" i="14"/>
  <c r="T29" i="14"/>
  <c r="AB29" i="14"/>
  <c r="AJ29" i="14"/>
  <c r="AR29" i="14"/>
  <c r="AY29" i="14"/>
  <c r="BD29" i="14"/>
  <c r="BI29" i="14"/>
  <c r="BO29" i="14"/>
  <c r="BT29" i="14"/>
  <c r="BY29" i="14"/>
  <c r="CE29" i="14"/>
  <c r="CJ29" i="14"/>
  <c r="B30" i="14"/>
  <c r="H30" i="14"/>
  <c r="M30" i="14"/>
  <c r="R30" i="14"/>
  <c r="X30" i="14"/>
  <c r="AC30" i="14"/>
  <c r="AH30" i="14"/>
  <c r="AN30" i="14"/>
  <c r="AS30" i="14"/>
  <c r="AX30" i="14"/>
  <c r="BD30" i="14"/>
  <c r="BI30" i="14"/>
  <c r="BN30" i="14"/>
  <c r="BT30" i="14"/>
  <c r="BY30" i="14"/>
  <c r="CD30" i="14"/>
  <c r="CJ30" i="14"/>
  <c r="B31" i="14"/>
  <c r="G31" i="14"/>
  <c r="M31" i="14"/>
  <c r="R31" i="14"/>
  <c r="W31" i="14"/>
  <c r="AC31" i="14"/>
  <c r="AH31" i="14"/>
  <c r="AM31" i="14"/>
  <c r="AS31" i="14"/>
  <c r="AX31" i="14"/>
  <c r="BC31" i="14"/>
  <c r="BI31" i="14"/>
  <c r="BN31" i="14"/>
  <c r="BS31" i="14"/>
  <c r="BY31" i="14"/>
  <c r="CD31" i="14"/>
  <c r="CI31" i="14"/>
  <c r="B32" i="14"/>
  <c r="G32" i="14"/>
  <c r="L32" i="14"/>
  <c r="R32" i="14"/>
  <c r="W32" i="14"/>
  <c r="AB32" i="14"/>
  <c r="AH32" i="14"/>
  <c r="AM32" i="14"/>
  <c r="AR32" i="14"/>
  <c r="AW32" i="14"/>
  <c r="BA32" i="14"/>
  <c r="BE32" i="14"/>
  <c r="BI32" i="14"/>
  <c r="BM32" i="14"/>
  <c r="BQ32" i="14"/>
  <c r="BU32" i="14"/>
  <c r="BY32" i="14"/>
  <c r="CC32" i="14"/>
  <c r="CG32" i="14"/>
  <c r="CK32" i="14"/>
  <c r="B33" i="14"/>
  <c r="F33" i="14"/>
  <c r="J33" i="14"/>
  <c r="N33" i="14"/>
  <c r="R33" i="14"/>
  <c r="V33" i="14"/>
  <c r="Z33" i="14"/>
  <c r="AD33" i="14"/>
  <c r="AH33" i="14"/>
  <c r="AL33" i="14"/>
  <c r="AP33" i="14"/>
  <c r="AT33" i="14"/>
  <c r="AX33" i="14"/>
  <c r="BB33" i="14"/>
  <c r="BF33" i="14"/>
  <c r="BJ33" i="14"/>
  <c r="BN33" i="14"/>
  <c r="BR33" i="14"/>
  <c r="BV33" i="14"/>
  <c r="BZ33" i="14"/>
  <c r="CD33" i="14"/>
  <c r="CH33" i="14"/>
  <c r="CL33" i="14"/>
  <c r="C34" i="14"/>
  <c r="G34" i="14"/>
  <c r="K34" i="14"/>
  <c r="O34" i="14"/>
  <c r="S34" i="14"/>
  <c r="W34" i="14"/>
  <c r="AA34" i="14"/>
  <c r="AE34" i="14"/>
  <c r="AI34" i="14"/>
  <c r="AM34" i="14"/>
  <c r="AQ34" i="14"/>
  <c r="AU34" i="14"/>
  <c r="AY34" i="14"/>
  <c r="BC34" i="14"/>
  <c r="BG34" i="14"/>
  <c r="BK34" i="14"/>
  <c r="BO34" i="14"/>
  <c r="BS34" i="14"/>
  <c r="BW34" i="14"/>
  <c r="CA34" i="14"/>
  <c r="CE34" i="14"/>
  <c r="CI34" i="14"/>
  <c r="CM34" i="14"/>
  <c r="D35" i="14"/>
  <c r="H35" i="14"/>
  <c r="L35" i="14"/>
  <c r="P35" i="14"/>
  <c r="T35" i="14"/>
  <c r="X35" i="14"/>
  <c r="AB35" i="14"/>
  <c r="AF35" i="14"/>
  <c r="AJ35" i="14"/>
  <c r="AN35" i="14"/>
  <c r="AR35" i="14"/>
  <c r="AV35" i="14"/>
  <c r="AZ35" i="14"/>
  <c r="BD35" i="14"/>
  <c r="BH35" i="14"/>
  <c r="BL35" i="14"/>
  <c r="BP35" i="14"/>
  <c r="BT35" i="14"/>
  <c r="BX35" i="14"/>
  <c r="CB35" i="14"/>
  <c r="CF35" i="14"/>
  <c r="CJ35" i="14"/>
  <c r="CN35" i="14"/>
  <c r="E36" i="14"/>
  <c r="I36" i="14"/>
  <c r="M36" i="14"/>
  <c r="Q36" i="14"/>
  <c r="U36" i="14"/>
  <c r="Y36" i="14"/>
  <c r="AC36" i="14"/>
  <c r="AG36" i="14"/>
  <c r="AK36" i="14"/>
  <c r="AO36" i="14"/>
  <c r="AS36" i="14"/>
  <c r="AW36" i="14"/>
  <c r="BA36" i="14"/>
  <c r="BE36" i="14"/>
  <c r="BI36" i="14"/>
  <c r="BM36" i="14"/>
  <c r="BQ36" i="14"/>
  <c r="BU36" i="14"/>
  <c r="BY36" i="14"/>
  <c r="CC36" i="14"/>
  <c r="CG36" i="14"/>
  <c r="CK36" i="14"/>
  <c r="B37" i="14"/>
  <c r="F37" i="14"/>
  <c r="J37" i="14"/>
  <c r="N37" i="14"/>
  <c r="R37" i="14"/>
  <c r="V37" i="14"/>
  <c r="Z37" i="14"/>
  <c r="BD28" i="14"/>
  <c r="BL28" i="14"/>
  <c r="BT28" i="14"/>
  <c r="CB28" i="14"/>
  <c r="CJ28" i="14"/>
  <c r="E29" i="14"/>
  <c r="M29" i="14"/>
  <c r="U29" i="14"/>
  <c r="AC29" i="14"/>
  <c r="AK29" i="14"/>
  <c r="AS29" i="14"/>
  <c r="AZ29" i="14"/>
  <c r="BE29" i="14"/>
  <c r="BK29" i="14"/>
  <c r="BP29" i="14"/>
  <c r="BU29" i="14"/>
  <c r="CA29" i="14"/>
  <c r="CF29" i="14"/>
  <c r="CK29" i="14"/>
  <c r="D30" i="14"/>
  <c r="I30" i="14"/>
  <c r="N30" i="14"/>
  <c r="T30" i="14"/>
  <c r="Y30" i="14"/>
  <c r="AD30" i="14"/>
  <c r="AJ30" i="14"/>
  <c r="AO30" i="14"/>
  <c r="AT30" i="14"/>
  <c r="AZ30" i="14"/>
  <c r="BE30" i="14"/>
  <c r="BJ30" i="14"/>
  <c r="BP30" i="14"/>
  <c r="BU30" i="14"/>
  <c r="BZ30" i="14"/>
  <c r="CF30" i="14"/>
  <c r="CK30" i="14"/>
  <c r="C31" i="14"/>
  <c r="I31" i="14"/>
  <c r="N31" i="14"/>
  <c r="S31" i="14"/>
  <c r="Y31" i="14"/>
  <c r="AD31" i="14"/>
  <c r="AI31" i="14"/>
  <c r="AO31" i="14"/>
  <c r="AT31" i="14"/>
  <c r="AY31" i="14"/>
  <c r="BE31" i="14"/>
  <c r="BJ31" i="14"/>
  <c r="BO31" i="14"/>
  <c r="BU31" i="14"/>
  <c r="BZ31" i="14"/>
  <c r="CE31" i="14"/>
  <c r="CK31" i="14"/>
  <c r="C32" i="14"/>
  <c r="H32" i="14"/>
  <c r="N32" i="14"/>
  <c r="S32" i="14"/>
  <c r="X32" i="14"/>
  <c r="AD32" i="14"/>
  <c r="AI32" i="14"/>
  <c r="AN32" i="14"/>
  <c r="AT32" i="14"/>
  <c r="AX32" i="14"/>
  <c r="BB32" i="14"/>
  <c r="BF32" i="14"/>
  <c r="BJ32" i="14"/>
  <c r="BN32" i="14"/>
  <c r="BR32" i="14"/>
  <c r="BV32" i="14"/>
  <c r="BZ32" i="14"/>
  <c r="CD32" i="14"/>
  <c r="CH32" i="14"/>
  <c r="CL32" i="14"/>
  <c r="C33" i="14"/>
  <c r="G33" i="14"/>
  <c r="K33" i="14"/>
  <c r="O33" i="14"/>
  <c r="S33" i="14"/>
  <c r="W33" i="14"/>
  <c r="AA33" i="14"/>
  <c r="AE33" i="14"/>
  <c r="AI33" i="14"/>
  <c r="AM33" i="14"/>
  <c r="AQ33" i="14"/>
  <c r="AU33" i="14"/>
  <c r="AY33" i="14"/>
  <c r="BC33" i="14"/>
  <c r="BG33" i="14"/>
  <c r="BK33" i="14"/>
  <c r="BO33" i="14"/>
  <c r="BS33" i="14"/>
  <c r="BW33" i="14"/>
  <c r="CA33" i="14"/>
  <c r="CE33" i="14"/>
  <c r="CI33" i="14"/>
  <c r="CM33" i="14"/>
  <c r="D34" i="14"/>
  <c r="H34" i="14"/>
  <c r="L34" i="14"/>
  <c r="P34" i="14"/>
  <c r="T34" i="14"/>
  <c r="X34" i="14"/>
  <c r="AB34" i="14"/>
  <c r="AF34" i="14"/>
  <c r="AJ34" i="14"/>
  <c r="AN34" i="14"/>
  <c r="AR34" i="14"/>
  <c r="AV34" i="14"/>
  <c r="AZ34" i="14"/>
  <c r="BD34" i="14"/>
  <c r="BH34" i="14"/>
  <c r="BL34" i="14"/>
  <c r="BP34" i="14"/>
  <c r="BT34" i="14"/>
  <c r="BX34" i="14"/>
  <c r="CB34" i="14"/>
  <c r="CF34" i="14"/>
  <c r="CJ34" i="14"/>
  <c r="CN34" i="14"/>
  <c r="E35" i="14"/>
  <c r="I35" i="14"/>
  <c r="M35" i="14"/>
  <c r="Q35" i="14"/>
  <c r="U35" i="14"/>
  <c r="Y35" i="14"/>
  <c r="AC35" i="14"/>
  <c r="AG35" i="14"/>
  <c r="AK35" i="14"/>
  <c r="AO35" i="14"/>
  <c r="AS35" i="14"/>
  <c r="AW35" i="14"/>
  <c r="BA35" i="14"/>
  <c r="BE35" i="14"/>
  <c r="BI35" i="14"/>
  <c r="BM35" i="14"/>
  <c r="BQ35" i="14"/>
  <c r="BU35" i="14"/>
  <c r="BY35" i="14"/>
  <c r="CC35" i="14"/>
  <c r="CG35" i="14"/>
  <c r="CK35" i="14"/>
  <c r="B36" i="14"/>
  <c r="F36" i="14"/>
  <c r="J36" i="14"/>
  <c r="N36" i="14"/>
  <c r="R36" i="14"/>
  <c r="V36" i="14"/>
  <c r="Z36" i="14"/>
  <c r="AD36" i="14"/>
  <c r="AH36" i="14"/>
  <c r="AL36" i="14"/>
  <c r="AP36" i="14"/>
  <c r="AT36" i="14"/>
  <c r="AX36" i="14"/>
  <c r="BB36" i="14"/>
  <c r="BF36" i="14"/>
  <c r="BJ36" i="14"/>
  <c r="BN36" i="14"/>
  <c r="BR36" i="14"/>
  <c r="BV36" i="14"/>
  <c r="BZ36" i="14"/>
  <c r="CD36" i="14"/>
  <c r="CH36" i="14"/>
  <c r="CL36" i="14"/>
  <c r="C37" i="14"/>
  <c r="G37" i="14"/>
  <c r="K37" i="14"/>
  <c r="O37" i="14"/>
  <c r="S37" i="14"/>
  <c r="W37" i="14"/>
  <c r="BG28" i="14"/>
  <c r="BO28" i="14"/>
  <c r="BW28" i="14"/>
  <c r="CE28" i="14"/>
  <c r="CM28" i="14"/>
  <c r="H29" i="14"/>
  <c r="P29" i="14"/>
  <c r="X29" i="14"/>
  <c r="AF29" i="14"/>
  <c r="AN29" i="14"/>
  <c r="AV29" i="14"/>
  <c r="BA29" i="14"/>
  <c r="BG29" i="14"/>
  <c r="BL29" i="14"/>
  <c r="BQ29" i="14"/>
  <c r="BW29" i="14"/>
  <c r="CB29" i="14"/>
  <c r="CG29" i="14"/>
  <c r="CM29" i="14"/>
  <c r="E30" i="14"/>
  <c r="J30" i="14"/>
  <c r="P30" i="14"/>
  <c r="U30" i="14"/>
  <c r="Z30" i="14"/>
  <c r="AF30" i="14"/>
  <c r="AK30" i="14"/>
  <c r="AP30" i="14"/>
  <c r="AV30" i="14"/>
  <c r="BA30" i="14"/>
  <c r="BF30" i="14"/>
  <c r="BL30" i="14"/>
  <c r="BQ30" i="14"/>
  <c r="BV30" i="14"/>
  <c r="CB30" i="14"/>
  <c r="CG30" i="14"/>
  <c r="CL30" i="14"/>
  <c r="E31" i="14"/>
  <c r="J31" i="14"/>
  <c r="O31" i="14"/>
  <c r="U31" i="14"/>
  <c r="Z31" i="14"/>
  <c r="AE31" i="14"/>
  <c r="AK31" i="14"/>
  <c r="AP31" i="14"/>
  <c r="AU31" i="14"/>
  <c r="BA31" i="14"/>
  <c r="BF31" i="14"/>
  <c r="BK31" i="14"/>
  <c r="BQ31" i="14"/>
  <c r="BV31" i="14"/>
  <c r="CA31" i="14"/>
  <c r="CG31" i="14"/>
  <c r="CL31" i="14"/>
  <c r="D32" i="14"/>
  <c r="J32" i="14"/>
  <c r="O32" i="14"/>
  <c r="T32" i="14"/>
  <c r="Z32" i="14"/>
  <c r="AE32" i="14"/>
  <c r="AJ32" i="14"/>
  <c r="AP32" i="14"/>
  <c r="AU32" i="14"/>
  <c r="AY32" i="14"/>
  <c r="BC32" i="14"/>
  <c r="BG32" i="14"/>
  <c r="BK32" i="14"/>
  <c r="BO32" i="14"/>
  <c r="BS32" i="14"/>
  <c r="BW32" i="14"/>
  <c r="CA32" i="14"/>
  <c r="CE32" i="14"/>
  <c r="CI32" i="14"/>
  <c r="CM32" i="14"/>
  <c r="D33" i="14"/>
  <c r="H33" i="14"/>
  <c r="L33" i="14"/>
  <c r="P33" i="14"/>
  <c r="T33" i="14"/>
  <c r="X33" i="14"/>
  <c r="AB33" i="14"/>
  <c r="AF33" i="14"/>
  <c r="AJ33" i="14"/>
  <c r="AN33" i="14"/>
  <c r="AR33" i="14"/>
  <c r="AV33" i="14"/>
  <c r="AZ33" i="14"/>
  <c r="BD33" i="14"/>
  <c r="BH33" i="14"/>
  <c r="BL33" i="14"/>
  <c r="BP33" i="14"/>
  <c r="BT33" i="14"/>
  <c r="BX33" i="14"/>
  <c r="CB33" i="14"/>
  <c r="CF33" i="14"/>
  <c r="CJ33" i="14"/>
  <c r="CN33" i="14"/>
  <c r="E34" i="14"/>
  <c r="I34" i="14"/>
  <c r="M34" i="14"/>
  <c r="Q34" i="14"/>
  <c r="U34" i="14"/>
  <c r="Y34" i="14"/>
  <c r="AC34" i="14"/>
  <c r="AG34" i="14"/>
  <c r="AK34" i="14"/>
  <c r="AO34" i="14"/>
  <c r="AS34" i="14"/>
  <c r="AW34" i="14"/>
  <c r="BA34" i="14"/>
  <c r="BE34" i="14"/>
  <c r="BI34" i="14"/>
  <c r="BM34" i="14"/>
  <c r="BQ34" i="14"/>
  <c r="BU34" i="14"/>
  <c r="BY34" i="14"/>
  <c r="CC34" i="14"/>
  <c r="CG34" i="14"/>
  <c r="CK34" i="14"/>
  <c r="B35" i="14"/>
  <c r="F35" i="14"/>
  <c r="J35" i="14"/>
  <c r="N35" i="14"/>
  <c r="R35" i="14"/>
  <c r="V35" i="14"/>
  <c r="Z35" i="14"/>
  <c r="AD35" i="14"/>
  <c r="AH35" i="14"/>
  <c r="AL35" i="14"/>
  <c r="AP35" i="14"/>
  <c r="AT35" i="14"/>
  <c r="AX35" i="14"/>
  <c r="BB35" i="14"/>
  <c r="BF35" i="14"/>
  <c r="BJ35" i="14"/>
  <c r="BN35" i="14"/>
  <c r="BR35" i="14"/>
  <c r="BV35" i="14"/>
  <c r="BZ35" i="14"/>
  <c r="CD35" i="14"/>
  <c r="CH35" i="14"/>
  <c r="CL35" i="14"/>
  <c r="C36" i="14"/>
  <c r="G36" i="14"/>
  <c r="K36" i="14"/>
  <c r="O36" i="14"/>
  <c r="S36" i="14"/>
  <c r="W36" i="14"/>
  <c r="AA36" i="14"/>
  <c r="AE36" i="14"/>
  <c r="AI36" i="14"/>
  <c r="AM36" i="14"/>
  <c r="AQ36" i="14"/>
  <c r="AU36" i="14"/>
  <c r="AY36" i="14"/>
  <c r="BC36" i="14"/>
  <c r="BG36" i="14"/>
  <c r="BK36" i="14"/>
  <c r="BO36" i="14"/>
  <c r="BS36" i="14"/>
  <c r="BW36" i="14"/>
  <c r="CA36" i="14"/>
  <c r="CE36" i="14"/>
  <c r="CI36" i="14"/>
  <c r="CM36" i="14"/>
  <c r="D37" i="14"/>
  <c r="H37" i="14"/>
  <c r="L37" i="14"/>
  <c r="P37" i="14"/>
  <c r="T37" i="14"/>
  <c r="X37" i="14"/>
  <c r="BH28" i="14"/>
  <c r="BP28" i="14"/>
  <c r="BX28" i="14"/>
  <c r="CF28" i="14"/>
  <c r="CN28" i="14"/>
  <c r="I29" i="14"/>
  <c r="Q29" i="14"/>
  <c r="Y29" i="14"/>
  <c r="AG29" i="14"/>
  <c r="AO29" i="14"/>
  <c r="AW29" i="14"/>
  <c r="BC29" i="14"/>
  <c r="BH29" i="14"/>
  <c r="BM29" i="14"/>
  <c r="BS29" i="14"/>
  <c r="BX29" i="14"/>
  <c r="CC29" i="14"/>
  <c r="CI29" i="14"/>
  <c r="CN29" i="14"/>
  <c r="F30" i="14"/>
  <c r="L30" i="14"/>
  <c r="Q30" i="14"/>
  <c r="V30" i="14"/>
  <c r="AB30" i="14"/>
  <c r="AG30" i="14"/>
  <c r="AL30" i="14"/>
  <c r="AR30" i="14"/>
  <c r="AW30" i="14"/>
  <c r="BB30" i="14"/>
  <c r="BH30" i="14"/>
  <c r="BM30" i="14"/>
  <c r="BR30" i="14"/>
  <c r="BX30" i="14"/>
  <c r="CC30" i="14"/>
  <c r="CH30" i="14"/>
  <c r="CN30" i="14"/>
  <c r="F31" i="14"/>
  <c r="K31" i="14"/>
  <c r="Q31" i="14"/>
  <c r="V31" i="14"/>
  <c r="AA31" i="14"/>
  <c r="AG31" i="14"/>
  <c r="AL31" i="14"/>
  <c r="AQ31" i="14"/>
  <c r="AW31" i="14"/>
  <c r="BB31" i="14"/>
  <c r="BG31" i="14"/>
  <c r="BM31" i="14"/>
  <c r="BR31" i="14"/>
  <c r="BW31" i="14"/>
  <c r="CC31" i="14"/>
  <c r="CH31" i="14"/>
  <c r="CM31" i="14"/>
  <c r="F32" i="14"/>
  <c r="K32" i="14"/>
  <c r="P32" i="14"/>
  <c r="V32" i="14"/>
  <c r="AA32" i="14"/>
  <c r="AF32" i="14"/>
  <c r="AL32" i="14"/>
  <c r="AQ32" i="14"/>
  <c r="AV32" i="14"/>
  <c r="AZ32" i="14"/>
  <c r="BD32" i="14"/>
  <c r="BH32" i="14"/>
  <c r="BL32" i="14"/>
  <c r="BP32" i="14"/>
  <c r="BT32" i="14"/>
  <c r="BX32" i="14"/>
  <c r="CB32" i="14"/>
  <c r="CF32" i="14"/>
  <c r="CJ32" i="14"/>
  <c r="CN32" i="14"/>
  <c r="E33" i="14"/>
  <c r="I33" i="14"/>
  <c r="M33" i="14"/>
  <c r="Q33" i="14"/>
  <c r="U33" i="14"/>
  <c r="Y33" i="14"/>
  <c r="AC33" i="14"/>
  <c r="AG33" i="14"/>
  <c r="AK33" i="14"/>
  <c r="AO33" i="14"/>
  <c r="AS33" i="14"/>
  <c r="AW33" i="14"/>
  <c r="BA33" i="14"/>
  <c r="BE33" i="14"/>
  <c r="BI33" i="14"/>
  <c r="BM33" i="14"/>
  <c r="BQ33" i="14"/>
  <c r="BU33" i="14"/>
  <c r="BY33" i="14"/>
  <c r="CC33" i="14"/>
  <c r="CG33" i="14"/>
  <c r="CK33" i="14"/>
  <c r="B34" i="14"/>
  <c r="F34" i="14"/>
  <c r="J34" i="14"/>
  <c r="N34" i="14"/>
  <c r="R34" i="14"/>
  <c r="V34" i="14"/>
  <c r="Z34" i="14"/>
  <c r="AD34" i="14"/>
  <c r="AH34" i="14"/>
  <c r="AL34" i="14"/>
  <c r="AP34" i="14"/>
  <c r="AT34" i="14"/>
  <c r="AX34" i="14"/>
  <c r="BB34" i="14"/>
  <c r="BF34" i="14"/>
  <c r="BJ34" i="14"/>
  <c r="BN34" i="14"/>
  <c r="BR34" i="14"/>
  <c r="BV34" i="14"/>
  <c r="BZ34" i="14"/>
  <c r="CD34" i="14"/>
  <c r="CH34" i="14"/>
  <c r="CL34" i="14"/>
  <c r="C35" i="14"/>
  <c r="G35" i="14"/>
  <c r="K35" i="14"/>
  <c r="O35" i="14"/>
  <c r="S35" i="14"/>
  <c r="W35" i="14"/>
  <c r="AA35" i="14"/>
  <c r="AE35" i="14"/>
  <c r="AI35" i="14"/>
  <c r="AM35" i="14"/>
  <c r="AQ35" i="14"/>
  <c r="AU35" i="14"/>
  <c r="AY35" i="14"/>
  <c r="BC35" i="14"/>
  <c r="BG35" i="14"/>
  <c r="BK35" i="14"/>
  <c r="BO35" i="14"/>
  <c r="BS35" i="14"/>
  <c r="BW35" i="14"/>
  <c r="CA35" i="14"/>
  <c r="CE35" i="14"/>
  <c r="CI35" i="14"/>
  <c r="CM35" i="14"/>
  <c r="D36" i="14"/>
  <c r="H36" i="14"/>
  <c r="L36" i="14"/>
  <c r="P36" i="14"/>
  <c r="T36" i="14"/>
  <c r="X36" i="14"/>
  <c r="AB36" i="14"/>
  <c r="AF36" i="14"/>
  <c r="AJ36" i="14"/>
  <c r="AN36" i="14"/>
  <c r="AR36" i="14"/>
  <c r="AV36" i="14"/>
  <c r="AZ36" i="14"/>
  <c r="BD36" i="14"/>
  <c r="BH36" i="14"/>
  <c r="BL36" i="14"/>
  <c r="BP36" i="14"/>
  <c r="BT36" i="14"/>
  <c r="BX36" i="14"/>
  <c r="CB36" i="14"/>
  <c r="CF36" i="14"/>
  <c r="CJ36" i="14"/>
  <c r="CN36" i="14"/>
  <c r="E37" i="14"/>
  <c r="I37" i="14"/>
  <c r="M37" i="14"/>
  <c r="Q37" i="14"/>
  <c r="U37" i="14"/>
  <c r="Y37" i="14"/>
  <c r="AC37" i="14"/>
  <c r="AG37" i="14"/>
  <c r="AK37" i="14"/>
  <c r="AO37" i="14"/>
  <c r="AS37" i="14"/>
  <c r="AW37" i="14"/>
  <c r="BA37" i="14"/>
  <c r="BE37" i="14"/>
  <c r="BI37" i="14"/>
  <c r="BM37" i="14"/>
  <c r="BQ37" i="14"/>
  <c r="BU37" i="14"/>
  <c r="BY37" i="14"/>
  <c r="CC37" i="14"/>
  <c r="CG37" i="14"/>
  <c r="CK37" i="14"/>
  <c r="B38" i="14"/>
  <c r="F38" i="14"/>
  <c r="J38" i="14"/>
  <c r="N38" i="14"/>
  <c r="R38" i="14"/>
  <c r="V38" i="14"/>
  <c r="Z38" i="14"/>
  <c r="AD38" i="14"/>
  <c r="AH38" i="14"/>
  <c r="AL38" i="14"/>
  <c r="AP38" i="14"/>
  <c r="AT38" i="14"/>
  <c r="AX38" i="14"/>
  <c r="BB38" i="14"/>
  <c r="BF38" i="14"/>
  <c r="BJ38" i="14"/>
  <c r="BN38" i="14"/>
  <c r="BR38" i="14"/>
  <c r="BV38" i="14"/>
  <c r="BZ38" i="14"/>
  <c r="CD38" i="14"/>
  <c r="CH38" i="14"/>
  <c r="CL38" i="14"/>
  <c r="C39" i="14"/>
  <c r="G39" i="14"/>
  <c r="K39" i="14"/>
  <c r="O39" i="14"/>
  <c r="S39" i="14"/>
  <c r="W39" i="14"/>
  <c r="AA39" i="14"/>
  <c r="AE39" i="14"/>
  <c r="AI39" i="14"/>
  <c r="AM39" i="14"/>
  <c r="AQ39" i="14"/>
  <c r="AU39" i="14"/>
  <c r="AY39" i="14"/>
  <c r="BC39" i="14"/>
  <c r="BG39" i="14"/>
  <c r="BK39" i="14"/>
  <c r="BO39" i="14"/>
  <c r="BS39" i="14"/>
  <c r="BW39" i="14"/>
  <c r="CA39" i="14"/>
  <c r="CE39" i="14"/>
  <c r="CI39" i="14"/>
  <c r="CM39" i="14"/>
  <c r="AA37" i="14"/>
  <c r="AF37" i="14"/>
  <c r="AL37" i="14"/>
  <c r="AQ37" i="14"/>
  <c r="AV37" i="14"/>
  <c r="BB37" i="14"/>
  <c r="BG37" i="14"/>
  <c r="BL37" i="14"/>
  <c r="BR37" i="14"/>
  <c r="BW37" i="14"/>
  <c r="CB37" i="14"/>
  <c r="CH37" i="14"/>
  <c r="CM37" i="14"/>
  <c r="E38" i="14"/>
  <c r="K38" i="14"/>
  <c r="P38" i="14"/>
  <c r="U38" i="14"/>
  <c r="AA38" i="14"/>
  <c r="AF38" i="14"/>
  <c r="AK38" i="14"/>
  <c r="AQ38" i="14"/>
  <c r="AV38" i="14"/>
  <c r="BA38" i="14"/>
  <c r="BG38" i="14"/>
  <c r="BL38" i="14"/>
  <c r="BQ38" i="14"/>
  <c r="BW38" i="14"/>
  <c r="CB38" i="14"/>
  <c r="CG38" i="14"/>
  <c r="CM38" i="14"/>
  <c r="E39" i="14"/>
  <c r="J39" i="14"/>
  <c r="P39" i="14"/>
  <c r="U39" i="14"/>
  <c r="Z39" i="14"/>
  <c r="AF39" i="14"/>
  <c r="AK39" i="14"/>
  <c r="AP39" i="14"/>
  <c r="AV39" i="14"/>
  <c r="BA39" i="14"/>
  <c r="BF39" i="14"/>
  <c r="BL39" i="14"/>
  <c r="BQ39" i="14"/>
  <c r="BV39" i="14"/>
  <c r="CB39" i="14"/>
  <c r="CG39" i="14"/>
  <c r="CL39" i="14"/>
  <c r="D40" i="14"/>
  <c r="H40" i="14"/>
  <c r="L40" i="14"/>
  <c r="P40" i="14"/>
  <c r="T40" i="14"/>
  <c r="X40" i="14"/>
  <c r="AB40" i="14"/>
  <c r="AF40" i="14"/>
  <c r="AJ40" i="14"/>
  <c r="AN40" i="14"/>
  <c r="AR40" i="14"/>
  <c r="AV40" i="14"/>
  <c r="AZ40" i="14"/>
  <c r="BD40" i="14"/>
  <c r="BH40" i="14"/>
  <c r="BL40" i="14"/>
  <c r="BP40" i="14"/>
  <c r="BT40" i="14"/>
  <c r="BX40" i="14"/>
  <c r="CB40" i="14"/>
  <c r="CF40" i="14"/>
  <c r="CJ40" i="14"/>
  <c r="CN40" i="14"/>
  <c r="E41" i="14"/>
  <c r="I41" i="14"/>
  <c r="M41" i="14"/>
  <c r="Q41" i="14"/>
  <c r="U41" i="14"/>
  <c r="Y41" i="14"/>
  <c r="AC41" i="14"/>
  <c r="AG41" i="14"/>
  <c r="AK41" i="14"/>
  <c r="AO41" i="14"/>
  <c r="AS41" i="14"/>
  <c r="AW41" i="14"/>
  <c r="BA41" i="14"/>
  <c r="BE41" i="14"/>
  <c r="BI41" i="14"/>
  <c r="BM41" i="14"/>
  <c r="BQ41" i="14"/>
  <c r="BU41" i="14"/>
  <c r="BY41" i="14"/>
  <c r="CC41" i="14"/>
  <c r="CG41" i="14"/>
  <c r="CK41" i="14"/>
  <c r="B42" i="14"/>
  <c r="F42" i="14"/>
  <c r="J42" i="14"/>
  <c r="N42" i="14"/>
  <c r="R42" i="14"/>
  <c r="V42" i="14"/>
  <c r="Z42" i="14"/>
  <c r="AD42" i="14"/>
  <c r="AH42" i="14"/>
  <c r="AL42" i="14"/>
  <c r="AP42" i="14"/>
  <c r="AT42" i="14"/>
  <c r="AX42" i="14"/>
  <c r="BB42" i="14"/>
  <c r="BF42" i="14"/>
  <c r="BJ42" i="14"/>
  <c r="BN42" i="14"/>
  <c r="BR42" i="14"/>
  <c r="BV42" i="14"/>
  <c r="BZ42" i="14"/>
  <c r="CD42" i="14"/>
  <c r="CH42" i="14"/>
  <c r="CL42" i="14"/>
  <c r="C43" i="14"/>
  <c r="G43" i="14"/>
  <c r="K43" i="14"/>
  <c r="O43" i="14"/>
  <c r="S43" i="14"/>
  <c r="W43" i="14"/>
  <c r="AA43" i="14"/>
  <c r="AE43" i="14"/>
  <c r="AI43" i="14"/>
  <c r="AM43" i="14"/>
  <c r="AQ43" i="14"/>
  <c r="AU43" i="14"/>
  <c r="AY43" i="14"/>
  <c r="BC43" i="14"/>
  <c r="BG43" i="14"/>
  <c r="BK43" i="14"/>
  <c r="BO43" i="14"/>
  <c r="BS43" i="14"/>
  <c r="BW43" i="14"/>
  <c r="CA43" i="14"/>
  <c r="CE43" i="14"/>
  <c r="CI43" i="14"/>
  <c r="CM43" i="14"/>
  <c r="D44" i="14"/>
  <c r="H44" i="14"/>
  <c r="L44" i="14"/>
  <c r="P44" i="14"/>
  <c r="T44" i="14"/>
  <c r="X44" i="14"/>
  <c r="AB44" i="14"/>
  <c r="AF44" i="14"/>
  <c r="AJ44" i="14"/>
  <c r="AN44" i="14"/>
  <c r="AR44" i="14"/>
  <c r="AV44" i="14"/>
  <c r="AZ44" i="14"/>
  <c r="BD44" i="14"/>
  <c r="BH44" i="14"/>
  <c r="BL44" i="14"/>
  <c r="BP44" i="14"/>
  <c r="BT44" i="14"/>
  <c r="BX44" i="14"/>
  <c r="CB44" i="14"/>
  <c r="CF44" i="14"/>
  <c r="CJ44" i="14"/>
  <c r="CN44" i="14"/>
  <c r="E45" i="14"/>
  <c r="I45" i="14"/>
  <c r="M45" i="14"/>
  <c r="Q45" i="14"/>
  <c r="U45" i="14"/>
  <c r="Y45" i="14"/>
  <c r="AC45" i="14"/>
  <c r="AG45" i="14"/>
  <c r="AK45" i="14"/>
  <c r="AO45" i="14"/>
  <c r="AS45" i="14"/>
  <c r="AW45" i="14"/>
  <c r="BA45" i="14"/>
  <c r="BE45" i="14"/>
  <c r="BI45" i="14"/>
  <c r="BM45" i="14"/>
  <c r="BQ45" i="14"/>
  <c r="BU45" i="14"/>
  <c r="BY45" i="14"/>
  <c r="CC45" i="14"/>
  <c r="CG45" i="14"/>
  <c r="CK45" i="14"/>
  <c r="B46" i="14"/>
  <c r="F46" i="14"/>
  <c r="J46" i="14"/>
  <c r="N46" i="14"/>
  <c r="R46" i="14"/>
  <c r="V46" i="14"/>
  <c r="Z46" i="14"/>
  <c r="AD46" i="14"/>
  <c r="AH46" i="14"/>
  <c r="AL46" i="14"/>
  <c r="AP46" i="14"/>
  <c r="AT46" i="14"/>
  <c r="AX46" i="14"/>
  <c r="BB46" i="14"/>
  <c r="BF46" i="14"/>
  <c r="BJ46" i="14"/>
  <c r="BN46" i="14"/>
  <c r="BR46" i="14"/>
  <c r="BV46" i="14"/>
  <c r="BZ46" i="14"/>
  <c r="CD46" i="14"/>
  <c r="CH46" i="14"/>
  <c r="CL46" i="14"/>
  <c r="C47" i="14"/>
  <c r="G47" i="14"/>
  <c r="K47" i="14"/>
  <c r="O47" i="14"/>
  <c r="S47" i="14"/>
  <c r="W47" i="14"/>
  <c r="AA47" i="14"/>
  <c r="AE47" i="14"/>
  <c r="AI47" i="14"/>
  <c r="AM47" i="14"/>
  <c r="AQ47" i="14"/>
  <c r="AU47" i="14"/>
  <c r="AY47" i="14"/>
  <c r="BC47" i="14"/>
  <c r="BG47" i="14"/>
  <c r="BK47" i="14"/>
  <c r="BO47" i="14"/>
  <c r="BS47" i="14"/>
  <c r="BW47" i="14"/>
  <c r="CA47" i="14"/>
  <c r="CE47" i="14"/>
  <c r="CI47" i="14"/>
  <c r="CM47" i="14"/>
  <c r="D48" i="14"/>
  <c r="H48" i="14"/>
  <c r="L48" i="14"/>
  <c r="P48" i="14"/>
  <c r="T48" i="14"/>
  <c r="X48" i="14"/>
  <c r="AB48" i="14"/>
  <c r="AF48" i="14"/>
  <c r="AJ48" i="14"/>
  <c r="AN48" i="14"/>
  <c r="AR48" i="14"/>
  <c r="AV48" i="14"/>
  <c r="AZ48" i="14"/>
  <c r="BD48" i="14"/>
  <c r="BH48" i="14"/>
  <c r="BL48" i="14"/>
  <c r="BP48" i="14"/>
  <c r="BT48" i="14"/>
  <c r="BX48" i="14"/>
  <c r="CB48" i="14"/>
  <c r="CF48" i="14"/>
  <c r="CJ48" i="14"/>
  <c r="CN48" i="14"/>
  <c r="E49" i="14"/>
  <c r="I49" i="14"/>
  <c r="M49" i="14"/>
  <c r="Q49" i="14"/>
  <c r="U49" i="14"/>
  <c r="Y49" i="14"/>
  <c r="AC49" i="14"/>
  <c r="AG49" i="14"/>
  <c r="AK49" i="14"/>
  <c r="AO49" i="14"/>
  <c r="AS49" i="14"/>
  <c r="AW49" i="14"/>
  <c r="BA49" i="14"/>
  <c r="BE49" i="14"/>
  <c r="BI49" i="14"/>
  <c r="BM49" i="14"/>
  <c r="BQ49" i="14"/>
  <c r="BU49" i="14"/>
  <c r="BY49" i="14"/>
  <c r="CC49" i="14"/>
  <c r="CG49" i="14"/>
  <c r="CK49" i="14"/>
  <c r="B50" i="14"/>
  <c r="F50" i="14"/>
  <c r="J50" i="14"/>
  <c r="N50" i="14"/>
  <c r="R50" i="14"/>
  <c r="V50" i="14"/>
  <c r="Z50" i="14"/>
  <c r="AD50" i="14"/>
  <c r="AH50" i="14"/>
  <c r="AL50" i="14"/>
  <c r="AP50" i="14"/>
  <c r="AT50" i="14"/>
  <c r="AX50" i="14"/>
  <c r="BB50" i="14"/>
  <c r="BF50" i="14"/>
  <c r="BJ50" i="14"/>
  <c r="BN50" i="14"/>
  <c r="BR50" i="14"/>
  <c r="BV50" i="14"/>
  <c r="BZ50" i="14"/>
  <c r="CD50" i="14"/>
  <c r="CH50" i="14"/>
  <c r="CL50" i="14"/>
  <c r="C51" i="14"/>
  <c r="G51" i="14"/>
  <c r="K51" i="14"/>
  <c r="O51" i="14"/>
  <c r="S51" i="14"/>
  <c r="W51" i="14"/>
  <c r="AA51" i="14"/>
  <c r="AE51" i="14"/>
  <c r="AI51" i="14"/>
  <c r="AM51" i="14"/>
  <c r="AQ51" i="14"/>
  <c r="AU51" i="14"/>
  <c r="AY51" i="14"/>
  <c r="BC51" i="14"/>
  <c r="BG51" i="14"/>
  <c r="BK51" i="14"/>
  <c r="BO51" i="14"/>
  <c r="BS51" i="14"/>
  <c r="BW51" i="14"/>
  <c r="CA51" i="14"/>
  <c r="CE51" i="14"/>
  <c r="CI51" i="14"/>
  <c r="CM51" i="14"/>
  <c r="D52" i="14"/>
  <c r="H52" i="14"/>
  <c r="L52" i="14"/>
  <c r="P52" i="14"/>
  <c r="T52" i="14"/>
  <c r="X52" i="14"/>
  <c r="AB52" i="14"/>
  <c r="AF52" i="14"/>
  <c r="AJ52" i="14"/>
  <c r="AN52" i="14"/>
  <c r="AR52" i="14"/>
  <c r="AV52" i="14"/>
  <c r="AZ52" i="14"/>
  <c r="BD52" i="14"/>
  <c r="BH52" i="14"/>
  <c r="BL52" i="14"/>
  <c r="BP52" i="14"/>
  <c r="BT52" i="14"/>
  <c r="BX52" i="14"/>
  <c r="CB52" i="14"/>
  <c r="CF52" i="14"/>
  <c r="AB37" i="14"/>
  <c r="AH37" i="14"/>
  <c r="AM37" i="14"/>
  <c r="AR37" i="14"/>
  <c r="AX37" i="14"/>
  <c r="BC37" i="14"/>
  <c r="BH37" i="14"/>
  <c r="BN37" i="14"/>
  <c r="BS37" i="14"/>
  <c r="BX37" i="14"/>
  <c r="CD37" i="14"/>
  <c r="CI37" i="14"/>
  <c r="CN37" i="14"/>
  <c r="G38" i="14"/>
  <c r="L38" i="14"/>
  <c r="Q38" i="14"/>
  <c r="W38" i="14"/>
  <c r="AB38" i="14"/>
  <c r="AG38" i="14"/>
  <c r="AM38" i="14"/>
  <c r="AR38" i="14"/>
  <c r="AW38" i="14"/>
  <c r="BC38" i="14"/>
  <c r="BH38" i="14"/>
  <c r="BM38" i="14"/>
  <c r="BS38" i="14"/>
  <c r="BX38" i="14"/>
  <c r="CC38" i="14"/>
  <c r="CI38" i="14"/>
  <c r="CN38" i="14"/>
  <c r="F39" i="14"/>
  <c r="L39" i="14"/>
  <c r="Q39" i="14"/>
  <c r="V39" i="14"/>
  <c r="AB39" i="14"/>
  <c r="AG39" i="14"/>
  <c r="AL39" i="14"/>
  <c r="AR39" i="14"/>
  <c r="AW39" i="14"/>
  <c r="BB39" i="14"/>
  <c r="BH39" i="14"/>
  <c r="BM39" i="14"/>
  <c r="BR39" i="14"/>
  <c r="BX39" i="14"/>
  <c r="CC39" i="14"/>
  <c r="CH39" i="14"/>
  <c r="CN39" i="14"/>
  <c r="E40" i="14"/>
  <c r="I40" i="14"/>
  <c r="M40" i="14"/>
  <c r="Q40" i="14"/>
  <c r="U40" i="14"/>
  <c r="Y40" i="14"/>
  <c r="AC40" i="14"/>
  <c r="AG40" i="14"/>
  <c r="AK40" i="14"/>
  <c r="AO40" i="14"/>
  <c r="AS40" i="14"/>
  <c r="AW40" i="14"/>
  <c r="BA40" i="14"/>
  <c r="BE40" i="14"/>
  <c r="BI40" i="14"/>
  <c r="BM40" i="14"/>
  <c r="BQ40" i="14"/>
  <c r="BU40" i="14"/>
  <c r="BY40" i="14"/>
  <c r="CC40" i="14"/>
  <c r="CG40" i="14"/>
  <c r="CK40" i="14"/>
  <c r="B41" i="14"/>
  <c r="F41" i="14"/>
  <c r="J41" i="14"/>
  <c r="N41" i="14"/>
  <c r="R41" i="14"/>
  <c r="V41" i="14"/>
  <c r="Z41" i="14"/>
  <c r="AD41" i="14"/>
  <c r="AH41" i="14"/>
  <c r="AL41" i="14"/>
  <c r="AP41" i="14"/>
  <c r="AT41" i="14"/>
  <c r="AX41" i="14"/>
  <c r="BB41" i="14"/>
  <c r="BF41" i="14"/>
  <c r="BJ41" i="14"/>
  <c r="BN41" i="14"/>
  <c r="BR41" i="14"/>
  <c r="BV41" i="14"/>
  <c r="BZ41" i="14"/>
  <c r="CD41" i="14"/>
  <c r="CH41" i="14"/>
  <c r="CL41" i="14"/>
  <c r="C42" i="14"/>
  <c r="G42" i="14"/>
  <c r="K42" i="14"/>
  <c r="O42" i="14"/>
  <c r="S42" i="14"/>
  <c r="W42" i="14"/>
  <c r="AA42" i="14"/>
  <c r="AE42" i="14"/>
  <c r="AI42" i="14"/>
  <c r="AM42" i="14"/>
  <c r="AQ42" i="14"/>
  <c r="AU42" i="14"/>
  <c r="AY42" i="14"/>
  <c r="BC42" i="14"/>
  <c r="BG42" i="14"/>
  <c r="BK42" i="14"/>
  <c r="BO42" i="14"/>
  <c r="BS42" i="14"/>
  <c r="BW42" i="14"/>
  <c r="CA42" i="14"/>
  <c r="CE42" i="14"/>
  <c r="CI42" i="14"/>
  <c r="CM42" i="14"/>
  <c r="D43" i="14"/>
  <c r="H43" i="14"/>
  <c r="L43" i="14"/>
  <c r="P43" i="14"/>
  <c r="T43" i="14"/>
  <c r="X43" i="14"/>
  <c r="AB43" i="14"/>
  <c r="AF43" i="14"/>
  <c r="AJ43" i="14"/>
  <c r="AN43" i="14"/>
  <c r="AR43" i="14"/>
  <c r="AV43" i="14"/>
  <c r="AZ43" i="14"/>
  <c r="BD43" i="14"/>
  <c r="BH43" i="14"/>
  <c r="BL43" i="14"/>
  <c r="BP43" i="14"/>
  <c r="BT43" i="14"/>
  <c r="BX43" i="14"/>
  <c r="CB43" i="14"/>
  <c r="CF43" i="14"/>
  <c r="CJ43" i="14"/>
  <c r="CN43" i="14"/>
  <c r="E44" i="14"/>
  <c r="I44" i="14"/>
  <c r="M44" i="14"/>
  <c r="Q44" i="14"/>
  <c r="U44" i="14"/>
  <c r="Y44" i="14"/>
  <c r="AC44" i="14"/>
  <c r="AG44" i="14"/>
  <c r="AK44" i="14"/>
  <c r="AO44" i="14"/>
  <c r="AS44" i="14"/>
  <c r="AW44" i="14"/>
  <c r="BA44" i="14"/>
  <c r="BE44" i="14"/>
  <c r="BI44" i="14"/>
  <c r="BM44" i="14"/>
  <c r="BQ44" i="14"/>
  <c r="BU44" i="14"/>
  <c r="BY44" i="14"/>
  <c r="CC44" i="14"/>
  <c r="CG44" i="14"/>
  <c r="CK44" i="14"/>
  <c r="B45" i="14"/>
  <c r="F45" i="14"/>
  <c r="J45" i="14"/>
  <c r="N45" i="14"/>
  <c r="R45" i="14"/>
  <c r="V45" i="14"/>
  <c r="Z45" i="14"/>
  <c r="AD45" i="14"/>
  <c r="AH45" i="14"/>
  <c r="AL45" i="14"/>
  <c r="AP45" i="14"/>
  <c r="AT45" i="14"/>
  <c r="AX45" i="14"/>
  <c r="BB45" i="14"/>
  <c r="BF45" i="14"/>
  <c r="BJ45" i="14"/>
  <c r="BN45" i="14"/>
  <c r="BR45" i="14"/>
  <c r="BV45" i="14"/>
  <c r="BZ45" i="14"/>
  <c r="CD45" i="14"/>
  <c r="CH45" i="14"/>
  <c r="CL45" i="14"/>
  <c r="C46" i="14"/>
  <c r="G46" i="14"/>
  <c r="K46" i="14"/>
  <c r="O46" i="14"/>
  <c r="S46" i="14"/>
  <c r="W46" i="14"/>
  <c r="AA46" i="14"/>
  <c r="AE46" i="14"/>
  <c r="AI46" i="14"/>
  <c r="AM46" i="14"/>
  <c r="AQ46" i="14"/>
  <c r="AU46" i="14"/>
  <c r="AY46" i="14"/>
  <c r="BC46" i="14"/>
  <c r="BG46" i="14"/>
  <c r="BK46" i="14"/>
  <c r="BO46" i="14"/>
  <c r="BS46" i="14"/>
  <c r="BW46" i="14"/>
  <c r="CA46" i="14"/>
  <c r="CE46" i="14"/>
  <c r="CI46" i="14"/>
  <c r="CM46" i="14"/>
  <c r="D47" i="14"/>
  <c r="H47" i="14"/>
  <c r="L47" i="14"/>
  <c r="P47" i="14"/>
  <c r="T47" i="14"/>
  <c r="X47" i="14"/>
  <c r="AB47" i="14"/>
  <c r="AF47" i="14"/>
  <c r="AJ47" i="14"/>
  <c r="AN47" i="14"/>
  <c r="AR47" i="14"/>
  <c r="AV47" i="14"/>
  <c r="AZ47" i="14"/>
  <c r="BD47" i="14"/>
  <c r="BH47" i="14"/>
  <c r="BL47" i="14"/>
  <c r="BP47" i="14"/>
  <c r="BT47" i="14"/>
  <c r="BX47" i="14"/>
  <c r="CB47" i="14"/>
  <c r="CF47" i="14"/>
  <c r="CJ47" i="14"/>
  <c r="CN47" i="14"/>
  <c r="E48" i="14"/>
  <c r="I48" i="14"/>
  <c r="M48" i="14"/>
  <c r="Q48" i="14"/>
  <c r="U48" i="14"/>
  <c r="Y48" i="14"/>
  <c r="AC48" i="14"/>
  <c r="AG48" i="14"/>
  <c r="AK48" i="14"/>
  <c r="AO48" i="14"/>
  <c r="AS48" i="14"/>
  <c r="AW48" i="14"/>
  <c r="BA48" i="14"/>
  <c r="BE48" i="14"/>
  <c r="BI48" i="14"/>
  <c r="BM48" i="14"/>
  <c r="BQ48" i="14"/>
  <c r="BU48" i="14"/>
  <c r="BY48" i="14"/>
  <c r="CC48" i="14"/>
  <c r="CG48" i="14"/>
  <c r="CK48" i="14"/>
  <c r="B49" i="14"/>
  <c r="F49" i="14"/>
  <c r="J49" i="14"/>
  <c r="N49" i="14"/>
  <c r="R49" i="14"/>
  <c r="V49" i="14"/>
  <c r="Z49" i="14"/>
  <c r="AD49" i="14"/>
  <c r="AH49" i="14"/>
  <c r="AL49" i="14"/>
  <c r="AP49" i="14"/>
  <c r="AT49" i="14"/>
  <c r="AX49" i="14"/>
  <c r="BB49" i="14"/>
  <c r="BF49" i="14"/>
  <c r="BJ49" i="14"/>
  <c r="BN49" i="14"/>
  <c r="BR49" i="14"/>
  <c r="BV49" i="14"/>
  <c r="BZ49" i="14"/>
  <c r="CD49" i="14"/>
  <c r="CH49" i="14"/>
  <c r="CL49" i="14"/>
  <c r="C50" i="14"/>
  <c r="G50" i="14"/>
  <c r="K50" i="14"/>
  <c r="O50" i="14"/>
  <c r="S50" i="14"/>
  <c r="W50" i="14"/>
  <c r="AA50" i="14"/>
  <c r="AE50" i="14"/>
  <c r="AI50" i="14"/>
  <c r="AM50" i="14"/>
  <c r="AQ50" i="14"/>
  <c r="AU50" i="14"/>
  <c r="AY50" i="14"/>
  <c r="BC50" i="14"/>
  <c r="BG50" i="14"/>
  <c r="BK50" i="14"/>
  <c r="BO50" i="14"/>
  <c r="BS50" i="14"/>
  <c r="BW50" i="14"/>
  <c r="CA50" i="14"/>
  <c r="CE50" i="14"/>
  <c r="CI50" i="14"/>
  <c r="CM50" i="14"/>
  <c r="D51" i="14"/>
  <c r="H51" i="14"/>
  <c r="L51" i="14"/>
  <c r="P51" i="14"/>
  <c r="T51" i="14"/>
  <c r="X51" i="14"/>
  <c r="AB51" i="14"/>
  <c r="AF51" i="14"/>
  <c r="AJ51" i="14"/>
  <c r="AN51" i="14"/>
  <c r="AR51" i="14"/>
  <c r="AV51" i="14"/>
  <c r="AZ51" i="14"/>
  <c r="BD51" i="14"/>
  <c r="BH51" i="14"/>
  <c r="BL51" i="14"/>
  <c r="BP51" i="14"/>
  <c r="BT51" i="14"/>
  <c r="BX51" i="14"/>
  <c r="CB51" i="14"/>
  <c r="CF51" i="14"/>
  <c r="CJ51" i="14"/>
  <c r="CN51" i="14"/>
  <c r="E52" i="14"/>
  <c r="I52" i="14"/>
  <c r="M52" i="14"/>
  <c r="Q52" i="14"/>
  <c r="U52" i="14"/>
  <c r="Y52" i="14"/>
  <c r="AC52" i="14"/>
  <c r="AG52" i="14"/>
  <c r="AK52" i="14"/>
  <c r="AO52" i="14"/>
  <c r="AD37" i="14"/>
  <c r="AI37" i="14"/>
  <c r="AN37" i="14"/>
  <c r="AT37" i="14"/>
  <c r="AY37" i="14"/>
  <c r="BD37" i="14"/>
  <c r="BJ37" i="14"/>
  <c r="BO37" i="14"/>
  <c r="BT37" i="14"/>
  <c r="BZ37" i="14"/>
  <c r="CE37" i="14"/>
  <c r="CJ37" i="14"/>
  <c r="C38" i="14"/>
  <c r="H38" i="14"/>
  <c r="M38" i="14"/>
  <c r="S38" i="14"/>
  <c r="X38" i="14"/>
  <c r="AC38" i="14"/>
  <c r="AI38" i="14"/>
  <c r="AN38" i="14"/>
  <c r="AS38" i="14"/>
  <c r="AY38" i="14"/>
  <c r="BD38" i="14"/>
  <c r="BI38" i="14"/>
  <c r="BO38" i="14"/>
  <c r="BT38" i="14"/>
  <c r="BY38" i="14"/>
  <c r="CE38" i="14"/>
  <c r="CJ38" i="14"/>
  <c r="B39" i="14"/>
  <c r="H39" i="14"/>
  <c r="M39" i="14"/>
  <c r="R39" i="14"/>
  <c r="X39" i="14"/>
  <c r="AC39" i="14"/>
  <c r="AH39" i="14"/>
  <c r="AN39" i="14"/>
  <c r="AS39" i="14"/>
  <c r="AX39" i="14"/>
  <c r="BD39" i="14"/>
  <c r="BI39" i="14"/>
  <c r="BN39" i="14"/>
  <c r="BT39" i="14"/>
  <c r="BY39" i="14"/>
  <c r="CD39" i="14"/>
  <c r="CJ39" i="14"/>
  <c r="B40" i="14"/>
  <c r="F40" i="14"/>
  <c r="J40" i="14"/>
  <c r="N40" i="14"/>
  <c r="R40" i="14"/>
  <c r="V40" i="14"/>
  <c r="Z40" i="14"/>
  <c r="AD40" i="14"/>
  <c r="AH40" i="14"/>
  <c r="AL40" i="14"/>
  <c r="AP40" i="14"/>
  <c r="AT40" i="14"/>
  <c r="AX40" i="14"/>
  <c r="BB40" i="14"/>
  <c r="BF40" i="14"/>
  <c r="BJ40" i="14"/>
  <c r="BN40" i="14"/>
  <c r="BR40" i="14"/>
  <c r="BV40" i="14"/>
  <c r="BZ40" i="14"/>
  <c r="CD40" i="14"/>
  <c r="CH40" i="14"/>
  <c r="CL40" i="14"/>
  <c r="C41" i="14"/>
  <c r="G41" i="14"/>
  <c r="K41" i="14"/>
  <c r="O41" i="14"/>
  <c r="S41" i="14"/>
  <c r="W41" i="14"/>
  <c r="AA41" i="14"/>
  <c r="AE41" i="14"/>
  <c r="AI41" i="14"/>
  <c r="AM41" i="14"/>
  <c r="AQ41" i="14"/>
  <c r="AU41" i="14"/>
  <c r="AY41" i="14"/>
  <c r="BC41" i="14"/>
  <c r="BG41" i="14"/>
  <c r="BK41" i="14"/>
  <c r="BO41" i="14"/>
  <c r="BS41" i="14"/>
  <c r="BW41" i="14"/>
  <c r="CA41" i="14"/>
  <c r="CE41" i="14"/>
  <c r="CI41" i="14"/>
  <c r="CM41" i="14"/>
  <c r="D42" i="14"/>
  <c r="H42" i="14"/>
  <c r="L42" i="14"/>
  <c r="P42" i="14"/>
  <c r="T42" i="14"/>
  <c r="X42" i="14"/>
  <c r="AB42" i="14"/>
  <c r="AF42" i="14"/>
  <c r="AJ42" i="14"/>
  <c r="AN42" i="14"/>
  <c r="AR42" i="14"/>
  <c r="AV42" i="14"/>
  <c r="AZ42" i="14"/>
  <c r="BD42" i="14"/>
  <c r="BH42" i="14"/>
  <c r="BL42" i="14"/>
  <c r="BP42" i="14"/>
  <c r="BT42" i="14"/>
  <c r="BX42" i="14"/>
  <c r="CB42" i="14"/>
  <c r="CF42" i="14"/>
  <c r="CJ42" i="14"/>
  <c r="CN42" i="14"/>
  <c r="E43" i="14"/>
  <c r="I43" i="14"/>
  <c r="M43" i="14"/>
  <c r="Q43" i="14"/>
  <c r="U43" i="14"/>
  <c r="Y43" i="14"/>
  <c r="AC43" i="14"/>
  <c r="AG43" i="14"/>
  <c r="AK43" i="14"/>
  <c r="AO43" i="14"/>
  <c r="AS43" i="14"/>
  <c r="AW43" i="14"/>
  <c r="BA43" i="14"/>
  <c r="BE43" i="14"/>
  <c r="BI43" i="14"/>
  <c r="BM43" i="14"/>
  <c r="BQ43" i="14"/>
  <c r="BU43" i="14"/>
  <c r="BY43" i="14"/>
  <c r="CC43" i="14"/>
  <c r="CG43" i="14"/>
  <c r="CK43" i="14"/>
  <c r="B44" i="14"/>
  <c r="F44" i="14"/>
  <c r="J44" i="14"/>
  <c r="N44" i="14"/>
  <c r="R44" i="14"/>
  <c r="V44" i="14"/>
  <c r="Z44" i="14"/>
  <c r="AD44" i="14"/>
  <c r="AH44" i="14"/>
  <c r="AL44" i="14"/>
  <c r="AP44" i="14"/>
  <c r="AT44" i="14"/>
  <c r="AX44" i="14"/>
  <c r="BB44" i="14"/>
  <c r="BF44" i="14"/>
  <c r="BJ44" i="14"/>
  <c r="BN44" i="14"/>
  <c r="BR44" i="14"/>
  <c r="BV44" i="14"/>
  <c r="BZ44" i="14"/>
  <c r="CD44" i="14"/>
  <c r="CH44" i="14"/>
  <c r="CL44" i="14"/>
  <c r="C45" i="14"/>
  <c r="G45" i="14"/>
  <c r="K45" i="14"/>
  <c r="O45" i="14"/>
  <c r="S45" i="14"/>
  <c r="W45" i="14"/>
  <c r="AA45" i="14"/>
  <c r="AE45" i="14"/>
  <c r="AI45" i="14"/>
  <c r="AM45" i="14"/>
  <c r="AQ45" i="14"/>
  <c r="AU45" i="14"/>
  <c r="AY45" i="14"/>
  <c r="BC45" i="14"/>
  <c r="BG45" i="14"/>
  <c r="BK45" i="14"/>
  <c r="BO45" i="14"/>
  <c r="BS45" i="14"/>
  <c r="BW45" i="14"/>
  <c r="CA45" i="14"/>
  <c r="CE45" i="14"/>
  <c r="CI45" i="14"/>
  <c r="CM45" i="14"/>
  <c r="D46" i="14"/>
  <c r="H46" i="14"/>
  <c r="L46" i="14"/>
  <c r="P46" i="14"/>
  <c r="T46" i="14"/>
  <c r="X46" i="14"/>
  <c r="AB46" i="14"/>
  <c r="AF46" i="14"/>
  <c r="AJ46" i="14"/>
  <c r="AN46" i="14"/>
  <c r="AR46" i="14"/>
  <c r="AV46" i="14"/>
  <c r="AZ46" i="14"/>
  <c r="BD46" i="14"/>
  <c r="BH46" i="14"/>
  <c r="BL46" i="14"/>
  <c r="BP46" i="14"/>
  <c r="BT46" i="14"/>
  <c r="BX46" i="14"/>
  <c r="CB46" i="14"/>
  <c r="CF46" i="14"/>
  <c r="CJ46" i="14"/>
  <c r="CN46" i="14"/>
  <c r="E47" i="14"/>
  <c r="I47" i="14"/>
  <c r="M47" i="14"/>
  <c r="Q47" i="14"/>
  <c r="U47" i="14"/>
  <c r="Y47" i="14"/>
  <c r="AC47" i="14"/>
  <c r="AG47" i="14"/>
  <c r="AK47" i="14"/>
  <c r="AO47" i="14"/>
  <c r="AS47" i="14"/>
  <c r="AW47" i="14"/>
  <c r="BA47" i="14"/>
  <c r="BE47" i="14"/>
  <c r="BI47" i="14"/>
  <c r="BM47" i="14"/>
  <c r="BQ47" i="14"/>
  <c r="BU47" i="14"/>
  <c r="BY47" i="14"/>
  <c r="CC47" i="14"/>
  <c r="CG47" i="14"/>
  <c r="CK47" i="14"/>
  <c r="B48" i="14"/>
  <c r="F48" i="14"/>
  <c r="J48" i="14"/>
  <c r="N48" i="14"/>
  <c r="R48" i="14"/>
  <c r="V48" i="14"/>
  <c r="Z48" i="14"/>
  <c r="AD48" i="14"/>
  <c r="AH48" i="14"/>
  <c r="AL48" i="14"/>
  <c r="AP48" i="14"/>
  <c r="AT48" i="14"/>
  <c r="AX48" i="14"/>
  <c r="BB48" i="14"/>
  <c r="BF48" i="14"/>
  <c r="BJ48" i="14"/>
  <c r="BN48" i="14"/>
  <c r="BR48" i="14"/>
  <c r="BV48" i="14"/>
  <c r="BZ48" i="14"/>
  <c r="CD48" i="14"/>
  <c r="CH48" i="14"/>
  <c r="CL48" i="14"/>
  <c r="C49" i="14"/>
  <c r="G49" i="14"/>
  <c r="K49" i="14"/>
  <c r="O49" i="14"/>
  <c r="S49" i="14"/>
  <c r="W49" i="14"/>
  <c r="AA49" i="14"/>
  <c r="AE49" i="14"/>
  <c r="AI49" i="14"/>
  <c r="AM49" i="14"/>
  <c r="AQ49" i="14"/>
  <c r="AU49" i="14"/>
  <c r="AY49" i="14"/>
  <c r="BC49" i="14"/>
  <c r="BG49" i="14"/>
  <c r="BK49" i="14"/>
  <c r="BO49" i="14"/>
  <c r="BS49" i="14"/>
  <c r="BW49" i="14"/>
  <c r="CA49" i="14"/>
  <c r="CE49" i="14"/>
  <c r="CI49" i="14"/>
  <c r="CM49" i="14"/>
  <c r="D50" i="14"/>
  <c r="H50" i="14"/>
  <c r="L50" i="14"/>
  <c r="P50" i="14"/>
  <c r="T50" i="14"/>
  <c r="X50" i="14"/>
  <c r="AB50" i="14"/>
  <c r="AF50" i="14"/>
  <c r="AJ50" i="14"/>
  <c r="AN50" i="14"/>
  <c r="AR50" i="14"/>
  <c r="AV50" i="14"/>
  <c r="AZ50" i="14"/>
  <c r="BD50" i="14"/>
  <c r="BH50" i="14"/>
  <c r="BL50" i="14"/>
  <c r="BP50" i="14"/>
  <c r="BT50" i="14"/>
  <c r="BX50" i="14"/>
  <c r="CB50" i="14"/>
  <c r="CF50" i="14"/>
  <c r="CJ50" i="14"/>
  <c r="CN50" i="14"/>
  <c r="E51" i="14"/>
  <c r="I51" i="14"/>
  <c r="M51" i="14"/>
  <c r="Q51" i="14"/>
  <c r="U51" i="14"/>
  <c r="Y51" i="14"/>
  <c r="AC51" i="14"/>
  <c r="AG51" i="14"/>
  <c r="AK51" i="14"/>
  <c r="AO51" i="14"/>
  <c r="AS51" i="14"/>
  <c r="AW51" i="14"/>
  <c r="BA51" i="14"/>
  <c r="BE51" i="14"/>
  <c r="BI51" i="14"/>
  <c r="BM51" i="14"/>
  <c r="BQ51" i="14"/>
  <c r="BU51" i="14"/>
  <c r="BY51" i="14"/>
  <c r="CC51" i="14"/>
  <c r="CG51" i="14"/>
  <c r="CK51" i="14"/>
  <c r="B52" i="14"/>
  <c r="F52" i="14"/>
  <c r="J52" i="14"/>
  <c r="N52" i="14"/>
  <c r="R52" i="14"/>
  <c r="V52" i="14"/>
  <c r="Z52" i="14"/>
  <c r="AD52" i="14"/>
  <c r="AH52" i="14"/>
  <c r="AL52" i="14"/>
  <c r="AP52" i="14"/>
  <c r="AT52" i="14"/>
  <c r="AX52" i="14"/>
  <c r="AE37" i="14"/>
  <c r="AJ37" i="14"/>
  <c r="AP37" i="14"/>
  <c r="AU37" i="14"/>
  <c r="AZ37" i="14"/>
  <c r="BF37" i="14"/>
  <c r="BK37" i="14"/>
  <c r="BP37" i="14"/>
  <c r="BV37" i="14"/>
  <c r="CA37" i="14"/>
  <c r="CF37" i="14"/>
  <c r="CL37" i="14"/>
  <c r="D38" i="14"/>
  <c r="I38" i="14"/>
  <c r="O38" i="14"/>
  <c r="T38" i="14"/>
  <c r="Y38" i="14"/>
  <c r="AE38" i="14"/>
  <c r="AJ38" i="14"/>
  <c r="AO38" i="14"/>
  <c r="AU38" i="14"/>
  <c r="AZ38" i="14"/>
  <c r="BE38" i="14"/>
  <c r="BK38" i="14"/>
  <c r="BP38" i="14"/>
  <c r="BU38" i="14"/>
  <c r="CA38" i="14"/>
  <c r="CF38" i="14"/>
  <c r="CK38" i="14"/>
  <c r="D39" i="14"/>
  <c r="I39" i="14"/>
  <c r="N39" i="14"/>
  <c r="T39" i="14"/>
  <c r="Y39" i="14"/>
  <c r="AD39" i="14"/>
  <c r="AJ39" i="14"/>
  <c r="AO39" i="14"/>
  <c r="AT39" i="14"/>
  <c r="AZ39" i="14"/>
  <c r="BE39" i="14"/>
  <c r="BJ39" i="14"/>
  <c r="BP39" i="14"/>
  <c r="BU39" i="14"/>
  <c r="BZ39" i="14"/>
  <c r="CF39" i="14"/>
  <c r="CK39" i="14"/>
  <c r="C40" i="14"/>
  <c r="G40" i="14"/>
  <c r="K40" i="14"/>
  <c r="O40" i="14"/>
  <c r="S40" i="14"/>
  <c r="W40" i="14"/>
  <c r="AA40" i="14"/>
  <c r="AE40" i="14"/>
  <c r="AI40" i="14"/>
  <c r="AM40" i="14"/>
  <c r="AQ40" i="14"/>
  <c r="AU40" i="14"/>
  <c r="AY40" i="14"/>
  <c r="BC40" i="14"/>
  <c r="BG40" i="14"/>
  <c r="BK40" i="14"/>
  <c r="BO40" i="14"/>
  <c r="BS40" i="14"/>
  <c r="BW40" i="14"/>
  <c r="CA40" i="14"/>
  <c r="CE40" i="14"/>
  <c r="CI40" i="14"/>
  <c r="CM40" i="14"/>
  <c r="D41" i="14"/>
  <c r="H41" i="14"/>
  <c r="L41" i="14"/>
  <c r="P41" i="14"/>
  <c r="T41" i="14"/>
  <c r="X41" i="14"/>
  <c r="AB41" i="14"/>
  <c r="AF41" i="14"/>
  <c r="AJ41" i="14"/>
  <c r="AN41" i="14"/>
  <c r="AR41" i="14"/>
  <c r="AV41" i="14"/>
  <c r="AZ41" i="14"/>
  <c r="BD41" i="14"/>
  <c r="BH41" i="14"/>
  <c r="BL41" i="14"/>
  <c r="BP41" i="14"/>
  <c r="BT41" i="14"/>
  <c r="BX41" i="14"/>
  <c r="CB41" i="14"/>
  <c r="CF41" i="14"/>
  <c r="CJ41" i="14"/>
  <c r="CN41" i="14"/>
  <c r="E42" i="14"/>
  <c r="I42" i="14"/>
  <c r="M42" i="14"/>
  <c r="Q42" i="14"/>
  <c r="U42" i="14"/>
  <c r="Y42" i="14"/>
  <c r="AC42" i="14"/>
  <c r="AG42" i="14"/>
  <c r="AK42" i="14"/>
  <c r="AO42" i="14"/>
  <c r="AS42" i="14"/>
  <c r="AW42" i="14"/>
  <c r="BA42" i="14"/>
  <c r="BE42" i="14"/>
  <c r="BI42" i="14"/>
  <c r="BM42" i="14"/>
  <c r="BQ42" i="14"/>
  <c r="BU42" i="14"/>
  <c r="BY42" i="14"/>
  <c r="CC42" i="14"/>
  <c r="CG42" i="14"/>
  <c r="CK42" i="14"/>
  <c r="B43" i="14"/>
  <c r="F43" i="14"/>
  <c r="J43" i="14"/>
  <c r="N43" i="14"/>
  <c r="R43" i="14"/>
  <c r="V43" i="14"/>
  <c r="Z43" i="14"/>
  <c r="AD43" i="14"/>
  <c r="AH43" i="14"/>
  <c r="AL43" i="14"/>
  <c r="AP43" i="14"/>
  <c r="AT43" i="14"/>
  <c r="AX43" i="14"/>
  <c r="BB43" i="14"/>
  <c r="BF43" i="14"/>
  <c r="BJ43" i="14"/>
  <c r="BN43" i="14"/>
  <c r="BR43" i="14"/>
  <c r="BV43" i="14"/>
  <c r="BZ43" i="14"/>
  <c r="CD43" i="14"/>
  <c r="CH43" i="14"/>
  <c r="CL43" i="14"/>
  <c r="C44" i="14"/>
  <c r="G44" i="14"/>
  <c r="K44" i="14"/>
  <c r="O44" i="14"/>
  <c r="S44" i="14"/>
  <c r="W44" i="14"/>
  <c r="AA44" i="14"/>
  <c r="AE44" i="14"/>
  <c r="AI44" i="14"/>
  <c r="AM44" i="14"/>
  <c r="AQ44" i="14"/>
  <c r="AU44" i="14"/>
  <c r="AY44" i="14"/>
  <c r="BC44" i="14"/>
  <c r="BG44" i="14"/>
  <c r="BK44" i="14"/>
  <c r="BO44" i="14"/>
  <c r="BS44" i="14"/>
  <c r="BW44" i="14"/>
  <c r="CA44" i="14"/>
  <c r="CE44" i="14"/>
  <c r="CI44" i="14"/>
  <c r="CM44" i="14"/>
  <c r="D45" i="14"/>
  <c r="H45" i="14"/>
  <c r="L45" i="14"/>
  <c r="P45" i="14"/>
  <c r="T45" i="14"/>
  <c r="X45" i="14"/>
  <c r="AB45" i="14"/>
  <c r="AF45" i="14"/>
  <c r="AJ45" i="14"/>
  <c r="AN45" i="14"/>
  <c r="AR45" i="14"/>
  <c r="AV45" i="14"/>
  <c r="AZ45" i="14"/>
  <c r="BD45" i="14"/>
  <c r="BH45" i="14"/>
  <c r="BL45" i="14"/>
  <c r="BP45" i="14"/>
  <c r="BT45" i="14"/>
  <c r="BX45" i="14"/>
  <c r="CB45" i="14"/>
  <c r="CF45" i="14"/>
  <c r="CJ45" i="14"/>
  <c r="CN45" i="14"/>
  <c r="E46" i="14"/>
  <c r="I46" i="14"/>
  <c r="M46" i="14"/>
  <c r="Q46" i="14"/>
  <c r="U46" i="14"/>
  <c r="Y46" i="14"/>
  <c r="AC46" i="14"/>
  <c r="AG46" i="14"/>
  <c r="AK46" i="14"/>
  <c r="AO46" i="14"/>
  <c r="AS46" i="14"/>
  <c r="AW46" i="14"/>
  <c r="BA46" i="14"/>
  <c r="BE46" i="14"/>
  <c r="BI46" i="14"/>
  <c r="BM46" i="14"/>
  <c r="BQ46" i="14"/>
  <c r="BU46" i="14"/>
  <c r="BY46" i="14"/>
  <c r="CC46" i="14"/>
  <c r="CG46" i="14"/>
  <c r="CK46" i="14"/>
  <c r="B47" i="14"/>
  <c r="F47" i="14"/>
  <c r="J47" i="14"/>
  <c r="N47" i="14"/>
  <c r="R47" i="14"/>
  <c r="V47" i="14"/>
  <c r="Z47" i="14"/>
  <c r="AD47" i="14"/>
  <c r="AH47" i="14"/>
  <c r="AL47" i="14"/>
  <c r="AP47" i="14"/>
  <c r="AT47" i="14"/>
  <c r="AX47" i="14"/>
  <c r="BB47" i="14"/>
  <c r="BF47" i="14"/>
  <c r="BJ47" i="14"/>
  <c r="BN47" i="14"/>
  <c r="BR47" i="14"/>
  <c r="BV47" i="14"/>
  <c r="BZ47" i="14"/>
  <c r="CD47" i="14"/>
  <c r="CH47" i="14"/>
  <c r="CL47" i="14"/>
  <c r="C48" i="14"/>
  <c r="G48" i="14"/>
  <c r="K48" i="14"/>
  <c r="O48" i="14"/>
  <c r="S48" i="14"/>
  <c r="W48" i="14"/>
  <c r="AA48" i="14"/>
  <c r="AE48" i="14"/>
  <c r="AI48" i="14"/>
  <c r="AM48" i="14"/>
  <c r="AQ48" i="14"/>
  <c r="AU48" i="14"/>
  <c r="AY48" i="14"/>
  <c r="BC48" i="14"/>
  <c r="BG48" i="14"/>
  <c r="BK48" i="14"/>
  <c r="BO48" i="14"/>
  <c r="BS48" i="14"/>
  <c r="BW48" i="14"/>
  <c r="CA48" i="14"/>
  <c r="CE48" i="14"/>
  <c r="CI48" i="14"/>
  <c r="CM48" i="14"/>
  <c r="D49" i="14"/>
  <c r="H49" i="14"/>
  <c r="L49" i="14"/>
  <c r="P49" i="14"/>
  <c r="T49" i="14"/>
  <c r="X49" i="14"/>
  <c r="AB49" i="14"/>
  <c r="AF49" i="14"/>
  <c r="AJ49" i="14"/>
  <c r="AN49" i="14"/>
  <c r="AR49" i="14"/>
  <c r="AV49" i="14"/>
  <c r="AZ49" i="14"/>
  <c r="BD49" i="14"/>
  <c r="BH49" i="14"/>
  <c r="BL49" i="14"/>
  <c r="BP49" i="14"/>
  <c r="BT49" i="14"/>
  <c r="BX49" i="14"/>
  <c r="CB49" i="14"/>
  <c r="CF49" i="14"/>
  <c r="CJ49" i="14"/>
  <c r="CN49" i="14"/>
  <c r="E50" i="14"/>
  <c r="I50" i="14"/>
  <c r="M50" i="14"/>
  <c r="Q50" i="14"/>
  <c r="U50" i="14"/>
  <c r="Y50" i="14"/>
  <c r="AC50" i="14"/>
  <c r="AG50" i="14"/>
  <c r="AK50" i="14"/>
  <c r="AO50" i="14"/>
  <c r="AS50" i="14"/>
  <c r="AW50" i="14"/>
  <c r="BA50" i="14"/>
  <c r="BE50" i="14"/>
  <c r="BI50" i="14"/>
  <c r="BM50" i="14"/>
  <c r="BQ50" i="14"/>
  <c r="BU50" i="14"/>
  <c r="BY50" i="14"/>
  <c r="CC50" i="14"/>
  <c r="CG50" i="14"/>
  <c r="CK50" i="14"/>
  <c r="B51" i="14"/>
  <c r="F51" i="14"/>
  <c r="J51" i="14"/>
  <c r="N51" i="14"/>
  <c r="R51" i="14"/>
  <c r="V51" i="14"/>
  <c r="Z51" i="14"/>
  <c r="AD51" i="14"/>
  <c r="AH51" i="14"/>
  <c r="AL51" i="14"/>
  <c r="AP51" i="14"/>
  <c r="AT51" i="14"/>
  <c r="AX51" i="14"/>
  <c r="BB51" i="14"/>
  <c r="BF51" i="14"/>
  <c r="BJ51" i="14"/>
  <c r="BN51" i="14"/>
  <c r="BR51" i="14"/>
  <c r="BV51" i="14"/>
  <c r="BZ51" i="14"/>
  <c r="CD51" i="14"/>
  <c r="CH51" i="14"/>
  <c r="CL51" i="14"/>
  <c r="C52" i="14"/>
  <c r="G52" i="14"/>
  <c r="K52" i="14"/>
  <c r="O52" i="14"/>
  <c r="S52" i="14"/>
  <c r="W52" i="14"/>
  <c r="AA52" i="14"/>
  <c r="AE52" i="14"/>
  <c r="AI52" i="14"/>
  <c r="AM52" i="14"/>
  <c r="AQ52" i="14"/>
  <c r="AU52" i="14"/>
  <c r="AY52" i="14"/>
  <c r="BC52" i="14"/>
  <c r="BG52" i="14"/>
  <c r="BK52" i="14"/>
  <c r="BO52" i="14"/>
  <c r="BS52" i="14"/>
  <c r="BW52" i="14"/>
  <c r="CA52" i="14"/>
  <c r="CE52" i="14"/>
  <c r="CI52" i="14"/>
  <c r="AS52" i="14"/>
  <c r="BE52" i="14"/>
  <c r="BM52" i="14"/>
  <c r="BU52" i="14"/>
  <c r="CC52" i="14"/>
  <c r="CJ52" i="14"/>
  <c r="CN52" i="14"/>
  <c r="E53" i="14"/>
  <c r="I53" i="14"/>
  <c r="M53" i="14"/>
  <c r="Q53" i="14"/>
  <c r="U53" i="14"/>
  <c r="Y53" i="14"/>
  <c r="AC53" i="14"/>
  <c r="AG53" i="14"/>
  <c r="AK53" i="14"/>
  <c r="AO53" i="14"/>
  <c r="AS53" i="14"/>
  <c r="AW53" i="14"/>
  <c r="BA53" i="14"/>
  <c r="BE53" i="14"/>
  <c r="BI53" i="14"/>
  <c r="BM53" i="14"/>
  <c r="BQ53" i="14"/>
  <c r="BU53" i="14"/>
  <c r="BY53" i="14"/>
  <c r="CC53" i="14"/>
  <c r="CG53" i="14"/>
  <c r="CK53" i="14"/>
  <c r="B54" i="14"/>
  <c r="F54" i="14"/>
  <c r="J54" i="14"/>
  <c r="N54" i="14"/>
  <c r="R54" i="14"/>
  <c r="V54" i="14"/>
  <c r="Z54" i="14"/>
  <c r="AD54" i="14"/>
  <c r="AH54" i="14"/>
  <c r="AL54" i="14"/>
  <c r="AP54" i="14"/>
  <c r="AT54" i="14"/>
  <c r="AX54" i="14"/>
  <c r="BB54" i="14"/>
  <c r="BF54" i="14"/>
  <c r="BJ54" i="14"/>
  <c r="BN54" i="14"/>
  <c r="BR54" i="14"/>
  <c r="BV54" i="14"/>
  <c r="BZ54" i="14"/>
  <c r="CD54" i="14"/>
  <c r="CH54" i="14"/>
  <c r="CL54" i="14"/>
  <c r="C55" i="14"/>
  <c r="G55" i="14"/>
  <c r="K55" i="14"/>
  <c r="O55" i="14"/>
  <c r="S55" i="14"/>
  <c r="W55" i="14"/>
  <c r="AA55" i="14"/>
  <c r="AE55" i="14"/>
  <c r="AI55" i="14"/>
  <c r="AM55" i="14"/>
  <c r="AQ55" i="14"/>
  <c r="AU55" i="14"/>
  <c r="AY55" i="14"/>
  <c r="BC55" i="14"/>
  <c r="BG55" i="14"/>
  <c r="BK55" i="14"/>
  <c r="BO55" i="14"/>
  <c r="BS55" i="14"/>
  <c r="BW55" i="14"/>
  <c r="CA55" i="14"/>
  <c r="CE55" i="14"/>
  <c r="CI55" i="14"/>
  <c r="CM55" i="14"/>
  <c r="D56" i="14"/>
  <c r="H56" i="14"/>
  <c r="L56" i="14"/>
  <c r="P56" i="14"/>
  <c r="T56" i="14"/>
  <c r="X56" i="14"/>
  <c r="AB56" i="14"/>
  <c r="AF56" i="14"/>
  <c r="AJ56" i="14"/>
  <c r="AN56" i="14"/>
  <c r="AR56" i="14"/>
  <c r="AV56" i="14"/>
  <c r="AZ56" i="14"/>
  <c r="BD56" i="14"/>
  <c r="BH56" i="14"/>
  <c r="BL56" i="14"/>
  <c r="BP56" i="14"/>
  <c r="BT56" i="14"/>
  <c r="BX56" i="14"/>
  <c r="CB56" i="14"/>
  <c r="CF56" i="14"/>
  <c r="CJ56" i="14"/>
  <c r="CN56" i="14"/>
  <c r="E57" i="14"/>
  <c r="I57" i="14"/>
  <c r="M57" i="14"/>
  <c r="Q57" i="14"/>
  <c r="U57" i="14"/>
  <c r="Y57" i="14"/>
  <c r="AC57" i="14"/>
  <c r="AG57" i="14"/>
  <c r="AK57" i="14"/>
  <c r="AO57" i="14"/>
  <c r="AS57" i="14"/>
  <c r="AW57" i="14"/>
  <c r="BA57" i="14"/>
  <c r="BE57" i="14"/>
  <c r="BI57" i="14"/>
  <c r="BM57" i="14"/>
  <c r="BQ57" i="14"/>
  <c r="BU57" i="14"/>
  <c r="BY57" i="14"/>
  <c r="CC57" i="14"/>
  <c r="CG57" i="14"/>
  <c r="CK57" i="14"/>
  <c r="B58" i="14"/>
  <c r="F58" i="14"/>
  <c r="J58" i="14"/>
  <c r="N58" i="14"/>
  <c r="R58" i="14"/>
  <c r="V58" i="14"/>
  <c r="Z58" i="14"/>
  <c r="AD58" i="14"/>
  <c r="AH58" i="14"/>
  <c r="AL58" i="14"/>
  <c r="AP58" i="14"/>
  <c r="AT58" i="14"/>
  <c r="AX58" i="14"/>
  <c r="BB58" i="14"/>
  <c r="BF58" i="14"/>
  <c r="BJ58" i="14"/>
  <c r="BN58" i="14"/>
  <c r="BR58" i="14"/>
  <c r="BV58" i="14"/>
  <c r="BZ58" i="14"/>
  <c r="CD58" i="14"/>
  <c r="CH58" i="14"/>
  <c r="CL58" i="14"/>
  <c r="C59" i="14"/>
  <c r="G59" i="14"/>
  <c r="K59" i="14"/>
  <c r="O59" i="14"/>
  <c r="S59" i="14"/>
  <c r="W59" i="14"/>
  <c r="AA59" i="14"/>
  <c r="AE59" i="14"/>
  <c r="AI59" i="14"/>
  <c r="AM59" i="14"/>
  <c r="AQ59" i="14"/>
  <c r="AU59" i="14"/>
  <c r="AY59" i="14"/>
  <c r="BC59" i="14"/>
  <c r="BG59" i="14"/>
  <c r="BK59" i="14"/>
  <c r="BO59" i="14"/>
  <c r="BS59" i="14"/>
  <c r="BW59" i="14"/>
  <c r="CA59" i="14"/>
  <c r="CE59" i="14"/>
  <c r="CI59" i="14"/>
  <c r="CM59" i="14"/>
  <c r="D60" i="14"/>
  <c r="H60" i="14"/>
  <c r="L60" i="14"/>
  <c r="P60" i="14"/>
  <c r="T60" i="14"/>
  <c r="X60" i="14"/>
  <c r="AB60" i="14"/>
  <c r="AF60" i="14"/>
  <c r="AJ60" i="14"/>
  <c r="AN60" i="14"/>
  <c r="AR60" i="14"/>
  <c r="AV60" i="14"/>
  <c r="AZ60" i="14"/>
  <c r="BD60" i="14"/>
  <c r="BH60" i="14"/>
  <c r="BL60" i="14"/>
  <c r="BP60" i="14"/>
  <c r="BT60" i="14"/>
  <c r="BX60" i="14"/>
  <c r="CB60" i="14"/>
  <c r="CF60" i="14"/>
  <c r="CJ60" i="14"/>
  <c r="CN60" i="14"/>
  <c r="E5" i="15"/>
  <c r="I5" i="15"/>
  <c r="M5" i="15"/>
  <c r="Q5" i="15"/>
  <c r="U5" i="15"/>
  <c r="Y5" i="15"/>
  <c r="AC5" i="15"/>
  <c r="AG5" i="15"/>
  <c r="AK5" i="15"/>
  <c r="AO5" i="15"/>
  <c r="AS5" i="15"/>
  <c r="AW5" i="15"/>
  <c r="BA5" i="15"/>
  <c r="BE5" i="15"/>
  <c r="BI5" i="15"/>
  <c r="BM5" i="15"/>
  <c r="BQ5" i="15"/>
  <c r="BU5" i="15"/>
  <c r="BY5" i="15"/>
  <c r="CC5" i="15"/>
  <c r="CG5" i="15"/>
  <c r="CK5" i="15"/>
  <c r="B6" i="15"/>
  <c r="F6" i="15"/>
  <c r="J6" i="15"/>
  <c r="N6" i="15"/>
  <c r="R6" i="15"/>
  <c r="V6" i="15"/>
  <c r="Z6" i="15"/>
  <c r="AD6" i="15"/>
  <c r="AH6" i="15"/>
  <c r="AL6" i="15"/>
  <c r="AP6" i="15"/>
  <c r="AT6" i="15"/>
  <c r="AX6" i="15"/>
  <c r="BB6" i="15"/>
  <c r="BF6" i="15"/>
  <c r="BJ6" i="15"/>
  <c r="BN6" i="15"/>
  <c r="BR6" i="15"/>
  <c r="BV6" i="15"/>
  <c r="BZ6" i="15"/>
  <c r="CD6" i="15"/>
  <c r="CH6" i="15"/>
  <c r="CL6" i="15"/>
  <c r="C7" i="15"/>
  <c r="G7" i="15"/>
  <c r="K7" i="15"/>
  <c r="O7" i="15"/>
  <c r="S7" i="15"/>
  <c r="W7" i="15"/>
  <c r="AA7" i="15"/>
  <c r="AE7" i="15"/>
  <c r="AI7" i="15"/>
  <c r="AM7" i="15"/>
  <c r="AQ7" i="15"/>
  <c r="AU7" i="15"/>
  <c r="AY7" i="15"/>
  <c r="BC7" i="15"/>
  <c r="BG7" i="15"/>
  <c r="BK7" i="15"/>
  <c r="BO7" i="15"/>
  <c r="BS7" i="15"/>
  <c r="BW7" i="15"/>
  <c r="CA7" i="15"/>
  <c r="CE7" i="15"/>
  <c r="CI7" i="15"/>
  <c r="CM7" i="15"/>
  <c r="D8" i="15"/>
  <c r="H8" i="15"/>
  <c r="L8" i="15"/>
  <c r="P8" i="15"/>
  <c r="T8" i="15"/>
  <c r="X8" i="15"/>
  <c r="AB8" i="15"/>
  <c r="AF8" i="15"/>
  <c r="AJ8" i="15"/>
  <c r="AN8" i="15"/>
  <c r="AR8" i="15"/>
  <c r="AV8" i="15"/>
  <c r="AZ8" i="15"/>
  <c r="BD8" i="15"/>
  <c r="BH8" i="15"/>
  <c r="BL8" i="15"/>
  <c r="BP8" i="15"/>
  <c r="BT8" i="15"/>
  <c r="BX8" i="15"/>
  <c r="CB8" i="15"/>
  <c r="CF8" i="15"/>
  <c r="CJ8" i="15"/>
  <c r="CN8" i="15"/>
  <c r="E9" i="15"/>
  <c r="I9" i="15"/>
  <c r="M9" i="15"/>
  <c r="Q9" i="15"/>
  <c r="U9" i="15"/>
  <c r="Y9" i="15"/>
  <c r="AC9" i="15"/>
  <c r="AG9" i="15"/>
  <c r="AK9" i="15"/>
  <c r="AO9" i="15"/>
  <c r="AS9" i="15"/>
  <c r="AW9" i="15"/>
  <c r="BA9" i="15"/>
  <c r="BE9" i="15"/>
  <c r="BI9" i="15"/>
  <c r="BM9" i="15"/>
  <c r="BQ9" i="15"/>
  <c r="BU9" i="15"/>
  <c r="BY9" i="15"/>
  <c r="CC9" i="15"/>
  <c r="CG9" i="15"/>
  <c r="CK9" i="15"/>
  <c r="B10" i="15"/>
  <c r="F10" i="15"/>
  <c r="J10" i="15"/>
  <c r="N10" i="15"/>
  <c r="R10" i="15"/>
  <c r="V10" i="15"/>
  <c r="Z10" i="15"/>
  <c r="AD10" i="15"/>
  <c r="AH10" i="15"/>
  <c r="AL10" i="15"/>
  <c r="AP10" i="15"/>
  <c r="AT10" i="15"/>
  <c r="AX10" i="15"/>
  <c r="BB10" i="15"/>
  <c r="BF10" i="15"/>
  <c r="BJ10" i="15"/>
  <c r="BN10" i="15"/>
  <c r="BR10" i="15"/>
  <c r="BV10" i="15"/>
  <c r="BZ10" i="15"/>
  <c r="CD10" i="15"/>
  <c r="CH10" i="15"/>
  <c r="CL10" i="15"/>
  <c r="C11" i="15"/>
  <c r="G11" i="15"/>
  <c r="K11" i="15"/>
  <c r="O11" i="15"/>
  <c r="S11" i="15"/>
  <c r="W11" i="15"/>
  <c r="AA11" i="15"/>
  <c r="AE11" i="15"/>
  <c r="AI11" i="15"/>
  <c r="AM11" i="15"/>
  <c r="AQ11" i="15"/>
  <c r="AU11" i="15"/>
  <c r="AY11" i="15"/>
  <c r="BC11" i="15"/>
  <c r="BG11" i="15"/>
  <c r="BK11" i="15"/>
  <c r="AW52" i="14"/>
  <c r="BF52" i="14"/>
  <c r="BN52" i="14"/>
  <c r="BV52" i="14"/>
  <c r="CD52" i="14"/>
  <c r="CK52" i="14"/>
  <c r="B53" i="14"/>
  <c r="F53" i="14"/>
  <c r="J53" i="14"/>
  <c r="N53" i="14"/>
  <c r="R53" i="14"/>
  <c r="V53" i="14"/>
  <c r="Z53" i="14"/>
  <c r="AD53" i="14"/>
  <c r="AH53" i="14"/>
  <c r="AL53" i="14"/>
  <c r="AP53" i="14"/>
  <c r="AT53" i="14"/>
  <c r="AX53" i="14"/>
  <c r="BB53" i="14"/>
  <c r="BF53" i="14"/>
  <c r="BJ53" i="14"/>
  <c r="BN53" i="14"/>
  <c r="BR53" i="14"/>
  <c r="BV53" i="14"/>
  <c r="BZ53" i="14"/>
  <c r="CD53" i="14"/>
  <c r="CH53" i="14"/>
  <c r="CL53" i="14"/>
  <c r="C54" i="14"/>
  <c r="G54" i="14"/>
  <c r="K54" i="14"/>
  <c r="O54" i="14"/>
  <c r="S54" i="14"/>
  <c r="W54" i="14"/>
  <c r="AA54" i="14"/>
  <c r="AE54" i="14"/>
  <c r="AI54" i="14"/>
  <c r="AM54" i="14"/>
  <c r="AQ54" i="14"/>
  <c r="AU54" i="14"/>
  <c r="AY54" i="14"/>
  <c r="BC54" i="14"/>
  <c r="BG54" i="14"/>
  <c r="BK54" i="14"/>
  <c r="BO54" i="14"/>
  <c r="BS54" i="14"/>
  <c r="BW54" i="14"/>
  <c r="CA54" i="14"/>
  <c r="CE54" i="14"/>
  <c r="CI54" i="14"/>
  <c r="CM54" i="14"/>
  <c r="D55" i="14"/>
  <c r="H55" i="14"/>
  <c r="L55" i="14"/>
  <c r="P55" i="14"/>
  <c r="T55" i="14"/>
  <c r="X55" i="14"/>
  <c r="AB55" i="14"/>
  <c r="AF55" i="14"/>
  <c r="AJ55" i="14"/>
  <c r="AN55" i="14"/>
  <c r="AR55" i="14"/>
  <c r="AV55" i="14"/>
  <c r="AZ55" i="14"/>
  <c r="BD55" i="14"/>
  <c r="BH55" i="14"/>
  <c r="BL55" i="14"/>
  <c r="BP55" i="14"/>
  <c r="BT55" i="14"/>
  <c r="BX55" i="14"/>
  <c r="CB55" i="14"/>
  <c r="CF55" i="14"/>
  <c r="CJ55" i="14"/>
  <c r="CN55" i="14"/>
  <c r="E56" i="14"/>
  <c r="I56" i="14"/>
  <c r="M56" i="14"/>
  <c r="Q56" i="14"/>
  <c r="U56" i="14"/>
  <c r="Y56" i="14"/>
  <c r="AC56" i="14"/>
  <c r="AG56" i="14"/>
  <c r="AK56" i="14"/>
  <c r="AO56" i="14"/>
  <c r="AS56" i="14"/>
  <c r="AW56" i="14"/>
  <c r="BA56" i="14"/>
  <c r="BE56" i="14"/>
  <c r="BI56" i="14"/>
  <c r="BM56" i="14"/>
  <c r="BQ56" i="14"/>
  <c r="BU56" i="14"/>
  <c r="BY56" i="14"/>
  <c r="CC56" i="14"/>
  <c r="CG56" i="14"/>
  <c r="CK56" i="14"/>
  <c r="B57" i="14"/>
  <c r="F57" i="14"/>
  <c r="J57" i="14"/>
  <c r="N57" i="14"/>
  <c r="R57" i="14"/>
  <c r="V57" i="14"/>
  <c r="Z57" i="14"/>
  <c r="AD57" i="14"/>
  <c r="AH57" i="14"/>
  <c r="AL57" i="14"/>
  <c r="AP57" i="14"/>
  <c r="AT57" i="14"/>
  <c r="AX57" i="14"/>
  <c r="BB57" i="14"/>
  <c r="BF57" i="14"/>
  <c r="BJ57" i="14"/>
  <c r="BN57" i="14"/>
  <c r="BR57" i="14"/>
  <c r="BV57" i="14"/>
  <c r="BZ57" i="14"/>
  <c r="CD57" i="14"/>
  <c r="CH57" i="14"/>
  <c r="CL57" i="14"/>
  <c r="C58" i="14"/>
  <c r="G58" i="14"/>
  <c r="K58" i="14"/>
  <c r="O58" i="14"/>
  <c r="S58" i="14"/>
  <c r="W58" i="14"/>
  <c r="AA58" i="14"/>
  <c r="AE58" i="14"/>
  <c r="AI58" i="14"/>
  <c r="AM58" i="14"/>
  <c r="AQ58" i="14"/>
  <c r="AU58" i="14"/>
  <c r="AY58" i="14"/>
  <c r="BC58" i="14"/>
  <c r="BG58" i="14"/>
  <c r="BK58" i="14"/>
  <c r="BO58" i="14"/>
  <c r="BS58" i="14"/>
  <c r="BW58" i="14"/>
  <c r="CA58" i="14"/>
  <c r="CE58" i="14"/>
  <c r="CI58" i="14"/>
  <c r="CM58" i="14"/>
  <c r="D59" i="14"/>
  <c r="H59" i="14"/>
  <c r="L59" i="14"/>
  <c r="P59" i="14"/>
  <c r="T59" i="14"/>
  <c r="X59" i="14"/>
  <c r="AB59" i="14"/>
  <c r="AF59" i="14"/>
  <c r="AJ59" i="14"/>
  <c r="AN59" i="14"/>
  <c r="AR59" i="14"/>
  <c r="AV59" i="14"/>
  <c r="AZ59" i="14"/>
  <c r="BD59" i="14"/>
  <c r="BH59" i="14"/>
  <c r="BL59" i="14"/>
  <c r="BP59" i="14"/>
  <c r="BT59" i="14"/>
  <c r="BX59" i="14"/>
  <c r="CB59" i="14"/>
  <c r="CF59" i="14"/>
  <c r="CJ59" i="14"/>
  <c r="CN59" i="14"/>
  <c r="E60" i="14"/>
  <c r="I60" i="14"/>
  <c r="M60" i="14"/>
  <c r="Q60" i="14"/>
  <c r="U60" i="14"/>
  <c r="Y60" i="14"/>
  <c r="AC60" i="14"/>
  <c r="AG60" i="14"/>
  <c r="AK60" i="14"/>
  <c r="AO60" i="14"/>
  <c r="AS60" i="14"/>
  <c r="AW60" i="14"/>
  <c r="BA60" i="14"/>
  <c r="BE60" i="14"/>
  <c r="BI60" i="14"/>
  <c r="BM60" i="14"/>
  <c r="BQ60" i="14"/>
  <c r="BU60" i="14"/>
  <c r="BY60" i="14"/>
  <c r="CC60" i="14"/>
  <c r="CG60" i="14"/>
  <c r="CK60" i="14"/>
  <c r="B5" i="15"/>
  <c r="F5" i="15"/>
  <c r="J5" i="15"/>
  <c r="N5" i="15"/>
  <c r="R5" i="15"/>
  <c r="V5" i="15"/>
  <c r="Z5" i="15"/>
  <c r="AD5" i="15"/>
  <c r="AH5" i="15"/>
  <c r="AL5" i="15"/>
  <c r="AP5" i="15"/>
  <c r="AT5" i="15"/>
  <c r="AX5" i="15"/>
  <c r="BB5" i="15"/>
  <c r="BF5" i="15"/>
  <c r="BJ5" i="15"/>
  <c r="BN5" i="15"/>
  <c r="BR5" i="15"/>
  <c r="BV5" i="15"/>
  <c r="BZ5" i="15"/>
  <c r="CD5" i="15"/>
  <c r="CH5" i="15"/>
  <c r="CL5" i="15"/>
  <c r="C6" i="15"/>
  <c r="G6" i="15"/>
  <c r="K6" i="15"/>
  <c r="O6" i="15"/>
  <c r="S6" i="15"/>
  <c r="W6" i="15"/>
  <c r="AA6" i="15"/>
  <c r="AE6" i="15"/>
  <c r="AI6" i="15"/>
  <c r="AM6" i="15"/>
  <c r="AQ6" i="15"/>
  <c r="AU6" i="15"/>
  <c r="AY6" i="15"/>
  <c r="BC6" i="15"/>
  <c r="BG6" i="15"/>
  <c r="BK6" i="15"/>
  <c r="BO6" i="15"/>
  <c r="BS6" i="15"/>
  <c r="BW6" i="15"/>
  <c r="CA6" i="15"/>
  <c r="CE6" i="15"/>
  <c r="CI6" i="15"/>
  <c r="CM6" i="15"/>
  <c r="D7" i="15"/>
  <c r="H7" i="15"/>
  <c r="L7" i="15"/>
  <c r="P7" i="15"/>
  <c r="T7" i="15"/>
  <c r="X7" i="15"/>
  <c r="AB7" i="15"/>
  <c r="AF7" i="15"/>
  <c r="AJ7" i="15"/>
  <c r="AN7" i="15"/>
  <c r="AR7" i="15"/>
  <c r="AV7" i="15"/>
  <c r="AZ7" i="15"/>
  <c r="BD7" i="15"/>
  <c r="BH7" i="15"/>
  <c r="BL7" i="15"/>
  <c r="BP7" i="15"/>
  <c r="BT7" i="15"/>
  <c r="BX7" i="15"/>
  <c r="CB7" i="15"/>
  <c r="CF7" i="15"/>
  <c r="CJ7" i="15"/>
  <c r="CN7" i="15"/>
  <c r="E8" i="15"/>
  <c r="I8" i="15"/>
  <c r="M8" i="15"/>
  <c r="Q8" i="15"/>
  <c r="U8" i="15"/>
  <c r="Y8" i="15"/>
  <c r="AC8" i="15"/>
  <c r="AG8" i="15"/>
  <c r="AK8" i="15"/>
  <c r="AO8" i="15"/>
  <c r="AS8" i="15"/>
  <c r="AW8" i="15"/>
  <c r="BA8" i="15"/>
  <c r="BE8" i="15"/>
  <c r="BI8" i="15"/>
  <c r="BM8" i="15"/>
  <c r="BQ8" i="15"/>
  <c r="BU8" i="15"/>
  <c r="BY8" i="15"/>
  <c r="CC8" i="15"/>
  <c r="CG8" i="15"/>
  <c r="CK8" i="15"/>
  <c r="B9" i="15"/>
  <c r="F9" i="15"/>
  <c r="J9" i="15"/>
  <c r="N9" i="15"/>
  <c r="R9" i="15"/>
  <c r="V9" i="15"/>
  <c r="Z9" i="15"/>
  <c r="AD9" i="15"/>
  <c r="AH9" i="15"/>
  <c r="AL9" i="15"/>
  <c r="AP9" i="15"/>
  <c r="AT9" i="15"/>
  <c r="AX9" i="15"/>
  <c r="BB9" i="15"/>
  <c r="BF9" i="15"/>
  <c r="BJ9" i="15"/>
  <c r="BN9" i="15"/>
  <c r="BR9" i="15"/>
  <c r="BV9" i="15"/>
  <c r="BZ9" i="15"/>
  <c r="CD9" i="15"/>
  <c r="CH9" i="15"/>
  <c r="CL9" i="15"/>
  <c r="C10" i="15"/>
  <c r="G10" i="15"/>
  <c r="K10" i="15"/>
  <c r="O10" i="15"/>
  <c r="S10" i="15"/>
  <c r="W10" i="15"/>
  <c r="AA10" i="15"/>
  <c r="AE10" i="15"/>
  <c r="AI10" i="15"/>
  <c r="AM10" i="15"/>
  <c r="AQ10" i="15"/>
  <c r="AU10" i="15"/>
  <c r="AY10" i="15"/>
  <c r="BC10" i="15"/>
  <c r="BG10" i="15"/>
  <c r="BK10" i="15"/>
  <c r="BO10" i="15"/>
  <c r="BS10" i="15"/>
  <c r="BW10" i="15"/>
  <c r="CA10" i="15"/>
  <c r="CE10" i="15"/>
  <c r="CI10" i="15"/>
  <c r="CM10" i="15"/>
  <c r="D11" i="15"/>
  <c r="H11" i="15"/>
  <c r="L11" i="15"/>
  <c r="P11" i="15"/>
  <c r="T11" i="15"/>
  <c r="X11" i="15"/>
  <c r="AB11" i="15"/>
  <c r="AF11" i="15"/>
  <c r="AJ11" i="15"/>
  <c r="AN11" i="15"/>
  <c r="BA52" i="14"/>
  <c r="BI52" i="14"/>
  <c r="BQ52" i="14"/>
  <c r="BY52" i="14"/>
  <c r="CG52" i="14"/>
  <c r="CL52" i="14"/>
  <c r="C53" i="14"/>
  <c r="G53" i="14"/>
  <c r="K53" i="14"/>
  <c r="O53" i="14"/>
  <c r="S53" i="14"/>
  <c r="W53" i="14"/>
  <c r="AA53" i="14"/>
  <c r="AE53" i="14"/>
  <c r="AI53" i="14"/>
  <c r="AM53" i="14"/>
  <c r="AQ53" i="14"/>
  <c r="AU53" i="14"/>
  <c r="AY53" i="14"/>
  <c r="BC53" i="14"/>
  <c r="BG53" i="14"/>
  <c r="BK53" i="14"/>
  <c r="BO53" i="14"/>
  <c r="BS53" i="14"/>
  <c r="BW53" i="14"/>
  <c r="CA53" i="14"/>
  <c r="CE53" i="14"/>
  <c r="CI53" i="14"/>
  <c r="CM53" i="14"/>
  <c r="D54" i="14"/>
  <c r="H54" i="14"/>
  <c r="L54" i="14"/>
  <c r="P54" i="14"/>
  <c r="T54" i="14"/>
  <c r="X54" i="14"/>
  <c r="AB54" i="14"/>
  <c r="AF54" i="14"/>
  <c r="AJ54" i="14"/>
  <c r="AN54" i="14"/>
  <c r="AR54" i="14"/>
  <c r="AV54" i="14"/>
  <c r="AZ54" i="14"/>
  <c r="BD54" i="14"/>
  <c r="BH54" i="14"/>
  <c r="BL54" i="14"/>
  <c r="BP54" i="14"/>
  <c r="BT54" i="14"/>
  <c r="BX54" i="14"/>
  <c r="CB54" i="14"/>
  <c r="CF54" i="14"/>
  <c r="CJ54" i="14"/>
  <c r="CN54" i="14"/>
  <c r="E55" i="14"/>
  <c r="I55" i="14"/>
  <c r="M55" i="14"/>
  <c r="Q55" i="14"/>
  <c r="U55" i="14"/>
  <c r="Y55" i="14"/>
  <c r="AC55" i="14"/>
  <c r="AG55" i="14"/>
  <c r="AK55" i="14"/>
  <c r="AO55" i="14"/>
  <c r="AS55" i="14"/>
  <c r="AW55" i="14"/>
  <c r="BA55" i="14"/>
  <c r="BE55" i="14"/>
  <c r="BI55" i="14"/>
  <c r="BM55" i="14"/>
  <c r="BQ55" i="14"/>
  <c r="BU55" i="14"/>
  <c r="BY55" i="14"/>
  <c r="CC55" i="14"/>
  <c r="CG55" i="14"/>
  <c r="CK55" i="14"/>
  <c r="B56" i="14"/>
  <c r="F56" i="14"/>
  <c r="J56" i="14"/>
  <c r="N56" i="14"/>
  <c r="R56" i="14"/>
  <c r="V56" i="14"/>
  <c r="Z56" i="14"/>
  <c r="AD56" i="14"/>
  <c r="AH56" i="14"/>
  <c r="AL56" i="14"/>
  <c r="AP56" i="14"/>
  <c r="AT56" i="14"/>
  <c r="AX56" i="14"/>
  <c r="BB56" i="14"/>
  <c r="BF56" i="14"/>
  <c r="BJ56" i="14"/>
  <c r="BN56" i="14"/>
  <c r="BR56" i="14"/>
  <c r="BV56" i="14"/>
  <c r="BZ56" i="14"/>
  <c r="CD56" i="14"/>
  <c r="CH56" i="14"/>
  <c r="CL56" i="14"/>
  <c r="C57" i="14"/>
  <c r="G57" i="14"/>
  <c r="K57" i="14"/>
  <c r="O57" i="14"/>
  <c r="S57" i="14"/>
  <c r="W57" i="14"/>
  <c r="AA57" i="14"/>
  <c r="AE57" i="14"/>
  <c r="AI57" i="14"/>
  <c r="AM57" i="14"/>
  <c r="AQ57" i="14"/>
  <c r="AU57" i="14"/>
  <c r="AY57" i="14"/>
  <c r="BC57" i="14"/>
  <c r="BG57" i="14"/>
  <c r="BK57" i="14"/>
  <c r="BO57" i="14"/>
  <c r="BS57" i="14"/>
  <c r="BW57" i="14"/>
  <c r="CA57" i="14"/>
  <c r="CE57" i="14"/>
  <c r="CI57" i="14"/>
  <c r="CM57" i="14"/>
  <c r="D58" i="14"/>
  <c r="H58" i="14"/>
  <c r="L58" i="14"/>
  <c r="P58" i="14"/>
  <c r="T58" i="14"/>
  <c r="X58" i="14"/>
  <c r="AB58" i="14"/>
  <c r="AF58" i="14"/>
  <c r="AJ58" i="14"/>
  <c r="AN58" i="14"/>
  <c r="AR58" i="14"/>
  <c r="AV58" i="14"/>
  <c r="AZ58" i="14"/>
  <c r="BD58" i="14"/>
  <c r="BH58" i="14"/>
  <c r="BL58" i="14"/>
  <c r="BP58" i="14"/>
  <c r="BT58" i="14"/>
  <c r="BX58" i="14"/>
  <c r="CB58" i="14"/>
  <c r="CF58" i="14"/>
  <c r="CJ58" i="14"/>
  <c r="CN58" i="14"/>
  <c r="E59" i="14"/>
  <c r="I59" i="14"/>
  <c r="M59" i="14"/>
  <c r="Q59" i="14"/>
  <c r="U59" i="14"/>
  <c r="Y59" i="14"/>
  <c r="AC59" i="14"/>
  <c r="AG59" i="14"/>
  <c r="AK59" i="14"/>
  <c r="AO59" i="14"/>
  <c r="AS59" i="14"/>
  <c r="AW59" i="14"/>
  <c r="BA59" i="14"/>
  <c r="BE59" i="14"/>
  <c r="BI59" i="14"/>
  <c r="BM59" i="14"/>
  <c r="BQ59" i="14"/>
  <c r="BU59" i="14"/>
  <c r="BY59" i="14"/>
  <c r="CC59" i="14"/>
  <c r="CG59" i="14"/>
  <c r="CK59" i="14"/>
  <c r="B60" i="14"/>
  <c r="F60" i="14"/>
  <c r="J60" i="14"/>
  <c r="N60" i="14"/>
  <c r="R60" i="14"/>
  <c r="V60" i="14"/>
  <c r="Z60" i="14"/>
  <c r="AD60" i="14"/>
  <c r="AH60" i="14"/>
  <c r="AL60" i="14"/>
  <c r="AP60" i="14"/>
  <c r="AT60" i="14"/>
  <c r="AX60" i="14"/>
  <c r="BB60" i="14"/>
  <c r="BF60" i="14"/>
  <c r="BJ60" i="14"/>
  <c r="BN60" i="14"/>
  <c r="BR60" i="14"/>
  <c r="BV60" i="14"/>
  <c r="BZ60" i="14"/>
  <c r="CD60" i="14"/>
  <c r="CH60" i="14"/>
  <c r="CL60" i="14"/>
  <c r="C5" i="15"/>
  <c r="G5" i="15"/>
  <c r="K5" i="15"/>
  <c r="O5" i="15"/>
  <c r="S5" i="15"/>
  <c r="W5" i="15"/>
  <c r="AA5" i="15"/>
  <c r="AE5" i="15"/>
  <c r="AI5" i="15"/>
  <c r="AM5" i="15"/>
  <c r="AQ5" i="15"/>
  <c r="AU5" i="15"/>
  <c r="AY5" i="15"/>
  <c r="BC5" i="15"/>
  <c r="BG5" i="15"/>
  <c r="BK5" i="15"/>
  <c r="BO5" i="15"/>
  <c r="BS5" i="15"/>
  <c r="BW5" i="15"/>
  <c r="CA5" i="15"/>
  <c r="CE5" i="15"/>
  <c r="CI5" i="15"/>
  <c r="CM5" i="15"/>
  <c r="D6" i="15"/>
  <c r="H6" i="15"/>
  <c r="L6" i="15"/>
  <c r="P6" i="15"/>
  <c r="T6" i="15"/>
  <c r="X6" i="15"/>
  <c r="AB6" i="15"/>
  <c r="AF6" i="15"/>
  <c r="AJ6" i="15"/>
  <c r="AN6" i="15"/>
  <c r="AR6" i="15"/>
  <c r="AV6" i="15"/>
  <c r="AZ6" i="15"/>
  <c r="BD6" i="15"/>
  <c r="BH6" i="15"/>
  <c r="BL6" i="15"/>
  <c r="BP6" i="15"/>
  <c r="BT6" i="15"/>
  <c r="BX6" i="15"/>
  <c r="CB6" i="15"/>
  <c r="CF6" i="15"/>
  <c r="CJ6" i="15"/>
  <c r="CN6" i="15"/>
  <c r="E7" i="15"/>
  <c r="I7" i="15"/>
  <c r="M7" i="15"/>
  <c r="Q7" i="15"/>
  <c r="U7" i="15"/>
  <c r="Y7" i="15"/>
  <c r="AC7" i="15"/>
  <c r="AG7" i="15"/>
  <c r="AK7" i="15"/>
  <c r="AO7" i="15"/>
  <c r="AS7" i="15"/>
  <c r="AW7" i="15"/>
  <c r="BA7" i="15"/>
  <c r="BE7" i="15"/>
  <c r="BI7" i="15"/>
  <c r="BM7" i="15"/>
  <c r="BQ7" i="15"/>
  <c r="BU7" i="15"/>
  <c r="BY7" i="15"/>
  <c r="CC7" i="15"/>
  <c r="CG7" i="15"/>
  <c r="CK7" i="15"/>
  <c r="B8" i="15"/>
  <c r="F8" i="15"/>
  <c r="J8" i="15"/>
  <c r="N8" i="15"/>
  <c r="R8" i="15"/>
  <c r="V8" i="15"/>
  <c r="Z8" i="15"/>
  <c r="AD8" i="15"/>
  <c r="AH8" i="15"/>
  <c r="AL8" i="15"/>
  <c r="AP8" i="15"/>
  <c r="AT8" i="15"/>
  <c r="AX8" i="15"/>
  <c r="BB8" i="15"/>
  <c r="BF8" i="15"/>
  <c r="BJ8" i="15"/>
  <c r="BN8" i="15"/>
  <c r="BR8" i="15"/>
  <c r="BV8" i="15"/>
  <c r="BZ8" i="15"/>
  <c r="CD8" i="15"/>
  <c r="CH8" i="15"/>
  <c r="CL8" i="15"/>
  <c r="C9" i="15"/>
  <c r="G9" i="15"/>
  <c r="K9" i="15"/>
  <c r="O9" i="15"/>
  <c r="S9" i="15"/>
  <c r="W9" i="15"/>
  <c r="AA9" i="15"/>
  <c r="AE9" i="15"/>
  <c r="AI9" i="15"/>
  <c r="AM9" i="15"/>
  <c r="AQ9" i="15"/>
  <c r="AU9" i="15"/>
  <c r="AY9" i="15"/>
  <c r="BC9" i="15"/>
  <c r="BG9" i="15"/>
  <c r="BK9" i="15"/>
  <c r="BO9" i="15"/>
  <c r="BS9" i="15"/>
  <c r="BW9" i="15"/>
  <c r="CA9" i="15"/>
  <c r="CE9" i="15"/>
  <c r="CI9" i="15"/>
  <c r="CM9" i="15"/>
  <c r="D10" i="15"/>
  <c r="H10" i="15"/>
  <c r="L10" i="15"/>
  <c r="P10" i="15"/>
  <c r="T10" i="15"/>
  <c r="X10" i="15"/>
  <c r="AB10" i="15"/>
  <c r="AF10" i="15"/>
  <c r="AJ10" i="15"/>
  <c r="AN10" i="15"/>
  <c r="AR10" i="15"/>
  <c r="AV10" i="15"/>
  <c r="AZ10" i="15"/>
  <c r="BD10" i="15"/>
  <c r="BH10" i="15"/>
  <c r="BL10" i="15"/>
  <c r="BP10" i="15"/>
  <c r="BT10" i="15"/>
  <c r="BX10" i="15"/>
  <c r="CB10" i="15"/>
  <c r="CF10" i="15"/>
  <c r="CJ10" i="15"/>
  <c r="CN10" i="15"/>
  <c r="E11" i="15"/>
  <c r="I11" i="15"/>
  <c r="M11" i="15"/>
  <c r="Q11" i="15"/>
  <c r="U11" i="15"/>
  <c r="Y11" i="15"/>
  <c r="AC11" i="15"/>
  <c r="AG11" i="15"/>
  <c r="AK11" i="15"/>
  <c r="AO11" i="15"/>
  <c r="BB52" i="14"/>
  <c r="BJ52" i="14"/>
  <c r="BR52" i="14"/>
  <c r="BZ52" i="14"/>
  <c r="CH52" i="14"/>
  <c r="CM52" i="14"/>
  <c r="D53" i="14"/>
  <c r="H53" i="14"/>
  <c r="L53" i="14"/>
  <c r="P53" i="14"/>
  <c r="T53" i="14"/>
  <c r="X53" i="14"/>
  <c r="AB53" i="14"/>
  <c r="AF53" i="14"/>
  <c r="AJ53" i="14"/>
  <c r="AN53" i="14"/>
  <c r="AR53" i="14"/>
  <c r="AV53" i="14"/>
  <c r="AZ53" i="14"/>
  <c r="BD53" i="14"/>
  <c r="BH53" i="14"/>
  <c r="BL53" i="14"/>
  <c r="BP53" i="14"/>
  <c r="BT53" i="14"/>
  <c r="BX53" i="14"/>
  <c r="CB53" i="14"/>
  <c r="CF53" i="14"/>
  <c r="CJ53" i="14"/>
  <c r="CN53" i="14"/>
  <c r="E54" i="14"/>
  <c r="I54" i="14"/>
  <c r="M54" i="14"/>
  <c r="Q54" i="14"/>
  <c r="U54" i="14"/>
  <c r="Y54" i="14"/>
  <c r="AC54" i="14"/>
  <c r="AG54" i="14"/>
  <c r="AK54" i="14"/>
  <c r="AO54" i="14"/>
  <c r="AS54" i="14"/>
  <c r="AW54" i="14"/>
  <c r="BA54" i="14"/>
  <c r="BE54" i="14"/>
  <c r="BI54" i="14"/>
  <c r="BM54" i="14"/>
  <c r="BQ54" i="14"/>
  <c r="BU54" i="14"/>
  <c r="BY54" i="14"/>
  <c r="CC54" i="14"/>
  <c r="CG54" i="14"/>
  <c r="CK54" i="14"/>
  <c r="B55" i="14"/>
  <c r="F55" i="14"/>
  <c r="J55" i="14"/>
  <c r="N55" i="14"/>
  <c r="R55" i="14"/>
  <c r="V55" i="14"/>
  <c r="Z55" i="14"/>
  <c r="AD55" i="14"/>
  <c r="AH55" i="14"/>
  <c r="AL55" i="14"/>
  <c r="AP55" i="14"/>
  <c r="AT55" i="14"/>
  <c r="AX55" i="14"/>
  <c r="BB55" i="14"/>
  <c r="BF55" i="14"/>
  <c r="BJ55" i="14"/>
  <c r="BN55" i="14"/>
  <c r="BR55" i="14"/>
  <c r="BV55" i="14"/>
  <c r="BZ55" i="14"/>
  <c r="CD55" i="14"/>
  <c r="CH55" i="14"/>
  <c r="CL55" i="14"/>
  <c r="C56" i="14"/>
  <c r="G56" i="14"/>
  <c r="K56" i="14"/>
  <c r="O56" i="14"/>
  <c r="S56" i="14"/>
  <c r="W56" i="14"/>
  <c r="AA56" i="14"/>
  <c r="AE56" i="14"/>
  <c r="AI56" i="14"/>
  <c r="AM56" i="14"/>
  <c r="AQ56" i="14"/>
  <c r="AU56" i="14"/>
  <c r="AY56" i="14"/>
  <c r="BC56" i="14"/>
  <c r="BG56" i="14"/>
  <c r="BK56" i="14"/>
  <c r="BO56" i="14"/>
  <c r="BS56" i="14"/>
  <c r="BW56" i="14"/>
  <c r="CA56" i="14"/>
  <c r="CE56" i="14"/>
  <c r="CI56" i="14"/>
  <c r="CM56" i="14"/>
  <c r="D57" i="14"/>
  <c r="H57" i="14"/>
  <c r="L57" i="14"/>
  <c r="P57" i="14"/>
  <c r="T57" i="14"/>
  <c r="X57" i="14"/>
  <c r="AB57" i="14"/>
  <c r="AF57" i="14"/>
  <c r="AJ57" i="14"/>
  <c r="AN57" i="14"/>
  <c r="AR57" i="14"/>
  <c r="AV57" i="14"/>
  <c r="AZ57" i="14"/>
  <c r="BD57" i="14"/>
  <c r="BH57" i="14"/>
  <c r="BL57" i="14"/>
  <c r="BP57" i="14"/>
  <c r="BT57" i="14"/>
  <c r="BX57" i="14"/>
  <c r="CB57" i="14"/>
  <c r="CF57" i="14"/>
  <c r="CJ57" i="14"/>
  <c r="CN57" i="14"/>
  <c r="E58" i="14"/>
  <c r="I58" i="14"/>
  <c r="M58" i="14"/>
  <c r="Q58" i="14"/>
  <c r="U58" i="14"/>
  <c r="Y58" i="14"/>
  <c r="AC58" i="14"/>
  <c r="AG58" i="14"/>
  <c r="AK58" i="14"/>
  <c r="AO58" i="14"/>
  <c r="AS58" i="14"/>
  <c r="AW58" i="14"/>
  <c r="BA58" i="14"/>
  <c r="BE58" i="14"/>
  <c r="BI58" i="14"/>
  <c r="BM58" i="14"/>
  <c r="BQ58" i="14"/>
  <c r="BU58" i="14"/>
  <c r="BY58" i="14"/>
  <c r="CC58" i="14"/>
  <c r="CG58" i="14"/>
  <c r="CK58" i="14"/>
  <c r="B59" i="14"/>
  <c r="F59" i="14"/>
  <c r="J59" i="14"/>
  <c r="N59" i="14"/>
  <c r="R59" i="14"/>
  <c r="V59" i="14"/>
  <c r="Z59" i="14"/>
  <c r="AD59" i="14"/>
  <c r="AH59" i="14"/>
  <c r="AL59" i="14"/>
  <c r="AP59" i="14"/>
  <c r="AT59" i="14"/>
  <c r="AX59" i="14"/>
  <c r="BB59" i="14"/>
  <c r="BF59" i="14"/>
  <c r="BJ59" i="14"/>
  <c r="BN59" i="14"/>
  <c r="BR59" i="14"/>
  <c r="BV59" i="14"/>
  <c r="BZ59" i="14"/>
  <c r="CD59" i="14"/>
  <c r="CH59" i="14"/>
  <c r="CL59" i="14"/>
  <c r="C60" i="14"/>
  <c r="G60" i="14"/>
  <c r="K60" i="14"/>
  <c r="O60" i="14"/>
  <c r="S60" i="14"/>
  <c r="W60" i="14"/>
  <c r="AA60" i="14"/>
  <c r="AE60" i="14"/>
  <c r="AI60" i="14"/>
  <c r="AM60" i="14"/>
  <c r="AQ60" i="14"/>
  <c r="AU60" i="14"/>
  <c r="AY60" i="14"/>
  <c r="BC60" i="14"/>
  <c r="BG60" i="14"/>
  <c r="BK60" i="14"/>
  <c r="BO60" i="14"/>
  <c r="BS60" i="14"/>
  <c r="BW60" i="14"/>
  <c r="CA60" i="14"/>
  <c r="CE60" i="14"/>
  <c r="CI60" i="14"/>
  <c r="CM60" i="14"/>
  <c r="D5" i="15"/>
  <c r="H5" i="15"/>
  <c r="L5" i="15"/>
  <c r="P5" i="15"/>
  <c r="T5" i="15"/>
  <c r="X5" i="15"/>
  <c r="AB5" i="15"/>
  <c r="AF5" i="15"/>
  <c r="AJ5" i="15"/>
  <c r="AN5" i="15"/>
  <c r="AR5" i="15"/>
  <c r="AV5" i="15"/>
  <c r="AZ5" i="15"/>
  <c r="BD5" i="15"/>
  <c r="BH5" i="15"/>
  <c r="BL5" i="15"/>
  <c r="BP5" i="15"/>
  <c r="BT5" i="15"/>
  <c r="BX5" i="15"/>
  <c r="CB5" i="15"/>
  <c r="CF5" i="15"/>
  <c r="CJ5" i="15"/>
  <c r="CN5" i="15"/>
  <c r="E6" i="15"/>
  <c r="I6" i="15"/>
  <c r="M6" i="15"/>
  <c r="Q6" i="15"/>
  <c r="U6" i="15"/>
  <c r="Y6" i="15"/>
  <c r="AC6" i="15"/>
  <c r="AG6" i="15"/>
  <c r="AK6" i="15"/>
  <c r="AO6" i="15"/>
  <c r="AS6" i="15"/>
  <c r="AW6" i="15"/>
  <c r="BA6" i="15"/>
  <c r="BE6" i="15"/>
  <c r="BI6" i="15"/>
  <c r="BM6" i="15"/>
  <c r="BQ6" i="15"/>
  <c r="BU6" i="15"/>
  <c r="BY6" i="15"/>
  <c r="CC6" i="15"/>
  <c r="CG6" i="15"/>
  <c r="CK6" i="15"/>
  <c r="B7" i="15"/>
  <c r="F7" i="15"/>
  <c r="J7" i="15"/>
  <c r="N7" i="15"/>
  <c r="R7" i="15"/>
  <c r="V7" i="15"/>
  <c r="Z7" i="15"/>
  <c r="AD7" i="15"/>
  <c r="AH7" i="15"/>
  <c r="AL7" i="15"/>
  <c r="AP7" i="15"/>
  <c r="AT7" i="15"/>
  <c r="AX7" i="15"/>
  <c r="BB7" i="15"/>
  <c r="BF7" i="15"/>
  <c r="BJ7" i="15"/>
  <c r="BN7" i="15"/>
  <c r="BR7" i="15"/>
  <c r="BV7" i="15"/>
  <c r="BZ7" i="15"/>
  <c r="CD7" i="15"/>
  <c r="CH7" i="15"/>
  <c r="CL7" i="15"/>
  <c r="C8" i="15"/>
  <c r="G8" i="15"/>
  <c r="K8" i="15"/>
  <c r="O8" i="15"/>
  <c r="S8" i="15"/>
  <c r="W8" i="15"/>
  <c r="AA8" i="15"/>
  <c r="AE8" i="15"/>
  <c r="AI8" i="15"/>
  <c r="AM8" i="15"/>
  <c r="AQ8" i="15"/>
  <c r="AU8" i="15"/>
  <c r="AY8" i="15"/>
  <c r="BC8" i="15"/>
  <c r="BG8" i="15"/>
  <c r="BK8" i="15"/>
  <c r="BO8" i="15"/>
  <c r="BS8" i="15"/>
  <c r="BW8" i="15"/>
  <c r="CA8" i="15"/>
  <c r="CE8" i="15"/>
  <c r="CI8" i="15"/>
  <c r="CM8" i="15"/>
  <c r="D9" i="15"/>
  <c r="H9" i="15"/>
  <c r="L9" i="15"/>
  <c r="P9" i="15"/>
  <c r="T9" i="15"/>
  <c r="X9" i="15"/>
  <c r="AB9" i="15"/>
  <c r="AF9" i="15"/>
  <c r="AJ9" i="15"/>
  <c r="AN9" i="15"/>
  <c r="AR9" i="15"/>
  <c r="AV9" i="15"/>
  <c r="AZ9" i="15"/>
  <c r="BD9" i="15"/>
  <c r="BH9" i="15"/>
  <c r="BL9" i="15"/>
  <c r="BP9" i="15"/>
  <c r="BT9" i="15"/>
  <c r="BX9" i="15"/>
  <c r="CB9" i="15"/>
  <c r="CF9" i="15"/>
  <c r="CJ9" i="15"/>
  <c r="CN9" i="15"/>
  <c r="E10" i="15"/>
  <c r="I10" i="15"/>
  <c r="M10" i="15"/>
  <c r="Q10" i="15"/>
  <c r="U10" i="15"/>
  <c r="Y10" i="15"/>
  <c r="AC10" i="15"/>
  <c r="AG10" i="15"/>
  <c r="AK10" i="15"/>
  <c r="AO10" i="15"/>
  <c r="AS10" i="15"/>
  <c r="AW10" i="15"/>
  <c r="BA10" i="15"/>
  <c r="BE10" i="15"/>
  <c r="BI10" i="15"/>
  <c r="BM10" i="15"/>
  <c r="BQ10" i="15"/>
  <c r="BU10" i="15"/>
  <c r="BY10" i="15"/>
  <c r="CC10" i="15"/>
  <c r="CG10" i="15"/>
  <c r="CK10" i="15"/>
  <c r="B11" i="15"/>
  <c r="F11" i="15"/>
  <c r="J11" i="15"/>
  <c r="N11" i="15"/>
  <c r="R11" i="15"/>
  <c r="V11" i="15"/>
  <c r="Z11" i="15"/>
  <c r="AD11" i="15"/>
  <c r="AH11" i="15"/>
  <c r="AL11" i="15"/>
  <c r="AP11" i="15"/>
  <c r="AT11" i="15"/>
  <c r="AX11" i="15"/>
  <c r="BB11" i="15"/>
  <c r="BF11" i="15"/>
  <c r="BJ11" i="15"/>
  <c r="BN11" i="15"/>
  <c r="AR11" i="15"/>
  <c r="AZ11" i="15"/>
  <c r="BH11" i="15"/>
  <c r="BO11" i="15"/>
  <c r="BS11" i="15"/>
  <c r="BW11" i="15"/>
  <c r="CA11" i="15"/>
  <c r="CE11" i="15"/>
  <c r="CI11" i="15"/>
  <c r="CM11" i="15"/>
  <c r="D12" i="15"/>
  <c r="H12" i="15"/>
  <c r="L12" i="15"/>
  <c r="P12" i="15"/>
  <c r="T12" i="15"/>
  <c r="X12" i="15"/>
  <c r="AB12" i="15"/>
  <c r="AF12" i="15"/>
  <c r="AJ12" i="15"/>
  <c r="AN12" i="15"/>
  <c r="AR12" i="15"/>
  <c r="AV12" i="15"/>
  <c r="AZ12" i="15"/>
  <c r="BD12" i="15"/>
  <c r="BH12" i="15"/>
  <c r="BL12" i="15"/>
  <c r="BP12" i="15"/>
  <c r="BT12" i="15"/>
  <c r="BX12" i="15"/>
  <c r="CB12" i="15"/>
  <c r="CF12" i="15"/>
  <c r="CJ12" i="15"/>
  <c r="CN12" i="15"/>
  <c r="E13" i="15"/>
  <c r="I13" i="15"/>
  <c r="M13" i="15"/>
  <c r="Q13" i="15"/>
  <c r="U13" i="15"/>
  <c r="Y13" i="15"/>
  <c r="AC13" i="15"/>
  <c r="AG13" i="15"/>
  <c r="AK13" i="15"/>
  <c r="AO13" i="15"/>
  <c r="AS13" i="15"/>
  <c r="AW13" i="15"/>
  <c r="BA13" i="15"/>
  <c r="BE13" i="15"/>
  <c r="BI13" i="15"/>
  <c r="BM13" i="15"/>
  <c r="BQ13" i="15"/>
  <c r="BU13" i="15"/>
  <c r="BY13" i="15"/>
  <c r="CC13" i="15"/>
  <c r="CG13" i="15"/>
  <c r="CK13" i="15"/>
  <c r="B14" i="15"/>
  <c r="F14" i="15"/>
  <c r="J14" i="15"/>
  <c r="N14" i="15"/>
  <c r="R14" i="15"/>
  <c r="V14" i="15"/>
  <c r="Z14" i="15"/>
  <c r="AD14" i="15"/>
  <c r="AH14" i="15"/>
  <c r="AL14" i="15"/>
  <c r="AP14" i="15"/>
  <c r="AT14" i="15"/>
  <c r="AX14" i="15"/>
  <c r="BB14" i="15"/>
  <c r="BF14" i="15"/>
  <c r="BJ14" i="15"/>
  <c r="BN14" i="15"/>
  <c r="BR14" i="15"/>
  <c r="BV14" i="15"/>
  <c r="BZ14" i="15"/>
  <c r="CD14" i="15"/>
  <c r="CH14" i="15"/>
  <c r="CL14" i="15"/>
  <c r="C15" i="15"/>
  <c r="G15" i="15"/>
  <c r="K15" i="15"/>
  <c r="O15" i="15"/>
  <c r="S15" i="15"/>
  <c r="W15" i="15"/>
  <c r="AA15" i="15"/>
  <c r="AE15" i="15"/>
  <c r="AI15" i="15"/>
  <c r="AM15" i="15"/>
  <c r="AQ15" i="15"/>
  <c r="AU15" i="15"/>
  <c r="AY15" i="15"/>
  <c r="BC15" i="15"/>
  <c r="BG15" i="15"/>
  <c r="BK15" i="15"/>
  <c r="BO15" i="15"/>
  <c r="BS15" i="15"/>
  <c r="BW15" i="15"/>
  <c r="CA15" i="15"/>
  <c r="CE15" i="15"/>
  <c r="CI15" i="15"/>
  <c r="CM15" i="15"/>
  <c r="D16" i="15"/>
  <c r="H16" i="15"/>
  <c r="L16" i="15"/>
  <c r="P16" i="15"/>
  <c r="T16" i="15"/>
  <c r="X16" i="15"/>
  <c r="AB16" i="15"/>
  <c r="AF16" i="15"/>
  <c r="AJ16" i="15"/>
  <c r="AN16" i="15"/>
  <c r="AR16" i="15"/>
  <c r="AV16" i="15"/>
  <c r="AZ16" i="15"/>
  <c r="BD16" i="15"/>
  <c r="BH16" i="15"/>
  <c r="BL16" i="15"/>
  <c r="BP16" i="15"/>
  <c r="BT16" i="15"/>
  <c r="BX16" i="15"/>
  <c r="CB16" i="15"/>
  <c r="CF16" i="15"/>
  <c r="CJ16" i="15"/>
  <c r="CN16" i="15"/>
  <c r="E17" i="15"/>
  <c r="I17" i="15"/>
  <c r="M17" i="15"/>
  <c r="Q17" i="15"/>
  <c r="U17" i="15"/>
  <c r="Y17" i="15"/>
  <c r="AC17" i="15"/>
  <c r="AG17" i="15"/>
  <c r="AK17" i="15"/>
  <c r="AO17" i="15"/>
  <c r="AS17" i="15"/>
  <c r="AW17" i="15"/>
  <c r="BA17" i="15"/>
  <c r="BE17" i="15"/>
  <c r="BI17" i="15"/>
  <c r="BM17" i="15"/>
  <c r="BQ17" i="15"/>
  <c r="BU17" i="15"/>
  <c r="BY17" i="15"/>
  <c r="CC17" i="15"/>
  <c r="CG17" i="15"/>
  <c r="CK17" i="15"/>
  <c r="B18" i="15"/>
  <c r="F18" i="15"/>
  <c r="J18" i="15"/>
  <c r="N18" i="15"/>
  <c r="R18" i="15"/>
  <c r="V18" i="15"/>
  <c r="Z18" i="15"/>
  <c r="AD18" i="15"/>
  <c r="AH18" i="15"/>
  <c r="AL18" i="15"/>
  <c r="AP18" i="15"/>
  <c r="AT18" i="15"/>
  <c r="AX18" i="15"/>
  <c r="BB18" i="15"/>
  <c r="BF18" i="15"/>
  <c r="BJ18" i="15"/>
  <c r="BN18" i="15"/>
  <c r="BR18" i="15"/>
  <c r="BV18" i="15"/>
  <c r="BZ18" i="15"/>
  <c r="CD18" i="15"/>
  <c r="CH18" i="15"/>
  <c r="CL18" i="15"/>
  <c r="C19" i="15"/>
  <c r="G19" i="15"/>
  <c r="K19" i="15"/>
  <c r="O19" i="15"/>
  <c r="S19" i="15"/>
  <c r="W19" i="15"/>
  <c r="AA19" i="15"/>
  <c r="AE19" i="15"/>
  <c r="AI19" i="15"/>
  <c r="AM19" i="15"/>
  <c r="AQ19" i="15"/>
  <c r="AU19" i="15"/>
  <c r="AY19" i="15"/>
  <c r="BC19" i="15"/>
  <c r="BG19" i="15"/>
  <c r="BK19" i="15"/>
  <c r="BO19" i="15"/>
  <c r="BS19" i="15"/>
  <c r="BW19" i="15"/>
  <c r="CA19" i="15"/>
  <c r="CE19" i="15"/>
  <c r="CI19" i="15"/>
  <c r="CM19" i="15"/>
  <c r="D20" i="15"/>
  <c r="H20" i="15"/>
  <c r="L20" i="15"/>
  <c r="P20" i="15"/>
  <c r="T20" i="15"/>
  <c r="X20" i="15"/>
  <c r="AB20" i="15"/>
  <c r="AF20" i="15"/>
  <c r="AJ20" i="15"/>
  <c r="AN20" i="15"/>
  <c r="AR20" i="15"/>
  <c r="AV20" i="15"/>
  <c r="AZ20" i="15"/>
  <c r="BD20" i="15"/>
  <c r="BH20" i="15"/>
  <c r="BL20" i="15"/>
  <c r="BP20" i="15"/>
  <c r="BT20" i="15"/>
  <c r="BX20" i="15"/>
  <c r="CB20" i="15"/>
  <c r="CF20" i="15"/>
  <c r="CJ20" i="15"/>
  <c r="CN20" i="15"/>
  <c r="E21" i="15"/>
  <c r="I21" i="15"/>
  <c r="M21" i="15"/>
  <c r="Q21" i="15"/>
  <c r="U21" i="15"/>
  <c r="Y21" i="15"/>
  <c r="AC21" i="15"/>
  <c r="AG21" i="15"/>
  <c r="AK21" i="15"/>
  <c r="AO21" i="15"/>
  <c r="AS21" i="15"/>
  <c r="AW21" i="15"/>
  <c r="BA21" i="15"/>
  <c r="BE21" i="15"/>
  <c r="BI21" i="15"/>
  <c r="BM21" i="15"/>
  <c r="BQ21" i="15"/>
  <c r="BU21" i="15"/>
  <c r="BY21" i="15"/>
  <c r="CC21" i="15"/>
  <c r="CG21" i="15"/>
  <c r="CK21" i="15"/>
  <c r="B22" i="15"/>
  <c r="F22" i="15"/>
  <c r="J22" i="15"/>
  <c r="N22" i="15"/>
  <c r="R22" i="15"/>
  <c r="V22" i="15"/>
  <c r="Z22" i="15"/>
  <c r="AD22" i="15"/>
  <c r="AH22" i="15"/>
  <c r="AL22" i="15"/>
  <c r="AP22" i="15"/>
  <c r="AT22" i="15"/>
  <c r="AX22" i="15"/>
  <c r="BB22" i="15"/>
  <c r="BF22" i="15"/>
  <c r="BJ22" i="15"/>
  <c r="BN22" i="15"/>
  <c r="BR22" i="15"/>
  <c r="BV22" i="15"/>
  <c r="BZ22" i="15"/>
  <c r="CD22" i="15"/>
  <c r="CH22" i="15"/>
  <c r="CL22" i="15"/>
  <c r="C23" i="15"/>
  <c r="G23" i="15"/>
  <c r="K23" i="15"/>
  <c r="O23" i="15"/>
  <c r="S23" i="15"/>
  <c r="W23" i="15"/>
  <c r="AA23" i="15"/>
  <c r="AE23" i="15"/>
  <c r="AI23" i="15"/>
  <c r="AM23" i="15"/>
  <c r="AQ23" i="15"/>
  <c r="AU23" i="15"/>
  <c r="AY23" i="15"/>
  <c r="BC23" i="15"/>
  <c r="BG23" i="15"/>
  <c r="BK23" i="15"/>
  <c r="BO23" i="15"/>
  <c r="BS23" i="15"/>
  <c r="BW23" i="15"/>
  <c r="CA23" i="15"/>
  <c r="CE23" i="15"/>
  <c r="CI23" i="15"/>
  <c r="CM23" i="15"/>
  <c r="D24" i="15"/>
  <c r="H24" i="15"/>
  <c r="L24" i="15"/>
  <c r="P24" i="15"/>
  <c r="T24" i="15"/>
  <c r="X24" i="15"/>
  <c r="AB24" i="15"/>
  <c r="AF24" i="15"/>
  <c r="AJ24" i="15"/>
  <c r="AN24" i="15"/>
  <c r="AR24" i="15"/>
  <c r="AV24" i="15"/>
  <c r="AZ24" i="15"/>
  <c r="BD24" i="15"/>
  <c r="BH24" i="15"/>
  <c r="BL24" i="15"/>
  <c r="BP24" i="15"/>
  <c r="BT24" i="15"/>
  <c r="BX24" i="15"/>
  <c r="CB24" i="15"/>
  <c r="CF24" i="15"/>
  <c r="CJ24" i="15"/>
  <c r="CN24" i="15"/>
  <c r="E25" i="15"/>
  <c r="I25" i="15"/>
  <c r="M25" i="15"/>
  <c r="Q25" i="15"/>
  <c r="U25" i="15"/>
  <c r="Y25" i="15"/>
  <c r="AC25" i="15"/>
  <c r="AG25" i="15"/>
  <c r="AK25" i="15"/>
  <c r="AO25" i="15"/>
  <c r="AS25" i="15"/>
  <c r="AW25" i="15"/>
  <c r="BA25" i="15"/>
  <c r="BE25" i="15"/>
  <c r="BI25" i="15"/>
  <c r="BM25" i="15"/>
  <c r="BQ25" i="15"/>
  <c r="BU25" i="15"/>
  <c r="BY25" i="15"/>
  <c r="CC25" i="15"/>
  <c r="CG25" i="15"/>
  <c r="CK25" i="15"/>
  <c r="B26" i="15"/>
  <c r="F26" i="15"/>
  <c r="J26" i="15"/>
  <c r="N26" i="15"/>
  <c r="R26" i="15"/>
  <c r="V26" i="15"/>
  <c r="Z26" i="15"/>
  <c r="AD26" i="15"/>
  <c r="AH26" i="15"/>
  <c r="AL26" i="15"/>
  <c r="AP26" i="15"/>
  <c r="AT26" i="15"/>
  <c r="AX26" i="15"/>
  <c r="BB26" i="15"/>
  <c r="BF26" i="15"/>
  <c r="BJ26" i="15"/>
  <c r="BN26" i="15"/>
  <c r="BR26" i="15"/>
  <c r="BV26" i="15"/>
  <c r="BZ26" i="15"/>
  <c r="CD26" i="15"/>
  <c r="CH26" i="15"/>
  <c r="AS11" i="15"/>
  <c r="BA11" i="15"/>
  <c r="BI11" i="15"/>
  <c r="BP11" i="15"/>
  <c r="BT11" i="15"/>
  <c r="BX11" i="15"/>
  <c r="CB11" i="15"/>
  <c r="CF11" i="15"/>
  <c r="CJ11" i="15"/>
  <c r="CN11" i="15"/>
  <c r="E12" i="15"/>
  <c r="I12" i="15"/>
  <c r="M12" i="15"/>
  <c r="Q12" i="15"/>
  <c r="U12" i="15"/>
  <c r="Y12" i="15"/>
  <c r="AC12" i="15"/>
  <c r="AG12" i="15"/>
  <c r="AK12" i="15"/>
  <c r="AO12" i="15"/>
  <c r="AS12" i="15"/>
  <c r="AW12" i="15"/>
  <c r="BA12" i="15"/>
  <c r="BE12" i="15"/>
  <c r="BI12" i="15"/>
  <c r="BM12" i="15"/>
  <c r="BQ12" i="15"/>
  <c r="BU12" i="15"/>
  <c r="BY12" i="15"/>
  <c r="CC12" i="15"/>
  <c r="CG12" i="15"/>
  <c r="CK12" i="15"/>
  <c r="B13" i="15"/>
  <c r="F13" i="15"/>
  <c r="J13" i="15"/>
  <c r="N13" i="15"/>
  <c r="R13" i="15"/>
  <c r="V13" i="15"/>
  <c r="Z13" i="15"/>
  <c r="AD13" i="15"/>
  <c r="AH13" i="15"/>
  <c r="AL13" i="15"/>
  <c r="AP13" i="15"/>
  <c r="AT13" i="15"/>
  <c r="AX13" i="15"/>
  <c r="BB13" i="15"/>
  <c r="BF13" i="15"/>
  <c r="BJ13" i="15"/>
  <c r="BN13" i="15"/>
  <c r="BR13" i="15"/>
  <c r="BV13" i="15"/>
  <c r="BZ13" i="15"/>
  <c r="CD13" i="15"/>
  <c r="CH13" i="15"/>
  <c r="CL13" i="15"/>
  <c r="C14" i="15"/>
  <c r="G14" i="15"/>
  <c r="K14" i="15"/>
  <c r="O14" i="15"/>
  <c r="S14" i="15"/>
  <c r="W14" i="15"/>
  <c r="AA14" i="15"/>
  <c r="AE14" i="15"/>
  <c r="AI14" i="15"/>
  <c r="AM14" i="15"/>
  <c r="AQ14" i="15"/>
  <c r="AU14" i="15"/>
  <c r="AY14" i="15"/>
  <c r="BC14" i="15"/>
  <c r="BG14" i="15"/>
  <c r="BK14" i="15"/>
  <c r="BO14" i="15"/>
  <c r="BS14" i="15"/>
  <c r="BW14" i="15"/>
  <c r="CA14" i="15"/>
  <c r="CE14" i="15"/>
  <c r="CI14" i="15"/>
  <c r="CM14" i="15"/>
  <c r="D15" i="15"/>
  <c r="H15" i="15"/>
  <c r="L15" i="15"/>
  <c r="P15" i="15"/>
  <c r="T15" i="15"/>
  <c r="X15" i="15"/>
  <c r="AB15" i="15"/>
  <c r="AF15" i="15"/>
  <c r="AJ15" i="15"/>
  <c r="AN15" i="15"/>
  <c r="AR15" i="15"/>
  <c r="AV15" i="15"/>
  <c r="AZ15" i="15"/>
  <c r="BD15" i="15"/>
  <c r="BH15" i="15"/>
  <c r="BL15" i="15"/>
  <c r="BP15" i="15"/>
  <c r="BT15" i="15"/>
  <c r="BX15" i="15"/>
  <c r="CB15" i="15"/>
  <c r="CF15" i="15"/>
  <c r="CJ15" i="15"/>
  <c r="CN15" i="15"/>
  <c r="E16" i="15"/>
  <c r="I16" i="15"/>
  <c r="M16" i="15"/>
  <c r="Q16" i="15"/>
  <c r="U16" i="15"/>
  <c r="Y16" i="15"/>
  <c r="AC16" i="15"/>
  <c r="AG16" i="15"/>
  <c r="AK16" i="15"/>
  <c r="AO16" i="15"/>
  <c r="AS16" i="15"/>
  <c r="AW16" i="15"/>
  <c r="BA16" i="15"/>
  <c r="BE16" i="15"/>
  <c r="BI16" i="15"/>
  <c r="BM16" i="15"/>
  <c r="BQ16" i="15"/>
  <c r="BU16" i="15"/>
  <c r="BY16" i="15"/>
  <c r="CC16" i="15"/>
  <c r="CG16" i="15"/>
  <c r="CK16" i="15"/>
  <c r="B17" i="15"/>
  <c r="F17" i="15"/>
  <c r="J17" i="15"/>
  <c r="N17" i="15"/>
  <c r="R17" i="15"/>
  <c r="V17" i="15"/>
  <c r="Z17" i="15"/>
  <c r="AD17" i="15"/>
  <c r="AH17" i="15"/>
  <c r="AL17" i="15"/>
  <c r="AP17" i="15"/>
  <c r="AT17" i="15"/>
  <c r="AX17" i="15"/>
  <c r="BB17" i="15"/>
  <c r="BF17" i="15"/>
  <c r="BJ17" i="15"/>
  <c r="BN17" i="15"/>
  <c r="BR17" i="15"/>
  <c r="BV17" i="15"/>
  <c r="BZ17" i="15"/>
  <c r="CD17" i="15"/>
  <c r="CH17" i="15"/>
  <c r="CL17" i="15"/>
  <c r="C18" i="15"/>
  <c r="G18" i="15"/>
  <c r="K18" i="15"/>
  <c r="O18" i="15"/>
  <c r="S18" i="15"/>
  <c r="W18" i="15"/>
  <c r="AA18" i="15"/>
  <c r="AE18" i="15"/>
  <c r="AI18" i="15"/>
  <c r="AM18" i="15"/>
  <c r="AQ18" i="15"/>
  <c r="AU18" i="15"/>
  <c r="AY18" i="15"/>
  <c r="BC18" i="15"/>
  <c r="BG18" i="15"/>
  <c r="BK18" i="15"/>
  <c r="BO18" i="15"/>
  <c r="BS18" i="15"/>
  <c r="BW18" i="15"/>
  <c r="CA18" i="15"/>
  <c r="CE18" i="15"/>
  <c r="CI18" i="15"/>
  <c r="CM18" i="15"/>
  <c r="D19" i="15"/>
  <c r="H19" i="15"/>
  <c r="L19" i="15"/>
  <c r="P19" i="15"/>
  <c r="T19" i="15"/>
  <c r="X19" i="15"/>
  <c r="AB19" i="15"/>
  <c r="AF19" i="15"/>
  <c r="AJ19" i="15"/>
  <c r="AN19" i="15"/>
  <c r="AR19" i="15"/>
  <c r="AV19" i="15"/>
  <c r="AZ19" i="15"/>
  <c r="BD19" i="15"/>
  <c r="BH19" i="15"/>
  <c r="BL19" i="15"/>
  <c r="BP19" i="15"/>
  <c r="BT19" i="15"/>
  <c r="BX19" i="15"/>
  <c r="CB19" i="15"/>
  <c r="CF19" i="15"/>
  <c r="CJ19" i="15"/>
  <c r="CN19" i="15"/>
  <c r="E20" i="15"/>
  <c r="I20" i="15"/>
  <c r="M20" i="15"/>
  <c r="Q20" i="15"/>
  <c r="U20" i="15"/>
  <c r="Y20" i="15"/>
  <c r="AC20" i="15"/>
  <c r="AG20" i="15"/>
  <c r="AK20" i="15"/>
  <c r="AO20" i="15"/>
  <c r="AS20" i="15"/>
  <c r="AW20" i="15"/>
  <c r="BA20" i="15"/>
  <c r="BE20" i="15"/>
  <c r="BI20" i="15"/>
  <c r="BM20" i="15"/>
  <c r="BQ20" i="15"/>
  <c r="BU20" i="15"/>
  <c r="BY20" i="15"/>
  <c r="CC20" i="15"/>
  <c r="CG20" i="15"/>
  <c r="CK20" i="15"/>
  <c r="B21" i="15"/>
  <c r="F21" i="15"/>
  <c r="J21" i="15"/>
  <c r="N21" i="15"/>
  <c r="R21" i="15"/>
  <c r="V21" i="15"/>
  <c r="Z21" i="15"/>
  <c r="AD21" i="15"/>
  <c r="AH21" i="15"/>
  <c r="AL21" i="15"/>
  <c r="AP21" i="15"/>
  <c r="AT21" i="15"/>
  <c r="AX21" i="15"/>
  <c r="BB21" i="15"/>
  <c r="BF21" i="15"/>
  <c r="BJ21" i="15"/>
  <c r="BN21" i="15"/>
  <c r="BR21" i="15"/>
  <c r="BV21" i="15"/>
  <c r="BZ21" i="15"/>
  <c r="CD21" i="15"/>
  <c r="CH21" i="15"/>
  <c r="CL21" i="15"/>
  <c r="C22" i="15"/>
  <c r="G22" i="15"/>
  <c r="K22" i="15"/>
  <c r="O22" i="15"/>
  <c r="S22" i="15"/>
  <c r="W22" i="15"/>
  <c r="AA22" i="15"/>
  <c r="AE22" i="15"/>
  <c r="AI22" i="15"/>
  <c r="AM22" i="15"/>
  <c r="AQ22" i="15"/>
  <c r="AU22" i="15"/>
  <c r="AY22" i="15"/>
  <c r="BC22" i="15"/>
  <c r="BG22" i="15"/>
  <c r="BK22" i="15"/>
  <c r="BO22" i="15"/>
  <c r="BS22" i="15"/>
  <c r="BW22" i="15"/>
  <c r="CA22" i="15"/>
  <c r="CE22" i="15"/>
  <c r="CI22" i="15"/>
  <c r="CM22" i="15"/>
  <c r="D23" i="15"/>
  <c r="H23" i="15"/>
  <c r="L23" i="15"/>
  <c r="P23" i="15"/>
  <c r="T23" i="15"/>
  <c r="X23" i="15"/>
  <c r="AB23" i="15"/>
  <c r="AF23" i="15"/>
  <c r="AJ23" i="15"/>
  <c r="AN23" i="15"/>
  <c r="AR23" i="15"/>
  <c r="AV23" i="15"/>
  <c r="AZ23" i="15"/>
  <c r="BD23" i="15"/>
  <c r="BH23" i="15"/>
  <c r="BL23" i="15"/>
  <c r="BP23" i="15"/>
  <c r="BT23" i="15"/>
  <c r="BX23" i="15"/>
  <c r="CB23" i="15"/>
  <c r="CF23" i="15"/>
  <c r="CJ23" i="15"/>
  <c r="CN23" i="15"/>
  <c r="E24" i="15"/>
  <c r="I24" i="15"/>
  <c r="M24" i="15"/>
  <c r="Q24" i="15"/>
  <c r="U24" i="15"/>
  <c r="Y24" i="15"/>
  <c r="AC24" i="15"/>
  <c r="AG24" i="15"/>
  <c r="AK24" i="15"/>
  <c r="AO24" i="15"/>
  <c r="AS24" i="15"/>
  <c r="AW24" i="15"/>
  <c r="BA24" i="15"/>
  <c r="BE24" i="15"/>
  <c r="BI24" i="15"/>
  <c r="BM24" i="15"/>
  <c r="BQ24" i="15"/>
  <c r="BU24" i="15"/>
  <c r="BY24" i="15"/>
  <c r="CC24" i="15"/>
  <c r="CG24" i="15"/>
  <c r="CK24" i="15"/>
  <c r="B25" i="15"/>
  <c r="F25" i="15"/>
  <c r="J25" i="15"/>
  <c r="N25" i="15"/>
  <c r="R25" i="15"/>
  <c r="V25" i="15"/>
  <c r="Z25" i="15"/>
  <c r="AD25" i="15"/>
  <c r="AH25" i="15"/>
  <c r="AL25" i="15"/>
  <c r="AP25" i="15"/>
  <c r="AT25" i="15"/>
  <c r="AX25" i="15"/>
  <c r="BB25" i="15"/>
  <c r="BF25" i="15"/>
  <c r="BJ25" i="15"/>
  <c r="BN25" i="15"/>
  <c r="BR25" i="15"/>
  <c r="BV25" i="15"/>
  <c r="BZ25" i="15"/>
  <c r="CD25" i="15"/>
  <c r="CH25" i="15"/>
  <c r="CL25" i="15"/>
  <c r="C26" i="15"/>
  <c r="G26" i="15"/>
  <c r="K26" i="15"/>
  <c r="O26" i="15"/>
  <c r="S26" i="15"/>
  <c r="W26" i="15"/>
  <c r="AA26" i="15"/>
  <c r="AE26" i="15"/>
  <c r="AI26" i="15"/>
  <c r="AM26" i="15"/>
  <c r="AQ26" i="15"/>
  <c r="AU26" i="15"/>
  <c r="AY26" i="15"/>
  <c r="AV11" i="15"/>
  <c r="BD11" i="15"/>
  <c r="BL11" i="15"/>
  <c r="BQ11" i="15"/>
  <c r="BU11" i="15"/>
  <c r="BY11" i="15"/>
  <c r="CC11" i="15"/>
  <c r="CG11" i="15"/>
  <c r="CK11" i="15"/>
  <c r="B12" i="15"/>
  <c r="F12" i="15"/>
  <c r="J12" i="15"/>
  <c r="N12" i="15"/>
  <c r="R12" i="15"/>
  <c r="V12" i="15"/>
  <c r="Z12" i="15"/>
  <c r="AD12" i="15"/>
  <c r="AH12" i="15"/>
  <c r="AL12" i="15"/>
  <c r="AP12" i="15"/>
  <c r="AT12" i="15"/>
  <c r="AX12" i="15"/>
  <c r="BB12" i="15"/>
  <c r="BF12" i="15"/>
  <c r="BJ12" i="15"/>
  <c r="BN12" i="15"/>
  <c r="BR12" i="15"/>
  <c r="BV12" i="15"/>
  <c r="BZ12" i="15"/>
  <c r="CD12" i="15"/>
  <c r="CH12" i="15"/>
  <c r="CL12" i="15"/>
  <c r="C13" i="15"/>
  <c r="G13" i="15"/>
  <c r="K13" i="15"/>
  <c r="O13" i="15"/>
  <c r="S13" i="15"/>
  <c r="W13" i="15"/>
  <c r="AA13" i="15"/>
  <c r="AE13" i="15"/>
  <c r="AI13" i="15"/>
  <c r="AM13" i="15"/>
  <c r="AQ13" i="15"/>
  <c r="AU13" i="15"/>
  <c r="AY13" i="15"/>
  <c r="BC13" i="15"/>
  <c r="BG13" i="15"/>
  <c r="BK13" i="15"/>
  <c r="BO13" i="15"/>
  <c r="BS13" i="15"/>
  <c r="BW13" i="15"/>
  <c r="CA13" i="15"/>
  <c r="CE13" i="15"/>
  <c r="CI13" i="15"/>
  <c r="CM13" i="15"/>
  <c r="D14" i="15"/>
  <c r="H14" i="15"/>
  <c r="L14" i="15"/>
  <c r="P14" i="15"/>
  <c r="T14" i="15"/>
  <c r="X14" i="15"/>
  <c r="AB14" i="15"/>
  <c r="AF14" i="15"/>
  <c r="AJ14" i="15"/>
  <c r="AN14" i="15"/>
  <c r="AR14" i="15"/>
  <c r="AV14" i="15"/>
  <c r="AZ14" i="15"/>
  <c r="BD14" i="15"/>
  <c r="BH14" i="15"/>
  <c r="BL14" i="15"/>
  <c r="BP14" i="15"/>
  <c r="BT14" i="15"/>
  <c r="BX14" i="15"/>
  <c r="CB14" i="15"/>
  <c r="CF14" i="15"/>
  <c r="CJ14" i="15"/>
  <c r="CN14" i="15"/>
  <c r="E15" i="15"/>
  <c r="I15" i="15"/>
  <c r="M15" i="15"/>
  <c r="Q15" i="15"/>
  <c r="U15" i="15"/>
  <c r="Y15" i="15"/>
  <c r="AC15" i="15"/>
  <c r="AG15" i="15"/>
  <c r="AK15" i="15"/>
  <c r="AO15" i="15"/>
  <c r="AS15" i="15"/>
  <c r="AW15" i="15"/>
  <c r="BA15" i="15"/>
  <c r="BE15" i="15"/>
  <c r="BI15" i="15"/>
  <c r="BM15" i="15"/>
  <c r="BQ15" i="15"/>
  <c r="BU15" i="15"/>
  <c r="BY15" i="15"/>
  <c r="CC15" i="15"/>
  <c r="CG15" i="15"/>
  <c r="CK15" i="15"/>
  <c r="B16" i="15"/>
  <c r="F16" i="15"/>
  <c r="J16" i="15"/>
  <c r="N16" i="15"/>
  <c r="R16" i="15"/>
  <c r="V16" i="15"/>
  <c r="Z16" i="15"/>
  <c r="AD16" i="15"/>
  <c r="AH16" i="15"/>
  <c r="AL16" i="15"/>
  <c r="AP16" i="15"/>
  <c r="AT16" i="15"/>
  <c r="AX16" i="15"/>
  <c r="BB16" i="15"/>
  <c r="BF16" i="15"/>
  <c r="BJ16" i="15"/>
  <c r="BN16" i="15"/>
  <c r="BR16" i="15"/>
  <c r="BV16" i="15"/>
  <c r="BZ16" i="15"/>
  <c r="CD16" i="15"/>
  <c r="CH16" i="15"/>
  <c r="CL16" i="15"/>
  <c r="C17" i="15"/>
  <c r="G17" i="15"/>
  <c r="K17" i="15"/>
  <c r="O17" i="15"/>
  <c r="S17" i="15"/>
  <c r="W17" i="15"/>
  <c r="AA17" i="15"/>
  <c r="AE17" i="15"/>
  <c r="AI17" i="15"/>
  <c r="AM17" i="15"/>
  <c r="AQ17" i="15"/>
  <c r="AU17" i="15"/>
  <c r="AY17" i="15"/>
  <c r="BC17" i="15"/>
  <c r="BG17" i="15"/>
  <c r="BK17" i="15"/>
  <c r="BO17" i="15"/>
  <c r="BS17" i="15"/>
  <c r="BW17" i="15"/>
  <c r="CA17" i="15"/>
  <c r="CE17" i="15"/>
  <c r="CI17" i="15"/>
  <c r="CM17" i="15"/>
  <c r="D18" i="15"/>
  <c r="H18" i="15"/>
  <c r="L18" i="15"/>
  <c r="P18" i="15"/>
  <c r="T18" i="15"/>
  <c r="X18" i="15"/>
  <c r="AB18" i="15"/>
  <c r="AF18" i="15"/>
  <c r="AJ18" i="15"/>
  <c r="AN18" i="15"/>
  <c r="AR18" i="15"/>
  <c r="AV18" i="15"/>
  <c r="AZ18" i="15"/>
  <c r="BD18" i="15"/>
  <c r="BH18" i="15"/>
  <c r="BL18" i="15"/>
  <c r="BP18" i="15"/>
  <c r="BT18" i="15"/>
  <c r="BX18" i="15"/>
  <c r="CB18" i="15"/>
  <c r="CF18" i="15"/>
  <c r="CJ18" i="15"/>
  <c r="CN18" i="15"/>
  <c r="E19" i="15"/>
  <c r="I19" i="15"/>
  <c r="M19" i="15"/>
  <c r="Q19" i="15"/>
  <c r="U19" i="15"/>
  <c r="Y19" i="15"/>
  <c r="AC19" i="15"/>
  <c r="AG19" i="15"/>
  <c r="AK19" i="15"/>
  <c r="AO19" i="15"/>
  <c r="AS19" i="15"/>
  <c r="AW19" i="15"/>
  <c r="BA19" i="15"/>
  <c r="BE19" i="15"/>
  <c r="BI19" i="15"/>
  <c r="BM19" i="15"/>
  <c r="BQ19" i="15"/>
  <c r="BU19" i="15"/>
  <c r="BY19" i="15"/>
  <c r="CC19" i="15"/>
  <c r="CG19" i="15"/>
  <c r="CK19" i="15"/>
  <c r="B20" i="15"/>
  <c r="F20" i="15"/>
  <c r="J20" i="15"/>
  <c r="N20" i="15"/>
  <c r="R20" i="15"/>
  <c r="V20" i="15"/>
  <c r="Z20" i="15"/>
  <c r="AD20" i="15"/>
  <c r="AH20" i="15"/>
  <c r="AL20" i="15"/>
  <c r="AP20" i="15"/>
  <c r="AT20" i="15"/>
  <c r="AX20" i="15"/>
  <c r="BB20" i="15"/>
  <c r="BF20" i="15"/>
  <c r="BJ20" i="15"/>
  <c r="BN20" i="15"/>
  <c r="BR20" i="15"/>
  <c r="BV20" i="15"/>
  <c r="BZ20" i="15"/>
  <c r="CD20" i="15"/>
  <c r="CH20" i="15"/>
  <c r="CL20" i="15"/>
  <c r="C21" i="15"/>
  <c r="G21" i="15"/>
  <c r="K21" i="15"/>
  <c r="O21" i="15"/>
  <c r="S21" i="15"/>
  <c r="W21" i="15"/>
  <c r="AA21" i="15"/>
  <c r="AE21" i="15"/>
  <c r="AI21" i="15"/>
  <c r="AM21" i="15"/>
  <c r="AQ21" i="15"/>
  <c r="AU21" i="15"/>
  <c r="AY21" i="15"/>
  <c r="BC21" i="15"/>
  <c r="BG21" i="15"/>
  <c r="BK21" i="15"/>
  <c r="BO21" i="15"/>
  <c r="BS21" i="15"/>
  <c r="BW21" i="15"/>
  <c r="CA21" i="15"/>
  <c r="CE21" i="15"/>
  <c r="CI21" i="15"/>
  <c r="CM21" i="15"/>
  <c r="D22" i="15"/>
  <c r="H22" i="15"/>
  <c r="L22" i="15"/>
  <c r="P22" i="15"/>
  <c r="T22" i="15"/>
  <c r="X22" i="15"/>
  <c r="AB22" i="15"/>
  <c r="AF22" i="15"/>
  <c r="AJ22" i="15"/>
  <c r="AN22" i="15"/>
  <c r="AR22" i="15"/>
  <c r="AV22" i="15"/>
  <c r="AZ22" i="15"/>
  <c r="BD22" i="15"/>
  <c r="BH22" i="15"/>
  <c r="BL22" i="15"/>
  <c r="BP22" i="15"/>
  <c r="BT22" i="15"/>
  <c r="BX22" i="15"/>
  <c r="CB22" i="15"/>
  <c r="CF22" i="15"/>
  <c r="CJ22" i="15"/>
  <c r="CN22" i="15"/>
  <c r="E23" i="15"/>
  <c r="I23" i="15"/>
  <c r="M23" i="15"/>
  <c r="Q23" i="15"/>
  <c r="U23" i="15"/>
  <c r="Y23" i="15"/>
  <c r="AC23" i="15"/>
  <c r="AG23" i="15"/>
  <c r="AK23" i="15"/>
  <c r="AO23" i="15"/>
  <c r="AS23" i="15"/>
  <c r="AW23" i="15"/>
  <c r="BA23" i="15"/>
  <c r="BE23" i="15"/>
  <c r="BI23" i="15"/>
  <c r="BM23" i="15"/>
  <c r="BQ23" i="15"/>
  <c r="BU23" i="15"/>
  <c r="BY23" i="15"/>
  <c r="CC23" i="15"/>
  <c r="CG23" i="15"/>
  <c r="CK23" i="15"/>
  <c r="B24" i="15"/>
  <c r="F24" i="15"/>
  <c r="J24" i="15"/>
  <c r="N24" i="15"/>
  <c r="R24" i="15"/>
  <c r="V24" i="15"/>
  <c r="Z24" i="15"/>
  <c r="AD24" i="15"/>
  <c r="AH24" i="15"/>
  <c r="AL24" i="15"/>
  <c r="AP24" i="15"/>
  <c r="AT24" i="15"/>
  <c r="AX24" i="15"/>
  <c r="BB24" i="15"/>
  <c r="BF24" i="15"/>
  <c r="BJ24" i="15"/>
  <c r="BN24" i="15"/>
  <c r="BR24" i="15"/>
  <c r="BV24" i="15"/>
  <c r="BZ24" i="15"/>
  <c r="CD24" i="15"/>
  <c r="CH24" i="15"/>
  <c r="CL24" i="15"/>
  <c r="C25" i="15"/>
  <c r="G25" i="15"/>
  <c r="K25" i="15"/>
  <c r="O25" i="15"/>
  <c r="S25" i="15"/>
  <c r="W25" i="15"/>
  <c r="AA25" i="15"/>
  <c r="AE25" i="15"/>
  <c r="AI25" i="15"/>
  <c r="AM25" i="15"/>
  <c r="AQ25" i="15"/>
  <c r="AU25" i="15"/>
  <c r="AY25" i="15"/>
  <c r="BC25" i="15"/>
  <c r="BG25" i="15"/>
  <c r="BK25" i="15"/>
  <c r="BO25" i="15"/>
  <c r="BS25" i="15"/>
  <c r="BW25" i="15"/>
  <c r="CA25" i="15"/>
  <c r="CE25" i="15"/>
  <c r="CI25" i="15"/>
  <c r="CM25" i="15"/>
  <c r="D26" i="15"/>
  <c r="H26" i="15"/>
  <c r="L26" i="15"/>
  <c r="P26" i="15"/>
  <c r="T26" i="15"/>
  <c r="X26" i="15"/>
  <c r="AB26" i="15"/>
  <c r="AF26" i="15"/>
  <c r="AJ26" i="15"/>
  <c r="AN26" i="15"/>
  <c r="AR26" i="15"/>
  <c r="AV26" i="15"/>
  <c r="AW11" i="15"/>
  <c r="BE11" i="15"/>
  <c r="BM11" i="15"/>
  <c r="BR11" i="15"/>
  <c r="BV11" i="15"/>
  <c r="BZ11" i="15"/>
  <c r="CD11" i="15"/>
  <c r="CH11" i="15"/>
  <c r="CL11" i="15"/>
  <c r="C12" i="15"/>
  <c r="G12" i="15"/>
  <c r="K12" i="15"/>
  <c r="O12" i="15"/>
  <c r="S12" i="15"/>
  <c r="W12" i="15"/>
  <c r="AA12" i="15"/>
  <c r="AE12" i="15"/>
  <c r="AI12" i="15"/>
  <c r="AM12" i="15"/>
  <c r="AQ12" i="15"/>
  <c r="AU12" i="15"/>
  <c r="AY12" i="15"/>
  <c r="BC12" i="15"/>
  <c r="BG12" i="15"/>
  <c r="BK12" i="15"/>
  <c r="BO12" i="15"/>
  <c r="BS12" i="15"/>
  <c r="BW12" i="15"/>
  <c r="CA12" i="15"/>
  <c r="CE12" i="15"/>
  <c r="CI12" i="15"/>
  <c r="CM12" i="15"/>
  <c r="D13" i="15"/>
  <c r="H13" i="15"/>
  <c r="L13" i="15"/>
  <c r="P13" i="15"/>
  <c r="T13" i="15"/>
  <c r="X13" i="15"/>
  <c r="AB13" i="15"/>
  <c r="AF13" i="15"/>
  <c r="AJ13" i="15"/>
  <c r="AN13" i="15"/>
  <c r="AR13" i="15"/>
  <c r="AV13" i="15"/>
  <c r="AZ13" i="15"/>
  <c r="BD13" i="15"/>
  <c r="BH13" i="15"/>
  <c r="BL13" i="15"/>
  <c r="BP13" i="15"/>
  <c r="BT13" i="15"/>
  <c r="BX13" i="15"/>
  <c r="CB13" i="15"/>
  <c r="CF13" i="15"/>
  <c r="CJ13" i="15"/>
  <c r="CN13" i="15"/>
  <c r="E14" i="15"/>
  <c r="I14" i="15"/>
  <c r="M14" i="15"/>
  <c r="Q14" i="15"/>
  <c r="U14" i="15"/>
  <c r="Y14" i="15"/>
  <c r="AC14" i="15"/>
  <c r="AG14" i="15"/>
  <c r="AK14" i="15"/>
  <c r="AO14" i="15"/>
  <c r="AS14" i="15"/>
  <c r="AW14" i="15"/>
  <c r="BA14" i="15"/>
  <c r="BE14" i="15"/>
  <c r="BI14" i="15"/>
  <c r="BM14" i="15"/>
  <c r="BQ14" i="15"/>
  <c r="BU14" i="15"/>
  <c r="BY14" i="15"/>
  <c r="CC14" i="15"/>
  <c r="CG14" i="15"/>
  <c r="CK14" i="15"/>
  <c r="B15" i="15"/>
  <c r="F15" i="15"/>
  <c r="J15" i="15"/>
  <c r="N15" i="15"/>
  <c r="R15" i="15"/>
  <c r="V15" i="15"/>
  <c r="Z15" i="15"/>
  <c r="AD15" i="15"/>
  <c r="AH15" i="15"/>
  <c r="AL15" i="15"/>
  <c r="AP15" i="15"/>
  <c r="AT15" i="15"/>
  <c r="AX15" i="15"/>
  <c r="BB15" i="15"/>
  <c r="BF15" i="15"/>
  <c r="BJ15" i="15"/>
  <c r="BN15" i="15"/>
  <c r="BR15" i="15"/>
  <c r="BV15" i="15"/>
  <c r="BZ15" i="15"/>
  <c r="CD15" i="15"/>
  <c r="CH15" i="15"/>
  <c r="CL15" i="15"/>
  <c r="C16" i="15"/>
  <c r="G16" i="15"/>
  <c r="K16" i="15"/>
  <c r="O16" i="15"/>
  <c r="S16" i="15"/>
  <c r="W16" i="15"/>
  <c r="AA16" i="15"/>
  <c r="AE16" i="15"/>
  <c r="AI16" i="15"/>
  <c r="AM16" i="15"/>
  <c r="AQ16" i="15"/>
  <c r="AU16" i="15"/>
  <c r="AY16" i="15"/>
  <c r="BC16" i="15"/>
  <c r="BG16" i="15"/>
  <c r="BK16" i="15"/>
  <c r="BO16" i="15"/>
  <c r="BS16" i="15"/>
  <c r="BW16" i="15"/>
  <c r="CA16" i="15"/>
  <c r="CE16" i="15"/>
  <c r="CI16" i="15"/>
  <c r="CM16" i="15"/>
  <c r="D17" i="15"/>
  <c r="H17" i="15"/>
  <c r="L17" i="15"/>
  <c r="P17" i="15"/>
  <c r="T17" i="15"/>
  <c r="X17" i="15"/>
  <c r="AB17" i="15"/>
  <c r="AF17" i="15"/>
  <c r="AJ17" i="15"/>
  <c r="AN17" i="15"/>
  <c r="AR17" i="15"/>
  <c r="AV17" i="15"/>
  <c r="AZ17" i="15"/>
  <c r="BD17" i="15"/>
  <c r="BH17" i="15"/>
  <c r="BL17" i="15"/>
  <c r="BP17" i="15"/>
  <c r="BT17" i="15"/>
  <c r="BX17" i="15"/>
  <c r="CB17" i="15"/>
  <c r="CF17" i="15"/>
  <c r="CJ17" i="15"/>
  <c r="CN17" i="15"/>
  <c r="E18" i="15"/>
  <c r="I18" i="15"/>
  <c r="M18" i="15"/>
  <c r="Q18" i="15"/>
  <c r="U18" i="15"/>
  <c r="Y18" i="15"/>
  <c r="AC18" i="15"/>
  <c r="AG18" i="15"/>
  <c r="AK18" i="15"/>
  <c r="AO18" i="15"/>
  <c r="AS18" i="15"/>
  <c r="AW18" i="15"/>
  <c r="BA18" i="15"/>
  <c r="BE18" i="15"/>
  <c r="BI18" i="15"/>
  <c r="BM18" i="15"/>
  <c r="BQ18" i="15"/>
  <c r="BU18" i="15"/>
  <c r="BY18" i="15"/>
  <c r="CC18" i="15"/>
  <c r="CG18" i="15"/>
  <c r="CK18" i="15"/>
  <c r="B19" i="15"/>
  <c r="F19" i="15"/>
  <c r="J19" i="15"/>
  <c r="N19" i="15"/>
  <c r="R19" i="15"/>
  <c r="V19" i="15"/>
  <c r="Z19" i="15"/>
  <c r="AD19" i="15"/>
  <c r="AH19" i="15"/>
  <c r="AL19" i="15"/>
  <c r="AP19" i="15"/>
  <c r="AT19" i="15"/>
  <c r="AX19" i="15"/>
  <c r="BB19" i="15"/>
  <c r="BF19" i="15"/>
  <c r="BJ19" i="15"/>
  <c r="BN19" i="15"/>
  <c r="BR19" i="15"/>
  <c r="BV19" i="15"/>
  <c r="BZ19" i="15"/>
  <c r="CD19" i="15"/>
  <c r="CH19" i="15"/>
  <c r="CL19" i="15"/>
  <c r="C20" i="15"/>
  <c r="G20" i="15"/>
  <c r="K20" i="15"/>
  <c r="O20" i="15"/>
  <c r="S20" i="15"/>
  <c r="W20" i="15"/>
  <c r="AA20" i="15"/>
  <c r="AE20" i="15"/>
  <c r="AI20" i="15"/>
  <c r="AM20" i="15"/>
  <c r="AQ20" i="15"/>
  <c r="AU20" i="15"/>
  <c r="AY20" i="15"/>
  <c r="BC20" i="15"/>
  <c r="BG20" i="15"/>
  <c r="BK20" i="15"/>
  <c r="BO20" i="15"/>
  <c r="BS20" i="15"/>
  <c r="BW20" i="15"/>
  <c r="CA20" i="15"/>
  <c r="CE20" i="15"/>
  <c r="CI20" i="15"/>
  <c r="CM20" i="15"/>
  <c r="D21" i="15"/>
  <c r="H21" i="15"/>
  <c r="L21" i="15"/>
  <c r="P21" i="15"/>
  <c r="T21" i="15"/>
  <c r="X21" i="15"/>
  <c r="AB21" i="15"/>
  <c r="AF21" i="15"/>
  <c r="AJ21" i="15"/>
  <c r="AN21" i="15"/>
  <c r="AR21" i="15"/>
  <c r="AV21" i="15"/>
  <c r="AZ21" i="15"/>
  <c r="BD21" i="15"/>
  <c r="BH21" i="15"/>
  <c r="BL21" i="15"/>
  <c r="BP21" i="15"/>
  <c r="BT21" i="15"/>
  <c r="BX21" i="15"/>
  <c r="CB21" i="15"/>
  <c r="CF21" i="15"/>
  <c r="CJ21" i="15"/>
  <c r="CN21" i="15"/>
  <c r="E22" i="15"/>
  <c r="I22" i="15"/>
  <c r="M22" i="15"/>
  <c r="Q22" i="15"/>
  <c r="U22" i="15"/>
  <c r="Y22" i="15"/>
  <c r="AC22" i="15"/>
  <c r="AG22" i="15"/>
  <c r="AK22" i="15"/>
  <c r="AO22" i="15"/>
  <c r="AS22" i="15"/>
  <c r="AW22" i="15"/>
  <c r="BA22" i="15"/>
  <c r="BE22" i="15"/>
  <c r="BI22" i="15"/>
  <c r="BM22" i="15"/>
  <c r="BQ22" i="15"/>
  <c r="BU22" i="15"/>
  <c r="BY22" i="15"/>
  <c r="CC22" i="15"/>
  <c r="CG22" i="15"/>
  <c r="CK22" i="15"/>
  <c r="B23" i="15"/>
  <c r="F23" i="15"/>
  <c r="J23" i="15"/>
  <c r="N23" i="15"/>
  <c r="R23" i="15"/>
  <c r="V23" i="15"/>
  <c r="Z23" i="15"/>
  <c r="AD23" i="15"/>
  <c r="AH23" i="15"/>
  <c r="AL23" i="15"/>
  <c r="AP23" i="15"/>
  <c r="AT23" i="15"/>
  <c r="AX23" i="15"/>
  <c r="BB23" i="15"/>
  <c r="BF23" i="15"/>
  <c r="BJ23" i="15"/>
  <c r="BN23" i="15"/>
  <c r="BR23" i="15"/>
  <c r="BV23" i="15"/>
  <c r="BZ23" i="15"/>
  <c r="CD23" i="15"/>
  <c r="CH23" i="15"/>
  <c r="CL23" i="15"/>
  <c r="C24" i="15"/>
  <c r="G24" i="15"/>
  <c r="K24" i="15"/>
  <c r="O24" i="15"/>
  <c r="S24" i="15"/>
  <c r="W24" i="15"/>
  <c r="AA24" i="15"/>
  <c r="AE24" i="15"/>
  <c r="AI24" i="15"/>
  <c r="AM24" i="15"/>
  <c r="AQ24" i="15"/>
  <c r="AU24" i="15"/>
  <c r="AY24" i="15"/>
  <c r="BC24" i="15"/>
  <c r="BG24" i="15"/>
  <c r="BK24" i="15"/>
  <c r="BO24" i="15"/>
  <c r="BS24" i="15"/>
  <c r="BW24" i="15"/>
  <c r="CA24" i="15"/>
  <c r="CE24" i="15"/>
  <c r="CI24" i="15"/>
  <c r="CM24" i="15"/>
  <c r="D25" i="15"/>
  <c r="H25" i="15"/>
  <c r="L25" i="15"/>
  <c r="P25" i="15"/>
  <c r="T25" i="15"/>
  <c r="X25" i="15"/>
  <c r="AB25" i="15"/>
  <c r="AF25" i="15"/>
  <c r="AJ25" i="15"/>
  <c r="AN25" i="15"/>
  <c r="AR25" i="15"/>
  <c r="AV25" i="15"/>
  <c r="AZ25" i="15"/>
  <c r="BD25" i="15"/>
  <c r="BH25" i="15"/>
  <c r="BL25" i="15"/>
  <c r="BP25" i="15"/>
  <c r="BT25" i="15"/>
  <c r="BX25" i="15"/>
  <c r="CB25" i="15"/>
  <c r="CF25" i="15"/>
  <c r="CJ25" i="15"/>
  <c r="CN25" i="15"/>
  <c r="E26" i="15"/>
  <c r="I26" i="15"/>
  <c r="M26" i="15"/>
  <c r="Q26" i="15"/>
  <c r="U26" i="15"/>
  <c r="Y26" i="15"/>
  <c r="AC26" i="15"/>
  <c r="AG26" i="15"/>
  <c r="AK26" i="15"/>
  <c r="AO26" i="15"/>
  <c r="AS26" i="15"/>
  <c r="AW26" i="15"/>
  <c r="BA26" i="15"/>
  <c r="BE26" i="15"/>
  <c r="BI26" i="15"/>
  <c r="BM26" i="15"/>
  <c r="BQ26" i="15"/>
  <c r="BU26" i="15"/>
  <c r="BY26" i="15"/>
  <c r="CC26" i="15"/>
  <c r="CG26" i="15"/>
  <c r="AZ26" i="15"/>
  <c r="BH26" i="15"/>
  <c r="BP26" i="15"/>
  <c r="BX26" i="15"/>
  <c r="CF26" i="15"/>
  <c r="CL26" i="15"/>
  <c r="C27" i="15"/>
  <c r="G27" i="15"/>
  <c r="K27" i="15"/>
  <c r="O27" i="15"/>
  <c r="S27" i="15"/>
  <c r="W27" i="15"/>
  <c r="AA27" i="15"/>
  <c r="AE27" i="15"/>
  <c r="AI27" i="15"/>
  <c r="AM27" i="15"/>
  <c r="AQ27" i="15"/>
  <c r="AU27" i="15"/>
  <c r="AY27" i="15"/>
  <c r="BC27" i="15"/>
  <c r="BG27" i="15"/>
  <c r="BK27" i="15"/>
  <c r="BO27" i="15"/>
  <c r="BS27" i="15"/>
  <c r="BW27" i="15"/>
  <c r="CA27" i="15"/>
  <c r="CE27" i="15"/>
  <c r="CI27" i="15"/>
  <c r="CM27" i="15"/>
  <c r="D28" i="15"/>
  <c r="H28" i="15"/>
  <c r="L28" i="15"/>
  <c r="P28" i="15"/>
  <c r="T28" i="15"/>
  <c r="X28" i="15"/>
  <c r="AB28" i="15"/>
  <c r="AF28" i="15"/>
  <c r="AJ28" i="15"/>
  <c r="AN28" i="15"/>
  <c r="AR28" i="15"/>
  <c r="AV28" i="15"/>
  <c r="AZ28" i="15"/>
  <c r="BD28" i="15"/>
  <c r="BH28" i="15"/>
  <c r="BL28" i="15"/>
  <c r="BP28" i="15"/>
  <c r="BT28" i="15"/>
  <c r="BX28" i="15"/>
  <c r="CB28" i="15"/>
  <c r="CF28" i="15"/>
  <c r="CJ28" i="15"/>
  <c r="CN28" i="15"/>
  <c r="E29" i="15"/>
  <c r="I29" i="15"/>
  <c r="M29" i="15"/>
  <c r="Q29" i="15"/>
  <c r="U29" i="15"/>
  <c r="Y29" i="15"/>
  <c r="AC29" i="15"/>
  <c r="AG29" i="15"/>
  <c r="AK29" i="15"/>
  <c r="AO29" i="15"/>
  <c r="AS29" i="15"/>
  <c r="AW29" i="15"/>
  <c r="BA29" i="15"/>
  <c r="BE29" i="15"/>
  <c r="BI29" i="15"/>
  <c r="BM29" i="15"/>
  <c r="BQ29" i="15"/>
  <c r="BU29" i="15"/>
  <c r="BY29" i="15"/>
  <c r="CC29" i="15"/>
  <c r="CG29" i="15"/>
  <c r="CK29" i="15"/>
  <c r="B30" i="15"/>
  <c r="F30" i="15"/>
  <c r="J30" i="15"/>
  <c r="N30" i="15"/>
  <c r="R30" i="15"/>
  <c r="V30" i="15"/>
  <c r="Z30" i="15"/>
  <c r="AD30" i="15"/>
  <c r="AH30" i="15"/>
  <c r="AL30" i="15"/>
  <c r="AP30" i="15"/>
  <c r="AT30" i="15"/>
  <c r="AX30" i="15"/>
  <c r="BB30" i="15"/>
  <c r="BF30" i="15"/>
  <c r="BJ30" i="15"/>
  <c r="BN30" i="15"/>
  <c r="BR30" i="15"/>
  <c r="BV30" i="15"/>
  <c r="BZ30" i="15"/>
  <c r="CD30" i="15"/>
  <c r="CH30" i="15"/>
  <c r="CL30" i="15"/>
  <c r="C31" i="15"/>
  <c r="G31" i="15"/>
  <c r="K31" i="15"/>
  <c r="O31" i="15"/>
  <c r="S31" i="15"/>
  <c r="W31" i="15"/>
  <c r="AA31" i="15"/>
  <c r="AE31" i="15"/>
  <c r="AI31" i="15"/>
  <c r="AM31" i="15"/>
  <c r="AQ31" i="15"/>
  <c r="AU31" i="15"/>
  <c r="AY31" i="15"/>
  <c r="BC31" i="15"/>
  <c r="BG31" i="15"/>
  <c r="BK31" i="15"/>
  <c r="BO31" i="15"/>
  <c r="BS31" i="15"/>
  <c r="BW31" i="15"/>
  <c r="CA31" i="15"/>
  <c r="CE31" i="15"/>
  <c r="CI31" i="15"/>
  <c r="CM31" i="15"/>
  <c r="D32" i="15"/>
  <c r="H32" i="15"/>
  <c r="L32" i="15"/>
  <c r="P32" i="15"/>
  <c r="T32" i="15"/>
  <c r="X32" i="15"/>
  <c r="AB32" i="15"/>
  <c r="AF32" i="15"/>
  <c r="AJ32" i="15"/>
  <c r="AN32" i="15"/>
  <c r="AR32" i="15"/>
  <c r="AV32" i="15"/>
  <c r="AZ32" i="15"/>
  <c r="BD32" i="15"/>
  <c r="BH32" i="15"/>
  <c r="BL32" i="15"/>
  <c r="BP32" i="15"/>
  <c r="BT32" i="15"/>
  <c r="BX32" i="15"/>
  <c r="CB32" i="15"/>
  <c r="CF32" i="15"/>
  <c r="CJ32" i="15"/>
  <c r="CN32" i="15"/>
  <c r="E33" i="15"/>
  <c r="I33" i="15"/>
  <c r="M33" i="15"/>
  <c r="Q33" i="15"/>
  <c r="U33" i="15"/>
  <c r="Y33" i="15"/>
  <c r="AC33" i="15"/>
  <c r="AG33" i="15"/>
  <c r="AK33" i="15"/>
  <c r="AO33" i="15"/>
  <c r="AS33" i="15"/>
  <c r="AW33" i="15"/>
  <c r="BA33" i="15"/>
  <c r="BE33" i="15"/>
  <c r="BI33" i="15"/>
  <c r="BM33" i="15"/>
  <c r="BQ33" i="15"/>
  <c r="BU33" i="15"/>
  <c r="BY33" i="15"/>
  <c r="CC33" i="15"/>
  <c r="CG33" i="15"/>
  <c r="CK33" i="15"/>
  <c r="B34" i="15"/>
  <c r="F34" i="15"/>
  <c r="J34" i="15"/>
  <c r="N34" i="15"/>
  <c r="R34" i="15"/>
  <c r="V34" i="15"/>
  <c r="Z34" i="15"/>
  <c r="AD34" i="15"/>
  <c r="AH34" i="15"/>
  <c r="AL34" i="15"/>
  <c r="AP34" i="15"/>
  <c r="AT34" i="15"/>
  <c r="AX34" i="15"/>
  <c r="BB34" i="15"/>
  <c r="BF34" i="15"/>
  <c r="BJ34" i="15"/>
  <c r="BN34" i="15"/>
  <c r="BR34" i="15"/>
  <c r="BV34" i="15"/>
  <c r="BZ34" i="15"/>
  <c r="CD34" i="15"/>
  <c r="CH34" i="15"/>
  <c r="CL34" i="15"/>
  <c r="C35" i="15"/>
  <c r="G35" i="15"/>
  <c r="K35" i="15"/>
  <c r="O35" i="15"/>
  <c r="S35" i="15"/>
  <c r="W35" i="15"/>
  <c r="AA35" i="15"/>
  <c r="AE35" i="15"/>
  <c r="AI35" i="15"/>
  <c r="AM35" i="15"/>
  <c r="AQ35" i="15"/>
  <c r="AU35" i="15"/>
  <c r="AY35" i="15"/>
  <c r="BC35" i="15"/>
  <c r="BG35" i="15"/>
  <c r="BK35" i="15"/>
  <c r="BO35" i="15"/>
  <c r="BS35" i="15"/>
  <c r="BW35" i="15"/>
  <c r="CA35" i="15"/>
  <c r="CE35" i="15"/>
  <c r="CI35" i="15"/>
  <c r="CM35" i="15"/>
  <c r="D36" i="15"/>
  <c r="H36" i="15"/>
  <c r="L36" i="15"/>
  <c r="P36" i="15"/>
  <c r="T36" i="15"/>
  <c r="X36" i="15"/>
  <c r="AB36" i="15"/>
  <c r="AF36" i="15"/>
  <c r="AJ36" i="15"/>
  <c r="AN36" i="15"/>
  <c r="AR36" i="15"/>
  <c r="AV36" i="15"/>
  <c r="AZ36" i="15"/>
  <c r="BD36" i="15"/>
  <c r="BH36" i="15"/>
  <c r="BL36" i="15"/>
  <c r="BP36" i="15"/>
  <c r="BT36" i="15"/>
  <c r="BX36" i="15"/>
  <c r="CB36" i="15"/>
  <c r="CF36" i="15"/>
  <c r="CJ36" i="15"/>
  <c r="CN36" i="15"/>
  <c r="E37" i="15"/>
  <c r="I37" i="15"/>
  <c r="M37" i="15"/>
  <c r="Q37" i="15"/>
  <c r="U37" i="15"/>
  <c r="Y37" i="15"/>
  <c r="AC37" i="15"/>
  <c r="AG37" i="15"/>
  <c r="AK37" i="15"/>
  <c r="AO37" i="15"/>
  <c r="AS37" i="15"/>
  <c r="AW37" i="15"/>
  <c r="BA37" i="15"/>
  <c r="BE37" i="15"/>
  <c r="BI37" i="15"/>
  <c r="BM37" i="15"/>
  <c r="BQ37" i="15"/>
  <c r="BU37" i="15"/>
  <c r="BY37" i="15"/>
  <c r="CC37" i="15"/>
  <c r="CG37" i="15"/>
  <c r="CK37" i="15"/>
  <c r="B38" i="15"/>
  <c r="F38" i="15"/>
  <c r="J38" i="15"/>
  <c r="N38" i="15"/>
  <c r="R38" i="15"/>
  <c r="V38" i="15"/>
  <c r="Z38" i="15"/>
  <c r="AD38" i="15"/>
  <c r="AH38" i="15"/>
  <c r="AL38" i="15"/>
  <c r="AP38" i="15"/>
  <c r="AT38" i="15"/>
  <c r="AX38" i="15"/>
  <c r="BB38" i="15"/>
  <c r="BF38" i="15"/>
  <c r="BJ38" i="15"/>
  <c r="BN38" i="15"/>
  <c r="BR38" i="15"/>
  <c r="BV38" i="15"/>
  <c r="BZ38" i="15"/>
  <c r="CD38" i="15"/>
  <c r="CH38" i="15"/>
  <c r="CL38" i="15"/>
  <c r="C39" i="15"/>
  <c r="G39" i="15"/>
  <c r="K39" i="15"/>
  <c r="O39" i="15"/>
  <c r="S39" i="15"/>
  <c r="W39" i="15"/>
  <c r="AA39" i="15"/>
  <c r="AE39" i="15"/>
  <c r="AI39" i="15"/>
  <c r="AM39" i="15"/>
  <c r="AQ39" i="15"/>
  <c r="AU39" i="15"/>
  <c r="AY39" i="15"/>
  <c r="BC39" i="15"/>
  <c r="BG39" i="15"/>
  <c r="BK39" i="15"/>
  <c r="BO39" i="15"/>
  <c r="BS39" i="15"/>
  <c r="BW39" i="15"/>
  <c r="CA39" i="15"/>
  <c r="CE39" i="15"/>
  <c r="CI39" i="15"/>
  <c r="CM39" i="15"/>
  <c r="D40" i="15"/>
  <c r="H40" i="15"/>
  <c r="L40" i="15"/>
  <c r="P40" i="15"/>
  <c r="T40" i="15"/>
  <c r="X40" i="15"/>
  <c r="AB40" i="15"/>
  <c r="AF40" i="15"/>
  <c r="AJ40" i="15"/>
  <c r="AN40" i="15"/>
  <c r="AR40" i="15"/>
  <c r="AV40" i="15"/>
  <c r="AZ40" i="15"/>
  <c r="BD40" i="15"/>
  <c r="BH40" i="15"/>
  <c r="BL40" i="15"/>
  <c r="BP40" i="15"/>
  <c r="BT40" i="15"/>
  <c r="BX40" i="15"/>
  <c r="CB40" i="15"/>
  <c r="CF40" i="15"/>
  <c r="CJ40" i="15"/>
  <c r="CN40" i="15"/>
  <c r="E41" i="15"/>
  <c r="I41" i="15"/>
  <c r="M41" i="15"/>
  <c r="Q41" i="15"/>
  <c r="U41" i="15"/>
  <c r="Y41" i="15"/>
  <c r="AC41" i="15"/>
  <c r="AG41" i="15"/>
  <c r="AK41" i="15"/>
  <c r="AO41" i="15"/>
  <c r="AS41" i="15"/>
  <c r="AW41" i="15"/>
  <c r="BA41" i="15"/>
  <c r="BE41" i="15"/>
  <c r="BI41" i="15"/>
  <c r="BM41" i="15"/>
  <c r="BQ41" i="15"/>
  <c r="BU41" i="15"/>
  <c r="BY41" i="15"/>
  <c r="CC41" i="15"/>
  <c r="CG41" i="15"/>
  <c r="CK41" i="15"/>
  <c r="B42" i="15"/>
  <c r="F42" i="15"/>
  <c r="BC26" i="15"/>
  <c r="BK26" i="15"/>
  <c r="BS26" i="15"/>
  <c r="CA26" i="15"/>
  <c r="CI26" i="15"/>
  <c r="CM26" i="15"/>
  <c r="D27" i="15"/>
  <c r="H27" i="15"/>
  <c r="L27" i="15"/>
  <c r="P27" i="15"/>
  <c r="T27" i="15"/>
  <c r="X27" i="15"/>
  <c r="AB27" i="15"/>
  <c r="AF27" i="15"/>
  <c r="AJ27" i="15"/>
  <c r="AN27" i="15"/>
  <c r="AR27" i="15"/>
  <c r="AV27" i="15"/>
  <c r="AZ27" i="15"/>
  <c r="BD27" i="15"/>
  <c r="BH27" i="15"/>
  <c r="BL27" i="15"/>
  <c r="BP27" i="15"/>
  <c r="BT27" i="15"/>
  <c r="BX27" i="15"/>
  <c r="CB27" i="15"/>
  <c r="CF27" i="15"/>
  <c r="CJ27" i="15"/>
  <c r="CN27" i="15"/>
  <c r="E28" i="15"/>
  <c r="I28" i="15"/>
  <c r="M28" i="15"/>
  <c r="Q28" i="15"/>
  <c r="U28" i="15"/>
  <c r="Y28" i="15"/>
  <c r="AC28" i="15"/>
  <c r="AG28" i="15"/>
  <c r="AK28" i="15"/>
  <c r="AO28" i="15"/>
  <c r="AS28" i="15"/>
  <c r="AW28" i="15"/>
  <c r="BA28" i="15"/>
  <c r="BE28" i="15"/>
  <c r="BI28" i="15"/>
  <c r="BM28" i="15"/>
  <c r="BQ28" i="15"/>
  <c r="BU28" i="15"/>
  <c r="BY28" i="15"/>
  <c r="CC28" i="15"/>
  <c r="CG28" i="15"/>
  <c r="CK28" i="15"/>
  <c r="B29" i="15"/>
  <c r="F29" i="15"/>
  <c r="J29" i="15"/>
  <c r="N29" i="15"/>
  <c r="R29" i="15"/>
  <c r="V29" i="15"/>
  <c r="Z29" i="15"/>
  <c r="AD29" i="15"/>
  <c r="AH29" i="15"/>
  <c r="AL29" i="15"/>
  <c r="AP29" i="15"/>
  <c r="AT29" i="15"/>
  <c r="AX29" i="15"/>
  <c r="BB29" i="15"/>
  <c r="BF29" i="15"/>
  <c r="BJ29" i="15"/>
  <c r="BN29" i="15"/>
  <c r="BR29" i="15"/>
  <c r="BV29" i="15"/>
  <c r="BZ29" i="15"/>
  <c r="CD29" i="15"/>
  <c r="CH29" i="15"/>
  <c r="CL29" i="15"/>
  <c r="C30" i="15"/>
  <c r="G30" i="15"/>
  <c r="K30" i="15"/>
  <c r="O30" i="15"/>
  <c r="S30" i="15"/>
  <c r="W30" i="15"/>
  <c r="AA30" i="15"/>
  <c r="AE30" i="15"/>
  <c r="AI30" i="15"/>
  <c r="AM30" i="15"/>
  <c r="AQ30" i="15"/>
  <c r="AU30" i="15"/>
  <c r="AY30" i="15"/>
  <c r="BC30" i="15"/>
  <c r="BG30" i="15"/>
  <c r="BK30" i="15"/>
  <c r="BO30" i="15"/>
  <c r="BS30" i="15"/>
  <c r="BW30" i="15"/>
  <c r="CA30" i="15"/>
  <c r="CE30" i="15"/>
  <c r="CI30" i="15"/>
  <c r="CM30" i="15"/>
  <c r="D31" i="15"/>
  <c r="H31" i="15"/>
  <c r="L31" i="15"/>
  <c r="P31" i="15"/>
  <c r="T31" i="15"/>
  <c r="X31" i="15"/>
  <c r="AB31" i="15"/>
  <c r="AF31" i="15"/>
  <c r="AJ31" i="15"/>
  <c r="AN31" i="15"/>
  <c r="AR31" i="15"/>
  <c r="AV31" i="15"/>
  <c r="AZ31" i="15"/>
  <c r="BD31" i="15"/>
  <c r="BH31" i="15"/>
  <c r="BL31" i="15"/>
  <c r="BP31" i="15"/>
  <c r="BT31" i="15"/>
  <c r="BX31" i="15"/>
  <c r="CB31" i="15"/>
  <c r="CF31" i="15"/>
  <c r="CJ31" i="15"/>
  <c r="CN31" i="15"/>
  <c r="E32" i="15"/>
  <c r="I32" i="15"/>
  <c r="M32" i="15"/>
  <c r="Q32" i="15"/>
  <c r="U32" i="15"/>
  <c r="Y32" i="15"/>
  <c r="AC32" i="15"/>
  <c r="AG32" i="15"/>
  <c r="AK32" i="15"/>
  <c r="AO32" i="15"/>
  <c r="AS32" i="15"/>
  <c r="AW32" i="15"/>
  <c r="BA32" i="15"/>
  <c r="BE32" i="15"/>
  <c r="BI32" i="15"/>
  <c r="BM32" i="15"/>
  <c r="BQ32" i="15"/>
  <c r="BU32" i="15"/>
  <c r="BY32" i="15"/>
  <c r="CC32" i="15"/>
  <c r="CG32" i="15"/>
  <c r="CK32" i="15"/>
  <c r="B33" i="15"/>
  <c r="F33" i="15"/>
  <c r="J33" i="15"/>
  <c r="N33" i="15"/>
  <c r="R33" i="15"/>
  <c r="V33" i="15"/>
  <c r="Z33" i="15"/>
  <c r="AD33" i="15"/>
  <c r="AH33" i="15"/>
  <c r="AL33" i="15"/>
  <c r="AP33" i="15"/>
  <c r="AT33" i="15"/>
  <c r="AX33" i="15"/>
  <c r="BB33" i="15"/>
  <c r="BF33" i="15"/>
  <c r="BJ33" i="15"/>
  <c r="BN33" i="15"/>
  <c r="BR33" i="15"/>
  <c r="BV33" i="15"/>
  <c r="BZ33" i="15"/>
  <c r="CD33" i="15"/>
  <c r="CH33" i="15"/>
  <c r="CL33" i="15"/>
  <c r="C34" i="15"/>
  <c r="G34" i="15"/>
  <c r="K34" i="15"/>
  <c r="O34" i="15"/>
  <c r="S34" i="15"/>
  <c r="W34" i="15"/>
  <c r="AA34" i="15"/>
  <c r="AE34" i="15"/>
  <c r="AI34" i="15"/>
  <c r="AM34" i="15"/>
  <c r="AQ34" i="15"/>
  <c r="AU34" i="15"/>
  <c r="AY34" i="15"/>
  <c r="BC34" i="15"/>
  <c r="BG34" i="15"/>
  <c r="BK34" i="15"/>
  <c r="BO34" i="15"/>
  <c r="BS34" i="15"/>
  <c r="BW34" i="15"/>
  <c r="CA34" i="15"/>
  <c r="CE34" i="15"/>
  <c r="CI34" i="15"/>
  <c r="CM34" i="15"/>
  <c r="D35" i="15"/>
  <c r="H35" i="15"/>
  <c r="L35" i="15"/>
  <c r="P35" i="15"/>
  <c r="T35" i="15"/>
  <c r="X35" i="15"/>
  <c r="AB35" i="15"/>
  <c r="AF35" i="15"/>
  <c r="AJ35" i="15"/>
  <c r="AN35" i="15"/>
  <c r="AR35" i="15"/>
  <c r="AV35" i="15"/>
  <c r="AZ35" i="15"/>
  <c r="BD35" i="15"/>
  <c r="BH35" i="15"/>
  <c r="BL35" i="15"/>
  <c r="BP35" i="15"/>
  <c r="BT35" i="15"/>
  <c r="BX35" i="15"/>
  <c r="CB35" i="15"/>
  <c r="CF35" i="15"/>
  <c r="CJ35" i="15"/>
  <c r="CN35" i="15"/>
  <c r="E36" i="15"/>
  <c r="I36" i="15"/>
  <c r="M36" i="15"/>
  <c r="Q36" i="15"/>
  <c r="U36" i="15"/>
  <c r="Y36" i="15"/>
  <c r="AC36" i="15"/>
  <c r="AG36" i="15"/>
  <c r="AK36" i="15"/>
  <c r="AO36" i="15"/>
  <c r="AS36" i="15"/>
  <c r="AW36" i="15"/>
  <c r="BA36" i="15"/>
  <c r="BE36" i="15"/>
  <c r="BI36" i="15"/>
  <c r="BM36" i="15"/>
  <c r="BQ36" i="15"/>
  <c r="BU36" i="15"/>
  <c r="BY36" i="15"/>
  <c r="CC36" i="15"/>
  <c r="CG36" i="15"/>
  <c r="CK36" i="15"/>
  <c r="B37" i="15"/>
  <c r="F37" i="15"/>
  <c r="J37" i="15"/>
  <c r="N37" i="15"/>
  <c r="R37" i="15"/>
  <c r="V37" i="15"/>
  <c r="Z37" i="15"/>
  <c r="AD37" i="15"/>
  <c r="AH37" i="15"/>
  <c r="AL37" i="15"/>
  <c r="AP37" i="15"/>
  <c r="AT37" i="15"/>
  <c r="AX37" i="15"/>
  <c r="BB37" i="15"/>
  <c r="BF37" i="15"/>
  <c r="BJ37" i="15"/>
  <c r="BN37" i="15"/>
  <c r="BR37" i="15"/>
  <c r="BV37" i="15"/>
  <c r="BZ37" i="15"/>
  <c r="CD37" i="15"/>
  <c r="CH37" i="15"/>
  <c r="CL37" i="15"/>
  <c r="C38" i="15"/>
  <c r="G38" i="15"/>
  <c r="K38" i="15"/>
  <c r="O38" i="15"/>
  <c r="S38" i="15"/>
  <c r="W38" i="15"/>
  <c r="AA38" i="15"/>
  <c r="AE38" i="15"/>
  <c r="AI38" i="15"/>
  <c r="AM38" i="15"/>
  <c r="AQ38" i="15"/>
  <c r="AU38" i="15"/>
  <c r="AY38" i="15"/>
  <c r="BC38" i="15"/>
  <c r="BG38" i="15"/>
  <c r="BK38" i="15"/>
  <c r="BO38" i="15"/>
  <c r="BS38" i="15"/>
  <c r="BW38" i="15"/>
  <c r="CA38" i="15"/>
  <c r="CE38" i="15"/>
  <c r="CI38" i="15"/>
  <c r="CM38" i="15"/>
  <c r="D39" i="15"/>
  <c r="H39" i="15"/>
  <c r="L39" i="15"/>
  <c r="P39" i="15"/>
  <c r="T39" i="15"/>
  <c r="X39" i="15"/>
  <c r="AB39" i="15"/>
  <c r="AF39" i="15"/>
  <c r="AJ39" i="15"/>
  <c r="AN39" i="15"/>
  <c r="AR39" i="15"/>
  <c r="AV39" i="15"/>
  <c r="AZ39" i="15"/>
  <c r="BD39" i="15"/>
  <c r="BH39" i="15"/>
  <c r="BL39" i="15"/>
  <c r="BP39" i="15"/>
  <c r="BT39" i="15"/>
  <c r="BX39" i="15"/>
  <c r="CB39" i="15"/>
  <c r="CF39" i="15"/>
  <c r="CJ39" i="15"/>
  <c r="CN39" i="15"/>
  <c r="E40" i="15"/>
  <c r="I40" i="15"/>
  <c r="M40" i="15"/>
  <c r="Q40" i="15"/>
  <c r="U40" i="15"/>
  <c r="Y40" i="15"/>
  <c r="AC40" i="15"/>
  <c r="AG40" i="15"/>
  <c r="AK40" i="15"/>
  <c r="AO40" i="15"/>
  <c r="AS40" i="15"/>
  <c r="AW40" i="15"/>
  <c r="BA40" i="15"/>
  <c r="BE40" i="15"/>
  <c r="BI40" i="15"/>
  <c r="BM40" i="15"/>
  <c r="BQ40" i="15"/>
  <c r="BU40" i="15"/>
  <c r="BY40" i="15"/>
  <c r="CC40" i="15"/>
  <c r="CG40" i="15"/>
  <c r="CK40" i="15"/>
  <c r="B41" i="15"/>
  <c r="F41" i="15"/>
  <c r="J41" i="15"/>
  <c r="N41" i="15"/>
  <c r="R41" i="15"/>
  <c r="V41" i="15"/>
  <c r="Z41" i="15"/>
  <c r="AD41" i="15"/>
  <c r="AH41" i="15"/>
  <c r="AL41" i="15"/>
  <c r="AP41" i="15"/>
  <c r="AT41" i="15"/>
  <c r="AX41" i="15"/>
  <c r="BB41" i="15"/>
  <c r="BF41" i="15"/>
  <c r="BJ41" i="15"/>
  <c r="BN41" i="15"/>
  <c r="BR41" i="15"/>
  <c r="BV41" i="15"/>
  <c r="BZ41" i="15"/>
  <c r="BD26" i="15"/>
  <c r="BL26" i="15"/>
  <c r="BT26" i="15"/>
  <c r="CB26" i="15"/>
  <c r="CJ26" i="15"/>
  <c r="CN26" i="15"/>
  <c r="E27" i="15"/>
  <c r="I27" i="15"/>
  <c r="M27" i="15"/>
  <c r="Q27" i="15"/>
  <c r="U27" i="15"/>
  <c r="Y27" i="15"/>
  <c r="AC27" i="15"/>
  <c r="AG27" i="15"/>
  <c r="AK27" i="15"/>
  <c r="AO27" i="15"/>
  <c r="AS27" i="15"/>
  <c r="AW27" i="15"/>
  <c r="BA27" i="15"/>
  <c r="BE27" i="15"/>
  <c r="BI27" i="15"/>
  <c r="BM27" i="15"/>
  <c r="BQ27" i="15"/>
  <c r="BU27" i="15"/>
  <c r="BY27" i="15"/>
  <c r="CC27" i="15"/>
  <c r="CG27" i="15"/>
  <c r="CK27" i="15"/>
  <c r="B28" i="15"/>
  <c r="F28" i="15"/>
  <c r="J28" i="15"/>
  <c r="N28" i="15"/>
  <c r="R28" i="15"/>
  <c r="V28" i="15"/>
  <c r="Z28" i="15"/>
  <c r="AD28" i="15"/>
  <c r="AH28" i="15"/>
  <c r="AL28" i="15"/>
  <c r="AP28" i="15"/>
  <c r="AT28" i="15"/>
  <c r="AX28" i="15"/>
  <c r="BB28" i="15"/>
  <c r="BF28" i="15"/>
  <c r="BJ28" i="15"/>
  <c r="BN28" i="15"/>
  <c r="BR28" i="15"/>
  <c r="BV28" i="15"/>
  <c r="BZ28" i="15"/>
  <c r="CD28" i="15"/>
  <c r="CH28" i="15"/>
  <c r="CL28" i="15"/>
  <c r="C29" i="15"/>
  <c r="G29" i="15"/>
  <c r="K29" i="15"/>
  <c r="O29" i="15"/>
  <c r="S29" i="15"/>
  <c r="W29" i="15"/>
  <c r="AA29" i="15"/>
  <c r="AE29" i="15"/>
  <c r="AI29" i="15"/>
  <c r="AM29" i="15"/>
  <c r="AQ29" i="15"/>
  <c r="AU29" i="15"/>
  <c r="AY29" i="15"/>
  <c r="BC29" i="15"/>
  <c r="BG29" i="15"/>
  <c r="BK29" i="15"/>
  <c r="BO29" i="15"/>
  <c r="BS29" i="15"/>
  <c r="BW29" i="15"/>
  <c r="CA29" i="15"/>
  <c r="CE29" i="15"/>
  <c r="CI29" i="15"/>
  <c r="CM29" i="15"/>
  <c r="D30" i="15"/>
  <c r="H30" i="15"/>
  <c r="L30" i="15"/>
  <c r="P30" i="15"/>
  <c r="T30" i="15"/>
  <c r="X30" i="15"/>
  <c r="AB30" i="15"/>
  <c r="AF30" i="15"/>
  <c r="AJ30" i="15"/>
  <c r="AN30" i="15"/>
  <c r="AR30" i="15"/>
  <c r="AV30" i="15"/>
  <c r="AZ30" i="15"/>
  <c r="BD30" i="15"/>
  <c r="BH30" i="15"/>
  <c r="BL30" i="15"/>
  <c r="BP30" i="15"/>
  <c r="BT30" i="15"/>
  <c r="BX30" i="15"/>
  <c r="CB30" i="15"/>
  <c r="CF30" i="15"/>
  <c r="CJ30" i="15"/>
  <c r="CN30" i="15"/>
  <c r="E31" i="15"/>
  <c r="I31" i="15"/>
  <c r="M31" i="15"/>
  <c r="Q31" i="15"/>
  <c r="U31" i="15"/>
  <c r="Y31" i="15"/>
  <c r="AC31" i="15"/>
  <c r="AG31" i="15"/>
  <c r="AK31" i="15"/>
  <c r="AO31" i="15"/>
  <c r="AS31" i="15"/>
  <c r="AW31" i="15"/>
  <c r="BA31" i="15"/>
  <c r="BE31" i="15"/>
  <c r="BI31" i="15"/>
  <c r="BM31" i="15"/>
  <c r="BQ31" i="15"/>
  <c r="BU31" i="15"/>
  <c r="BY31" i="15"/>
  <c r="CC31" i="15"/>
  <c r="CG31" i="15"/>
  <c r="CK31" i="15"/>
  <c r="B32" i="15"/>
  <c r="F32" i="15"/>
  <c r="J32" i="15"/>
  <c r="N32" i="15"/>
  <c r="R32" i="15"/>
  <c r="V32" i="15"/>
  <c r="Z32" i="15"/>
  <c r="AD32" i="15"/>
  <c r="AH32" i="15"/>
  <c r="AL32" i="15"/>
  <c r="AP32" i="15"/>
  <c r="AT32" i="15"/>
  <c r="AX32" i="15"/>
  <c r="BB32" i="15"/>
  <c r="BF32" i="15"/>
  <c r="BJ32" i="15"/>
  <c r="BN32" i="15"/>
  <c r="BR32" i="15"/>
  <c r="BV32" i="15"/>
  <c r="BZ32" i="15"/>
  <c r="CD32" i="15"/>
  <c r="CH32" i="15"/>
  <c r="CL32" i="15"/>
  <c r="C33" i="15"/>
  <c r="G33" i="15"/>
  <c r="K33" i="15"/>
  <c r="O33" i="15"/>
  <c r="S33" i="15"/>
  <c r="W33" i="15"/>
  <c r="AA33" i="15"/>
  <c r="AE33" i="15"/>
  <c r="AI33" i="15"/>
  <c r="AM33" i="15"/>
  <c r="AQ33" i="15"/>
  <c r="AU33" i="15"/>
  <c r="AY33" i="15"/>
  <c r="BC33" i="15"/>
  <c r="BG33" i="15"/>
  <c r="BK33" i="15"/>
  <c r="BO33" i="15"/>
  <c r="BS33" i="15"/>
  <c r="BW33" i="15"/>
  <c r="CA33" i="15"/>
  <c r="CE33" i="15"/>
  <c r="CI33" i="15"/>
  <c r="CM33" i="15"/>
  <c r="D34" i="15"/>
  <c r="H34" i="15"/>
  <c r="L34" i="15"/>
  <c r="P34" i="15"/>
  <c r="T34" i="15"/>
  <c r="X34" i="15"/>
  <c r="AB34" i="15"/>
  <c r="AF34" i="15"/>
  <c r="AJ34" i="15"/>
  <c r="AN34" i="15"/>
  <c r="AR34" i="15"/>
  <c r="AV34" i="15"/>
  <c r="AZ34" i="15"/>
  <c r="BD34" i="15"/>
  <c r="BH34" i="15"/>
  <c r="BL34" i="15"/>
  <c r="BP34" i="15"/>
  <c r="BT34" i="15"/>
  <c r="BX34" i="15"/>
  <c r="CB34" i="15"/>
  <c r="CF34" i="15"/>
  <c r="CJ34" i="15"/>
  <c r="CN34" i="15"/>
  <c r="E35" i="15"/>
  <c r="I35" i="15"/>
  <c r="M35" i="15"/>
  <c r="Q35" i="15"/>
  <c r="U35" i="15"/>
  <c r="Y35" i="15"/>
  <c r="AC35" i="15"/>
  <c r="AG35" i="15"/>
  <c r="AK35" i="15"/>
  <c r="AO35" i="15"/>
  <c r="AS35" i="15"/>
  <c r="AW35" i="15"/>
  <c r="BA35" i="15"/>
  <c r="BE35" i="15"/>
  <c r="BI35" i="15"/>
  <c r="BM35" i="15"/>
  <c r="BQ35" i="15"/>
  <c r="BU35" i="15"/>
  <c r="BY35" i="15"/>
  <c r="CC35" i="15"/>
  <c r="CG35" i="15"/>
  <c r="CK35" i="15"/>
  <c r="B36" i="15"/>
  <c r="F36" i="15"/>
  <c r="J36" i="15"/>
  <c r="N36" i="15"/>
  <c r="R36" i="15"/>
  <c r="V36" i="15"/>
  <c r="Z36" i="15"/>
  <c r="AD36" i="15"/>
  <c r="AH36" i="15"/>
  <c r="AL36" i="15"/>
  <c r="AP36" i="15"/>
  <c r="AT36" i="15"/>
  <c r="AX36" i="15"/>
  <c r="BB36" i="15"/>
  <c r="BF36" i="15"/>
  <c r="BJ36" i="15"/>
  <c r="BN36" i="15"/>
  <c r="BR36" i="15"/>
  <c r="BV36" i="15"/>
  <c r="BZ36" i="15"/>
  <c r="CD36" i="15"/>
  <c r="CH36" i="15"/>
  <c r="CL36" i="15"/>
  <c r="C37" i="15"/>
  <c r="G37" i="15"/>
  <c r="K37" i="15"/>
  <c r="O37" i="15"/>
  <c r="S37" i="15"/>
  <c r="W37" i="15"/>
  <c r="AA37" i="15"/>
  <c r="AE37" i="15"/>
  <c r="AI37" i="15"/>
  <c r="AM37" i="15"/>
  <c r="AQ37" i="15"/>
  <c r="AU37" i="15"/>
  <c r="AY37" i="15"/>
  <c r="BC37" i="15"/>
  <c r="BG37" i="15"/>
  <c r="BK37" i="15"/>
  <c r="BO37" i="15"/>
  <c r="BS37" i="15"/>
  <c r="BW37" i="15"/>
  <c r="CA37" i="15"/>
  <c r="CE37" i="15"/>
  <c r="CI37" i="15"/>
  <c r="CM37" i="15"/>
  <c r="D38" i="15"/>
  <c r="H38" i="15"/>
  <c r="L38" i="15"/>
  <c r="P38" i="15"/>
  <c r="T38" i="15"/>
  <c r="X38" i="15"/>
  <c r="AB38" i="15"/>
  <c r="AF38" i="15"/>
  <c r="AJ38" i="15"/>
  <c r="AN38" i="15"/>
  <c r="AR38" i="15"/>
  <c r="AV38" i="15"/>
  <c r="AZ38" i="15"/>
  <c r="BD38" i="15"/>
  <c r="BH38" i="15"/>
  <c r="BL38" i="15"/>
  <c r="BP38" i="15"/>
  <c r="BT38" i="15"/>
  <c r="BX38" i="15"/>
  <c r="CB38" i="15"/>
  <c r="CF38" i="15"/>
  <c r="CJ38" i="15"/>
  <c r="CN38" i="15"/>
  <c r="E39" i="15"/>
  <c r="I39" i="15"/>
  <c r="M39" i="15"/>
  <c r="Q39" i="15"/>
  <c r="U39" i="15"/>
  <c r="Y39" i="15"/>
  <c r="AC39" i="15"/>
  <c r="AG39" i="15"/>
  <c r="AK39" i="15"/>
  <c r="AO39" i="15"/>
  <c r="AS39" i="15"/>
  <c r="AW39" i="15"/>
  <c r="BA39" i="15"/>
  <c r="BE39" i="15"/>
  <c r="BI39" i="15"/>
  <c r="BM39" i="15"/>
  <c r="BQ39" i="15"/>
  <c r="BU39" i="15"/>
  <c r="BY39" i="15"/>
  <c r="CC39" i="15"/>
  <c r="CG39" i="15"/>
  <c r="CK39" i="15"/>
  <c r="B40" i="15"/>
  <c r="F40" i="15"/>
  <c r="J40" i="15"/>
  <c r="N40" i="15"/>
  <c r="R40" i="15"/>
  <c r="V40" i="15"/>
  <c r="Z40" i="15"/>
  <c r="AD40" i="15"/>
  <c r="AH40" i="15"/>
  <c r="AL40" i="15"/>
  <c r="AP40" i="15"/>
  <c r="AT40" i="15"/>
  <c r="AX40" i="15"/>
  <c r="BB40" i="15"/>
  <c r="BF40" i="15"/>
  <c r="BJ40" i="15"/>
  <c r="BN40" i="15"/>
  <c r="BR40" i="15"/>
  <c r="BV40" i="15"/>
  <c r="BZ40" i="15"/>
  <c r="CD40" i="15"/>
  <c r="CH40" i="15"/>
  <c r="CL40" i="15"/>
  <c r="C41" i="15"/>
  <c r="G41" i="15"/>
  <c r="K41" i="15"/>
  <c r="O41" i="15"/>
  <c r="S41" i="15"/>
  <c r="W41" i="15"/>
  <c r="AA41" i="15"/>
  <c r="AE41" i="15"/>
  <c r="AI41" i="15"/>
  <c r="AM41" i="15"/>
  <c r="AQ41" i="15"/>
  <c r="AU41" i="15"/>
  <c r="AY41" i="15"/>
  <c r="BC41" i="15"/>
  <c r="BG41" i="15"/>
  <c r="BK41" i="15"/>
  <c r="BO41" i="15"/>
  <c r="BG26" i="15"/>
  <c r="BO26" i="15"/>
  <c r="BW26" i="15"/>
  <c r="CE26" i="15"/>
  <c r="CK26" i="15"/>
  <c r="B27" i="15"/>
  <c r="F27" i="15"/>
  <c r="J27" i="15"/>
  <c r="N27" i="15"/>
  <c r="R27" i="15"/>
  <c r="V27" i="15"/>
  <c r="Z27" i="15"/>
  <c r="AD27" i="15"/>
  <c r="AH27" i="15"/>
  <c r="AL27" i="15"/>
  <c r="AP27" i="15"/>
  <c r="AT27" i="15"/>
  <c r="AX27" i="15"/>
  <c r="BB27" i="15"/>
  <c r="BF27" i="15"/>
  <c r="BJ27" i="15"/>
  <c r="BN27" i="15"/>
  <c r="BR27" i="15"/>
  <c r="BV27" i="15"/>
  <c r="BZ27" i="15"/>
  <c r="CD27" i="15"/>
  <c r="CH27" i="15"/>
  <c r="CL27" i="15"/>
  <c r="C28" i="15"/>
  <c r="G28" i="15"/>
  <c r="K28" i="15"/>
  <c r="O28" i="15"/>
  <c r="S28" i="15"/>
  <c r="W28" i="15"/>
  <c r="AA28" i="15"/>
  <c r="AE28" i="15"/>
  <c r="AI28" i="15"/>
  <c r="AM28" i="15"/>
  <c r="AQ28" i="15"/>
  <c r="AU28" i="15"/>
  <c r="AY28" i="15"/>
  <c r="BC28" i="15"/>
  <c r="BG28" i="15"/>
  <c r="BK28" i="15"/>
  <c r="BO28" i="15"/>
  <c r="BS28" i="15"/>
  <c r="BW28" i="15"/>
  <c r="CA28" i="15"/>
  <c r="CE28" i="15"/>
  <c r="CI28" i="15"/>
  <c r="CM28" i="15"/>
  <c r="D29" i="15"/>
  <c r="H29" i="15"/>
  <c r="L29" i="15"/>
  <c r="P29" i="15"/>
  <c r="T29" i="15"/>
  <c r="X29" i="15"/>
  <c r="AB29" i="15"/>
  <c r="AF29" i="15"/>
  <c r="AJ29" i="15"/>
  <c r="AN29" i="15"/>
  <c r="AR29" i="15"/>
  <c r="AV29" i="15"/>
  <c r="AZ29" i="15"/>
  <c r="BD29" i="15"/>
  <c r="BH29" i="15"/>
  <c r="BL29" i="15"/>
  <c r="BP29" i="15"/>
  <c r="BT29" i="15"/>
  <c r="BX29" i="15"/>
  <c r="CB29" i="15"/>
  <c r="CF29" i="15"/>
  <c r="CJ29" i="15"/>
  <c r="CN29" i="15"/>
  <c r="E30" i="15"/>
  <c r="I30" i="15"/>
  <c r="M30" i="15"/>
  <c r="Q30" i="15"/>
  <c r="U30" i="15"/>
  <c r="Y30" i="15"/>
  <c r="AC30" i="15"/>
  <c r="AG30" i="15"/>
  <c r="AK30" i="15"/>
  <c r="AO30" i="15"/>
  <c r="AS30" i="15"/>
  <c r="AW30" i="15"/>
  <c r="BA30" i="15"/>
  <c r="BE30" i="15"/>
  <c r="BI30" i="15"/>
  <c r="BM30" i="15"/>
  <c r="BQ30" i="15"/>
  <c r="BU30" i="15"/>
  <c r="BY30" i="15"/>
  <c r="CC30" i="15"/>
  <c r="CG30" i="15"/>
  <c r="CK30" i="15"/>
  <c r="B31" i="15"/>
  <c r="F31" i="15"/>
  <c r="J31" i="15"/>
  <c r="N31" i="15"/>
  <c r="R31" i="15"/>
  <c r="V31" i="15"/>
  <c r="Z31" i="15"/>
  <c r="AD31" i="15"/>
  <c r="AH31" i="15"/>
  <c r="AL31" i="15"/>
  <c r="AP31" i="15"/>
  <c r="AT31" i="15"/>
  <c r="AX31" i="15"/>
  <c r="BB31" i="15"/>
  <c r="BF31" i="15"/>
  <c r="BJ31" i="15"/>
  <c r="BN31" i="15"/>
  <c r="BR31" i="15"/>
  <c r="BV31" i="15"/>
  <c r="BZ31" i="15"/>
  <c r="CD31" i="15"/>
  <c r="CH31" i="15"/>
  <c r="CL31" i="15"/>
  <c r="C32" i="15"/>
  <c r="G32" i="15"/>
  <c r="K32" i="15"/>
  <c r="O32" i="15"/>
  <c r="S32" i="15"/>
  <c r="W32" i="15"/>
  <c r="AA32" i="15"/>
  <c r="AE32" i="15"/>
  <c r="AI32" i="15"/>
  <c r="AM32" i="15"/>
  <c r="AQ32" i="15"/>
  <c r="AU32" i="15"/>
  <c r="AY32" i="15"/>
  <c r="BC32" i="15"/>
  <c r="BG32" i="15"/>
  <c r="BK32" i="15"/>
  <c r="BO32" i="15"/>
  <c r="BS32" i="15"/>
  <c r="BW32" i="15"/>
  <c r="CA32" i="15"/>
  <c r="CE32" i="15"/>
  <c r="CI32" i="15"/>
  <c r="CM32" i="15"/>
  <c r="D33" i="15"/>
  <c r="H33" i="15"/>
  <c r="L33" i="15"/>
  <c r="P33" i="15"/>
  <c r="T33" i="15"/>
  <c r="X33" i="15"/>
  <c r="AB33" i="15"/>
  <c r="AF33" i="15"/>
  <c r="AJ33" i="15"/>
  <c r="AN33" i="15"/>
  <c r="AR33" i="15"/>
  <c r="AV33" i="15"/>
  <c r="AZ33" i="15"/>
  <c r="BD33" i="15"/>
  <c r="BH33" i="15"/>
  <c r="BL33" i="15"/>
  <c r="BP33" i="15"/>
  <c r="BT33" i="15"/>
  <c r="BX33" i="15"/>
  <c r="CB33" i="15"/>
  <c r="CF33" i="15"/>
  <c r="CJ33" i="15"/>
  <c r="CN33" i="15"/>
  <c r="E34" i="15"/>
  <c r="I34" i="15"/>
  <c r="M34" i="15"/>
  <c r="Q34" i="15"/>
  <c r="U34" i="15"/>
  <c r="Y34" i="15"/>
  <c r="AC34" i="15"/>
  <c r="AG34" i="15"/>
  <c r="AK34" i="15"/>
  <c r="AO34" i="15"/>
  <c r="AS34" i="15"/>
  <c r="AW34" i="15"/>
  <c r="BA34" i="15"/>
  <c r="BE34" i="15"/>
  <c r="BI34" i="15"/>
  <c r="BM34" i="15"/>
  <c r="BQ34" i="15"/>
  <c r="BU34" i="15"/>
  <c r="BY34" i="15"/>
  <c r="CC34" i="15"/>
  <c r="CG34" i="15"/>
  <c r="CK34" i="15"/>
  <c r="B35" i="15"/>
  <c r="F35" i="15"/>
  <c r="J35" i="15"/>
  <c r="N35" i="15"/>
  <c r="R35" i="15"/>
  <c r="V35" i="15"/>
  <c r="Z35" i="15"/>
  <c r="AD35" i="15"/>
  <c r="AH35" i="15"/>
  <c r="AL35" i="15"/>
  <c r="AP35" i="15"/>
  <c r="AT35" i="15"/>
  <c r="AX35" i="15"/>
  <c r="BB35" i="15"/>
  <c r="BF35" i="15"/>
  <c r="BJ35" i="15"/>
  <c r="BN35" i="15"/>
  <c r="BR35" i="15"/>
  <c r="BV35" i="15"/>
  <c r="BZ35" i="15"/>
  <c r="CD35" i="15"/>
  <c r="CH35" i="15"/>
  <c r="CL35" i="15"/>
  <c r="C36" i="15"/>
  <c r="G36" i="15"/>
  <c r="K36" i="15"/>
  <c r="O36" i="15"/>
  <c r="S36" i="15"/>
  <c r="W36" i="15"/>
  <c r="AA36" i="15"/>
  <c r="AE36" i="15"/>
  <c r="AI36" i="15"/>
  <c r="AM36" i="15"/>
  <c r="AQ36" i="15"/>
  <c r="AU36" i="15"/>
  <c r="AY36" i="15"/>
  <c r="BC36" i="15"/>
  <c r="BG36" i="15"/>
  <c r="BK36" i="15"/>
  <c r="BO36" i="15"/>
  <c r="BS36" i="15"/>
  <c r="BW36" i="15"/>
  <c r="CA36" i="15"/>
  <c r="CE36" i="15"/>
  <c r="CI36" i="15"/>
  <c r="CM36" i="15"/>
  <c r="D37" i="15"/>
  <c r="H37" i="15"/>
  <c r="L37" i="15"/>
  <c r="P37" i="15"/>
  <c r="T37" i="15"/>
  <c r="X37" i="15"/>
  <c r="AB37" i="15"/>
  <c r="AF37" i="15"/>
  <c r="AJ37" i="15"/>
  <c r="AN37" i="15"/>
  <c r="AR37" i="15"/>
  <c r="AV37" i="15"/>
  <c r="AZ37" i="15"/>
  <c r="BD37" i="15"/>
  <c r="BH37" i="15"/>
  <c r="BL37" i="15"/>
  <c r="BP37" i="15"/>
  <c r="BT37" i="15"/>
  <c r="BX37" i="15"/>
  <c r="CB37" i="15"/>
  <c r="CF37" i="15"/>
  <c r="CJ37" i="15"/>
  <c r="CN37" i="15"/>
  <c r="E38" i="15"/>
  <c r="I38" i="15"/>
  <c r="M38" i="15"/>
  <c r="Q38" i="15"/>
  <c r="U38" i="15"/>
  <c r="Y38" i="15"/>
  <c r="AC38" i="15"/>
  <c r="AG38" i="15"/>
  <c r="AK38" i="15"/>
  <c r="AO38" i="15"/>
  <c r="AS38" i="15"/>
  <c r="AW38" i="15"/>
  <c r="BA38" i="15"/>
  <c r="BE38" i="15"/>
  <c r="BI38" i="15"/>
  <c r="BM38" i="15"/>
  <c r="BQ38" i="15"/>
  <c r="BU38" i="15"/>
  <c r="BY38" i="15"/>
  <c r="CC38" i="15"/>
  <c r="CG38" i="15"/>
  <c r="CK38" i="15"/>
  <c r="B39" i="15"/>
  <c r="F39" i="15"/>
  <c r="J39" i="15"/>
  <c r="N39" i="15"/>
  <c r="R39" i="15"/>
  <c r="V39" i="15"/>
  <c r="Z39" i="15"/>
  <c r="AD39" i="15"/>
  <c r="AH39" i="15"/>
  <c r="AL39" i="15"/>
  <c r="AP39" i="15"/>
  <c r="AT39" i="15"/>
  <c r="AX39" i="15"/>
  <c r="BB39" i="15"/>
  <c r="BF39" i="15"/>
  <c r="BJ39" i="15"/>
  <c r="BN39" i="15"/>
  <c r="BR39" i="15"/>
  <c r="BV39" i="15"/>
  <c r="BZ39" i="15"/>
  <c r="CD39" i="15"/>
  <c r="CH39" i="15"/>
  <c r="CL39" i="15"/>
  <c r="C40" i="15"/>
  <c r="G40" i="15"/>
  <c r="K40" i="15"/>
  <c r="O40" i="15"/>
  <c r="S40" i="15"/>
  <c r="W40" i="15"/>
  <c r="AA40" i="15"/>
  <c r="AE40" i="15"/>
  <c r="AI40" i="15"/>
  <c r="AM40" i="15"/>
  <c r="AQ40" i="15"/>
  <c r="AU40" i="15"/>
  <c r="AY40" i="15"/>
  <c r="BC40" i="15"/>
  <c r="BG40" i="15"/>
  <c r="BK40" i="15"/>
  <c r="BO40" i="15"/>
  <c r="BS40" i="15"/>
  <c r="BW40" i="15"/>
  <c r="CA40" i="15"/>
  <c r="CE40" i="15"/>
  <c r="CI40" i="15"/>
  <c r="CM40" i="15"/>
  <c r="D41" i="15"/>
  <c r="H41" i="15"/>
  <c r="L41" i="15"/>
  <c r="P41" i="15"/>
  <c r="T41" i="15"/>
  <c r="X41" i="15"/>
  <c r="AB41" i="15"/>
  <c r="AF41" i="15"/>
  <c r="AJ41" i="15"/>
  <c r="AN41" i="15"/>
  <c r="AR41" i="15"/>
  <c r="AV41" i="15"/>
  <c r="AZ41" i="15"/>
  <c r="BD41" i="15"/>
  <c r="BH41" i="15"/>
  <c r="BL41" i="15"/>
  <c r="BP41" i="15"/>
  <c r="BT41" i="15"/>
  <c r="BX41" i="15"/>
  <c r="CB41" i="15"/>
  <c r="CF41" i="15"/>
  <c r="CJ41" i="15"/>
  <c r="CN41" i="15"/>
  <c r="E42" i="15"/>
  <c r="I42" i="15"/>
  <c r="M42" i="15"/>
  <c r="Q42" i="15"/>
  <c r="U42" i="15"/>
  <c r="BS41" i="15"/>
  <c r="CE41" i="15"/>
  <c r="CM41" i="15"/>
  <c r="H42" i="15"/>
  <c r="N42" i="15"/>
  <c r="S42" i="15"/>
  <c r="X42" i="15"/>
  <c r="AB42" i="15"/>
  <c r="AF42" i="15"/>
  <c r="AJ42" i="15"/>
  <c r="AN42" i="15"/>
  <c r="AR42" i="15"/>
  <c r="AV42" i="15"/>
  <c r="AZ42" i="15"/>
  <c r="BD42" i="15"/>
  <c r="BH42" i="15"/>
  <c r="BL42" i="15"/>
  <c r="BP42" i="15"/>
  <c r="BT42" i="15"/>
  <c r="BX42" i="15"/>
  <c r="CB42" i="15"/>
  <c r="CF42" i="15"/>
  <c r="CJ42" i="15"/>
  <c r="CN42" i="15"/>
  <c r="E43" i="15"/>
  <c r="I43" i="15"/>
  <c r="M43" i="15"/>
  <c r="Q43" i="15"/>
  <c r="U43" i="15"/>
  <c r="Y43" i="15"/>
  <c r="AC43" i="15"/>
  <c r="AG43" i="15"/>
  <c r="AK43" i="15"/>
  <c r="AO43" i="15"/>
  <c r="AS43" i="15"/>
  <c r="AW43" i="15"/>
  <c r="BA43" i="15"/>
  <c r="BE43" i="15"/>
  <c r="BI43" i="15"/>
  <c r="BM43" i="15"/>
  <c r="BQ43" i="15"/>
  <c r="BU43" i="15"/>
  <c r="BY43" i="15"/>
  <c r="CC43" i="15"/>
  <c r="CG43" i="15"/>
  <c r="CK43" i="15"/>
  <c r="B44" i="15"/>
  <c r="F44" i="15"/>
  <c r="J44" i="15"/>
  <c r="N44" i="15"/>
  <c r="R44" i="15"/>
  <c r="V44" i="15"/>
  <c r="Z44" i="15"/>
  <c r="AD44" i="15"/>
  <c r="AH44" i="15"/>
  <c r="AL44" i="15"/>
  <c r="AP44" i="15"/>
  <c r="AT44" i="15"/>
  <c r="AX44" i="15"/>
  <c r="BB44" i="15"/>
  <c r="BF44" i="15"/>
  <c r="BJ44" i="15"/>
  <c r="BN44" i="15"/>
  <c r="BR44" i="15"/>
  <c r="BV44" i="15"/>
  <c r="BZ44" i="15"/>
  <c r="CD44" i="15"/>
  <c r="CH44" i="15"/>
  <c r="CL44" i="15"/>
  <c r="C45" i="15"/>
  <c r="G45" i="15"/>
  <c r="K45" i="15"/>
  <c r="O45" i="15"/>
  <c r="S45" i="15"/>
  <c r="W45" i="15"/>
  <c r="AA45" i="15"/>
  <c r="AE45" i="15"/>
  <c r="AI45" i="15"/>
  <c r="AM45" i="15"/>
  <c r="AQ45" i="15"/>
  <c r="AU45" i="15"/>
  <c r="AY45" i="15"/>
  <c r="BC45" i="15"/>
  <c r="BG45" i="15"/>
  <c r="BK45" i="15"/>
  <c r="BO45" i="15"/>
  <c r="BS45" i="15"/>
  <c r="BW45" i="15"/>
  <c r="CA45" i="15"/>
  <c r="CE45" i="15"/>
  <c r="CI45" i="15"/>
  <c r="CM45" i="15"/>
  <c r="D46" i="15"/>
  <c r="H46" i="15"/>
  <c r="L46" i="15"/>
  <c r="P46" i="15"/>
  <c r="T46" i="15"/>
  <c r="X46" i="15"/>
  <c r="AB46" i="15"/>
  <c r="AF46" i="15"/>
  <c r="AJ46" i="15"/>
  <c r="AN46" i="15"/>
  <c r="AR46" i="15"/>
  <c r="AV46" i="15"/>
  <c r="AZ46" i="15"/>
  <c r="BD46" i="15"/>
  <c r="BH46" i="15"/>
  <c r="BL46" i="15"/>
  <c r="BP46" i="15"/>
  <c r="BT46" i="15"/>
  <c r="BX46" i="15"/>
  <c r="CB46" i="15"/>
  <c r="CF46" i="15"/>
  <c r="CJ46" i="15"/>
  <c r="CN46" i="15"/>
  <c r="E47" i="15"/>
  <c r="I47" i="15"/>
  <c r="M47" i="15"/>
  <c r="Q47" i="15"/>
  <c r="U47" i="15"/>
  <c r="Y47" i="15"/>
  <c r="AC47" i="15"/>
  <c r="AG47" i="15"/>
  <c r="AK47" i="15"/>
  <c r="AO47" i="15"/>
  <c r="AS47" i="15"/>
  <c r="AW47" i="15"/>
  <c r="BA47" i="15"/>
  <c r="BE47" i="15"/>
  <c r="BI47" i="15"/>
  <c r="BM47" i="15"/>
  <c r="BQ47" i="15"/>
  <c r="BU47" i="15"/>
  <c r="BY47" i="15"/>
  <c r="CC47" i="15"/>
  <c r="CG47" i="15"/>
  <c r="CK47" i="15"/>
  <c r="B48" i="15"/>
  <c r="F48" i="15"/>
  <c r="J48" i="15"/>
  <c r="N48" i="15"/>
  <c r="R48" i="15"/>
  <c r="V48" i="15"/>
  <c r="Z48" i="15"/>
  <c r="AD48" i="15"/>
  <c r="AH48" i="15"/>
  <c r="AL48" i="15"/>
  <c r="AP48" i="15"/>
  <c r="AT48" i="15"/>
  <c r="AX48" i="15"/>
  <c r="BB48" i="15"/>
  <c r="BF48" i="15"/>
  <c r="BJ48" i="15"/>
  <c r="BN48" i="15"/>
  <c r="BR48" i="15"/>
  <c r="BV48" i="15"/>
  <c r="BZ48" i="15"/>
  <c r="CD48" i="15"/>
  <c r="CH48" i="15"/>
  <c r="CL48" i="15"/>
  <c r="C49" i="15"/>
  <c r="G49" i="15"/>
  <c r="K49" i="15"/>
  <c r="O49" i="15"/>
  <c r="S49" i="15"/>
  <c r="W49" i="15"/>
  <c r="AA49" i="15"/>
  <c r="AE49" i="15"/>
  <c r="AI49" i="15"/>
  <c r="AM49" i="15"/>
  <c r="AQ49" i="15"/>
  <c r="AU49" i="15"/>
  <c r="AY49" i="15"/>
  <c r="BC49" i="15"/>
  <c r="BG49" i="15"/>
  <c r="BK49" i="15"/>
  <c r="BO49" i="15"/>
  <c r="BS49" i="15"/>
  <c r="BW49" i="15"/>
  <c r="CA49" i="15"/>
  <c r="CE49" i="15"/>
  <c r="CI49" i="15"/>
  <c r="CM49" i="15"/>
  <c r="D50" i="15"/>
  <c r="H50" i="15"/>
  <c r="L50" i="15"/>
  <c r="P50" i="15"/>
  <c r="T50" i="15"/>
  <c r="X50" i="15"/>
  <c r="AB50" i="15"/>
  <c r="AF50" i="15"/>
  <c r="AJ50" i="15"/>
  <c r="AN50" i="15"/>
  <c r="AR50" i="15"/>
  <c r="AV50" i="15"/>
  <c r="AZ50" i="15"/>
  <c r="BD50" i="15"/>
  <c r="BH50" i="15"/>
  <c r="BL50" i="15"/>
  <c r="BP50" i="15"/>
  <c r="BT50" i="15"/>
  <c r="BX50" i="15"/>
  <c r="CB50" i="15"/>
  <c r="CF50" i="15"/>
  <c r="CJ50" i="15"/>
  <c r="CN50" i="15"/>
  <c r="E51" i="15"/>
  <c r="I51" i="15"/>
  <c r="M51" i="15"/>
  <c r="Q51" i="15"/>
  <c r="U51" i="15"/>
  <c r="Y51" i="15"/>
  <c r="AC51" i="15"/>
  <c r="AG51" i="15"/>
  <c r="AK51" i="15"/>
  <c r="AO51" i="15"/>
  <c r="AS51" i="15"/>
  <c r="AW51" i="15"/>
  <c r="BA51" i="15"/>
  <c r="BE51" i="15"/>
  <c r="BI51" i="15"/>
  <c r="BM51" i="15"/>
  <c r="BQ51" i="15"/>
  <c r="BU51" i="15"/>
  <c r="BY51" i="15"/>
  <c r="CC51" i="15"/>
  <c r="CG51" i="15"/>
  <c r="CK51" i="15"/>
  <c r="B52" i="15"/>
  <c r="F52" i="15"/>
  <c r="J52" i="15"/>
  <c r="N52" i="15"/>
  <c r="R52" i="15"/>
  <c r="V52" i="15"/>
  <c r="Z52" i="15"/>
  <c r="AD52" i="15"/>
  <c r="AH52" i="15"/>
  <c r="AL52" i="15"/>
  <c r="AP52" i="15"/>
  <c r="AT52" i="15"/>
  <c r="AX52" i="15"/>
  <c r="BB52" i="15"/>
  <c r="BF52" i="15"/>
  <c r="BJ52" i="15"/>
  <c r="BN52" i="15"/>
  <c r="BR52" i="15"/>
  <c r="BV52" i="15"/>
  <c r="BZ52" i="15"/>
  <c r="CD52" i="15"/>
  <c r="CH52" i="15"/>
  <c r="CL52" i="15"/>
  <c r="C53" i="15"/>
  <c r="G53" i="15"/>
  <c r="K53" i="15"/>
  <c r="O53" i="15"/>
  <c r="S53" i="15"/>
  <c r="W53" i="15"/>
  <c r="AA53" i="15"/>
  <c r="AE53" i="15"/>
  <c r="AI53" i="15"/>
  <c r="AM53" i="15"/>
  <c r="AQ53" i="15"/>
  <c r="AU53" i="15"/>
  <c r="AY53" i="15"/>
  <c r="BC53" i="15"/>
  <c r="BG53" i="15"/>
  <c r="BK53" i="15"/>
  <c r="BO53" i="15"/>
  <c r="BS53" i="15"/>
  <c r="BW53" i="15"/>
  <c r="CA53" i="15"/>
  <c r="CE53" i="15"/>
  <c r="CI53" i="15"/>
  <c r="CM53" i="15"/>
  <c r="D54" i="15"/>
  <c r="H54" i="15"/>
  <c r="L54" i="15"/>
  <c r="P54" i="15"/>
  <c r="T54" i="15"/>
  <c r="X54" i="15"/>
  <c r="AB54" i="15"/>
  <c r="AF54" i="15"/>
  <c r="AJ54" i="15"/>
  <c r="AN54" i="15"/>
  <c r="AR54" i="15"/>
  <c r="AV54" i="15"/>
  <c r="AZ54" i="15"/>
  <c r="BD54" i="15"/>
  <c r="BH54" i="15"/>
  <c r="BL54" i="15"/>
  <c r="BP54" i="15"/>
  <c r="BT54" i="15"/>
  <c r="BX54" i="15"/>
  <c r="CB54" i="15"/>
  <c r="CF54" i="15"/>
  <c r="CJ54" i="15"/>
  <c r="CN54" i="15"/>
  <c r="E55" i="15"/>
  <c r="I55" i="15"/>
  <c r="M55" i="15"/>
  <c r="Q55" i="15"/>
  <c r="U55" i="15"/>
  <c r="Y55" i="15"/>
  <c r="AC55" i="15"/>
  <c r="AG55" i="15"/>
  <c r="AK55" i="15"/>
  <c r="AO55" i="15"/>
  <c r="AS55" i="15"/>
  <c r="AW55" i="15"/>
  <c r="BA55" i="15"/>
  <c r="BE55" i="15"/>
  <c r="BI55" i="15"/>
  <c r="BM55" i="15"/>
  <c r="BQ55" i="15"/>
  <c r="BU55" i="15"/>
  <c r="BY55" i="15"/>
  <c r="CC55" i="15"/>
  <c r="CG55" i="15"/>
  <c r="CK55" i="15"/>
  <c r="B56" i="15"/>
  <c r="F56" i="15"/>
  <c r="J56" i="15"/>
  <c r="N56" i="15"/>
  <c r="R56" i="15"/>
  <c r="V56" i="15"/>
  <c r="Z56" i="15"/>
  <c r="AD56" i="15"/>
  <c r="AH56" i="15"/>
  <c r="AL56" i="15"/>
  <c r="AP56" i="15"/>
  <c r="AT56" i="15"/>
  <c r="AX56" i="15"/>
  <c r="BB56" i="15"/>
  <c r="BF56" i="15"/>
  <c r="BJ56" i="15"/>
  <c r="BN56" i="15"/>
  <c r="BR56" i="15"/>
  <c r="BV56" i="15"/>
  <c r="BZ56" i="15"/>
  <c r="CD56" i="15"/>
  <c r="CH56" i="15"/>
  <c r="CL56" i="15"/>
  <c r="C57" i="15"/>
  <c r="G57" i="15"/>
  <c r="K57" i="15"/>
  <c r="O57" i="15"/>
  <c r="S57" i="15"/>
  <c r="W57" i="15"/>
  <c r="AA57" i="15"/>
  <c r="AE57" i="15"/>
  <c r="AI57" i="15"/>
  <c r="AM57" i="15"/>
  <c r="AQ57" i="15"/>
  <c r="AU57" i="15"/>
  <c r="AY57" i="15"/>
  <c r="BC57" i="15"/>
  <c r="BG57" i="15"/>
  <c r="BK57" i="15"/>
  <c r="BO57" i="15"/>
  <c r="BS57" i="15"/>
  <c r="BW57" i="15"/>
  <c r="CA57" i="15"/>
  <c r="CE57" i="15"/>
  <c r="CI57" i="15"/>
  <c r="CM57" i="15"/>
  <c r="D58" i="15"/>
  <c r="H58" i="15"/>
  <c r="L58" i="15"/>
  <c r="P58" i="15"/>
  <c r="T58" i="15"/>
  <c r="X58" i="15"/>
  <c r="AB58" i="15"/>
  <c r="AF58" i="15"/>
  <c r="AJ58" i="15"/>
  <c r="AN58" i="15"/>
  <c r="AR58" i="15"/>
  <c r="AV58" i="15"/>
  <c r="AZ58" i="15"/>
  <c r="BD58" i="15"/>
  <c r="BH58" i="15"/>
  <c r="BL58" i="15"/>
  <c r="BP58" i="15"/>
  <c r="BT58" i="15"/>
  <c r="BX58" i="15"/>
  <c r="CB58" i="15"/>
  <c r="CF58" i="15"/>
  <c r="CJ58" i="15"/>
  <c r="CN58" i="15"/>
  <c r="E59" i="15"/>
  <c r="I59" i="15"/>
  <c r="M59" i="15"/>
  <c r="Q59" i="15"/>
  <c r="U59" i="15"/>
  <c r="Y59" i="15"/>
  <c r="AC59" i="15"/>
  <c r="AG59" i="15"/>
  <c r="AK59" i="15"/>
  <c r="AO59" i="15"/>
  <c r="AS59" i="15"/>
  <c r="AW59" i="15"/>
  <c r="BA59" i="15"/>
  <c r="BE59" i="15"/>
  <c r="BI59" i="15"/>
  <c r="BM59" i="15"/>
  <c r="BQ59" i="15"/>
  <c r="BU59" i="15"/>
  <c r="BY59" i="15"/>
  <c r="CC59" i="15"/>
  <c r="CG59" i="15"/>
  <c r="CK59" i="15"/>
  <c r="B60" i="15"/>
  <c r="F60" i="15"/>
  <c r="J60" i="15"/>
  <c r="N60" i="15"/>
  <c r="R60" i="15"/>
  <c r="V60" i="15"/>
  <c r="Z60" i="15"/>
  <c r="AD60" i="15"/>
  <c r="AH60" i="15"/>
  <c r="AL60" i="15"/>
  <c r="AP60" i="15"/>
  <c r="AT60" i="15"/>
  <c r="AX60" i="15"/>
  <c r="BB60" i="15"/>
  <c r="BF60" i="15"/>
  <c r="BJ60" i="15"/>
  <c r="BN60" i="15"/>
  <c r="BR60" i="15"/>
  <c r="BV60" i="15"/>
  <c r="BZ60" i="15"/>
  <c r="CD60" i="15"/>
  <c r="CH60" i="15"/>
  <c r="CL60" i="15"/>
  <c r="C5" i="16"/>
  <c r="G5" i="16"/>
  <c r="K5" i="16"/>
  <c r="O5" i="16"/>
  <c r="S5" i="16"/>
  <c r="W5" i="16"/>
  <c r="AA5" i="16"/>
  <c r="AE5" i="16"/>
  <c r="AI5" i="16"/>
  <c r="AM5" i="16"/>
  <c r="AQ5" i="16"/>
  <c r="AU5" i="16"/>
  <c r="AY5" i="16"/>
  <c r="BC5" i="16"/>
  <c r="BG5" i="16"/>
  <c r="BK5" i="16"/>
  <c r="BO5" i="16"/>
  <c r="BS5" i="16"/>
  <c r="BW5" i="16"/>
  <c r="CA5" i="16"/>
  <c r="CE5" i="16"/>
  <c r="CI5" i="16"/>
  <c r="CM5" i="16"/>
  <c r="D6" i="16"/>
  <c r="H6" i="16"/>
  <c r="L6" i="16"/>
  <c r="P6" i="16"/>
  <c r="T6" i="16"/>
  <c r="X6" i="16"/>
  <c r="AB6" i="16"/>
  <c r="AF6" i="16"/>
  <c r="AJ6" i="16"/>
  <c r="AN6" i="16"/>
  <c r="AR6" i="16"/>
  <c r="AV6" i="16"/>
  <c r="AZ6" i="16"/>
  <c r="BD6" i="16"/>
  <c r="BH6" i="16"/>
  <c r="BL6" i="16"/>
  <c r="BP6" i="16"/>
  <c r="BT6" i="16"/>
  <c r="BX6" i="16"/>
  <c r="CB6" i="16"/>
  <c r="CF6" i="16"/>
  <c r="CJ6" i="16"/>
  <c r="CN6" i="16"/>
  <c r="E7" i="16"/>
  <c r="I7" i="16"/>
  <c r="M7" i="16"/>
  <c r="Q7" i="16"/>
  <c r="U7" i="16"/>
  <c r="Y7" i="16"/>
  <c r="AC7" i="16"/>
  <c r="AG7" i="16"/>
  <c r="AK7" i="16"/>
  <c r="AO7" i="16"/>
  <c r="AS7" i="16"/>
  <c r="AW7" i="16"/>
  <c r="BA7" i="16"/>
  <c r="BE7" i="16"/>
  <c r="BI7" i="16"/>
  <c r="BM7" i="16"/>
  <c r="BQ7" i="16"/>
  <c r="BU7" i="16"/>
  <c r="BY7" i="16"/>
  <c r="CC7" i="16"/>
  <c r="CG7" i="16"/>
  <c r="CK7" i="16"/>
  <c r="B8" i="16"/>
  <c r="F8" i="16"/>
  <c r="J8" i="16"/>
  <c r="N8" i="16"/>
  <c r="R8" i="16"/>
  <c r="V8" i="16"/>
  <c r="Z8" i="16"/>
  <c r="AD8" i="16"/>
  <c r="AH8" i="16"/>
  <c r="AL8" i="16"/>
  <c r="AP8" i="16"/>
  <c r="AT8" i="16"/>
  <c r="AX8" i="16"/>
  <c r="BB8" i="16"/>
  <c r="BF8" i="16"/>
  <c r="BJ8" i="16"/>
  <c r="BN8" i="16"/>
  <c r="BR8" i="16"/>
  <c r="BV8" i="16"/>
  <c r="BZ8" i="16"/>
  <c r="CD8" i="16"/>
  <c r="CH8" i="16"/>
  <c r="CL8" i="16"/>
  <c r="C9" i="16"/>
  <c r="G9" i="16"/>
  <c r="K9" i="16"/>
  <c r="O9" i="16"/>
  <c r="S9" i="16"/>
  <c r="W9" i="16"/>
  <c r="AA9" i="16"/>
  <c r="AE9" i="16"/>
  <c r="AI9" i="16"/>
  <c r="AM9" i="16"/>
  <c r="AQ9" i="16"/>
  <c r="AU9" i="16"/>
  <c r="AY9" i="16"/>
  <c r="BC9" i="16"/>
  <c r="BG9" i="16"/>
  <c r="BK9" i="16"/>
  <c r="BO9" i="16"/>
  <c r="BS9" i="16"/>
  <c r="BW9" i="16"/>
  <c r="CA9" i="16"/>
  <c r="CE9" i="16"/>
  <c r="CI9" i="16"/>
  <c r="CM9" i="16"/>
  <c r="D10" i="16"/>
  <c r="H10" i="16"/>
  <c r="L10" i="16"/>
  <c r="P10" i="16"/>
  <c r="T10" i="16"/>
  <c r="X10" i="16"/>
  <c r="AB10" i="16"/>
  <c r="AF10" i="16"/>
  <c r="AJ10" i="16"/>
  <c r="AN10" i="16"/>
  <c r="AR10" i="16"/>
  <c r="AV10" i="16"/>
  <c r="AZ10" i="16"/>
  <c r="BD10" i="16"/>
  <c r="BH10" i="16"/>
  <c r="BL10" i="16"/>
  <c r="BP10" i="16"/>
  <c r="BT10" i="16"/>
  <c r="BX10" i="16"/>
  <c r="CB10" i="16"/>
  <c r="CF10" i="16"/>
  <c r="CJ10" i="16"/>
  <c r="CN10" i="16"/>
  <c r="E11" i="16"/>
  <c r="I11" i="16"/>
  <c r="M11" i="16"/>
  <c r="Q11" i="16"/>
  <c r="U11" i="16"/>
  <c r="Y11" i="16"/>
  <c r="AC11" i="16"/>
  <c r="AG11" i="16"/>
  <c r="AK11" i="16"/>
  <c r="AO11" i="16"/>
  <c r="AS11" i="16"/>
  <c r="AW11" i="16"/>
  <c r="BA11" i="16"/>
  <c r="BE11" i="16"/>
  <c r="BI11" i="16"/>
  <c r="BM11" i="16"/>
  <c r="BQ11" i="16"/>
  <c r="BU11" i="16"/>
  <c r="BY11" i="16"/>
  <c r="CC11" i="16"/>
  <c r="CG11" i="16"/>
  <c r="CK11" i="16"/>
  <c r="B12" i="16"/>
  <c r="F12" i="16"/>
  <c r="J12" i="16"/>
  <c r="N12" i="16"/>
  <c r="R12" i="16"/>
  <c r="V12" i="16"/>
  <c r="Z12" i="16"/>
  <c r="AD12" i="16"/>
  <c r="AH12" i="16"/>
  <c r="AL12" i="16"/>
  <c r="AP12" i="16"/>
  <c r="AT12" i="16"/>
  <c r="AX12" i="16"/>
  <c r="BB12" i="16"/>
  <c r="BF12" i="16"/>
  <c r="BJ12" i="16"/>
  <c r="BN12" i="16"/>
  <c r="BR12" i="16"/>
  <c r="BV12" i="16"/>
  <c r="BZ12" i="16"/>
  <c r="CD12" i="16"/>
  <c r="CH12" i="16"/>
  <c r="CL12" i="16"/>
  <c r="C13" i="16"/>
  <c r="G13" i="16"/>
  <c r="K13" i="16"/>
  <c r="O13" i="16"/>
  <c r="S13" i="16"/>
  <c r="W13" i="16"/>
  <c r="AA13" i="16"/>
  <c r="AE13" i="16"/>
  <c r="AI13" i="16"/>
  <c r="AM13" i="16"/>
  <c r="AQ13" i="16"/>
  <c r="AU13" i="16"/>
  <c r="AY13" i="16"/>
  <c r="BC13" i="16"/>
  <c r="BG13" i="16"/>
  <c r="BK13" i="16"/>
  <c r="BO13" i="16"/>
  <c r="BS13" i="16"/>
  <c r="BW13" i="16"/>
  <c r="CA13" i="16"/>
  <c r="CE13" i="16"/>
  <c r="CI13" i="16"/>
  <c r="CM13" i="16"/>
  <c r="D14" i="16"/>
  <c r="H14" i="16"/>
  <c r="L14" i="16"/>
  <c r="P14" i="16"/>
  <c r="T14" i="16"/>
  <c r="X14" i="16"/>
  <c r="AB14" i="16"/>
  <c r="AF14" i="16"/>
  <c r="AJ14" i="16"/>
  <c r="AN14" i="16"/>
  <c r="AR14" i="16"/>
  <c r="AV14" i="16"/>
  <c r="AZ14" i="16"/>
  <c r="BD14" i="16"/>
  <c r="BH14" i="16"/>
  <c r="BL14" i="16"/>
  <c r="BP14" i="16"/>
  <c r="BT14" i="16"/>
  <c r="BX14" i="16"/>
  <c r="CB14" i="16"/>
  <c r="CF14" i="16"/>
  <c r="CJ14" i="16"/>
  <c r="CN14" i="16"/>
  <c r="E15" i="16"/>
  <c r="I15" i="16"/>
  <c r="M15" i="16"/>
  <c r="Q15" i="16"/>
  <c r="U15" i="16"/>
  <c r="Y15" i="16"/>
  <c r="AC15" i="16"/>
  <c r="AG15" i="16"/>
  <c r="AK15" i="16"/>
  <c r="AO15" i="16"/>
  <c r="AS15" i="16"/>
  <c r="AW15" i="16"/>
  <c r="BA15" i="16"/>
  <c r="BE15" i="16"/>
  <c r="BI15" i="16"/>
  <c r="BM15" i="16"/>
  <c r="BQ15" i="16"/>
  <c r="BU15" i="16"/>
  <c r="BY15" i="16"/>
  <c r="CC15" i="16"/>
  <c r="CG15" i="16"/>
  <c r="BW41" i="15"/>
  <c r="CH41" i="15"/>
  <c r="C42" i="15"/>
  <c r="J42" i="15"/>
  <c r="O42" i="15"/>
  <c r="T42" i="15"/>
  <c r="Y42" i="15"/>
  <c r="AC42" i="15"/>
  <c r="AG42" i="15"/>
  <c r="AK42" i="15"/>
  <c r="AO42" i="15"/>
  <c r="AS42" i="15"/>
  <c r="AW42" i="15"/>
  <c r="BA42" i="15"/>
  <c r="BE42" i="15"/>
  <c r="BI42" i="15"/>
  <c r="BM42" i="15"/>
  <c r="BQ42" i="15"/>
  <c r="BU42" i="15"/>
  <c r="BY42" i="15"/>
  <c r="CC42" i="15"/>
  <c r="CG42" i="15"/>
  <c r="CK42" i="15"/>
  <c r="B43" i="15"/>
  <c r="F43" i="15"/>
  <c r="J43" i="15"/>
  <c r="N43" i="15"/>
  <c r="R43" i="15"/>
  <c r="V43" i="15"/>
  <c r="Z43" i="15"/>
  <c r="AD43" i="15"/>
  <c r="AH43" i="15"/>
  <c r="AL43" i="15"/>
  <c r="AP43" i="15"/>
  <c r="AT43" i="15"/>
  <c r="AX43" i="15"/>
  <c r="BB43" i="15"/>
  <c r="BF43" i="15"/>
  <c r="BJ43" i="15"/>
  <c r="BN43" i="15"/>
  <c r="BR43" i="15"/>
  <c r="BV43" i="15"/>
  <c r="BZ43" i="15"/>
  <c r="CD43" i="15"/>
  <c r="CH43" i="15"/>
  <c r="CL43" i="15"/>
  <c r="C44" i="15"/>
  <c r="G44" i="15"/>
  <c r="K44" i="15"/>
  <c r="O44" i="15"/>
  <c r="S44" i="15"/>
  <c r="W44" i="15"/>
  <c r="AA44" i="15"/>
  <c r="AE44" i="15"/>
  <c r="AI44" i="15"/>
  <c r="AM44" i="15"/>
  <c r="AQ44" i="15"/>
  <c r="AU44" i="15"/>
  <c r="AY44" i="15"/>
  <c r="BC44" i="15"/>
  <c r="BG44" i="15"/>
  <c r="BK44" i="15"/>
  <c r="BO44" i="15"/>
  <c r="BS44" i="15"/>
  <c r="BW44" i="15"/>
  <c r="CA44" i="15"/>
  <c r="CE44" i="15"/>
  <c r="CI44" i="15"/>
  <c r="CM44" i="15"/>
  <c r="D45" i="15"/>
  <c r="H45" i="15"/>
  <c r="L45" i="15"/>
  <c r="P45" i="15"/>
  <c r="T45" i="15"/>
  <c r="X45" i="15"/>
  <c r="AB45" i="15"/>
  <c r="AF45" i="15"/>
  <c r="AJ45" i="15"/>
  <c r="AN45" i="15"/>
  <c r="AR45" i="15"/>
  <c r="AV45" i="15"/>
  <c r="AZ45" i="15"/>
  <c r="BD45" i="15"/>
  <c r="BH45" i="15"/>
  <c r="BL45" i="15"/>
  <c r="BP45" i="15"/>
  <c r="BT45" i="15"/>
  <c r="BX45" i="15"/>
  <c r="CB45" i="15"/>
  <c r="CF45" i="15"/>
  <c r="CJ45" i="15"/>
  <c r="CN45" i="15"/>
  <c r="E46" i="15"/>
  <c r="I46" i="15"/>
  <c r="M46" i="15"/>
  <c r="Q46" i="15"/>
  <c r="U46" i="15"/>
  <c r="Y46" i="15"/>
  <c r="AC46" i="15"/>
  <c r="AG46" i="15"/>
  <c r="AK46" i="15"/>
  <c r="AO46" i="15"/>
  <c r="AS46" i="15"/>
  <c r="AW46" i="15"/>
  <c r="BA46" i="15"/>
  <c r="BE46" i="15"/>
  <c r="BI46" i="15"/>
  <c r="BM46" i="15"/>
  <c r="BQ46" i="15"/>
  <c r="BU46" i="15"/>
  <c r="BY46" i="15"/>
  <c r="CC46" i="15"/>
  <c r="CG46" i="15"/>
  <c r="CK46" i="15"/>
  <c r="B47" i="15"/>
  <c r="F47" i="15"/>
  <c r="J47" i="15"/>
  <c r="N47" i="15"/>
  <c r="R47" i="15"/>
  <c r="V47" i="15"/>
  <c r="Z47" i="15"/>
  <c r="AD47" i="15"/>
  <c r="AH47" i="15"/>
  <c r="AL47" i="15"/>
  <c r="AP47" i="15"/>
  <c r="AT47" i="15"/>
  <c r="AX47" i="15"/>
  <c r="BB47" i="15"/>
  <c r="BF47" i="15"/>
  <c r="BJ47" i="15"/>
  <c r="BN47" i="15"/>
  <c r="BR47" i="15"/>
  <c r="BV47" i="15"/>
  <c r="BZ47" i="15"/>
  <c r="CD47" i="15"/>
  <c r="CH47" i="15"/>
  <c r="CL47" i="15"/>
  <c r="C48" i="15"/>
  <c r="G48" i="15"/>
  <c r="K48" i="15"/>
  <c r="O48" i="15"/>
  <c r="S48" i="15"/>
  <c r="W48" i="15"/>
  <c r="AA48" i="15"/>
  <c r="AE48" i="15"/>
  <c r="AI48" i="15"/>
  <c r="AM48" i="15"/>
  <c r="AQ48" i="15"/>
  <c r="AU48" i="15"/>
  <c r="AY48" i="15"/>
  <c r="BC48" i="15"/>
  <c r="BG48" i="15"/>
  <c r="BK48" i="15"/>
  <c r="BO48" i="15"/>
  <c r="BS48" i="15"/>
  <c r="BW48" i="15"/>
  <c r="CA48" i="15"/>
  <c r="CE48" i="15"/>
  <c r="CI48" i="15"/>
  <c r="CM48" i="15"/>
  <c r="D49" i="15"/>
  <c r="H49" i="15"/>
  <c r="L49" i="15"/>
  <c r="P49" i="15"/>
  <c r="T49" i="15"/>
  <c r="X49" i="15"/>
  <c r="AB49" i="15"/>
  <c r="AF49" i="15"/>
  <c r="AJ49" i="15"/>
  <c r="AN49" i="15"/>
  <c r="AR49" i="15"/>
  <c r="AV49" i="15"/>
  <c r="AZ49" i="15"/>
  <c r="BD49" i="15"/>
  <c r="BH49" i="15"/>
  <c r="BL49" i="15"/>
  <c r="BP49" i="15"/>
  <c r="BT49" i="15"/>
  <c r="BX49" i="15"/>
  <c r="CB49" i="15"/>
  <c r="CF49" i="15"/>
  <c r="CJ49" i="15"/>
  <c r="CN49" i="15"/>
  <c r="E50" i="15"/>
  <c r="I50" i="15"/>
  <c r="M50" i="15"/>
  <c r="Q50" i="15"/>
  <c r="U50" i="15"/>
  <c r="Y50" i="15"/>
  <c r="AC50" i="15"/>
  <c r="AG50" i="15"/>
  <c r="AK50" i="15"/>
  <c r="AO50" i="15"/>
  <c r="AS50" i="15"/>
  <c r="AW50" i="15"/>
  <c r="BA50" i="15"/>
  <c r="BE50" i="15"/>
  <c r="BI50" i="15"/>
  <c r="BM50" i="15"/>
  <c r="BQ50" i="15"/>
  <c r="BU50" i="15"/>
  <c r="BY50" i="15"/>
  <c r="CC50" i="15"/>
  <c r="CG50" i="15"/>
  <c r="CK50" i="15"/>
  <c r="B51" i="15"/>
  <c r="F51" i="15"/>
  <c r="J51" i="15"/>
  <c r="N51" i="15"/>
  <c r="R51" i="15"/>
  <c r="V51" i="15"/>
  <c r="Z51" i="15"/>
  <c r="AD51" i="15"/>
  <c r="AH51" i="15"/>
  <c r="AL51" i="15"/>
  <c r="AP51" i="15"/>
  <c r="AT51" i="15"/>
  <c r="AX51" i="15"/>
  <c r="BB51" i="15"/>
  <c r="BF51" i="15"/>
  <c r="BJ51" i="15"/>
  <c r="BN51" i="15"/>
  <c r="BR51" i="15"/>
  <c r="BV51" i="15"/>
  <c r="BZ51" i="15"/>
  <c r="CD51" i="15"/>
  <c r="CH51" i="15"/>
  <c r="CL51" i="15"/>
  <c r="C52" i="15"/>
  <c r="G52" i="15"/>
  <c r="K52" i="15"/>
  <c r="O52" i="15"/>
  <c r="S52" i="15"/>
  <c r="W52" i="15"/>
  <c r="AA52" i="15"/>
  <c r="AE52" i="15"/>
  <c r="AI52" i="15"/>
  <c r="AM52" i="15"/>
  <c r="AQ52" i="15"/>
  <c r="AU52" i="15"/>
  <c r="AY52" i="15"/>
  <c r="BC52" i="15"/>
  <c r="BG52" i="15"/>
  <c r="BK52" i="15"/>
  <c r="BO52" i="15"/>
  <c r="BS52" i="15"/>
  <c r="BW52" i="15"/>
  <c r="CA52" i="15"/>
  <c r="CE52" i="15"/>
  <c r="CI52" i="15"/>
  <c r="CM52" i="15"/>
  <c r="D53" i="15"/>
  <c r="H53" i="15"/>
  <c r="L53" i="15"/>
  <c r="P53" i="15"/>
  <c r="T53" i="15"/>
  <c r="X53" i="15"/>
  <c r="AB53" i="15"/>
  <c r="AF53" i="15"/>
  <c r="AJ53" i="15"/>
  <c r="AN53" i="15"/>
  <c r="AR53" i="15"/>
  <c r="AV53" i="15"/>
  <c r="AZ53" i="15"/>
  <c r="BD53" i="15"/>
  <c r="BH53" i="15"/>
  <c r="BL53" i="15"/>
  <c r="BP53" i="15"/>
  <c r="BT53" i="15"/>
  <c r="BX53" i="15"/>
  <c r="CB53" i="15"/>
  <c r="CF53" i="15"/>
  <c r="CJ53" i="15"/>
  <c r="CN53" i="15"/>
  <c r="E54" i="15"/>
  <c r="I54" i="15"/>
  <c r="M54" i="15"/>
  <c r="Q54" i="15"/>
  <c r="U54" i="15"/>
  <c r="Y54" i="15"/>
  <c r="AC54" i="15"/>
  <c r="AG54" i="15"/>
  <c r="AK54" i="15"/>
  <c r="AO54" i="15"/>
  <c r="AS54" i="15"/>
  <c r="AW54" i="15"/>
  <c r="BA54" i="15"/>
  <c r="BE54" i="15"/>
  <c r="BI54" i="15"/>
  <c r="BM54" i="15"/>
  <c r="BQ54" i="15"/>
  <c r="BU54" i="15"/>
  <c r="BY54" i="15"/>
  <c r="CC54" i="15"/>
  <c r="CG54" i="15"/>
  <c r="CK54" i="15"/>
  <c r="B55" i="15"/>
  <c r="F55" i="15"/>
  <c r="J55" i="15"/>
  <c r="N55" i="15"/>
  <c r="R55" i="15"/>
  <c r="V55" i="15"/>
  <c r="Z55" i="15"/>
  <c r="AD55" i="15"/>
  <c r="AH55" i="15"/>
  <c r="AL55" i="15"/>
  <c r="AP55" i="15"/>
  <c r="AT55" i="15"/>
  <c r="AX55" i="15"/>
  <c r="BB55" i="15"/>
  <c r="BF55" i="15"/>
  <c r="BJ55" i="15"/>
  <c r="BN55" i="15"/>
  <c r="BR55" i="15"/>
  <c r="BV55" i="15"/>
  <c r="BZ55" i="15"/>
  <c r="CD55" i="15"/>
  <c r="CH55" i="15"/>
  <c r="CL55" i="15"/>
  <c r="C56" i="15"/>
  <c r="G56" i="15"/>
  <c r="K56" i="15"/>
  <c r="O56" i="15"/>
  <c r="S56" i="15"/>
  <c r="W56" i="15"/>
  <c r="AA56" i="15"/>
  <c r="AE56" i="15"/>
  <c r="AI56" i="15"/>
  <c r="AM56" i="15"/>
  <c r="AQ56" i="15"/>
  <c r="AU56" i="15"/>
  <c r="AY56" i="15"/>
  <c r="BC56" i="15"/>
  <c r="BG56" i="15"/>
  <c r="BK56" i="15"/>
  <c r="BO56" i="15"/>
  <c r="BS56" i="15"/>
  <c r="BW56" i="15"/>
  <c r="CA56" i="15"/>
  <c r="CE56" i="15"/>
  <c r="CI56" i="15"/>
  <c r="CM56" i="15"/>
  <c r="D57" i="15"/>
  <c r="H57" i="15"/>
  <c r="L57" i="15"/>
  <c r="P57" i="15"/>
  <c r="T57" i="15"/>
  <c r="X57" i="15"/>
  <c r="AB57" i="15"/>
  <c r="AF57" i="15"/>
  <c r="AJ57" i="15"/>
  <c r="AN57" i="15"/>
  <c r="AR57" i="15"/>
  <c r="AV57" i="15"/>
  <c r="AZ57" i="15"/>
  <c r="BD57" i="15"/>
  <c r="BH57" i="15"/>
  <c r="BL57" i="15"/>
  <c r="BP57" i="15"/>
  <c r="BT57" i="15"/>
  <c r="BX57" i="15"/>
  <c r="CB57" i="15"/>
  <c r="CF57" i="15"/>
  <c r="CJ57" i="15"/>
  <c r="CN57" i="15"/>
  <c r="E58" i="15"/>
  <c r="I58" i="15"/>
  <c r="M58" i="15"/>
  <c r="Q58" i="15"/>
  <c r="U58" i="15"/>
  <c r="Y58" i="15"/>
  <c r="AC58" i="15"/>
  <c r="AG58" i="15"/>
  <c r="AK58" i="15"/>
  <c r="AO58" i="15"/>
  <c r="AS58" i="15"/>
  <c r="AW58" i="15"/>
  <c r="BA58" i="15"/>
  <c r="BE58" i="15"/>
  <c r="BI58" i="15"/>
  <c r="BM58" i="15"/>
  <c r="BQ58" i="15"/>
  <c r="BU58" i="15"/>
  <c r="BY58" i="15"/>
  <c r="CC58" i="15"/>
  <c r="CG58" i="15"/>
  <c r="CK58" i="15"/>
  <c r="B59" i="15"/>
  <c r="F59" i="15"/>
  <c r="J59" i="15"/>
  <c r="N59" i="15"/>
  <c r="R59" i="15"/>
  <c r="V59" i="15"/>
  <c r="Z59" i="15"/>
  <c r="AD59" i="15"/>
  <c r="AH59" i="15"/>
  <c r="AL59" i="15"/>
  <c r="AP59" i="15"/>
  <c r="AT59" i="15"/>
  <c r="AX59" i="15"/>
  <c r="BB59" i="15"/>
  <c r="BF59" i="15"/>
  <c r="BJ59" i="15"/>
  <c r="BN59" i="15"/>
  <c r="BR59" i="15"/>
  <c r="BV59" i="15"/>
  <c r="BZ59" i="15"/>
  <c r="CD59" i="15"/>
  <c r="CH59" i="15"/>
  <c r="CL59" i="15"/>
  <c r="C60" i="15"/>
  <c r="G60" i="15"/>
  <c r="K60" i="15"/>
  <c r="O60" i="15"/>
  <c r="S60" i="15"/>
  <c r="W60" i="15"/>
  <c r="AA60" i="15"/>
  <c r="AE60" i="15"/>
  <c r="AI60" i="15"/>
  <c r="AM60" i="15"/>
  <c r="AQ60" i="15"/>
  <c r="AU60" i="15"/>
  <c r="AY60" i="15"/>
  <c r="BC60" i="15"/>
  <c r="BG60" i="15"/>
  <c r="BK60" i="15"/>
  <c r="BO60" i="15"/>
  <c r="BS60" i="15"/>
  <c r="BW60" i="15"/>
  <c r="CA60" i="15"/>
  <c r="CE60" i="15"/>
  <c r="CI60" i="15"/>
  <c r="CM60" i="15"/>
  <c r="D5" i="16"/>
  <c r="H5" i="16"/>
  <c r="L5" i="16"/>
  <c r="P5" i="16"/>
  <c r="T5" i="16"/>
  <c r="X5" i="16"/>
  <c r="AB5" i="16"/>
  <c r="AF5" i="16"/>
  <c r="AJ5" i="16"/>
  <c r="AN5" i="16"/>
  <c r="AR5" i="16"/>
  <c r="AV5" i="16"/>
  <c r="AZ5" i="16"/>
  <c r="BD5" i="16"/>
  <c r="BH5" i="16"/>
  <c r="BL5" i="16"/>
  <c r="BP5" i="16"/>
  <c r="BT5" i="16"/>
  <c r="BX5" i="16"/>
  <c r="CB5" i="16"/>
  <c r="CF5" i="16"/>
  <c r="CJ5" i="16"/>
  <c r="CN5" i="16"/>
  <c r="E6" i="16"/>
  <c r="I6" i="16"/>
  <c r="M6" i="16"/>
  <c r="Q6" i="16"/>
  <c r="U6" i="16"/>
  <c r="Y6" i="16"/>
  <c r="AC6" i="16"/>
  <c r="AG6" i="16"/>
  <c r="AK6" i="16"/>
  <c r="AO6" i="16"/>
  <c r="AS6" i="16"/>
  <c r="AW6" i="16"/>
  <c r="BA6" i="16"/>
  <c r="BE6" i="16"/>
  <c r="BI6" i="16"/>
  <c r="BM6" i="16"/>
  <c r="BQ6" i="16"/>
  <c r="BU6" i="16"/>
  <c r="BY6" i="16"/>
  <c r="CC6" i="16"/>
  <c r="CG6" i="16"/>
  <c r="CK6" i="16"/>
  <c r="B7" i="16"/>
  <c r="F7" i="16"/>
  <c r="J7" i="16"/>
  <c r="N7" i="16"/>
  <c r="R7" i="16"/>
  <c r="V7" i="16"/>
  <c r="Z7" i="16"/>
  <c r="AD7" i="16"/>
  <c r="AH7" i="16"/>
  <c r="AL7" i="16"/>
  <c r="AP7" i="16"/>
  <c r="AT7" i="16"/>
  <c r="AX7" i="16"/>
  <c r="BB7" i="16"/>
  <c r="BF7" i="16"/>
  <c r="BJ7" i="16"/>
  <c r="BN7" i="16"/>
  <c r="BR7" i="16"/>
  <c r="BV7" i="16"/>
  <c r="BZ7" i="16"/>
  <c r="CD7" i="16"/>
  <c r="CH7" i="16"/>
  <c r="CL7" i="16"/>
  <c r="C8" i="16"/>
  <c r="G8" i="16"/>
  <c r="K8" i="16"/>
  <c r="O8" i="16"/>
  <c r="S8" i="16"/>
  <c r="W8" i="16"/>
  <c r="AA8" i="16"/>
  <c r="AE8" i="16"/>
  <c r="AI8" i="16"/>
  <c r="AM8" i="16"/>
  <c r="AQ8" i="16"/>
  <c r="AU8" i="16"/>
  <c r="AY8" i="16"/>
  <c r="BC8" i="16"/>
  <c r="BG8" i="16"/>
  <c r="BK8" i="16"/>
  <c r="BO8" i="16"/>
  <c r="BS8" i="16"/>
  <c r="BW8" i="16"/>
  <c r="CA8" i="16"/>
  <c r="CE8" i="16"/>
  <c r="CI8" i="16"/>
  <c r="CM8" i="16"/>
  <c r="D9" i="16"/>
  <c r="H9" i="16"/>
  <c r="L9" i="16"/>
  <c r="P9" i="16"/>
  <c r="T9" i="16"/>
  <c r="X9" i="16"/>
  <c r="AB9" i="16"/>
  <c r="AF9" i="16"/>
  <c r="AJ9" i="16"/>
  <c r="AN9" i="16"/>
  <c r="AR9" i="16"/>
  <c r="AV9" i="16"/>
  <c r="AZ9" i="16"/>
  <c r="BD9" i="16"/>
  <c r="BH9" i="16"/>
  <c r="BL9" i="16"/>
  <c r="BP9" i="16"/>
  <c r="BT9" i="16"/>
  <c r="BX9" i="16"/>
  <c r="CB9" i="16"/>
  <c r="CF9" i="16"/>
  <c r="CJ9" i="16"/>
  <c r="CN9" i="16"/>
  <c r="E10" i="16"/>
  <c r="I10" i="16"/>
  <c r="M10" i="16"/>
  <c r="Q10" i="16"/>
  <c r="U10" i="16"/>
  <c r="Y10" i="16"/>
  <c r="AC10" i="16"/>
  <c r="AG10" i="16"/>
  <c r="AK10" i="16"/>
  <c r="AO10" i="16"/>
  <c r="AS10" i="16"/>
  <c r="AW10" i="16"/>
  <c r="BA10" i="16"/>
  <c r="BE10" i="16"/>
  <c r="BI10" i="16"/>
  <c r="BM10" i="16"/>
  <c r="BQ10" i="16"/>
  <c r="BU10" i="16"/>
  <c r="BY10" i="16"/>
  <c r="CC10" i="16"/>
  <c r="CG10" i="16"/>
  <c r="CK10" i="16"/>
  <c r="B11" i="16"/>
  <c r="F11" i="16"/>
  <c r="J11" i="16"/>
  <c r="N11" i="16"/>
  <c r="R11" i="16"/>
  <c r="V11" i="16"/>
  <c r="Z11" i="16"/>
  <c r="AD11" i="16"/>
  <c r="AH11" i="16"/>
  <c r="AL11" i="16"/>
  <c r="AP11" i="16"/>
  <c r="AT11" i="16"/>
  <c r="AX11" i="16"/>
  <c r="BB11" i="16"/>
  <c r="BF11" i="16"/>
  <c r="BJ11" i="16"/>
  <c r="BN11" i="16"/>
  <c r="BR11" i="16"/>
  <c r="BV11" i="16"/>
  <c r="BZ11" i="16"/>
  <c r="CD11" i="16"/>
  <c r="CH11" i="16"/>
  <c r="CL11" i="16"/>
  <c r="C12" i="16"/>
  <c r="G12" i="16"/>
  <c r="K12" i="16"/>
  <c r="O12" i="16"/>
  <c r="S12" i="16"/>
  <c r="W12" i="16"/>
  <c r="AA12" i="16"/>
  <c r="AE12" i="16"/>
  <c r="AI12" i="16"/>
  <c r="AM12" i="16"/>
  <c r="AQ12" i="16"/>
  <c r="AU12" i="16"/>
  <c r="AY12" i="16"/>
  <c r="BC12" i="16"/>
  <c r="BG12" i="16"/>
  <c r="BK12" i="16"/>
  <c r="BO12" i="16"/>
  <c r="BS12" i="16"/>
  <c r="BW12" i="16"/>
  <c r="CA12" i="16"/>
  <c r="CE12" i="16"/>
  <c r="CI12" i="16"/>
  <c r="CM12" i="16"/>
  <c r="D13" i="16"/>
  <c r="H13" i="16"/>
  <c r="L13" i="16"/>
  <c r="P13" i="16"/>
  <c r="T13" i="16"/>
  <c r="X13" i="16"/>
  <c r="AB13" i="16"/>
  <c r="AF13" i="16"/>
  <c r="AJ13" i="16"/>
  <c r="AN13" i="16"/>
  <c r="AR13" i="16"/>
  <c r="AV13" i="16"/>
  <c r="AZ13" i="16"/>
  <c r="BD13" i="16"/>
  <c r="BH13" i="16"/>
  <c r="BL13" i="16"/>
  <c r="BP13" i="16"/>
  <c r="BT13" i="16"/>
  <c r="BX13" i="16"/>
  <c r="CB13" i="16"/>
  <c r="CF13" i="16"/>
  <c r="CJ13" i="16"/>
  <c r="CN13" i="16"/>
  <c r="E14" i="16"/>
  <c r="I14" i="16"/>
  <c r="M14" i="16"/>
  <c r="Q14" i="16"/>
  <c r="U14" i="16"/>
  <c r="Y14" i="16"/>
  <c r="AC14" i="16"/>
  <c r="AG14" i="16"/>
  <c r="AK14" i="16"/>
  <c r="AO14" i="16"/>
  <c r="AS14" i="16"/>
  <c r="AW14" i="16"/>
  <c r="BA14" i="16"/>
  <c r="BE14" i="16"/>
  <c r="BI14" i="16"/>
  <c r="BM14" i="16"/>
  <c r="BQ14" i="16"/>
  <c r="BU14" i="16"/>
  <c r="BY14" i="16"/>
  <c r="CC14" i="16"/>
  <c r="CG14" i="16"/>
  <c r="CK14" i="16"/>
  <c r="B15" i="16"/>
  <c r="F15" i="16"/>
  <c r="J15" i="16"/>
  <c r="N15" i="16"/>
  <c r="R15" i="16"/>
  <c r="V15" i="16"/>
  <c r="Z15" i="16"/>
  <c r="AD15" i="16"/>
  <c r="AH15" i="16"/>
  <c r="AL15" i="16"/>
  <c r="AP15" i="16"/>
  <c r="AT15" i="16"/>
  <c r="AX15" i="16"/>
  <c r="BB15" i="16"/>
  <c r="BF15" i="16"/>
  <c r="BJ15" i="16"/>
  <c r="BN15" i="16"/>
  <c r="BR15" i="16"/>
  <c r="BV15" i="16"/>
  <c r="BZ15" i="16"/>
  <c r="CD15" i="16"/>
  <c r="CH15" i="16"/>
  <c r="CA41" i="15"/>
  <c r="CI41" i="15"/>
  <c r="D42" i="15"/>
  <c r="K42" i="15"/>
  <c r="P42" i="15"/>
  <c r="V42" i="15"/>
  <c r="Z42" i="15"/>
  <c r="AD42" i="15"/>
  <c r="AH42" i="15"/>
  <c r="AL42" i="15"/>
  <c r="AP42" i="15"/>
  <c r="AT42" i="15"/>
  <c r="AX42" i="15"/>
  <c r="BB42" i="15"/>
  <c r="BF42" i="15"/>
  <c r="BJ42" i="15"/>
  <c r="BN42" i="15"/>
  <c r="BR42" i="15"/>
  <c r="BV42" i="15"/>
  <c r="BZ42" i="15"/>
  <c r="CD42" i="15"/>
  <c r="CH42" i="15"/>
  <c r="CL42" i="15"/>
  <c r="C43" i="15"/>
  <c r="G43" i="15"/>
  <c r="K43" i="15"/>
  <c r="O43" i="15"/>
  <c r="S43" i="15"/>
  <c r="W43" i="15"/>
  <c r="AA43" i="15"/>
  <c r="AE43" i="15"/>
  <c r="AI43" i="15"/>
  <c r="AM43" i="15"/>
  <c r="AQ43" i="15"/>
  <c r="AU43" i="15"/>
  <c r="AY43" i="15"/>
  <c r="BC43" i="15"/>
  <c r="BG43" i="15"/>
  <c r="BK43" i="15"/>
  <c r="BO43" i="15"/>
  <c r="BS43" i="15"/>
  <c r="BW43" i="15"/>
  <c r="CA43" i="15"/>
  <c r="CE43" i="15"/>
  <c r="CI43" i="15"/>
  <c r="CM43" i="15"/>
  <c r="D44" i="15"/>
  <c r="H44" i="15"/>
  <c r="L44" i="15"/>
  <c r="P44" i="15"/>
  <c r="T44" i="15"/>
  <c r="X44" i="15"/>
  <c r="AB44" i="15"/>
  <c r="AF44" i="15"/>
  <c r="AJ44" i="15"/>
  <c r="AN44" i="15"/>
  <c r="AR44" i="15"/>
  <c r="AV44" i="15"/>
  <c r="AZ44" i="15"/>
  <c r="BD44" i="15"/>
  <c r="BH44" i="15"/>
  <c r="BL44" i="15"/>
  <c r="BP44" i="15"/>
  <c r="BT44" i="15"/>
  <c r="BX44" i="15"/>
  <c r="CB44" i="15"/>
  <c r="CF44" i="15"/>
  <c r="CJ44" i="15"/>
  <c r="CN44" i="15"/>
  <c r="E45" i="15"/>
  <c r="I45" i="15"/>
  <c r="M45" i="15"/>
  <c r="Q45" i="15"/>
  <c r="U45" i="15"/>
  <c r="Y45" i="15"/>
  <c r="AC45" i="15"/>
  <c r="AG45" i="15"/>
  <c r="AK45" i="15"/>
  <c r="AO45" i="15"/>
  <c r="AS45" i="15"/>
  <c r="AW45" i="15"/>
  <c r="BA45" i="15"/>
  <c r="BE45" i="15"/>
  <c r="BI45" i="15"/>
  <c r="BM45" i="15"/>
  <c r="BQ45" i="15"/>
  <c r="BU45" i="15"/>
  <c r="BY45" i="15"/>
  <c r="CC45" i="15"/>
  <c r="CG45" i="15"/>
  <c r="CK45" i="15"/>
  <c r="B46" i="15"/>
  <c r="F46" i="15"/>
  <c r="J46" i="15"/>
  <c r="N46" i="15"/>
  <c r="R46" i="15"/>
  <c r="V46" i="15"/>
  <c r="Z46" i="15"/>
  <c r="AD46" i="15"/>
  <c r="AH46" i="15"/>
  <c r="AL46" i="15"/>
  <c r="AP46" i="15"/>
  <c r="AT46" i="15"/>
  <c r="AX46" i="15"/>
  <c r="BB46" i="15"/>
  <c r="BF46" i="15"/>
  <c r="BJ46" i="15"/>
  <c r="BN46" i="15"/>
  <c r="BR46" i="15"/>
  <c r="BV46" i="15"/>
  <c r="BZ46" i="15"/>
  <c r="CD46" i="15"/>
  <c r="CH46" i="15"/>
  <c r="CL46" i="15"/>
  <c r="C47" i="15"/>
  <c r="G47" i="15"/>
  <c r="K47" i="15"/>
  <c r="O47" i="15"/>
  <c r="S47" i="15"/>
  <c r="W47" i="15"/>
  <c r="AA47" i="15"/>
  <c r="AE47" i="15"/>
  <c r="AI47" i="15"/>
  <c r="AM47" i="15"/>
  <c r="AQ47" i="15"/>
  <c r="AU47" i="15"/>
  <c r="AY47" i="15"/>
  <c r="BC47" i="15"/>
  <c r="BG47" i="15"/>
  <c r="BK47" i="15"/>
  <c r="BO47" i="15"/>
  <c r="BS47" i="15"/>
  <c r="BW47" i="15"/>
  <c r="CA47" i="15"/>
  <c r="CE47" i="15"/>
  <c r="CI47" i="15"/>
  <c r="CM47" i="15"/>
  <c r="D48" i="15"/>
  <c r="H48" i="15"/>
  <c r="L48" i="15"/>
  <c r="P48" i="15"/>
  <c r="T48" i="15"/>
  <c r="X48" i="15"/>
  <c r="AB48" i="15"/>
  <c r="AF48" i="15"/>
  <c r="AJ48" i="15"/>
  <c r="AN48" i="15"/>
  <c r="AR48" i="15"/>
  <c r="AV48" i="15"/>
  <c r="AZ48" i="15"/>
  <c r="BD48" i="15"/>
  <c r="BH48" i="15"/>
  <c r="BL48" i="15"/>
  <c r="BP48" i="15"/>
  <c r="BT48" i="15"/>
  <c r="BX48" i="15"/>
  <c r="CB48" i="15"/>
  <c r="CF48" i="15"/>
  <c r="CJ48" i="15"/>
  <c r="CN48" i="15"/>
  <c r="E49" i="15"/>
  <c r="I49" i="15"/>
  <c r="M49" i="15"/>
  <c r="Q49" i="15"/>
  <c r="U49" i="15"/>
  <c r="Y49" i="15"/>
  <c r="AC49" i="15"/>
  <c r="AG49" i="15"/>
  <c r="AK49" i="15"/>
  <c r="AO49" i="15"/>
  <c r="AS49" i="15"/>
  <c r="AW49" i="15"/>
  <c r="BA49" i="15"/>
  <c r="BE49" i="15"/>
  <c r="BI49" i="15"/>
  <c r="BM49" i="15"/>
  <c r="BQ49" i="15"/>
  <c r="BU49" i="15"/>
  <c r="BY49" i="15"/>
  <c r="CC49" i="15"/>
  <c r="CG49" i="15"/>
  <c r="CK49" i="15"/>
  <c r="B50" i="15"/>
  <c r="F50" i="15"/>
  <c r="J50" i="15"/>
  <c r="N50" i="15"/>
  <c r="R50" i="15"/>
  <c r="V50" i="15"/>
  <c r="Z50" i="15"/>
  <c r="AD50" i="15"/>
  <c r="AH50" i="15"/>
  <c r="AL50" i="15"/>
  <c r="AP50" i="15"/>
  <c r="AT50" i="15"/>
  <c r="AX50" i="15"/>
  <c r="BB50" i="15"/>
  <c r="BF50" i="15"/>
  <c r="BJ50" i="15"/>
  <c r="BN50" i="15"/>
  <c r="BR50" i="15"/>
  <c r="BV50" i="15"/>
  <c r="BZ50" i="15"/>
  <c r="CD50" i="15"/>
  <c r="CH50" i="15"/>
  <c r="CL50" i="15"/>
  <c r="C51" i="15"/>
  <c r="G51" i="15"/>
  <c r="K51" i="15"/>
  <c r="O51" i="15"/>
  <c r="S51" i="15"/>
  <c r="W51" i="15"/>
  <c r="AA51" i="15"/>
  <c r="AE51" i="15"/>
  <c r="AI51" i="15"/>
  <c r="AM51" i="15"/>
  <c r="AQ51" i="15"/>
  <c r="AU51" i="15"/>
  <c r="AY51" i="15"/>
  <c r="BC51" i="15"/>
  <c r="BG51" i="15"/>
  <c r="BK51" i="15"/>
  <c r="BO51" i="15"/>
  <c r="BS51" i="15"/>
  <c r="BW51" i="15"/>
  <c r="CA51" i="15"/>
  <c r="CE51" i="15"/>
  <c r="CI51" i="15"/>
  <c r="CM51" i="15"/>
  <c r="D52" i="15"/>
  <c r="H52" i="15"/>
  <c r="L52" i="15"/>
  <c r="P52" i="15"/>
  <c r="T52" i="15"/>
  <c r="X52" i="15"/>
  <c r="AB52" i="15"/>
  <c r="AF52" i="15"/>
  <c r="AJ52" i="15"/>
  <c r="AN52" i="15"/>
  <c r="AR52" i="15"/>
  <c r="AV52" i="15"/>
  <c r="AZ52" i="15"/>
  <c r="BD52" i="15"/>
  <c r="BH52" i="15"/>
  <c r="BL52" i="15"/>
  <c r="BP52" i="15"/>
  <c r="BT52" i="15"/>
  <c r="BX52" i="15"/>
  <c r="CB52" i="15"/>
  <c r="CF52" i="15"/>
  <c r="CJ52" i="15"/>
  <c r="CN52" i="15"/>
  <c r="E53" i="15"/>
  <c r="I53" i="15"/>
  <c r="M53" i="15"/>
  <c r="Q53" i="15"/>
  <c r="U53" i="15"/>
  <c r="Y53" i="15"/>
  <c r="AC53" i="15"/>
  <c r="AG53" i="15"/>
  <c r="AK53" i="15"/>
  <c r="AO53" i="15"/>
  <c r="AS53" i="15"/>
  <c r="AW53" i="15"/>
  <c r="BA53" i="15"/>
  <c r="BE53" i="15"/>
  <c r="BI53" i="15"/>
  <c r="BM53" i="15"/>
  <c r="BQ53" i="15"/>
  <c r="BU53" i="15"/>
  <c r="BY53" i="15"/>
  <c r="CC53" i="15"/>
  <c r="CG53" i="15"/>
  <c r="CK53" i="15"/>
  <c r="B54" i="15"/>
  <c r="F54" i="15"/>
  <c r="J54" i="15"/>
  <c r="N54" i="15"/>
  <c r="R54" i="15"/>
  <c r="V54" i="15"/>
  <c r="Z54" i="15"/>
  <c r="AD54" i="15"/>
  <c r="AH54" i="15"/>
  <c r="AL54" i="15"/>
  <c r="AP54" i="15"/>
  <c r="AT54" i="15"/>
  <c r="AX54" i="15"/>
  <c r="BB54" i="15"/>
  <c r="BF54" i="15"/>
  <c r="BJ54" i="15"/>
  <c r="BN54" i="15"/>
  <c r="BR54" i="15"/>
  <c r="BV54" i="15"/>
  <c r="BZ54" i="15"/>
  <c r="CD54" i="15"/>
  <c r="CH54" i="15"/>
  <c r="CL54" i="15"/>
  <c r="C55" i="15"/>
  <c r="G55" i="15"/>
  <c r="K55" i="15"/>
  <c r="O55" i="15"/>
  <c r="S55" i="15"/>
  <c r="W55" i="15"/>
  <c r="AA55" i="15"/>
  <c r="AE55" i="15"/>
  <c r="AI55" i="15"/>
  <c r="AM55" i="15"/>
  <c r="AQ55" i="15"/>
  <c r="AU55" i="15"/>
  <c r="AY55" i="15"/>
  <c r="BC55" i="15"/>
  <c r="BG55" i="15"/>
  <c r="BK55" i="15"/>
  <c r="BO55" i="15"/>
  <c r="BS55" i="15"/>
  <c r="BW55" i="15"/>
  <c r="CA55" i="15"/>
  <c r="CE55" i="15"/>
  <c r="CI55" i="15"/>
  <c r="CM55" i="15"/>
  <c r="D56" i="15"/>
  <c r="H56" i="15"/>
  <c r="L56" i="15"/>
  <c r="P56" i="15"/>
  <c r="T56" i="15"/>
  <c r="X56" i="15"/>
  <c r="AB56" i="15"/>
  <c r="AF56" i="15"/>
  <c r="AJ56" i="15"/>
  <c r="AN56" i="15"/>
  <c r="AR56" i="15"/>
  <c r="AV56" i="15"/>
  <c r="AZ56" i="15"/>
  <c r="BD56" i="15"/>
  <c r="BH56" i="15"/>
  <c r="BL56" i="15"/>
  <c r="BP56" i="15"/>
  <c r="BT56" i="15"/>
  <c r="BX56" i="15"/>
  <c r="CB56" i="15"/>
  <c r="CF56" i="15"/>
  <c r="CJ56" i="15"/>
  <c r="CN56" i="15"/>
  <c r="E57" i="15"/>
  <c r="I57" i="15"/>
  <c r="M57" i="15"/>
  <c r="Q57" i="15"/>
  <c r="U57" i="15"/>
  <c r="Y57" i="15"/>
  <c r="AC57" i="15"/>
  <c r="AG57" i="15"/>
  <c r="AK57" i="15"/>
  <c r="AO57" i="15"/>
  <c r="AS57" i="15"/>
  <c r="AW57" i="15"/>
  <c r="BA57" i="15"/>
  <c r="BE57" i="15"/>
  <c r="BI57" i="15"/>
  <c r="BM57" i="15"/>
  <c r="BQ57" i="15"/>
  <c r="BU57" i="15"/>
  <c r="BY57" i="15"/>
  <c r="CC57" i="15"/>
  <c r="CG57" i="15"/>
  <c r="CK57" i="15"/>
  <c r="B58" i="15"/>
  <c r="F58" i="15"/>
  <c r="J58" i="15"/>
  <c r="N58" i="15"/>
  <c r="R58" i="15"/>
  <c r="V58" i="15"/>
  <c r="Z58" i="15"/>
  <c r="AD58" i="15"/>
  <c r="AH58" i="15"/>
  <c r="AL58" i="15"/>
  <c r="AP58" i="15"/>
  <c r="AT58" i="15"/>
  <c r="AX58" i="15"/>
  <c r="BB58" i="15"/>
  <c r="BF58" i="15"/>
  <c r="BJ58" i="15"/>
  <c r="BN58" i="15"/>
  <c r="BR58" i="15"/>
  <c r="BV58" i="15"/>
  <c r="BZ58" i="15"/>
  <c r="CD58" i="15"/>
  <c r="CH58" i="15"/>
  <c r="CL58" i="15"/>
  <c r="C59" i="15"/>
  <c r="G59" i="15"/>
  <c r="K59" i="15"/>
  <c r="O59" i="15"/>
  <c r="S59" i="15"/>
  <c r="W59" i="15"/>
  <c r="AA59" i="15"/>
  <c r="AE59" i="15"/>
  <c r="AI59" i="15"/>
  <c r="AM59" i="15"/>
  <c r="AQ59" i="15"/>
  <c r="AU59" i="15"/>
  <c r="AY59" i="15"/>
  <c r="BC59" i="15"/>
  <c r="BG59" i="15"/>
  <c r="BK59" i="15"/>
  <c r="BO59" i="15"/>
  <c r="BS59" i="15"/>
  <c r="BW59" i="15"/>
  <c r="CA59" i="15"/>
  <c r="CE59" i="15"/>
  <c r="CI59" i="15"/>
  <c r="CM59" i="15"/>
  <c r="D60" i="15"/>
  <c r="H60" i="15"/>
  <c r="L60" i="15"/>
  <c r="P60" i="15"/>
  <c r="T60" i="15"/>
  <c r="X60" i="15"/>
  <c r="AB60" i="15"/>
  <c r="AF60" i="15"/>
  <c r="AJ60" i="15"/>
  <c r="AN60" i="15"/>
  <c r="AR60" i="15"/>
  <c r="AV60" i="15"/>
  <c r="AZ60" i="15"/>
  <c r="BD60" i="15"/>
  <c r="BH60" i="15"/>
  <c r="BL60" i="15"/>
  <c r="BP60" i="15"/>
  <c r="BT60" i="15"/>
  <c r="BX60" i="15"/>
  <c r="CB60" i="15"/>
  <c r="CF60" i="15"/>
  <c r="CJ60" i="15"/>
  <c r="CN60" i="15"/>
  <c r="E5" i="16"/>
  <c r="I5" i="16"/>
  <c r="M5" i="16"/>
  <c r="Q5" i="16"/>
  <c r="U5" i="16"/>
  <c r="Y5" i="16"/>
  <c r="AC5" i="16"/>
  <c r="AG5" i="16"/>
  <c r="AK5" i="16"/>
  <c r="AO5" i="16"/>
  <c r="AS5" i="16"/>
  <c r="AW5" i="16"/>
  <c r="BA5" i="16"/>
  <c r="BE5" i="16"/>
  <c r="BI5" i="16"/>
  <c r="BM5" i="16"/>
  <c r="BQ5" i="16"/>
  <c r="BU5" i="16"/>
  <c r="BY5" i="16"/>
  <c r="CC5" i="16"/>
  <c r="CG5" i="16"/>
  <c r="CK5" i="16"/>
  <c r="B6" i="16"/>
  <c r="F6" i="16"/>
  <c r="J6" i="16"/>
  <c r="N6" i="16"/>
  <c r="R6" i="16"/>
  <c r="V6" i="16"/>
  <c r="Z6" i="16"/>
  <c r="AD6" i="16"/>
  <c r="AH6" i="16"/>
  <c r="AL6" i="16"/>
  <c r="AP6" i="16"/>
  <c r="AT6" i="16"/>
  <c r="AX6" i="16"/>
  <c r="BB6" i="16"/>
  <c r="BF6" i="16"/>
  <c r="BJ6" i="16"/>
  <c r="BN6" i="16"/>
  <c r="BR6" i="16"/>
  <c r="BV6" i="16"/>
  <c r="BZ6" i="16"/>
  <c r="CD6" i="16"/>
  <c r="CH6" i="16"/>
  <c r="CL6" i="16"/>
  <c r="C7" i="16"/>
  <c r="G7" i="16"/>
  <c r="K7" i="16"/>
  <c r="O7" i="16"/>
  <c r="S7" i="16"/>
  <c r="W7" i="16"/>
  <c r="AA7" i="16"/>
  <c r="AE7" i="16"/>
  <c r="AI7" i="16"/>
  <c r="AM7" i="16"/>
  <c r="AQ7" i="16"/>
  <c r="AU7" i="16"/>
  <c r="AY7" i="16"/>
  <c r="BC7" i="16"/>
  <c r="BG7" i="16"/>
  <c r="BK7" i="16"/>
  <c r="BO7" i="16"/>
  <c r="BS7" i="16"/>
  <c r="BW7" i="16"/>
  <c r="CA7" i="16"/>
  <c r="CE7" i="16"/>
  <c r="CI7" i="16"/>
  <c r="CM7" i="16"/>
  <c r="D8" i="16"/>
  <c r="H8" i="16"/>
  <c r="L8" i="16"/>
  <c r="P8" i="16"/>
  <c r="T8" i="16"/>
  <c r="X8" i="16"/>
  <c r="AB8" i="16"/>
  <c r="AF8" i="16"/>
  <c r="AJ8" i="16"/>
  <c r="AN8" i="16"/>
  <c r="AR8" i="16"/>
  <c r="AV8" i="16"/>
  <c r="AZ8" i="16"/>
  <c r="BD8" i="16"/>
  <c r="BH8" i="16"/>
  <c r="BL8" i="16"/>
  <c r="BP8" i="16"/>
  <c r="BT8" i="16"/>
  <c r="BX8" i="16"/>
  <c r="CB8" i="16"/>
  <c r="CF8" i="16"/>
  <c r="CJ8" i="16"/>
  <c r="CN8" i="16"/>
  <c r="E9" i="16"/>
  <c r="I9" i="16"/>
  <c r="M9" i="16"/>
  <c r="Q9" i="16"/>
  <c r="U9" i="16"/>
  <c r="Y9" i="16"/>
  <c r="AC9" i="16"/>
  <c r="AG9" i="16"/>
  <c r="AK9" i="16"/>
  <c r="AO9" i="16"/>
  <c r="AS9" i="16"/>
  <c r="AW9" i="16"/>
  <c r="BA9" i="16"/>
  <c r="BE9" i="16"/>
  <c r="BI9" i="16"/>
  <c r="BM9" i="16"/>
  <c r="BQ9" i="16"/>
  <c r="BU9" i="16"/>
  <c r="BY9" i="16"/>
  <c r="CC9" i="16"/>
  <c r="CG9" i="16"/>
  <c r="CK9" i="16"/>
  <c r="B10" i="16"/>
  <c r="F10" i="16"/>
  <c r="J10" i="16"/>
  <c r="N10" i="16"/>
  <c r="R10" i="16"/>
  <c r="V10" i="16"/>
  <c r="Z10" i="16"/>
  <c r="AD10" i="16"/>
  <c r="AH10" i="16"/>
  <c r="AL10" i="16"/>
  <c r="AP10" i="16"/>
  <c r="AT10" i="16"/>
  <c r="AX10" i="16"/>
  <c r="BB10" i="16"/>
  <c r="BF10" i="16"/>
  <c r="BJ10" i="16"/>
  <c r="BN10" i="16"/>
  <c r="BR10" i="16"/>
  <c r="BV10" i="16"/>
  <c r="BZ10" i="16"/>
  <c r="CD10" i="16"/>
  <c r="CH10" i="16"/>
  <c r="CL10" i="16"/>
  <c r="C11" i="16"/>
  <c r="G11" i="16"/>
  <c r="K11" i="16"/>
  <c r="O11" i="16"/>
  <c r="S11" i="16"/>
  <c r="W11" i="16"/>
  <c r="AA11" i="16"/>
  <c r="AE11" i="16"/>
  <c r="AI11" i="16"/>
  <c r="AM11" i="16"/>
  <c r="AQ11" i="16"/>
  <c r="AU11" i="16"/>
  <c r="AY11" i="16"/>
  <c r="BC11" i="16"/>
  <c r="BG11" i="16"/>
  <c r="BK11" i="16"/>
  <c r="BO11" i="16"/>
  <c r="BS11" i="16"/>
  <c r="BW11" i="16"/>
  <c r="CA11" i="16"/>
  <c r="CE11" i="16"/>
  <c r="CI11" i="16"/>
  <c r="CM11" i="16"/>
  <c r="D12" i="16"/>
  <c r="H12" i="16"/>
  <c r="L12" i="16"/>
  <c r="P12" i="16"/>
  <c r="T12" i="16"/>
  <c r="X12" i="16"/>
  <c r="AB12" i="16"/>
  <c r="AF12" i="16"/>
  <c r="AJ12" i="16"/>
  <c r="AN12" i="16"/>
  <c r="AR12" i="16"/>
  <c r="AV12" i="16"/>
  <c r="AZ12" i="16"/>
  <c r="BD12" i="16"/>
  <c r="BH12" i="16"/>
  <c r="BL12" i="16"/>
  <c r="BP12" i="16"/>
  <c r="BT12" i="16"/>
  <c r="BX12" i="16"/>
  <c r="CB12" i="16"/>
  <c r="CF12" i="16"/>
  <c r="CJ12" i="16"/>
  <c r="CN12" i="16"/>
  <c r="E13" i="16"/>
  <c r="I13" i="16"/>
  <c r="M13" i="16"/>
  <c r="Q13" i="16"/>
  <c r="U13" i="16"/>
  <c r="Y13" i="16"/>
  <c r="AC13" i="16"/>
  <c r="AG13" i="16"/>
  <c r="AK13" i="16"/>
  <c r="AO13" i="16"/>
  <c r="AS13" i="16"/>
  <c r="AW13" i="16"/>
  <c r="BA13" i="16"/>
  <c r="BE13" i="16"/>
  <c r="BI13" i="16"/>
  <c r="BM13" i="16"/>
  <c r="BQ13" i="16"/>
  <c r="BU13" i="16"/>
  <c r="BY13" i="16"/>
  <c r="CC13" i="16"/>
  <c r="CG13" i="16"/>
  <c r="CK13" i="16"/>
  <c r="B14" i="16"/>
  <c r="F14" i="16"/>
  <c r="J14" i="16"/>
  <c r="N14" i="16"/>
  <c r="R14" i="16"/>
  <c r="V14" i="16"/>
  <c r="Z14" i="16"/>
  <c r="AD14" i="16"/>
  <c r="AH14" i="16"/>
  <c r="AL14" i="16"/>
  <c r="AP14" i="16"/>
  <c r="AT14" i="16"/>
  <c r="AX14" i="16"/>
  <c r="BB14" i="16"/>
  <c r="BF14" i="16"/>
  <c r="BJ14" i="16"/>
  <c r="BN14" i="16"/>
  <c r="BR14" i="16"/>
  <c r="BV14" i="16"/>
  <c r="BZ14" i="16"/>
  <c r="CD14" i="16"/>
  <c r="CH14" i="16"/>
  <c r="CL14" i="16"/>
  <c r="C15" i="16"/>
  <c r="G15" i="16"/>
  <c r="K15" i="16"/>
  <c r="O15" i="16"/>
  <c r="S15" i="16"/>
  <c r="W15" i="16"/>
  <c r="AA15" i="16"/>
  <c r="AE15" i="16"/>
  <c r="AI15" i="16"/>
  <c r="AM15" i="16"/>
  <c r="AQ15" i="16"/>
  <c r="AU15" i="16"/>
  <c r="AY15" i="16"/>
  <c r="BC15" i="16"/>
  <c r="BG15" i="16"/>
  <c r="BK15" i="16"/>
  <c r="BO15" i="16"/>
  <c r="BS15" i="16"/>
  <c r="BW15" i="16"/>
  <c r="CA15" i="16"/>
  <c r="CE15" i="16"/>
  <c r="CI15" i="16"/>
  <c r="CD41" i="15"/>
  <c r="CL41" i="15"/>
  <c r="G42" i="15"/>
  <c r="L42" i="15"/>
  <c r="R42" i="15"/>
  <c r="W42" i="15"/>
  <c r="AA42" i="15"/>
  <c r="AE42" i="15"/>
  <c r="AI42" i="15"/>
  <c r="AM42" i="15"/>
  <c r="AQ42" i="15"/>
  <c r="AU42" i="15"/>
  <c r="AY42" i="15"/>
  <c r="BC42" i="15"/>
  <c r="BG42" i="15"/>
  <c r="BK42" i="15"/>
  <c r="BO42" i="15"/>
  <c r="BS42" i="15"/>
  <c r="BW42" i="15"/>
  <c r="CA42" i="15"/>
  <c r="CE42" i="15"/>
  <c r="CI42" i="15"/>
  <c r="CM42" i="15"/>
  <c r="D43" i="15"/>
  <c r="H43" i="15"/>
  <c r="L43" i="15"/>
  <c r="P43" i="15"/>
  <c r="T43" i="15"/>
  <c r="X43" i="15"/>
  <c r="AB43" i="15"/>
  <c r="AF43" i="15"/>
  <c r="AJ43" i="15"/>
  <c r="AN43" i="15"/>
  <c r="AR43" i="15"/>
  <c r="AV43" i="15"/>
  <c r="AZ43" i="15"/>
  <c r="BD43" i="15"/>
  <c r="BH43" i="15"/>
  <c r="BL43" i="15"/>
  <c r="BP43" i="15"/>
  <c r="BT43" i="15"/>
  <c r="BX43" i="15"/>
  <c r="CB43" i="15"/>
  <c r="CF43" i="15"/>
  <c r="CJ43" i="15"/>
  <c r="CN43" i="15"/>
  <c r="E44" i="15"/>
  <c r="I44" i="15"/>
  <c r="M44" i="15"/>
  <c r="Q44" i="15"/>
  <c r="U44" i="15"/>
  <c r="Y44" i="15"/>
  <c r="AC44" i="15"/>
  <c r="AG44" i="15"/>
  <c r="AK44" i="15"/>
  <c r="AO44" i="15"/>
  <c r="AS44" i="15"/>
  <c r="AW44" i="15"/>
  <c r="BA44" i="15"/>
  <c r="BE44" i="15"/>
  <c r="BI44" i="15"/>
  <c r="BM44" i="15"/>
  <c r="BQ44" i="15"/>
  <c r="BU44" i="15"/>
  <c r="BY44" i="15"/>
  <c r="CC44" i="15"/>
  <c r="CG44" i="15"/>
  <c r="CK44" i="15"/>
  <c r="B45" i="15"/>
  <c r="F45" i="15"/>
  <c r="J45" i="15"/>
  <c r="N45" i="15"/>
  <c r="R45" i="15"/>
  <c r="V45" i="15"/>
  <c r="Z45" i="15"/>
  <c r="AD45" i="15"/>
  <c r="AH45" i="15"/>
  <c r="AL45" i="15"/>
  <c r="AP45" i="15"/>
  <c r="AT45" i="15"/>
  <c r="AX45" i="15"/>
  <c r="BB45" i="15"/>
  <c r="BF45" i="15"/>
  <c r="BJ45" i="15"/>
  <c r="BN45" i="15"/>
  <c r="BR45" i="15"/>
  <c r="BV45" i="15"/>
  <c r="BZ45" i="15"/>
  <c r="CD45" i="15"/>
  <c r="CH45" i="15"/>
  <c r="CL45" i="15"/>
  <c r="C46" i="15"/>
  <c r="G46" i="15"/>
  <c r="K46" i="15"/>
  <c r="O46" i="15"/>
  <c r="S46" i="15"/>
  <c r="W46" i="15"/>
  <c r="AA46" i="15"/>
  <c r="AE46" i="15"/>
  <c r="AI46" i="15"/>
  <c r="AM46" i="15"/>
  <c r="AQ46" i="15"/>
  <c r="AU46" i="15"/>
  <c r="AY46" i="15"/>
  <c r="BC46" i="15"/>
  <c r="BG46" i="15"/>
  <c r="BK46" i="15"/>
  <c r="BO46" i="15"/>
  <c r="BS46" i="15"/>
  <c r="BW46" i="15"/>
  <c r="CA46" i="15"/>
  <c r="CE46" i="15"/>
  <c r="CI46" i="15"/>
  <c r="CM46" i="15"/>
  <c r="D47" i="15"/>
  <c r="H47" i="15"/>
  <c r="L47" i="15"/>
  <c r="P47" i="15"/>
  <c r="T47" i="15"/>
  <c r="X47" i="15"/>
  <c r="AB47" i="15"/>
  <c r="AF47" i="15"/>
  <c r="AJ47" i="15"/>
  <c r="AN47" i="15"/>
  <c r="AR47" i="15"/>
  <c r="AV47" i="15"/>
  <c r="AZ47" i="15"/>
  <c r="BD47" i="15"/>
  <c r="BH47" i="15"/>
  <c r="BL47" i="15"/>
  <c r="BP47" i="15"/>
  <c r="BT47" i="15"/>
  <c r="BX47" i="15"/>
  <c r="CB47" i="15"/>
  <c r="CF47" i="15"/>
  <c r="CJ47" i="15"/>
  <c r="CN47" i="15"/>
  <c r="E48" i="15"/>
  <c r="I48" i="15"/>
  <c r="M48" i="15"/>
  <c r="Q48" i="15"/>
  <c r="U48" i="15"/>
  <c r="Y48" i="15"/>
  <c r="AC48" i="15"/>
  <c r="AG48" i="15"/>
  <c r="AK48" i="15"/>
  <c r="AO48" i="15"/>
  <c r="AS48" i="15"/>
  <c r="AW48" i="15"/>
  <c r="BA48" i="15"/>
  <c r="BE48" i="15"/>
  <c r="BI48" i="15"/>
  <c r="BM48" i="15"/>
  <c r="BQ48" i="15"/>
  <c r="BU48" i="15"/>
  <c r="BY48" i="15"/>
  <c r="CC48" i="15"/>
  <c r="CG48" i="15"/>
  <c r="CK48" i="15"/>
  <c r="B49" i="15"/>
  <c r="F49" i="15"/>
  <c r="J49" i="15"/>
  <c r="N49" i="15"/>
  <c r="R49" i="15"/>
  <c r="V49" i="15"/>
  <c r="Z49" i="15"/>
  <c r="AD49" i="15"/>
  <c r="AH49" i="15"/>
  <c r="AL49" i="15"/>
  <c r="AP49" i="15"/>
  <c r="AT49" i="15"/>
  <c r="AX49" i="15"/>
  <c r="BB49" i="15"/>
  <c r="BF49" i="15"/>
  <c r="BJ49" i="15"/>
  <c r="BN49" i="15"/>
  <c r="BR49" i="15"/>
  <c r="BV49" i="15"/>
  <c r="BZ49" i="15"/>
  <c r="CD49" i="15"/>
  <c r="CH49" i="15"/>
  <c r="CL49" i="15"/>
  <c r="C50" i="15"/>
  <c r="G50" i="15"/>
  <c r="K50" i="15"/>
  <c r="O50" i="15"/>
  <c r="S50" i="15"/>
  <c r="W50" i="15"/>
  <c r="AA50" i="15"/>
  <c r="AE50" i="15"/>
  <c r="AI50" i="15"/>
  <c r="AM50" i="15"/>
  <c r="AQ50" i="15"/>
  <c r="AU50" i="15"/>
  <c r="AY50" i="15"/>
  <c r="BC50" i="15"/>
  <c r="BG50" i="15"/>
  <c r="BK50" i="15"/>
  <c r="BO50" i="15"/>
  <c r="BS50" i="15"/>
  <c r="BW50" i="15"/>
  <c r="CA50" i="15"/>
  <c r="CE50" i="15"/>
  <c r="CI50" i="15"/>
  <c r="CM50" i="15"/>
  <c r="D51" i="15"/>
  <c r="H51" i="15"/>
  <c r="L51" i="15"/>
  <c r="P51" i="15"/>
  <c r="T51" i="15"/>
  <c r="X51" i="15"/>
  <c r="AB51" i="15"/>
  <c r="AF51" i="15"/>
  <c r="AJ51" i="15"/>
  <c r="AN51" i="15"/>
  <c r="AR51" i="15"/>
  <c r="AV51" i="15"/>
  <c r="AZ51" i="15"/>
  <c r="BD51" i="15"/>
  <c r="BH51" i="15"/>
  <c r="BL51" i="15"/>
  <c r="BP51" i="15"/>
  <c r="BT51" i="15"/>
  <c r="BX51" i="15"/>
  <c r="CB51" i="15"/>
  <c r="CF51" i="15"/>
  <c r="CJ51" i="15"/>
  <c r="CN51" i="15"/>
  <c r="E52" i="15"/>
  <c r="I52" i="15"/>
  <c r="M52" i="15"/>
  <c r="Q52" i="15"/>
  <c r="U52" i="15"/>
  <c r="Y52" i="15"/>
  <c r="AC52" i="15"/>
  <c r="AG52" i="15"/>
  <c r="AK52" i="15"/>
  <c r="AO52" i="15"/>
  <c r="AS52" i="15"/>
  <c r="AW52" i="15"/>
  <c r="BA52" i="15"/>
  <c r="BE52" i="15"/>
  <c r="BI52" i="15"/>
  <c r="BM52" i="15"/>
  <c r="BQ52" i="15"/>
  <c r="BU52" i="15"/>
  <c r="BY52" i="15"/>
  <c r="CC52" i="15"/>
  <c r="CG52" i="15"/>
  <c r="CK52" i="15"/>
  <c r="B53" i="15"/>
  <c r="F53" i="15"/>
  <c r="J53" i="15"/>
  <c r="N53" i="15"/>
  <c r="R53" i="15"/>
  <c r="V53" i="15"/>
  <c r="Z53" i="15"/>
  <c r="AD53" i="15"/>
  <c r="AH53" i="15"/>
  <c r="AL53" i="15"/>
  <c r="AP53" i="15"/>
  <c r="AT53" i="15"/>
  <c r="AX53" i="15"/>
  <c r="BB53" i="15"/>
  <c r="BF53" i="15"/>
  <c r="BJ53" i="15"/>
  <c r="BN53" i="15"/>
  <c r="BR53" i="15"/>
  <c r="BV53" i="15"/>
  <c r="BZ53" i="15"/>
  <c r="CD53" i="15"/>
  <c r="CH53" i="15"/>
  <c r="CL53" i="15"/>
  <c r="C54" i="15"/>
  <c r="G54" i="15"/>
  <c r="K54" i="15"/>
  <c r="O54" i="15"/>
  <c r="S54" i="15"/>
  <c r="W54" i="15"/>
  <c r="AA54" i="15"/>
  <c r="AE54" i="15"/>
  <c r="AI54" i="15"/>
  <c r="AM54" i="15"/>
  <c r="AQ54" i="15"/>
  <c r="AU54" i="15"/>
  <c r="AY54" i="15"/>
  <c r="BC54" i="15"/>
  <c r="BG54" i="15"/>
  <c r="BK54" i="15"/>
  <c r="BO54" i="15"/>
  <c r="BS54" i="15"/>
  <c r="BW54" i="15"/>
  <c r="CA54" i="15"/>
  <c r="CE54" i="15"/>
  <c r="CI54" i="15"/>
  <c r="CM54" i="15"/>
  <c r="D55" i="15"/>
  <c r="H55" i="15"/>
  <c r="L55" i="15"/>
  <c r="P55" i="15"/>
  <c r="T55" i="15"/>
  <c r="X55" i="15"/>
  <c r="AB55" i="15"/>
  <c r="AF55" i="15"/>
  <c r="AJ55" i="15"/>
  <c r="AN55" i="15"/>
  <c r="AR55" i="15"/>
  <c r="AV55" i="15"/>
  <c r="AZ55" i="15"/>
  <c r="BD55" i="15"/>
  <c r="BH55" i="15"/>
  <c r="BL55" i="15"/>
  <c r="BP55" i="15"/>
  <c r="BT55" i="15"/>
  <c r="BX55" i="15"/>
  <c r="CB55" i="15"/>
  <c r="CF55" i="15"/>
  <c r="CJ55" i="15"/>
  <c r="CN55" i="15"/>
  <c r="E56" i="15"/>
  <c r="I56" i="15"/>
  <c r="M56" i="15"/>
  <c r="Q56" i="15"/>
  <c r="U56" i="15"/>
  <c r="Y56" i="15"/>
  <c r="AC56" i="15"/>
  <c r="AG56" i="15"/>
  <c r="AK56" i="15"/>
  <c r="AO56" i="15"/>
  <c r="AS56" i="15"/>
  <c r="AW56" i="15"/>
  <c r="BA56" i="15"/>
  <c r="BE56" i="15"/>
  <c r="BI56" i="15"/>
  <c r="BM56" i="15"/>
  <c r="BQ56" i="15"/>
  <c r="BU56" i="15"/>
  <c r="BY56" i="15"/>
  <c r="CC56" i="15"/>
  <c r="CG56" i="15"/>
  <c r="CK56" i="15"/>
  <c r="B57" i="15"/>
  <c r="F57" i="15"/>
  <c r="J57" i="15"/>
  <c r="N57" i="15"/>
  <c r="R57" i="15"/>
  <c r="V57" i="15"/>
  <c r="Z57" i="15"/>
  <c r="AD57" i="15"/>
  <c r="AH57" i="15"/>
  <c r="AL57" i="15"/>
  <c r="AP57" i="15"/>
  <c r="AT57" i="15"/>
  <c r="AX57" i="15"/>
  <c r="BB57" i="15"/>
  <c r="BF57" i="15"/>
  <c r="BJ57" i="15"/>
  <c r="BN57" i="15"/>
  <c r="BR57" i="15"/>
  <c r="BV57" i="15"/>
  <c r="BZ57" i="15"/>
  <c r="CD57" i="15"/>
  <c r="CH57" i="15"/>
  <c r="CL57" i="15"/>
  <c r="C58" i="15"/>
  <c r="G58" i="15"/>
  <c r="K58" i="15"/>
  <c r="O58" i="15"/>
  <c r="S58" i="15"/>
  <c r="W58" i="15"/>
  <c r="AA58" i="15"/>
  <c r="AE58" i="15"/>
  <c r="AI58" i="15"/>
  <c r="AM58" i="15"/>
  <c r="AQ58" i="15"/>
  <c r="AU58" i="15"/>
  <c r="AY58" i="15"/>
  <c r="BC58" i="15"/>
  <c r="BG58" i="15"/>
  <c r="BK58" i="15"/>
  <c r="BO58" i="15"/>
  <c r="BS58" i="15"/>
  <c r="BW58" i="15"/>
  <c r="CA58" i="15"/>
  <c r="CE58" i="15"/>
  <c r="CI58" i="15"/>
  <c r="CM58" i="15"/>
  <c r="D59" i="15"/>
  <c r="H59" i="15"/>
  <c r="L59" i="15"/>
  <c r="P59" i="15"/>
  <c r="T59" i="15"/>
  <c r="X59" i="15"/>
  <c r="AB59" i="15"/>
  <c r="AF59" i="15"/>
  <c r="AJ59" i="15"/>
  <c r="AN59" i="15"/>
  <c r="AR59" i="15"/>
  <c r="AV59" i="15"/>
  <c r="AZ59" i="15"/>
  <c r="BD59" i="15"/>
  <c r="BH59" i="15"/>
  <c r="BL59" i="15"/>
  <c r="BP59" i="15"/>
  <c r="BT59" i="15"/>
  <c r="BX59" i="15"/>
  <c r="CB59" i="15"/>
  <c r="CF59" i="15"/>
  <c r="CJ59" i="15"/>
  <c r="CN59" i="15"/>
  <c r="E60" i="15"/>
  <c r="I60" i="15"/>
  <c r="M60" i="15"/>
  <c r="Q60" i="15"/>
  <c r="U60" i="15"/>
  <c r="Y60" i="15"/>
  <c r="AC60" i="15"/>
  <c r="AG60" i="15"/>
  <c r="AK60" i="15"/>
  <c r="AO60" i="15"/>
  <c r="AS60" i="15"/>
  <c r="AW60" i="15"/>
  <c r="BA60" i="15"/>
  <c r="BE60" i="15"/>
  <c r="BI60" i="15"/>
  <c r="BM60" i="15"/>
  <c r="BQ60" i="15"/>
  <c r="BU60" i="15"/>
  <c r="BY60" i="15"/>
  <c r="CC60" i="15"/>
  <c r="CG60" i="15"/>
  <c r="CK60" i="15"/>
  <c r="B5" i="16"/>
  <c r="F5" i="16"/>
  <c r="J5" i="16"/>
  <c r="N5" i="16"/>
  <c r="R5" i="16"/>
  <c r="V5" i="16"/>
  <c r="Z5" i="16"/>
  <c r="AD5" i="16"/>
  <c r="AH5" i="16"/>
  <c r="AL5" i="16"/>
  <c r="AP5" i="16"/>
  <c r="AT5" i="16"/>
  <c r="AX5" i="16"/>
  <c r="BB5" i="16"/>
  <c r="BF5" i="16"/>
  <c r="BJ5" i="16"/>
  <c r="BN5" i="16"/>
  <c r="BR5" i="16"/>
  <c r="BV5" i="16"/>
  <c r="BZ5" i="16"/>
  <c r="CD5" i="16"/>
  <c r="CH5" i="16"/>
  <c r="CL5" i="16"/>
  <c r="C6" i="16"/>
  <c r="G6" i="16"/>
  <c r="K6" i="16"/>
  <c r="O6" i="16"/>
  <c r="S6" i="16"/>
  <c r="W6" i="16"/>
  <c r="AA6" i="16"/>
  <c r="AE6" i="16"/>
  <c r="AI6" i="16"/>
  <c r="AM6" i="16"/>
  <c r="AQ6" i="16"/>
  <c r="AU6" i="16"/>
  <c r="AY6" i="16"/>
  <c r="BC6" i="16"/>
  <c r="BG6" i="16"/>
  <c r="BK6" i="16"/>
  <c r="BO6" i="16"/>
  <c r="BS6" i="16"/>
  <c r="BW6" i="16"/>
  <c r="CA6" i="16"/>
  <c r="CE6" i="16"/>
  <c r="CI6" i="16"/>
  <c r="CM6" i="16"/>
  <c r="D7" i="16"/>
  <c r="H7" i="16"/>
  <c r="L7" i="16"/>
  <c r="P7" i="16"/>
  <c r="T7" i="16"/>
  <c r="X7" i="16"/>
  <c r="AB7" i="16"/>
  <c r="AF7" i="16"/>
  <c r="AJ7" i="16"/>
  <c r="AN7" i="16"/>
  <c r="AR7" i="16"/>
  <c r="AV7" i="16"/>
  <c r="AZ7" i="16"/>
  <c r="BD7" i="16"/>
  <c r="BH7" i="16"/>
  <c r="BL7" i="16"/>
  <c r="BP7" i="16"/>
  <c r="BT7" i="16"/>
  <c r="BX7" i="16"/>
  <c r="CB7" i="16"/>
  <c r="CF7" i="16"/>
  <c r="CJ7" i="16"/>
  <c r="CN7" i="16"/>
  <c r="E8" i="16"/>
  <c r="I8" i="16"/>
  <c r="M8" i="16"/>
  <c r="Q8" i="16"/>
  <c r="U8" i="16"/>
  <c r="Y8" i="16"/>
  <c r="AC8" i="16"/>
  <c r="AG8" i="16"/>
  <c r="AK8" i="16"/>
  <c r="AO8" i="16"/>
  <c r="AS8" i="16"/>
  <c r="AW8" i="16"/>
  <c r="BA8" i="16"/>
  <c r="BE8" i="16"/>
  <c r="BI8" i="16"/>
  <c r="BM8" i="16"/>
  <c r="BQ8" i="16"/>
  <c r="BU8" i="16"/>
  <c r="BY8" i="16"/>
  <c r="CC8" i="16"/>
  <c r="CG8" i="16"/>
  <c r="CK8" i="16"/>
  <c r="B9" i="16"/>
  <c r="F9" i="16"/>
  <c r="J9" i="16"/>
  <c r="N9" i="16"/>
  <c r="R9" i="16"/>
  <c r="V9" i="16"/>
  <c r="Z9" i="16"/>
  <c r="AD9" i="16"/>
  <c r="AH9" i="16"/>
  <c r="AL9" i="16"/>
  <c r="AP9" i="16"/>
  <c r="AT9" i="16"/>
  <c r="AX9" i="16"/>
  <c r="BB9" i="16"/>
  <c r="BF9" i="16"/>
  <c r="BJ9" i="16"/>
  <c r="BN9" i="16"/>
  <c r="BR9" i="16"/>
  <c r="BV9" i="16"/>
  <c r="BZ9" i="16"/>
  <c r="CD9" i="16"/>
  <c r="CH9" i="16"/>
  <c r="CL9" i="16"/>
  <c r="C10" i="16"/>
  <c r="G10" i="16"/>
  <c r="K10" i="16"/>
  <c r="O10" i="16"/>
  <c r="S10" i="16"/>
  <c r="W10" i="16"/>
  <c r="AA10" i="16"/>
  <c r="AE10" i="16"/>
  <c r="AI10" i="16"/>
  <c r="AM10" i="16"/>
  <c r="AQ10" i="16"/>
  <c r="AU10" i="16"/>
  <c r="AY10" i="16"/>
  <c r="BC10" i="16"/>
  <c r="BG10" i="16"/>
  <c r="BK10" i="16"/>
  <c r="BO10" i="16"/>
  <c r="BS10" i="16"/>
  <c r="BW10" i="16"/>
  <c r="CA10" i="16"/>
  <c r="CE10" i="16"/>
  <c r="CI10" i="16"/>
  <c r="CM10" i="16"/>
  <c r="D11" i="16"/>
  <c r="H11" i="16"/>
  <c r="L11" i="16"/>
  <c r="P11" i="16"/>
  <c r="T11" i="16"/>
  <c r="X11" i="16"/>
  <c r="AB11" i="16"/>
  <c r="AF11" i="16"/>
  <c r="AJ11" i="16"/>
  <c r="AN11" i="16"/>
  <c r="AR11" i="16"/>
  <c r="AV11" i="16"/>
  <c r="AZ11" i="16"/>
  <c r="BD11" i="16"/>
  <c r="BH11" i="16"/>
  <c r="BL11" i="16"/>
  <c r="BP11" i="16"/>
  <c r="BT11" i="16"/>
  <c r="BX11" i="16"/>
  <c r="CB11" i="16"/>
  <c r="CF11" i="16"/>
  <c r="CJ11" i="16"/>
  <c r="CN11" i="16"/>
  <c r="E12" i="16"/>
  <c r="I12" i="16"/>
  <c r="M12" i="16"/>
  <c r="Q12" i="16"/>
  <c r="U12" i="16"/>
  <c r="Y12" i="16"/>
  <c r="AC12" i="16"/>
  <c r="AG12" i="16"/>
  <c r="AK12" i="16"/>
  <c r="AO12" i="16"/>
  <c r="AS12" i="16"/>
  <c r="AW12" i="16"/>
  <c r="BA12" i="16"/>
  <c r="BE12" i="16"/>
  <c r="BI12" i="16"/>
  <c r="BM12" i="16"/>
  <c r="BQ12" i="16"/>
  <c r="BU12" i="16"/>
  <c r="BY12" i="16"/>
  <c r="CC12" i="16"/>
  <c r="CG12" i="16"/>
  <c r="CK12" i="16"/>
  <c r="B13" i="16"/>
  <c r="F13" i="16"/>
  <c r="J13" i="16"/>
  <c r="N13" i="16"/>
  <c r="R13" i="16"/>
  <c r="V13" i="16"/>
  <c r="Z13" i="16"/>
  <c r="AD13" i="16"/>
  <c r="AH13" i="16"/>
  <c r="AL13" i="16"/>
  <c r="AP13" i="16"/>
  <c r="AT13" i="16"/>
  <c r="AX13" i="16"/>
  <c r="BB13" i="16"/>
  <c r="BF13" i="16"/>
  <c r="BJ13" i="16"/>
  <c r="BN13" i="16"/>
  <c r="BR13" i="16"/>
  <c r="BV13" i="16"/>
  <c r="BZ13" i="16"/>
  <c r="CD13" i="16"/>
  <c r="CH13" i="16"/>
  <c r="CL13" i="16"/>
  <c r="C14" i="16"/>
  <c r="G14" i="16"/>
  <c r="K14" i="16"/>
  <c r="O14" i="16"/>
  <c r="S14" i="16"/>
  <c r="W14" i="16"/>
  <c r="AA14" i="16"/>
  <c r="AE14" i="16"/>
  <c r="AI14" i="16"/>
  <c r="AM14" i="16"/>
  <c r="AQ14" i="16"/>
  <c r="AU14" i="16"/>
  <c r="AY14" i="16"/>
  <c r="BC14" i="16"/>
  <c r="BG14" i="16"/>
  <c r="BK14" i="16"/>
  <c r="BO14" i="16"/>
  <c r="BS14" i="16"/>
  <c r="BW14" i="16"/>
  <c r="CA14" i="16"/>
  <c r="CE14" i="16"/>
  <c r="CI14" i="16"/>
  <c r="CM14" i="16"/>
  <c r="D15" i="16"/>
  <c r="H15" i="16"/>
  <c r="L15" i="16"/>
  <c r="P15" i="16"/>
  <c r="T15" i="16"/>
  <c r="X15" i="16"/>
  <c r="AB15" i="16"/>
  <c r="AF15" i="16"/>
  <c r="AJ15" i="16"/>
  <c r="AN15" i="16"/>
  <c r="AR15" i="16"/>
  <c r="AV15" i="16"/>
  <c r="AZ15" i="16"/>
  <c r="BD15" i="16"/>
  <c r="BH15" i="16"/>
  <c r="BL15" i="16"/>
  <c r="BP15" i="16"/>
  <c r="BT15" i="16"/>
  <c r="BX15" i="16"/>
  <c r="CB15" i="16"/>
  <c r="CF15" i="16"/>
  <c r="CJ15" i="16"/>
  <c r="CK15" i="16"/>
  <c r="B16" i="16"/>
  <c r="F16" i="16"/>
  <c r="J16" i="16"/>
  <c r="N16" i="16"/>
  <c r="R16" i="16"/>
  <c r="V16" i="16"/>
  <c r="Z16" i="16"/>
  <c r="AD16" i="16"/>
  <c r="AH16" i="16"/>
  <c r="AL16" i="16"/>
  <c r="AP16" i="16"/>
  <c r="AT16" i="16"/>
  <c r="AX16" i="16"/>
  <c r="BB16" i="16"/>
  <c r="BF16" i="16"/>
  <c r="BJ16" i="16"/>
  <c r="BN16" i="16"/>
  <c r="BR16" i="16"/>
  <c r="BV16" i="16"/>
  <c r="BZ16" i="16"/>
  <c r="CD16" i="16"/>
  <c r="CH16" i="16"/>
  <c r="CL16" i="16"/>
  <c r="C17" i="16"/>
  <c r="G17" i="16"/>
  <c r="K17" i="16"/>
  <c r="O17" i="16"/>
  <c r="S17" i="16"/>
  <c r="W17" i="16"/>
  <c r="AA17" i="16"/>
  <c r="AE17" i="16"/>
  <c r="AI17" i="16"/>
  <c r="AM17" i="16"/>
  <c r="AQ17" i="16"/>
  <c r="AU17" i="16"/>
  <c r="AY17" i="16"/>
  <c r="BC17" i="16"/>
  <c r="BG17" i="16"/>
  <c r="BK17" i="16"/>
  <c r="BO17" i="16"/>
  <c r="BS17" i="16"/>
  <c r="BW17" i="16"/>
  <c r="CA17" i="16"/>
  <c r="CE17" i="16"/>
  <c r="CI17" i="16"/>
  <c r="CM17" i="16"/>
  <c r="D18" i="16"/>
  <c r="H18" i="16"/>
  <c r="L18" i="16"/>
  <c r="P18" i="16"/>
  <c r="T18" i="16"/>
  <c r="X18" i="16"/>
  <c r="AB18" i="16"/>
  <c r="AF18" i="16"/>
  <c r="AJ18" i="16"/>
  <c r="AN18" i="16"/>
  <c r="AR18" i="16"/>
  <c r="AV18" i="16"/>
  <c r="AZ18" i="16"/>
  <c r="BD18" i="16"/>
  <c r="BH18" i="16"/>
  <c r="BL18" i="16"/>
  <c r="BP18" i="16"/>
  <c r="BT18" i="16"/>
  <c r="BX18" i="16"/>
  <c r="CB18" i="16"/>
  <c r="CF18" i="16"/>
  <c r="CJ18" i="16"/>
  <c r="CN18" i="16"/>
  <c r="E19" i="16"/>
  <c r="I19" i="16"/>
  <c r="M19" i="16"/>
  <c r="Q19" i="16"/>
  <c r="U19" i="16"/>
  <c r="Y19" i="16"/>
  <c r="AC19" i="16"/>
  <c r="AG19" i="16"/>
  <c r="AK19" i="16"/>
  <c r="AO19" i="16"/>
  <c r="AS19" i="16"/>
  <c r="AW19" i="16"/>
  <c r="BA19" i="16"/>
  <c r="BE19" i="16"/>
  <c r="BI19" i="16"/>
  <c r="BM19" i="16"/>
  <c r="BQ19" i="16"/>
  <c r="BU19" i="16"/>
  <c r="BY19" i="16"/>
  <c r="CC19" i="16"/>
  <c r="CG19" i="16"/>
  <c r="CK19" i="16"/>
  <c r="B20" i="16"/>
  <c r="F20" i="16"/>
  <c r="J20" i="16"/>
  <c r="N20" i="16"/>
  <c r="R20" i="16"/>
  <c r="V20" i="16"/>
  <c r="Z20" i="16"/>
  <c r="AD20" i="16"/>
  <c r="AH20" i="16"/>
  <c r="AL20" i="16"/>
  <c r="AP20" i="16"/>
  <c r="AT20" i="16"/>
  <c r="AX20" i="16"/>
  <c r="BB20" i="16"/>
  <c r="BF20" i="16"/>
  <c r="BJ20" i="16"/>
  <c r="BN20" i="16"/>
  <c r="BR20" i="16"/>
  <c r="BV20" i="16"/>
  <c r="BZ20" i="16"/>
  <c r="CD20" i="16"/>
  <c r="CH20" i="16"/>
  <c r="CL20" i="16"/>
  <c r="C21" i="16"/>
  <c r="G21" i="16"/>
  <c r="K21" i="16"/>
  <c r="O21" i="16"/>
  <c r="S21" i="16"/>
  <c r="W21" i="16"/>
  <c r="AA21" i="16"/>
  <c r="AE21" i="16"/>
  <c r="AI21" i="16"/>
  <c r="AM21" i="16"/>
  <c r="AQ21" i="16"/>
  <c r="AU21" i="16"/>
  <c r="AY21" i="16"/>
  <c r="BC21" i="16"/>
  <c r="BG21" i="16"/>
  <c r="BK21" i="16"/>
  <c r="BO21" i="16"/>
  <c r="BS21" i="16"/>
  <c r="BW21" i="16"/>
  <c r="CA21" i="16"/>
  <c r="CE21" i="16"/>
  <c r="CI21" i="16"/>
  <c r="CM21" i="16"/>
  <c r="D22" i="16"/>
  <c r="H22" i="16"/>
  <c r="L22" i="16"/>
  <c r="P22" i="16"/>
  <c r="T22" i="16"/>
  <c r="X22" i="16"/>
  <c r="AB22" i="16"/>
  <c r="AF22" i="16"/>
  <c r="AJ22" i="16"/>
  <c r="AN22" i="16"/>
  <c r="AR22" i="16"/>
  <c r="AV22" i="16"/>
  <c r="AZ22" i="16"/>
  <c r="BD22" i="16"/>
  <c r="BH22" i="16"/>
  <c r="BL22" i="16"/>
  <c r="BP22" i="16"/>
  <c r="BT22" i="16"/>
  <c r="BX22" i="16"/>
  <c r="CB22" i="16"/>
  <c r="CF22" i="16"/>
  <c r="CJ22" i="16"/>
  <c r="CN22" i="16"/>
  <c r="E23" i="16"/>
  <c r="I23" i="16"/>
  <c r="M23" i="16"/>
  <c r="Q23" i="16"/>
  <c r="U23" i="16"/>
  <c r="Y23" i="16"/>
  <c r="AC23" i="16"/>
  <c r="AG23" i="16"/>
  <c r="AK23" i="16"/>
  <c r="AO23" i="16"/>
  <c r="AS23" i="16"/>
  <c r="AW23" i="16"/>
  <c r="BA23" i="16"/>
  <c r="BE23" i="16"/>
  <c r="BI23" i="16"/>
  <c r="BM23" i="16"/>
  <c r="BQ23" i="16"/>
  <c r="BU23" i="16"/>
  <c r="BY23" i="16"/>
  <c r="CC23" i="16"/>
  <c r="CG23" i="16"/>
  <c r="CK23" i="16"/>
  <c r="B24" i="16"/>
  <c r="F24" i="16"/>
  <c r="J24" i="16"/>
  <c r="N24" i="16"/>
  <c r="R24" i="16"/>
  <c r="V24" i="16"/>
  <c r="Z24" i="16"/>
  <c r="AD24" i="16"/>
  <c r="AH24" i="16"/>
  <c r="AL24" i="16"/>
  <c r="AP24" i="16"/>
  <c r="AT24" i="16"/>
  <c r="AX24" i="16"/>
  <c r="BB24" i="16"/>
  <c r="BF24" i="16"/>
  <c r="BJ24" i="16"/>
  <c r="BN24" i="16"/>
  <c r="BR24" i="16"/>
  <c r="BV24" i="16"/>
  <c r="BZ24" i="16"/>
  <c r="CD24" i="16"/>
  <c r="CH24" i="16"/>
  <c r="CL24" i="16"/>
  <c r="C25" i="16"/>
  <c r="G25" i="16"/>
  <c r="K25" i="16"/>
  <c r="O25" i="16"/>
  <c r="S25" i="16"/>
  <c r="W25" i="16"/>
  <c r="AA25" i="16"/>
  <c r="AE25" i="16"/>
  <c r="AI25" i="16"/>
  <c r="AM25" i="16"/>
  <c r="AQ25" i="16"/>
  <c r="AU25" i="16"/>
  <c r="AY25" i="16"/>
  <c r="BC25" i="16"/>
  <c r="BG25" i="16"/>
  <c r="BK25" i="16"/>
  <c r="BO25" i="16"/>
  <c r="BS25" i="16"/>
  <c r="BW25" i="16"/>
  <c r="CA25" i="16"/>
  <c r="CE25" i="16"/>
  <c r="CI25" i="16"/>
  <c r="CM25" i="16"/>
  <c r="D26" i="16"/>
  <c r="H26" i="16"/>
  <c r="L26" i="16"/>
  <c r="P26" i="16"/>
  <c r="T26" i="16"/>
  <c r="X26" i="16"/>
  <c r="AB26" i="16"/>
  <c r="AF26" i="16"/>
  <c r="AJ26" i="16"/>
  <c r="AN26" i="16"/>
  <c r="AR26" i="16"/>
  <c r="AV26" i="16"/>
  <c r="AZ26" i="16"/>
  <c r="BD26" i="16"/>
  <c r="BH26" i="16"/>
  <c r="BL26" i="16"/>
  <c r="BP26" i="16"/>
  <c r="BT26" i="16"/>
  <c r="BX26" i="16"/>
  <c r="CB26" i="16"/>
  <c r="CF26" i="16"/>
  <c r="CJ26" i="16"/>
  <c r="CN26" i="16"/>
  <c r="E27" i="16"/>
  <c r="I27" i="16"/>
  <c r="M27" i="16"/>
  <c r="Q27" i="16"/>
  <c r="U27" i="16"/>
  <c r="Y27" i="16"/>
  <c r="AC27" i="16"/>
  <c r="AG27" i="16"/>
  <c r="AK27" i="16"/>
  <c r="AO27" i="16"/>
  <c r="AS27" i="16"/>
  <c r="AW27" i="16"/>
  <c r="BA27" i="16"/>
  <c r="BE27" i="16"/>
  <c r="BI27" i="16"/>
  <c r="BM27" i="16"/>
  <c r="BQ27" i="16"/>
  <c r="BU27" i="16"/>
  <c r="BY27" i="16"/>
  <c r="CC27" i="16"/>
  <c r="CG27" i="16"/>
  <c r="CK27" i="16"/>
  <c r="B28" i="16"/>
  <c r="F28" i="16"/>
  <c r="J28" i="16"/>
  <c r="N28" i="16"/>
  <c r="R28" i="16"/>
  <c r="V28" i="16"/>
  <c r="Z28" i="16"/>
  <c r="AD28" i="16"/>
  <c r="AH28" i="16"/>
  <c r="AL28" i="16"/>
  <c r="AP28" i="16"/>
  <c r="AT28" i="16"/>
  <c r="AX28" i="16"/>
  <c r="BB28" i="16"/>
  <c r="BF28" i="16"/>
  <c r="BJ28" i="16"/>
  <c r="BN28" i="16"/>
  <c r="BR28" i="16"/>
  <c r="BV28" i="16"/>
  <c r="BZ28" i="16"/>
  <c r="CD28" i="16"/>
  <c r="CH28" i="16"/>
  <c r="CL28" i="16"/>
  <c r="C29" i="16"/>
  <c r="G29" i="16"/>
  <c r="K29" i="16"/>
  <c r="O29" i="16"/>
  <c r="S29" i="16"/>
  <c r="W29" i="16"/>
  <c r="AA29" i="16"/>
  <c r="AE29" i="16"/>
  <c r="AI29" i="16"/>
  <c r="AM29" i="16"/>
  <c r="AQ29" i="16"/>
  <c r="AU29" i="16"/>
  <c r="AY29" i="16"/>
  <c r="BC29" i="16"/>
  <c r="BG29" i="16"/>
  <c r="BK29" i="16"/>
  <c r="BO29" i="16"/>
  <c r="BS29" i="16"/>
  <c r="BW29" i="16"/>
  <c r="CA29" i="16"/>
  <c r="CE29" i="16"/>
  <c r="CI29" i="16"/>
  <c r="CM29" i="16"/>
  <c r="D30" i="16"/>
  <c r="H30" i="16"/>
  <c r="L30" i="16"/>
  <c r="P30" i="16"/>
  <c r="T30" i="16"/>
  <c r="X30" i="16"/>
  <c r="AB30" i="16"/>
  <c r="AF30" i="16"/>
  <c r="AJ30" i="16"/>
  <c r="AN30" i="16"/>
  <c r="AR30" i="16"/>
  <c r="AV30" i="16"/>
  <c r="AZ30" i="16"/>
  <c r="BD30" i="16"/>
  <c r="BH30" i="16"/>
  <c r="BL30" i="16"/>
  <c r="BP30" i="16"/>
  <c r="BT30" i="16"/>
  <c r="BX30" i="16"/>
  <c r="CB30" i="16"/>
  <c r="CF30" i="16"/>
  <c r="CJ30" i="16"/>
  <c r="CN30" i="16"/>
  <c r="E31" i="16"/>
  <c r="I31" i="16"/>
  <c r="M31" i="16"/>
  <c r="Q31" i="16"/>
  <c r="U31" i="16"/>
  <c r="Y31" i="16"/>
  <c r="AC31" i="16"/>
  <c r="AG31" i="16"/>
  <c r="AK31" i="16"/>
  <c r="AO31" i="16"/>
  <c r="AS31" i="16"/>
  <c r="AW31" i="16"/>
  <c r="BA31" i="16"/>
  <c r="BE31" i="16"/>
  <c r="BI31" i="16"/>
  <c r="BM31" i="16"/>
  <c r="BQ31" i="16"/>
  <c r="BU31" i="16"/>
  <c r="BY31" i="16"/>
  <c r="CC31" i="16"/>
  <c r="CG31" i="16"/>
  <c r="CK31" i="16"/>
  <c r="B32" i="16"/>
  <c r="F32" i="16"/>
  <c r="J32" i="16"/>
  <c r="N32" i="16"/>
  <c r="R32" i="16"/>
  <c r="V32" i="16"/>
  <c r="Z32" i="16"/>
  <c r="AD32" i="16"/>
  <c r="AH32" i="16"/>
  <c r="AL32" i="16"/>
  <c r="AP32" i="16"/>
  <c r="AT32" i="16"/>
  <c r="AX32" i="16"/>
  <c r="BB32" i="16"/>
  <c r="BF32" i="16"/>
  <c r="BJ32" i="16"/>
  <c r="BN32" i="16"/>
  <c r="BR32" i="16"/>
  <c r="BV32" i="16"/>
  <c r="BZ32" i="16"/>
  <c r="CD32" i="16"/>
  <c r="CH32" i="16"/>
  <c r="CL32" i="16"/>
  <c r="C33" i="16"/>
  <c r="G33" i="16"/>
  <c r="K33" i="16"/>
  <c r="O33" i="16"/>
  <c r="S33" i="16"/>
  <c r="W33" i="16"/>
  <c r="AA33" i="16"/>
  <c r="AE33" i="16"/>
  <c r="AI33" i="16"/>
  <c r="AM33" i="16"/>
  <c r="AQ33" i="16"/>
  <c r="AU33" i="16"/>
  <c r="AY33" i="16"/>
  <c r="BC33" i="16"/>
  <c r="BG33" i="16"/>
  <c r="BK33" i="16"/>
  <c r="BO33" i="16"/>
  <c r="BS33" i="16"/>
  <c r="BW33" i="16"/>
  <c r="CA33" i="16"/>
  <c r="CE33" i="16"/>
  <c r="CI33" i="16"/>
  <c r="CM33" i="16"/>
  <c r="D34" i="16"/>
  <c r="H34" i="16"/>
  <c r="L34" i="16"/>
  <c r="P34" i="16"/>
  <c r="T34" i="16"/>
  <c r="X34" i="16"/>
  <c r="AB34" i="16"/>
  <c r="AF34" i="16"/>
  <c r="AJ34" i="16"/>
  <c r="AN34" i="16"/>
  <c r="AR34" i="16"/>
  <c r="AV34" i="16"/>
  <c r="AZ34" i="16"/>
  <c r="BD34" i="16"/>
  <c r="BH34" i="16"/>
  <c r="BL34" i="16"/>
  <c r="BP34" i="16"/>
  <c r="BT34" i="16"/>
  <c r="BX34" i="16"/>
  <c r="CB34" i="16"/>
  <c r="CF34" i="16"/>
  <c r="CJ34" i="16"/>
  <c r="CN34" i="16"/>
  <c r="E35" i="16"/>
  <c r="I35" i="16"/>
  <c r="M35" i="16"/>
  <c r="Q35" i="16"/>
  <c r="U35" i="16"/>
  <c r="Y35" i="16"/>
  <c r="AC35" i="16"/>
  <c r="AG35" i="16"/>
  <c r="AK35" i="16"/>
  <c r="AO35" i="16"/>
  <c r="AS35" i="16"/>
  <c r="AW35" i="16"/>
  <c r="BA35" i="16"/>
  <c r="BE35" i="16"/>
  <c r="BI35" i="16"/>
  <c r="BM35" i="16"/>
  <c r="BQ35" i="16"/>
  <c r="BU35" i="16"/>
  <c r="BY35" i="16"/>
  <c r="CC35" i="16"/>
  <c r="CG35" i="16"/>
  <c r="CK35" i="16"/>
  <c r="B36" i="16"/>
  <c r="F36" i="16"/>
  <c r="J36" i="16"/>
  <c r="N36" i="16"/>
  <c r="R36" i="16"/>
  <c r="V36" i="16"/>
  <c r="Z36" i="16"/>
  <c r="AD36" i="16"/>
  <c r="AH36" i="16"/>
  <c r="AL36" i="16"/>
  <c r="AP36" i="16"/>
  <c r="AT36" i="16"/>
  <c r="AX36" i="16"/>
  <c r="BB36" i="16"/>
  <c r="BF36" i="16"/>
  <c r="BJ36" i="16"/>
  <c r="BN36" i="16"/>
  <c r="BR36" i="16"/>
  <c r="BV36" i="16"/>
  <c r="BZ36" i="16"/>
  <c r="CD36" i="16"/>
  <c r="CH36" i="16"/>
  <c r="CL36" i="16"/>
  <c r="C37" i="16"/>
  <c r="G37" i="16"/>
  <c r="K37" i="16"/>
  <c r="O37" i="16"/>
  <c r="S37" i="16"/>
  <c r="W37" i="16"/>
  <c r="AA37" i="16"/>
  <c r="AE37" i="16"/>
  <c r="AI37" i="16"/>
  <c r="AM37" i="16"/>
  <c r="AQ37" i="16"/>
  <c r="AU37" i="16"/>
  <c r="AY37" i="16"/>
  <c r="BC37" i="16"/>
  <c r="BG37" i="16"/>
  <c r="BK37" i="16"/>
  <c r="BO37" i="16"/>
  <c r="BS37" i="16"/>
  <c r="BW37" i="16"/>
  <c r="CA37" i="16"/>
  <c r="CE37" i="16"/>
  <c r="CI37" i="16"/>
  <c r="CM37" i="16"/>
  <c r="D38" i="16"/>
  <c r="H38" i="16"/>
  <c r="L38" i="16"/>
  <c r="P38" i="16"/>
  <c r="T38" i="16"/>
  <c r="X38" i="16"/>
  <c r="AB38" i="16"/>
  <c r="AF38" i="16"/>
  <c r="AJ38" i="16"/>
  <c r="AN38" i="16"/>
  <c r="AR38" i="16"/>
  <c r="AV38" i="16"/>
  <c r="AZ38" i="16"/>
  <c r="BD38" i="16"/>
  <c r="BH38" i="16"/>
  <c r="BL38" i="16"/>
  <c r="BP38" i="16"/>
  <c r="BT38" i="16"/>
  <c r="BX38" i="16"/>
  <c r="CB38" i="16"/>
  <c r="CF38" i="16"/>
  <c r="CJ38" i="16"/>
  <c r="CN38" i="16"/>
  <c r="E39" i="16"/>
  <c r="I39" i="16"/>
  <c r="M39" i="16"/>
  <c r="Q39" i="16"/>
  <c r="U39" i="16"/>
  <c r="Y39" i="16"/>
  <c r="AC39" i="16"/>
  <c r="AG39" i="16"/>
  <c r="AK39" i="16"/>
  <c r="AO39" i="16"/>
  <c r="AS39" i="16"/>
  <c r="AW39" i="16"/>
  <c r="BA39" i="16"/>
  <c r="BE39" i="16"/>
  <c r="BI39" i="16"/>
  <c r="BM39" i="16"/>
  <c r="BQ39" i="16"/>
  <c r="BU39" i="16"/>
  <c r="BY39" i="16"/>
  <c r="CC39" i="16"/>
  <c r="CG39" i="16"/>
  <c r="CK39" i="16"/>
  <c r="B40" i="16"/>
  <c r="F40" i="16"/>
  <c r="J40" i="16"/>
  <c r="N40" i="16"/>
  <c r="R40" i="16"/>
  <c r="V40" i="16"/>
  <c r="Z40" i="16"/>
  <c r="AD40" i="16"/>
  <c r="AH40" i="16"/>
  <c r="AL40" i="16"/>
  <c r="AP40" i="16"/>
  <c r="AT40" i="16"/>
  <c r="AX40" i="16"/>
  <c r="BB40" i="16"/>
  <c r="BF40" i="16"/>
  <c r="BJ40" i="16"/>
  <c r="BN40" i="16"/>
  <c r="BR40" i="16"/>
  <c r="BV40" i="16"/>
  <c r="BZ40" i="16"/>
  <c r="CD40" i="16"/>
  <c r="CH40" i="16"/>
  <c r="CL40" i="16"/>
  <c r="C41" i="16"/>
  <c r="G41" i="16"/>
  <c r="K41" i="16"/>
  <c r="O41" i="16"/>
  <c r="S41" i="16"/>
  <c r="W41" i="16"/>
  <c r="AA41" i="16"/>
  <c r="AE41" i="16"/>
  <c r="AI41" i="16"/>
  <c r="AM41" i="16"/>
  <c r="AQ41" i="16"/>
  <c r="AU41" i="16"/>
  <c r="AY41" i="16"/>
  <c r="BC41" i="16"/>
  <c r="BG41" i="16"/>
  <c r="BK41" i="16"/>
  <c r="BO41" i="16"/>
  <c r="BS41" i="16"/>
  <c r="BW41" i="16"/>
  <c r="CA41" i="16"/>
  <c r="CE41" i="16"/>
  <c r="CI41" i="16"/>
  <c r="CM41" i="16"/>
  <c r="D42" i="16"/>
  <c r="H42" i="16"/>
  <c r="L42" i="16"/>
  <c r="P42" i="16"/>
  <c r="T42" i="16"/>
  <c r="X42" i="16"/>
  <c r="AB42" i="16"/>
  <c r="AF42" i="16"/>
  <c r="AJ42" i="16"/>
  <c r="AN42" i="16"/>
  <c r="AR42" i="16"/>
  <c r="AV42" i="16"/>
  <c r="AZ42" i="16"/>
  <c r="BD42" i="16"/>
  <c r="BH42" i="16"/>
  <c r="BL42" i="16"/>
  <c r="BP42" i="16"/>
  <c r="BT42" i="16"/>
  <c r="BX42" i="16"/>
  <c r="CB42" i="16"/>
  <c r="CF42" i="16"/>
  <c r="CJ42" i="16"/>
  <c r="CN42" i="16"/>
  <c r="E43" i="16"/>
  <c r="I43" i="16"/>
  <c r="M43" i="16"/>
  <c r="Q43" i="16"/>
  <c r="U43" i="16"/>
  <c r="Y43" i="16"/>
  <c r="AC43" i="16"/>
  <c r="AG43" i="16"/>
  <c r="AK43" i="16"/>
  <c r="AO43" i="16"/>
  <c r="AS43" i="16"/>
  <c r="AW43" i="16"/>
  <c r="BA43" i="16"/>
  <c r="BE43" i="16"/>
  <c r="BI43" i="16"/>
  <c r="BM43" i="16"/>
  <c r="BQ43" i="16"/>
  <c r="BU43" i="16"/>
  <c r="BY43" i="16"/>
  <c r="CC43" i="16"/>
  <c r="CG43" i="16"/>
  <c r="CK43" i="16"/>
  <c r="B44" i="16"/>
  <c r="F44" i="16"/>
  <c r="J44" i="16"/>
  <c r="N44" i="16"/>
  <c r="R44" i="16"/>
  <c r="V44" i="16"/>
  <c r="Z44" i="16"/>
  <c r="AD44" i="16"/>
  <c r="AH44" i="16"/>
  <c r="AL44" i="16"/>
  <c r="AP44" i="16"/>
  <c r="AT44" i="16"/>
  <c r="AX44" i="16"/>
  <c r="BB44" i="16"/>
  <c r="BF44" i="16"/>
  <c r="BJ44" i="16"/>
  <c r="BN44" i="16"/>
  <c r="BR44" i="16"/>
  <c r="BV44" i="16"/>
  <c r="BZ44" i="16"/>
  <c r="CD44" i="16"/>
  <c r="CH44" i="16"/>
  <c r="CL44" i="16"/>
  <c r="C45" i="16"/>
  <c r="G45" i="16"/>
  <c r="K45" i="16"/>
  <c r="O45" i="16"/>
  <c r="S45" i="16"/>
  <c r="W45" i="16"/>
  <c r="AA45" i="16"/>
  <c r="AE45" i="16"/>
  <c r="AI45" i="16"/>
  <c r="AM45" i="16"/>
  <c r="AQ45" i="16"/>
  <c r="AU45" i="16"/>
  <c r="AY45" i="16"/>
  <c r="BC45" i="16"/>
  <c r="BG45" i="16"/>
  <c r="BK45" i="16"/>
  <c r="BO45" i="16"/>
  <c r="BS45" i="16"/>
  <c r="BW45" i="16"/>
  <c r="CA45" i="16"/>
  <c r="CE45" i="16"/>
  <c r="CI45" i="16"/>
  <c r="CL15" i="16"/>
  <c r="C16" i="16"/>
  <c r="G16" i="16"/>
  <c r="K16" i="16"/>
  <c r="O16" i="16"/>
  <c r="S16" i="16"/>
  <c r="W16" i="16"/>
  <c r="AA16" i="16"/>
  <c r="AE16" i="16"/>
  <c r="AI16" i="16"/>
  <c r="AM16" i="16"/>
  <c r="AQ16" i="16"/>
  <c r="AU16" i="16"/>
  <c r="AY16" i="16"/>
  <c r="BC16" i="16"/>
  <c r="BG16" i="16"/>
  <c r="BK16" i="16"/>
  <c r="BO16" i="16"/>
  <c r="BS16" i="16"/>
  <c r="BW16" i="16"/>
  <c r="CA16" i="16"/>
  <c r="CE16" i="16"/>
  <c r="CI16" i="16"/>
  <c r="CM16" i="16"/>
  <c r="D17" i="16"/>
  <c r="H17" i="16"/>
  <c r="L17" i="16"/>
  <c r="P17" i="16"/>
  <c r="T17" i="16"/>
  <c r="X17" i="16"/>
  <c r="AB17" i="16"/>
  <c r="AF17" i="16"/>
  <c r="AJ17" i="16"/>
  <c r="AN17" i="16"/>
  <c r="AR17" i="16"/>
  <c r="AV17" i="16"/>
  <c r="AZ17" i="16"/>
  <c r="BD17" i="16"/>
  <c r="BH17" i="16"/>
  <c r="BL17" i="16"/>
  <c r="BP17" i="16"/>
  <c r="BT17" i="16"/>
  <c r="BX17" i="16"/>
  <c r="CB17" i="16"/>
  <c r="CF17" i="16"/>
  <c r="CJ17" i="16"/>
  <c r="CN17" i="16"/>
  <c r="E18" i="16"/>
  <c r="I18" i="16"/>
  <c r="M18" i="16"/>
  <c r="Q18" i="16"/>
  <c r="U18" i="16"/>
  <c r="Y18" i="16"/>
  <c r="AC18" i="16"/>
  <c r="AG18" i="16"/>
  <c r="AK18" i="16"/>
  <c r="AO18" i="16"/>
  <c r="AS18" i="16"/>
  <c r="AW18" i="16"/>
  <c r="BA18" i="16"/>
  <c r="BE18" i="16"/>
  <c r="BI18" i="16"/>
  <c r="BM18" i="16"/>
  <c r="BQ18" i="16"/>
  <c r="BU18" i="16"/>
  <c r="BY18" i="16"/>
  <c r="CC18" i="16"/>
  <c r="CG18" i="16"/>
  <c r="CK18" i="16"/>
  <c r="B19" i="16"/>
  <c r="F19" i="16"/>
  <c r="J19" i="16"/>
  <c r="N19" i="16"/>
  <c r="R19" i="16"/>
  <c r="V19" i="16"/>
  <c r="Z19" i="16"/>
  <c r="AD19" i="16"/>
  <c r="AH19" i="16"/>
  <c r="AL19" i="16"/>
  <c r="AP19" i="16"/>
  <c r="AT19" i="16"/>
  <c r="AX19" i="16"/>
  <c r="BB19" i="16"/>
  <c r="BF19" i="16"/>
  <c r="BJ19" i="16"/>
  <c r="BN19" i="16"/>
  <c r="BR19" i="16"/>
  <c r="BV19" i="16"/>
  <c r="BZ19" i="16"/>
  <c r="CD19" i="16"/>
  <c r="CH19" i="16"/>
  <c r="CL19" i="16"/>
  <c r="C20" i="16"/>
  <c r="G20" i="16"/>
  <c r="K20" i="16"/>
  <c r="O20" i="16"/>
  <c r="S20" i="16"/>
  <c r="W20" i="16"/>
  <c r="AA20" i="16"/>
  <c r="AE20" i="16"/>
  <c r="AI20" i="16"/>
  <c r="AM20" i="16"/>
  <c r="AQ20" i="16"/>
  <c r="AU20" i="16"/>
  <c r="AY20" i="16"/>
  <c r="BC20" i="16"/>
  <c r="BG20" i="16"/>
  <c r="BK20" i="16"/>
  <c r="BO20" i="16"/>
  <c r="BS20" i="16"/>
  <c r="BW20" i="16"/>
  <c r="CA20" i="16"/>
  <c r="CE20" i="16"/>
  <c r="CI20" i="16"/>
  <c r="CM20" i="16"/>
  <c r="D21" i="16"/>
  <c r="H21" i="16"/>
  <c r="L21" i="16"/>
  <c r="P21" i="16"/>
  <c r="T21" i="16"/>
  <c r="X21" i="16"/>
  <c r="AB21" i="16"/>
  <c r="AF21" i="16"/>
  <c r="AJ21" i="16"/>
  <c r="AN21" i="16"/>
  <c r="AR21" i="16"/>
  <c r="AV21" i="16"/>
  <c r="AZ21" i="16"/>
  <c r="BD21" i="16"/>
  <c r="BH21" i="16"/>
  <c r="BL21" i="16"/>
  <c r="BP21" i="16"/>
  <c r="BT21" i="16"/>
  <c r="BX21" i="16"/>
  <c r="CB21" i="16"/>
  <c r="CF21" i="16"/>
  <c r="CJ21" i="16"/>
  <c r="CN21" i="16"/>
  <c r="E22" i="16"/>
  <c r="I22" i="16"/>
  <c r="M22" i="16"/>
  <c r="Q22" i="16"/>
  <c r="U22" i="16"/>
  <c r="Y22" i="16"/>
  <c r="AC22" i="16"/>
  <c r="AG22" i="16"/>
  <c r="AK22" i="16"/>
  <c r="AO22" i="16"/>
  <c r="AS22" i="16"/>
  <c r="AW22" i="16"/>
  <c r="BA22" i="16"/>
  <c r="BE22" i="16"/>
  <c r="BI22" i="16"/>
  <c r="BM22" i="16"/>
  <c r="BQ22" i="16"/>
  <c r="BU22" i="16"/>
  <c r="BY22" i="16"/>
  <c r="CC22" i="16"/>
  <c r="CG22" i="16"/>
  <c r="CK22" i="16"/>
  <c r="B23" i="16"/>
  <c r="F23" i="16"/>
  <c r="J23" i="16"/>
  <c r="N23" i="16"/>
  <c r="R23" i="16"/>
  <c r="V23" i="16"/>
  <c r="Z23" i="16"/>
  <c r="AD23" i="16"/>
  <c r="AH23" i="16"/>
  <c r="AL23" i="16"/>
  <c r="AP23" i="16"/>
  <c r="AT23" i="16"/>
  <c r="AX23" i="16"/>
  <c r="BB23" i="16"/>
  <c r="BF23" i="16"/>
  <c r="BJ23" i="16"/>
  <c r="BN23" i="16"/>
  <c r="BR23" i="16"/>
  <c r="BV23" i="16"/>
  <c r="BZ23" i="16"/>
  <c r="CD23" i="16"/>
  <c r="CH23" i="16"/>
  <c r="CL23" i="16"/>
  <c r="C24" i="16"/>
  <c r="G24" i="16"/>
  <c r="K24" i="16"/>
  <c r="O24" i="16"/>
  <c r="S24" i="16"/>
  <c r="W24" i="16"/>
  <c r="AA24" i="16"/>
  <c r="AE24" i="16"/>
  <c r="AI24" i="16"/>
  <c r="AM24" i="16"/>
  <c r="AQ24" i="16"/>
  <c r="AU24" i="16"/>
  <c r="AY24" i="16"/>
  <c r="BC24" i="16"/>
  <c r="BG24" i="16"/>
  <c r="BK24" i="16"/>
  <c r="BO24" i="16"/>
  <c r="BS24" i="16"/>
  <c r="BW24" i="16"/>
  <c r="CA24" i="16"/>
  <c r="CE24" i="16"/>
  <c r="CI24" i="16"/>
  <c r="CM24" i="16"/>
  <c r="D25" i="16"/>
  <c r="H25" i="16"/>
  <c r="L25" i="16"/>
  <c r="P25" i="16"/>
  <c r="T25" i="16"/>
  <c r="X25" i="16"/>
  <c r="AB25" i="16"/>
  <c r="AF25" i="16"/>
  <c r="AJ25" i="16"/>
  <c r="AN25" i="16"/>
  <c r="AR25" i="16"/>
  <c r="AV25" i="16"/>
  <c r="AZ25" i="16"/>
  <c r="BD25" i="16"/>
  <c r="BH25" i="16"/>
  <c r="BL25" i="16"/>
  <c r="BP25" i="16"/>
  <c r="BT25" i="16"/>
  <c r="BX25" i="16"/>
  <c r="CB25" i="16"/>
  <c r="CF25" i="16"/>
  <c r="CJ25" i="16"/>
  <c r="CN25" i="16"/>
  <c r="E26" i="16"/>
  <c r="I26" i="16"/>
  <c r="M26" i="16"/>
  <c r="Q26" i="16"/>
  <c r="U26" i="16"/>
  <c r="Y26" i="16"/>
  <c r="AC26" i="16"/>
  <c r="AG26" i="16"/>
  <c r="AK26" i="16"/>
  <c r="AO26" i="16"/>
  <c r="AS26" i="16"/>
  <c r="AW26" i="16"/>
  <c r="BA26" i="16"/>
  <c r="BE26" i="16"/>
  <c r="BI26" i="16"/>
  <c r="BM26" i="16"/>
  <c r="BQ26" i="16"/>
  <c r="BU26" i="16"/>
  <c r="BY26" i="16"/>
  <c r="CC26" i="16"/>
  <c r="CG26" i="16"/>
  <c r="CK26" i="16"/>
  <c r="B27" i="16"/>
  <c r="F27" i="16"/>
  <c r="J27" i="16"/>
  <c r="N27" i="16"/>
  <c r="R27" i="16"/>
  <c r="V27" i="16"/>
  <c r="Z27" i="16"/>
  <c r="AD27" i="16"/>
  <c r="AH27" i="16"/>
  <c r="AL27" i="16"/>
  <c r="AP27" i="16"/>
  <c r="AT27" i="16"/>
  <c r="AX27" i="16"/>
  <c r="BB27" i="16"/>
  <c r="BF27" i="16"/>
  <c r="BJ27" i="16"/>
  <c r="BN27" i="16"/>
  <c r="BR27" i="16"/>
  <c r="BV27" i="16"/>
  <c r="BZ27" i="16"/>
  <c r="CD27" i="16"/>
  <c r="CH27" i="16"/>
  <c r="CL27" i="16"/>
  <c r="C28" i="16"/>
  <c r="G28" i="16"/>
  <c r="K28" i="16"/>
  <c r="O28" i="16"/>
  <c r="S28" i="16"/>
  <c r="W28" i="16"/>
  <c r="AA28" i="16"/>
  <c r="AE28" i="16"/>
  <c r="AI28" i="16"/>
  <c r="AM28" i="16"/>
  <c r="AQ28" i="16"/>
  <c r="AU28" i="16"/>
  <c r="AY28" i="16"/>
  <c r="BC28" i="16"/>
  <c r="BG28" i="16"/>
  <c r="BK28" i="16"/>
  <c r="BO28" i="16"/>
  <c r="BS28" i="16"/>
  <c r="BW28" i="16"/>
  <c r="CA28" i="16"/>
  <c r="CE28" i="16"/>
  <c r="CI28" i="16"/>
  <c r="CM28" i="16"/>
  <c r="D29" i="16"/>
  <c r="H29" i="16"/>
  <c r="L29" i="16"/>
  <c r="P29" i="16"/>
  <c r="T29" i="16"/>
  <c r="X29" i="16"/>
  <c r="AB29" i="16"/>
  <c r="AF29" i="16"/>
  <c r="AJ29" i="16"/>
  <c r="AN29" i="16"/>
  <c r="AR29" i="16"/>
  <c r="AV29" i="16"/>
  <c r="AZ29" i="16"/>
  <c r="BD29" i="16"/>
  <c r="BH29" i="16"/>
  <c r="BL29" i="16"/>
  <c r="BP29" i="16"/>
  <c r="BT29" i="16"/>
  <c r="BX29" i="16"/>
  <c r="CB29" i="16"/>
  <c r="CF29" i="16"/>
  <c r="CJ29" i="16"/>
  <c r="CN29" i="16"/>
  <c r="E30" i="16"/>
  <c r="I30" i="16"/>
  <c r="M30" i="16"/>
  <c r="Q30" i="16"/>
  <c r="U30" i="16"/>
  <c r="Y30" i="16"/>
  <c r="AC30" i="16"/>
  <c r="AG30" i="16"/>
  <c r="AK30" i="16"/>
  <c r="AO30" i="16"/>
  <c r="AS30" i="16"/>
  <c r="AW30" i="16"/>
  <c r="BA30" i="16"/>
  <c r="BE30" i="16"/>
  <c r="BI30" i="16"/>
  <c r="BM30" i="16"/>
  <c r="BQ30" i="16"/>
  <c r="BU30" i="16"/>
  <c r="BY30" i="16"/>
  <c r="CC30" i="16"/>
  <c r="CG30" i="16"/>
  <c r="CK30" i="16"/>
  <c r="B31" i="16"/>
  <c r="F31" i="16"/>
  <c r="J31" i="16"/>
  <c r="N31" i="16"/>
  <c r="R31" i="16"/>
  <c r="V31" i="16"/>
  <c r="Z31" i="16"/>
  <c r="AD31" i="16"/>
  <c r="AH31" i="16"/>
  <c r="AL31" i="16"/>
  <c r="AP31" i="16"/>
  <c r="AT31" i="16"/>
  <c r="AX31" i="16"/>
  <c r="BB31" i="16"/>
  <c r="BF31" i="16"/>
  <c r="BJ31" i="16"/>
  <c r="BN31" i="16"/>
  <c r="BR31" i="16"/>
  <c r="BV31" i="16"/>
  <c r="BZ31" i="16"/>
  <c r="CD31" i="16"/>
  <c r="CH31" i="16"/>
  <c r="CL31" i="16"/>
  <c r="C32" i="16"/>
  <c r="G32" i="16"/>
  <c r="K32" i="16"/>
  <c r="O32" i="16"/>
  <c r="S32" i="16"/>
  <c r="W32" i="16"/>
  <c r="AA32" i="16"/>
  <c r="AE32" i="16"/>
  <c r="AI32" i="16"/>
  <c r="AM32" i="16"/>
  <c r="AQ32" i="16"/>
  <c r="AU32" i="16"/>
  <c r="AY32" i="16"/>
  <c r="BC32" i="16"/>
  <c r="BG32" i="16"/>
  <c r="BK32" i="16"/>
  <c r="BO32" i="16"/>
  <c r="BS32" i="16"/>
  <c r="BW32" i="16"/>
  <c r="CA32" i="16"/>
  <c r="CE32" i="16"/>
  <c r="CI32" i="16"/>
  <c r="CM32" i="16"/>
  <c r="D33" i="16"/>
  <c r="H33" i="16"/>
  <c r="L33" i="16"/>
  <c r="P33" i="16"/>
  <c r="T33" i="16"/>
  <c r="X33" i="16"/>
  <c r="AB33" i="16"/>
  <c r="AF33" i="16"/>
  <c r="AJ33" i="16"/>
  <c r="AN33" i="16"/>
  <c r="AR33" i="16"/>
  <c r="AV33" i="16"/>
  <c r="AZ33" i="16"/>
  <c r="BD33" i="16"/>
  <c r="BH33" i="16"/>
  <c r="BL33" i="16"/>
  <c r="BP33" i="16"/>
  <c r="BT33" i="16"/>
  <c r="BX33" i="16"/>
  <c r="CB33" i="16"/>
  <c r="CF33" i="16"/>
  <c r="CJ33" i="16"/>
  <c r="CN33" i="16"/>
  <c r="E34" i="16"/>
  <c r="I34" i="16"/>
  <c r="M34" i="16"/>
  <c r="Q34" i="16"/>
  <c r="U34" i="16"/>
  <c r="Y34" i="16"/>
  <c r="AC34" i="16"/>
  <c r="AG34" i="16"/>
  <c r="AK34" i="16"/>
  <c r="AO34" i="16"/>
  <c r="AS34" i="16"/>
  <c r="AW34" i="16"/>
  <c r="BA34" i="16"/>
  <c r="BE34" i="16"/>
  <c r="BI34" i="16"/>
  <c r="BM34" i="16"/>
  <c r="BQ34" i="16"/>
  <c r="BU34" i="16"/>
  <c r="BY34" i="16"/>
  <c r="CC34" i="16"/>
  <c r="CG34" i="16"/>
  <c r="CK34" i="16"/>
  <c r="B35" i="16"/>
  <c r="F35" i="16"/>
  <c r="J35" i="16"/>
  <c r="N35" i="16"/>
  <c r="R35" i="16"/>
  <c r="V35" i="16"/>
  <c r="Z35" i="16"/>
  <c r="AD35" i="16"/>
  <c r="AH35" i="16"/>
  <c r="AL35" i="16"/>
  <c r="AP35" i="16"/>
  <c r="AT35" i="16"/>
  <c r="AX35" i="16"/>
  <c r="BB35" i="16"/>
  <c r="BF35" i="16"/>
  <c r="BJ35" i="16"/>
  <c r="BN35" i="16"/>
  <c r="BR35" i="16"/>
  <c r="BV35" i="16"/>
  <c r="BZ35" i="16"/>
  <c r="CD35" i="16"/>
  <c r="CH35" i="16"/>
  <c r="CL35" i="16"/>
  <c r="C36" i="16"/>
  <c r="G36" i="16"/>
  <c r="K36" i="16"/>
  <c r="O36" i="16"/>
  <c r="S36" i="16"/>
  <c r="W36" i="16"/>
  <c r="AA36" i="16"/>
  <c r="AE36" i="16"/>
  <c r="AI36" i="16"/>
  <c r="AM36" i="16"/>
  <c r="AQ36" i="16"/>
  <c r="AU36" i="16"/>
  <c r="AY36" i="16"/>
  <c r="BC36" i="16"/>
  <c r="BG36" i="16"/>
  <c r="BK36" i="16"/>
  <c r="BO36" i="16"/>
  <c r="BS36" i="16"/>
  <c r="BW36" i="16"/>
  <c r="CA36" i="16"/>
  <c r="CE36" i="16"/>
  <c r="CI36" i="16"/>
  <c r="CM36" i="16"/>
  <c r="D37" i="16"/>
  <c r="H37" i="16"/>
  <c r="L37" i="16"/>
  <c r="P37" i="16"/>
  <c r="T37" i="16"/>
  <c r="X37" i="16"/>
  <c r="AB37" i="16"/>
  <c r="AF37" i="16"/>
  <c r="AJ37" i="16"/>
  <c r="AN37" i="16"/>
  <c r="AR37" i="16"/>
  <c r="AV37" i="16"/>
  <c r="AZ37" i="16"/>
  <c r="BD37" i="16"/>
  <c r="BH37" i="16"/>
  <c r="BL37" i="16"/>
  <c r="BP37" i="16"/>
  <c r="BT37" i="16"/>
  <c r="BX37" i="16"/>
  <c r="CB37" i="16"/>
  <c r="CF37" i="16"/>
  <c r="CJ37" i="16"/>
  <c r="CN37" i="16"/>
  <c r="E38" i="16"/>
  <c r="I38" i="16"/>
  <c r="M38" i="16"/>
  <c r="Q38" i="16"/>
  <c r="U38" i="16"/>
  <c r="Y38" i="16"/>
  <c r="AC38" i="16"/>
  <c r="AG38" i="16"/>
  <c r="AK38" i="16"/>
  <c r="AO38" i="16"/>
  <c r="AS38" i="16"/>
  <c r="AW38" i="16"/>
  <c r="BA38" i="16"/>
  <c r="BE38" i="16"/>
  <c r="BI38" i="16"/>
  <c r="BM38" i="16"/>
  <c r="BQ38" i="16"/>
  <c r="BU38" i="16"/>
  <c r="BY38" i="16"/>
  <c r="CC38" i="16"/>
  <c r="CG38" i="16"/>
  <c r="CK38" i="16"/>
  <c r="B39" i="16"/>
  <c r="F39" i="16"/>
  <c r="J39" i="16"/>
  <c r="N39" i="16"/>
  <c r="R39" i="16"/>
  <c r="V39" i="16"/>
  <c r="Z39" i="16"/>
  <c r="AD39" i="16"/>
  <c r="AH39" i="16"/>
  <c r="AL39" i="16"/>
  <c r="AP39" i="16"/>
  <c r="AT39" i="16"/>
  <c r="AX39" i="16"/>
  <c r="BB39" i="16"/>
  <c r="BF39" i="16"/>
  <c r="BJ39" i="16"/>
  <c r="BN39" i="16"/>
  <c r="BR39" i="16"/>
  <c r="BV39" i="16"/>
  <c r="BZ39" i="16"/>
  <c r="CD39" i="16"/>
  <c r="CH39" i="16"/>
  <c r="CL39" i="16"/>
  <c r="C40" i="16"/>
  <c r="G40" i="16"/>
  <c r="K40" i="16"/>
  <c r="O40" i="16"/>
  <c r="S40" i="16"/>
  <c r="W40" i="16"/>
  <c r="AA40" i="16"/>
  <c r="AE40" i="16"/>
  <c r="AI40" i="16"/>
  <c r="AM40" i="16"/>
  <c r="AQ40" i="16"/>
  <c r="AU40" i="16"/>
  <c r="AY40" i="16"/>
  <c r="BC40" i="16"/>
  <c r="BG40" i="16"/>
  <c r="BK40" i="16"/>
  <c r="BO40" i="16"/>
  <c r="BS40" i="16"/>
  <c r="BW40" i="16"/>
  <c r="CA40" i="16"/>
  <c r="CE40" i="16"/>
  <c r="CI40" i="16"/>
  <c r="CM40" i="16"/>
  <c r="D41" i="16"/>
  <c r="H41" i="16"/>
  <c r="L41" i="16"/>
  <c r="P41" i="16"/>
  <c r="T41" i="16"/>
  <c r="X41" i="16"/>
  <c r="AB41" i="16"/>
  <c r="AF41" i="16"/>
  <c r="AJ41" i="16"/>
  <c r="AN41" i="16"/>
  <c r="AR41" i="16"/>
  <c r="AV41" i="16"/>
  <c r="AZ41" i="16"/>
  <c r="BD41" i="16"/>
  <c r="BH41" i="16"/>
  <c r="BL41" i="16"/>
  <c r="BP41" i="16"/>
  <c r="BT41" i="16"/>
  <c r="BX41" i="16"/>
  <c r="CB41" i="16"/>
  <c r="CF41" i="16"/>
  <c r="CJ41" i="16"/>
  <c r="CN41" i="16"/>
  <c r="E42" i="16"/>
  <c r="I42" i="16"/>
  <c r="M42" i="16"/>
  <c r="Q42" i="16"/>
  <c r="U42" i="16"/>
  <c r="Y42" i="16"/>
  <c r="AC42" i="16"/>
  <c r="AG42" i="16"/>
  <c r="AK42" i="16"/>
  <c r="AO42" i="16"/>
  <c r="AS42" i="16"/>
  <c r="AW42" i="16"/>
  <c r="BA42" i="16"/>
  <c r="BE42" i="16"/>
  <c r="BI42" i="16"/>
  <c r="BM42" i="16"/>
  <c r="BQ42" i="16"/>
  <c r="BU42" i="16"/>
  <c r="BY42" i="16"/>
  <c r="CC42" i="16"/>
  <c r="CG42" i="16"/>
  <c r="CK42" i="16"/>
  <c r="B43" i="16"/>
  <c r="F43" i="16"/>
  <c r="J43" i="16"/>
  <c r="N43" i="16"/>
  <c r="R43" i="16"/>
  <c r="V43" i="16"/>
  <c r="Z43" i="16"/>
  <c r="AD43" i="16"/>
  <c r="AH43" i="16"/>
  <c r="AL43" i="16"/>
  <c r="AP43" i="16"/>
  <c r="AT43" i="16"/>
  <c r="AX43" i="16"/>
  <c r="BB43" i="16"/>
  <c r="BF43" i="16"/>
  <c r="BJ43" i="16"/>
  <c r="BN43" i="16"/>
  <c r="BR43" i="16"/>
  <c r="BV43" i="16"/>
  <c r="BZ43" i="16"/>
  <c r="CD43" i="16"/>
  <c r="CH43" i="16"/>
  <c r="CL43" i="16"/>
  <c r="C44" i="16"/>
  <c r="G44" i="16"/>
  <c r="K44" i="16"/>
  <c r="O44" i="16"/>
  <c r="S44" i="16"/>
  <c r="W44" i="16"/>
  <c r="AA44" i="16"/>
  <c r="AE44" i="16"/>
  <c r="AI44" i="16"/>
  <c r="AM44" i="16"/>
  <c r="AQ44" i="16"/>
  <c r="AU44" i="16"/>
  <c r="AY44" i="16"/>
  <c r="BC44" i="16"/>
  <c r="BG44" i="16"/>
  <c r="BK44" i="16"/>
  <c r="BO44" i="16"/>
  <c r="BS44" i="16"/>
  <c r="BW44" i="16"/>
  <c r="CA44" i="16"/>
  <c r="CE44" i="16"/>
  <c r="CI44" i="16"/>
  <c r="CM44" i="16"/>
  <c r="D45" i="16"/>
  <c r="H45" i="16"/>
  <c r="L45" i="16"/>
  <c r="P45" i="16"/>
  <c r="T45" i="16"/>
  <c r="X45" i="16"/>
  <c r="AB45" i="16"/>
  <c r="AF45" i="16"/>
  <c r="AJ45" i="16"/>
  <c r="AN45" i="16"/>
  <c r="AR45" i="16"/>
  <c r="AV45" i="16"/>
  <c r="AZ45" i="16"/>
  <c r="BD45" i="16"/>
  <c r="BH45" i="16"/>
  <c r="BL45" i="16"/>
  <c r="BP45" i="16"/>
  <c r="BT45" i="16"/>
  <c r="BX45" i="16"/>
  <c r="CB45" i="16"/>
  <c r="CF45" i="16"/>
  <c r="CM15" i="16"/>
  <c r="D16" i="16"/>
  <c r="H16" i="16"/>
  <c r="L16" i="16"/>
  <c r="P16" i="16"/>
  <c r="T16" i="16"/>
  <c r="X16" i="16"/>
  <c r="AB16" i="16"/>
  <c r="AF16" i="16"/>
  <c r="AJ16" i="16"/>
  <c r="AN16" i="16"/>
  <c r="AR16" i="16"/>
  <c r="AV16" i="16"/>
  <c r="AZ16" i="16"/>
  <c r="BD16" i="16"/>
  <c r="BH16" i="16"/>
  <c r="BL16" i="16"/>
  <c r="BP16" i="16"/>
  <c r="BT16" i="16"/>
  <c r="BX16" i="16"/>
  <c r="CB16" i="16"/>
  <c r="CF16" i="16"/>
  <c r="CJ16" i="16"/>
  <c r="CN16" i="16"/>
  <c r="E17" i="16"/>
  <c r="I17" i="16"/>
  <c r="M17" i="16"/>
  <c r="Q17" i="16"/>
  <c r="U17" i="16"/>
  <c r="Y17" i="16"/>
  <c r="AC17" i="16"/>
  <c r="AG17" i="16"/>
  <c r="AK17" i="16"/>
  <c r="AO17" i="16"/>
  <c r="AS17" i="16"/>
  <c r="AW17" i="16"/>
  <c r="BA17" i="16"/>
  <c r="BE17" i="16"/>
  <c r="BI17" i="16"/>
  <c r="BM17" i="16"/>
  <c r="BQ17" i="16"/>
  <c r="BU17" i="16"/>
  <c r="BY17" i="16"/>
  <c r="CC17" i="16"/>
  <c r="CG17" i="16"/>
  <c r="CK17" i="16"/>
  <c r="B18" i="16"/>
  <c r="F18" i="16"/>
  <c r="J18" i="16"/>
  <c r="N18" i="16"/>
  <c r="R18" i="16"/>
  <c r="V18" i="16"/>
  <c r="Z18" i="16"/>
  <c r="AD18" i="16"/>
  <c r="AH18" i="16"/>
  <c r="AL18" i="16"/>
  <c r="AP18" i="16"/>
  <c r="AT18" i="16"/>
  <c r="AX18" i="16"/>
  <c r="BB18" i="16"/>
  <c r="BF18" i="16"/>
  <c r="BJ18" i="16"/>
  <c r="BN18" i="16"/>
  <c r="BR18" i="16"/>
  <c r="BV18" i="16"/>
  <c r="BZ18" i="16"/>
  <c r="CD18" i="16"/>
  <c r="CH18" i="16"/>
  <c r="CL18" i="16"/>
  <c r="C19" i="16"/>
  <c r="G19" i="16"/>
  <c r="K19" i="16"/>
  <c r="O19" i="16"/>
  <c r="S19" i="16"/>
  <c r="W19" i="16"/>
  <c r="AA19" i="16"/>
  <c r="AE19" i="16"/>
  <c r="AI19" i="16"/>
  <c r="AM19" i="16"/>
  <c r="AQ19" i="16"/>
  <c r="AU19" i="16"/>
  <c r="AY19" i="16"/>
  <c r="BC19" i="16"/>
  <c r="BG19" i="16"/>
  <c r="BK19" i="16"/>
  <c r="BO19" i="16"/>
  <c r="BS19" i="16"/>
  <c r="BW19" i="16"/>
  <c r="CA19" i="16"/>
  <c r="CE19" i="16"/>
  <c r="CI19" i="16"/>
  <c r="CM19" i="16"/>
  <c r="D20" i="16"/>
  <c r="H20" i="16"/>
  <c r="L20" i="16"/>
  <c r="P20" i="16"/>
  <c r="T20" i="16"/>
  <c r="X20" i="16"/>
  <c r="AB20" i="16"/>
  <c r="AF20" i="16"/>
  <c r="AJ20" i="16"/>
  <c r="AN20" i="16"/>
  <c r="AR20" i="16"/>
  <c r="AV20" i="16"/>
  <c r="AZ20" i="16"/>
  <c r="BD20" i="16"/>
  <c r="BH20" i="16"/>
  <c r="BL20" i="16"/>
  <c r="BP20" i="16"/>
  <c r="BT20" i="16"/>
  <c r="BX20" i="16"/>
  <c r="CB20" i="16"/>
  <c r="CF20" i="16"/>
  <c r="CJ20" i="16"/>
  <c r="CN20" i="16"/>
  <c r="E21" i="16"/>
  <c r="I21" i="16"/>
  <c r="M21" i="16"/>
  <c r="Q21" i="16"/>
  <c r="U21" i="16"/>
  <c r="Y21" i="16"/>
  <c r="AC21" i="16"/>
  <c r="AG21" i="16"/>
  <c r="AK21" i="16"/>
  <c r="AO21" i="16"/>
  <c r="AS21" i="16"/>
  <c r="AW21" i="16"/>
  <c r="BA21" i="16"/>
  <c r="BE21" i="16"/>
  <c r="BI21" i="16"/>
  <c r="BM21" i="16"/>
  <c r="BQ21" i="16"/>
  <c r="BU21" i="16"/>
  <c r="BY21" i="16"/>
  <c r="CC21" i="16"/>
  <c r="CG21" i="16"/>
  <c r="CK21" i="16"/>
  <c r="B22" i="16"/>
  <c r="F22" i="16"/>
  <c r="J22" i="16"/>
  <c r="N22" i="16"/>
  <c r="R22" i="16"/>
  <c r="V22" i="16"/>
  <c r="Z22" i="16"/>
  <c r="AD22" i="16"/>
  <c r="AH22" i="16"/>
  <c r="AL22" i="16"/>
  <c r="AP22" i="16"/>
  <c r="AT22" i="16"/>
  <c r="AX22" i="16"/>
  <c r="BB22" i="16"/>
  <c r="BF22" i="16"/>
  <c r="BJ22" i="16"/>
  <c r="BN22" i="16"/>
  <c r="BR22" i="16"/>
  <c r="BV22" i="16"/>
  <c r="BZ22" i="16"/>
  <c r="CD22" i="16"/>
  <c r="CH22" i="16"/>
  <c r="CL22" i="16"/>
  <c r="C23" i="16"/>
  <c r="G23" i="16"/>
  <c r="K23" i="16"/>
  <c r="O23" i="16"/>
  <c r="S23" i="16"/>
  <c r="W23" i="16"/>
  <c r="AA23" i="16"/>
  <c r="AE23" i="16"/>
  <c r="AI23" i="16"/>
  <c r="AM23" i="16"/>
  <c r="AQ23" i="16"/>
  <c r="AU23" i="16"/>
  <c r="AY23" i="16"/>
  <c r="BC23" i="16"/>
  <c r="BG23" i="16"/>
  <c r="BK23" i="16"/>
  <c r="BO23" i="16"/>
  <c r="BS23" i="16"/>
  <c r="BW23" i="16"/>
  <c r="CA23" i="16"/>
  <c r="CE23" i="16"/>
  <c r="CI23" i="16"/>
  <c r="CM23" i="16"/>
  <c r="D24" i="16"/>
  <c r="H24" i="16"/>
  <c r="L24" i="16"/>
  <c r="P24" i="16"/>
  <c r="T24" i="16"/>
  <c r="X24" i="16"/>
  <c r="AB24" i="16"/>
  <c r="AF24" i="16"/>
  <c r="AJ24" i="16"/>
  <c r="AN24" i="16"/>
  <c r="AR24" i="16"/>
  <c r="AV24" i="16"/>
  <c r="AZ24" i="16"/>
  <c r="BD24" i="16"/>
  <c r="BH24" i="16"/>
  <c r="BL24" i="16"/>
  <c r="BP24" i="16"/>
  <c r="BT24" i="16"/>
  <c r="BX24" i="16"/>
  <c r="CB24" i="16"/>
  <c r="CF24" i="16"/>
  <c r="CJ24" i="16"/>
  <c r="CN24" i="16"/>
  <c r="E25" i="16"/>
  <c r="I25" i="16"/>
  <c r="M25" i="16"/>
  <c r="Q25" i="16"/>
  <c r="U25" i="16"/>
  <c r="Y25" i="16"/>
  <c r="AC25" i="16"/>
  <c r="AG25" i="16"/>
  <c r="AK25" i="16"/>
  <c r="AO25" i="16"/>
  <c r="AS25" i="16"/>
  <c r="AW25" i="16"/>
  <c r="BA25" i="16"/>
  <c r="BE25" i="16"/>
  <c r="BI25" i="16"/>
  <c r="BM25" i="16"/>
  <c r="BQ25" i="16"/>
  <c r="BU25" i="16"/>
  <c r="BY25" i="16"/>
  <c r="CC25" i="16"/>
  <c r="CG25" i="16"/>
  <c r="CK25" i="16"/>
  <c r="B26" i="16"/>
  <c r="F26" i="16"/>
  <c r="J26" i="16"/>
  <c r="N26" i="16"/>
  <c r="R26" i="16"/>
  <c r="V26" i="16"/>
  <c r="Z26" i="16"/>
  <c r="AD26" i="16"/>
  <c r="AH26" i="16"/>
  <c r="AL26" i="16"/>
  <c r="AP26" i="16"/>
  <c r="AT26" i="16"/>
  <c r="AX26" i="16"/>
  <c r="BB26" i="16"/>
  <c r="BF26" i="16"/>
  <c r="BJ26" i="16"/>
  <c r="BN26" i="16"/>
  <c r="BR26" i="16"/>
  <c r="BV26" i="16"/>
  <c r="BZ26" i="16"/>
  <c r="CD26" i="16"/>
  <c r="CH26" i="16"/>
  <c r="CL26" i="16"/>
  <c r="C27" i="16"/>
  <c r="G27" i="16"/>
  <c r="K27" i="16"/>
  <c r="O27" i="16"/>
  <c r="S27" i="16"/>
  <c r="W27" i="16"/>
  <c r="AA27" i="16"/>
  <c r="AE27" i="16"/>
  <c r="AI27" i="16"/>
  <c r="AM27" i="16"/>
  <c r="AQ27" i="16"/>
  <c r="AU27" i="16"/>
  <c r="AY27" i="16"/>
  <c r="BC27" i="16"/>
  <c r="BG27" i="16"/>
  <c r="BK27" i="16"/>
  <c r="BO27" i="16"/>
  <c r="BS27" i="16"/>
  <c r="BW27" i="16"/>
  <c r="CA27" i="16"/>
  <c r="CE27" i="16"/>
  <c r="CI27" i="16"/>
  <c r="CM27" i="16"/>
  <c r="D28" i="16"/>
  <c r="H28" i="16"/>
  <c r="L28" i="16"/>
  <c r="P28" i="16"/>
  <c r="T28" i="16"/>
  <c r="X28" i="16"/>
  <c r="AB28" i="16"/>
  <c r="AF28" i="16"/>
  <c r="AJ28" i="16"/>
  <c r="AN28" i="16"/>
  <c r="AR28" i="16"/>
  <c r="AV28" i="16"/>
  <c r="AZ28" i="16"/>
  <c r="BD28" i="16"/>
  <c r="BH28" i="16"/>
  <c r="BL28" i="16"/>
  <c r="BP28" i="16"/>
  <c r="BT28" i="16"/>
  <c r="BX28" i="16"/>
  <c r="CB28" i="16"/>
  <c r="CF28" i="16"/>
  <c r="CJ28" i="16"/>
  <c r="CN28" i="16"/>
  <c r="E29" i="16"/>
  <c r="I29" i="16"/>
  <c r="M29" i="16"/>
  <c r="Q29" i="16"/>
  <c r="U29" i="16"/>
  <c r="Y29" i="16"/>
  <c r="AC29" i="16"/>
  <c r="AG29" i="16"/>
  <c r="AK29" i="16"/>
  <c r="AO29" i="16"/>
  <c r="AS29" i="16"/>
  <c r="AW29" i="16"/>
  <c r="BA29" i="16"/>
  <c r="BE29" i="16"/>
  <c r="BI29" i="16"/>
  <c r="BM29" i="16"/>
  <c r="BQ29" i="16"/>
  <c r="BU29" i="16"/>
  <c r="BY29" i="16"/>
  <c r="CC29" i="16"/>
  <c r="CG29" i="16"/>
  <c r="CK29" i="16"/>
  <c r="B30" i="16"/>
  <c r="F30" i="16"/>
  <c r="J30" i="16"/>
  <c r="N30" i="16"/>
  <c r="R30" i="16"/>
  <c r="V30" i="16"/>
  <c r="Z30" i="16"/>
  <c r="AD30" i="16"/>
  <c r="AH30" i="16"/>
  <c r="AL30" i="16"/>
  <c r="AP30" i="16"/>
  <c r="AT30" i="16"/>
  <c r="AX30" i="16"/>
  <c r="BB30" i="16"/>
  <c r="BF30" i="16"/>
  <c r="BJ30" i="16"/>
  <c r="BN30" i="16"/>
  <c r="BR30" i="16"/>
  <c r="BV30" i="16"/>
  <c r="BZ30" i="16"/>
  <c r="CD30" i="16"/>
  <c r="CH30" i="16"/>
  <c r="CL30" i="16"/>
  <c r="C31" i="16"/>
  <c r="G31" i="16"/>
  <c r="K31" i="16"/>
  <c r="O31" i="16"/>
  <c r="S31" i="16"/>
  <c r="W31" i="16"/>
  <c r="AA31" i="16"/>
  <c r="AE31" i="16"/>
  <c r="AI31" i="16"/>
  <c r="AM31" i="16"/>
  <c r="AQ31" i="16"/>
  <c r="AU31" i="16"/>
  <c r="AY31" i="16"/>
  <c r="BC31" i="16"/>
  <c r="BG31" i="16"/>
  <c r="BK31" i="16"/>
  <c r="BO31" i="16"/>
  <c r="BS31" i="16"/>
  <c r="BW31" i="16"/>
  <c r="CA31" i="16"/>
  <c r="CE31" i="16"/>
  <c r="CI31" i="16"/>
  <c r="CM31" i="16"/>
  <c r="D32" i="16"/>
  <c r="H32" i="16"/>
  <c r="L32" i="16"/>
  <c r="P32" i="16"/>
  <c r="T32" i="16"/>
  <c r="X32" i="16"/>
  <c r="AB32" i="16"/>
  <c r="AF32" i="16"/>
  <c r="AJ32" i="16"/>
  <c r="AN32" i="16"/>
  <c r="AR32" i="16"/>
  <c r="AV32" i="16"/>
  <c r="AZ32" i="16"/>
  <c r="BD32" i="16"/>
  <c r="BH32" i="16"/>
  <c r="BL32" i="16"/>
  <c r="BP32" i="16"/>
  <c r="BT32" i="16"/>
  <c r="BX32" i="16"/>
  <c r="CB32" i="16"/>
  <c r="CF32" i="16"/>
  <c r="CJ32" i="16"/>
  <c r="CN32" i="16"/>
  <c r="E33" i="16"/>
  <c r="I33" i="16"/>
  <c r="M33" i="16"/>
  <c r="Q33" i="16"/>
  <c r="U33" i="16"/>
  <c r="Y33" i="16"/>
  <c r="AC33" i="16"/>
  <c r="AG33" i="16"/>
  <c r="AK33" i="16"/>
  <c r="AO33" i="16"/>
  <c r="AS33" i="16"/>
  <c r="AW33" i="16"/>
  <c r="BA33" i="16"/>
  <c r="BE33" i="16"/>
  <c r="BI33" i="16"/>
  <c r="BM33" i="16"/>
  <c r="BQ33" i="16"/>
  <c r="BU33" i="16"/>
  <c r="BY33" i="16"/>
  <c r="CC33" i="16"/>
  <c r="CG33" i="16"/>
  <c r="CK33" i="16"/>
  <c r="B34" i="16"/>
  <c r="F34" i="16"/>
  <c r="J34" i="16"/>
  <c r="N34" i="16"/>
  <c r="R34" i="16"/>
  <c r="V34" i="16"/>
  <c r="Z34" i="16"/>
  <c r="AD34" i="16"/>
  <c r="AH34" i="16"/>
  <c r="AL34" i="16"/>
  <c r="AP34" i="16"/>
  <c r="AT34" i="16"/>
  <c r="AX34" i="16"/>
  <c r="BB34" i="16"/>
  <c r="BF34" i="16"/>
  <c r="BJ34" i="16"/>
  <c r="BN34" i="16"/>
  <c r="BR34" i="16"/>
  <c r="BV34" i="16"/>
  <c r="BZ34" i="16"/>
  <c r="CD34" i="16"/>
  <c r="CH34" i="16"/>
  <c r="CL34" i="16"/>
  <c r="C35" i="16"/>
  <c r="G35" i="16"/>
  <c r="K35" i="16"/>
  <c r="O35" i="16"/>
  <c r="S35" i="16"/>
  <c r="W35" i="16"/>
  <c r="AA35" i="16"/>
  <c r="AE35" i="16"/>
  <c r="AI35" i="16"/>
  <c r="AM35" i="16"/>
  <c r="AQ35" i="16"/>
  <c r="AU35" i="16"/>
  <c r="AY35" i="16"/>
  <c r="BC35" i="16"/>
  <c r="BG35" i="16"/>
  <c r="BK35" i="16"/>
  <c r="BO35" i="16"/>
  <c r="BS35" i="16"/>
  <c r="BW35" i="16"/>
  <c r="CA35" i="16"/>
  <c r="CE35" i="16"/>
  <c r="CI35" i="16"/>
  <c r="CM35" i="16"/>
  <c r="D36" i="16"/>
  <c r="H36" i="16"/>
  <c r="L36" i="16"/>
  <c r="P36" i="16"/>
  <c r="T36" i="16"/>
  <c r="X36" i="16"/>
  <c r="AB36" i="16"/>
  <c r="AF36" i="16"/>
  <c r="AJ36" i="16"/>
  <c r="AN36" i="16"/>
  <c r="AR36" i="16"/>
  <c r="AV36" i="16"/>
  <c r="AZ36" i="16"/>
  <c r="BD36" i="16"/>
  <c r="BH36" i="16"/>
  <c r="BL36" i="16"/>
  <c r="BP36" i="16"/>
  <c r="BT36" i="16"/>
  <c r="BX36" i="16"/>
  <c r="CB36" i="16"/>
  <c r="CF36" i="16"/>
  <c r="CJ36" i="16"/>
  <c r="CN36" i="16"/>
  <c r="E37" i="16"/>
  <c r="I37" i="16"/>
  <c r="M37" i="16"/>
  <c r="Q37" i="16"/>
  <c r="U37" i="16"/>
  <c r="Y37" i="16"/>
  <c r="AC37" i="16"/>
  <c r="AG37" i="16"/>
  <c r="AK37" i="16"/>
  <c r="AO37" i="16"/>
  <c r="AS37" i="16"/>
  <c r="AW37" i="16"/>
  <c r="BA37" i="16"/>
  <c r="BE37" i="16"/>
  <c r="BI37" i="16"/>
  <c r="BM37" i="16"/>
  <c r="BQ37" i="16"/>
  <c r="BU37" i="16"/>
  <c r="BY37" i="16"/>
  <c r="CC37" i="16"/>
  <c r="CG37" i="16"/>
  <c r="CK37" i="16"/>
  <c r="B38" i="16"/>
  <c r="F38" i="16"/>
  <c r="J38" i="16"/>
  <c r="N38" i="16"/>
  <c r="R38" i="16"/>
  <c r="V38" i="16"/>
  <c r="Z38" i="16"/>
  <c r="AD38" i="16"/>
  <c r="AH38" i="16"/>
  <c r="AL38" i="16"/>
  <c r="AP38" i="16"/>
  <c r="AT38" i="16"/>
  <c r="AX38" i="16"/>
  <c r="BB38" i="16"/>
  <c r="BF38" i="16"/>
  <c r="BJ38" i="16"/>
  <c r="BN38" i="16"/>
  <c r="BR38" i="16"/>
  <c r="BV38" i="16"/>
  <c r="BZ38" i="16"/>
  <c r="CD38" i="16"/>
  <c r="CH38" i="16"/>
  <c r="CL38" i="16"/>
  <c r="C39" i="16"/>
  <c r="G39" i="16"/>
  <c r="K39" i="16"/>
  <c r="O39" i="16"/>
  <c r="S39" i="16"/>
  <c r="W39" i="16"/>
  <c r="AA39" i="16"/>
  <c r="AE39" i="16"/>
  <c r="AI39" i="16"/>
  <c r="AM39" i="16"/>
  <c r="AQ39" i="16"/>
  <c r="AU39" i="16"/>
  <c r="AY39" i="16"/>
  <c r="BC39" i="16"/>
  <c r="BG39" i="16"/>
  <c r="BK39" i="16"/>
  <c r="BO39" i="16"/>
  <c r="BS39" i="16"/>
  <c r="BW39" i="16"/>
  <c r="CA39" i="16"/>
  <c r="CE39" i="16"/>
  <c r="CI39" i="16"/>
  <c r="CM39" i="16"/>
  <c r="D40" i="16"/>
  <c r="H40" i="16"/>
  <c r="L40" i="16"/>
  <c r="P40" i="16"/>
  <c r="T40" i="16"/>
  <c r="X40" i="16"/>
  <c r="AB40" i="16"/>
  <c r="AF40" i="16"/>
  <c r="AJ40" i="16"/>
  <c r="AN40" i="16"/>
  <c r="AR40" i="16"/>
  <c r="AV40" i="16"/>
  <c r="AZ40" i="16"/>
  <c r="BD40" i="16"/>
  <c r="BH40" i="16"/>
  <c r="BL40" i="16"/>
  <c r="BP40" i="16"/>
  <c r="BT40" i="16"/>
  <c r="BX40" i="16"/>
  <c r="CB40" i="16"/>
  <c r="CF40" i="16"/>
  <c r="CJ40" i="16"/>
  <c r="CN40" i="16"/>
  <c r="E41" i="16"/>
  <c r="I41" i="16"/>
  <c r="M41" i="16"/>
  <c r="Q41" i="16"/>
  <c r="U41" i="16"/>
  <c r="Y41" i="16"/>
  <c r="AC41" i="16"/>
  <c r="AG41" i="16"/>
  <c r="AK41" i="16"/>
  <c r="AO41" i="16"/>
  <c r="AS41" i="16"/>
  <c r="AW41" i="16"/>
  <c r="BA41" i="16"/>
  <c r="BE41" i="16"/>
  <c r="BI41" i="16"/>
  <c r="BM41" i="16"/>
  <c r="BQ41" i="16"/>
  <c r="BU41" i="16"/>
  <c r="BY41" i="16"/>
  <c r="CC41" i="16"/>
  <c r="CG41" i="16"/>
  <c r="CK41" i="16"/>
  <c r="B42" i="16"/>
  <c r="F42" i="16"/>
  <c r="J42" i="16"/>
  <c r="N42" i="16"/>
  <c r="R42" i="16"/>
  <c r="V42" i="16"/>
  <c r="Z42" i="16"/>
  <c r="AD42" i="16"/>
  <c r="AH42" i="16"/>
  <c r="AL42" i="16"/>
  <c r="AP42" i="16"/>
  <c r="AT42" i="16"/>
  <c r="AX42" i="16"/>
  <c r="BB42" i="16"/>
  <c r="BF42" i="16"/>
  <c r="BJ42" i="16"/>
  <c r="BN42" i="16"/>
  <c r="BR42" i="16"/>
  <c r="BV42" i="16"/>
  <c r="BZ42" i="16"/>
  <c r="CD42" i="16"/>
  <c r="CH42" i="16"/>
  <c r="CL42" i="16"/>
  <c r="C43" i="16"/>
  <c r="G43" i="16"/>
  <c r="K43" i="16"/>
  <c r="O43" i="16"/>
  <c r="S43" i="16"/>
  <c r="W43" i="16"/>
  <c r="AA43" i="16"/>
  <c r="AE43" i="16"/>
  <c r="AI43" i="16"/>
  <c r="AM43" i="16"/>
  <c r="AQ43" i="16"/>
  <c r="AU43" i="16"/>
  <c r="AY43" i="16"/>
  <c r="BC43" i="16"/>
  <c r="BG43" i="16"/>
  <c r="BK43" i="16"/>
  <c r="BO43" i="16"/>
  <c r="BS43" i="16"/>
  <c r="BW43" i="16"/>
  <c r="CA43" i="16"/>
  <c r="CE43" i="16"/>
  <c r="CI43" i="16"/>
  <c r="CM43" i="16"/>
  <c r="D44" i="16"/>
  <c r="H44" i="16"/>
  <c r="L44" i="16"/>
  <c r="P44" i="16"/>
  <c r="T44" i="16"/>
  <c r="X44" i="16"/>
  <c r="AB44" i="16"/>
  <c r="AF44" i="16"/>
  <c r="AJ44" i="16"/>
  <c r="AN44" i="16"/>
  <c r="AR44" i="16"/>
  <c r="AV44" i="16"/>
  <c r="AZ44" i="16"/>
  <c r="BD44" i="16"/>
  <c r="BH44" i="16"/>
  <c r="BL44" i="16"/>
  <c r="BP44" i="16"/>
  <c r="BT44" i="16"/>
  <c r="BX44" i="16"/>
  <c r="CB44" i="16"/>
  <c r="CF44" i="16"/>
  <c r="CJ44" i="16"/>
  <c r="CN44" i="16"/>
  <c r="E45" i="16"/>
  <c r="I45" i="16"/>
  <c r="M45" i="16"/>
  <c r="Q45" i="16"/>
  <c r="U45" i="16"/>
  <c r="Y45" i="16"/>
  <c r="AC45" i="16"/>
  <c r="AG45" i="16"/>
  <c r="AK45" i="16"/>
  <c r="AO45" i="16"/>
  <c r="AS45" i="16"/>
  <c r="AW45" i="16"/>
  <c r="BA45" i="16"/>
  <c r="BE45" i="16"/>
  <c r="BI45" i="16"/>
  <c r="BM45" i="16"/>
  <c r="BQ45" i="16"/>
  <c r="BU45" i="16"/>
  <c r="BY45" i="16"/>
  <c r="CC45" i="16"/>
  <c r="CG45" i="16"/>
  <c r="CN15" i="16"/>
  <c r="E16" i="16"/>
  <c r="I16" i="16"/>
  <c r="M16" i="16"/>
  <c r="Q16" i="16"/>
  <c r="U16" i="16"/>
  <c r="Y16" i="16"/>
  <c r="AC16" i="16"/>
  <c r="AG16" i="16"/>
  <c r="AK16" i="16"/>
  <c r="AO16" i="16"/>
  <c r="AS16" i="16"/>
  <c r="AW16" i="16"/>
  <c r="BA16" i="16"/>
  <c r="BE16" i="16"/>
  <c r="BI16" i="16"/>
  <c r="BM16" i="16"/>
  <c r="BQ16" i="16"/>
  <c r="BU16" i="16"/>
  <c r="BY16" i="16"/>
  <c r="CC16" i="16"/>
  <c r="CG16" i="16"/>
  <c r="CK16" i="16"/>
  <c r="B17" i="16"/>
  <c r="F17" i="16"/>
  <c r="J17" i="16"/>
  <c r="N17" i="16"/>
  <c r="R17" i="16"/>
  <c r="V17" i="16"/>
  <c r="Z17" i="16"/>
  <c r="AD17" i="16"/>
  <c r="AH17" i="16"/>
  <c r="AL17" i="16"/>
  <c r="AP17" i="16"/>
  <c r="AT17" i="16"/>
  <c r="AX17" i="16"/>
  <c r="BB17" i="16"/>
  <c r="BF17" i="16"/>
  <c r="BJ17" i="16"/>
  <c r="BN17" i="16"/>
  <c r="BR17" i="16"/>
  <c r="BV17" i="16"/>
  <c r="BZ17" i="16"/>
  <c r="CD17" i="16"/>
  <c r="CH17" i="16"/>
  <c r="CL17" i="16"/>
  <c r="C18" i="16"/>
  <c r="G18" i="16"/>
  <c r="K18" i="16"/>
  <c r="O18" i="16"/>
  <c r="S18" i="16"/>
  <c r="W18" i="16"/>
  <c r="AA18" i="16"/>
  <c r="AE18" i="16"/>
  <c r="AI18" i="16"/>
  <c r="AM18" i="16"/>
  <c r="AQ18" i="16"/>
  <c r="AU18" i="16"/>
  <c r="AY18" i="16"/>
  <c r="BC18" i="16"/>
  <c r="BG18" i="16"/>
  <c r="BK18" i="16"/>
  <c r="BO18" i="16"/>
  <c r="BS18" i="16"/>
  <c r="BW18" i="16"/>
  <c r="CA18" i="16"/>
  <c r="CE18" i="16"/>
  <c r="CI18" i="16"/>
  <c r="CM18" i="16"/>
  <c r="D19" i="16"/>
  <c r="H19" i="16"/>
  <c r="L19" i="16"/>
  <c r="P19" i="16"/>
  <c r="T19" i="16"/>
  <c r="X19" i="16"/>
  <c r="AB19" i="16"/>
  <c r="AF19" i="16"/>
  <c r="AJ19" i="16"/>
  <c r="AN19" i="16"/>
  <c r="AR19" i="16"/>
  <c r="AV19" i="16"/>
  <c r="AZ19" i="16"/>
  <c r="BD19" i="16"/>
  <c r="BH19" i="16"/>
  <c r="BL19" i="16"/>
  <c r="BP19" i="16"/>
  <c r="BT19" i="16"/>
  <c r="BX19" i="16"/>
  <c r="CB19" i="16"/>
  <c r="CF19" i="16"/>
  <c r="CJ19" i="16"/>
  <c r="CN19" i="16"/>
  <c r="E20" i="16"/>
  <c r="I20" i="16"/>
  <c r="M20" i="16"/>
  <c r="Q20" i="16"/>
  <c r="U20" i="16"/>
  <c r="Y20" i="16"/>
  <c r="AC20" i="16"/>
  <c r="AG20" i="16"/>
  <c r="AK20" i="16"/>
  <c r="AO20" i="16"/>
  <c r="AS20" i="16"/>
  <c r="AW20" i="16"/>
  <c r="BA20" i="16"/>
  <c r="BE20" i="16"/>
  <c r="BI20" i="16"/>
  <c r="BM20" i="16"/>
  <c r="BQ20" i="16"/>
  <c r="BU20" i="16"/>
  <c r="BY20" i="16"/>
  <c r="CC20" i="16"/>
  <c r="CG20" i="16"/>
  <c r="CK20" i="16"/>
  <c r="B21" i="16"/>
  <c r="F21" i="16"/>
  <c r="J21" i="16"/>
  <c r="N21" i="16"/>
  <c r="R21" i="16"/>
  <c r="V21" i="16"/>
  <c r="Z21" i="16"/>
  <c r="AD21" i="16"/>
  <c r="AH21" i="16"/>
  <c r="AL21" i="16"/>
  <c r="AP21" i="16"/>
  <c r="AT21" i="16"/>
  <c r="AX21" i="16"/>
  <c r="BB21" i="16"/>
  <c r="BF21" i="16"/>
  <c r="BJ21" i="16"/>
  <c r="BN21" i="16"/>
  <c r="BR21" i="16"/>
  <c r="BV21" i="16"/>
  <c r="BZ21" i="16"/>
  <c r="CD21" i="16"/>
  <c r="CH21" i="16"/>
  <c r="CL21" i="16"/>
  <c r="C22" i="16"/>
  <c r="G22" i="16"/>
  <c r="K22" i="16"/>
  <c r="O22" i="16"/>
  <c r="S22" i="16"/>
  <c r="W22" i="16"/>
  <c r="AA22" i="16"/>
  <c r="AE22" i="16"/>
  <c r="AI22" i="16"/>
  <c r="AM22" i="16"/>
  <c r="AQ22" i="16"/>
  <c r="AU22" i="16"/>
  <c r="AY22" i="16"/>
  <c r="BC22" i="16"/>
  <c r="BG22" i="16"/>
  <c r="BK22" i="16"/>
  <c r="BO22" i="16"/>
  <c r="BS22" i="16"/>
  <c r="BW22" i="16"/>
  <c r="CA22" i="16"/>
  <c r="CE22" i="16"/>
  <c r="CI22" i="16"/>
  <c r="CM22" i="16"/>
  <c r="D23" i="16"/>
  <c r="H23" i="16"/>
  <c r="L23" i="16"/>
  <c r="P23" i="16"/>
  <c r="T23" i="16"/>
  <c r="X23" i="16"/>
  <c r="AB23" i="16"/>
  <c r="AF23" i="16"/>
  <c r="AJ23" i="16"/>
  <c r="AN23" i="16"/>
  <c r="AR23" i="16"/>
  <c r="AV23" i="16"/>
  <c r="AZ23" i="16"/>
  <c r="BD23" i="16"/>
  <c r="BH23" i="16"/>
  <c r="BL23" i="16"/>
  <c r="BP23" i="16"/>
  <c r="BT23" i="16"/>
  <c r="BX23" i="16"/>
  <c r="CB23" i="16"/>
  <c r="CF23" i="16"/>
  <c r="CJ23" i="16"/>
  <c r="CN23" i="16"/>
  <c r="E24" i="16"/>
  <c r="I24" i="16"/>
  <c r="M24" i="16"/>
  <c r="Q24" i="16"/>
  <c r="U24" i="16"/>
  <c r="Y24" i="16"/>
  <c r="AC24" i="16"/>
  <c r="AG24" i="16"/>
  <c r="AK24" i="16"/>
  <c r="AO24" i="16"/>
  <c r="AS24" i="16"/>
  <c r="AW24" i="16"/>
  <c r="BA24" i="16"/>
  <c r="BE24" i="16"/>
  <c r="BI24" i="16"/>
  <c r="BM24" i="16"/>
  <c r="BQ24" i="16"/>
  <c r="BU24" i="16"/>
  <c r="BY24" i="16"/>
  <c r="CC24" i="16"/>
  <c r="CG24" i="16"/>
  <c r="CK24" i="16"/>
  <c r="B25" i="16"/>
  <c r="F25" i="16"/>
  <c r="J25" i="16"/>
  <c r="N25" i="16"/>
  <c r="R25" i="16"/>
  <c r="V25" i="16"/>
  <c r="Z25" i="16"/>
  <c r="AD25" i="16"/>
  <c r="AH25" i="16"/>
  <c r="AL25" i="16"/>
  <c r="AP25" i="16"/>
  <c r="AT25" i="16"/>
  <c r="AX25" i="16"/>
  <c r="BB25" i="16"/>
  <c r="BF25" i="16"/>
  <c r="BJ25" i="16"/>
  <c r="BN25" i="16"/>
  <c r="BR25" i="16"/>
  <c r="BV25" i="16"/>
  <c r="BZ25" i="16"/>
  <c r="CD25" i="16"/>
  <c r="CH25" i="16"/>
  <c r="CL25" i="16"/>
  <c r="C26" i="16"/>
  <c r="G26" i="16"/>
  <c r="K26" i="16"/>
  <c r="O26" i="16"/>
  <c r="S26" i="16"/>
  <c r="W26" i="16"/>
  <c r="AA26" i="16"/>
  <c r="AE26" i="16"/>
  <c r="AI26" i="16"/>
  <c r="AM26" i="16"/>
  <c r="AQ26" i="16"/>
  <c r="AU26" i="16"/>
  <c r="AY26" i="16"/>
  <c r="BC26" i="16"/>
  <c r="BG26" i="16"/>
  <c r="BK26" i="16"/>
  <c r="BO26" i="16"/>
  <c r="BS26" i="16"/>
  <c r="BW26" i="16"/>
  <c r="CA26" i="16"/>
  <c r="CE26" i="16"/>
  <c r="CI26" i="16"/>
  <c r="CM26" i="16"/>
  <c r="D27" i="16"/>
  <c r="H27" i="16"/>
  <c r="L27" i="16"/>
  <c r="P27" i="16"/>
  <c r="T27" i="16"/>
  <c r="X27" i="16"/>
  <c r="AB27" i="16"/>
  <c r="AF27" i="16"/>
  <c r="AJ27" i="16"/>
  <c r="AN27" i="16"/>
  <c r="AR27" i="16"/>
  <c r="AV27" i="16"/>
  <c r="AZ27" i="16"/>
  <c r="BD27" i="16"/>
  <c r="BH27" i="16"/>
  <c r="BL27" i="16"/>
  <c r="BP27" i="16"/>
  <c r="BT27" i="16"/>
  <c r="BX27" i="16"/>
  <c r="CB27" i="16"/>
  <c r="CF27" i="16"/>
  <c r="CJ27" i="16"/>
  <c r="CN27" i="16"/>
  <c r="E28" i="16"/>
  <c r="I28" i="16"/>
  <c r="M28" i="16"/>
  <c r="Q28" i="16"/>
  <c r="U28" i="16"/>
  <c r="Y28" i="16"/>
  <c r="AC28" i="16"/>
  <c r="AG28" i="16"/>
  <c r="AK28" i="16"/>
  <c r="AO28" i="16"/>
  <c r="AS28" i="16"/>
  <c r="AW28" i="16"/>
  <c r="BA28" i="16"/>
  <c r="BE28" i="16"/>
  <c r="BI28" i="16"/>
  <c r="BM28" i="16"/>
  <c r="BQ28" i="16"/>
  <c r="BU28" i="16"/>
  <c r="BY28" i="16"/>
  <c r="CC28" i="16"/>
  <c r="CG28" i="16"/>
  <c r="CK28" i="16"/>
  <c r="B29" i="16"/>
  <c r="F29" i="16"/>
  <c r="J29" i="16"/>
  <c r="N29" i="16"/>
  <c r="R29" i="16"/>
  <c r="V29" i="16"/>
  <c r="Z29" i="16"/>
  <c r="AD29" i="16"/>
  <c r="AH29" i="16"/>
  <c r="AL29" i="16"/>
  <c r="AP29" i="16"/>
  <c r="AT29" i="16"/>
  <c r="AX29" i="16"/>
  <c r="BB29" i="16"/>
  <c r="BF29" i="16"/>
  <c r="BJ29" i="16"/>
  <c r="BN29" i="16"/>
  <c r="BR29" i="16"/>
  <c r="BV29" i="16"/>
  <c r="BZ29" i="16"/>
  <c r="CD29" i="16"/>
  <c r="CH29" i="16"/>
  <c r="CL29" i="16"/>
  <c r="C30" i="16"/>
  <c r="G30" i="16"/>
  <c r="K30" i="16"/>
  <c r="O30" i="16"/>
  <c r="S30" i="16"/>
  <c r="W30" i="16"/>
  <c r="AA30" i="16"/>
  <c r="AE30" i="16"/>
  <c r="AI30" i="16"/>
  <c r="AM30" i="16"/>
  <c r="AQ30" i="16"/>
  <c r="AU30" i="16"/>
  <c r="AY30" i="16"/>
  <c r="BC30" i="16"/>
  <c r="BG30" i="16"/>
  <c r="BK30" i="16"/>
  <c r="BO30" i="16"/>
  <c r="BS30" i="16"/>
  <c r="BW30" i="16"/>
  <c r="CA30" i="16"/>
  <c r="CE30" i="16"/>
  <c r="CI30" i="16"/>
  <c r="CM30" i="16"/>
  <c r="D31" i="16"/>
  <c r="H31" i="16"/>
  <c r="L31" i="16"/>
  <c r="P31" i="16"/>
  <c r="T31" i="16"/>
  <c r="X31" i="16"/>
  <c r="AB31" i="16"/>
  <c r="AF31" i="16"/>
  <c r="AJ31" i="16"/>
  <c r="AN31" i="16"/>
  <c r="AR31" i="16"/>
  <c r="AV31" i="16"/>
  <c r="AZ31" i="16"/>
  <c r="BD31" i="16"/>
  <c r="BH31" i="16"/>
  <c r="BL31" i="16"/>
  <c r="BP31" i="16"/>
  <c r="BT31" i="16"/>
  <c r="BX31" i="16"/>
  <c r="CB31" i="16"/>
  <c r="CF31" i="16"/>
  <c r="CJ31" i="16"/>
  <c r="CN31" i="16"/>
  <c r="E32" i="16"/>
  <c r="I32" i="16"/>
  <c r="M32" i="16"/>
  <c r="Q32" i="16"/>
  <c r="U32" i="16"/>
  <c r="Y32" i="16"/>
  <c r="AC32" i="16"/>
  <c r="AG32" i="16"/>
  <c r="AK32" i="16"/>
  <c r="AO32" i="16"/>
  <c r="AS32" i="16"/>
  <c r="AW32" i="16"/>
  <c r="BA32" i="16"/>
  <c r="BE32" i="16"/>
  <c r="BI32" i="16"/>
  <c r="BM32" i="16"/>
  <c r="BQ32" i="16"/>
  <c r="BU32" i="16"/>
  <c r="BY32" i="16"/>
  <c r="CC32" i="16"/>
  <c r="CG32" i="16"/>
  <c r="CK32" i="16"/>
  <c r="B33" i="16"/>
  <c r="F33" i="16"/>
  <c r="J33" i="16"/>
  <c r="N33" i="16"/>
  <c r="R33" i="16"/>
  <c r="V33" i="16"/>
  <c r="Z33" i="16"/>
  <c r="AD33" i="16"/>
  <c r="AH33" i="16"/>
  <c r="AL33" i="16"/>
  <c r="AP33" i="16"/>
  <c r="AT33" i="16"/>
  <c r="AX33" i="16"/>
  <c r="BB33" i="16"/>
  <c r="BF33" i="16"/>
  <c r="BJ33" i="16"/>
  <c r="BN33" i="16"/>
  <c r="BR33" i="16"/>
  <c r="BV33" i="16"/>
  <c r="BZ33" i="16"/>
  <c r="CD33" i="16"/>
  <c r="CH33" i="16"/>
  <c r="CL33" i="16"/>
  <c r="C34" i="16"/>
  <c r="G34" i="16"/>
  <c r="K34" i="16"/>
  <c r="O34" i="16"/>
  <c r="S34" i="16"/>
  <c r="W34" i="16"/>
  <c r="AA34" i="16"/>
  <c r="AE34" i="16"/>
  <c r="AI34" i="16"/>
  <c r="AM34" i="16"/>
  <c r="AQ34" i="16"/>
  <c r="AU34" i="16"/>
  <c r="AY34" i="16"/>
  <c r="BC34" i="16"/>
  <c r="BG34" i="16"/>
  <c r="BK34" i="16"/>
  <c r="BO34" i="16"/>
  <c r="BS34" i="16"/>
  <c r="BW34" i="16"/>
  <c r="CA34" i="16"/>
  <c r="CE34" i="16"/>
  <c r="CI34" i="16"/>
  <c r="CM34" i="16"/>
  <c r="D35" i="16"/>
  <c r="H35" i="16"/>
  <c r="L35" i="16"/>
  <c r="P35" i="16"/>
  <c r="T35" i="16"/>
  <c r="X35" i="16"/>
  <c r="AB35" i="16"/>
  <c r="AF35" i="16"/>
  <c r="AJ35" i="16"/>
  <c r="AN35" i="16"/>
  <c r="AR35" i="16"/>
  <c r="AV35" i="16"/>
  <c r="AZ35" i="16"/>
  <c r="BD35" i="16"/>
  <c r="BH35" i="16"/>
  <c r="BL35" i="16"/>
  <c r="BP35" i="16"/>
  <c r="BT35" i="16"/>
  <c r="BX35" i="16"/>
  <c r="CB35" i="16"/>
  <c r="CF35" i="16"/>
  <c r="CJ35" i="16"/>
  <c r="CN35" i="16"/>
  <c r="E36" i="16"/>
  <c r="I36" i="16"/>
  <c r="M36" i="16"/>
  <c r="Q36" i="16"/>
  <c r="U36" i="16"/>
  <c r="Y36" i="16"/>
  <c r="AC36" i="16"/>
  <c r="AG36" i="16"/>
  <c r="AK36" i="16"/>
  <c r="AO36" i="16"/>
  <c r="AS36" i="16"/>
  <c r="AW36" i="16"/>
  <c r="BA36" i="16"/>
  <c r="BE36" i="16"/>
  <c r="BI36" i="16"/>
  <c r="BM36" i="16"/>
  <c r="BQ36" i="16"/>
  <c r="BU36" i="16"/>
  <c r="BY36" i="16"/>
  <c r="CC36" i="16"/>
  <c r="CG36" i="16"/>
  <c r="CK36" i="16"/>
  <c r="B37" i="16"/>
  <c r="F37" i="16"/>
  <c r="J37" i="16"/>
  <c r="N37" i="16"/>
  <c r="R37" i="16"/>
  <c r="V37" i="16"/>
  <c r="Z37" i="16"/>
  <c r="AD37" i="16"/>
  <c r="AH37" i="16"/>
  <c r="AL37" i="16"/>
  <c r="AP37" i="16"/>
  <c r="AT37" i="16"/>
  <c r="AX37" i="16"/>
  <c r="BB37" i="16"/>
  <c r="BF37" i="16"/>
  <c r="BJ37" i="16"/>
  <c r="BN37" i="16"/>
  <c r="BR37" i="16"/>
  <c r="BV37" i="16"/>
  <c r="BZ37" i="16"/>
  <c r="CD37" i="16"/>
  <c r="CH37" i="16"/>
  <c r="CL37" i="16"/>
  <c r="C38" i="16"/>
  <c r="G38" i="16"/>
  <c r="K38" i="16"/>
  <c r="O38" i="16"/>
  <c r="S38" i="16"/>
  <c r="W38" i="16"/>
  <c r="AA38" i="16"/>
  <c r="AE38" i="16"/>
  <c r="AI38" i="16"/>
  <c r="AM38" i="16"/>
  <c r="AQ38" i="16"/>
  <c r="AU38" i="16"/>
  <c r="AY38" i="16"/>
  <c r="BC38" i="16"/>
  <c r="BG38" i="16"/>
  <c r="BK38" i="16"/>
  <c r="BO38" i="16"/>
  <c r="BS38" i="16"/>
  <c r="BW38" i="16"/>
  <c r="CA38" i="16"/>
  <c r="CE38" i="16"/>
  <c r="CI38" i="16"/>
  <c r="CM38" i="16"/>
  <c r="D39" i="16"/>
  <c r="H39" i="16"/>
  <c r="L39" i="16"/>
  <c r="P39" i="16"/>
  <c r="T39" i="16"/>
  <c r="X39" i="16"/>
  <c r="AB39" i="16"/>
  <c r="AF39" i="16"/>
  <c r="AJ39" i="16"/>
  <c r="AN39" i="16"/>
  <c r="AR39" i="16"/>
  <c r="AV39" i="16"/>
  <c r="AZ39" i="16"/>
  <c r="BD39" i="16"/>
  <c r="BH39" i="16"/>
  <c r="BL39" i="16"/>
  <c r="BP39" i="16"/>
  <c r="BT39" i="16"/>
  <c r="BX39" i="16"/>
  <c r="CB39" i="16"/>
  <c r="CF39" i="16"/>
  <c r="CJ39" i="16"/>
  <c r="CN39" i="16"/>
  <c r="E40" i="16"/>
  <c r="I40" i="16"/>
  <c r="M40" i="16"/>
  <c r="Q40" i="16"/>
  <c r="U40" i="16"/>
  <c r="Y40" i="16"/>
  <c r="AC40" i="16"/>
  <c r="AG40" i="16"/>
  <c r="AK40" i="16"/>
  <c r="AO40" i="16"/>
  <c r="AS40" i="16"/>
  <c r="AW40" i="16"/>
  <c r="BA40" i="16"/>
  <c r="BE40" i="16"/>
  <c r="BI40" i="16"/>
  <c r="BM40" i="16"/>
  <c r="BQ40" i="16"/>
  <c r="BU40" i="16"/>
  <c r="BY40" i="16"/>
  <c r="CC40" i="16"/>
  <c r="CG40" i="16"/>
  <c r="CK40" i="16"/>
  <c r="B41" i="16"/>
  <c r="F41" i="16"/>
  <c r="J41" i="16"/>
  <c r="N41" i="16"/>
  <c r="R41" i="16"/>
  <c r="V41" i="16"/>
  <c r="Z41" i="16"/>
  <c r="AD41" i="16"/>
  <c r="AH41" i="16"/>
  <c r="AL41" i="16"/>
  <c r="AP41" i="16"/>
  <c r="AT41" i="16"/>
  <c r="AX41" i="16"/>
  <c r="BB41" i="16"/>
  <c r="BF41" i="16"/>
  <c r="BJ41" i="16"/>
  <c r="BN41" i="16"/>
  <c r="BR41" i="16"/>
  <c r="BV41" i="16"/>
  <c r="BZ41" i="16"/>
  <c r="CD41" i="16"/>
  <c r="CH41" i="16"/>
  <c r="CL41" i="16"/>
  <c r="C42" i="16"/>
  <c r="G42" i="16"/>
  <c r="K42" i="16"/>
  <c r="O42" i="16"/>
  <c r="S42" i="16"/>
  <c r="W42" i="16"/>
  <c r="AA42" i="16"/>
  <c r="AE42" i="16"/>
  <c r="AI42" i="16"/>
  <c r="AM42" i="16"/>
  <c r="AQ42" i="16"/>
  <c r="AU42" i="16"/>
  <c r="AY42" i="16"/>
  <c r="BC42" i="16"/>
  <c r="BG42" i="16"/>
  <c r="BK42" i="16"/>
  <c r="BO42" i="16"/>
  <c r="BS42" i="16"/>
  <c r="BW42" i="16"/>
  <c r="CA42" i="16"/>
  <c r="CE42" i="16"/>
  <c r="CI42" i="16"/>
  <c r="CM42" i="16"/>
  <c r="D43" i="16"/>
  <c r="H43" i="16"/>
  <c r="L43" i="16"/>
  <c r="P43" i="16"/>
  <c r="T43" i="16"/>
  <c r="X43" i="16"/>
  <c r="AB43" i="16"/>
  <c r="AF43" i="16"/>
  <c r="AJ43" i="16"/>
  <c r="AN43" i="16"/>
  <c r="AR43" i="16"/>
  <c r="AV43" i="16"/>
  <c r="AZ43" i="16"/>
  <c r="BD43" i="16"/>
  <c r="BH43" i="16"/>
  <c r="BL43" i="16"/>
  <c r="BP43" i="16"/>
  <c r="BT43" i="16"/>
  <c r="BX43" i="16"/>
  <c r="CB43" i="16"/>
  <c r="CF43" i="16"/>
  <c r="CJ43" i="16"/>
  <c r="CN43" i="16"/>
  <c r="E44" i="16"/>
  <c r="I44" i="16"/>
  <c r="M44" i="16"/>
  <c r="Q44" i="16"/>
  <c r="U44" i="16"/>
  <c r="Y44" i="16"/>
  <c r="AC44" i="16"/>
  <c r="AG44" i="16"/>
  <c r="AK44" i="16"/>
  <c r="AO44" i="16"/>
  <c r="AS44" i="16"/>
  <c r="AW44" i="16"/>
  <c r="BA44" i="16"/>
  <c r="BE44" i="16"/>
  <c r="BI44" i="16"/>
  <c r="BM44" i="16"/>
  <c r="BQ44" i="16"/>
  <c r="BU44" i="16"/>
  <c r="BY44" i="16"/>
  <c r="CC44" i="16"/>
  <c r="CG44" i="16"/>
  <c r="CK44" i="16"/>
  <c r="B45" i="16"/>
  <c r="F45" i="16"/>
  <c r="J45" i="16"/>
  <c r="N45" i="16"/>
  <c r="R45" i="16"/>
  <c r="V45" i="16"/>
  <c r="Z45" i="16"/>
  <c r="AD45" i="16"/>
  <c r="AH45" i="16"/>
  <c r="AL45" i="16"/>
  <c r="AP45" i="16"/>
  <c r="AT45" i="16"/>
  <c r="AX45" i="16"/>
  <c r="BB45" i="16"/>
  <c r="BF45" i="16"/>
  <c r="BJ45" i="16"/>
  <c r="BN45" i="16"/>
  <c r="BR45" i="16"/>
  <c r="BV45" i="16"/>
  <c r="BZ45" i="16"/>
  <c r="CD45" i="16"/>
  <c r="CH45" i="16"/>
  <c r="CJ45" i="16"/>
  <c r="CN45" i="16"/>
  <c r="E46" i="16"/>
  <c r="I46" i="16"/>
  <c r="M46" i="16"/>
  <c r="Q46" i="16"/>
  <c r="U46" i="16"/>
  <c r="Y46" i="16"/>
  <c r="AC46" i="16"/>
  <c r="AG46" i="16"/>
  <c r="AK46" i="16"/>
  <c r="AO46" i="16"/>
  <c r="AS46" i="16"/>
  <c r="AW46" i="16"/>
  <c r="BA46" i="16"/>
  <c r="BE46" i="16"/>
  <c r="BI46" i="16"/>
  <c r="BM46" i="16"/>
  <c r="BQ46" i="16"/>
  <c r="BU46" i="16"/>
  <c r="BY46" i="16"/>
  <c r="CC46" i="16"/>
  <c r="CG46" i="16"/>
  <c r="CK46" i="16"/>
  <c r="B47" i="16"/>
  <c r="F47" i="16"/>
  <c r="J47" i="16"/>
  <c r="N47" i="16"/>
  <c r="R47" i="16"/>
  <c r="V47" i="16"/>
  <c r="Z47" i="16"/>
  <c r="AD47" i="16"/>
  <c r="AH47" i="16"/>
  <c r="AL47" i="16"/>
  <c r="AP47" i="16"/>
  <c r="AT47" i="16"/>
  <c r="AX47" i="16"/>
  <c r="BB47" i="16"/>
  <c r="BF47" i="16"/>
  <c r="BJ47" i="16"/>
  <c r="BN47" i="16"/>
  <c r="BR47" i="16"/>
  <c r="BV47" i="16"/>
  <c r="BZ47" i="16"/>
  <c r="CD47" i="16"/>
  <c r="CH47" i="16"/>
  <c r="CL47" i="16"/>
  <c r="C48" i="16"/>
  <c r="G48" i="16"/>
  <c r="K48" i="16"/>
  <c r="O48" i="16"/>
  <c r="S48" i="16"/>
  <c r="W48" i="16"/>
  <c r="AA48" i="16"/>
  <c r="AE48" i="16"/>
  <c r="AI48" i="16"/>
  <c r="AM48" i="16"/>
  <c r="AQ48" i="16"/>
  <c r="AU48" i="16"/>
  <c r="AY48" i="16"/>
  <c r="BC48" i="16"/>
  <c r="BG48" i="16"/>
  <c r="BK48" i="16"/>
  <c r="BO48" i="16"/>
  <c r="BS48" i="16"/>
  <c r="BW48" i="16"/>
  <c r="CA48" i="16"/>
  <c r="CE48" i="16"/>
  <c r="CI48" i="16"/>
  <c r="CM48" i="16"/>
  <c r="D49" i="16"/>
  <c r="H49" i="16"/>
  <c r="L49" i="16"/>
  <c r="P49" i="16"/>
  <c r="T49" i="16"/>
  <c r="X49" i="16"/>
  <c r="AB49" i="16"/>
  <c r="AF49" i="16"/>
  <c r="AJ49" i="16"/>
  <c r="AN49" i="16"/>
  <c r="AR49" i="16"/>
  <c r="AV49" i="16"/>
  <c r="AZ49" i="16"/>
  <c r="BD49" i="16"/>
  <c r="BH49" i="16"/>
  <c r="BL49" i="16"/>
  <c r="BP49" i="16"/>
  <c r="BT49" i="16"/>
  <c r="BX49" i="16"/>
  <c r="CB49" i="16"/>
  <c r="CF49" i="16"/>
  <c r="CJ49" i="16"/>
  <c r="CN49" i="16"/>
  <c r="E50" i="16"/>
  <c r="I50" i="16"/>
  <c r="M50" i="16"/>
  <c r="Q50" i="16"/>
  <c r="U50" i="16"/>
  <c r="Y50" i="16"/>
  <c r="AC50" i="16"/>
  <c r="AG50" i="16"/>
  <c r="AK50" i="16"/>
  <c r="AO50" i="16"/>
  <c r="AS50" i="16"/>
  <c r="AW50" i="16"/>
  <c r="BA50" i="16"/>
  <c r="BE50" i="16"/>
  <c r="BI50" i="16"/>
  <c r="BM50" i="16"/>
  <c r="BQ50" i="16"/>
  <c r="BU50" i="16"/>
  <c r="BY50" i="16"/>
  <c r="CC50" i="16"/>
  <c r="CG50" i="16"/>
  <c r="CK50" i="16"/>
  <c r="B51" i="16"/>
  <c r="F51" i="16"/>
  <c r="J51" i="16"/>
  <c r="N51" i="16"/>
  <c r="R51" i="16"/>
  <c r="V51" i="16"/>
  <c r="Z51" i="16"/>
  <c r="AD51" i="16"/>
  <c r="AH51" i="16"/>
  <c r="AL51" i="16"/>
  <c r="AP51" i="16"/>
  <c r="AT51" i="16"/>
  <c r="AX51" i="16"/>
  <c r="BB51" i="16"/>
  <c r="BF51" i="16"/>
  <c r="BJ51" i="16"/>
  <c r="BN51" i="16"/>
  <c r="BR51" i="16"/>
  <c r="BV51" i="16"/>
  <c r="BZ51" i="16"/>
  <c r="CD51" i="16"/>
  <c r="CH51" i="16"/>
  <c r="CL51" i="16"/>
  <c r="C52" i="16"/>
  <c r="G52" i="16"/>
  <c r="K52" i="16"/>
  <c r="O52" i="16"/>
  <c r="S52" i="16"/>
  <c r="W52" i="16"/>
  <c r="AA52" i="16"/>
  <c r="AE52" i="16"/>
  <c r="AI52" i="16"/>
  <c r="AM52" i="16"/>
  <c r="AQ52" i="16"/>
  <c r="AU52" i="16"/>
  <c r="AY52" i="16"/>
  <c r="BC52" i="16"/>
  <c r="BG52" i="16"/>
  <c r="BK52" i="16"/>
  <c r="BO52" i="16"/>
  <c r="BS52" i="16"/>
  <c r="BW52" i="16"/>
  <c r="CA52" i="16"/>
  <c r="CE52" i="16"/>
  <c r="CI52" i="16"/>
  <c r="CM52" i="16"/>
  <c r="D53" i="16"/>
  <c r="H53" i="16"/>
  <c r="L53" i="16"/>
  <c r="P53" i="16"/>
  <c r="T53" i="16"/>
  <c r="X53" i="16"/>
  <c r="AB53" i="16"/>
  <c r="AF53" i="16"/>
  <c r="AJ53" i="16"/>
  <c r="AN53" i="16"/>
  <c r="AR53" i="16"/>
  <c r="AV53" i="16"/>
  <c r="AZ53" i="16"/>
  <c r="BD53" i="16"/>
  <c r="BH53" i="16"/>
  <c r="BL53" i="16"/>
  <c r="BP53" i="16"/>
  <c r="BT53" i="16"/>
  <c r="BX53" i="16"/>
  <c r="CB53" i="16"/>
  <c r="CF53" i="16"/>
  <c r="CJ53" i="16"/>
  <c r="CN53" i="16"/>
  <c r="E54" i="16"/>
  <c r="I54" i="16"/>
  <c r="M54" i="16"/>
  <c r="Q54" i="16"/>
  <c r="U54" i="16"/>
  <c r="Y54" i="16"/>
  <c r="AC54" i="16"/>
  <c r="AG54" i="16"/>
  <c r="AK54" i="16"/>
  <c r="AO54" i="16"/>
  <c r="AS54" i="16"/>
  <c r="AW54" i="16"/>
  <c r="BA54" i="16"/>
  <c r="BE54" i="16"/>
  <c r="BI54" i="16"/>
  <c r="BM54" i="16"/>
  <c r="BQ54" i="16"/>
  <c r="BU54" i="16"/>
  <c r="BY54" i="16"/>
  <c r="CC54" i="16"/>
  <c r="CG54" i="16"/>
  <c r="CK54" i="16"/>
  <c r="B55" i="16"/>
  <c r="F55" i="16"/>
  <c r="J55" i="16"/>
  <c r="N55" i="16"/>
  <c r="R55" i="16"/>
  <c r="V55" i="16"/>
  <c r="Z55" i="16"/>
  <c r="AD55" i="16"/>
  <c r="AH55" i="16"/>
  <c r="AL55" i="16"/>
  <c r="AP55" i="16"/>
  <c r="AT55" i="16"/>
  <c r="AX55" i="16"/>
  <c r="BB55" i="16"/>
  <c r="BF55" i="16"/>
  <c r="BJ55" i="16"/>
  <c r="BN55" i="16"/>
  <c r="BR55" i="16"/>
  <c r="BV55" i="16"/>
  <c r="BZ55" i="16"/>
  <c r="CD55" i="16"/>
  <c r="CH55" i="16"/>
  <c r="CL55" i="16"/>
  <c r="C56" i="16"/>
  <c r="G56" i="16"/>
  <c r="K56" i="16"/>
  <c r="O56" i="16"/>
  <c r="S56" i="16"/>
  <c r="W56" i="16"/>
  <c r="AA56" i="16"/>
  <c r="AE56" i="16"/>
  <c r="AI56" i="16"/>
  <c r="AM56" i="16"/>
  <c r="AQ56" i="16"/>
  <c r="AU56" i="16"/>
  <c r="AY56" i="16"/>
  <c r="BC56" i="16"/>
  <c r="BG56" i="16"/>
  <c r="BK56" i="16"/>
  <c r="BO56" i="16"/>
  <c r="BS56" i="16"/>
  <c r="BW56" i="16"/>
  <c r="CA56" i="16"/>
  <c r="CE56" i="16"/>
  <c r="CI56" i="16"/>
  <c r="CM56" i="16"/>
  <c r="D57" i="16"/>
  <c r="H57" i="16"/>
  <c r="L57" i="16"/>
  <c r="P57" i="16"/>
  <c r="T57" i="16"/>
  <c r="X57" i="16"/>
  <c r="AB57" i="16"/>
  <c r="AF57" i="16"/>
  <c r="AJ57" i="16"/>
  <c r="AN57" i="16"/>
  <c r="AR57" i="16"/>
  <c r="AV57" i="16"/>
  <c r="AZ57" i="16"/>
  <c r="BD57" i="16"/>
  <c r="BH57" i="16"/>
  <c r="BL57" i="16"/>
  <c r="BP57" i="16"/>
  <c r="BT57" i="16"/>
  <c r="BX57" i="16"/>
  <c r="CB57" i="16"/>
  <c r="CF57" i="16"/>
  <c r="CJ57" i="16"/>
  <c r="CN57" i="16"/>
  <c r="E58" i="16"/>
  <c r="I58" i="16"/>
  <c r="M58" i="16"/>
  <c r="Q58" i="16"/>
  <c r="U58" i="16"/>
  <c r="Y58" i="16"/>
  <c r="AC58" i="16"/>
  <c r="AG58" i="16"/>
  <c r="AK58" i="16"/>
  <c r="AO58" i="16"/>
  <c r="AS58" i="16"/>
  <c r="AW58" i="16"/>
  <c r="BA58" i="16"/>
  <c r="BE58" i="16"/>
  <c r="BI58" i="16"/>
  <c r="BM58" i="16"/>
  <c r="BQ58" i="16"/>
  <c r="BU58" i="16"/>
  <c r="BY58" i="16"/>
  <c r="CC58" i="16"/>
  <c r="CG58" i="16"/>
  <c r="CK58" i="16"/>
  <c r="B59" i="16"/>
  <c r="F59" i="16"/>
  <c r="J59" i="16"/>
  <c r="N59" i="16"/>
  <c r="R59" i="16"/>
  <c r="V59" i="16"/>
  <c r="Z59" i="16"/>
  <c r="AD59" i="16"/>
  <c r="AH59" i="16"/>
  <c r="AL59" i="16"/>
  <c r="AP59" i="16"/>
  <c r="AT59" i="16"/>
  <c r="AX59" i="16"/>
  <c r="BB59" i="16"/>
  <c r="BF59" i="16"/>
  <c r="BJ59" i="16"/>
  <c r="BN59" i="16"/>
  <c r="BR59" i="16"/>
  <c r="BV59" i="16"/>
  <c r="BZ59" i="16"/>
  <c r="CD59" i="16"/>
  <c r="CH59" i="16"/>
  <c r="CL59" i="16"/>
  <c r="C60" i="16"/>
  <c r="G60" i="16"/>
  <c r="K60" i="16"/>
  <c r="O60" i="16"/>
  <c r="S60" i="16"/>
  <c r="W60" i="16"/>
  <c r="AA60" i="16"/>
  <c r="AE60" i="16"/>
  <c r="AI60" i="16"/>
  <c r="AM60" i="16"/>
  <c r="AQ60" i="16"/>
  <c r="AU60" i="16"/>
  <c r="AY60" i="16"/>
  <c r="BC60" i="16"/>
  <c r="BG60" i="16"/>
  <c r="BK60" i="16"/>
  <c r="BO60" i="16"/>
  <c r="BS60" i="16"/>
  <c r="BW60" i="16"/>
  <c r="CA60" i="16"/>
  <c r="CE60" i="16"/>
  <c r="CI60" i="16"/>
  <c r="CM60" i="16"/>
  <c r="D5" i="17"/>
  <c r="H5" i="17"/>
  <c r="L5" i="17"/>
  <c r="P5" i="17"/>
  <c r="T5" i="17"/>
  <c r="X5" i="17"/>
  <c r="AB5" i="17"/>
  <c r="AF5" i="17"/>
  <c r="AJ5" i="17"/>
  <c r="AN5" i="17"/>
  <c r="AR5" i="17"/>
  <c r="AV5" i="17"/>
  <c r="AZ5" i="17"/>
  <c r="BD5" i="17"/>
  <c r="BH5" i="17"/>
  <c r="BL5" i="17"/>
  <c r="BP5" i="17"/>
  <c r="BT5" i="17"/>
  <c r="BX5" i="17"/>
  <c r="CB5" i="17"/>
  <c r="CF5" i="17"/>
  <c r="CJ5" i="17"/>
  <c r="CN5" i="17"/>
  <c r="E6" i="17"/>
  <c r="I6" i="17"/>
  <c r="M6" i="17"/>
  <c r="Q6" i="17"/>
  <c r="U6" i="17"/>
  <c r="Y6" i="17"/>
  <c r="AC6" i="17"/>
  <c r="AG6" i="17"/>
  <c r="AK6" i="17"/>
  <c r="AO6" i="17"/>
  <c r="AS6" i="17"/>
  <c r="AW6" i="17"/>
  <c r="BA6" i="17"/>
  <c r="BE6" i="17"/>
  <c r="BI6" i="17"/>
  <c r="BM6" i="17"/>
  <c r="BQ6" i="17"/>
  <c r="BU6" i="17"/>
  <c r="BY6" i="17"/>
  <c r="CC6" i="17"/>
  <c r="CG6" i="17"/>
  <c r="CK6" i="17"/>
  <c r="B7" i="17"/>
  <c r="F7" i="17"/>
  <c r="J7" i="17"/>
  <c r="N7" i="17"/>
  <c r="R7" i="17"/>
  <c r="V7" i="17"/>
  <c r="Z7" i="17"/>
  <c r="AD7" i="17"/>
  <c r="AH7" i="17"/>
  <c r="AL7" i="17"/>
  <c r="AP7" i="17"/>
  <c r="AT7" i="17"/>
  <c r="AX7" i="17"/>
  <c r="BB7" i="17"/>
  <c r="BF7" i="17"/>
  <c r="BJ7" i="17"/>
  <c r="BN7" i="17"/>
  <c r="BR7" i="17"/>
  <c r="BV7" i="17"/>
  <c r="BZ7" i="17"/>
  <c r="CD7" i="17"/>
  <c r="CH7" i="17"/>
  <c r="CL7" i="17"/>
  <c r="C8" i="17"/>
  <c r="G8" i="17"/>
  <c r="K8" i="17"/>
  <c r="O8" i="17"/>
  <c r="S8" i="17"/>
  <c r="W8" i="17"/>
  <c r="AA8" i="17"/>
  <c r="AE8" i="17"/>
  <c r="AI8" i="17"/>
  <c r="AM8" i="17"/>
  <c r="AQ8" i="17"/>
  <c r="AU8" i="17"/>
  <c r="AY8" i="17"/>
  <c r="BC8" i="17"/>
  <c r="BG8" i="17"/>
  <c r="BK8" i="17"/>
  <c r="BO8" i="17"/>
  <c r="BS8" i="17"/>
  <c r="BW8" i="17"/>
  <c r="CA8" i="17"/>
  <c r="CE8" i="17"/>
  <c r="CI8" i="17"/>
  <c r="CM8" i="17"/>
  <c r="D9" i="17"/>
  <c r="H9" i="17"/>
  <c r="L9" i="17"/>
  <c r="P9" i="17"/>
  <c r="T9" i="17"/>
  <c r="X9" i="17"/>
  <c r="AB9" i="17"/>
  <c r="AF9" i="17"/>
  <c r="AJ9" i="17"/>
  <c r="AN9" i="17"/>
  <c r="AR9" i="17"/>
  <c r="AV9" i="17"/>
  <c r="AZ9" i="17"/>
  <c r="BD9" i="17"/>
  <c r="BH9" i="17"/>
  <c r="BL9" i="17"/>
  <c r="BP9" i="17"/>
  <c r="BT9" i="17"/>
  <c r="BX9" i="17"/>
  <c r="CB9" i="17"/>
  <c r="CF9" i="17"/>
  <c r="CJ9" i="17"/>
  <c r="CN9" i="17"/>
  <c r="E10" i="17"/>
  <c r="I10" i="17"/>
  <c r="M10" i="17"/>
  <c r="Q10" i="17"/>
  <c r="U10" i="17"/>
  <c r="Y10" i="17"/>
  <c r="AC10" i="17"/>
  <c r="AG10" i="17"/>
  <c r="AK10" i="17"/>
  <c r="AO10" i="17"/>
  <c r="AS10" i="17"/>
  <c r="AW10" i="17"/>
  <c r="BA10" i="17"/>
  <c r="BE10" i="17"/>
  <c r="BI10" i="17"/>
  <c r="BM10" i="17"/>
  <c r="BQ10" i="17"/>
  <c r="BU10" i="17"/>
  <c r="BY10" i="17"/>
  <c r="CC10" i="17"/>
  <c r="CG10" i="17"/>
  <c r="CK10" i="17"/>
  <c r="B11" i="17"/>
  <c r="F11" i="17"/>
  <c r="J11" i="17"/>
  <c r="N11" i="17"/>
  <c r="R11" i="17"/>
  <c r="V11" i="17"/>
  <c r="Z11" i="17"/>
  <c r="AD11" i="17"/>
  <c r="AH11" i="17"/>
  <c r="AL11" i="17"/>
  <c r="AP11" i="17"/>
  <c r="AT11" i="17"/>
  <c r="AX11" i="17"/>
  <c r="BB11" i="17"/>
  <c r="BF11" i="17"/>
  <c r="BJ11" i="17"/>
  <c r="BN11" i="17"/>
  <c r="BR11" i="17"/>
  <c r="BV11" i="17"/>
  <c r="BZ11" i="17"/>
  <c r="CD11" i="17"/>
  <c r="CH11" i="17"/>
  <c r="CL11" i="17"/>
  <c r="C12" i="17"/>
  <c r="G12" i="17"/>
  <c r="K12" i="17"/>
  <c r="O12" i="17"/>
  <c r="S12" i="17"/>
  <c r="W12" i="17"/>
  <c r="AA12" i="17"/>
  <c r="AE12" i="17"/>
  <c r="AI12" i="17"/>
  <c r="AM12" i="17"/>
  <c r="AQ12" i="17"/>
  <c r="AU12" i="17"/>
  <c r="AY12" i="17"/>
  <c r="BC12" i="17"/>
  <c r="BG12" i="17"/>
  <c r="BK12" i="17"/>
  <c r="BO12" i="17"/>
  <c r="BS12" i="17"/>
  <c r="BW12" i="17"/>
  <c r="CA12" i="17"/>
  <c r="CE12" i="17"/>
  <c r="CI12" i="17"/>
  <c r="CM12" i="17"/>
  <c r="D13" i="17"/>
  <c r="H13" i="17"/>
  <c r="L13" i="17"/>
  <c r="P13" i="17"/>
  <c r="T13" i="17"/>
  <c r="X13" i="17"/>
  <c r="AB13" i="17"/>
  <c r="AF13" i="17"/>
  <c r="AJ13" i="17"/>
  <c r="AN13" i="17"/>
  <c r="AR13" i="17"/>
  <c r="AV13" i="17"/>
  <c r="AZ13" i="17"/>
  <c r="BD13" i="17"/>
  <c r="BH13" i="17"/>
  <c r="BL13" i="17"/>
  <c r="BP13" i="17"/>
  <c r="BT13" i="17"/>
  <c r="BX13" i="17"/>
  <c r="CB13" i="17"/>
  <c r="CF13" i="17"/>
  <c r="CJ13" i="17"/>
  <c r="CN13" i="17"/>
  <c r="E14" i="17"/>
  <c r="I14" i="17"/>
  <c r="M14" i="17"/>
  <c r="Q14" i="17"/>
  <c r="U14" i="17"/>
  <c r="Y14" i="17"/>
  <c r="AC14" i="17"/>
  <c r="AG14" i="17"/>
  <c r="AK14" i="17"/>
  <c r="AO14" i="17"/>
  <c r="AS14" i="17"/>
  <c r="AW14" i="17"/>
  <c r="BA14" i="17"/>
  <c r="BE14" i="17"/>
  <c r="BI14" i="17"/>
  <c r="BM14" i="17"/>
  <c r="BQ14" i="17"/>
  <c r="BU14" i="17"/>
  <c r="BY14" i="17"/>
  <c r="CC14" i="17"/>
  <c r="CG14" i="17"/>
  <c r="CK14" i="17"/>
  <c r="B15" i="17"/>
  <c r="F15" i="17"/>
  <c r="J15" i="17"/>
  <c r="N15" i="17"/>
  <c r="R15" i="17"/>
  <c r="V15" i="17"/>
  <c r="Z15" i="17"/>
  <c r="AD15" i="17"/>
  <c r="AH15" i="17"/>
  <c r="AL15" i="17"/>
  <c r="AP15" i="17"/>
  <c r="AT15" i="17"/>
  <c r="AX15" i="17"/>
  <c r="BB15" i="17"/>
  <c r="BF15" i="17"/>
  <c r="BJ15" i="17"/>
  <c r="BN15" i="17"/>
  <c r="BR15" i="17"/>
  <c r="BV15" i="17"/>
  <c r="BZ15" i="17"/>
  <c r="CD15" i="17"/>
  <c r="CH15" i="17"/>
  <c r="CL15" i="17"/>
  <c r="C16" i="17"/>
  <c r="G16" i="17"/>
  <c r="K16" i="17"/>
  <c r="O16" i="17"/>
  <c r="S16" i="17"/>
  <c r="W16" i="17"/>
  <c r="AA16" i="17"/>
  <c r="AE16" i="17"/>
  <c r="AI16" i="17"/>
  <c r="AM16" i="17"/>
  <c r="AQ16" i="17"/>
  <c r="AU16" i="17"/>
  <c r="AY16" i="17"/>
  <c r="BC16" i="17"/>
  <c r="BG16" i="17"/>
  <c r="BK16" i="17"/>
  <c r="BO16" i="17"/>
  <c r="BS16" i="17"/>
  <c r="BW16" i="17"/>
  <c r="CA16" i="17"/>
  <c r="CE16" i="17"/>
  <c r="CI16" i="17"/>
  <c r="CM16" i="17"/>
  <c r="D17" i="17"/>
  <c r="H17" i="17"/>
  <c r="L17" i="17"/>
  <c r="P17" i="17"/>
  <c r="T17" i="17"/>
  <c r="X17" i="17"/>
  <c r="AB17" i="17"/>
  <c r="AF17" i="17"/>
  <c r="AJ17" i="17"/>
  <c r="AN17" i="17"/>
  <c r="AR17" i="17"/>
  <c r="AV17" i="17"/>
  <c r="AZ17" i="17"/>
  <c r="BD17" i="17"/>
  <c r="BH17" i="17"/>
  <c r="BL17" i="17"/>
  <c r="BP17" i="17"/>
  <c r="BT17" i="17"/>
  <c r="BX17" i="17"/>
  <c r="CB17" i="17"/>
  <c r="CF17" i="17"/>
  <c r="CJ17" i="17"/>
  <c r="CN17" i="17"/>
  <c r="E18" i="17"/>
  <c r="I18" i="17"/>
  <c r="M18" i="17"/>
  <c r="Q18" i="17"/>
  <c r="U18" i="17"/>
  <c r="Y18" i="17"/>
  <c r="AC18" i="17"/>
  <c r="AG18" i="17"/>
  <c r="AK18" i="17"/>
  <c r="AO18" i="17"/>
  <c r="AS18" i="17"/>
  <c r="AW18" i="17"/>
  <c r="BA18" i="17"/>
  <c r="BE18" i="17"/>
  <c r="BI18" i="17"/>
  <c r="BM18" i="17"/>
  <c r="BQ18" i="17"/>
  <c r="BU18" i="17"/>
  <c r="BY18" i="17"/>
  <c r="CC18" i="17"/>
  <c r="CG18" i="17"/>
  <c r="CK18" i="17"/>
  <c r="B19" i="17"/>
  <c r="F19" i="17"/>
  <c r="J19" i="17"/>
  <c r="N19" i="17"/>
  <c r="R19" i="17"/>
  <c r="V19" i="17"/>
  <c r="Z19" i="17"/>
  <c r="AD19" i="17"/>
  <c r="AH19" i="17"/>
  <c r="AL19" i="17"/>
  <c r="AP19" i="17"/>
  <c r="AT19" i="17"/>
  <c r="AX19" i="17"/>
  <c r="BB19" i="17"/>
  <c r="BF19" i="17"/>
  <c r="BJ19" i="17"/>
  <c r="BN19" i="17"/>
  <c r="BR19" i="17"/>
  <c r="BV19" i="17"/>
  <c r="BZ19" i="17"/>
  <c r="CD19" i="17"/>
  <c r="CH19" i="17"/>
  <c r="CK45" i="16"/>
  <c r="B46" i="16"/>
  <c r="F46" i="16"/>
  <c r="J46" i="16"/>
  <c r="N46" i="16"/>
  <c r="R46" i="16"/>
  <c r="V46" i="16"/>
  <c r="Z46" i="16"/>
  <c r="AD46" i="16"/>
  <c r="AH46" i="16"/>
  <c r="AL46" i="16"/>
  <c r="AP46" i="16"/>
  <c r="AT46" i="16"/>
  <c r="AX46" i="16"/>
  <c r="BB46" i="16"/>
  <c r="BF46" i="16"/>
  <c r="BJ46" i="16"/>
  <c r="BN46" i="16"/>
  <c r="BR46" i="16"/>
  <c r="BV46" i="16"/>
  <c r="BZ46" i="16"/>
  <c r="CD46" i="16"/>
  <c r="CH46" i="16"/>
  <c r="CL46" i="16"/>
  <c r="C47" i="16"/>
  <c r="G47" i="16"/>
  <c r="K47" i="16"/>
  <c r="O47" i="16"/>
  <c r="S47" i="16"/>
  <c r="W47" i="16"/>
  <c r="AA47" i="16"/>
  <c r="AE47" i="16"/>
  <c r="AI47" i="16"/>
  <c r="AM47" i="16"/>
  <c r="AQ47" i="16"/>
  <c r="AU47" i="16"/>
  <c r="AY47" i="16"/>
  <c r="BC47" i="16"/>
  <c r="BG47" i="16"/>
  <c r="BK47" i="16"/>
  <c r="BO47" i="16"/>
  <c r="BS47" i="16"/>
  <c r="BW47" i="16"/>
  <c r="CA47" i="16"/>
  <c r="CE47" i="16"/>
  <c r="CI47" i="16"/>
  <c r="CM47" i="16"/>
  <c r="D48" i="16"/>
  <c r="H48" i="16"/>
  <c r="L48" i="16"/>
  <c r="P48" i="16"/>
  <c r="T48" i="16"/>
  <c r="X48" i="16"/>
  <c r="AB48" i="16"/>
  <c r="AF48" i="16"/>
  <c r="AJ48" i="16"/>
  <c r="AN48" i="16"/>
  <c r="AR48" i="16"/>
  <c r="AV48" i="16"/>
  <c r="AZ48" i="16"/>
  <c r="BD48" i="16"/>
  <c r="BH48" i="16"/>
  <c r="BL48" i="16"/>
  <c r="BP48" i="16"/>
  <c r="BT48" i="16"/>
  <c r="BX48" i="16"/>
  <c r="CB48" i="16"/>
  <c r="CF48" i="16"/>
  <c r="CJ48" i="16"/>
  <c r="CN48" i="16"/>
  <c r="E49" i="16"/>
  <c r="I49" i="16"/>
  <c r="M49" i="16"/>
  <c r="Q49" i="16"/>
  <c r="U49" i="16"/>
  <c r="Y49" i="16"/>
  <c r="AC49" i="16"/>
  <c r="AG49" i="16"/>
  <c r="AK49" i="16"/>
  <c r="AO49" i="16"/>
  <c r="AS49" i="16"/>
  <c r="AW49" i="16"/>
  <c r="BA49" i="16"/>
  <c r="BE49" i="16"/>
  <c r="BI49" i="16"/>
  <c r="BM49" i="16"/>
  <c r="BQ49" i="16"/>
  <c r="BU49" i="16"/>
  <c r="BY49" i="16"/>
  <c r="CC49" i="16"/>
  <c r="CG49" i="16"/>
  <c r="CK49" i="16"/>
  <c r="B50" i="16"/>
  <c r="F50" i="16"/>
  <c r="J50" i="16"/>
  <c r="N50" i="16"/>
  <c r="R50" i="16"/>
  <c r="V50" i="16"/>
  <c r="Z50" i="16"/>
  <c r="AD50" i="16"/>
  <c r="AH50" i="16"/>
  <c r="AL50" i="16"/>
  <c r="AP50" i="16"/>
  <c r="AT50" i="16"/>
  <c r="AX50" i="16"/>
  <c r="BB50" i="16"/>
  <c r="BF50" i="16"/>
  <c r="BJ50" i="16"/>
  <c r="BN50" i="16"/>
  <c r="BR50" i="16"/>
  <c r="BV50" i="16"/>
  <c r="BZ50" i="16"/>
  <c r="CD50" i="16"/>
  <c r="CH50" i="16"/>
  <c r="CL50" i="16"/>
  <c r="C51" i="16"/>
  <c r="G51" i="16"/>
  <c r="K51" i="16"/>
  <c r="O51" i="16"/>
  <c r="S51" i="16"/>
  <c r="W51" i="16"/>
  <c r="AA51" i="16"/>
  <c r="AE51" i="16"/>
  <c r="AI51" i="16"/>
  <c r="AM51" i="16"/>
  <c r="AQ51" i="16"/>
  <c r="AU51" i="16"/>
  <c r="AY51" i="16"/>
  <c r="BC51" i="16"/>
  <c r="BG51" i="16"/>
  <c r="BK51" i="16"/>
  <c r="BO51" i="16"/>
  <c r="BS51" i="16"/>
  <c r="BW51" i="16"/>
  <c r="CA51" i="16"/>
  <c r="CE51" i="16"/>
  <c r="CI51" i="16"/>
  <c r="CM51" i="16"/>
  <c r="D52" i="16"/>
  <c r="H52" i="16"/>
  <c r="L52" i="16"/>
  <c r="P52" i="16"/>
  <c r="T52" i="16"/>
  <c r="X52" i="16"/>
  <c r="AB52" i="16"/>
  <c r="AF52" i="16"/>
  <c r="AJ52" i="16"/>
  <c r="AN52" i="16"/>
  <c r="AR52" i="16"/>
  <c r="AV52" i="16"/>
  <c r="AZ52" i="16"/>
  <c r="BD52" i="16"/>
  <c r="BH52" i="16"/>
  <c r="BL52" i="16"/>
  <c r="BP52" i="16"/>
  <c r="BT52" i="16"/>
  <c r="BX52" i="16"/>
  <c r="CB52" i="16"/>
  <c r="CF52" i="16"/>
  <c r="CJ52" i="16"/>
  <c r="CN52" i="16"/>
  <c r="E53" i="16"/>
  <c r="I53" i="16"/>
  <c r="M53" i="16"/>
  <c r="Q53" i="16"/>
  <c r="U53" i="16"/>
  <c r="Y53" i="16"/>
  <c r="AC53" i="16"/>
  <c r="AG53" i="16"/>
  <c r="AK53" i="16"/>
  <c r="AO53" i="16"/>
  <c r="AS53" i="16"/>
  <c r="AW53" i="16"/>
  <c r="BA53" i="16"/>
  <c r="BE53" i="16"/>
  <c r="BI53" i="16"/>
  <c r="BM53" i="16"/>
  <c r="BQ53" i="16"/>
  <c r="BU53" i="16"/>
  <c r="BY53" i="16"/>
  <c r="CC53" i="16"/>
  <c r="CG53" i="16"/>
  <c r="CK53" i="16"/>
  <c r="B54" i="16"/>
  <c r="F54" i="16"/>
  <c r="J54" i="16"/>
  <c r="N54" i="16"/>
  <c r="R54" i="16"/>
  <c r="V54" i="16"/>
  <c r="Z54" i="16"/>
  <c r="AD54" i="16"/>
  <c r="AH54" i="16"/>
  <c r="AL54" i="16"/>
  <c r="AP54" i="16"/>
  <c r="AT54" i="16"/>
  <c r="AX54" i="16"/>
  <c r="BB54" i="16"/>
  <c r="BF54" i="16"/>
  <c r="BJ54" i="16"/>
  <c r="BN54" i="16"/>
  <c r="BR54" i="16"/>
  <c r="BV54" i="16"/>
  <c r="BZ54" i="16"/>
  <c r="CD54" i="16"/>
  <c r="CH54" i="16"/>
  <c r="CL54" i="16"/>
  <c r="C55" i="16"/>
  <c r="G55" i="16"/>
  <c r="K55" i="16"/>
  <c r="O55" i="16"/>
  <c r="S55" i="16"/>
  <c r="W55" i="16"/>
  <c r="AA55" i="16"/>
  <c r="AE55" i="16"/>
  <c r="AI55" i="16"/>
  <c r="AM55" i="16"/>
  <c r="AQ55" i="16"/>
  <c r="AU55" i="16"/>
  <c r="AY55" i="16"/>
  <c r="BC55" i="16"/>
  <c r="BG55" i="16"/>
  <c r="BK55" i="16"/>
  <c r="BO55" i="16"/>
  <c r="BS55" i="16"/>
  <c r="BW55" i="16"/>
  <c r="CA55" i="16"/>
  <c r="CE55" i="16"/>
  <c r="CI55" i="16"/>
  <c r="CM55" i="16"/>
  <c r="D56" i="16"/>
  <c r="H56" i="16"/>
  <c r="L56" i="16"/>
  <c r="P56" i="16"/>
  <c r="T56" i="16"/>
  <c r="X56" i="16"/>
  <c r="AB56" i="16"/>
  <c r="AF56" i="16"/>
  <c r="AJ56" i="16"/>
  <c r="AN56" i="16"/>
  <c r="AR56" i="16"/>
  <c r="AV56" i="16"/>
  <c r="AZ56" i="16"/>
  <c r="BD56" i="16"/>
  <c r="BH56" i="16"/>
  <c r="BL56" i="16"/>
  <c r="BP56" i="16"/>
  <c r="BT56" i="16"/>
  <c r="BX56" i="16"/>
  <c r="CB56" i="16"/>
  <c r="CF56" i="16"/>
  <c r="CJ56" i="16"/>
  <c r="CN56" i="16"/>
  <c r="E57" i="16"/>
  <c r="I57" i="16"/>
  <c r="M57" i="16"/>
  <c r="Q57" i="16"/>
  <c r="U57" i="16"/>
  <c r="Y57" i="16"/>
  <c r="AC57" i="16"/>
  <c r="AG57" i="16"/>
  <c r="AK57" i="16"/>
  <c r="AO57" i="16"/>
  <c r="AS57" i="16"/>
  <c r="AW57" i="16"/>
  <c r="BA57" i="16"/>
  <c r="BE57" i="16"/>
  <c r="BI57" i="16"/>
  <c r="BM57" i="16"/>
  <c r="BQ57" i="16"/>
  <c r="BU57" i="16"/>
  <c r="BY57" i="16"/>
  <c r="CC57" i="16"/>
  <c r="CG57" i="16"/>
  <c r="CK57" i="16"/>
  <c r="B58" i="16"/>
  <c r="F58" i="16"/>
  <c r="J58" i="16"/>
  <c r="N58" i="16"/>
  <c r="R58" i="16"/>
  <c r="V58" i="16"/>
  <c r="Z58" i="16"/>
  <c r="AD58" i="16"/>
  <c r="AH58" i="16"/>
  <c r="AL58" i="16"/>
  <c r="AP58" i="16"/>
  <c r="AT58" i="16"/>
  <c r="AX58" i="16"/>
  <c r="BB58" i="16"/>
  <c r="BF58" i="16"/>
  <c r="BJ58" i="16"/>
  <c r="BN58" i="16"/>
  <c r="BR58" i="16"/>
  <c r="BV58" i="16"/>
  <c r="BZ58" i="16"/>
  <c r="CD58" i="16"/>
  <c r="CH58" i="16"/>
  <c r="CL58" i="16"/>
  <c r="C59" i="16"/>
  <c r="G59" i="16"/>
  <c r="K59" i="16"/>
  <c r="O59" i="16"/>
  <c r="S59" i="16"/>
  <c r="W59" i="16"/>
  <c r="AA59" i="16"/>
  <c r="AE59" i="16"/>
  <c r="AI59" i="16"/>
  <c r="AM59" i="16"/>
  <c r="AQ59" i="16"/>
  <c r="AU59" i="16"/>
  <c r="AY59" i="16"/>
  <c r="BC59" i="16"/>
  <c r="BG59" i="16"/>
  <c r="BK59" i="16"/>
  <c r="BO59" i="16"/>
  <c r="BS59" i="16"/>
  <c r="BW59" i="16"/>
  <c r="CA59" i="16"/>
  <c r="CE59" i="16"/>
  <c r="CI59" i="16"/>
  <c r="CM59" i="16"/>
  <c r="D60" i="16"/>
  <c r="H60" i="16"/>
  <c r="L60" i="16"/>
  <c r="P60" i="16"/>
  <c r="T60" i="16"/>
  <c r="X60" i="16"/>
  <c r="AB60" i="16"/>
  <c r="AF60" i="16"/>
  <c r="AJ60" i="16"/>
  <c r="AN60" i="16"/>
  <c r="AR60" i="16"/>
  <c r="AV60" i="16"/>
  <c r="AZ60" i="16"/>
  <c r="BD60" i="16"/>
  <c r="BH60" i="16"/>
  <c r="BL60" i="16"/>
  <c r="BP60" i="16"/>
  <c r="BT60" i="16"/>
  <c r="BX60" i="16"/>
  <c r="CB60" i="16"/>
  <c r="CF60" i="16"/>
  <c r="CJ60" i="16"/>
  <c r="CN60" i="16"/>
  <c r="E5" i="17"/>
  <c r="I5" i="17"/>
  <c r="M5" i="17"/>
  <c r="Q5" i="17"/>
  <c r="U5" i="17"/>
  <c r="Y5" i="17"/>
  <c r="AC5" i="17"/>
  <c r="AG5" i="17"/>
  <c r="AK5" i="17"/>
  <c r="AO5" i="17"/>
  <c r="AS5" i="17"/>
  <c r="AW5" i="17"/>
  <c r="BA5" i="17"/>
  <c r="BE5" i="17"/>
  <c r="BI5" i="17"/>
  <c r="BM5" i="17"/>
  <c r="BQ5" i="17"/>
  <c r="BU5" i="17"/>
  <c r="BY5" i="17"/>
  <c r="CC5" i="17"/>
  <c r="CG5" i="17"/>
  <c r="CK5" i="17"/>
  <c r="B6" i="17"/>
  <c r="F6" i="17"/>
  <c r="J6" i="17"/>
  <c r="N6" i="17"/>
  <c r="R6" i="17"/>
  <c r="V6" i="17"/>
  <c r="Z6" i="17"/>
  <c r="AD6" i="17"/>
  <c r="AH6" i="17"/>
  <c r="AL6" i="17"/>
  <c r="AP6" i="17"/>
  <c r="AT6" i="17"/>
  <c r="AX6" i="17"/>
  <c r="BB6" i="17"/>
  <c r="BF6" i="17"/>
  <c r="BJ6" i="17"/>
  <c r="BN6" i="17"/>
  <c r="BR6" i="17"/>
  <c r="BV6" i="17"/>
  <c r="BZ6" i="17"/>
  <c r="CD6" i="17"/>
  <c r="CH6" i="17"/>
  <c r="CL6" i="17"/>
  <c r="C7" i="17"/>
  <c r="G7" i="17"/>
  <c r="K7" i="17"/>
  <c r="O7" i="17"/>
  <c r="S7" i="17"/>
  <c r="W7" i="17"/>
  <c r="AA7" i="17"/>
  <c r="AE7" i="17"/>
  <c r="AI7" i="17"/>
  <c r="AM7" i="17"/>
  <c r="AQ7" i="17"/>
  <c r="AU7" i="17"/>
  <c r="AY7" i="17"/>
  <c r="BC7" i="17"/>
  <c r="BG7" i="17"/>
  <c r="BK7" i="17"/>
  <c r="BO7" i="17"/>
  <c r="BS7" i="17"/>
  <c r="BW7" i="17"/>
  <c r="CA7" i="17"/>
  <c r="CE7" i="17"/>
  <c r="CI7" i="17"/>
  <c r="CM7" i="17"/>
  <c r="D8" i="17"/>
  <c r="H8" i="17"/>
  <c r="L8" i="17"/>
  <c r="P8" i="17"/>
  <c r="T8" i="17"/>
  <c r="X8" i="17"/>
  <c r="AB8" i="17"/>
  <c r="AF8" i="17"/>
  <c r="AJ8" i="17"/>
  <c r="AN8" i="17"/>
  <c r="AR8" i="17"/>
  <c r="AV8" i="17"/>
  <c r="AZ8" i="17"/>
  <c r="BD8" i="17"/>
  <c r="BH8" i="17"/>
  <c r="BL8" i="17"/>
  <c r="BP8" i="17"/>
  <c r="BT8" i="17"/>
  <c r="BX8" i="17"/>
  <c r="CB8" i="17"/>
  <c r="CF8" i="17"/>
  <c r="CJ8" i="17"/>
  <c r="CN8" i="17"/>
  <c r="E9" i="17"/>
  <c r="I9" i="17"/>
  <c r="M9" i="17"/>
  <c r="Q9" i="17"/>
  <c r="U9" i="17"/>
  <c r="Y9" i="17"/>
  <c r="AC9" i="17"/>
  <c r="AG9" i="17"/>
  <c r="AK9" i="17"/>
  <c r="AO9" i="17"/>
  <c r="AS9" i="17"/>
  <c r="AW9" i="17"/>
  <c r="BA9" i="17"/>
  <c r="BE9" i="17"/>
  <c r="BI9" i="17"/>
  <c r="BM9" i="17"/>
  <c r="BQ9" i="17"/>
  <c r="BU9" i="17"/>
  <c r="BY9" i="17"/>
  <c r="CC9" i="17"/>
  <c r="CG9" i="17"/>
  <c r="CK9" i="17"/>
  <c r="B10" i="17"/>
  <c r="F10" i="17"/>
  <c r="J10" i="17"/>
  <c r="N10" i="17"/>
  <c r="R10" i="17"/>
  <c r="V10" i="17"/>
  <c r="Z10" i="17"/>
  <c r="AD10" i="17"/>
  <c r="AH10" i="17"/>
  <c r="AL10" i="17"/>
  <c r="AP10" i="17"/>
  <c r="AT10" i="17"/>
  <c r="AX10" i="17"/>
  <c r="BB10" i="17"/>
  <c r="BF10" i="17"/>
  <c r="BJ10" i="17"/>
  <c r="BN10" i="17"/>
  <c r="BR10" i="17"/>
  <c r="BV10" i="17"/>
  <c r="BZ10" i="17"/>
  <c r="CD10" i="17"/>
  <c r="CH10" i="17"/>
  <c r="CL10" i="17"/>
  <c r="C11" i="17"/>
  <c r="G11" i="17"/>
  <c r="K11" i="17"/>
  <c r="O11" i="17"/>
  <c r="S11" i="17"/>
  <c r="W11" i="17"/>
  <c r="AA11" i="17"/>
  <c r="AE11" i="17"/>
  <c r="AI11" i="17"/>
  <c r="AM11" i="17"/>
  <c r="AQ11" i="17"/>
  <c r="AU11" i="17"/>
  <c r="AY11" i="17"/>
  <c r="BC11" i="17"/>
  <c r="BG11" i="17"/>
  <c r="BK11" i="17"/>
  <c r="BO11" i="17"/>
  <c r="BS11" i="17"/>
  <c r="BW11" i="17"/>
  <c r="CA11" i="17"/>
  <c r="CE11" i="17"/>
  <c r="CI11" i="17"/>
  <c r="CM11" i="17"/>
  <c r="D12" i="17"/>
  <c r="H12" i="17"/>
  <c r="L12" i="17"/>
  <c r="P12" i="17"/>
  <c r="T12" i="17"/>
  <c r="X12" i="17"/>
  <c r="AB12" i="17"/>
  <c r="AF12" i="17"/>
  <c r="AJ12" i="17"/>
  <c r="AN12" i="17"/>
  <c r="AR12" i="17"/>
  <c r="AV12" i="17"/>
  <c r="AZ12" i="17"/>
  <c r="BD12" i="17"/>
  <c r="BH12" i="17"/>
  <c r="BL12" i="17"/>
  <c r="BP12" i="17"/>
  <c r="BT12" i="17"/>
  <c r="BX12" i="17"/>
  <c r="CB12" i="17"/>
  <c r="CF12" i="17"/>
  <c r="CJ12" i="17"/>
  <c r="CN12" i="17"/>
  <c r="E13" i="17"/>
  <c r="I13" i="17"/>
  <c r="M13" i="17"/>
  <c r="Q13" i="17"/>
  <c r="U13" i="17"/>
  <c r="Y13" i="17"/>
  <c r="AC13" i="17"/>
  <c r="AG13" i="17"/>
  <c r="AK13" i="17"/>
  <c r="AO13" i="17"/>
  <c r="AS13" i="17"/>
  <c r="AW13" i="17"/>
  <c r="BA13" i="17"/>
  <c r="BE13" i="17"/>
  <c r="BI13" i="17"/>
  <c r="BM13" i="17"/>
  <c r="BQ13" i="17"/>
  <c r="BU13" i="17"/>
  <c r="BY13" i="17"/>
  <c r="CC13" i="17"/>
  <c r="CG13" i="17"/>
  <c r="CK13" i="17"/>
  <c r="B14" i="17"/>
  <c r="F14" i="17"/>
  <c r="J14" i="17"/>
  <c r="N14" i="17"/>
  <c r="R14" i="17"/>
  <c r="V14" i="17"/>
  <c r="Z14" i="17"/>
  <c r="AD14" i="17"/>
  <c r="AH14" i="17"/>
  <c r="AL14" i="17"/>
  <c r="AP14" i="17"/>
  <c r="AT14" i="17"/>
  <c r="AX14" i="17"/>
  <c r="BB14" i="17"/>
  <c r="BF14" i="17"/>
  <c r="BJ14" i="17"/>
  <c r="BN14" i="17"/>
  <c r="BR14" i="17"/>
  <c r="BV14" i="17"/>
  <c r="BZ14" i="17"/>
  <c r="CD14" i="17"/>
  <c r="CH14" i="17"/>
  <c r="CL14" i="17"/>
  <c r="C15" i="17"/>
  <c r="G15" i="17"/>
  <c r="K15" i="17"/>
  <c r="O15" i="17"/>
  <c r="S15" i="17"/>
  <c r="W15" i="17"/>
  <c r="AA15" i="17"/>
  <c r="AE15" i="17"/>
  <c r="AI15" i="17"/>
  <c r="AM15" i="17"/>
  <c r="AQ15" i="17"/>
  <c r="AU15" i="17"/>
  <c r="AY15" i="17"/>
  <c r="BC15" i="17"/>
  <c r="BG15" i="17"/>
  <c r="BK15" i="17"/>
  <c r="BO15" i="17"/>
  <c r="BS15" i="17"/>
  <c r="BW15" i="17"/>
  <c r="CA15" i="17"/>
  <c r="CE15" i="17"/>
  <c r="CI15" i="17"/>
  <c r="CM15" i="17"/>
  <c r="D16" i="17"/>
  <c r="H16" i="17"/>
  <c r="L16" i="17"/>
  <c r="P16" i="17"/>
  <c r="T16" i="17"/>
  <c r="X16" i="17"/>
  <c r="AB16" i="17"/>
  <c r="AF16" i="17"/>
  <c r="AJ16" i="17"/>
  <c r="AN16" i="17"/>
  <c r="AR16" i="17"/>
  <c r="AV16" i="17"/>
  <c r="AZ16" i="17"/>
  <c r="BD16" i="17"/>
  <c r="BH16" i="17"/>
  <c r="BL16" i="17"/>
  <c r="BP16" i="17"/>
  <c r="BT16" i="17"/>
  <c r="BX16" i="17"/>
  <c r="CB16" i="17"/>
  <c r="CF16" i="17"/>
  <c r="CJ16" i="17"/>
  <c r="CN16" i="17"/>
  <c r="E17" i="17"/>
  <c r="I17" i="17"/>
  <c r="M17" i="17"/>
  <c r="Q17" i="17"/>
  <c r="U17" i="17"/>
  <c r="Y17" i="17"/>
  <c r="AC17" i="17"/>
  <c r="AG17" i="17"/>
  <c r="AK17" i="17"/>
  <c r="AO17" i="17"/>
  <c r="AS17" i="17"/>
  <c r="AW17" i="17"/>
  <c r="BA17" i="17"/>
  <c r="BE17" i="17"/>
  <c r="BI17" i="17"/>
  <c r="BM17" i="17"/>
  <c r="BQ17" i="17"/>
  <c r="BU17" i="17"/>
  <c r="BY17" i="17"/>
  <c r="CC17" i="17"/>
  <c r="CG17" i="17"/>
  <c r="CK17" i="17"/>
  <c r="B18" i="17"/>
  <c r="F18" i="17"/>
  <c r="J18" i="17"/>
  <c r="N18" i="17"/>
  <c r="R18" i="17"/>
  <c r="V18" i="17"/>
  <c r="Z18" i="17"/>
  <c r="AD18" i="17"/>
  <c r="AH18" i="17"/>
  <c r="AL18" i="17"/>
  <c r="AP18" i="17"/>
  <c r="AT18" i="17"/>
  <c r="AX18" i="17"/>
  <c r="BB18" i="17"/>
  <c r="BF18" i="17"/>
  <c r="BJ18" i="17"/>
  <c r="BN18" i="17"/>
  <c r="BR18" i="17"/>
  <c r="BV18" i="17"/>
  <c r="BZ18" i="17"/>
  <c r="CD18" i="17"/>
  <c r="CH18" i="17"/>
  <c r="CL18" i="17"/>
  <c r="C19" i="17"/>
  <c r="G19" i="17"/>
  <c r="K19" i="17"/>
  <c r="O19" i="17"/>
  <c r="S19" i="17"/>
  <c r="W19" i="17"/>
  <c r="AA19" i="17"/>
  <c r="AE19" i="17"/>
  <c r="AI19" i="17"/>
  <c r="AM19" i="17"/>
  <c r="AQ19" i="17"/>
  <c r="AU19" i="17"/>
  <c r="AY19" i="17"/>
  <c r="BC19" i="17"/>
  <c r="BG19" i="17"/>
  <c r="BK19" i="17"/>
  <c r="BO19" i="17"/>
  <c r="BS19" i="17"/>
  <c r="BW19" i="17"/>
  <c r="CA19" i="17"/>
  <c r="CE19" i="17"/>
  <c r="CL45" i="16"/>
  <c r="C46" i="16"/>
  <c r="G46" i="16"/>
  <c r="K46" i="16"/>
  <c r="O46" i="16"/>
  <c r="S46" i="16"/>
  <c r="W46" i="16"/>
  <c r="AA46" i="16"/>
  <c r="AE46" i="16"/>
  <c r="AI46" i="16"/>
  <c r="AM46" i="16"/>
  <c r="AQ46" i="16"/>
  <c r="AU46" i="16"/>
  <c r="AY46" i="16"/>
  <c r="BC46" i="16"/>
  <c r="BG46" i="16"/>
  <c r="BK46" i="16"/>
  <c r="BO46" i="16"/>
  <c r="BS46" i="16"/>
  <c r="BW46" i="16"/>
  <c r="CA46" i="16"/>
  <c r="CE46" i="16"/>
  <c r="CI46" i="16"/>
  <c r="CM46" i="16"/>
  <c r="D47" i="16"/>
  <c r="H47" i="16"/>
  <c r="L47" i="16"/>
  <c r="P47" i="16"/>
  <c r="T47" i="16"/>
  <c r="X47" i="16"/>
  <c r="AB47" i="16"/>
  <c r="AF47" i="16"/>
  <c r="AJ47" i="16"/>
  <c r="AN47" i="16"/>
  <c r="AR47" i="16"/>
  <c r="AV47" i="16"/>
  <c r="AZ47" i="16"/>
  <c r="BD47" i="16"/>
  <c r="BH47" i="16"/>
  <c r="BL47" i="16"/>
  <c r="BP47" i="16"/>
  <c r="BT47" i="16"/>
  <c r="BX47" i="16"/>
  <c r="CB47" i="16"/>
  <c r="CF47" i="16"/>
  <c r="CJ47" i="16"/>
  <c r="CN47" i="16"/>
  <c r="E48" i="16"/>
  <c r="I48" i="16"/>
  <c r="M48" i="16"/>
  <c r="Q48" i="16"/>
  <c r="U48" i="16"/>
  <c r="Y48" i="16"/>
  <c r="AC48" i="16"/>
  <c r="AG48" i="16"/>
  <c r="AK48" i="16"/>
  <c r="AO48" i="16"/>
  <c r="AS48" i="16"/>
  <c r="AW48" i="16"/>
  <c r="BA48" i="16"/>
  <c r="BE48" i="16"/>
  <c r="BI48" i="16"/>
  <c r="BM48" i="16"/>
  <c r="BQ48" i="16"/>
  <c r="BU48" i="16"/>
  <c r="BY48" i="16"/>
  <c r="CC48" i="16"/>
  <c r="CG48" i="16"/>
  <c r="CK48" i="16"/>
  <c r="B49" i="16"/>
  <c r="F49" i="16"/>
  <c r="J49" i="16"/>
  <c r="N49" i="16"/>
  <c r="R49" i="16"/>
  <c r="V49" i="16"/>
  <c r="Z49" i="16"/>
  <c r="AD49" i="16"/>
  <c r="AH49" i="16"/>
  <c r="AL49" i="16"/>
  <c r="AP49" i="16"/>
  <c r="AT49" i="16"/>
  <c r="AX49" i="16"/>
  <c r="BB49" i="16"/>
  <c r="BF49" i="16"/>
  <c r="BJ49" i="16"/>
  <c r="BN49" i="16"/>
  <c r="BR49" i="16"/>
  <c r="BV49" i="16"/>
  <c r="BZ49" i="16"/>
  <c r="CD49" i="16"/>
  <c r="CH49" i="16"/>
  <c r="CL49" i="16"/>
  <c r="C50" i="16"/>
  <c r="G50" i="16"/>
  <c r="K50" i="16"/>
  <c r="O50" i="16"/>
  <c r="S50" i="16"/>
  <c r="W50" i="16"/>
  <c r="AA50" i="16"/>
  <c r="AE50" i="16"/>
  <c r="AI50" i="16"/>
  <c r="AM50" i="16"/>
  <c r="AQ50" i="16"/>
  <c r="AU50" i="16"/>
  <c r="AY50" i="16"/>
  <c r="BC50" i="16"/>
  <c r="BG50" i="16"/>
  <c r="BK50" i="16"/>
  <c r="BO50" i="16"/>
  <c r="BS50" i="16"/>
  <c r="BW50" i="16"/>
  <c r="CA50" i="16"/>
  <c r="CE50" i="16"/>
  <c r="CI50" i="16"/>
  <c r="CM50" i="16"/>
  <c r="D51" i="16"/>
  <c r="H51" i="16"/>
  <c r="L51" i="16"/>
  <c r="P51" i="16"/>
  <c r="T51" i="16"/>
  <c r="X51" i="16"/>
  <c r="AB51" i="16"/>
  <c r="AF51" i="16"/>
  <c r="AJ51" i="16"/>
  <c r="AN51" i="16"/>
  <c r="AR51" i="16"/>
  <c r="AV51" i="16"/>
  <c r="AZ51" i="16"/>
  <c r="BD51" i="16"/>
  <c r="BH51" i="16"/>
  <c r="BL51" i="16"/>
  <c r="BP51" i="16"/>
  <c r="BT51" i="16"/>
  <c r="BX51" i="16"/>
  <c r="CB51" i="16"/>
  <c r="CF51" i="16"/>
  <c r="CJ51" i="16"/>
  <c r="CN51" i="16"/>
  <c r="E52" i="16"/>
  <c r="I52" i="16"/>
  <c r="M52" i="16"/>
  <c r="Q52" i="16"/>
  <c r="U52" i="16"/>
  <c r="Y52" i="16"/>
  <c r="AC52" i="16"/>
  <c r="AG52" i="16"/>
  <c r="AK52" i="16"/>
  <c r="AO52" i="16"/>
  <c r="AS52" i="16"/>
  <c r="AW52" i="16"/>
  <c r="BA52" i="16"/>
  <c r="BE52" i="16"/>
  <c r="BI52" i="16"/>
  <c r="BM52" i="16"/>
  <c r="BQ52" i="16"/>
  <c r="BU52" i="16"/>
  <c r="BY52" i="16"/>
  <c r="CC52" i="16"/>
  <c r="CG52" i="16"/>
  <c r="CK52" i="16"/>
  <c r="B53" i="16"/>
  <c r="F53" i="16"/>
  <c r="J53" i="16"/>
  <c r="N53" i="16"/>
  <c r="R53" i="16"/>
  <c r="V53" i="16"/>
  <c r="Z53" i="16"/>
  <c r="AD53" i="16"/>
  <c r="AH53" i="16"/>
  <c r="AL53" i="16"/>
  <c r="AP53" i="16"/>
  <c r="AT53" i="16"/>
  <c r="AX53" i="16"/>
  <c r="BB53" i="16"/>
  <c r="BF53" i="16"/>
  <c r="BJ53" i="16"/>
  <c r="BN53" i="16"/>
  <c r="BR53" i="16"/>
  <c r="BV53" i="16"/>
  <c r="BZ53" i="16"/>
  <c r="CD53" i="16"/>
  <c r="CH53" i="16"/>
  <c r="CL53" i="16"/>
  <c r="C54" i="16"/>
  <c r="G54" i="16"/>
  <c r="K54" i="16"/>
  <c r="O54" i="16"/>
  <c r="S54" i="16"/>
  <c r="W54" i="16"/>
  <c r="AA54" i="16"/>
  <c r="AE54" i="16"/>
  <c r="AI54" i="16"/>
  <c r="AM54" i="16"/>
  <c r="AQ54" i="16"/>
  <c r="AU54" i="16"/>
  <c r="AY54" i="16"/>
  <c r="BC54" i="16"/>
  <c r="BG54" i="16"/>
  <c r="BK54" i="16"/>
  <c r="BO54" i="16"/>
  <c r="BS54" i="16"/>
  <c r="BW54" i="16"/>
  <c r="CA54" i="16"/>
  <c r="CE54" i="16"/>
  <c r="CI54" i="16"/>
  <c r="CM54" i="16"/>
  <c r="D55" i="16"/>
  <c r="H55" i="16"/>
  <c r="L55" i="16"/>
  <c r="P55" i="16"/>
  <c r="T55" i="16"/>
  <c r="X55" i="16"/>
  <c r="AB55" i="16"/>
  <c r="AF55" i="16"/>
  <c r="AJ55" i="16"/>
  <c r="AN55" i="16"/>
  <c r="AR55" i="16"/>
  <c r="AV55" i="16"/>
  <c r="AZ55" i="16"/>
  <c r="BD55" i="16"/>
  <c r="BH55" i="16"/>
  <c r="BL55" i="16"/>
  <c r="BP55" i="16"/>
  <c r="BT55" i="16"/>
  <c r="BX55" i="16"/>
  <c r="CB55" i="16"/>
  <c r="CF55" i="16"/>
  <c r="CJ55" i="16"/>
  <c r="CN55" i="16"/>
  <c r="E56" i="16"/>
  <c r="I56" i="16"/>
  <c r="M56" i="16"/>
  <c r="Q56" i="16"/>
  <c r="U56" i="16"/>
  <c r="Y56" i="16"/>
  <c r="AC56" i="16"/>
  <c r="AG56" i="16"/>
  <c r="AK56" i="16"/>
  <c r="AO56" i="16"/>
  <c r="AS56" i="16"/>
  <c r="AW56" i="16"/>
  <c r="BA56" i="16"/>
  <c r="BE56" i="16"/>
  <c r="BI56" i="16"/>
  <c r="BM56" i="16"/>
  <c r="BQ56" i="16"/>
  <c r="BU56" i="16"/>
  <c r="BY56" i="16"/>
  <c r="CC56" i="16"/>
  <c r="CG56" i="16"/>
  <c r="CK56" i="16"/>
  <c r="B57" i="16"/>
  <c r="F57" i="16"/>
  <c r="J57" i="16"/>
  <c r="N57" i="16"/>
  <c r="R57" i="16"/>
  <c r="V57" i="16"/>
  <c r="Z57" i="16"/>
  <c r="AD57" i="16"/>
  <c r="AH57" i="16"/>
  <c r="AL57" i="16"/>
  <c r="AP57" i="16"/>
  <c r="AT57" i="16"/>
  <c r="AX57" i="16"/>
  <c r="BB57" i="16"/>
  <c r="BF57" i="16"/>
  <c r="BJ57" i="16"/>
  <c r="BN57" i="16"/>
  <c r="BR57" i="16"/>
  <c r="BV57" i="16"/>
  <c r="BZ57" i="16"/>
  <c r="CD57" i="16"/>
  <c r="CH57" i="16"/>
  <c r="CL57" i="16"/>
  <c r="C58" i="16"/>
  <c r="G58" i="16"/>
  <c r="K58" i="16"/>
  <c r="O58" i="16"/>
  <c r="S58" i="16"/>
  <c r="W58" i="16"/>
  <c r="AA58" i="16"/>
  <c r="AE58" i="16"/>
  <c r="AI58" i="16"/>
  <c r="AM58" i="16"/>
  <c r="AQ58" i="16"/>
  <c r="AU58" i="16"/>
  <c r="AY58" i="16"/>
  <c r="BC58" i="16"/>
  <c r="BG58" i="16"/>
  <c r="BK58" i="16"/>
  <c r="BO58" i="16"/>
  <c r="BS58" i="16"/>
  <c r="BW58" i="16"/>
  <c r="CA58" i="16"/>
  <c r="CE58" i="16"/>
  <c r="CI58" i="16"/>
  <c r="CM58" i="16"/>
  <c r="D59" i="16"/>
  <c r="H59" i="16"/>
  <c r="L59" i="16"/>
  <c r="P59" i="16"/>
  <c r="T59" i="16"/>
  <c r="X59" i="16"/>
  <c r="AB59" i="16"/>
  <c r="AF59" i="16"/>
  <c r="AJ59" i="16"/>
  <c r="AN59" i="16"/>
  <c r="AR59" i="16"/>
  <c r="AV59" i="16"/>
  <c r="AZ59" i="16"/>
  <c r="BD59" i="16"/>
  <c r="BH59" i="16"/>
  <c r="BL59" i="16"/>
  <c r="BP59" i="16"/>
  <c r="BT59" i="16"/>
  <c r="BX59" i="16"/>
  <c r="CB59" i="16"/>
  <c r="CF59" i="16"/>
  <c r="CJ59" i="16"/>
  <c r="CN59" i="16"/>
  <c r="E60" i="16"/>
  <c r="I60" i="16"/>
  <c r="M60" i="16"/>
  <c r="Q60" i="16"/>
  <c r="U60" i="16"/>
  <c r="Y60" i="16"/>
  <c r="AC60" i="16"/>
  <c r="AG60" i="16"/>
  <c r="AK60" i="16"/>
  <c r="AO60" i="16"/>
  <c r="AS60" i="16"/>
  <c r="AW60" i="16"/>
  <c r="BA60" i="16"/>
  <c r="BE60" i="16"/>
  <c r="BI60" i="16"/>
  <c r="BM60" i="16"/>
  <c r="BQ60" i="16"/>
  <c r="BU60" i="16"/>
  <c r="BY60" i="16"/>
  <c r="CC60" i="16"/>
  <c r="CG60" i="16"/>
  <c r="CK60" i="16"/>
  <c r="B5" i="17"/>
  <c r="F5" i="17"/>
  <c r="J5" i="17"/>
  <c r="N5" i="17"/>
  <c r="R5" i="17"/>
  <c r="V5" i="17"/>
  <c r="Z5" i="17"/>
  <c r="AD5" i="17"/>
  <c r="AH5" i="17"/>
  <c r="AL5" i="17"/>
  <c r="AP5" i="17"/>
  <c r="AT5" i="17"/>
  <c r="AX5" i="17"/>
  <c r="BB5" i="17"/>
  <c r="BF5" i="17"/>
  <c r="BJ5" i="17"/>
  <c r="BN5" i="17"/>
  <c r="BR5" i="17"/>
  <c r="BV5" i="17"/>
  <c r="BZ5" i="17"/>
  <c r="CD5" i="17"/>
  <c r="CH5" i="17"/>
  <c r="CL5" i="17"/>
  <c r="C6" i="17"/>
  <c r="G6" i="17"/>
  <c r="K6" i="17"/>
  <c r="O6" i="17"/>
  <c r="S6" i="17"/>
  <c r="W6" i="17"/>
  <c r="AA6" i="17"/>
  <c r="AE6" i="17"/>
  <c r="AI6" i="17"/>
  <c r="AM6" i="17"/>
  <c r="AQ6" i="17"/>
  <c r="AU6" i="17"/>
  <c r="AY6" i="17"/>
  <c r="BC6" i="17"/>
  <c r="BG6" i="17"/>
  <c r="BK6" i="17"/>
  <c r="BO6" i="17"/>
  <c r="BS6" i="17"/>
  <c r="BW6" i="17"/>
  <c r="CA6" i="17"/>
  <c r="CE6" i="17"/>
  <c r="CI6" i="17"/>
  <c r="CM6" i="17"/>
  <c r="D7" i="17"/>
  <c r="H7" i="17"/>
  <c r="L7" i="17"/>
  <c r="P7" i="17"/>
  <c r="T7" i="17"/>
  <c r="X7" i="17"/>
  <c r="AB7" i="17"/>
  <c r="AF7" i="17"/>
  <c r="AJ7" i="17"/>
  <c r="AN7" i="17"/>
  <c r="AR7" i="17"/>
  <c r="AV7" i="17"/>
  <c r="AZ7" i="17"/>
  <c r="BD7" i="17"/>
  <c r="BH7" i="17"/>
  <c r="BL7" i="17"/>
  <c r="BP7" i="17"/>
  <c r="BT7" i="17"/>
  <c r="BX7" i="17"/>
  <c r="CB7" i="17"/>
  <c r="CF7" i="17"/>
  <c r="CJ7" i="17"/>
  <c r="CN7" i="17"/>
  <c r="E8" i="17"/>
  <c r="I8" i="17"/>
  <c r="M8" i="17"/>
  <c r="Q8" i="17"/>
  <c r="U8" i="17"/>
  <c r="Y8" i="17"/>
  <c r="AC8" i="17"/>
  <c r="AG8" i="17"/>
  <c r="AK8" i="17"/>
  <c r="AO8" i="17"/>
  <c r="AS8" i="17"/>
  <c r="AW8" i="17"/>
  <c r="BA8" i="17"/>
  <c r="BE8" i="17"/>
  <c r="BI8" i="17"/>
  <c r="BM8" i="17"/>
  <c r="BQ8" i="17"/>
  <c r="BU8" i="17"/>
  <c r="BY8" i="17"/>
  <c r="CC8" i="17"/>
  <c r="CG8" i="17"/>
  <c r="CK8" i="17"/>
  <c r="B9" i="17"/>
  <c r="F9" i="17"/>
  <c r="J9" i="17"/>
  <c r="N9" i="17"/>
  <c r="R9" i="17"/>
  <c r="V9" i="17"/>
  <c r="Z9" i="17"/>
  <c r="AD9" i="17"/>
  <c r="AH9" i="17"/>
  <c r="AL9" i="17"/>
  <c r="AP9" i="17"/>
  <c r="AT9" i="17"/>
  <c r="AX9" i="17"/>
  <c r="BB9" i="17"/>
  <c r="BF9" i="17"/>
  <c r="BJ9" i="17"/>
  <c r="BN9" i="17"/>
  <c r="BR9" i="17"/>
  <c r="BV9" i="17"/>
  <c r="BZ9" i="17"/>
  <c r="CD9" i="17"/>
  <c r="CH9" i="17"/>
  <c r="CL9" i="17"/>
  <c r="C10" i="17"/>
  <c r="G10" i="17"/>
  <c r="K10" i="17"/>
  <c r="O10" i="17"/>
  <c r="S10" i="17"/>
  <c r="W10" i="17"/>
  <c r="AA10" i="17"/>
  <c r="AE10" i="17"/>
  <c r="AI10" i="17"/>
  <c r="AM10" i="17"/>
  <c r="AQ10" i="17"/>
  <c r="AU10" i="17"/>
  <c r="AY10" i="17"/>
  <c r="BC10" i="17"/>
  <c r="BG10" i="17"/>
  <c r="BK10" i="17"/>
  <c r="BO10" i="17"/>
  <c r="BS10" i="17"/>
  <c r="BW10" i="17"/>
  <c r="CA10" i="17"/>
  <c r="CE10" i="17"/>
  <c r="CI10" i="17"/>
  <c r="CM10" i="17"/>
  <c r="D11" i="17"/>
  <c r="H11" i="17"/>
  <c r="L11" i="17"/>
  <c r="P11" i="17"/>
  <c r="T11" i="17"/>
  <c r="X11" i="17"/>
  <c r="AB11" i="17"/>
  <c r="AF11" i="17"/>
  <c r="AJ11" i="17"/>
  <c r="AN11" i="17"/>
  <c r="AR11" i="17"/>
  <c r="AV11" i="17"/>
  <c r="AZ11" i="17"/>
  <c r="BD11" i="17"/>
  <c r="BH11" i="17"/>
  <c r="BL11" i="17"/>
  <c r="BP11" i="17"/>
  <c r="BT11" i="17"/>
  <c r="BX11" i="17"/>
  <c r="CB11" i="17"/>
  <c r="CF11" i="17"/>
  <c r="CJ11" i="17"/>
  <c r="CN11" i="17"/>
  <c r="E12" i="17"/>
  <c r="I12" i="17"/>
  <c r="M12" i="17"/>
  <c r="Q12" i="17"/>
  <c r="U12" i="17"/>
  <c r="Y12" i="17"/>
  <c r="AC12" i="17"/>
  <c r="AG12" i="17"/>
  <c r="AK12" i="17"/>
  <c r="AO12" i="17"/>
  <c r="AS12" i="17"/>
  <c r="AW12" i="17"/>
  <c r="BA12" i="17"/>
  <c r="BE12" i="17"/>
  <c r="BI12" i="17"/>
  <c r="BM12" i="17"/>
  <c r="BQ12" i="17"/>
  <c r="BU12" i="17"/>
  <c r="BY12" i="17"/>
  <c r="CC12" i="17"/>
  <c r="CG12" i="17"/>
  <c r="CK12" i="17"/>
  <c r="B13" i="17"/>
  <c r="F13" i="17"/>
  <c r="J13" i="17"/>
  <c r="N13" i="17"/>
  <c r="R13" i="17"/>
  <c r="V13" i="17"/>
  <c r="Z13" i="17"/>
  <c r="AD13" i="17"/>
  <c r="AH13" i="17"/>
  <c r="AL13" i="17"/>
  <c r="AP13" i="17"/>
  <c r="AT13" i="17"/>
  <c r="AX13" i="17"/>
  <c r="BB13" i="17"/>
  <c r="BF13" i="17"/>
  <c r="BJ13" i="17"/>
  <c r="BN13" i="17"/>
  <c r="BR13" i="17"/>
  <c r="BV13" i="17"/>
  <c r="BZ13" i="17"/>
  <c r="CD13" i="17"/>
  <c r="CH13" i="17"/>
  <c r="CL13" i="17"/>
  <c r="C14" i="17"/>
  <c r="G14" i="17"/>
  <c r="K14" i="17"/>
  <c r="O14" i="17"/>
  <c r="S14" i="17"/>
  <c r="W14" i="17"/>
  <c r="AA14" i="17"/>
  <c r="AE14" i="17"/>
  <c r="AI14" i="17"/>
  <c r="AM14" i="17"/>
  <c r="AQ14" i="17"/>
  <c r="AU14" i="17"/>
  <c r="AY14" i="17"/>
  <c r="BC14" i="17"/>
  <c r="BG14" i="17"/>
  <c r="BK14" i="17"/>
  <c r="BO14" i="17"/>
  <c r="BS14" i="17"/>
  <c r="BW14" i="17"/>
  <c r="CA14" i="17"/>
  <c r="CE14" i="17"/>
  <c r="CI14" i="17"/>
  <c r="CM14" i="17"/>
  <c r="D15" i="17"/>
  <c r="H15" i="17"/>
  <c r="L15" i="17"/>
  <c r="P15" i="17"/>
  <c r="T15" i="17"/>
  <c r="X15" i="17"/>
  <c r="AB15" i="17"/>
  <c r="AF15" i="17"/>
  <c r="AJ15" i="17"/>
  <c r="AN15" i="17"/>
  <c r="AR15" i="17"/>
  <c r="AV15" i="17"/>
  <c r="AZ15" i="17"/>
  <c r="BD15" i="17"/>
  <c r="BH15" i="17"/>
  <c r="BL15" i="17"/>
  <c r="BP15" i="17"/>
  <c r="BT15" i="17"/>
  <c r="BX15" i="17"/>
  <c r="CB15" i="17"/>
  <c r="CF15" i="17"/>
  <c r="CJ15" i="17"/>
  <c r="CN15" i="17"/>
  <c r="E16" i="17"/>
  <c r="I16" i="17"/>
  <c r="M16" i="17"/>
  <c r="Q16" i="17"/>
  <c r="U16" i="17"/>
  <c r="Y16" i="17"/>
  <c r="AC16" i="17"/>
  <c r="AG16" i="17"/>
  <c r="AK16" i="17"/>
  <c r="AO16" i="17"/>
  <c r="AS16" i="17"/>
  <c r="AW16" i="17"/>
  <c r="BA16" i="17"/>
  <c r="BE16" i="17"/>
  <c r="BI16" i="17"/>
  <c r="BM16" i="17"/>
  <c r="BQ16" i="17"/>
  <c r="BU16" i="17"/>
  <c r="BY16" i="17"/>
  <c r="CC16" i="17"/>
  <c r="CG16" i="17"/>
  <c r="CK16" i="17"/>
  <c r="B17" i="17"/>
  <c r="F17" i="17"/>
  <c r="J17" i="17"/>
  <c r="N17" i="17"/>
  <c r="R17" i="17"/>
  <c r="V17" i="17"/>
  <c r="Z17" i="17"/>
  <c r="AD17" i="17"/>
  <c r="AH17" i="17"/>
  <c r="AL17" i="17"/>
  <c r="AP17" i="17"/>
  <c r="AT17" i="17"/>
  <c r="AX17" i="17"/>
  <c r="BB17" i="17"/>
  <c r="BF17" i="17"/>
  <c r="BJ17" i="17"/>
  <c r="BN17" i="17"/>
  <c r="BR17" i="17"/>
  <c r="BV17" i="17"/>
  <c r="BZ17" i="17"/>
  <c r="CD17" i="17"/>
  <c r="CH17" i="17"/>
  <c r="CL17" i="17"/>
  <c r="C18" i="17"/>
  <c r="G18" i="17"/>
  <c r="K18" i="17"/>
  <c r="O18" i="17"/>
  <c r="S18" i="17"/>
  <c r="W18" i="17"/>
  <c r="AA18" i="17"/>
  <c r="AE18" i="17"/>
  <c r="AI18" i="17"/>
  <c r="AM18" i="17"/>
  <c r="AQ18" i="17"/>
  <c r="AU18" i="17"/>
  <c r="AY18" i="17"/>
  <c r="BC18" i="17"/>
  <c r="BG18" i="17"/>
  <c r="BK18" i="17"/>
  <c r="BO18" i="17"/>
  <c r="BS18" i="17"/>
  <c r="BW18" i="17"/>
  <c r="CA18" i="17"/>
  <c r="CE18" i="17"/>
  <c r="CI18" i="17"/>
  <c r="CM18" i="17"/>
  <c r="D19" i="17"/>
  <c r="H19" i="17"/>
  <c r="L19" i="17"/>
  <c r="P19" i="17"/>
  <c r="T19" i="17"/>
  <c r="X19" i="17"/>
  <c r="AB19" i="17"/>
  <c r="AF19" i="17"/>
  <c r="AJ19" i="17"/>
  <c r="AN19" i="17"/>
  <c r="AR19" i="17"/>
  <c r="AV19" i="17"/>
  <c r="AZ19" i="17"/>
  <c r="BD19" i="17"/>
  <c r="BH19" i="17"/>
  <c r="BL19" i="17"/>
  <c r="BP19" i="17"/>
  <c r="BT19" i="17"/>
  <c r="BX19" i="17"/>
  <c r="CB19" i="17"/>
  <c r="CF19" i="17"/>
  <c r="CJ19" i="17"/>
  <c r="CM45" i="16"/>
  <c r="D46" i="16"/>
  <c r="H46" i="16"/>
  <c r="L46" i="16"/>
  <c r="P46" i="16"/>
  <c r="T46" i="16"/>
  <c r="X46" i="16"/>
  <c r="AB46" i="16"/>
  <c r="AF46" i="16"/>
  <c r="AJ46" i="16"/>
  <c r="AN46" i="16"/>
  <c r="AR46" i="16"/>
  <c r="AV46" i="16"/>
  <c r="AZ46" i="16"/>
  <c r="BD46" i="16"/>
  <c r="BH46" i="16"/>
  <c r="BL46" i="16"/>
  <c r="BP46" i="16"/>
  <c r="BT46" i="16"/>
  <c r="BX46" i="16"/>
  <c r="CB46" i="16"/>
  <c r="CF46" i="16"/>
  <c r="CJ46" i="16"/>
  <c r="CN46" i="16"/>
  <c r="E47" i="16"/>
  <c r="I47" i="16"/>
  <c r="M47" i="16"/>
  <c r="Q47" i="16"/>
  <c r="U47" i="16"/>
  <c r="Y47" i="16"/>
  <c r="AC47" i="16"/>
  <c r="AG47" i="16"/>
  <c r="AK47" i="16"/>
  <c r="AO47" i="16"/>
  <c r="AS47" i="16"/>
  <c r="AW47" i="16"/>
  <c r="BA47" i="16"/>
  <c r="BE47" i="16"/>
  <c r="BI47" i="16"/>
  <c r="BM47" i="16"/>
  <c r="BQ47" i="16"/>
  <c r="BU47" i="16"/>
  <c r="BY47" i="16"/>
  <c r="CC47" i="16"/>
  <c r="CG47" i="16"/>
  <c r="CK47" i="16"/>
  <c r="B48" i="16"/>
  <c r="F48" i="16"/>
  <c r="J48" i="16"/>
  <c r="N48" i="16"/>
  <c r="R48" i="16"/>
  <c r="V48" i="16"/>
  <c r="Z48" i="16"/>
  <c r="AD48" i="16"/>
  <c r="AH48" i="16"/>
  <c r="AL48" i="16"/>
  <c r="AP48" i="16"/>
  <c r="AT48" i="16"/>
  <c r="AX48" i="16"/>
  <c r="BB48" i="16"/>
  <c r="BF48" i="16"/>
  <c r="BJ48" i="16"/>
  <c r="BN48" i="16"/>
  <c r="BR48" i="16"/>
  <c r="BV48" i="16"/>
  <c r="BZ48" i="16"/>
  <c r="CD48" i="16"/>
  <c r="CH48" i="16"/>
  <c r="CL48" i="16"/>
  <c r="C49" i="16"/>
  <c r="G49" i="16"/>
  <c r="K49" i="16"/>
  <c r="O49" i="16"/>
  <c r="S49" i="16"/>
  <c r="W49" i="16"/>
  <c r="AA49" i="16"/>
  <c r="AE49" i="16"/>
  <c r="AI49" i="16"/>
  <c r="AM49" i="16"/>
  <c r="AQ49" i="16"/>
  <c r="AU49" i="16"/>
  <c r="AY49" i="16"/>
  <c r="BC49" i="16"/>
  <c r="BG49" i="16"/>
  <c r="BK49" i="16"/>
  <c r="BO49" i="16"/>
  <c r="BS49" i="16"/>
  <c r="BW49" i="16"/>
  <c r="CA49" i="16"/>
  <c r="CE49" i="16"/>
  <c r="CI49" i="16"/>
  <c r="CM49" i="16"/>
  <c r="D50" i="16"/>
  <c r="H50" i="16"/>
  <c r="L50" i="16"/>
  <c r="P50" i="16"/>
  <c r="T50" i="16"/>
  <c r="X50" i="16"/>
  <c r="AB50" i="16"/>
  <c r="AF50" i="16"/>
  <c r="AJ50" i="16"/>
  <c r="AN50" i="16"/>
  <c r="AR50" i="16"/>
  <c r="AV50" i="16"/>
  <c r="AZ50" i="16"/>
  <c r="BD50" i="16"/>
  <c r="BH50" i="16"/>
  <c r="BL50" i="16"/>
  <c r="BP50" i="16"/>
  <c r="BT50" i="16"/>
  <c r="BX50" i="16"/>
  <c r="CB50" i="16"/>
  <c r="CF50" i="16"/>
  <c r="CJ50" i="16"/>
  <c r="CN50" i="16"/>
  <c r="E51" i="16"/>
  <c r="I51" i="16"/>
  <c r="M51" i="16"/>
  <c r="Q51" i="16"/>
  <c r="U51" i="16"/>
  <c r="Y51" i="16"/>
  <c r="AC51" i="16"/>
  <c r="AG51" i="16"/>
  <c r="AK51" i="16"/>
  <c r="AO51" i="16"/>
  <c r="AS51" i="16"/>
  <c r="AW51" i="16"/>
  <c r="BA51" i="16"/>
  <c r="BE51" i="16"/>
  <c r="BI51" i="16"/>
  <c r="BM51" i="16"/>
  <c r="BQ51" i="16"/>
  <c r="BU51" i="16"/>
  <c r="BY51" i="16"/>
  <c r="CC51" i="16"/>
  <c r="CG51" i="16"/>
  <c r="CK51" i="16"/>
  <c r="B52" i="16"/>
  <c r="F52" i="16"/>
  <c r="J52" i="16"/>
  <c r="N52" i="16"/>
  <c r="R52" i="16"/>
  <c r="V52" i="16"/>
  <c r="Z52" i="16"/>
  <c r="AD52" i="16"/>
  <c r="AH52" i="16"/>
  <c r="AL52" i="16"/>
  <c r="AP52" i="16"/>
  <c r="AT52" i="16"/>
  <c r="AX52" i="16"/>
  <c r="BB52" i="16"/>
  <c r="BF52" i="16"/>
  <c r="BJ52" i="16"/>
  <c r="BN52" i="16"/>
  <c r="BR52" i="16"/>
  <c r="BV52" i="16"/>
  <c r="BZ52" i="16"/>
  <c r="CD52" i="16"/>
  <c r="CH52" i="16"/>
  <c r="CL52" i="16"/>
  <c r="C53" i="16"/>
  <c r="G53" i="16"/>
  <c r="K53" i="16"/>
  <c r="O53" i="16"/>
  <c r="S53" i="16"/>
  <c r="W53" i="16"/>
  <c r="AA53" i="16"/>
  <c r="AE53" i="16"/>
  <c r="AI53" i="16"/>
  <c r="AM53" i="16"/>
  <c r="AQ53" i="16"/>
  <c r="AU53" i="16"/>
  <c r="AY53" i="16"/>
  <c r="BC53" i="16"/>
  <c r="BG53" i="16"/>
  <c r="BK53" i="16"/>
  <c r="BO53" i="16"/>
  <c r="BS53" i="16"/>
  <c r="BW53" i="16"/>
  <c r="CA53" i="16"/>
  <c r="CE53" i="16"/>
  <c r="CI53" i="16"/>
  <c r="CM53" i="16"/>
  <c r="D54" i="16"/>
  <c r="H54" i="16"/>
  <c r="L54" i="16"/>
  <c r="P54" i="16"/>
  <c r="T54" i="16"/>
  <c r="X54" i="16"/>
  <c r="AB54" i="16"/>
  <c r="AF54" i="16"/>
  <c r="AJ54" i="16"/>
  <c r="AN54" i="16"/>
  <c r="AR54" i="16"/>
  <c r="AV54" i="16"/>
  <c r="AZ54" i="16"/>
  <c r="BD54" i="16"/>
  <c r="BH54" i="16"/>
  <c r="BL54" i="16"/>
  <c r="BP54" i="16"/>
  <c r="BT54" i="16"/>
  <c r="BX54" i="16"/>
  <c r="CB54" i="16"/>
  <c r="CF54" i="16"/>
  <c r="CJ54" i="16"/>
  <c r="CN54" i="16"/>
  <c r="E55" i="16"/>
  <c r="I55" i="16"/>
  <c r="M55" i="16"/>
  <c r="Q55" i="16"/>
  <c r="U55" i="16"/>
  <c r="Y55" i="16"/>
  <c r="AC55" i="16"/>
  <c r="AG55" i="16"/>
  <c r="AK55" i="16"/>
  <c r="AO55" i="16"/>
  <c r="AS55" i="16"/>
  <c r="AW55" i="16"/>
  <c r="BA55" i="16"/>
  <c r="BE55" i="16"/>
  <c r="BI55" i="16"/>
  <c r="BM55" i="16"/>
  <c r="BQ55" i="16"/>
  <c r="BU55" i="16"/>
  <c r="BY55" i="16"/>
  <c r="CC55" i="16"/>
  <c r="CG55" i="16"/>
  <c r="CK55" i="16"/>
  <c r="B56" i="16"/>
  <c r="F56" i="16"/>
  <c r="J56" i="16"/>
  <c r="N56" i="16"/>
  <c r="R56" i="16"/>
  <c r="V56" i="16"/>
  <c r="Z56" i="16"/>
  <c r="AD56" i="16"/>
  <c r="AH56" i="16"/>
  <c r="AL56" i="16"/>
  <c r="AP56" i="16"/>
  <c r="AT56" i="16"/>
  <c r="AX56" i="16"/>
  <c r="BB56" i="16"/>
  <c r="BF56" i="16"/>
  <c r="BJ56" i="16"/>
  <c r="BN56" i="16"/>
  <c r="BR56" i="16"/>
  <c r="BV56" i="16"/>
  <c r="BZ56" i="16"/>
  <c r="CD56" i="16"/>
  <c r="CH56" i="16"/>
  <c r="CL56" i="16"/>
  <c r="C57" i="16"/>
  <c r="G57" i="16"/>
  <c r="K57" i="16"/>
  <c r="O57" i="16"/>
  <c r="S57" i="16"/>
  <c r="W57" i="16"/>
  <c r="AA57" i="16"/>
  <c r="AE57" i="16"/>
  <c r="AI57" i="16"/>
  <c r="AM57" i="16"/>
  <c r="AQ57" i="16"/>
  <c r="AU57" i="16"/>
  <c r="AY57" i="16"/>
  <c r="BC57" i="16"/>
  <c r="BG57" i="16"/>
  <c r="BK57" i="16"/>
  <c r="BO57" i="16"/>
  <c r="BS57" i="16"/>
  <c r="BW57" i="16"/>
  <c r="CA57" i="16"/>
  <c r="CE57" i="16"/>
  <c r="CI57" i="16"/>
  <c r="CM57" i="16"/>
  <c r="D58" i="16"/>
  <c r="H58" i="16"/>
  <c r="L58" i="16"/>
  <c r="P58" i="16"/>
  <c r="T58" i="16"/>
  <c r="X58" i="16"/>
  <c r="AB58" i="16"/>
  <c r="AF58" i="16"/>
  <c r="AJ58" i="16"/>
  <c r="AN58" i="16"/>
  <c r="AR58" i="16"/>
  <c r="AV58" i="16"/>
  <c r="AZ58" i="16"/>
  <c r="BD58" i="16"/>
  <c r="BH58" i="16"/>
  <c r="BL58" i="16"/>
  <c r="BP58" i="16"/>
  <c r="BT58" i="16"/>
  <c r="BX58" i="16"/>
  <c r="CB58" i="16"/>
  <c r="CF58" i="16"/>
  <c r="CJ58" i="16"/>
  <c r="CN58" i="16"/>
  <c r="E59" i="16"/>
  <c r="I59" i="16"/>
  <c r="M59" i="16"/>
  <c r="Q59" i="16"/>
  <c r="U59" i="16"/>
  <c r="Y59" i="16"/>
  <c r="AC59" i="16"/>
  <c r="AG59" i="16"/>
  <c r="AK59" i="16"/>
  <c r="AO59" i="16"/>
  <c r="AS59" i="16"/>
  <c r="AW59" i="16"/>
  <c r="BA59" i="16"/>
  <c r="BE59" i="16"/>
  <c r="BI59" i="16"/>
  <c r="BM59" i="16"/>
  <c r="BQ59" i="16"/>
  <c r="BU59" i="16"/>
  <c r="BY59" i="16"/>
  <c r="CC59" i="16"/>
  <c r="CG59" i="16"/>
  <c r="CK59" i="16"/>
  <c r="B60" i="16"/>
  <c r="F60" i="16"/>
  <c r="J60" i="16"/>
  <c r="N60" i="16"/>
  <c r="R60" i="16"/>
  <c r="V60" i="16"/>
  <c r="Z60" i="16"/>
  <c r="AD60" i="16"/>
  <c r="AH60" i="16"/>
  <c r="AL60" i="16"/>
  <c r="AP60" i="16"/>
  <c r="AT60" i="16"/>
  <c r="AX60" i="16"/>
  <c r="BB60" i="16"/>
  <c r="BF60" i="16"/>
  <c r="BJ60" i="16"/>
  <c r="BN60" i="16"/>
  <c r="BR60" i="16"/>
  <c r="BV60" i="16"/>
  <c r="BZ60" i="16"/>
  <c r="CD60" i="16"/>
  <c r="CH60" i="16"/>
  <c r="CL60" i="16"/>
  <c r="C5" i="17"/>
  <c r="G5" i="17"/>
  <c r="K5" i="17"/>
  <c r="O5" i="17"/>
  <c r="S5" i="17"/>
  <c r="W5" i="17"/>
  <c r="AA5" i="17"/>
  <c r="AE5" i="17"/>
  <c r="AI5" i="17"/>
  <c r="AM5" i="17"/>
  <c r="AQ5" i="17"/>
  <c r="AU5" i="17"/>
  <c r="AY5" i="17"/>
  <c r="BC5" i="17"/>
  <c r="BG5" i="17"/>
  <c r="BK5" i="17"/>
  <c r="BO5" i="17"/>
  <c r="BS5" i="17"/>
  <c r="BW5" i="17"/>
  <c r="CA5" i="17"/>
  <c r="CE5" i="17"/>
  <c r="CI5" i="17"/>
  <c r="CM5" i="17"/>
  <c r="D6" i="17"/>
  <c r="H6" i="17"/>
  <c r="L6" i="17"/>
  <c r="P6" i="17"/>
  <c r="T6" i="17"/>
  <c r="X6" i="17"/>
  <c r="AB6" i="17"/>
  <c r="AF6" i="17"/>
  <c r="AJ6" i="17"/>
  <c r="AN6" i="17"/>
  <c r="AR6" i="17"/>
  <c r="AV6" i="17"/>
  <c r="AZ6" i="17"/>
  <c r="BD6" i="17"/>
  <c r="BH6" i="17"/>
  <c r="BL6" i="17"/>
  <c r="BP6" i="17"/>
  <c r="BT6" i="17"/>
  <c r="BX6" i="17"/>
  <c r="CB6" i="17"/>
  <c r="CF6" i="17"/>
  <c r="CJ6" i="17"/>
  <c r="CN6" i="17"/>
  <c r="E7" i="17"/>
  <c r="I7" i="17"/>
  <c r="M7" i="17"/>
  <c r="Q7" i="17"/>
  <c r="U7" i="17"/>
  <c r="Y7" i="17"/>
  <c r="AC7" i="17"/>
  <c r="AG7" i="17"/>
  <c r="AK7" i="17"/>
  <c r="AO7" i="17"/>
  <c r="AS7" i="17"/>
  <c r="AW7" i="17"/>
  <c r="BA7" i="17"/>
  <c r="BE7" i="17"/>
  <c r="BI7" i="17"/>
  <c r="BM7" i="17"/>
  <c r="BQ7" i="17"/>
  <c r="BU7" i="17"/>
  <c r="BY7" i="17"/>
  <c r="CC7" i="17"/>
  <c r="CG7" i="17"/>
  <c r="CK7" i="17"/>
  <c r="B8" i="17"/>
  <c r="F8" i="17"/>
  <c r="J8" i="17"/>
  <c r="N8" i="17"/>
  <c r="R8" i="17"/>
  <c r="V8" i="17"/>
  <c r="Z8" i="17"/>
  <c r="AD8" i="17"/>
  <c r="AH8" i="17"/>
  <c r="AL8" i="17"/>
  <c r="AP8" i="17"/>
  <c r="AT8" i="17"/>
  <c r="AX8" i="17"/>
  <c r="BB8" i="17"/>
  <c r="BF8" i="17"/>
  <c r="BJ8" i="17"/>
  <c r="BN8" i="17"/>
  <c r="BR8" i="17"/>
  <c r="BV8" i="17"/>
  <c r="BZ8" i="17"/>
  <c r="CD8" i="17"/>
  <c r="CH8" i="17"/>
  <c r="CL8" i="17"/>
  <c r="C9" i="17"/>
  <c r="G9" i="17"/>
  <c r="K9" i="17"/>
  <c r="O9" i="17"/>
  <c r="S9" i="17"/>
  <c r="W9" i="17"/>
  <c r="AA9" i="17"/>
  <c r="AE9" i="17"/>
  <c r="AI9" i="17"/>
  <c r="AM9" i="17"/>
  <c r="AQ9" i="17"/>
  <c r="AU9" i="17"/>
  <c r="AY9" i="17"/>
  <c r="BC9" i="17"/>
  <c r="BG9" i="17"/>
  <c r="BK9" i="17"/>
  <c r="BO9" i="17"/>
  <c r="BS9" i="17"/>
  <c r="BW9" i="17"/>
  <c r="CA9" i="17"/>
  <c r="CE9" i="17"/>
  <c r="CI9" i="17"/>
  <c r="CM9" i="17"/>
  <c r="D10" i="17"/>
  <c r="H10" i="17"/>
  <c r="L10" i="17"/>
  <c r="P10" i="17"/>
  <c r="T10" i="17"/>
  <c r="X10" i="17"/>
  <c r="AB10" i="17"/>
  <c r="AF10" i="17"/>
  <c r="AJ10" i="17"/>
  <c r="AN10" i="17"/>
  <c r="AR10" i="17"/>
  <c r="AV10" i="17"/>
  <c r="AZ10" i="17"/>
  <c r="BD10" i="17"/>
  <c r="BH10" i="17"/>
  <c r="BL10" i="17"/>
  <c r="BP10" i="17"/>
  <c r="BT10" i="17"/>
  <c r="BX10" i="17"/>
  <c r="CB10" i="17"/>
  <c r="CF10" i="17"/>
  <c r="CJ10" i="17"/>
  <c r="CN10" i="17"/>
  <c r="E11" i="17"/>
  <c r="I11" i="17"/>
  <c r="M11" i="17"/>
  <c r="Q11" i="17"/>
  <c r="U11" i="17"/>
  <c r="Y11" i="17"/>
  <c r="AC11" i="17"/>
  <c r="AG11" i="17"/>
  <c r="AK11" i="17"/>
  <c r="AO11" i="17"/>
  <c r="AS11" i="17"/>
  <c r="AW11" i="17"/>
  <c r="BA11" i="17"/>
  <c r="BE11" i="17"/>
  <c r="BI11" i="17"/>
  <c r="BM11" i="17"/>
  <c r="BQ11" i="17"/>
  <c r="BU11" i="17"/>
  <c r="BY11" i="17"/>
  <c r="CC11" i="17"/>
  <c r="CG11" i="17"/>
  <c r="CK11" i="17"/>
  <c r="B12" i="17"/>
  <c r="F12" i="17"/>
  <c r="J12" i="17"/>
  <c r="N12" i="17"/>
  <c r="R12" i="17"/>
  <c r="V12" i="17"/>
  <c r="Z12" i="17"/>
  <c r="AD12" i="17"/>
  <c r="AH12" i="17"/>
  <c r="AL12" i="17"/>
  <c r="AP12" i="17"/>
  <c r="AT12" i="17"/>
  <c r="AX12" i="17"/>
  <c r="BB12" i="17"/>
  <c r="BF12" i="17"/>
  <c r="BJ12" i="17"/>
  <c r="BN12" i="17"/>
  <c r="BR12" i="17"/>
  <c r="BV12" i="17"/>
  <c r="BZ12" i="17"/>
  <c r="CD12" i="17"/>
  <c r="CH12" i="17"/>
  <c r="CL12" i="17"/>
  <c r="C13" i="17"/>
  <c r="G13" i="17"/>
  <c r="K13" i="17"/>
  <c r="O13" i="17"/>
  <c r="S13" i="17"/>
  <c r="W13" i="17"/>
  <c r="AA13" i="17"/>
  <c r="AE13" i="17"/>
  <c r="AI13" i="17"/>
  <c r="AM13" i="17"/>
  <c r="AQ13" i="17"/>
  <c r="AU13" i="17"/>
  <c r="AY13" i="17"/>
  <c r="BC13" i="17"/>
  <c r="BG13" i="17"/>
  <c r="BK13" i="17"/>
  <c r="BO13" i="17"/>
  <c r="BS13" i="17"/>
  <c r="BW13" i="17"/>
  <c r="CA13" i="17"/>
  <c r="CE13" i="17"/>
  <c r="CI13" i="17"/>
  <c r="CM13" i="17"/>
  <c r="D14" i="17"/>
  <c r="H14" i="17"/>
  <c r="L14" i="17"/>
  <c r="P14" i="17"/>
  <c r="T14" i="17"/>
  <c r="X14" i="17"/>
  <c r="AB14" i="17"/>
  <c r="AF14" i="17"/>
  <c r="AJ14" i="17"/>
  <c r="AN14" i="17"/>
  <c r="AR14" i="17"/>
  <c r="AV14" i="17"/>
  <c r="AZ14" i="17"/>
  <c r="BD14" i="17"/>
  <c r="BH14" i="17"/>
  <c r="BL14" i="17"/>
  <c r="BP14" i="17"/>
  <c r="BT14" i="17"/>
  <c r="BX14" i="17"/>
  <c r="CB14" i="17"/>
  <c r="CF14" i="17"/>
  <c r="CJ14" i="17"/>
  <c r="CN14" i="17"/>
  <c r="E15" i="17"/>
  <c r="I15" i="17"/>
  <c r="M15" i="17"/>
  <c r="Q15" i="17"/>
  <c r="U15" i="17"/>
  <c r="Y15" i="17"/>
  <c r="AC15" i="17"/>
  <c r="AG15" i="17"/>
  <c r="AK15" i="17"/>
  <c r="AO15" i="17"/>
  <c r="AS15" i="17"/>
  <c r="AW15" i="17"/>
  <c r="BA15" i="17"/>
  <c r="BE15" i="17"/>
  <c r="BI15" i="17"/>
  <c r="BM15" i="17"/>
  <c r="BQ15" i="17"/>
  <c r="BU15" i="17"/>
  <c r="BY15" i="17"/>
  <c r="CC15" i="17"/>
  <c r="CG15" i="17"/>
  <c r="CK15" i="17"/>
  <c r="B16" i="17"/>
  <c r="F16" i="17"/>
  <c r="J16" i="17"/>
  <c r="N16" i="17"/>
  <c r="R16" i="17"/>
  <c r="V16" i="17"/>
  <c r="Z16" i="17"/>
  <c r="AD16" i="17"/>
  <c r="AH16" i="17"/>
  <c r="AL16" i="17"/>
  <c r="AP16" i="17"/>
  <c r="AT16" i="17"/>
  <c r="AX16" i="17"/>
  <c r="BB16" i="17"/>
  <c r="BF16" i="17"/>
  <c r="BJ16" i="17"/>
  <c r="BN16" i="17"/>
  <c r="BR16" i="17"/>
  <c r="BV16" i="17"/>
  <c r="BZ16" i="17"/>
  <c r="CD16" i="17"/>
  <c r="CH16" i="17"/>
  <c r="CL16" i="17"/>
  <c r="C17" i="17"/>
  <c r="G17" i="17"/>
  <c r="K17" i="17"/>
  <c r="O17" i="17"/>
  <c r="S17" i="17"/>
  <c r="W17" i="17"/>
  <c r="AA17" i="17"/>
  <c r="AE17" i="17"/>
  <c r="AI17" i="17"/>
  <c r="AM17" i="17"/>
  <c r="AQ17" i="17"/>
  <c r="AU17" i="17"/>
  <c r="AY17" i="17"/>
  <c r="BC17" i="17"/>
  <c r="BG17" i="17"/>
  <c r="BK17" i="17"/>
  <c r="BO17" i="17"/>
  <c r="BS17" i="17"/>
  <c r="BW17" i="17"/>
  <c r="CA17" i="17"/>
  <c r="CE17" i="17"/>
  <c r="CI17" i="17"/>
  <c r="CM17" i="17"/>
  <c r="D18" i="17"/>
  <c r="H18" i="17"/>
  <c r="L18" i="17"/>
  <c r="P18" i="17"/>
  <c r="T18" i="17"/>
  <c r="X18" i="17"/>
  <c r="AB18" i="17"/>
  <c r="AF18" i="17"/>
  <c r="AJ18" i="17"/>
  <c r="AN18" i="17"/>
  <c r="AR18" i="17"/>
  <c r="AV18" i="17"/>
  <c r="AZ18" i="17"/>
  <c r="BD18" i="17"/>
  <c r="BH18" i="17"/>
  <c r="BL18" i="17"/>
  <c r="BP18" i="17"/>
  <c r="BT18" i="17"/>
  <c r="BX18" i="17"/>
  <c r="CB18" i="17"/>
  <c r="CF18" i="17"/>
  <c r="CJ18" i="17"/>
  <c r="CN18" i="17"/>
  <c r="E19" i="17"/>
  <c r="I19" i="17"/>
  <c r="M19" i="17"/>
  <c r="Q19" i="17"/>
  <c r="U19" i="17"/>
  <c r="Y19" i="17"/>
  <c r="AC19" i="17"/>
  <c r="AG19" i="17"/>
  <c r="AK19" i="17"/>
  <c r="AO19" i="17"/>
  <c r="AS19" i="17"/>
  <c r="AW19" i="17"/>
  <c r="BA19" i="17"/>
  <c r="BE19" i="17"/>
  <c r="BI19" i="17"/>
  <c r="BM19" i="17"/>
  <c r="BQ19" i="17"/>
  <c r="BU19" i="17"/>
  <c r="BY19" i="17"/>
  <c r="CC19" i="17"/>
  <c r="CG19" i="17"/>
  <c r="CI19" i="17"/>
  <c r="CN19" i="17"/>
  <c r="E20" i="17"/>
  <c r="I20" i="17"/>
  <c r="M20" i="17"/>
  <c r="Q20" i="17"/>
  <c r="U20" i="17"/>
  <c r="Y20" i="17"/>
  <c r="AC20" i="17"/>
  <c r="AG20" i="17"/>
  <c r="AK20" i="17"/>
  <c r="AO20" i="17"/>
  <c r="AS20" i="17"/>
  <c r="AW20" i="17"/>
  <c r="BA20" i="17"/>
  <c r="BE20" i="17"/>
  <c r="BI20" i="17"/>
  <c r="BM20" i="17"/>
  <c r="BQ20" i="17"/>
  <c r="BU20" i="17"/>
  <c r="BY20" i="17"/>
  <c r="CC20" i="17"/>
  <c r="CG20" i="17"/>
  <c r="CK20" i="17"/>
  <c r="B21" i="17"/>
  <c r="F21" i="17"/>
  <c r="J21" i="17"/>
  <c r="N21" i="17"/>
  <c r="R21" i="17"/>
  <c r="V21" i="17"/>
  <c r="Z21" i="17"/>
  <c r="AD21" i="17"/>
  <c r="AH21" i="17"/>
  <c r="AL21" i="17"/>
  <c r="AP21" i="17"/>
  <c r="AT21" i="17"/>
  <c r="AX21" i="17"/>
  <c r="BB21" i="17"/>
  <c r="BF21" i="17"/>
  <c r="BJ21" i="17"/>
  <c r="BN21" i="17"/>
  <c r="BR21" i="17"/>
  <c r="BV21" i="17"/>
  <c r="BZ21" i="17"/>
  <c r="CD21" i="17"/>
  <c r="CH21" i="17"/>
  <c r="CL21" i="17"/>
  <c r="C22" i="17"/>
  <c r="G22" i="17"/>
  <c r="K22" i="17"/>
  <c r="O22" i="17"/>
  <c r="S22" i="17"/>
  <c r="W22" i="17"/>
  <c r="AA22" i="17"/>
  <c r="AE22" i="17"/>
  <c r="AI22" i="17"/>
  <c r="AM22" i="17"/>
  <c r="AQ22" i="17"/>
  <c r="AU22" i="17"/>
  <c r="AY22" i="17"/>
  <c r="BC22" i="17"/>
  <c r="BG22" i="17"/>
  <c r="BK22" i="17"/>
  <c r="BO22" i="17"/>
  <c r="BS22" i="17"/>
  <c r="BW22" i="17"/>
  <c r="CA22" i="17"/>
  <c r="CE22" i="17"/>
  <c r="CI22" i="17"/>
  <c r="CM22" i="17"/>
  <c r="D23" i="17"/>
  <c r="H23" i="17"/>
  <c r="L23" i="17"/>
  <c r="P23" i="17"/>
  <c r="T23" i="17"/>
  <c r="X23" i="17"/>
  <c r="AB23" i="17"/>
  <c r="AF23" i="17"/>
  <c r="AJ23" i="17"/>
  <c r="AN23" i="17"/>
  <c r="AR23" i="17"/>
  <c r="AV23" i="17"/>
  <c r="AZ23" i="17"/>
  <c r="BD23" i="17"/>
  <c r="BH23" i="17"/>
  <c r="BL23" i="17"/>
  <c r="BP23" i="17"/>
  <c r="BT23" i="17"/>
  <c r="BX23" i="17"/>
  <c r="CB23" i="17"/>
  <c r="CF23" i="17"/>
  <c r="CJ23" i="17"/>
  <c r="CN23" i="17"/>
  <c r="E24" i="17"/>
  <c r="I24" i="17"/>
  <c r="M24" i="17"/>
  <c r="Q24" i="17"/>
  <c r="U24" i="17"/>
  <c r="Y24" i="17"/>
  <c r="AC24" i="17"/>
  <c r="AG24" i="17"/>
  <c r="AK24" i="17"/>
  <c r="AO24" i="17"/>
  <c r="AS24" i="17"/>
  <c r="AW24" i="17"/>
  <c r="BA24" i="17"/>
  <c r="BE24" i="17"/>
  <c r="BI24" i="17"/>
  <c r="BM24" i="17"/>
  <c r="BQ24" i="17"/>
  <c r="BU24" i="17"/>
  <c r="BY24" i="17"/>
  <c r="CC24" i="17"/>
  <c r="CG24" i="17"/>
  <c r="CK24" i="17"/>
  <c r="B25" i="17"/>
  <c r="F25" i="17"/>
  <c r="J25" i="17"/>
  <c r="N25" i="17"/>
  <c r="R25" i="17"/>
  <c r="V25" i="17"/>
  <c r="Z25" i="17"/>
  <c r="AD25" i="17"/>
  <c r="AH25" i="17"/>
  <c r="AL25" i="17"/>
  <c r="AP25" i="17"/>
  <c r="AT25" i="17"/>
  <c r="AX25" i="17"/>
  <c r="BB25" i="17"/>
  <c r="BF25" i="17"/>
  <c r="BJ25" i="17"/>
  <c r="BN25" i="17"/>
  <c r="BR25" i="17"/>
  <c r="BV25" i="17"/>
  <c r="BZ25" i="17"/>
  <c r="CD25" i="17"/>
  <c r="CH25" i="17"/>
  <c r="CL25" i="17"/>
  <c r="C26" i="17"/>
  <c r="G26" i="17"/>
  <c r="K26" i="17"/>
  <c r="O26" i="17"/>
  <c r="S26" i="17"/>
  <c r="W26" i="17"/>
  <c r="AA26" i="17"/>
  <c r="AE26" i="17"/>
  <c r="AI26" i="17"/>
  <c r="AM26" i="17"/>
  <c r="AQ26" i="17"/>
  <c r="AU26" i="17"/>
  <c r="AY26" i="17"/>
  <c r="BC26" i="17"/>
  <c r="BG26" i="17"/>
  <c r="BK26" i="17"/>
  <c r="BO26" i="17"/>
  <c r="BS26" i="17"/>
  <c r="BW26" i="17"/>
  <c r="CA26" i="17"/>
  <c r="CE26" i="17"/>
  <c r="CI26" i="17"/>
  <c r="CM26" i="17"/>
  <c r="D27" i="17"/>
  <c r="H27" i="17"/>
  <c r="L27" i="17"/>
  <c r="P27" i="17"/>
  <c r="T27" i="17"/>
  <c r="X27" i="17"/>
  <c r="AB27" i="17"/>
  <c r="AF27" i="17"/>
  <c r="AJ27" i="17"/>
  <c r="AN27" i="17"/>
  <c r="AR27" i="17"/>
  <c r="AV27" i="17"/>
  <c r="AZ27" i="17"/>
  <c r="BD27" i="17"/>
  <c r="BH27" i="17"/>
  <c r="BL27" i="17"/>
  <c r="BP27" i="17"/>
  <c r="BT27" i="17"/>
  <c r="BX27" i="17"/>
  <c r="CB27" i="17"/>
  <c r="CF27" i="17"/>
  <c r="CJ27" i="17"/>
  <c r="CN27" i="17"/>
  <c r="E28" i="17"/>
  <c r="I28" i="17"/>
  <c r="M28" i="17"/>
  <c r="Q28" i="17"/>
  <c r="U28" i="17"/>
  <c r="Y28" i="17"/>
  <c r="AC28" i="17"/>
  <c r="AG28" i="17"/>
  <c r="AK28" i="17"/>
  <c r="AO28" i="17"/>
  <c r="AS28" i="17"/>
  <c r="AW28" i="17"/>
  <c r="BA28" i="17"/>
  <c r="BE28" i="17"/>
  <c r="BI28" i="17"/>
  <c r="BM28" i="17"/>
  <c r="BQ28" i="17"/>
  <c r="BU28" i="17"/>
  <c r="BY28" i="17"/>
  <c r="CC28" i="17"/>
  <c r="CG28" i="17"/>
  <c r="CK28" i="17"/>
  <c r="B29" i="17"/>
  <c r="F29" i="17"/>
  <c r="J29" i="17"/>
  <c r="N29" i="17"/>
  <c r="R29" i="17"/>
  <c r="V29" i="17"/>
  <c r="Z29" i="17"/>
  <c r="AD29" i="17"/>
  <c r="AH29" i="17"/>
  <c r="AL29" i="17"/>
  <c r="AP29" i="17"/>
  <c r="AT29" i="17"/>
  <c r="AX29" i="17"/>
  <c r="BB29" i="17"/>
  <c r="BF29" i="17"/>
  <c r="BJ29" i="17"/>
  <c r="BN29" i="17"/>
  <c r="BR29" i="17"/>
  <c r="BV29" i="17"/>
  <c r="BZ29" i="17"/>
  <c r="CD29" i="17"/>
  <c r="CH29" i="17"/>
  <c r="CL29" i="17"/>
  <c r="C30" i="17"/>
  <c r="G30" i="17"/>
  <c r="K30" i="17"/>
  <c r="O30" i="17"/>
  <c r="S30" i="17"/>
  <c r="W30" i="17"/>
  <c r="AA30" i="17"/>
  <c r="AE30" i="17"/>
  <c r="AI30" i="17"/>
  <c r="AM30" i="17"/>
  <c r="AQ30" i="17"/>
  <c r="AU30" i="17"/>
  <c r="AY30" i="17"/>
  <c r="BC30" i="17"/>
  <c r="BG30" i="17"/>
  <c r="BK30" i="17"/>
  <c r="BO30" i="17"/>
  <c r="BS30" i="17"/>
  <c r="BW30" i="17"/>
  <c r="CA30" i="17"/>
  <c r="CE30" i="17"/>
  <c r="CI30" i="17"/>
  <c r="CM30" i="17"/>
  <c r="D31" i="17"/>
  <c r="H31" i="17"/>
  <c r="L31" i="17"/>
  <c r="P31" i="17"/>
  <c r="T31" i="17"/>
  <c r="X31" i="17"/>
  <c r="AB31" i="17"/>
  <c r="AF31" i="17"/>
  <c r="AJ31" i="17"/>
  <c r="AN31" i="17"/>
  <c r="AR31" i="17"/>
  <c r="AV31" i="17"/>
  <c r="AZ31" i="17"/>
  <c r="BD31" i="17"/>
  <c r="BH31" i="17"/>
  <c r="BL31" i="17"/>
  <c r="BP31" i="17"/>
  <c r="BT31" i="17"/>
  <c r="BX31" i="17"/>
  <c r="CB31" i="17"/>
  <c r="CF31" i="17"/>
  <c r="CJ31" i="17"/>
  <c r="CN31" i="17"/>
  <c r="E32" i="17"/>
  <c r="I32" i="17"/>
  <c r="M32" i="17"/>
  <c r="Q32" i="17"/>
  <c r="U32" i="17"/>
  <c r="Y32" i="17"/>
  <c r="AC32" i="17"/>
  <c r="AG32" i="17"/>
  <c r="AK32" i="17"/>
  <c r="AO32" i="17"/>
  <c r="AS32" i="17"/>
  <c r="AW32" i="17"/>
  <c r="BA32" i="17"/>
  <c r="BE32" i="17"/>
  <c r="BI32" i="17"/>
  <c r="BM32" i="17"/>
  <c r="BQ32" i="17"/>
  <c r="BU32" i="17"/>
  <c r="BY32" i="17"/>
  <c r="CC32" i="17"/>
  <c r="CG32" i="17"/>
  <c r="CK32" i="17"/>
  <c r="B33" i="17"/>
  <c r="F33" i="17"/>
  <c r="J33" i="17"/>
  <c r="N33" i="17"/>
  <c r="R33" i="17"/>
  <c r="V33" i="17"/>
  <c r="Z33" i="17"/>
  <c r="AD33" i="17"/>
  <c r="AH33" i="17"/>
  <c r="AL33" i="17"/>
  <c r="AP33" i="17"/>
  <c r="AT33" i="17"/>
  <c r="AX33" i="17"/>
  <c r="BB33" i="17"/>
  <c r="BF33" i="17"/>
  <c r="BJ33" i="17"/>
  <c r="BN33" i="17"/>
  <c r="BR33" i="17"/>
  <c r="BV33" i="17"/>
  <c r="BZ33" i="17"/>
  <c r="CD33" i="17"/>
  <c r="CH33" i="17"/>
  <c r="CL33" i="17"/>
  <c r="C34" i="17"/>
  <c r="G34" i="17"/>
  <c r="K34" i="17"/>
  <c r="O34" i="17"/>
  <c r="S34" i="17"/>
  <c r="W34" i="17"/>
  <c r="AA34" i="17"/>
  <c r="AE34" i="17"/>
  <c r="AI34" i="17"/>
  <c r="AM34" i="17"/>
  <c r="AQ34" i="17"/>
  <c r="AU34" i="17"/>
  <c r="AY34" i="17"/>
  <c r="BC34" i="17"/>
  <c r="BG34" i="17"/>
  <c r="BK34" i="17"/>
  <c r="BO34" i="17"/>
  <c r="BS34" i="17"/>
  <c r="BW34" i="17"/>
  <c r="CA34" i="17"/>
  <c r="CE34" i="17"/>
  <c r="CI34" i="17"/>
  <c r="CM34" i="17"/>
  <c r="D35" i="17"/>
  <c r="H35" i="17"/>
  <c r="L35" i="17"/>
  <c r="P35" i="17"/>
  <c r="T35" i="17"/>
  <c r="X35" i="17"/>
  <c r="AB35" i="17"/>
  <c r="AF35" i="17"/>
  <c r="AJ35" i="17"/>
  <c r="AN35" i="17"/>
  <c r="AR35" i="17"/>
  <c r="AV35" i="17"/>
  <c r="AZ35" i="17"/>
  <c r="BD35" i="17"/>
  <c r="BH35" i="17"/>
  <c r="BL35" i="17"/>
  <c r="BP35" i="17"/>
  <c r="BT35" i="17"/>
  <c r="BX35" i="17"/>
  <c r="CB35" i="17"/>
  <c r="CF35" i="17"/>
  <c r="CJ35" i="17"/>
  <c r="CN35" i="17"/>
  <c r="E36" i="17"/>
  <c r="I36" i="17"/>
  <c r="M36" i="17"/>
  <c r="Q36" i="17"/>
  <c r="U36" i="17"/>
  <c r="Y36" i="17"/>
  <c r="AC36" i="17"/>
  <c r="AG36" i="17"/>
  <c r="AK36" i="17"/>
  <c r="AO36" i="17"/>
  <c r="AS36" i="17"/>
  <c r="AW36" i="17"/>
  <c r="BA36" i="17"/>
  <c r="BE36" i="17"/>
  <c r="BI36" i="17"/>
  <c r="BM36" i="17"/>
  <c r="BQ36" i="17"/>
  <c r="BU36" i="17"/>
  <c r="BY36" i="17"/>
  <c r="CC36" i="17"/>
  <c r="CG36" i="17"/>
  <c r="CK36" i="17"/>
  <c r="B37" i="17"/>
  <c r="F37" i="17"/>
  <c r="J37" i="17"/>
  <c r="N37" i="17"/>
  <c r="R37" i="17"/>
  <c r="V37" i="17"/>
  <c r="Z37" i="17"/>
  <c r="AD37" i="17"/>
  <c r="AH37" i="17"/>
  <c r="AL37" i="17"/>
  <c r="AP37" i="17"/>
  <c r="AT37" i="17"/>
  <c r="AX37" i="17"/>
  <c r="BB37" i="17"/>
  <c r="BF37" i="17"/>
  <c r="BJ37" i="17"/>
  <c r="BN37" i="17"/>
  <c r="BR37" i="17"/>
  <c r="BV37" i="17"/>
  <c r="BZ37" i="17"/>
  <c r="CD37" i="17"/>
  <c r="CH37" i="17"/>
  <c r="CL37" i="17"/>
  <c r="C38" i="17"/>
  <c r="G38" i="17"/>
  <c r="K38" i="17"/>
  <c r="O38" i="17"/>
  <c r="S38" i="17"/>
  <c r="W38" i="17"/>
  <c r="AA38" i="17"/>
  <c r="AE38" i="17"/>
  <c r="AI38" i="17"/>
  <c r="AM38" i="17"/>
  <c r="AQ38" i="17"/>
  <c r="AU38" i="17"/>
  <c r="AY38" i="17"/>
  <c r="BC38" i="17"/>
  <c r="BG38" i="17"/>
  <c r="BK38" i="17"/>
  <c r="BO38" i="17"/>
  <c r="BS38" i="17"/>
  <c r="BW38" i="17"/>
  <c r="CA38" i="17"/>
  <c r="CE38" i="17"/>
  <c r="CI38" i="17"/>
  <c r="CM38" i="17"/>
  <c r="D39" i="17"/>
  <c r="H39" i="17"/>
  <c r="L39" i="17"/>
  <c r="P39" i="17"/>
  <c r="T39" i="17"/>
  <c r="X39" i="17"/>
  <c r="AB39" i="17"/>
  <c r="AF39" i="17"/>
  <c r="AJ39" i="17"/>
  <c r="AN39" i="17"/>
  <c r="AR39" i="17"/>
  <c r="AV39" i="17"/>
  <c r="AZ39" i="17"/>
  <c r="BD39" i="17"/>
  <c r="BH39" i="17"/>
  <c r="BL39" i="17"/>
  <c r="BP39" i="17"/>
  <c r="BT39" i="17"/>
  <c r="BX39" i="17"/>
  <c r="CB39" i="17"/>
  <c r="CF39" i="17"/>
  <c r="CJ39" i="17"/>
  <c r="CN39" i="17"/>
  <c r="E40" i="17"/>
  <c r="I40" i="17"/>
  <c r="M40" i="17"/>
  <c r="Q40" i="17"/>
  <c r="U40" i="17"/>
  <c r="Y40" i="17"/>
  <c r="AC40" i="17"/>
  <c r="AG40" i="17"/>
  <c r="AK40" i="17"/>
  <c r="AO40" i="17"/>
  <c r="AS40" i="17"/>
  <c r="AW40" i="17"/>
  <c r="BA40" i="17"/>
  <c r="BE40" i="17"/>
  <c r="BI40" i="17"/>
  <c r="BM40" i="17"/>
  <c r="BQ40" i="17"/>
  <c r="BU40" i="17"/>
  <c r="BY40" i="17"/>
  <c r="CC40" i="17"/>
  <c r="CG40" i="17"/>
  <c r="CK40" i="17"/>
  <c r="B41" i="17"/>
  <c r="F41" i="17"/>
  <c r="J41" i="17"/>
  <c r="N41" i="17"/>
  <c r="R41" i="17"/>
  <c r="V41" i="17"/>
  <c r="Z41" i="17"/>
  <c r="AD41" i="17"/>
  <c r="AH41" i="17"/>
  <c r="AL41" i="17"/>
  <c r="AP41" i="17"/>
  <c r="AT41" i="17"/>
  <c r="AX41" i="17"/>
  <c r="BB41" i="17"/>
  <c r="BF41" i="17"/>
  <c r="BJ41" i="17"/>
  <c r="BN41" i="17"/>
  <c r="BR41" i="17"/>
  <c r="BV41" i="17"/>
  <c r="BZ41" i="17"/>
  <c r="CD41" i="17"/>
  <c r="CH41" i="17"/>
  <c r="CL41" i="17"/>
  <c r="C42" i="17"/>
  <c r="G42" i="17"/>
  <c r="K42" i="17"/>
  <c r="O42" i="17"/>
  <c r="S42" i="17"/>
  <c r="W42" i="17"/>
  <c r="AA42" i="17"/>
  <c r="AE42" i="17"/>
  <c r="AI42" i="17"/>
  <c r="AM42" i="17"/>
  <c r="AQ42" i="17"/>
  <c r="AU42" i="17"/>
  <c r="AY42" i="17"/>
  <c r="BC42" i="17"/>
  <c r="BG42" i="17"/>
  <c r="BK42" i="17"/>
  <c r="BO42" i="17"/>
  <c r="BS42" i="17"/>
  <c r="BW42" i="17"/>
  <c r="CA42" i="17"/>
  <c r="CE42" i="17"/>
  <c r="CI42" i="17"/>
  <c r="CM42" i="17"/>
  <c r="D43" i="17"/>
  <c r="H43" i="17"/>
  <c r="L43" i="17"/>
  <c r="P43" i="17"/>
  <c r="T43" i="17"/>
  <c r="X43" i="17"/>
  <c r="AB43" i="17"/>
  <c r="AF43" i="17"/>
  <c r="AJ43" i="17"/>
  <c r="AN43" i="17"/>
  <c r="AR43" i="17"/>
  <c r="AV43" i="17"/>
  <c r="AZ43" i="17"/>
  <c r="BD43" i="17"/>
  <c r="BH43" i="17"/>
  <c r="BL43" i="17"/>
  <c r="BP43" i="17"/>
  <c r="BT43" i="17"/>
  <c r="BX43" i="17"/>
  <c r="CB43" i="17"/>
  <c r="CF43" i="17"/>
  <c r="CJ43" i="17"/>
  <c r="CN43" i="17"/>
  <c r="E44" i="17"/>
  <c r="I44" i="17"/>
  <c r="M44" i="17"/>
  <c r="Q44" i="17"/>
  <c r="U44" i="17"/>
  <c r="Y44" i="17"/>
  <c r="AC44" i="17"/>
  <c r="AG44" i="17"/>
  <c r="AK44" i="17"/>
  <c r="AO44" i="17"/>
  <c r="AS44" i="17"/>
  <c r="AW44" i="17"/>
  <c r="BA44" i="17"/>
  <c r="BE44" i="17"/>
  <c r="BI44" i="17"/>
  <c r="BM44" i="17"/>
  <c r="BQ44" i="17"/>
  <c r="BU44" i="17"/>
  <c r="BY44" i="17"/>
  <c r="CC44" i="17"/>
  <c r="CG44" i="17"/>
  <c r="CK44" i="17"/>
  <c r="B45" i="17"/>
  <c r="F45" i="17"/>
  <c r="J45" i="17"/>
  <c r="N45" i="17"/>
  <c r="R45" i="17"/>
  <c r="V45" i="17"/>
  <c r="Z45" i="17"/>
  <c r="AD45" i="17"/>
  <c r="AH45" i="17"/>
  <c r="AL45" i="17"/>
  <c r="AP45" i="17"/>
  <c r="AT45" i="17"/>
  <c r="AX45" i="17"/>
  <c r="BB45" i="17"/>
  <c r="BF45" i="17"/>
  <c r="BJ45" i="17"/>
  <c r="BN45" i="17"/>
  <c r="BR45" i="17"/>
  <c r="BV45" i="17"/>
  <c r="BZ45" i="17"/>
  <c r="CD45" i="17"/>
  <c r="CH45" i="17"/>
  <c r="CL45" i="17"/>
  <c r="C46" i="17"/>
  <c r="G46" i="17"/>
  <c r="K46" i="17"/>
  <c r="O46" i="17"/>
  <c r="S46" i="17"/>
  <c r="W46" i="17"/>
  <c r="AA46" i="17"/>
  <c r="AE46" i="17"/>
  <c r="AI46" i="17"/>
  <c r="AM46" i="17"/>
  <c r="AQ46" i="17"/>
  <c r="AU46" i="17"/>
  <c r="AY46" i="17"/>
  <c r="BC46" i="17"/>
  <c r="BG46" i="17"/>
  <c r="BK46" i="17"/>
  <c r="BO46" i="17"/>
  <c r="BS46" i="17"/>
  <c r="BW46" i="17"/>
  <c r="CA46" i="17"/>
  <c r="CE46" i="17"/>
  <c r="CI46" i="17"/>
  <c r="CM46" i="17"/>
  <c r="D47" i="17"/>
  <c r="H47" i="17"/>
  <c r="L47" i="17"/>
  <c r="P47" i="17"/>
  <c r="T47" i="17"/>
  <c r="X47" i="17"/>
  <c r="AB47" i="17"/>
  <c r="AF47" i="17"/>
  <c r="AJ47" i="17"/>
  <c r="AN47" i="17"/>
  <c r="AR47" i="17"/>
  <c r="AV47" i="17"/>
  <c r="AZ47" i="17"/>
  <c r="BD47" i="17"/>
  <c r="BH47" i="17"/>
  <c r="BL47" i="17"/>
  <c r="BP47" i="17"/>
  <c r="BT47" i="17"/>
  <c r="BX47" i="17"/>
  <c r="CB47" i="17"/>
  <c r="CF47" i="17"/>
  <c r="CJ47" i="17"/>
  <c r="CN47" i="17"/>
  <c r="E48" i="17"/>
  <c r="I48" i="17"/>
  <c r="M48" i="17"/>
  <c r="Q48" i="17"/>
  <c r="U48" i="17"/>
  <c r="Y48" i="17"/>
  <c r="AC48" i="17"/>
  <c r="AG48" i="17"/>
  <c r="AK48" i="17"/>
  <c r="AO48" i="17"/>
  <c r="AS48" i="17"/>
  <c r="AW48" i="17"/>
  <c r="BA48" i="17"/>
  <c r="BE48" i="17"/>
  <c r="BI48" i="17"/>
  <c r="BM48" i="17"/>
  <c r="BQ48" i="17"/>
  <c r="BU48" i="17"/>
  <c r="BY48" i="17"/>
  <c r="CC48" i="17"/>
  <c r="CG48" i="17"/>
  <c r="CK48" i="17"/>
  <c r="B49" i="17"/>
  <c r="F49" i="17"/>
  <c r="J49" i="17"/>
  <c r="N49" i="17"/>
  <c r="R49" i="17"/>
  <c r="V49" i="17"/>
  <c r="Z49" i="17"/>
  <c r="AD49" i="17"/>
  <c r="AH49" i="17"/>
  <c r="AL49" i="17"/>
  <c r="AP49" i="17"/>
  <c r="AT49" i="17"/>
  <c r="AX49" i="17"/>
  <c r="BB49" i="17"/>
  <c r="BF49" i="17"/>
  <c r="BJ49" i="17"/>
  <c r="BN49" i="17"/>
  <c r="BR49" i="17"/>
  <c r="BV49" i="17"/>
  <c r="BZ49" i="17"/>
  <c r="CD49" i="17"/>
  <c r="CH49" i="17"/>
  <c r="CL49" i="17"/>
  <c r="CK19" i="17"/>
  <c r="B20" i="17"/>
  <c r="F20" i="17"/>
  <c r="J20" i="17"/>
  <c r="N20" i="17"/>
  <c r="R20" i="17"/>
  <c r="V20" i="17"/>
  <c r="Z20" i="17"/>
  <c r="AD20" i="17"/>
  <c r="AH20" i="17"/>
  <c r="AL20" i="17"/>
  <c r="AP20" i="17"/>
  <c r="AT20" i="17"/>
  <c r="AX20" i="17"/>
  <c r="BB20" i="17"/>
  <c r="BF20" i="17"/>
  <c r="BJ20" i="17"/>
  <c r="BN20" i="17"/>
  <c r="BR20" i="17"/>
  <c r="BV20" i="17"/>
  <c r="BZ20" i="17"/>
  <c r="CD20" i="17"/>
  <c r="CH20" i="17"/>
  <c r="CL20" i="17"/>
  <c r="C21" i="17"/>
  <c r="G21" i="17"/>
  <c r="K21" i="17"/>
  <c r="O21" i="17"/>
  <c r="S21" i="17"/>
  <c r="W21" i="17"/>
  <c r="AA21" i="17"/>
  <c r="AE21" i="17"/>
  <c r="AI21" i="17"/>
  <c r="AM21" i="17"/>
  <c r="AQ21" i="17"/>
  <c r="AU21" i="17"/>
  <c r="AY21" i="17"/>
  <c r="BC21" i="17"/>
  <c r="BG21" i="17"/>
  <c r="BK21" i="17"/>
  <c r="BO21" i="17"/>
  <c r="BS21" i="17"/>
  <c r="BW21" i="17"/>
  <c r="CA21" i="17"/>
  <c r="CE21" i="17"/>
  <c r="CI21" i="17"/>
  <c r="CM21" i="17"/>
  <c r="D22" i="17"/>
  <c r="H22" i="17"/>
  <c r="L22" i="17"/>
  <c r="P22" i="17"/>
  <c r="T22" i="17"/>
  <c r="X22" i="17"/>
  <c r="AB22" i="17"/>
  <c r="AF22" i="17"/>
  <c r="AJ22" i="17"/>
  <c r="AN22" i="17"/>
  <c r="AR22" i="17"/>
  <c r="AV22" i="17"/>
  <c r="AZ22" i="17"/>
  <c r="BD22" i="17"/>
  <c r="BH22" i="17"/>
  <c r="BL22" i="17"/>
  <c r="BP22" i="17"/>
  <c r="BT22" i="17"/>
  <c r="BX22" i="17"/>
  <c r="CB22" i="17"/>
  <c r="CF22" i="17"/>
  <c r="CJ22" i="17"/>
  <c r="CN22" i="17"/>
  <c r="E23" i="17"/>
  <c r="I23" i="17"/>
  <c r="M23" i="17"/>
  <c r="Q23" i="17"/>
  <c r="U23" i="17"/>
  <c r="Y23" i="17"/>
  <c r="AC23" i="17"/>
  <c r="AG23" i="17"/>
  <c r="AK23" i="17"/>
  <c r="AO23" i="17"/>
  <c r="AS23" i="17"/>
  <c r="AW23" i="17"/>
  <c r="BA23" i="17"/>
  <c r="BE23" i="17"/>
  <c r="BI23" i="17"/>
  <c r="BM23" i="17"/>
  <c r="BQ23" i="17"/>
  <c r="BU23" i="17"/>
  <c r="BY23" i="17"/>
  <c r="CC23" i="17"/>
  <c r="CG23" i="17"/>
  <c r="CK23" i="17"/>
  <c r="B24" i="17"/>
  <c r="F24" i="17"/>
  <c r="J24" i="17"/>
  <c r="N24" i="17"/>
  <c r="R24" i="17"/>
  <c r="V24" i="17"/>
  <c r="Z24" i="17"/>
  <c r="AD24" i="17"/>
  <c r="AH24" i="17"/>
  <c r="AL24" i="17"/>
  <c r="AP24" i="17"/>
  <c r="AT24" i="17"/>
  <c r="AX24" i="17"/>
  <c r="BB24" i="17"/>
  <c r="BF24" i="17"/>
  <c r="BJ24" i="17"/>
  <c r="BN24" i="17"/>
  <c r="BR24" i="17"/>
  <c r="BV24" i="17"/>
  <c r="BZ24" i="17"/>
  <c r="CD24" i="17"/>
  <c r="CH24" i="17"/>
  <c r="CL24" i="17"/>
  <c r="C25" i="17"/>
  <c r="G25" i="17"/>
  <c r="K25" i="17"/>
  <c r="O25" i="17"/>
  <c r="S25" i="17"/>
  <c r="W25" i="17"/>
  <c r="AA25" i="17"/>
  <c r="AE25" i="17"/>
  <c r="AI25" i="17"/>
  <c r="AM25" i="17"/>
  <c r="AQ25" i="17"/>
  <c r="AU25" i="17"/>
  <c r="AY25" i="17"/>
  <c r="BC25" i="17"/>
  <c r="BG25" i="17"/>
  <c r="BK25" i="17"/>
  <c r="BO25" i="17"/>
  <c r="BS25" i="17"/>
  <c r="BW25" i="17"/>
  <c r="CA25" i="17"/>
  <c r="CE25" i="17"/>
  <c r="CI25" i="17"/>
  <c r="CM25" i="17"/>
  <c r="D26" i="17"/>
  <c r="H26" i="17"/>
  <c r="L26" i="17"/>
  <c r="P26" i="17"/>
  <c r="T26" i="17"/>
  <c r="X26" i="17"/>
  <c r="AB26" i="17"/>
  <c r="AF26" i="17"/>
  <c r="AJ26" i="17"/>
  <c r="AN26" i="17"/>
  <c r="AR26" i="17"/>
  <c r="AV26" i="17"/>
  <c r="AZ26" i="17"/>
  <c r="BD26" i="17"/>
  <c r="BH26" i="17"/>
  <c r="BL26" i="17"/>
  <c r="BP26" i="17"/>
  <c r="BT26" i="17"/>
  <c r="BX26" i="17"/>
  <c r="CB26" i="17"/>
  <c r="CF26" i="17"/>
  <c r="CJ26" i="17"/>
  <c r="CN26" i="17"/>
  <c r="E27" i="17"/>
  <c r="I27" i="17"/>
  <c r="M27" i="17"/>
  <c r="Q27" i="17"/>
  <c r="U27" i="17"/>
  <c r="Y27" i="17"/>
  <c r="AC27" i="17"/>
  <c r="AG27" i="17"/>
  <c r="AK27" i="17"/>
  <c r="AO27" i="17"/>
  <c r="AS27" i="17"/>
  <c r="AW27" i="17"/>
  <c r="BA27" i="17"/>
  <c r="BE27" i="17"/>
  <c r="BI27" i="17"/>
  <c r="BM27" i="17"/>
  <c r="BQ27" i="17"/>
  <c r="BU27" i="17"/>
  <c r="BY27" i="17"/>
  <c r="CC27" i="17"/>
  <c r="CG27" i="17"/>
  <c r="CK27" i="17"/>
  <c r="B28" i="17"/>
  <c r="F28" i="17"/>
  <c r="J28" i="17"/>
  <c r="N28" i="17"/>
  <c r="R28" i="17"/>
  <c r="V28" i="17"/>
  <c r="Z28" i="17"/>
  <c r="AD28" i="17"/>
  <c r="AH28" i="17"/>
  <c r="AL28" i="17"/>
  <c r="AP28" i="17"/>
  <c r="AT28" i="17"/>
  <c r="AX28" i="17"/>
  <c r="BB28" i="17"/>
  <c r="BF28" i="17"/>
  <c r="BJ28" i="17"/>
  <c r="BN28" i="17"/>
  <c r="BR28" i="17"/>
  <c r="BV28" i="17"/>
  <c r="BZ28" i="17"/>
  <c r="CD28" i="17"/>
  <c r="CH28" i="17"/>
  <c r="CL28" i="17"/>
  <c r="C29" i="17"/>
  <c r="G29" i="17"/>
  <c r="K29" i="17"/>
  <c r="O29" i="17"/>
  <c r="S29" i="17"/>
  <c r="W29" i="17"/>
  <c r="AA29" i="17"/>
  <c r="AE29" i="17"/>
  <c r="AI29" i="17"/>
  <c r="AM29" i="17"/>
  <c r="AQ29" i="17"/>
  <c r="AU29" i="17"/>
  <c r="AY29" i="17"/>
  <c r="BC29" i="17"/>
  <c r="BG29" i="17"/>
  <c r="BK29" i="17"/>
  <c r="BO29" i="17"/>
  <c r="BS29" i="17"/>
  <c r="BW29" i="17"/>
  <c r="CA29" i="17"/>
  <c r="CE29" i="17"/>
  <c r="CI29" i="17"/>
  <c r="CM29" i="17"/>
  <c r="D30" i="17"/>
  <c r="H30" i="17"/>
  <c r="L30" i="17"/>
  <c r="P30" i="17"/>
  <c r="T30" i="17"/>
  <c r="X30" i="17"/>
  <c r="AB30" i="17"/>
  <c r="AF30" i="17"/>
  <c r="AJ30" i="17"/>
  <c r="AN30" i="17"/>
  <c r="AR30" i="17"/>
  <c r="AV30" i="17"/>
  <c r="AZ30" i="17"/>
  <c r="BD30" i="17"/>
  <c r="BH30" i="17"/>
  <c r="BL30" i="17"/>
  <c r="BP30" i="17"/>
  <c r="BT30" i="17"/>
  <c r="BX30" i="17"/>
  <c r="CB30" i="17"/>
  <c r="CF30" i="17"/>
  <c r="CJ30" i="17"/>
  <c r="CN30" i="17"/>
  <c r="E31" i="17"/>
  <c r="I31" i="17"/>
  <c r="M31" i="17"/>
  <c r="Q31" i="17"/>
  <c r="U31" i="17"/>
  <c r="Y31" i="17"/>
  <c r="AC31" i="17"/>
  <c r="AG31" i="17"/>
  <c r="AK31" i="17"/>
  <c r="AO31" i="17"/>
  <c r="AS31" i="17"/>
  <c r="AW31" i="17"/>
  <c r="BA31" i="17"/>
  <c r="BE31" i="17"/>
  <c r="BI31" i="17"/>
  <c r="BM31" i="17"/>
  <c r="BQ31" i="17"/>
  <c r="BU31" i="17"/>
  <c r="BY31" i="17"/>
  <c r="CC31" i="17"/>
  <c r="CG31" i="17"/>
  <c r="CK31" i="17"/>
  <c r="B32" i="17"/>
  <c r="F32" i="17"/>
  <c r="J32" i="17"/>
  <c r="N32" i="17"/>
  <c r="R32" i="17"/>
  <c r="V32" i="17"/>
  <c r="Z32" i="17"/>
  <c r="AD32" i="17"/>
  <c r="AH32" i="17"/>
  <c r="AL32" i="17"/>
  <c r="AP32" i="17"/>
  <c r="AT32" i="17"/>
  <c r="AX32" i="17"/>
  <c r="BB32" i="17"/>
  <c r="BF32" i="17"/>
  <c r="BJ32" i="17"/>
  <c r="BN32" i="17"/>
  <c r="BR32" i="17"/>
  <c r="BV32" i="17"/>
  <c r="BZ32" i="17"/>
  <c r="CD32" i="17"/>
  <c r="CH32" i="17"/>
  <c r="CL32" i="17"/>
  <c r="C33" i="17"/>
  <c r="G33" i="17"/>
  <c r="K33" i="17"/>
  <c r="O33" i="17"/>
  <c r="S33" i="17"/>
  <c r="W33" i="17"/>
  <c r="AA33" i="17"/>
  <c r="AE33" i="17"/>
  <c r="AI33" i="17"/>
  <c r="AM33" i="17"/>
  <c r="AQ33" i="17"/>
  <c r="AU33" i="17"/>
  <c r="AY33" i="17"/>
  <c r="BC33" i="17"/>
  <c r="BG33" i="17"/>
  <c r="BK33" i="17"/>
  <c r="BO33" i="17"/>
  <c r="BS33" i="17"/>
  <c r="BW33" i="17"/>
  <c r="CA33" i="17"/>
  <c r="CE33" i="17"/>
  <c r="CI33" i="17"/>
  <c r="CM33" i="17"/>
  <c r="D34" i="17"/>
  <c r="H34" i="17"/>
  <c r="L34" i="17"/>
  <c r="P34" i="17"/>
  <c r="T34" i="17"/>
  <c r="X34" i="17"/>
  <c r="AB34" i="17"/>
  <c r="AF34" i="17"/>
  <c r="AJ34" i="17"/>
  <c r="AN34" i="17"/>
  <c r="AR34" i="17"/>
  <c r="AV34" i="17"/>
  <c r="AZ34" i="17"/>
  <c r="BD34" i="17"/>
  <c r="BH34" i="17"/>
  <c r="BL34" i="17"/>
  <c r="BP34" i="17"/>
  <c r="BT34" i="17"/>
  <c r="BX34" i="17"/>
  <c r="CB34" i="17"/>
  <c r="CF34" i="17"/>
  <c r="CJ34" i="17"/>
  <c r="CN34" i="17"/>
  <c r="E35" i="17"/>
  <c r="I35" i="17"/>
  <c r="M35" i="17"/>
  <c r="Q35" i="17"/>
  <c r="U35" i="17"/>
  <c r="Y35" i="17"/>
  <c r="AC35" i="17"/>
  <c r="AG35" i="17"/>
  <c r="AK35" i="17"/>
  <c r="AO35" i="17"/>
  <c r="AS35" i="17"/>
  <c r="AW35" i="17"/>
  <c r="BA35" i="17"/>
  <c r="BE35" i="17"/>
  <c r="BI35" i="17"/>
  <c r="BM35" i="17"/>
  <c r="BQ35" i="17"/>
  <c r="BU35" i="17"/>
  <c r="BY35" i="17"/>
  <c r="CC35" i="17"/>
  <c r="CG35" i="17"/>
  <c r="CK35" i="17"/>
  <c r="B36" i="17"/>
  <c r="F36" i="17"/>
  <c r="J36" i="17"/>
  <c r="N36" i="17"/>
  <c r="R36" i="17"/>
  <c r="V36" i="17"/>
  <c r="Z36" i="17"/>
  <c r="AD36" i="17"/>
  <c r="AH36" i="17"/>
  <c r="AL36" i="17"/>
  <c r="AP36" i="17"/>
  <c r="AT36" i="17"/>
  <c r="AX36" i="17"/>
  <c r="BB36" i="17"/>
  <c r="BF36" i="17"/>
  <c r="BJ36" i="17"/>
  <c r="BN36" i="17"/>
  <c r="BR36" i="17"/>
  <c r="BV36" i="17"/>
  <c r="BZ36" i="17"/>
  <c r="CD36" i="17"/>
  <c r="CH36" i="17"/>
  <c r="CL36" i="17"/>
  <c r="C37" i="17"/>
  <c r="G37" i="17"/>
  <c r="K37" i="17"/>
  <c r="O37" i="17"/>
  <c r="S37" i="17"/>
  <c r="W37" i="17"/>
  <c r="AA37" i="17"/>
  <c r="AE37" i="17"/>
  <c r="AI37" i="17"/>
  <c r="AM37" i="17"/>
  <c r="AQ37" i="17"/>
  <c r="AU37" i="17"/>
  <c r="AY37" i="17"/>
  <c r="BC37" i="17"/>
  <c r="BG37" i="17"/>
  <c r="BK37" i="17"/>
  <c r="BO37" i="17"/>
  <c r="BS37" i="17"/>
  <c r="BW37" i="17"/>
  <c r="CA37" i="17"/>
  <c r="CE37" i="17"/>
  <c r="CI37" i="17"/>
  <c r="CM37" i="17"/>
  <c r="D38" i="17"/>
  <c r="H38" i="17"/>
  <c r="L38" i="17"/>
  <c r="P38" i="17"/>
  <c r="T38" i="17"/>
  <c r="X38" i="17"/>
  <c r="AB38" i="17"/>
  <c r="AF38" i="17"/>
  <c r="AJ38" i="17"/>
  <c r="AN38" i="17"/>
  <c r="AR38" i="17"/>
  <c r="AV38" i="17"/>
  <c r="AZ38" i="17"/>
  <c r="BD38" i="17"/>
  <c r="BH38" i="17"/>
  <c r="BL38" i="17"/>
  <c r="BP38" i="17"/>
  <c r="BT38" i="17"/>
  <c r="BX38" i="17"/>
  <c r="CB38" i="17"/>
  <c r="CF38" i="17"/>
  <c r="CJ38" i="17"/>
  <c r="CN38" i="17"/>
  <c r="E39" i="17"/>
  <c r="I39" i="17"/>
  <c r="M39" i="17"/>
  <c r="Q39" i="17"/>
  <c r="U39" i="17"/>
  <c r="Y39" i="17"/>
  <c r="AC39" i="17"/>
  <c r="AG39" i="17"/>
  <c r="AK39" i="17"/>
  <c r="AO39" i="17"/>
  <c r="AS39" i="17"/>
  <c r="AW39" i="17"/>
  <c r="BA39" i="17"/>
  <c r="BE39" i="17"/>
  <c r="BI39" i="17"/>
  <c r="BM39" i="17"/>
  <c r="BQ39" i="17"/>
  <c r="BU39" i="17"/>
  <c r="BY39" i="17"/>
  <c r="CC39" i="17"/>
  <c r="CG39" i="17"/>
  <c r="CK39" i="17"/>
  <c r="B40" i="17"/>
  <c r="F40" i="17"/>
  <c r="J40" i="17"/>
  <c r="N40" i="17"/>
  <c r="R40" i="17"/>
  <c r="V40" i="17"/>
  <c r="Z40" i="17"/>
  <c r="AD40" i="17"/>
  <c r="AH40" i="17"/>
  <c r="AL40" i="17"/>
  <c r="AP40" i="17"/>
  <c r="AT40" i="17"/>
  <c r="AX40" i="17"/>
  <c r="BB40" i="17"/>
  <c r="BF40" i="17"/>
  <c r="BJ40" i="17"/>
  <c r="BN40" i="17"/>
  <c r="BR40" i="17"/>
  <c r="BV40" i="17"/>
  <c r="BZ40" i="17"/>
  <c r="CD40" i="17"/>
  <c r="CH40" i="17"/>
  <c r="CL40" i="17"/>
  <c r="C41" i="17"/>
  <c r="G41" i="17"/>
  <c r="K41" i="17"/>
  <c r="O41" i="17"/>
  <c r="S41" i="17"/>
  <c r="W41" i="17"/>
  <c r="AA41" i="17"/>
  <c r="AE41" i="17"/>
  <c r="AI41" i="17"/>
  <c r="AM41" i="17"/>
  <c r="AQ41" i="17"/>
  <c r="AU41" i="17"/>
  <c r="AY41" i="17"/>
  <c r="BC41" i="17"/>
  <c r="BG41" i="17"/>
  <c r="BK41" i="17"/>
  <c r="BO41" i="17"/>
  <c r="BS41" i="17"/>
  <c r="BW41" i="17"/>
  <c r="CA41" i="17"/>
  <c r="CE41" i="17"/>
  <c r="CI41" i="17"/>
  <c r="CM41" i="17"/>
  <c r="D42" i="17"/>
  <c r="H42" i="17"/>
  <c r="L42" i="17"/>
  <c r="P42" i="17"/>
  <c r="T42" i="17"/>
  <c r="X42" i="17"/>
  <c r="AB42" i="17"/>
  <c r="AF42" i="17"/>
  <c r="AJ42" i="17"/>
  <c r="AN42" i="17"/>
  <c r="AR42" i="17"/>
  <c r="AV42" i="17"/>
  <c r="AZ42" i="17"/>
  <c r="BD42" i="17"/>
  <c r="BH42" i="17"/>
  <c r="BL42" i="17"/>
  <c r="BP42" i="17"/>
  <c r="BT42" i="17"/>
  <c r="BX42" i="17"/>
  <c r="CB42" i="17"/>
  <c r="CF42" i="17"/>
  <c r="CJ42" i="17"/>
  <c r="CN42" i="17"/>
  <c r="E43" i="17"/>
  <c r="I43" i="17"/>
  <c r="M43" i="17"/>
  <c r="Q43" i="17"/>
  <c r="U43" i="17"/>
  <c r="Y43" i="17"/>
  <c r="AC43" i="17"/>
  <c r="AG43" i="17"/>
  <c r="AK43" i="17"/>
  <c r="AO43" i="17"/>
  <c r="AS43" i="17"/>
  <c r="AW43" i="17"/>
  <c r="BA43" i="17"/>
  <c r="BE43" i="17"/>
  <c r="BI43" i="17"/>
  <c r="BM43" i="17"/>
  <c r="BQ43" i="17"/>
  <c r="BU43" i="17"/>
  <c r="BY43" i="17"/>
  <c r="CC43" i="17"/>
  <c r="CG43" i="17"/>
  <c r="CK43" i="17"/>
  <c r="B44" i="17"/>
  <c r="F44" i="17"/>
  <c r="J44" i="17"/>
  <c r="N44" i="17"/>
  <c r="R44" i="17"/>
  <c r="V44" i="17"/>
  <c r="Z44" i="17"/>
  <c r="AD44" i="17"/>
  <c r="AH44" i="17"/>
  <c r="AL44" i="17"/>
  <c r="AP44" i="17"/>
  <c r="AT44" i="17"/>
  <c r="AX44" i="17"/>
  <c r="BB44" i="17"/>
  <c r="BF44" i="17"/>
  <c r="BJ44" i="17"/>
  <c r="BN44" i="17"/>
  <c r="BR44" i="17"/>
  <c r="BV44" i="17"/>
  <c r="BZ44" i="17"/>
  <c r="CD44" i="17"/>
  <c r="CH44" i="17"/>
  <c r="CL44" i="17"/>
  <c r="C45" i="17"/>
  <c r="G45" i="17"/>
  <c r="K45" i="17"/>
  <c r="O45" i="17"/>
  <c r="S45" i="17"/>
  <c r="W45" i="17"/>
  <c r="AA45" i="17"/>
  <c r="AE45" i="17"/>
  <c r="AI45" i="17"/>
  <c r="AM45" i="17"/>
  <c r="AQ45" i="17"/>
  <c r="AU45" i="17"/>
  <c r="AY45" i="17"/>
  <c r="BC45" i="17"/>
  <c r="BG45" i="17"/>
  <c r="BK45" i="17"/>
  <c r="BO45" i="17"/>
  <c r="BS45" i="17"/>
  <c r="BW45" i="17"/>
  <c r="CA45" i="17"/>
  <c r="CE45" i="17"/>
  <c r="CI45" i="17"/>
  <c r="CM45" i="17"/>
  <c r="D46" i="17"/>
  <c r="H46" i="17"/>
  <c r="L46" i="17"/>
  <c r="P46" i="17"/>
  <c r="T46" i="17"/>
  <c r="X46" i="17"/>
  <c r="AB46" i="17"/>
  <c r="AF46" i="17"/>
  <c r="AJ46" i="17"/>
  <c r="AN46" i="17"/>
  <c r="AR46" i="17"/>
  <c r="AV46" i="17"/>
  <c r="AZ46" i="17"/>
  <c r="BD46" i="17"/>
  <c r="BH46" i="17"/>
  <c r="BL46" i="17"/>
  <c r="BP46" i="17"/>
  <c r="BT46" i="17"/>
  <c r="BX46" i="17"/>
  <c r="CB46" i="17"/>
  <c r="CF46" i="17"/>
  <c r="CJ46" i="17"/>
  <c r="CN46" i="17"/>
  <c r="E47" i="17"/>
  <c r="I47" i="17"/>
  <c r="M47" i="17"/>
  <c r="Q47" i="17"/>
  <c r="U47" i="17"/>
  <c r="Y47" i="17"/>
  <c r="AC47" i="17"/>
  <c r="AG47" i="17"/>
  <c r="AK47" i="17"/>
  <c r="AO47" i="17"/>
  <c r="AS47" i="17"/>
  <c r="AW47" i="17"/>
  <c r="BA47" i="17"/>
  <c r="BE47" i="17"/>
  <c r="BI47" i="17"/>
  <c r="BM47" i="17"/>
  <c r="BQ47" i="17"/>
  <c r="BU47" i="17"/>
  <c r="BY47" i="17"/>
  <c r="CC47" i="17"/>
  <c r="CG47" i="17"/>
  <c r="CK47" i="17"/>
  <c r="B48" i="17"/>
  <c r="F48" i="17"/>
  <c r="J48" i="17"/>
  <c r="N48" i="17"/>
  <c r="R48" i="17"/>
  <c r="V48" i="17"/>
  <c r="Z48" i="17"/>
  <c r="AD48" i="17"/>
  <c r="AH48" i="17"/>
  <c r="AL48" i="17"/>
  <c r="AP48" i="17"/>
  <c r="AT48" i="17"/>
  <c r="AX48" i="17"/>
  <c r="BB48" i="17"/>
  <c r="BF48" i="17"/>
  <c r="BJ48" i="17"/>
  <c r="BN48" i="17"/>
  <c r="BR48" i="17"/>
  <c r="BV48" i="17"/>
  <c r="BZ48" i="17"/>
  <c r="CD48" i="17"/>
  <c r="CH48" i="17"/>
  <c r="CL48" i="17"/>
  <c r="C49" i="17"/>
  <c r="G49" i="17"/>
  <c r="K49" i="17"/>
  <c r="O49" i="17"/>
  <c r="S49" i="17"/>
  <c r="W49" i="17"/>
  <c r="AA49" i="17"/>
  <c r="AE49" i="17"/>
  <c r="AI49" i="17"/>
  <c r="AM49" i="17"/>
  <c r="AQ49" i="17"/>
  <c r="AU49" i="17"/>
  <c r="AY49" i="17"/>
  <c r="BC49" i="17"/>
  <c r="BG49" i="17"/>
  <c r="BK49" i="17"/>
  <c r="BO49" i="17"/>
  <c r="BS49" i="17"/>
  <c r="BW49" i="17"/>
  <c r="CA49" i="17"/>
  <c r="CE49" i="17"/>
  <c r="CI49" i="17"/>
  <c r="CL19" i="17"/>
  <c r="C20" i="17"/>
  <c r="G20" i="17"/>
  <c r="K20" i="17"/>
  <c r="O20" i="17"/>
  <c r="S20" i="17"/>
  <c r="W20" i="17"/>
  <c r="AA20" i="17"/>
  <c r="AE20" i="17"/>
  <c r="AI20" i="17"/>
  <c r="AM20" i="17"/>
  <c r="AQ20" i="17"/>
  <c r="AU20" i="17"/>
  <c r="AY20" i="17"/>
  <c r="BC20" i="17"/>
  <c r="BG20" i="17"/>
  <c r="BK20" i="17"/>
  <c r="BO20" i="17"/>
  <c r="BS20" i="17"/>
  <c r="BW20" i="17"/>
  <c r="CA20" i="17"/>
  <c r="CE20" i="17"/>
  <c r="CI20" i="17"/>
  <c r="CM20" i="17"/>
  <c r="D21" i="17"/>
  <c r="H21" i="17"/>
  <c r="L21" i="17"/>
  <c r="P21" i="17"/>
  <c r="T21" i="17"/>
  <c r="X21" i="17"/>
  <c r="AB21" i="17"/>
  <c r="AF21" i="17"/>
  <c r="AJ21" i="17"/>
  <c r="AN21" i="17"/>
  <c r="AR21" i="17"/>
  <c r="AV21" i="17"/>
  <c r="AZ21" i="17"/>
  <c r="BD21" i="17"/>
  <c r="BH21" i="17"/>
  <c r="BL21" i="17"/>
  <c r="BP21" i="17"/>
  <c r="BT21" i="17"/>
  <c r="BX21" i="17"/>
  <c r="CB21" i="17"/>
  <c r="CF21" i="17"/>
  <c r="CJ21" i="17"/>
  <c r="CN21" i="17"/>
  <c r="E22" i="17"/>
  <c r="I22" i="17"/>
  <c r="M22" i="17"/>
  <c r="Q22" i="17"/>
  <c r="U22" i="17"/>
  <c r="Y22" i="17"/>
  <c r="AC22" i="17"/>
  <c r="AG22" i="17"/>
  <c r="AK22" i="17"/>
  <c r="AO22" i="17"/>
  <c r="AS22" i="17"/>
  <c r="AW22" i="17"/>
  <c r="BA22" i="17"/>
  <c r="BE22" i="17"/>
  <c r="BI22" i="17"/>
  <c r="BM22" i="17"/>
  <c r="BQ22" i="17"/>
  <c r="BU22" i="17"/>
  <c r="BY22" i="17"/>
  <c r="CC22" i="17"/>
  <c r="CG22" i="17"/>
  <c r="CK22" i="17"/>
  <c r="B23" i="17"/>
  <c r="F23" i="17"/>
  <c r="J23" i="17"/>
  <c r="N23" i="17"/>
  <c r="R23" i="17"/>
  <c r="V23" i="17"/>
  <c r="Z23" i="17"/>
  <c r="AD23" i="17"/>
  <c r="AH23" i="17"/>
  <c r="AL23" i="17"/>
  <c r="AP23" i="17"/>
  <c r="AT23" i="17"/>
  <c r="AX23" i="17"/>
  <c r="BB23" i="17"/>
  <c r="BF23" i="17"/>
  <c r="BJ23" i="17"/>
  <c r="BN23" i="17"/>
  <c r="BR23" i="17"/>
  <c r="BV23" i="17"/>
  <c r="BZ23" i="17"/>
  <c r="CD23" i="17"/>
  <c r="CH23" i="17"/>
  <c r="CL23" i="17"/>
  <c r="C24" i="17"/>
  <c r="G24" i="17"/>
  <c r="K24" i="17"/>
  <c r="O24" i="17"/>
  <c r="S24" i="17"/>
  <c r="W24" i="17"/>
  <c r="AA24" i="17"/>
  <c r="AE24" i="17"/>
  <c r="AI24" i="17"/>
  <c r="AM24" i="17"/>
  <c r="AQ24" i="17"/>
  <c r="AU24" i="17"/>
  <c r="AY24" i="17"/>
  <c r="BC24" i="17"/>
  <c r="BG24" i="17"/>
  <c r="BK24" i="17"/>
  <c r="BO24" i="17"/>
  <c r="BS24" i="17"/>
  <c r="BW24" i="17"/>
  <c r="CA24" i="17"/>
  <c r="CE24" i="17"/>
  <c r="CI24" i="17"/>
  <c r="CM24" i="17"/>
  <c r="D25" i="17"/>
  <c r="H25" i="17"/>
  <c r="L25" i="17"/>
  <c r="P25" i="17"/>
  <c r="T25" i="17"/>
  <c r="X25" i="17"/>
  <c r="AB25" i="17"/>
  <c r="AF25" i="17"/>
  <c r="AJ25" i="17"/>
  <c r="AN25" i="17"/>
  <c r="AR25" i="17"/>
  <c r="AV25" i="17"/>
  <c r="AZ25" i="17"/>
  <c r="BD25" i="17"/>
  <c r="BH25" i="17"/>
  <c r="BL25" i="17"/>
  <c r="BP25" i="17"/>
  <c r="BT25" i="17"/>
  <c r="BX25" i="17"/>
  <c r="CB25" i="17"/>
  <c r="CF25" i="17"/>
  <c r="CJ25" i="17"/>
  <c r="CN25" i="17"/>
  <c r="E26" i="17"/>
  <c r="I26" i="17"/>
  <c r="M26" i="17"/>
  <c r="Q26" i="17"/>
  <c r="U26" i="17"/>
  <c r="Y26" i="17"/>
  <c r="AC26" i="17"/>
  <c r="AG26" i="17"/>
  <c r="AK26" i="17"/>
  <c r="AO26" i="17"/>
  <c r="AS26" i="17"/>
  <c r="AW26" i="17"/>
  <c r="BA26" i="17"/>
  <c r="BE26" i="17"/>
  <c r="BI26" i="17"/>
  <c r="BM26" i="17"/>
  <c r="BQ26" i="17"/>
  <c r="BU26" i="17"/>
  <c r="BY26" i="17"/>
  <c r="CC26" i="17"/>
  <c r="CG26" i="17"/>
  <c r="CK26" i="17"/>
  <c r="B27" i="17"/>
  <c r="F27" i="17"/>
  <c r="J27" i="17"/>
  <c r="N27" i="17"/>
  <c r="R27" i="17"/>
  <c r="V27" i="17"/>
  <c r="Z27" i="17"/>
  <c r="AD27" i="17"/>
  <c r="AH27" i="17"/>
  <c r="AL27" i="17"/>
  <c r="AP27" i="17"/>
  <c r="AT27" i="17"/>
  <c r="AX27" i="17"/>
  <c r="BB27" i="17"/>
  <c r="BF27" i="17"/>
  <c r="BJ27" i="17"/>
  <c r="BN27" i="17"/>
  <c r="BR27" i="17"/>
  <c r="BV27" i="17"/>
  <c r="BZ27" i="17"/>
  <c r="CD27" i="17"/>
  <c r="CH27" i="17"/>
  <c r="CL27" i="17"/>
  <c r="C28" i="17"/>
  <c r="G28" i="17"/>
  <c r="K28" i="17"/>
  <c r="O28" i="17"/>
  <c r="S28" i="17"/>
  <c r="W28" i="17"/>
  <c r="AA28" i="17"/>
  <c r="AE28" i="17"/>
  <c r="AI28" i="17"/>
  <c r="AM28" i="17"/>
  <c r="AQ28" i="17"/>
  <c r="AU28" i="17"/>
  <c r="AY28" i="17"/>
  <c r="BC28" i="17"/>
  <c r="BG28" i="17"/>
  <c r="BK28" i="17"/>
  <c r="BO28" i="17"/>
  <c r="BS28" i="17"/>
  <c r="BW28" i="17"/>
  <c r="CA28" i="17"/>
  <c r="CE28" i="17"/>
  <c r="CI28" i="17"/>
  <c r="CM28" i="17"/>
  <c r="D29" i="17"/>
  <c r="H29" i="17"/>
  <c r="L29" i="17"/>
  <c r="P29" i="17"/>
  <c r="T29" i="17"/>
  <c r="X29" i="17"/>
  <c r="AB29" i="17"/>
  <c r="AF29" i="17"/>
  <c r="AJ29" i="17"/>
  <c r="AN29" i="17"/>
  <c r="AR29" i="17"/>
  <c r="AV29" i="17"/>
  <c r="AZ29" i="17"/>
  <c r="BD29" i="17"/>
  <c r="BH29" i="17"/>
  <c r="BL29" i="17"/>
  <c r="BP29" i="17"/>
  <c r="BT29" i="17"/>
  <c r="BX29" i="17"/>
  <c r="CB29" i="17"/>
  <c r="CF29" i="17"/>
  <c r="CJ29" i="17"/>
  <c r="CN29" i="17"/>
  <c r="E30" i="17"/>
  <c r="I30" i="17"/>
  <c r="M30" i="17"/>
  <c r="Q30" i="17"/>
  <c r="U30" i="17"/>
  <c r="Y30" i="17"/>
  <c r="AC30" i="17"/>
  <c r="AG30" i="17"/>
  <c r="AK30" i="17"/>
  <c r="AO30" i="17"/>
  <c r="AS30" i="17"/>
  <c r="AW30" i="17"/>
  <c r="BA30" i="17"/>
  <c r="BE30" i="17"/>
  <c r="BI30" i="17"/>
  <c r="BM30" i="17"/>
  <c r="BQ30" i="17"/>
  <c r="BU30" i="17"/>
  <c r="BY30" i="17"/>
  <c r="CC30" i="17"/>
  <c r="CG30" i="17"/>
  <c r="CK30" i="17"/>
  <c r="B31" i="17"/>
  <c r="F31" i="17"/>
  <c r="J31" i="17"/>
  <c r="N31" i="17"/>
  <c r="R31" i="17"/>
  <c r="V31" i="17"/>
  <c r="Z31" i="17"/>
  <c r="AD31" i="17"/>
  <c r="AH31" i="17"/>
  <c r="AL31" i="17"/>
  <c r="AP31" i="17"/>
  <c r="AT31" i="17"/>
  <c r="AX31" i="17"/>
  <c r="BB31" i="17"/>
  <c r="BF31" i="17"/>
  <c r="BJ31" i="17"/>
  <c r="BN31" i="17"/>
  <c r="BR31" i="17"/>
  <c r="BV31" i="17"/>
  <c r="BZ31" i="17"/>
  <c r="CD31" i="17"/>
  <c r="CH31" i="17"/>
  <c r="CL31" i="17"/>
  <c r="C32" i="17"/>
  <c r="G32" i="17"/>
  <c r="K32" i="17"/>
  <c r="O32" i="17"/>
  <c r="S32" i="17"/>
  <c r="W32" i="17"/>
  <c r="AA32" i="17"/>
  <c r="AE32" i="17"/>
  <c r="AI32" i="17"/>
  <c r="AM32" i="17"/>
  <c r="AQ32" i="17"/>
  <c r="AU32" i="17"/>
  <c r="AY32" i="17"/>
  <c r="BC32" i="17"/>
  <c r="BG32" i="17"/>
  <c r="BK32" i="17"/>
  <c r="BO32" i="17"/>
  <c r="BS32" i="17"/>
  <c r="BW32" i="17"/>
  <c r="CA32" i="17"/>
  <c r="CE32" i="17"/>
  <c r="CI32" i="17"/>
  <c r="CM32" i="17"/>
  <c r="D33" i="17"/>
  <c r="H33" i="17"/>
  <c r="L33" i="17"/>
  <c r="P33" i="17"/>
  <c r="T33" i="17"/>
  <c r="X33" i="17"/>
  <c r="AB33" i="17"/>
  <c r="AF33" i="17"/>
  <c r="AJ33" i="17"/>
  <c r="AN33" i="17"/>
  <c r="AR33" i="17"/>
  <c r="AV33" i="17"/>
  <c r="AZ33" i="17"/>
  <c r="BD33" i="17"/>
  <c r="BH33" i="17"/>
  <c r="BL33" i="17"/>
  <c r="BP33" i="17"/>
  <c r="BT33" i="17"/>
  <c r="BX33" i="17"/>
  <c r="CB33" i="17"/>
  <c r="CF33" i="17"/>
  <c r="CJ33" i="17"/>
  <c r="CN33" i="17"/>
  <c r="E34" i="17"/>
  <c r="I34" i="17"/>
  <c r="M34" i="17"/>
  <c r="Q34" i="17"/>
  <c r="U34" i="17"/>
  <c r="Y34" i="17"/>
  <c r="AC34" i="17"/>
  <c r="AG34" i="17"/>
  <c r="AK34" i="17"/>
  <c r="AO34" i="17"/>
  <c r="AS34" i="17"/>
  <c r="AW34" i="17"/>
  <c r="BA34" i="17"/>
  <c r="BE34" i="17"/>
  <c r="BI34" i="17"/>
  <c r="BM34" i="17"/>
  <c r="BQ34" i="17"/>
  <c r="BU34" i="17"/>
  <c r="BY34" i="17"/>
  <c r="CC34" i="17"/>
  <c r="CG34" i="17"/>
  <c r="CK34" i="17"/>
  <c r="B35" i="17"/>
  <c r="F35" i="17"/>
  <c r="J35" i="17"/>
  <c r="N35" i="17"/>
  <c r="R35" i="17"/>
  <c r="V35" i="17"/>
  <c r="Z35" i="17"/>
  <c r="AD35" i="17"/>
  <c r="AH35" i="17"/>
  <c r="AL35" i="17"/>
  <c r="AP35" i="17"/>
  <c r="AT35" i="17"/>
  <c r="AX35" i="17"/>
  <c r="BB35" i="17"/>
  <c r="BF35" i="17"/>
  <c r="BJ35" i="17"/>
  <c r="BN35" i="17"/>
  <c r="BR35" i="17"/>
  <c r="BV35" i="17"/>
  <c r="BZ35" i="17"/>
  <c r="CD35" i="17"/>
  <c r="CH35" i="17"/>
  <c r="CL35" i="17"/>
  <c r="C36" i="17"/>
  <c r="G36" i="17"/>
  <c r="K36" i="17"/>
  <c r="O36" i="17"/>
  <c r="S36" i="17"/>
  <c r="W36" i="17"/>
  <c r="AA36" i="17"/>
  <c r="AE36" i="17"/>
  <c r="AI36" i="17"/>
  <c r="AM36" i="17"/>
  <c r="AQ36" i="17"/>
  <c r="AU36" i="17"/>
  <c r="AY36" i="17"/>
  <c r="BC36" i="17"/>
  <c r="BG36" i="17"/>
  <c r="BK36" i="17"/>
  <c r="BO36" i="17"/>
  <c r="BS36" i="17"/>
  <c r="BW36" i="17"/>
  <c r="CA36" i="17"/>
  <c r="CE36" i="17"/>
  <c r="CI36" i="17"/>
  <c r="CM36" i="17"/>
  <c r="D37" i="17"/>
  <c r="H37" i="17"/>
  <c r="L37" i="17"/>
  <c r="P37" i="17"/>
  <c r="T37" i="17"/>
  <c r="X37" i="17"/>
  <c r="AB37" i="17"/>
  <c r="AF37" i="17"/>
  <c r="AJ37" i="17"/>
  <c r="AN37" i="17"/>
  <c r="AR37" i="17"/>
  <c r="AV37" i="17"/>
  <c r="AZ37" i="17"/>
  <c r="BD37" i="17"/>
  <c r="BH37" i="17"/>
  <c r="BL37" i="17"/>
  <c r="BP37" i="17"/>
  <c r="BT37" i="17"/>
  <c r="BX37" i="17"/>
  <c r="CB37" i="17"/>
  <c r="CF37" i="17"/>
  <c r="CJ37" i="17"/>
  <c r="CN37" i="17"/>
  <c r="E38" i="17"/>
  <c r="I38" i="17"/>
  <c r="M38" i="17"/>
  <c r="Q38" i="17"/>
  <c r="U38" i="17"/>
  <c r="Y38" i="17"/>
  <c r="AC38" i="17"/>
  <c r="AG38" i="17"/>
  <c r="AK38" i="17"/>
  <c r="AO38" i="17"/>
  <c r="AS38" i="17"/>
  <c r="AW38" i="17"/>
  <c r="BA38" i="17"/>
  <c r="BE38" i="17"/>
  <c r="BI38" i="17"/>
  <c r="BM38" i="17"/>
  <c r="BQ38" i="17"/>
  <c r="BU38" i="17"/>
  <c r="BY38" i="17"/>
  <c r="CC38" i="17"/>
  <c r="CG38" i="17"/>
  <c r="CK38" i="17"/>
  <c r="B39" i="17"/>
  <c r="F39" i="17"/>
  <c r="J39" i="17"/>
  <c r="N39" i="17"/>
  <c r="R39" i="17"/>
  <c r="V39" i="17"/>
  <c r="Z39" i="17"/>
  <c r="AD39" i="17"/>
  <c r="AH39" i="17"/>
  <c r="AL39" i="17"/>
  <c r="AP39" i="17"/>
  <c r="AT39" i="17"/>
  <c r="AX39" i="17"/>
  <c r="BB39" i="17"/>
  <c r="BF39" i="17"/>
  <c r="BJ39" i="17"/>
  <c r="BN39" i="17"/>
  <c r="BR39" i="17"/>
  <c r="BV39" i="17"/>
  <c r="BZ39" i="17"/>
  <c r="CD39" i="17"/>
  <c r="CH39" i="17"/>
  <c r="CL39" i="17"/>
  <c r="C40" i="17"/>
  <c r="G40" i="17"/>
  <c r="K40" i="17"/>
  <c r="O40" i="17"/>
  <c r="S40" i="17"/>
  <c r="W40" i="17"/>
  <c r="AA40" i="17"/>
  <c r="AE40" i="17"/>
  <c r="AI40" i="17"/>
  <c r="AM40" i="17"/>
  <c r="AQ40" i="17"/>
  <c r="AU40" i="17"/>
  <c r="AY40" i="17"/>
  <c r="BC40" i="17"/>
  <c r="BG40" i="17"/>
  <c r="BK40" i="17"/>
  <c r="BO40" i="17"/>
  <c r="BS40" i="17"/>
  <c r="BW40" i="17"/>
  <c r="CA40" i="17"/>
  <c r="CE40" i="17"/>
  <c r="CI40" i="17"/>
  <c r="CM40" i="17"/>
  <c r="D41" i="17"/>
  <c r="H41" i="17"/>
  <c r="L41" i="17"/>
  <c r="P41" i="17"/>
  <c r="T41" i="17"/>
  <c r="X41" i="17"/>
  <c r="AB41" i="17"/>
  <c r="AF41" i="17"/>
  <c r="AJ41" i="17"/>
  <c r="AN41" i="17"/>
  <c r="AR41" i="17"/>
  <c r="AV41" i="17"/>
  <c r="AZ41" i="17"/>
  <c r="BD41" i="17"/>
  <c r="BH41" i="17"/>
  <c r="BL41" i="17"/>
  <c r="BP41" i="17"/>
  <c r="BT41" i="17"/>
  <c r="BX41" i="17"/>
  <c r="CB41" i="17"/>
  <c r="CF41" i="17"/>
  <c r="CJ41" i="17"/>
  <c r="CN41" i="17"/>
  <c r="E42" i="17"/>
  <c r="I42" i="17"/>
  <c r="M42" i="17"/>
  <c r="Q42" i="17"/>
  <c r="U42" i="17"/>
  <c r="Y42" i="17"/>
  <c r="AC42" i="17"/>
  <c r="AG42" i="17"/>
  <c r="AK42" i="17"/>
  <c r="AO42" i="17"/>
  <c r="AS42" i="17"/>
  <c r="AW42" i="17"/>
  <c r="BA42" i="17"/>
  <c r="BE42" i="17"/>
  <c r="BI42" i="17"/>
  <c r="BM42" i="17"/>
  <c r="BQ42" i="17"/>
  <c r="BU42" i="17"/>
  <c r="BY42" i="17"/>
  <c r="CC42" i="17"/>
  <c r="CG42" i="17"/>
  <c r="CK42" i="17"/>
  <c r="B43" i="17"/>
  <c r="F43" i="17"/>
  <c r="J43" i="17"/>
  <c r="N43" i="17"/>
  <c r="R43" i="17"/>
  <c r="V43" i="17"/>
  <c r="Z43" i="17"/>
  <c r="AD43" i="17"/>
  <c r="AH43" i="17"/>
  <c r="AL43" i="17"/>
  <c r="AP43" i="17"/>
  <c r="AT43" i="17"/>
  <c r="AX43" i="17"/>
  <c r="BB43" i="17"/>
  <c r="BF43" i="17"/>
  <c r="BJ43" i="17"/>
  <c r="BN43" i="17"/>
  <c r="BR43" i="17"/>
  <c r="BV43" i="17"/>
  <c r="BZ43" i="17"/>
  <c r="CD43" i="17"/>
  <c r="CH43" i="17"/>
  <c r="CL43" i="17"/>
  <c r="C44" i="17"/>
  <c r="G44" i="17"/>
  <c r="K44" i="17"/>
  <c r="O44" i="17"/>
  <c r="S44" i="17"/>
  <c r="W44" i="17"/>
  <c r="AA44" i="17"/>
  <c r="AE44" i="17"/>
  <c r="AI44" i="17"/>
  <c r="AM44" i="17"/>
  <c r="AQ44" i="17"/>
  <c r="AU44" i="17"/>
  <c r="AY44" i="17"/>
  <c r="BC44" i="17"/>
  <c r="BG44" i="17"/>
  <c r="BK44" i="17"/>
  <c r="BO44" i="17"/>
  <c r="BS44" i="17"/>
  <c r="BW44" i="17"/>
  <c r="CA44" i="17"/>
  <c r="CE44" i="17"/>
  <c r="CI44" i="17"/>
  <c r="CM44" i="17"/>
  <c r="D45" i="17"/>
  <c r="H45" i="17"/>
  <c r="L45" i="17"/>
  <c r="P45" i="17"/>
  <c r="T45" i="17"/>
  <c r="X45" i="17"/>
  <c r="AB45" i="17"/>
  <c r="AF45" i="17"/>
  <c r="AJ45" i="17"/>
  <c r="AN45" i="17"/>
  <c r="AR45" i="17"/>
  <c r="AV45" i="17"/>
  <c r="AZ45" i="17"/>
  <c r="BD45" i="17"/>
  <c r="BH45" i="17"/>
  <c r="BL45" i="17"/>
  <c r="BP45" i="17"/>
  <c r="BT45" i="17"/>
  <c r="BX45" i="17"/>
  <c r="CB45" i="17"/>
  <c r="CF45" i="17"/>
  <c r="CJ45" i="17"/>
  <c r="CN45" i="17"/>
  <c r="E46" i="17"/>
  <c r="I46" i="17"/>
  <c r="M46" i="17"/>
  <c r="Q46" i="17"/>
  <c r="U46" i="17"/>
  <c r="Y46" i="17"/>
  <c r="AC46" i="17"/>
  <c r="AG46" i="17"/>
  <c r="AK46" i="17"/>
  <c r="AO46" i="17"/>
  <c r="AS46" i="17"/>
  <c r="AW46" i="17"/>
  <c r="BA46" i="17"/>
  <c r="BE46" i="17"/>
  <c r="BI46" i="17"/>
  <c r="BM46" i="17"/>
  <c r="BQ46" i="17"/>
  <c r="BU46" i="17"/>
  <c r="BY46" i="17"/>
  <c r="CC46" i="17"/>
  <c r="CG46" i="17"/>
  <c r="CK46" i="17"/>
  <c r="B47" i="17"/>
  <c r="F47" i="17"/>
  <c r="J47" i="17"/>
  <c r="N47" i="17"/>
  <c r="R47" i="17"/>
  <c r="V47" i="17"/>
  <c r="Z47" i="17"/>
  <c r="AD47" i="17"/>
  <c r="AH47" i="17"/>
  <c r="AL47" i="17"/>
  <c r="AP47" i="17"/>
  <c r="AT47" i="17"/>
  <c r="AX47" i="17"/>
  <c r="BB47" i="17"/>
  <c r="BF47" i="17"/>
  <c r="BJ47" i="17"/>
  <c r="BN47" i="17"/>
  <c r="BR47" i="17"/>
  <c r="BV47" i="17"/>
  <c r="BZ47" i="17"/>
  <c r="CD47" i="17"/>
  <c r="CH47" i="17"/>
  <c r="CL47" i="17"/>
  <c r="C48" i="17"/>
  <c r="G48" i="17"/>
  <c r="K48" i="17"/>
  <c r="O48" i="17"/>
  <c r="S48" i="17"/>
  <c r="W48" i="17"/>
  <c r="AA48" i="17"/>
  <c r="AE48" i="17"/>
  <c r="AI48" i="17"/>
  <c r="AM48" i="17"/>
  <c r="AQ48" i="17"/>
  <c r="AU48" i="17"/>
  <c r="AY48" i="17"/>
  <c r="BC48" i="17"/>
  <c r="BG48" i="17"/>
  <c r="BK48" i="17"/>
  <c r="BO48" i="17"/>
  <c r="BS48" i="17"/>
  <c r="BW48" i="17"/>
  <c r="CA48" i="17"/>
  <c r="CE48" i="17"/>
  <c r="CI48" i="17"/>
  <c r="CM48" i="17"/>
  <c r="D49" i="17"/>
  <c r="H49" i="17"/>
  <c r="L49" i="17"/>
  <c r="P49" i="17"/>
  <c r="T49" i="17"/>
  <c r="X49" i="17"/>
  <c r="AB49" i="17"/>
  <c r="AF49" i="17"/>
  <c r="AJ49" i="17"/>
  <c r="AN49" i="17"/>
  <c r="AR49" i="17"/>
  <c r="AV49" i="17"/>
  <c r="AZ49" i="17"/>
  <c r="BD49" i="17"/>
  <c r="BH49" i="17"/>
  <c r="BL49" i="17"/>
  <c r="BP49" i="17"/>
  <c r="BT49" i="17"/>
  <c r="BX49" i="17"/>
  <c r="CB49" i="17"/>
  <c r="CF49" i="17"/>
  <c r="CJ49" i="17"/>
  <c r="CM19" i="17"/>
  <c r="D20" i="17"/>
  <c r="H20" i="17"/>
  <c r="L20" i="17"/>
  <c r="P20" i="17"/>
  <c r="T20" i="17"/>
  <c r="X20" i="17"/>
  <c r="AB20" i="17"/>
  <c r="AF20" i="17"/>
  <c r="AJ20" i="17"/>
  <c r="AN20" i="17"/>
  <c r="AR20" i="17"/>
  <c r="AV20" i="17"/>
  <c r="AZ20" i="17"/>
  <c r="BD20" i="17"/>
  <c r="BH20" i="17"/>
  <c r="BL20" i="17"/>
  <c r="BP20" i="17"/>
  <c r="BT20" i="17"/>
  <c r="BX20" i="17"/>
  <c r="CB20" i="17"/>
  <c r="CF20" i="17"/>
  <c r="CJ20" i="17"/>
  <c r="CN20" i="17"/>
  <c r="E21" i="17"/>
  <c r="I21" i="17"/>
  <c r="M21" i="17"/>
  <c r="Q21" i="17"/>
  <c r="U21" i="17"/>
  <c r="Y21" i="17"/>
  <c r="AC21" i="17"/>
  <c r="AG21" i="17"/>
  <c r="AK21" i="17"/>
  <c r="AO21" i="17"/>
  <c r="AS21" i="17"/>
  <c r="AW21" i="17"/>
  <c r="BA21" i="17"/>
  <c r="BE21" i="17"/>
  <c r="BI21" i="17"/>
  <c r="BM21" i="17"/>
  <c r="BQ21" i="17"/>
  <c r="BU21" i="17"/>
  <c r="BY21" i="17"/>
  <c r="CC21" i="17"/>
  <c r="CG21" i="17"/>
  <c r="CK21" i="17"/>
  <c r="B22" i="17"/>
  <c r="F22" i="17"/>
  <c r="J22" i="17"/>
  <c r="N22" i="17"/>
  <c r="R22" i="17"/>
  <c r="V22" i="17"/>
  <c r="Z22" i="17"/>
  <c r="AD22" i="17"/>
  <c r="AH22" i="17"/>
  <c r="AL22" i="17"/>
  <c r="AP22" i="17"/>
  <c r="AT22" i="17"/>
  <c r="AX22" i="17"/>
  <c r="BB22" i="17"/>
  <c r="BF22" i="17"/>
  <c r="BJ22" i="17"/>
  <c r="BN22" i="17"/>
  <c r="BR22" i="17"/>
  <c r="BV22" i="17"/>
  <c r="BZ22" i="17"/>
  <c r="CD22" i="17"/>
  <c r="CH22" i="17"/>
  <c r="CL22" i="17"/>
  <c r="C23" i="17"/>
  <c r="G23" i="17"/>
  <c r="K23" i="17"/>
  <c r="O23" i="17"/>
  <c r="S23" i="17"/>
  <c r="W23" i="17"/>
  <c r="AA23" i="17"/>
  <c r="AE23" i="17"/>
  <c r="AI23" i="17"/>
  <c r="AM23" i="17"/>
  <c r="AQ23" i="17"/>
  <c r="AU23" i="17"/>
  <c r="AY23" i="17"/>
  <c r="BC23" i="17"/>
  <c r="BG23" i="17"/>
  <c r="BK23" i="17"/>
  <c r="BO23" i="17"/>
  <c r="BS23" i="17"/>
  <c r="BW23" i="17"/>
  <c r="CA23" i="17"/>
  <c r="CE23" i="17"/>
  <c r="CI23" i="17"/>
  <c r="CM23" i="17"/>
  <c r="D24" i="17"/>
  <c r="H24" i="17"/>
  <c r="L24" i="17"/>
  <c r="P24" i="17"/>
  <c r="T24" i="17"/>
  <c r="X24" i="17"/>
  <c r="AB24" i="17"/>
  <c r="AF24" i="17"/>
  <c r="AJ24" i="17"/>
  <c r="AN24" i="17"/>
  <c r="AR24" i="17"/>
  <c r="AV24" i="17"/>
  <c r="AZ24" i="17"/>
  <c r="BD24" i="17"/>
  <c r="BH24" i="17"/>
  <c r="BL24" i="17"/>
  <c r="BP24" i="17"/>
  <c r="BT24" i="17"/>
  <c r="BX24" i="17"/>
  <c r="CB24" i="17"/>
  <c r="CF24" i="17"/>
  <c r="CJ24" i="17"/>
  <c r="CN24" i="17"/>
  <c r="E25" i="17"/>
  <c r="I25" i="17"/>
  <c r="M25" i="17"/>
  <c r="Q25" i="17"/>
  <c r="U25" i="17"/>
  <c r="Y25" i="17"/>
  <c r="AC25" i="17"/>
  <c r="AG25" i="17"/>
  <c r="AK25" i="17"/>
  <c r="AO25" i="17"/>
  <c r="AS25" i="17"/>
  <c r="AW25" i="17"/>
  <c r="BA25" i="17"/>
  <c r="BE25" i="17"/>
  <c r="BI25" i="17"/>
  <c r="BM25" i="17"/>
  <c r="BQ25" i="17"/>
  <c r="BU25" i="17"/>
  <c r="BY25" i="17"/>
  <c r="CC25" i="17"/>
  <c r="CG25" i="17"/>
  <c r="CK25" i="17"/>
  <c r="B26" i="17"/>
  <c r="F26" i="17"/>
  <c r="J26" i="17"/>
  <c r="N26" i="17"/>
  <c r="R26" i="17"/>
  <c r="V26" i="17"/>
  <c r="Z26" i="17"/>
  <c r="AD26" i="17"/>
  <c r="AH26" i="17"/>
  <c r="AL26" i="17"/>
  <c r="AP26" i="17"/>
  <c r="AT26" i="17"/>
  <c r="AX26" i="17"/>
  <c r="BB26" i="17"/>
  <c r="BF26" i="17"/>
  <c r="BJ26" i="17"/>
  <c r="BN26" i="17"/>
  <c r="BR26" i="17"/>
  <c r="BV26" i="17"/>
  <c r="BZ26" i="17"/>
  <c r="CD26" i="17"/>
  <c r="CH26" i="17"/>
  <c r="CL26" i="17"/>
  <c r="C27" i="17"/>
  <c r="G27" i="17"/>
  <c r="K27" i="17"/>
  <c r="O27" i="17"/>
  <c r="S27" i="17"/>
  <c r="W27" i="17"/>
  <c r="AA27" i="17"/>
  <c r="AE27" i="17"/>
  <c r="AI27" i="17"/>
  <c r="AM27" i="17"/>
  <c r="AQ27" i="17"/>
  <c r="AU27" i="17"/>
  <c r="AY27" i="17"/>
  <c r="BC27" i="17"/>
  <c r="BG27" i="17"/>
  <c r="BK27" i="17"/>
  <c r="BO27" i="17"/>
  <c r="BS27" i="17"/>
  <c r="BW27" i="17"/>
  <c r="CA27" i="17"/>
  <c r="CE27" i="17"/>
  <c r="CI27" i="17"/>
  <c r="CM27" i="17"/>
  <c r="D28" i="17"/>
  <c r="H28" i="17"/>
  <c r="L28" i="17"/>
  <c r="P28" i="17"/>
  <c r="T28" i="17"/>
  <c r="X28" i="17"/>
  <c r="AB28" i="17"/>
  <c r="AF28" i="17"/>
  <c r="AJ28" i="17"/>
  <c r="AN28" i="17"/>
  <c r="AR28" i="17"/>
  <c r="AV28" i="17"/>
  <c r="AZ28" i="17"/>
  <c r="BD28" i="17"/>
  <c r="BH28" i="17"/>
  <c r="BL28" i="17"/>
  <c r="BP28" i="17"/>
  <c r="BT28" i="17"/>
  <c r="BX28" i="17"/>
  <c r="CB28" i="17"/>
  <c r="CF28" i="17"/>
  <c r="CJ28" i="17"/>
  <c r="CN28" i="17"/>
  <c r="E29" i="17"/>
  <c r="I29" i="17"/>
  <c r="M29" i="17"/>
  <c r="Q29" i="17"/>
  <c r="U29" i="17"/>
  <c r="Y29" i="17"/>
  <c r="AC29" i="17"/>
  <c r="AG29" i="17"/>
  <c r="AK29" i="17"/>
  <c r="AO29" i="17"/>
  <c r="AS29" i="17"/>
  <c r="AW29" i="17"/>
  <c r="BA29" i="17"/>
  <c r="BE29" i="17"/>
  <c r="BI29" i="17"/>
  <c r="BM29" i="17"/>
  <c r="BQ29" i="17"/>
  <c r="BU29" i="17"/>
  <c r="BY29" i="17"/>
  <c r="CC29" i="17"/>
  <c r="CG29" i="17"/>
  <c r="CK29" i="17"/>
  <c r="B30" i="17"/>
  <c r="F30" i="17"/>
  <c r="J30" i="17"/>
  <c r="N30" i="17"/>
  <c r="R30" i="17"/>
  <c r="V30" i="17"/>
  <c r="Z30" i="17"/>
  <c r="AD30" i="17"/>
  <c r="AH30" i="17"/>
  <c r="AL30" i="17"/>
  <c r="AP30" i="17"/>
  <c r="AT30" i="17"/>
  <c r="AX30" i="17"/>
  <c r="BB30" i="17"/>
  <c r="BF30" i="17"/>
  <c r="BJ30" i="17"/>
  <c r="BN30" i="17"/>
  <c r="BR30" i="17"/>
  <c r="BV30" i="17"/>
  <c r="BZ30" i="17"/>
  <c r="CD30" i="17"/>
  <c r="CH30" i="17"/>
  <c r="CL30" i="17"/>
  <c r="C31" i="17"/>
  <c r="G31" i="17"/>
  <c r="K31" i="17"/>
  <c r="O31" i="17"/>
  <c r="S31" i="17"/>
  <c r="W31" i="17"/>
  <c r="AA31" i="17"/>
  <c r="AE31" i="17"/>
  <c r="AI31" i="17"/>
  <c r="AM31" i="17"/>
  <c r="AQ31" i="17"/>
  <c r="AU31" i="17"/>
  <c r="AY31" i="17"/>
  <c r="BC31" i="17"/>
  <c r="BG31" i="17"/>
  <c r="BK31" i="17"/>
  <c r="BO31" i="17"/>
  <c r="BS31" i="17"/>
  <c r="BW31" i="17"/>
  <c r="CA31" i="17"/>
  <c r="CE31" i="17"/>
  <c r="CI31" i="17"/>
  <c r="CM31" i="17"/>
  <c r="D32" i="17"/>
  <c r="H32" i="17"/>
  <c r="L32" i="17"/>
  <c r="P32" i="17"/>
  <c r="T32" i="17"/>
  <c r="X32" i="17"/>
  <c r="AB32" i="17"/>
  <c r="AF32" i="17"/>
  <c r="AJ32" i="17"/>
  <c r="AN32" i="17"/>
  <c r="AR32" i="17"/>
  <c r="AV32" i="17"/>
  <c r="AZ32" i="17"/>
  <c r="BD32" i="17"/>
  <c r="BH32" i="17"/>
  <c r="BL32" i="17"/>
  <c r="BP32" i="17"/>
  <c r="BT32" i="17"/>
  <c r="BX32" i="17"/>
  <c r="CB32" i="17"/>
  <c r="CF32" i="17"/>
  <c r="CJ32" i="17"/>
  <c r="CN32" i="17"/>
  <c r="E33" i="17"/>
  <c r="I33" i="17"/>
  <c r="M33" i="17"/>
  <c r="Q33" i="17"/>
  <c r="U33" i="17"/>
  <c r="Y33" i="17"/>
  <c r="AC33" i="17"/>
  <c r="AG33" i="17"/>
  <c r="AK33" i="17"/>
  <c r="AO33" i="17"/>
  <c r="AS33" i="17"/>
  <c r="AW33" i="17"/>
  <c r="BA33" i="17"/>
  <c r="BE33" i="17"/>
  <c r="BI33" i="17"/>
  <c r="BM33" i="17"/>
  <c r="BQ33" i="17"/>
  <c r="BU33" i="17"/>
  <c r="BY33" i="17"/>
  <c r="CC33" i="17"/>
  <c r="CG33" i="17"/>
  <c r="CK33" i="17"/>
  <c r="B34" i="17"/>
  <c r="F34" i="17"/>
  <c r="J34" i="17"/>
  <c r="N34" i="17"/>
  <c r="R34" i="17"/>
  <c r="V34" i="17"/>
  <c r="Z34" i="17"/>
  <c r="AD34" i="17"/>
  <c r="AH34" i="17"/>
  <c r="AL34" i="17"/>
  <c r="AP34" i="17"/>
  <c r="AT34" i="17"/>
  <c r="AX34" i="17"/>
  <c r="BB34" i="17"/>
  <c r="BF34" i="17"/>
  <c r="BJ34" i="17"/>
  <c r="BN34" i="17"/>
  <c r="BR34" i="17"/>
  <c r="BV34" i="17"/>
  <c r="BZ34" i="17"/>
  <c r="CD34" i="17"/>
  <c r="CH34" i="17"/>
  <c r="CL34" i="17"/>
  <c r="C35" i="17"/>
  <c r="G35" i="17"/>
  <c r="K35" i="17"/>
  <c r="O35" i="17"/>
  <c r="S35" i="17"/>
  <c r="W35" i="17"/>
  <c r="AA35" i="17"/>
  <c r="AE35" i="17"/>
  <c r="AI35" i="17"/>
  <c r="AM35" i="17"/>
  <c r="AQ35" i="17"/>
  <c r="AU35" i="17"/>
  <c r="AY35" i="17"/>
  <c r="BC35" i="17"/>
  <c r="BG35" i="17"/>
  <c r="BK35" i="17"/>
  <c r="BO35" i="17"/>
  <c r="BS35" i="17"/>
  <c r="BW35" i="17"/>
  <c r="CA35" i="17"/>
  <c r="CE35" i="17"/>
  <c r="CI35" i="17"/>
  <c r="CM35" i="17"/>
  <c r="D36" i="17"/>
  <c r="H36" i="17"/>
  <c r="L36" i="17"/>
  <c r="P36" i="17"/>
  <c r="T36" i="17"/>
  <c r="X36" i="17"/>
  <c r="AB36" i="17"/>
  <c r="AF36" i="17"/>
  <c r="AJ36" i="17"/>
  <c r="AN36" i="17"/>
  <c r="AR36" i="17"/>
  <c r="AV36" i="17"/>
  <c r="AZ36" i="17"/>
  <c r="BD36" i="17"/>
  <c r="BH36" i="17"/>
  <c r="BL36" i="17"/>
  <c r="BP36" i="17"/>
  <c r="BT36" i="17"/>
  <c r="BX36" i="17"/>
  <c r="CB36" i="17"/>
  <c r="CF36" i="17"/>
  <c r="CJ36" i="17"/>
  <c r="CN36" i="17"/>
  <c r="E37" i="17"/>
  <c r="I37" i="17"/>
  <c r="M37" i="17"/>
  <c r="Q37" i="17"/>
  <c r="U37" i="17"/>
  <c r="Y37" i="17"/>
  <c r="AC37" i="17"/>
  <c r="AG37" i="17"/>
  <c r="AK37" i="17"/>
  <c r="AO37" i="17"/>
  <c r="AS37" i="17"/>
  <c r="AW37" i="17"/>
  <c r="BA37" i="17"/>
  <c r="BE37" i="17"/>
  <c r="BI37" i="17"/>
  <c r="BM37" i="17"/>
  <c r="BQ37" i="17"/>
  <c r="BU37" i="17"/>
  <c r="BY37" i="17"/>
  <c r="CC37" i="17"/>
  <c r="CG37" i="17"/>
  <c r="CK37" i="17"/>
  <c r="B38" i="17"/>
  <c r="F38" i="17"/>
  <c r="J38" i="17"/>
  <c r="N38" i="17"/>
  <c r="R38" i="17"/>
  <c r="V38" i="17"/>
  <c r="Z38" i="17"/>
  <c r="AD38" i="17"/>
  <c r="AH38" i="17"/>
  <c r="AL38" i="17"/>
  <c r="AP38" i="17"/>
  <c r="AT38" i="17"/>
  <c r="AX38" i="17"/>
  <c r="BB38" i="17"/>
  <c r="BF38" i="17"/>
  <c r="BJ38" i="17"/>
  <c r="BN38" i="17"/>
  <c r="BR38" i="17"/>
  <c r="BV38" i="17"/>
  <c r="BZ38" i="17"/>
  <c r="CD38" i="17"/>
  <c r="CH38" i="17"/>
  <c r="CL38" i="17"/>
  <c r="C39" i="17"/>
  <c r="G39" i="17"/>
  <c r="K39" i="17"/>
  <c r="O39" i="17"/>
  <c r="S39" i="17"/>
  <c r="W39" i="17"/>
  <c r="AA39" i="17"/>
  <c r="AE39" i="17"/>
  <c r="AI39" i="17"/>
  <c r="AM39" i="17"/>
  <c r="AQ39" i="17"/>
  <c r="AU39" i="17"/>
  <c r="AY39" i="17"/>
  <c r="BC39" i="17"/>
  <c r="BG39" i="17"/>
  <c r="BK39" i="17"/>
  <c r="BO39" i="17"/>
  <c r="BS39" i="17"/>
  <c r="BW39" i="17"/>
  <c r="CA39" i="17"/>
  <c r="CE39" i="17"/>
  <c r="CI39" i="17"/>
  <c r="CM39" i="17"/>
  <c r="D40" i="17"/>
  <c r="H40" i="17"/>
  <c r="L40" i="17"/>
  <c r="P40" i="17"/>
  <c r="T40" i="17"/>
  <c r="X40" i="17"/>
  <c r="AB40" i="17"/>
  <c r="AF40" i="17"/>
  <c r="AJ40" i="17"/>
  <c r="AN40" i="17"/>
  <c r="AR40" i="17"/>
  <c r="AV40" i="17"/>
  <c r="AZ40" i="17"/>
  <c r="BD40" i="17"/>
  <c r="BH40" i="17"/>
  <c r="BL40" i="17"/>
  <c r="BP40" i="17"/>
  <c r="BT40" i="17"/>
  <c r="BX40" i="17"/>
  <c r="CB40" i="17"/>
  <c r="CF40" i="17"/>
  <c r="CJ40" i="17"/>
  <c r="CN40" i="17"/>
  <c r="E41" i="17"/>
  <c r="I41" i="17"/>
  <c r="M41" i="17"/>
  <c r="Q41" i="17"/>
  <c r="U41" i="17"/>
  <c r="Y41" i="17"/>
  <c r="AC41" i="17"/>
  <c r="AG41" i="17"/>
  <c r="AK41" i="17"/>
  <c r="AO41" i="17"/>
  <c r="AS41" i="17"/>
  <c r="AW41" i="17"/>
  <c r="BA41" i="17"/>
  <c r="BE41" i="17"/>
  <c r="BI41" i="17"/>
  <c r="BM41" i="17"/>
  <c r="BQ41" i="17"/>
  <c r="BU41" i="17"/>
  <c r="BY41" i="17"/>
  <c r="CC41" i="17"/>
  <c r="CG41" i="17"/>
  <c r="CK41" i="17"/>
  <c r="B42" i="17"/>
  <c r="F42" i="17"/>
  <c r="J42" i="17"/>
  <c r="N42" i="17"/>
  <c r="R42" i="17"/>
  <c r="V42" i="17"/>
  <c r="Z42" i="17"/>
  <c r="AD42" i="17"/>
  <c r="AH42" i="17"/>
  <c r="AL42" i="17"/>
  <c r="AP42" i="17"/>
  <c r="AT42" i="17"/>
  <c r="AX42" i="17"/>
  <c r="BB42" i="17"/>
  <c r="BF42" i="17"/>
  <c r="BJ42" i="17"/>
  <c r="BN42" i="17"/>
  <c r="BR42" i="17"/>
  <c r="BV42" i="17"/>
  <c r="BZ42" i="17"/>
  <c r="CD42" i="17"/>
  <c r="CH42" i="17"/>
  <c r="CL42" i="17"/>
  <c r="C43" i="17"/>
  <c r="G43" i="17"/>
  <c r="K43" i="17"/>
  <c r="O43" i="17"/>
  <c r="S43" i="17"/>
  <c r="W43" i="17"/>
  <c r="AA43" i="17"/>
  <c r="AE43" i="17"/>
  <c r="AI43" i="17"/>
  <c r="AM43" i="17"/>
  <c r="AQ43" i="17"/>
  <c r="AU43" i="17"/>
  <c r="AY43" i="17"/>
  <c r="BC43" i="17"/>
  <c r="BG43" i="17"/>
  <c r="BK43" i="17"/>
  <c r="BO43" i="17"/>
  <c r="BS43" i="17"/>
  <c r="BW43" i="17"/>
  <c r="CA43" i="17"/>
  <c r="CE43" i="17"/>
  <c r="CI43" i="17"/>
  <c r="CM43" i="17"/>
  <c r="D44" i="17"/>
  <c r="H44" i="17"/>
  <c r="L44" i="17"/>
  <c r="P44" i="17"/>
  <c r="T44" i="17"/>
  <c r="X44" i="17"/>
  <c r="AB44" i="17"/>
  <c r="AF44" i="17"/>
  <c r="AJ44" i="17"/>
  <c r="AN44" i="17"/>
  <c r="AR44" i="17"/>
  <c r="AV44" i="17"/>
  <c r="AZ44" i="17"/>
  <c r="BD44" i="17"/>
  <c r="BH44" i="17"/>
  <c r="BL44" i="17"/>
  <c r="BP44" i="17"/>
  <c r="BT44" i="17"/>
  <c r="BX44" i="17"/>
  <c r="CB44" i="17"/>
  <c r="CF44" i="17"/>
  <c r="CJ44" i="17"/>
  <c r="CN44" i="17"/>
  <c r="E45" i="17"/>
  <c r="I45" i="17"/>
  <c r="M45" i="17"/>
  <c r="Q45" i="17"/>
  <c r="U45" i="17"/>
  <c r="Y45" i="17"/>
  <c r="AC45" i="17"/>
  <c r="AG45" i="17"/>
  <c r="AK45" i="17"/>
  <c r="AO45" i="17"/>
  <c r="AS45" i="17"/>
  <c r="AW45" i="17"/>
  <c r="BA45" i="17"/>
  <c r="BE45" i="17"/>
  <c r="BI45" i="17"/>
  <c r="BM45" i="17"/>
  <c r="BQ45" i="17"/>
  <c r="BU45" i="17"/>
  <c r="BY45" i="17"/>
  <c r="CC45" i="17"/>
  <c r="CG45" i="17"/>
  <c r="CK45" i="17"/>
  <c r="B46" i="17"/>
  <c r="F46" i="17"/>
  <c r="J46" i="17"/>
  <c r="N46" i="17"/>
  <c r="R46" i="17"/>
  <c r="V46" i="17"/>
  <c r="Z46" i="17"/>
  <c r="AD46" i="17"/>
  <c r="AH46" i="17"/>
  <c r="AL46" i="17"/>
  <c r="AP46" i="17"/>
  <c r="AT46" i="17"/>
  <c r="AX46" i="17"/>
  <c r="BB46" i="17"/>
  <c r="BF46" i="17"/>
  <c r="BJ46" i="17"/>
  <c r="BN46" i="17"/>
  <c r="BR46" i="17"/>
  <c r="BV46" i="17"/>
  <c r="BZ46" i="17"/>
  <c r="CD46" i="17"/>
  <c r="CH46" i="17"/>
  <c r="CL46" i="17"/>
  <c r="C47" i="17"/>
  <c r="G47" i="17"/>
  <c r="K47" i="17"/>
  <c r="O47" i="17"/>
  <c r="S47" i="17"/>
  <c r="W47" i="17"/>
  <c r="AA47" i="17"/>
  <c r="AE47" i="17"/>
  <c r="AI47" i="17"/>
  <c r="AM47" i="17"/>
  <c r="AQ47" i="17"/>
  <c r="AU47" i="17"/>
  <c r="AY47" i="17"/>
  <c r="BC47" i="17"/>
  <c r="BG47" i="17"/>
  <c r="BK47" i="17"/>
  <c r="BO47" i="17"/>
  <c r="BS47" i="17"/>
  <c r="BW47" i="17"/>
  <c r="CA47" i="17"/>
  <c r="CE47" i="17"/>
  <c r="CI47" i="17"/>
  <c r="CM47" i="17"/>
  <c r="D48" i="17"/>
  <c r="H48" i="17"/>
  <c r="L48" i="17"/>
  <c r="P48" i="17"/>
  <c r="T48" i="17"/>
  <c r="X48" i="17"/>
  <c r="AB48" i="17"/>
  <c r="AF48" i="17"/>
  <c r="AJ48" i="17"/>
  <c r="AN48" i="17"/>
  <c r="AR48" i="17"/>
  <c r="AV48" i="17"/>
  <c r="AZ48" i="17"/>
  <c r="BD48" i="17"/>
  <c r="BH48" i="17"/>
  <c r="BL48" i="17"/>
  <c r="BP48" i="17"/>
  <c r="BT48" i="17"/>
  <c r="BX48" i="17"/>
  <c r="CB48" i="17"/>
  <c r="CF48" i="17"/>
  <c r="CJ48" i="17"/>
  <c r="CN48" i="17"/>
  <c r="E49" i="17"/>
  <c r="I49" i="17"/>
  <c r="M49" i="17"/>
  <c r="Q49" i="17"/>
  <c r="U49" i="17"/>
  <c r="Y49" i="17"/>
  <c r="AC49" i="17"/>
  <c r="AG49" i="17"/>
  <c r="AK49" i="17"/>
  <c r="AO49" i="17"/>
  <c r="AS49" i="17"/>
  <c r="AW49" i="17"/>
  <c r="BA49" i="17"/>
  <c r="BE49" i="17"/>
  <c r="BI49" i="17"/>
  <c r="BM49" i="17"/>
  <c r="BQ49" i="17"/>
  <c r="BU49" i="17"/>
  <c r="BY49" i="17"/>
  <c r="CC49" i="17"/>
  <c r="CG49" i="17"/>
  <c r="CK49" i="17"/>
  <c r="C50" i="17"/>
  <c r="G50" i="17"/>
  <c r="K50" i="17"/>
  <c r="O50" i="17"/>
  <c r="S50" i="17"/>
  <c r="W50" i="17"/>
  <c r="AA50" i="17"/>
  <c r="AE50" i="17"/>
  <c r="AI50" i="17"/>
  <c r="AM50" i="17"/>
  <c r="AQ50" i="17"/>
  <c r="AU50" i="17"/>
  <c r="AY50" i="17"/>
  <c r="BC50" i="17"/>
  <c r="BG50" i="17"/>
  <c r="BK50" i="17"/>
  <c r="BO50" i="17"/>
  <c r="BS50" i="17"/>
  <c r="BW50" i="17"/>
  <c r="CA50" i="17"/>
  <c r="CE50" i="17"/>
  <c r="CI50" i="17"/>
  <c r="CM50" i="17"/>
  <c r="D51" i="17"/>
  <c r="H51" i="17"/>
  <c r="L51" i="17"/>
  <c r="P51" i="17"/>
  <c r="T51" i="17"/>
  <c r="X51" i="17"/>
  <c r="AB51" i="17"/>
  <c r="AF51" i="17"/>
  <c r="AJ51" i="17"/>
  <c r="AN51" i="17"/>
  <c r="AR51" i="17"/>
  <c r="AV51" i="17"/>
  <c r="AZ51" i="17"/>
  <c r="BD51" i="17"/>
  <c r="BH51" i="17"/>
  <c r="BL51" i="17"/>
  <c r="BP51" i="17"/>
  <c r="BT51" i="17"/>
  <c r="BX51" i="17"/>
  <c r="CB51" i="17"/>
  <c r="CF51" i="17"/>
  <c r="CJ51" i="17"/>
  <c r="CN51" i="17"/>
  <c r="E52" i="17"/>
  <c r="I52" i="17"/>
  <c r="M52" i="17"/>
  <c r="Q52" i="17"/>
  <c r="U52" i="17"/>
  <c r="Y52" i="17"/>
  <c r="AC52" i="17"/>
  <c r="AG52" i="17"/>
  <c r="AK52" i="17"/>
  <c r="AO52" i="17"/>
  <c r="AS52" i="17"/>
  <c r="AW52" i="17"/>
  <c r="BA52" i="17"/>
  <c r="BE52" i="17"/>
  <c r="BI52" i="17"/>
  <c r="BM52" i="17"/>
  <c r="BQ52" i="17"/>
  <c r="BU52" i="17"/>
  <c r="BY52" i="17"/>
  <c r="CC52" i="17"/>
  <c r="CG52" i="17"/>
  <c r="CK52" i="17"/>
  <c r="B53" i="17"/>
  <c r="F53" i="17"/>
  <c r="J53" i="17"/>
  <c r="N53" i="17"/>
  <c r="R53" i="17"/>
  <c r="V53" i="17"/>
  <c r="Z53" i="17"/>
  <c r="AD53" i="17"/>
  <c r="AH53" i="17"/>
  <c r="AL53" i="17"/>
  <c r="AP53" i="17"/>
  <c r="AT53" i="17"/>
  <c r="AX53" i="17"/>
  <c r="BB53" i="17"/>
  <c r="BF53" i="17"/>
  <c r="BJ53" i="17"/>
  <c r="BN53" i="17"/>
  <c r="BR53" i="17"/>
  <c r="BV53" i="17"/>
  <c r="BZ53" i="17"/>
  <c r="CD53" i="17"/>
  <c r="CH53" i="17"/>
  <c r="CL53" i="17"/>
  <c r="C54" i="17"/>
  <c r="G54" i="17"/>
  <c r="K54" i="17"/>
  <c r="O54" i="17"/>
  <c r="S54" i="17"/>
  <c r="W54" i="17"/>
  <c r="AA54" i="17"/>
  <c r="AE54" i="17"/>
  <c r="AI54" i="17"/>
  <c r="AM54" i="17"/>
  <c r="AQ54" i="17"/>
  <c r="AU54" i="17"/>
  <c r="AY54" i="17"/>
  <c r="BC54" i="17"/>
  <c r="BG54" i="17"/>
  <c r="BK54" i="17"/>
  <c r="BO54" i="17"/>
  <c r="BS54" i="17"/>
  <c r="BW54" i="17"/>
  <c r="CA54" i="17"/>
  <c r="CE54" i="17"/>
  <c r="CI54" i="17"/>
  <c r="CM54" i="17"/>
  <c r="D55" i="17"/>
  <c r="H55" i="17"/>
  <c r="L55" i="17"/>
  <c r="P55" i="17"/>
  <c r="T55" i="17"/>
  <c r="X55" i="17"/>
  <c r="AB55" i="17"/>
  <c r="AF55" i="17"/>
  <c r="AJ55" i="17"/>
  <c r="AN55" i="17"/>
  <c r="AR55" i="17"/>
  <c r="AV55" i="17"/>
  <c r="AZ55" i="17"/>
  <c r="BD55" i="17"/>
  <c r="BH55" i="17"/>
  <c r="BL55" i="17"/>
  <c r="BP55" i="17"/>
  <c r="BT55" i="17"/>
  <c r="BX55" i="17"/>
  <c r="CB55" i="17"/>
  <c r="CF55" i="17"/>
  <c r="CJ55" i="17"/>
  <c r="CN55" i="17"/>
  <c r="E56" i="17"/>
  <c r="I56" i="17"/>
  <c r="M56" i="17"/>
  <c r="Q56" i="17"/>
  <c r="U56" i="17"/>
  <c r="Y56" i="17"/>
  <c r="AC56" i="17"/>
  <c r="AG56" i="17"/>
  <c r="AK56" i="17"/>
  <c r="AO56" i="17"/>
  <c r="AS56" i="17"/>
  <c r="AW56" i="17"/>
  <c r="BA56" i="17"/>
  <c r="BE56" i="17"/>
  <c r="BI56" i="17"/>
  <c r="BM56" i="17"/>
  <c r="BQ56" i="17"/>
  <c r="BU56" i="17"/>
  <c r="BY56" i="17"/>
  <c r="CC56" i="17"/>
  <c r="CG56" i="17"/>
  <c r="CK56" i="17"/>
  <c r="B57" i="17"/>
  <c r="F57" i="17"/>
  <c r="J57" i="17"/>
  <c r="N57" i="17"/>
  <c r="R57" i="17"/>
  <c r="V57" i="17"/>
  <c r="Z57" i="17"/>
  <c r="AD57" i="17"/>
  <c r="AH57" i="17"/>
  <c r="AL57" i="17"/>
  <c r="AP57" i="17"/>
  <c r="AT57" i="17"/>
  <c r="AX57" i="17"/>
  <c r="BB57" i="17"/>
  <c r="BF57" i="17"/>
  <c r="BJ57" i="17"/>
  <c r="BN57" i="17"/>
  <c r="BR57" i="17"/>
  <c r="BV57" i="17"/>
  <c r="BZ57" i="17"/>
  <c r="CD57" i="17"/>
  <c r="CH57" i="17"/>
  <c r="CL57" i="17"/>
  <c r="C58" i="17"/>
  <c r="G58" i="17"/>
  <c r="K58" i="17"/>
  <c r="O58" i="17"/>
  <c r="S58" i="17"/>
  <c r="W58" i="17"/>
  <c r="AA58" i="17"/>
  <c r="AE58" i="17"/>
  <c r="AI58" i="17"/>
  <c r="AM58" i="17"/>
  <c r="AQ58" i="17"/>
  <c r="AU58" i="17"/>
  <c r="AY58" i="17"/>
  <c r="BC58" i="17"/>
  <c r="BG58" i="17"/>
  <c r="BK58" i="17"/>
  <c r="BO58" i="17"/>
  <c r="BS58" i="17"/>
  <c r="BW58" i="17"/>
  <c r="CA58" i="17"/>
  <c r="CE58" i="17"/>
  <c r="CI58" i="17"/>
  <c r="CM58" i="17"/>
  <c r="D59" i="17"/>
  <c r="H59" i="17"/>
  <c r="L59" i="17"/>
  <c r="P59" i="17"/>
  <c r="T59" i="17"/>
  <c r="X59" i="17"/>
  <c r="AB59" i="17"/>
  <c r="AF59" i="17"/>
  <c r="AJ59" i="17"/>
  <c r="AN59" i="17"/>
  <c r="AR59" i="17"/>
  <c r="AV59" i="17"/>
  <c r="AZ59" i="17"/>
  <c r="BD59" i="17"/>
  <c r="BH59" i="17"/>
  <c r="BL59" i="17"/>
  <c r="BP59" i="17"/>
  <c r="BT59" i="17"/>
  <c r="BX59" i="17"/>
  <c r="CB59" i="17"/>
  <c r="CF59" i="17"/>
  <c r="CJ59" i="17"/>
  <c r="CN59" i="17"/>
  <c r="E60" i="17"/>
  <c r="I60" i="17"/>
  <c r="M60" i="17"/>
  <c r="Q60" i="17"/>
  <c r="U60" i="17"/>
  <c r="Y60" i="17"/>
  <c r="AC60" i="17"/>
  <c r="AG60" i="17"/>
  <c r="AK60" i="17"/>
  <c r="AO60" i="17"/>
  <c r="AS60" i="17"/>
  <c r="AW60" i="17"/>
  <c r="BA60" i="17"/>
  <c r="BE60" i="17"/>
  <c r="BI60" i="17"/>
  <c r="BM60" i="17"/>
  <c r="BQ60" i="17"/>
  <c r="BU60" i="17"/>
  <c r="BY60" i="17"/>
  <c r="CC60" i="17"/>
  <c r="CG60" i="17"/>
  <c r="CK60" i="17"/>
  <c r="B5" i="18"/>
  <c r="F5" i="18"/>
  <c r="J5" i="18"/>
  <c r="N5" i="18"/>
  <c r="R5" i="18"/>
  <c r="V5" i="18"/>
  <c r="Z5" i="18"/>
  <c r="AD5" i="18"/>
  <c r="AH5" i="18"/>
  <c r="AL5" i="18"/>
  <c r="AP5" i="18"/>
  <c r="AT5" i="18"/>
  <c r="AX5" i="18"/>
  <c r="BB5" i="18"/>
  <c r="BF5" i="18"/>
  <c r="BJ5" i="18"/>
  <c r="BN5" i="18"/>
  <c r="BR5" i="18"/>
  <c r="BV5" i="18"/>
  <c r="BZ5" i="18"/>
  <c r="CD5" i="18"/>
  <c r="CH5" i="18"/>
  <c r="CL5" i="18"/>
  <c r="C6" i="18"/>
  <c r="G6" i="18"/>
  <c r="K6" i="18"/>
  <c r="O6" i="18"/>
  <c r="S6" i="18"/>
  <c r="W6" i="18"/>
  <c r="AA6" i="18"/>
  <c r="AE6" i="18"/>
  <c r="AI6" i="18"/>
  <c r="AM6" i="18"/>
  <c r="AQ6" i="18"/>
  <c r="AU6" i="18"/>
  <c r="AY6" i="18"/>
  <c r="BC6" i="18"/>
  <c r="BG6" i="18"/>
  <c r="BK6" i="18"/>
  <c r="BO6" i="18"/>
  <c r="BS6" i="18"/>
  <c r="BW6" i="18"/>
  <c r="CA6" i="18"/>
  <c r="CE6" i="18"/>
  <c r="CI6" i="18"/>
  <c r="CM6" i="18"/>
  <c r="D7" i="18"/>
  <c r="H7" i="18"/>
  <c r="L7" i="18"/>
  <c r="P7" i="18"/>
  <c r="T7" i="18"/>
  <c r="X7" i="18"/>
  <c r="AB7" i="18"/>
  <c r="AF7" i="18"/>
  <c r="AJ7" i="18"/>
  <c r="AN7" i="18"/>
  <c r="AR7" i="18"/>
  <c r="AV7" i="18"/>
  <c r="AZ7" i="18"/>
  <c r="BD7" i="18"/>
  <c r="BH7" i="18"/>
  <c r="BL7" i="18"/>
  <c r="BP7" i="18"/>
  <c r="BT7" i="18"/>
  <c r="BX7" i="18"/>
  <c r="CB7" i="18"/>
  <c r="CF7" i="18"/>
  <c r="CJ7" i="18"/>
  <c r="CN7" i="18"/>
  <c r="E8" i="18"/>
  <c r="I8" i="18"/>
  <c r="M8" i="18"/>
  <c r="Q8" i="18"/>
  <c r="U8" i="18"/>
  <c r="Y8" i="18"/>
  <c r="AC8" i="18"/>
  <c r="AG8" i="18"/>
  <c r="AK8" i="18"/>
  <c r="AO8" i="18"/>
  <c r="AS8" i="18"/>
  <c r="AW8" i="18"/>
  <c r="BA8" i="18"/>
  <c r="BE8" i="18"/>
  <c r="BI8" i="18"/>
  <c r="BM8" i="18"/>
  <c r="BQ8" i="18"/>
  <c r="BU8" i="18"/>
  <c r="BY8" i="18"/>
  <c r="CC8" i="18"/>
  <c r="CG8" i="18"/>
  <c r="CK8" i="18"/>
  <c r="B9" i="18"/>
  <c r="F9" i="18"/>
  <c r="J9" i="18"/>
  <c r="N9" i="18"/>
  <c r="R9" i="18"/>
  <c r="V9" i="18"/>
  <c r="Z9" i="18"/>
  <c r="AD9" i="18"/>
  <c r="AH9" i="18"/>
  <c r="AL9" i="18"/>
  <c r="AP9" i="18"/>
  <c r="AT9" i="18"/>
  <c r="AX9" i="18"/>
  <c r="BB9" i="18"/>
  <c r="BF9" i="18"/>
  <c r="BJ9" i="18"/>
  <c r="BN9" i="18"/>
  <c r="BR9" i="18"/>
  <c r="BV9" i="18"/>
  <c r="BZ9" i="18"/>
  <c r="CD9" i="18"/>
  <c r="CH9" i="18"/>
  <c r="CL9" i="18"/>
  <c r="C10" i="18"/>
  <c r="G10" i="18"/>
  <c r="K10" i="18"/>
  <c r="O10" i="18"/>
  <c r="S10" i="18"/>
  <c r="W10" i="18"/>
  <c r="AA10" i="18"/>
  <c r="AE10" i="18"/>
  <c r="AI10" i="18"/>
  <c r="AM10" i="18"/>
  <c r="AQ10" i="18"/>
  <c r="AU10" i="18"/>
  <c r="AY10" i="18"/>
  <c r="BC10" i="18"/>
  <c r="BG10" i="18"/>
  <c r="BK10" i="18"/>
  <c r="BO10" i="18"/>
  <c r="BS10" i="18"/>
  <c r="BW10" i="18"/>
  <c r="CA10" i="18"/>
  <c r="CE10" i="18"/>
  <c r="CI10" i="18"/>
  <c r="CM10" i="18"/>
  <c r="D11" i="18"/>
  <c r="H11" i="18"/>
  <c r="L11" i="18"/>
  <c r="P11" i="18"/>
  <c r="T11" i="18"/>
  <c r="X11" i="18"/>
  <c r="AB11" i="18"/>
  <c r="AF11" i="18"/>
  <c r="AJ11" i="18"/>
  <c r="AN11" i="18"/>
  <c r="AR11" i="18"/>
  <c r="AV11" i="18"/>
  <c r="AZ11" i="18"/>
  <c r="BD11" i="18"/>
  <c r="BH11" i="18"/>
  <c r="BL11" i="18"/>
  <c r="BP11" i="18"/>
  <c r="BT11" i="18"/>
  <c r="BX11" i="18"/>
  <c r="CB11" i="18"/>
  <c r="CF11" i="18"/>
  <c r="CJ11" i="18"/>
  <c r="CN11" i="18"/>
  <c r="E12" i="18"/>
  <c r="I12" i="18"/>
  <c r="M12" i="18"/>
  <c r="Q12" i="18"/>
  <c r="U12" i="18"/>
  <c r="Y12" i="18"/>
  <c r="AC12" i="18"/>
  <c r="AG12" i="18"/>
  <c r="AK12" i="18"/>
  <c r="AO12" i="18"/>
  <c r="AS12" i="18"/>
  <c r="AW12" i="18"/>
  <c r="BA12" i="18"/>
  <c r="BE12" i="18"/>
  <c r="BI12" i="18"/>
  <c r="BM12" i="18"/>
  <c r="BQ12" i="18"/>
  <c r="BU12" i="18"/>
  <c r="BY12" i="18"/>
  <c r="CC12" i="18"/>
  <c r="CG12" i="18"/>
  <c r="CK12" i="18"/>
  <c r="B13" i="18"/>
  <c r="F13" i="18"/>
  <c r="J13" i="18"/>
  <c r="N13" i="18"/>
  <c r="R13" i="18"/>
  <c r="V13" i="18"/>
  <c r="Z13" i="18"/>
  <c r="AD13" i="18"/>
  <c r="AH13" i="18"/>
  <c r="AL13" i="18"/>
  <c r="AP13" i="18"/>
  <c r="AT13" i="18"/>
  <c r="AX13" i="18"/>
  <c r="BB13" i="18"/>
  <c r="BF13" i="18"/>
  <c r="BJ13" i="18"/>
  <c r="BN13" i="18"/>
  <c r="BR13" i="18"/>
  <c r="BV13" i="18"/>
  <c r="BZ13" i="18"/>
  <c r="CD13" i="18"/>
  <c r="CH13" i="18"/>
  <c r="CL13" i="18"/>
  <c r="C14" i="18"/>
  <c r="G14" i="18"/>
  <c r="K14" i="18"/>
  <c r="O14" i="18"/>
  <c r="S14" i="18"/>
  <c r="W14" i="18"/>
  <c r="AA14" i="18"/>
  <c r="AE14" i="18"/>
  <c r="AI14" i="18"/>
  <c r="AM14" i="18"/>
  <c r="AQ14" i="18"/>
  <c r="AU14" i="18"/>
  <c r="AY14" i="18"/>
  <c r="BC14" i="18"/>
  <c r="BG14" i="18"/>
  <c r="BK14" i="18"/>
  <c r="BO14" i="18"/>
  <c r="BS14" i="18"/>
  <c r="BW14" i="18"/>
  <c r="CA14" i="18"/>
  <c r="CE14" i="18"/>
  <c r="CI14" i="18"/>
  <c r="CM14" i="18"/>
  <c r="D15" i="18"/>
  <c r="H15" i="18"/>
  <c r="L15" i="18"/>
  <c r="P15" i="18"/>
  <c r="T15" i="18"/>
  <c r="X15" i="18"/>
  <c r="AB15" i="18"/>
  <c r="AF15" i="18"/>
  <c r="AJ15" i="18"/>
  <c r="AN15" i="18"/>
  <c r="AR15" i="18"/>
  <c r="AV15" i="18"/>
  <c r="AZ15" i="18"/>
  <c r="BD15" i="18"/>
  <c r="BH15" i="18"/>
  <c r="BL15" i="18"/>
  <c r="BP15" i="18"/>
  <c r="BT15" i="18"/>
  <c r="BX15" i="18"/>
  <c r="CB15" i="18"/>
  <c r="CF15" i="18"/>
  <c r="CJ15" i="18"/>
  <c r="CN15" i="18"/>
  <c r="E16" i="18"/>
  <c r="I16" i="18"/>
  <c r="M16" i="18"/>
  <c r="Q16" i="18"/>
  <c r="U16" i="18"/>
  <c r="Y16" i="18"/>
  <c r="AC16" i="18"/>
  <c r="AG16" i="18"/>
  <c r="AK16" i="18"/>
  <c r="AO16" i="18"/>
  <c r="AS16" i="18"/>
  <c r="AW16" i="18"/>
  <c r="BA16" i="18"/>
  <c r="BE16" i="18"/>
  <c r="BI16" i="18"/>
  <c r="BM16" i="18"/>
  <c r="BQ16" i="18"/>
  <c r="BU16" i="18"/>
  <c r="BY16" i="18"/>
  <c r="CC16" i="18"/>
  <c r="CG16" i="18"/>
  <c r="CK16" i="18"/>
  <c r="B17" i="18"/>
  <c r="F17" i="18"/>
  <c r="J17" i="18"/>
  <c r="N17" i="18"/>
  <c r="R17" i="18"/>
  <c r="V17" i="18"/>
  <c r="Z17" i="18"/>
  <c r="AD17" i="18"/>
  <c r="AH17" i="18"/>
  <c r="AL17" i="18"/>
  <c r="AP17" i="18"/>
  <c r="AT17" i="18"/>
  <c r="AX17" i="18"/>
  <c r="BB17" i="18"/>
  <c r="BF17" i="18"/>
  <c r="BJ17" i="18"/>
  <c r="BN17" i="18"/>
  <c r="BR17" i="18"/>
  <c r="BV17" i="18"/>
  <c r="BZ17" i="18"/>
  <c r="CD17" i="18"/>
  <c r="CH17" i="18"/>
  <c r="CL17" i="18"/>
  <c r="C18" i="18"/>
  <c r="G18" i="18"/>
  <c r="K18" i="18"/>
  <c r="O18" i="18"/>
  <c r="S18" i="18"/>
  <c r="W18" i="18"/>
  <c r="AA18" i="18"/>
  <c r="AE18" i="18"/>
  <c r="AI18" i="18"/>
  <c r="AM18" i="18"/>
  <c r="AQ18" i="18"/>
  <c r="AU18" i="18"/>
  <c r="AY18" i="18"/>
  <c r="BC18" i="18"/>
  <c r="BG18" i="18"/>
  <c r="BK18" i="18"/>
  <c r="BO18" i="18"/>
  <c r="BS18" i="18"/>
  <c r="BW18" i="18"/>
  <c r="CA18" i="18"/>
  <c r="CE18" i="18"/>
  <c r="CI18" i="18"/>
  <c r="CM18" i="18"/>
  <c r="D19" i="18"/>
  <c r="H19" i="18"/>
  <c r="L19" i="18"/>
  <c r="P19" i="18"/>
  <c r="T19" i="18"/>
  <c r="X19" i="18"/>
  <c r="AB19" i="18"/>
  <c r="AF19" i="18"/>
  <c r="AJ19" i="18"/>
  <c r="AN19" i="18"/>
  <c r="AR19" i="18"/>
  <c r="AV19" i="18"/>
  <c r="AZ19" i="18"/>
  <c r="BD19" i="18"/>
  <c r="BH19" i="18"/>
  <c r="BL19" i="18"/>
  <c r="BP19" i="18"/>
  <c r="BT19" i="18"/>
  <c r="BX19" i="18"/>
  <c r="CB19" i="18"/>
  <c r="CF19" i="18"/>
  <c r="CJ19" i="18"/>
  <c r="CN19" i="18"/>
  <c r="E20" i="18"/>
  <c r="I20" i="18"/>
  <c r="M20" i="18"/>
  <c r="Q20" i="18"/>
  <c r="U20" i="18"/>
  <c r="Y20" i="18"/>
  <c r="AC20" i="18"/>
  <c r="AG20" i="18"/>
  <c r="AK20" i="18"/>
  <c r="AO20" i="18"/>
  <c r="AS20" i="18"/>
  <c r="AW20" i="18"/>
  <c r="BA20" i="18"/>
  <c r="BE20" i="18"/>
  <c r="BI20" i="18"/>
  <c r="BM20" i="18"/>
  <c r="BQ20" i="18"/>
  <c r="BU20" i="18"/>
  <c r="BY20" i="18"/>
  <c r="CC20" i="18"/>
  <c r="CG20" i="18"/>
  <c r="CK20" i="18"/>
  <c r="B21" i="18"/>
  <c r="F21" i="18"/>
  <c r="J21" i="18"/>
  <c r="N21" i="18"/>
  <c r="R21" i="18"/>
  <c r="V21" i="18"/>
  <c r="Z21" i="18"/>
  <c r="AD21" i="18"/>
  <c r="AH21" i="18"/>
  <c r="AL21" i="18"/>
  <c r="AP21" i="18"/>
  <c r="AT21" i="18"/>
  <c r="AX21" i="18"/>
  <c r="BB21" i="18"/>
  <c r="BF21" i="18"/>
  <c r="BJ21" i="18"/>
  <c r="BN21" i="18"/>
  <c r="BR21" i="18"/>
  <c r="BV21" i="18"/>
  <c r="BZ21" i="18"/>
  <c r="CD21" i="18"/>
  <c r="CH21" i="18"/>
  <c r="CL21" i="18"/>
  <c r="C22" i="18"/>
  <c r="G22" i="18"/>
  <c r="K22" i="18"/>
  <c r="O22" i="18"/>
  <c r="S22" i="18"/>
  <c r="W22" i="18"/>
  <c r="AA22" i="18"/>
  <c r="AE22" i="18"/>
  <c r="AI22" i="18"/>
  <c r="AM22" i="18"/>
  <c r="AQ22" i="18"/>
  <c r="AU22" i="18"/>
  <c r="AY22" i="18"/>
  <c r="BC22" i="18"/>
  <c r="BG22" i="18"/>
  <c r="BK22" i="18"/>
  <c r="BO22" i="18"/>
  <c r="BS22" i="18"/>
  <c r="BW22" i="18"/>
  <c r="CA22" i="18"/>
  <c r="CE22" i="18"/>
  <c r="CI22" i="18"/>
  <c r="CM22" i="18"/>
  <c r="D23" i="18"/>
  <c r="H23" i="18"/>
  <c r="L23" i="18"/>
  <c r="P23" i="18"/>
  <c r="T23" i="18"/>
  <c r="X23" i="18"/>
  <c r="AB23" i="18"/>
  <c r="AF23" i="18"/>
  <c r="AJ23" i="18"/>
  <c r="AN23" i="18"/>
  <c r="AR23" i="18"/>
  <c r="AV23" i="18"/>
  <c r="AZ23" i="18"/>
  <c r="BD23" i="18"/>
  <c r="BH23" i="18"/>
  <c r="BL23" i="18"/>
  <c r="BP23" i="18"/>
  <c r="BT23" i="18"/>
  <c r="BX23" i="18"/>
  <c r="CB23" i="18"/>
  <c r="CF23" i="18"/>
  <c r="CJ23" i="18"/>
  <c r="CN23" i="18"/>
  <c r="E24" i="18"/>
  <c r="I24" i="18"/>
  <c r="M24" i="18"/>
  <c r="Q24" i="18"/>
  <c r="U24" i="18"/>
  <c r="Y24" i="18"/>
  <c r="AC24" i="18"/>
  <c r="AG24" i="18"/>
  <c r="AK24" i="18"/>
  <c r="AO24" i="18"/>
  <c r="AS24" i="18"/>
  <c r="AW24" i="18"/>
  <c r="BA24" i="18"/>
  <c r="BE24" i="18"/>
  <c r="BI24" i="18"/>
  <c r="BM24" i="18"/>
  <c r="BQ24" i="18"/>
  <c r="BU24" i="18"/>
  <c r="BY24" i="18"/>
  <c r="CC24" i="18"/>
  <c r="CG24" i="18"/>
  <c r="CK24" i="18"/>
  <c r="B25" i="18"/>
  <c r="F25" i="18"/>
  <c r="J25" i="18"/>
  <c r="N25" i="18"/>
  <c r="R25" i="18"/>
  <c r="V25" i="18"/>
  <c r="Z25" i="18"/>
  <c r="AD25" i="18"/>
  <c r="AH25" i="18"/>
  <c r="AL25" i="18"/>
  <c r="AP25" i="18"/>
  <c r="AT25" i="18"/>
  <c r="AX25" i="18"/>
  <c r="BB25" i="18"/>
  <c r="BF25" i="18"/>
  <c r="BJ25" i="18"/>
  <c r="BN25" i="18"/>
  <c r="BR25" i="18"/>
  <c r="BV25" i="18"/>
  <c r="BZ25" i="18"/>
  <c r="CD25" i="18"/>
  <c r="CH25" i="18"/>
  <c r="CL25" i="18"/>
  <c r="C26" i="18"/>
  <c r="G26" i="18"/>
  <c r="K26" i="18"/>
  <c r="O26" i="18"/>
  <c r="S26" i="18"/>
  <c r="W26" i="18"/>
  <c r="AA26" i="18"/>
  <c r="AE26" i="18"/>
  <c r="AI26" i="18"/>
  <c r="AM26" i="18"/>
  <c r="AQ26" i="18"/>
  <c r="AU26" i="18"/>
  <c r="AY26" i="18"/>
  <c r="BC26" i="18"/>
  <c r="BG26" i="18"/>
  <c r="BK26" i="18"/>
  <c r="BO26" i="18"/>
  <c r="BS26" i="18"/>
  <c r="BW26" i="18"/>
  <c r="CA26" i="18"/>
  <c r="CE26" i="18"/>
  <c r="CI26" i="18"/>
  <c r="CM26" i="18"/>
  <c r="D27" i="18"/>
  <c r="H27" i="18"/>
  <c r="L27" i="18"/>
  <c r="P27" i="18"/>
  <c r="T27" i="18"/>
  <c r="X27" i="18"/>
  <c r="AB27" i="18"/>
  <c r="AF27" i="18"/>
  <c r="AJ27" i="18"/>
  <c r="AN27" i="18"/>
  <c r="AR27" i="18"/>
  <c r="AV27" i="18"/>
  <c r="AZ27" i="18"/>
  <c r="BD27" i="18"/>
  <c r="BH27" i="18"/>
  <c r="BL27" i="18"/>
  <c r="BP27" i="18"/>
  <c r="BT27" i="18"/>
  <c r="BX27" i="18"/>
  <c r="CB27" i="18"/>
  <c r="CF27" i="18"/>
  <c r="CJ27" i="18"/>
  <c r="CN27" i="18"/>
  <c r="E28" i="18"/>
  <c r="I28" i="18"/>
  <c r="M28" i="18"/>
  <c r="Q28" i="18"/>
  <c r="U28" i="18"/>
  <c r="Y28" i="18"/>
  <c r="AC28" i="18"/>
  <c r="AG28" i="18"/>
  <c r="AK28" i="18"/>
  <c r="AO28" i="18"/>
  <c r="AS28" i="18"/>
  <c r="AW28" i="18"/>
  <c r="BA28" i="18"/>
  <c r="BE28" i="18"/>
  <c r="BI28" i="18"/>
  <c r="BM28" i="18"/>
  <c r="BQ28" i="18"/>
  <c r="BU28" i="18"/>
  <c r="BY28" i="18"/>
  <c r="CC28" i="18"/>
  <c r="CG28" i="18"/>
  <c r="CK28" i="18"/>
  <c r="B29" i="18"/>
  <c r="F29" i="18"/>
  <c r="J29" i="18"/>
  <c r="N29" i="18"/>
  <c r="R29" i="18"/>
  <c r="V29" i="18"/>
  <c r="Z29" i="18"/>
  <c r="AD29" i="18"/>
  <c r="AH29" i="18"/>
  <c r="AL29" i="18"/>
  <c r="AP29" i="18"/>
  <c r="AT29" i="18"/>
  <c r="AX29" i="18"/>
  <c r="BB29" i="18"/>
  <c r="BF29" i="18"/>
  <c r="BJ29" i="18"/>
  <c r="BN29" i="18"/>
  <c r="BR29" i="18"/>
  <c r="BV29" i="18"/>
  <c r="BZ29" i="18"/>
  <c r="CD29" i="18"/>
  <c r="CH29" i="18"/>
  <c r="CL29" i="18"/>
  <c r="C30" i="18"/>
  <c r="G30" i="18"/>
  <c r="K30" i="18"/>
  <c r="O30" i="18"/>
  <c r="S30" i="18"/>
  <c r="W30" i="18"/>
  <c r="AA30" i="18"/>
  <c r="AE30" i="18"/>
  <c r="AI30" i="18"/>
  <c r="AM30" i="18"/>
  <c r="AQ30" i="18"/>
  <c r="AU30" i="18"/>
  <c r="AY30" i="18"/>
  <c r="BC30" i="18"/>
  <c r="BG30" i="18"/>
  <c r="BK30" i="18"/>
  <c r="BO30" i="18"/>
  <c r="BS30" i="18"/>
  <c r="BW30" i="18"/>
  <c r="CA30" i="18"/>
  <c r="CE30" i="18"/>
  <c r="CI30" i="18"/>
  <c r="CM30" i="18"/>
  <c r="D31" i="18"/>
  <c r="H31" i="18"/>
  <c r="L31" i="18"/>
  <c r="P31" i="18"/>
  <c r="T31" i="18"/>
  <c r="X31" i="18"/>
  <c r="AB31" i="18"/>
  <c r="AF31" i="18"/>
  <c r="AJ31" i="18"/>
  <c r="AN31" i="18"/>
  <c r="AR31" i="18"/>
  <c r="AV31" i="18"/>
  <c r="AZ31" i="18"/>
  <c r="BD31" i="18"/>
  <c r="BH31" i="18"/>
  <c r="BL31" i="18"/>
  <c r="BP31" i="18"/>
  <c r="BT31" i="18"/>
  <c r="BX31" i="18"/>
  <c r="CB31" i="18"/>
  <c r="CF31" i="18"/>
  <c r="CJ31" i="18"/>
  <c r="CN31" i="18"/>
  <c r="E32" i="18"/>
  <c r="I32" i="18"/>
  <c r="M32" i="18"/>
  <c r="Q32" i="18"/>
  <c r="U32" i="18"/>
  <c r="Y32" i="18"/>
  <c r="AC32" i="18"/>
  <c r="AG32" i="18"/>
  <c r="AK32" i="18"/>
  <c r="AO32" i="18"/>
  <c r="AS32" i="18"/>
  <c r="AW32" i="18"/>
  <c r="BA32" i="18"/>
  <c r="BE32" i="18"/>
  <c r="BI32" i="18"/>
  <c r="BM32" i="18"/>
  <c r="BQ32" i="18"/>
  <c r="BU32" i="18"/>
  <c r="BY32" i="18"/>
  <c r="CC32" i="18"/>
  <c r="CG32" i="18"/>
  <c r="CK32" i="18"/>
  <c r="B33" i="18"/>
  <c r="F33" i="18"/>
  <c r="J33" i="18"/>
  <c r="N33" i="18"/>
  <c r="R33" i="18"/>
  <c r="V33" i="18"/>
  <c r="Z33" i="18"/>
  <c r="AD33" i="18"/>
  <c r="AH33" i="18"/>
  <c r="AL33" i="18"/>
  <c r="AP33" i="18"/>
  <c r="AT33" i="18"/>
  <c r="AX33" i="18"/>
  <c r="BB33" i="18"/>
  <c r="BF33" i="18"/>
  <c r="BJ33" i="18"/>
  <c r="BN33" i="18"/>
  <c r="BR33" i="18"/>
  <c r="BV33" i="18"/>
  <c r="BZ33" i="18"/>
  <c r="CD33" i="18"/>
  <c r="CH33" i="18"/>
  <c r="CL33" i="18"/>
  <c r="C34" i="18"/>
  <c r="G34" i="18"/>
  <c r="K34" i="18"/>
  <c r="O34" i="18"/>
  <c r="S34" i="18"/>
  <c r="W34" i="18"/>
  <c r="AA34" i="18"/>
  <c r="AE34" i="18"/>
  <c r="AI34" i="18"/>
  <c r="AM34" i="18"/>
  <c r="AQ34" i="18"/>
  <c r="AU34" i="18"/>
  <c r="AY34" i="18"/>
  <c r="BC34" i="18"/>
  <c r="BG34" i="18"/>
  <c r="BK34" i="18"/>
  <c r="BO34" i="18"/>
  <c r="BS34" i="18"/>
  <c r="BW34" i="18"/>
  <c r="CA34" i="18"/>
  <c r="CE34" i="18"/>
  <c r="CI34" i="18"/>
  <c r="CM34" i="18"/>
  <c r="D35" i="18"/>
  <c r="H35" i="18"/>
  <c r="L35" i="18"/>
  <c r="P35" i="18"/>
  <c r="T35" i="18"/>
  <c r="X35" i="18"/>
  <c r="AB35" i="18"/>
  <c r="AF35" i="18"/>
  <c r="AJ35" i="18"/>
  <c r="AN35" i="18"/>
  <c r="AR35" i="18"/>
  <c r="AV35" i="18"/>
  <c r="AZ35" i="18"/>
  <c r="BD35" i="18"/>
  <c r="BH35" i="18"/>
  <c r="BL35" i="18"/>
  <c r="BP35" i="18"/>
  <c r="BT35" i="18"/>
  <c r="BX35" i="18"/>
  <c r="CB35" i="18"/>
  <c r="CF35" i="18"/>
  <c r="CJ35" i="18"/>
  <c r="CN35" i="18"/>
  <c r="E36" i="18"/>
  <c r="I36" i="18"/>
  <c r="M36" i="18"/>
  <c r="Q36" i="18"/>
  <c r="U36" i="18"/>
  <c r="Y36" i="18"/>
  <c r="AC36" i="18"/>
  <c r="AG36" i="18"/>
  <c r="AK36" i="18"/>
  <c r="AO36" i="18"/>
  <c r="AS36" i="18"/>
  <c r="AW36" i="18"/>
  <c r="BA36" i="18"/>
  <c r="BE36" i="18"/>
  <c r="BI36" i="18"/>
  <c r="BM36" i="18"/>
  <c r="BQ36" i="18"/>
  <c r="BU36" i="18"/>
  <c r="BY36" i="18"/>
  <c r="CC36" i="18"/>
  <c r="CG36" i="18"/>
  <c r="CK36" i="18"/>
  <c r="B37" i="18"/>
  <c r="F37" i="18"/>
  <c r="J37" i="18"/>
  <c r="N37" i="18"/>
  <c r="R37" i="18"/>
  <c r="V37" i="18"/>
  <c r="Z37" i="18"/>
  <c r="AD37" i="18"/>
  <c r="AH37" i="18"/>
  <c r="AL37" i="18"/>
  <c r="AP37" i="18"/>
  <c r="AT37" i="18"/>
  <c r="AX37" i="18"/>
  <c r="BB37" i="18"/>
  <c r="BF37" i="18"/>
  <c r="BJ37" i="18"/>
  <c r="BN37" i="18"/>
  <c r="BR37" i="18"/>
  <c r="BV37" i="18"/>
  <c r="BZ37" i="18"/>
  <c r="CD37" i="18"/>
  <c r="CH37" i="18"/>
  <c r="CL37" i="18"/>
  <c r="C38" i="18"/>
  <c r="G38" i="18"/>
  <c r="K38" i="18"/>
  <c r="O38" i="18"/>
  <c r="S38" i="18"/>
  <c r="W38" i="18"/>
  <c r="AA38" i="18"/>
  <c r="AE38" i="18"/>
  <c r="AI38" i="18"/>
  <c r="AM38" i="18"/>
  <c r="AQ38" i="18"/>
  <c r="AU38" i="18"/>
  <c r="AY38" i="18"/>
  <c r="BC38" i="18"/>
  <c r="BG38" i="18"/>
  <c r="BK38" i="18"/>
  <c r="BO38" i="18"/>
  <c r="BS38" i="18"/>
  <c r="BW38" i="18"/>
  <c r="CA38" i="18"/>
  <c r="CE38" i="18"/>
  <c r="CI38" i="18"/>
  <c r="CM38" i="18"/>
  <c r="D39" i="18"/>
  <c r="H39" i="18"/>
  <c r="L39" i="18"/>
  <c r="P39" i="18"/>
  <c r="T39" i="18"/>
  <c r="X39" i="18"/>
  <c r="AB39" i="18"/>
  <c r="AF39" i="18"/>
  <c r="AJ39" i="18"/>
  <c r="AN39" i="18"/>
  <c r="AR39" i="18"/>
  <c r="AV39" i="18"/>
  <c r="AZ39" i="18"/>
  <c r="BD39" i="18"/>
  <c r="BH39" i="18"/>
  <c r="BL39" i="18"/>
  <c r="BP39" i="18"/>
  <c r="BT39" i="18"/>
  <c r="BX39" i="18"/>
  <c r="CB39" i="18"/>
  <c r="CF39" i="18"/>
  <c r="CJ39" i="18"/>
  <c r="CN39" i="18"/>
  <c r="E40" i="18"/>
  <c r="I40" i="18"/>
  <c r="M40" i="18"/>
  <c r="Q40" i="18"/>
  <c r="U40" i="18"/>
  <c r="Y40" i="18"/>
  <c r="AC40" i="18"/>
  <c r="AG40" i="18"/>
  <c r="AK40" i="18"/>
  <c r="AO40" i="18"/>
  <c r="AS40" i="18"/>
  <c r="AW40" i="18"/>
  <c r="BA40" i="18"/>
  <c r="BE40" i="18"/>
  <c r="BI40" i="18"/>
  <c r="BM40" i="18"/>
  <c r="BQ40" i="18"/>
  <c r="BU40" i="18"/>
  <c r="BY40" i="18"/>
  <c r="CC40" i="18"/>
  <c r="CG40" i="18"/>
  <c r="CK40" i="18"/>
  <c r="B41" i="18"/>
  <c r="F41" i="18"/>
  <c r="J41" i="18"/>
  <c r="N41" i="18"/>
  <c r="R41" i="18"/>
  <c r="V41" i="18"/>
  <c r="Z41" i="18"/>
  <c r="AD41" i="18"/>
  <c r="AH41" i="18"/>
  <c r="AL41" i="18"/>
  <c r="AP41" i="18"/>
  <c r="AT41" i="18"/>
  <c r="AX41" i="18"/>
  <c r="BB41" i="18"/>
  <c r="BF41" i="18"/>
  <c r="BJ41" i="18"/>
  <c r="BN41" i="18"/>
  <c r="BR41" i="18"/>
  <c r="BV41" i="18"/>
  <c r="BZ41" i="18"/>
  <c r="CD41" i="18"/>
  <c r="CH41" i="18"/>
  <c r="CL41" i="18"/>
  <c r="C42" i="18"/>
  <c r="G42" i="18"/>
  <c r="K42" i="18"/>
  <c r="O42" i="18"/>
  <c r="S42" i="18"/>
  <c r="W42" i="18"/>
  <c r="AA42" i="18"/>
  <c r="AE42" i="18"/>
  <c r="AI42" i="18"/>
  <c r="AM42" i="18"/>
  <c r="AQ42" i="18"/>
  <c r="AU42" i="18"/>
  <c r="AY42" i="18"/>
  <c r="BC42" i="18"/>
  <c r="BG42" i="18"/>
  <c r="BK42" i="18"/>
  <c r="BO42" i="18"/>
  <c r="BS42" i="18"/>
  <c r="BW42" i="18"/>
  <c r="CA42" i="18"/>
  <c r="CE42" i="18"/>
  <c r="CI42" i="18"/>
  <c r="CM42" i="18"/>
  <c r="D43" i="18"/>
  <c r="H43" i="18"/>
  <c r="L43" i="18"/>
  <c r="P43" i="18"/>
  <c r="T43" i="18"/>
  <c r="X43" i="18"/>
  <c r="AB43" i="18"/>
  <c r="AF43" i="18"/>
  <c r="AJ43" i="18"/>
  <c r="AN43" i="18"/>
  <c r="AR43" i="18"/>
  <c r="AV43" i="18"/>
  <c r="AZ43" i="18"/>
  <c r="BD43" i="18"/>
  <c r="BH43" i="18"/>
  <c r="BL43" i="18"/>
  <c r="BP43" i="18"/>
  <c r="BT43" i="18"/>
  <c r="BX43" i="18"/>
  <c r="CB43" i="18"/>
  <c r="CF43" i="18"/>
  <c r="CJ43" i="18"/>
  <c r="CN43" i="18"/>
  <c r="E44" i="18"/>
  <c r="I44" i="18"/>
  <c r="M44" i="18"/>
  <c r="Q44" i="18"/>
  <c r="U44" i="18"/>
  <c r="Y44" i="18"/>
  <c r="AC44" i="18"/>
  <c r="AG44" i="18"/>
  <c r="AK44" i="18"/>
  <c r="AO44" i="18"/>
  <c r="AS44" i="18"/>
  <c r="AW44" i="18"/>
  <c r="BA44" i="18"/>
  <c r="BE44" i="18"/>
  <c r="BI44" i="18"/>
  <c r="BM44" i="18"/>
  <c r="BQ44" i="18"/>
  <c r="BU44" i="18"/>
  <c r="BY44" i="18"/>
  <c r="CC44" i="18"/>
  <c r="CG44" i="18"/>
  <c r="CK44" i="18"/>
  <c r="B45" i="18"/>
  <c r="F45" i="18"/>
  <c r="J45" i="18"/>
  <c r="N45" i="18"/>
  <c r="R45" i="18"/>
  <c r="V45" i="18"/>
  <c r="Z45" i="18"/>
  <c r="AD45" i="18"/>
  <c r="AH45" i="18"/>
  <c r="AL45" i="18"/>
  <c r="AP45" i="18"/>
  <c r="AT45" i="18"/>
  <c r="AX45" i="18"/>
  <c r="BB45" i="18"/>
  <c r="BF45" i="18"/>
  <c r="BJ45" i="18"/>
  <c r="BN45" i="18"/>
  <c r="BR45" i="18"/>
  <c r="BV45" i="18"/>
  <c r="BZ45" i="18"/>
  <c r="CD45" i="18"/>
  <c r="CH45" i="18"/>
  <c r="CL45" i="18"/>
  <c r="C46" i="18"/>
  <c r="G46" i="18"/>
  <c r="K46" i="18"/>
  <c r="O46" i="18"/>
  <c r="S46" i="18"/>
  <c r="W46" i="18"/>
  <c r="AA46" i="18"/>
  <c r="AE46" i="18"/>
  <c r="AI46" i="18"/>
  <c r="AM46" i="18"/>
  <c r="AQ46" i="18"/>
  <c r="AU46" i="18"/>
  <c r="AY46" i="18"/>
  <c r="BC46" i="18"/>
  <c r="BG46" i="18"/>
  <c r="BK46" i="18"/>
  <c r="BO46" i="18"/>
  <c r="BS46" i="18"/>
  <c r="BW46" i="18"/>
  <c r="CA46" i="18"/>
  <c r="CE46" i="18"/>
  <c r="CI46" i="18"/>
  <c r="CM46" i="18"/>
  <c r="D47" i="18"/>
  <c r="H47" i="18"/>
  <c r="L47" i="18"/>
  <c r="P47" i="18"/>
  <c r="T47" i="18"/>
  <c r="X47" i="18"/>
  <c r="AB47" i="18"/>
  <c r="AF47" i="18"/>
  <c r="AJ47" i="18"/>
  <c r="AN47" i="18"/>
  <c r="AR47" i="18"/>
  <c r="AV47" i="18"/>
  <c r="AZ47" i="18"/>
  <c r="BD47" i="18"/>
  <c r="BH47" i="18"/>
  <c r="BL47" i="18"/>
  <c r="BP47" i="18"/>
  <c r="BT47" i="18"/>
  <c r="BX47" i="18"/>
  <c r="CB47" i="18"/>
  <c r="CF47" i="18"/>
  <c r="CJ47" i="18"/>
  <c r="CN47" i="18"/>
  <c r="E48" i="18"/>
  <c r="I48" i="18"/>
  <c r="M48" i="18"/>
  <c r="Q48" i="18"/>
  <c r="U48" i="18"/>
  <c r="Y48" i="18"/>
  <c r="AC48" i="18"/>
  <c r="AG48" i="18"/>
  <c r="AK48" i="18"/>
  <c r="AO48" i="18"/>
  <c r="AS48" i="18"/>
  <c r="AW48" i="18"/>
  <c r="BA48" i="18"/>
  <c r="BE48" i="18"/>
  <c r="BI48" i="18"/>
  <c r="BM48" i="18"/>
  <c r="BQ48" i="18"/>
  <c r="BU48" i="18"/>
  <c r="BY48" i="18"/>
  <c r="CC48" i="18"/>
  <c r="CG48" i="18"/>
  <c r="CK48" i="18"/>
  <c r="B49" i="18"/>
  <c r="F49" i="18"/>
  <c r="J49" i="18"/>
  <c r="N49" i="18"/>
  <c r="R49" i="18"/>
  <c r="V49" i="18"/>
  <c r="Z49" i="18"/>
  <c r="AD49" i="18"/>
  <c r="AH49" i="18"/>
  <c r="AL49" i="18"/>
  <c r="AP49" i="18"/>
  <c r="AT49" i="18"/>
  <c r="AX49" i="18"/>
  <c r="BB49" i="18"/>
  <c r="BF49" i="18"/>
  <c r="BJ49" i="18"/>
  <c r="BN49" i="18"/>
  <c r="BR49" i="18"/>
  <c r="BV49" i="18"/>
  <c r="BZ49" i="18"/>
  <c r="CD49" i="18"/>
  <c r="CH49" i="18"/>
  <c r="CL49" i="18"/>
  <c r="C50" i="18"/>
  <c r="G50" i="18"/>
  <c r="K50" i="18"/>
  <c r="O50" i="18"/>
  <c r="S50" i="18"/>
  <c r="W50" i="18"/>
  <c r="AA50" i="18"/>
  <c r="AE50" i="18"/>
  <c r="AI50" i="18"/>
  <c r="AM50" i="18"/>
  <c r="AQ50" i="18"/>
  <c r="AU50" i="18"/>
  <c r="AY50" i="18"/>
  <c r="BC50" i="18"/>
  <c r="BG50" i="18"/>
  <c r="BK50" i="18"/>
  <c r="BO50" i="18"/>
  <c r="BS50" i="18"/>
  <c r="BW50" i="18"/>
  <c r="CA50" i="18"/>
  <c r="CE50" i="18"/>
  <c r="CI50" i="18"/>
  <c r="CM50" i="18"/>
  <c r="D51" i="18"/>
  <c r="H51" i="18"/>
  <c r="L51" i="18"/>
  <c r="P51" i="18"/>
  <c r="T51" i="18"/>
  <c r="X51" i="18"/>
  <c r="AB51" i="18"/>
  <c r="AF51" i="18"/>
  <c r="AJ51" i="18"/>
  <c r="AN51" i="18"/>
  <c r="AR51" i="18"/>
  <c r="AV51" i="18"/>
  <c r="AZ51" i="18"/>
  <c r="BD51" i="18"/>
  <c r="BH51" i="18"/>
  <c r="BL51" i="18"/>
  <c r="BP51" i="18"/>
  <c r="BT51" i="18"/>
  <c r="BX51" i="18"/>
  <c r="CB51" i="18"/>
  <c r="CF51" i="18"/>
  <c r="CJ51" i="18"/>
  <c r="CN51" i="18"/>
  <c r="E52" i="18"/>
  <c r="I52" i="18"/>
  <c r="M52" i="18"/>
  <c r="Q52" i="18"/>
  <c r="U52" i="18"/>
  <c r="Y52" i="18"/>
  <c r="AC52" i="18"/>
  <c r="AG52" i="18"/>
  <c r="AK52" i="18"/>
  <c r="AO52" i="18"/>
  <c r="AS52" i="18"/>
  <c r="AW52" i="18"/>
  <c r="BA52" i="18"/>
  <c r="BE52" i="18"/>
  <c r="BI52" i="18"/>
  <c r="BM52" i="18"/>
  <c r="BQ52" i="18"/>
  <c r="BU52" i="18"/>
  <c r="BY52" i="18"/>
  <c r="CC52" i="18"/>
  <c r="CG52" i="18"/>
  <c r="CK52" i="18"/>
  <c r="B53" i="18"/>
  <c r="F53" i="18"/>
  <c r="J53" i="18"/>
  <c r="N53" i="18"/>
  <c r="R53" i="18"/>
  <c r="V53" i="18"/>
  <c r="Z53" i="18"/>
  <c r="AD53" i="18"/>
  <c r="AH53" i="18"/>
  <c r="AL53" i="18"/>
  <c r="AP53" i="18"/>
  <c r="AT53" i="18"/>
  <c r="AX53" i="18"/>
  <c r="BB53" i="18"/>
  <c r="BF53" i="18"/>
  <c r="BJ53" i="18"/>
  <c r="BN53" i="18"/>
  <c r="BR53" i="18"/>
  <c r="BV53" i="18"/>
  <c r="BZ53" i="18"/>
  <c r="CD53" i="18"/>
  <c r="CH53" i="18"/>
  <c r="CM49" i="17"/>
  <c r="D50" i="17"/>
  <c r="H50" i="17"/>
  <c r="L50" i="17"/>
  <c r="P50" i="17"/>
  <c r="T50" i="17"/>
  <c r="X50" i="17"/>
  <c r="AB50" i="17"/>
  <c r="AF50" i="17"/>
  <c r="AJ50" i="17"/>
  <c r="AN50" i="17"/>
  <c r="AR50" i="17"/>
  <c r="AV50" i="17"/>
  <c r="AZ50" i="17"/>
  <c r="BD50" i="17"/>
  <c r="BH50" i="17"/>
  <c r="BL50" i="17"/>
  <c r="BP50" i="17"/>
  <c r="BT50" i="17"/>
  <c r="BX50" i="17"/>
  <c r="CB50" i="17"/>
  <c r="CF50" i="17"/>
  <c r="CJ50" i="17"/>
  <c r="CN50" i="17"/>
  <c r="E51" i="17"/>
  <c r="I51" i="17"/>
  <c r="M51" i="17"/>
  <c r="Q51" i="17"/>
  <c r="U51" i="17"/>
  <c r="Y51" i="17"/>
  <c r="AC51" i="17"/>
  <c r="AG51" i="17"/>
  <c r="AK51" i="17"/>
  <c r="AO51" i="17"/>
  <c r="AS51" i="17"/>
  <c r="AW51" i="17"/>
  <c r="BA51" i="17"/>
  <c r="BE51" i="17"/>
  <c r="BI51" i="17"/>
  <c r="BM51" i="17"/>
  <c r="BQ51" i="17"/>
  <c r="BU51" i="17"/>
  <c r="BY51" i="17"/>
  <c r="CC51" i="17"/>
  <c r="CG51" i="17"/>
  <c r="CK51" i="17"/>
  <c r="B52" i="17"/>
  <c r="F52" i="17"/>
  <c r="J52" i="17"/>
  <c r="N52" i="17"/>
  <c r="R52" i="17"/>
  <c r="V52" i="17"/>
  <c r="Z52" i="17"/>
  <c r="AD52" i="17"/>
  <c r="AH52" i="17"/>
  <c r="AL52" i="17"/>
  <c r="AP52" i="17"/>
  <c r="AT52" i="17"/>
  <c r="AX52" i="17"/>
  <c r="BB52" i="17"/>
  <c r="BF52" i="17"/>
  <c r="BJ52" i="17"/>
  <c r="BN52" i="17"/>
  <c r="BR52" i="17"/>
  <c r="BV52" i="17"/>
  <c r="BZ52" i="17"/>
  <c r="CD52" i="17"/>
  <c r="CH52" i="17"/>
  <c r="CL52" i="17"/>
  <c r="C53" i="17"/>
  <c r="G53" i="17"/>
  <c r="K53" i="17"/>
  <c r="O53" i="17"/>
  <c r="S53" i="17"/>
  <c r="W53" i="17"/>
  <c r="AA53" i="17"/>
  <c r="AE53" i="17"/>
  <c r="AI53" i="17"/>
  <c r="AM53" i="17"/>
  <c r="AQ53" i="17"/>
  <c r="AU53" i="17"/>
  <c r="AY53" i="17"/>
  <c r="BC53" i="17"/>
  <c r="BG53" i="17"/>
  <c r="BK53" i="17"/>
  <c r="BO53" i="17"/>
  <c r="BS53" i="17"/>
  <c r="BW53" i="17"/>
  <c r="CA53" i="17"/>
  <c r="CE53" i="17"/>
  <c r="CI53" i="17"/>
  <c r="CM53" i="17"/>
  <c r="D54" i="17"/>
  <c r="H54" i="17"/>
  <c r="L54" i="17"/>
  <c r="P54" i="17"/>
  <c r="T54" i="17"/>
  <c r="X54" i="17"/>
  <c r="AB54" i="17"/>
  <c r="AF54" i="17"/>
  <c r="AJ54" i="17"/>
  <c r="AN54" i="17"/>
  <c r="AR54" i="17"/>
  <c r="AV54" i="17"/>
  <c r="AZ54" i="17"/>
  <c r="BD54" i="17"/>
  <c r="BH54" i="17"/>
  <c r="BL54" i="17"/>
  <c r="BP54" i="17"/>
  <c r="BT54" i="17"/>
  <c r="BX54" i="17"/>
  <c r="CB54" i="17"/>
  <c r="CF54" i="17"/>
  <c r="CJ54" i="17"/>
  <c r="CN54" i="17"/>
  <c r="E55" i="17"/>
  <c r="I55" i="17"/>
  <c r="M55" i="17"/>
  <c r="Q55" i="17"/>
  <c r="U55" i="17"/>
  <c r="Y55" i="17"/>
  <c r="AC55" i="17"/>
  <c r="AG55" i="17"/>
  <c r="AK55" i="17"/>
  <c r="AO55" i="17"/>
  <c r="AS55" i="17"/>
  <c r="AW55" i="17"/>
  <c r="BA55" i="17"/>
  <c r="BE55" i="17"/>
  <c r="BI55" i="17"/>
  <c r="BM55" i="17"/>
  <c r="BQ55" i="17"/>
  <c r="BU55" i="17"/>
  <c r="BY55" i="17"/>
  <c r="CC55" i="17"/>
  <c r="CG55" i="17"/>
  <c r="CK55" i="17"/>
  <c r="B56" i="17"/>
  <c r="F56" i="17"/>
  <c r="J56" i="17"/>
  <c r="N56" i="17"/>
  <c r="R56" i="17"/>
  <c r="V56" i="17"/>
  <c r="Z56" i="17"/>
  <c r="AD56" i="17"/>
  <c r="AH56" i="17"/>
  <c r="AL56" i="17"/>
  <c r="AP56" i="17"/>
  <c r="AT56" i="17"/>
  <c r="AX56" i="17"/>
  <c r="BB56" i="17"/>
  <c r="BF56" i="17"/>
  <c r="BJ56" i="17"/>
  <c r="BN56" i="17"/>
  <c r="BR56" i="17"/>
  <c r="BV56" i="17"/>
  <c r="BZ56" i="17"/>
  <c r="CD56" i="17"/>
  <c r="CH56" i="17"/>
  <c r="CL56" i="17"/>
  <c r="C57" i="17"/>
  <c r="G57" i="17"/>
  <c r="K57" i="17"/>
  <c r="O57" i="17"/>
  <c r="S57" i="17"/>
  <c r="W57" i="17"/>
  <c r="AA57" i="17"/>
  <c r="AE57" i="17"/>
  <c r="AI57" i="17"/>
  <c r="AM57" i="17"/>
  <c r="AQ57" i="17"/>
  <c r="AU57" i="17"/>
  <c r="AY57" i="17"/>
  <c r="BC57" i="17"/>
  <c r="BG57" i="17"/>
  <c r="BK57" i="17"/>
  <c r="BO57" i="17"/>
  <c r="BS57" i="17"/>
  <c r="BW57" i="17"/>
  <c r="CA57" i="17"/>
  <c r="CE57" i="17"/>
  <c r="CI57" i="17"/>
  <c r="CM57" i="17"/>
  <c r="D58" i="17"/>
  <c r="H58" i="17"/>
  <c r="L58" i="17"/>
  <c r="P58" i="17"/>
  <c r="T58" i="17"/>
  <c r="X58" i="17"/>
  <c r="AB58" i="17"/>
  <c r="AF58" i="17"/>
  <c r="AJ58" i="17"/>
  <c r="AN58" i="17"/>
  <c r="AR58" i="17"/>
  <c r="AV58" i="17"/>
  <c r="AZ58" i="17"/>
  <c r="BD58" i="17"/>
  <c r="BH58" i="17"/>
  <c r="BL58" i="17"/>
  <c r="BP58" i="17"/>
  <c r="BT58" i="17"/>
  <c r="BX58" i="17"/>
  <c r="CB58" i="17"/>
  <c r="CF58" i="17"/>
  <c r="CJ58" i="17"/>
  <c r="CN58" i="17"/>
  <c r="E59" i="17"/>
  <c r="I59" i="17"/>
  <c r="M59" i="17"/>
  <c r="Q59" i="17"/>
  <c r="U59" i="17"/>
  <c r="Y59" i="17"/>
  <c r="AC59" i="17"/>
  <c r="AG59" i="17"/>
  <c r="AK59" i="17"/>
  <c r="AO59" i="17"/>
  <c r="AS59" i="17"/>
  <c r="AW59" i="17"/>
  <c r="BA59" i="17"/>
  <c r="BE59" i="17"/>
  <c r="BI59" i="17"/>
  <c r="BM59" i="17"/>
  <c r="BQ59" i="17"/>
  <c r="BU59" i="17"/>
  <c r="BY59" i="17"/>
  <c r="CC59" i="17"/>
  <c r="CG59" i="17"/>
  <c r="CK59" i="17"/>
  <c r="B60" i="17"/>
  <c r="F60" i="17"/>
  <c r="J60" i="17"/>
  <c r="N60" i="17"/>
  <c r="R60" i="17"/>
  <c r="V60" i="17"/>
  <c r="Z60" i="17"/>
  <c r="AD60" i="17"/>
  <c r="AH60" i="17"/>
  <c r="AL60" i="17"/>
  <c r="AP60" i="17"/>
  <c r="AT60" i="17"/>
  <c r="AX60" i="17"/>
  <c r="BB60" i="17"/>
  <c r="BF60" i="17"/>
  <c r="BJ60" i="17"/>
  <c r="BN60" i="17"/>
  <c r="BR60" i="17"/>
  <c r="BV60" i="17"/>
  <c r="BZ60" i="17"/>
  <c r="CD60" i="17"/>
  <c r="CH60" i="17"/>
  <c r="CL60" i="17"/>
  <c r="C5" i="18"/>
  <c r="G5" i="18"/>
  <c r="K5" i="18"/>
  <c r="O5" i="18"/>
  <c r="S5" i="18"/>
  <c r="W5" i="18"/>
  <c r="AA5" i="18"/>
  <c r="AE5" i="18"/>
  <c r="AI5" i="18"/>
  <c r="AM5" i="18"/>
  <c r="AQ5" i="18"/>
  <c r="AU5" i="18"/>
  <c r="AY5" i="18"/>
  <c r="BC5" i="18"/>
  <c r="BG5" i="18"/>
  <c r="BK5" i="18"/>
  <c r="BO5" i="18"/>
  <c r="BS5" i="18"/>
  <c r="BW5" i="18"/>
  <c r="CA5" i="18"/>
  <c r="CE5" i="18"/>
  <c r="CI5" i="18"/>
  <c r="CM5" i="18"/>
  <c r="D6" i="18"/>
  <c r="H6" i="18"/>
  <c r="L6" i="18"/>
  <c r="P6" i="18"/>
  <c r="T6" i="18"/>
  <c r="X6" i="18"/>
  <c r="AB6" i="18"/>
  <c r="AF6" i="18"/>
  <c r="AJ6" i="18"/>
  <c r="AN6" i="18"/>
  <c r="AR6" i="18"/>
  <c r="AV6" i="18"/>
  <c r="AZ6" i="18"/>
  <c r="BD6" i="18"/>
  <c r="BH6" i="18"/>
  <c r="BL6" i="18"/>
  <c r="BP6" i="18"/>
  <c r="BT6" i="18"/>
  <c r="BX6" i="18"/>
  <c r="CB6" i="18"/>
  <c r="CF6" i="18"/>
  <c r="CJ6" i="18"/>
  <c r="CN6" i="18"/>
  <c r="E7" i="18"/>
  <c r="I7" i="18"/>
  <c r="M7" i="18"/>
  <c r="Q7" i="18"/>
  <c r="U7" i="18"/>
  <c r="Y7" i="18"/>
  <c r="AC7" i="18"/>
  <c r="AG7" i="18"/>
  <c r="AK7" i="18"/>
  <c r="AO7" i="18"/>
  <c r="AS7" i="18"/>
  <c r="AW7" i="18"/>
  <c r="BA7" i="18"/>
  <c r="BE7" i="18"/>
  <c r="BI7" i="18"/>
  <c r="BM7" i="18"/>
  <c r="BQ7" i="18"/>
  <c r="BU7" i="18"/>
  <c r="BY7" i="18"/>
  <c r="CC7" i="18"/>
  <c r="CG7" i="18"/>
  <c r="CK7" i="18"/>
  <c r="B8" i="18"/>
  <c r="F8" i="18"/>
  <c r="J8" i="18"/>
  <c r="N8" i="18"/>
  <c r="R8" i="18"/>
  <c r="V8" i="18"/>
  <c r="Z8" i="18"/>
  <c r="AD8" i="18"/>
  <c r="AH8" i="18"/>
  <c r="AL8" i="18"/>
  <c r="AP8" i="18"/>
  <c r="AT8" i="18"/>
  <c r="AX8" i="18"/>
  <c r="BB8" i="18"/>
  <c r="BF8" i="18"/>
  <c r="BJ8" i="18"/>
  <c r="BN8" i="18"/>
  <c r="BR8" i="18"/>
  <c r="BV8" i="18"/>
  <c r="BZ8" i="18"/>
  <c r="CD8" i="18"/>
  <c r="CH8" i="18"/>
  <c r="CL8" i="18"/>
  <c r="C9" i="18"/>
  <c r="G9" i="18"/>
  <c r="K9" i="18"/>
  <c r="O9" i="18"/>
  <c r="S9" i="18"/>
  <c r="W9" i="18"/>
  <c r="AA9" i="18"/>
  <c r="AE9" i="18"/>
  <c r="AI9" i="18"/>
  <c r="AM9" i="18"/>
  <c r="AQ9" i="18"/>
  <c r="AU9" i="18"/>
  <c r="AY9" i="18"/>
  <c r="BC9" i="18"/>
  <c r="BG9" i="18"/>
  <c r="BK9" i="18"/>
  <c r="BO9" i="18"/>
  <c r="BS9" i="18"/>
  <c r="BW9" i="18"/>
  <c r="CA9" i="18"/>
  <c r="CE9" i="18"/>
  <c r="CI9" i="18"/>
  <c r="CM9" i="18"/>
  <c r="D10" i="18"/>
  <c r="H10" i="18"/>
  <c r="L10" i="18"/>
  <c r="P10" i="18"/>
  <c r="T10" i="18"/>
  <c r="X10" i="18"/>
  <c r="AB10" i="18"/>
  <c r="AF10" i="18"/>
  <c r="AJ10" i="18"/>
  <c r="AN10" i="18"/>
  <c r="AR10" i="18"/>
  <c r="AV10" i="18"/>
  <c r="AZ10" i="18"/>
  <c r="BD10" i="18"/>
  <c r="BH10" i="18"/>
  <c r="BL10" i="18"/>
  <c r="BP10" i="18"/>
  <c r="BT10" i="18"/>
  <c r="BX10" i="18"/>
  <c r="CB10" i="18"/>
  <c r="CF10" i="18"/>
  <c r="CJ10" i="18"/>
  <c r="CN10" i="18"/>
  <c r="E11" i="18"/>
  <c r="I11" i="18"/>
  <c r="M11" i="18"/>
  <c r="Q11" i="18"/>
  <c r="U11" i="18"/>
  <c r="Y11" i="18"/>
  <c r="AC11" i="18"/>
  <c r="AG11" i="18"/>
  <c r="AK11" i="18"/>
  <c r="AO11" i="18"/>
  <c r="AS11" i="18"/>
  <c r="AW11" i="18"/>
  <c r="BA11" i="18"/>
  <c r="BE11" i="18"/>
  <c r="BI11" i="18"/>
  <c r="BM11" i="18"/>
  <c r="BQ11" i="18"/>
  <c r="BU11" i="18"/>
  <c r="BY11" i="18"/>
  <c r="CC11" i="18"/>
  <c r="CG11" i="18"/>
  <c r="CK11" i="18"/>
  <c r="B12" i="18"/>
  <c r="F12" i="18"/>
  <c r="J12" i="18"/>
  <c r="N12" i="18"/>
  <c r="R12" i="18"/>
  <c r="V12" i="18"/>
  <c r="Z12" i="18"/>
  <c r="AD12" i="18"/>
  <c r="AH12" i="18"/>
  <c r="AL12" i="18"/>
  <c r="AP12" i="18"/>
  <c r="AT12" i="18"/>
  <c r="AX12" i="18"/>
  <c r="BB12" i="18"/>
  <c r="BF12" i="18"/>
  <c r="BJ12" i="18"/>
  <c r="BN12" i="18"/>
  <c r="BR12" i="18"/>
  <c r="BV12" i="18"/>
  <c r="BZ12" i="18"/>
  <c r="CD12" i="18"/>
  <c r="CH12" i="18"/>
  <c r="CL12" i="18"/>
  <c r="C13" i="18"/>
  <c r="G13" i="18"/>
  <c r="K13" i="18"/>
  <c r="O13" i="18"/>
  <c r="S13" i="18"/>
  <c r="W13" i="18"/>
  <c r="AA13" i="18"/>
  <c r="AE13" i="18"/>
  <c r="AI13" i="18"/>
  <c r="AM13" i="18"/>
  <c r="AQ13" i="18"/>
  <c r="AU13" i="18"/>
  <c r="AY13" i="18"/>
  <c r="BC13" i="18"/>
  <c r="BG13" i="18"/>
  <c r="BK13" i="18"/>
  <c r="BO13" i="18"/>
  <c r="BS13" i="18"/>
  <c r="BW13" i="18"/>
  <c r="CA13" i="18"/>
  <c r="CE13" i="18"/>
  <c r="CI13" i="18"/>
  <c r="CM13" i="18"/>
  <c r="D14" i="18"/>
  <c r="H14" i="18"/>
  <c r="L14" i="18"/>
  <c r="P14" i="18"/>
  <c r="T14" i="18"/>
  <c r="X14" i="18"/>
  <c r="AB14" i="18"/>
  <c r="AF14" i="18"/>
  <c r="AJ14" i="18"/>
  <c r="AN14" i="18"/>
  <c r="AR14" i="18"/>
  <c r="AV14" i="18"/>
  <c r="AZ14" i="18"/>
  <c r="BD14" i="18"/>
  <c r="BH14" i="18"/>
  <c r="BL14" i="18"/>
  <c r="BP14" i="18"/>
  <c r="BT14" i="18"/>
  <c r="BX14" i="18"/>
  <c r="CB14" i="18"/>
  <c r="CF14" i="18"/>
  <c r="CJ14" i="18"/>
  <c r="CN14" i="18"/>
  <c r="E15" i="18"/>
  <c r="I15" i="18"/>
  <c r="M15" i="18"/>
  <c r="Q15" i="18"/>
  <c r="U15" i="18"/>
  <c r="Y15" i="18"/>
  <c r="AC15" i="18"/>
  <c r="AG15" i="18"/>
  <c r="AK15" i="18"/>
  <c r="AO15" i="18"/>
  <c r="AS15" i="18"/>
  <c r="AW15" i="18"/>
  <c r="BA15" i="18"/>
  <c r="BE15" i="18"/>
  <c r="BI15" i="18"/>
  <c r="BM15" i="18"/>
  <c r="BQ15" i="18"/>
  <c r="BU15" i="18"/>
  <c r="BY15" i="18"/>
  <c r="CC15" i="18"/>
  <c r="CG15" i="18"/>
  <c r="CK15" i="18"/>
  <c r="B16" i="18"/>
  <c r="F16" i="18"/>
  <c r="J16" i="18"/>
  <c r="N16" i="18"/>
  <c r="R16" i="18"/>
  <c r="V16" i="18"/>
  <c r="Z16" i="18"/>
  <c r="AD16" i="18"/>
  <c r="AH16" i="18"/>
  <c r="AL16" i="18"/>
  <c r="AP16" i="18"/>
  <c r="AT16" i="18"/>
  <c r="AX16" i="18"/>
  <c r="BB16" i="18"/>
  <c r="BF16" i="18"/>
  <c r="BJ16" i="18"/>
  <c r="BN16" i="18"/>
  <c r="BR16" i="18"/>
  <c r="BV16" i="18"/>
  <c r="BZ16" i="18"/>
  <c r="CD16" i="18"/>
  <c r="CH16" i="18"/>
  <c r="CL16" i="18"/>
  <c r="C17" i="18"/>
  <c r="G17" i="18"/>
  <c r="K17" i="18"/>
  <c r="O17" i="18"/>
  <c r="S17" i="18"/>
  <c r="W17" i="18"/>
  <c r="AA17" i="18"/>
  <c r="AE17" i="18"/>
  <c r="AI17" i="18"/>
  <c r="AM17" i="18"/>
  <c r="AQ17" i="18"/>
  <c r="AU17" i="18"/>
  <c r="AY17" i="18"/>
  <c r="BC17" i="18"/>
  <c r="BG17" i="18"/>
  <c r="BK17" i="18"/>
  <c r="BO17" i="18"/>
  <c r="BS17" i="18"/>
  <c r="BW17" i="18"/>
  <c r="CA17" i="18"/>
  <c r="CE17" i="18"/>
  <c r="CI17" i="18"/>
  <c r="CM17" i="18"/>
  <c r="D18" i="18"/>
  <c r="H18" i="18"/>
  <c r="L18" i="18"/>
  <c r="P18" i="18"/>
  <c r="T18" i="18"/>
  <c r="X18" i="18"/>
  <c r="AB18" i="18"/>
  <c r="AF18" i="18"/>
  <c r="AJ18" i="18"/>
  <c r="AN18" i="18"/>
  <c r="AR18" i="18"/>
  <c r="AV18" i="18"/>
  <c r="AZ18" i="18"/>
  <c r="BD18" i="18"/>
  <c r="BH18" i="18"/>
  <c r="BL18" i="18"/>
  <c r="BP18" i="18"/>
  <c r="BT18" i="18"/>
  <c r="BX18" i="18"/>
  <c r="CB18" i="18"/>
  <c r="CF18" i="18"/>
  <c r="CJ18" i="18"/>
  <c r="CN18" i="18"/>
  <c r="E19" i="18"/>
  <c r="I19" i="18"/>
  <c r="M19" i="18"/>
  <c r="Q19" i="18"/>
  <c r="U19" i="18"/>
  <c r="Y19" i="18"/>
  <c r="AC19" i="18"/>
  <c r="AG19" i="18"/>
  <c r="AK19" i="18"/>
  <c r="AO19" i="18"/>
  <c r="AS19" i="18"/>
  <c r="AW19" i="18"/>
  <c r="BA19" i="18"/>
  <c r="BE19" i="18"/>
  <c r="BI19" i="18"/>
  <c r="BM19" i="18"/>
  <c r="BQ19" i="18"/>
  <c r="BU19" i="18"/>
  <c r="BY19" i="18"/>
  <c r="CC19" i="18"/>
  <c r="CG19" i="18"/>
  <c r="CK19" i="18"/>
  <c r="B20" i="18"/>
  <c r="F20" i="18"/>
  <c r="J20" i="18"/>
  <c r="N20" i="18"/>
  <c r="R20" i="18"/>
  <c r="V20" i="18"/>
  <c r="Z20" i="18"/>
  <c r="AD20" i="18"/>
  <c r="AH20" i="18"/>
  <c r="AL20" i="18"/>
  <c r="AP20" i="18"/>
  <c r="AT20" i="18"/>
  <c r="AX20" i="18"/>
  <c r="BB20" i="18"/>
  <c r="BF20" i="18"/>
  <c r="BJ20" i="18"/>
  <c r="BN20" i="18"/>
  <c r="BR20" i="18"/>
  <c r="BV20" i="18"/>
  <c r="BZ20" i="18"/>
  <c r="CD20" i="18"/>
  <c r="CH20" i="18"/>
  <c r="CL20" i="18"/>
  <c r="C21" i="18"/>
  <c r="G21" i="18"/>
  <c r="K21" i="18"/>
  <c r="O21" i="18"/>
  <c r="S21" i="18"/>
  <c r="W21" i="18"/>
  <c r="AA21" i="18"/>
  <c r="AE21" i="18"/>
  <c r="AI21" i="18"/>
  <c r="AM21" i="18"/>
  <c r="AQ21" i="18"/>
  <c r="AU21" i="18"/>
  <c r="AY21" i="18"/>
  <c r="BC21" i="18"/>
  <c r="BG21" i="18"/>
  <c r="BK21" i="18"/>
  <c r="BO21" i="18"/>
  <c r="BS21" i="18"/>
  <c r="BW21" i="18"/>
  <c r="CA21" i="18"/>
  <c r="CE21" i="18"/>
  <c r="CI21" i="18"/>
  <c r="CM21" i="18"/>
  <c r="D22" i="18"/>
  <c r="H22" i="18"/>
  <c r="L22" i="18"/>
  <c r="P22" i="18"/>
  <c r="T22" i="18"/>
  <c r="X22" i="18"/>
  <c r="AB22" i="18"/>
  <c r="AF22" i="18"/>
  <c r="AJ22" i="18"/>
  <c r="AN22" i="18"/>
  <c r="AR22" i="18"/>
  <c r="AV22" i="18"/>
  <c r="AZ22" i="18"/>
  <c r="BD22" i="18"/>
  <c r="BH22" i="18"/>
  <c r="BL22" i="18"/>
  <c r="BP22" i="18"/>
  <c r="BT22" i="18"/>
  <c r="BX22" i="18"/>
  <c r="CB22" i="18"/>
  <c r="CF22" i="18"/>
  <c r="CJ22" i="18"/>
  <c r="CN22" i="18"/>
  <c r="E23" i="18"/>
  <c r="I23" i="18"/>
  <c r="M23" i="18"/>
  <c r="Q23" i="18"/>
  <c r="U23" i="18"/>
  <c r="Y23" i="18"/>
  <c r="AC23" i="18"/>
  <c r="AG23" i="18"/>
  <c r="AK23" i="18"/>
  <c r="AO23" i="18"/>
  <c r="AS23" i="18"/>
  <c r="AW23" i="18"/>
  <c r="BA23" i="18"/>
  <c r="BE23" i="18"/>
  <c r="BI23" i="18"/>
  <c r="BM23" i="18"/>
  <c r="BQ23" i="18"/>
  <c r="BU23" i="18"/>
  <c r="BY23" i="18"/>
  <c r="CC23" i="18"/>
  <c r="CG23" i="18"/>
  <c r="CK23" i="18"/>
  <c r="B24" i="18"/>
  <c r="F24" i="18"/>
  <c r="J24" i="18"/>
  <c r="N24" i="18"/>
  <c r="R24" i="18"/>
  <c r="V24" i="18"/>
  <c r="Z24" i="18"/>
  <c r="AD24" i="18"/>
  <c r="AH24" i="18"/>
  <c r="AL24" i="18"/>
  <c r="AP24" i="18"/>
  <c r="AT24" i="18"/>
  <c r="AX24" i="18"/>
  <c r="BB24" i="18"/>
  <c r="BF24" i="18"/>
  <c r="BJ24" i="18"/>
  <c r="BN24" i="18"/>
  <c r="BR24" i="18"/>
  <c r="BV24" i="18"/>
  <c r="BZ24" i="18"/>
  <c r="CD24" i="18"/>
  <c r="CH24" i="18"/>
  <c r="CL24" i="18"/>
  <c r="C25" i="18"/>
  <c r="G25" i="18"/>
  <c r="K25" i="18"/>
  <c r="O25" i="18"/>
  <c r="S25" i="18"/>
  <c r="W25" i="18"/>
  <c r="AA25" i="18"/>
  <c r="AE25" i="18"/>
  <c r="AI25" i="18"/>
  <c r="AM25" i="18"/>
  <c r="AQ25" i="18"/>
  <c r="AU25" i="18"/>
  <c r="AY25" i="18"/>
  <c r="BC25" i="18"/>
  <c r="BG25" i="18"/>
  <c r="BK25" i="18"/>
  <c r="BO25" i="18"/>
  <c r="BS25" i="18"/>
  <c r="BW25" i="18"/>
  <c r="CA25" i="18"/>
  <c r="CE25" i="18"/>
  <c r="CI25" i="18"/>
  <c r="CM25" i="18"/>
  <c r="D26" i="18"/>
  <c r="H26" i="18"/>
  <c r="L26" i="18"/>
  <c r="P26" i="18"/>
  <c r="T26" i="18"/>
  <c r="X26" i="18"/>
  <c r="AB26" i="18"/>
  <c r="AF26" i="18"/>
  <c r="AJ26" i="18"/>
  <c r="AN26" i="18"/>
  <c r="AR26" i="18"/>
  <c r="AV26" i="18"/>
  <c r="AZ26" i="18"/>
  <c r="BD26" i="18"/>
  <c r="BH26" i="18"/>
  <c r="BL26" i="18"/>
  <c r="BP26" i="18"/>
  <c r="BT26" i="18"/>
  <c r="BX26" i="18"/>
  <c r="CB26" i="18"/>
  <c r="CF26" i="18"/>
  <c r="CJ26" i="18"/>
  <c r="CN26" i="18"/>
  <c r="E27" i="18"/>
  <c r="I27" i="18"/>
  <c r="M27" i="18"/>
  <c r="Q27" i="18"/>
  <c r="U27" i="18"/>
  <c r="Y27" i="18"/>
  <c r="AC27" i="18"/>
  <c r="AG27" i="18"/>
  <c r="AK27" i="18"/>
  <c r="AO27" i="18"/>
  <c r="AS27" i="18"/>
  <c r="AW27" i="18"/>
  <c r="BA27" i="18"/>
  <c r="BE27" i="18"/>
  <c r="BI27" i="18"/>
  <c r="BM27" i="18"/>
  <c r="BQ27" i="18"/>
  <c r="BU27" i="18"/>
  <c r="BY27" i="18"/>
  <c r="CC27" i="18"/>
  <c r="CG27" i="18"/>
  <c r="CK27" i="18"/>
  <c r="B28" i="18"/>
  <c r="F28" i="18"/>
  <c r="J28" i="18"/>
  <c r="N28" i="18"/>
  <c r="R28" i="18"/>
  <c r="V28" i="18"/>
  <c r="Z28" i="18"/>
  <c r="AD28" i="18"/>
  <c r="AH28" i="18"/>
  <c r="AL28" i="18"/>
  <c r="AP28" i="18"/>
  <c r="AT28" i="18"/>
  <c r="AX28" i="18"/>
  <c r="BB28" i="18"/>
  <c r="BF28" i="18"/>
  <c r="BJ28" i="18"/>
  <c r="BN28" i="18"/>
  <c r="BR28" i="18"/>
  <c r="BV28" i="18"/>
  <c r="BZ28" i="18"/>
  <c r="CD28" i="18"/>
  <c r="CH28" i="18"/>
  <c r="CL28" i="18"/>
  <c r="C29" i="18"/>
  <c r="G29" i="18"/>
  <c r="K29" i="18"/>
  <c r="O29" i="18"/>
  <c r="S29" i="18"/>
  <c r="W29" i="18"/>
  <c r="AA29" i="18"/>
  <c r="AE29" i="18"/>
  <c r="AI29" i="18"/>
  <c r="AM29" i="18"/>
  <c r="AQ29" i="18"/>
  <c r="AU29" i="18"/>
  <c r="AY29" i="18"/>
  <c r="BC29" i="18"/>
  <c r="BG29" i="18"/>
  <c r="BK29" i="18"/>
  <c r="BO29" i="18"/>
  <c r="BS29" i="18"/>
  <c r="BW29" i="18"/>
  <c r="CA29" i="18"/>
  <c r="CE29" i="18"/>
  <c r="CI29" i="18"/>
  <c r="CM29" i="18"/>
  <c r="D30" i="18"/>
  <c r="H30" i="18"/>
  <c r="L30" i="18"/>
  <c r="P30" i="18"/>
  <c r="T30" i="18"/>
  <c r="X30" i="18"/>
  <c r="AB30" i="18"/>
  <c r="AF30" i="18"/>
  <c r="AJ30" i="18"/>
  <c r="AN30" i="18"/>
  <c r="AR30" i="18"/>
  <c r="AV30" i="18"/>
  <c r="AZ30" i="18"/>
  <c r="BD30" i="18"/>
  <c r="BH30" i="18"/>
  <c r="BL30" i="18"/>
  <c r="BP30" i="18"/>
  <c r="BT30" i="18"/>
  <c r="BX30" i="18"/>
  <c r="CB30" i="18"/>
  <c r="CF30" i="18"/>
  <c r="CJ30" i="18"/>
  <c r="CN30" i="18"/>
  <c r="E31" i="18"/>
  <c r="I31" i="18"/>
  <c r="M31" i="18"/>
  <c r="Q31" i="18"/>
  <c r="U31" i="18"/>
  <c r="Y31" i="18"/>
  <c r="AC31" i="18"/>
  <c r="AG31" i="18"/>
  <c r="AK31" i="18"/>
  <c r="AO31" i="18"/>
  <c r="AS31" i="18"/>
  <c r="AW31" i="18"/>
  <c r="BA31" i="18"/>
  <c r="BE31" i="18"/>
  <c r="BI31" i="18"/>
  <c r="BM31" i="18"/>
  <c r="BQ31" i="18"/>
  <c r="BU31" i="18"/>
  <c r="BY31" i="18"/>
  <c r="CC31" i="18"/>
  <c r="CG31" i="18"/>
  <c r="CK31" i="18"/>
  <c r="B32" i="18"/>
  <c r="F32" i="18"/>
  <c r="J32" i="18"/>
  <c r="N32" i="18"/>
  <c r="R32" i="18"/>
  <c r="V32" i="18"/>
  <c r="Z32" i="18"/>
  <c r="AD32" i="18"/>
  <c r="AH32" i="18"/>
  <c r="AL32" i="18"/>
  <c r="AP32" i="18"/>
  <c r="AT32" i="18"/>
  <c r="AX32" i="18"/>
  <c r="BB32" i="18"/>
  <c r="BF32" i="18"/>
  <c r="BJ32" i="18"/>
  <c r="BN32" i="18"/>
  <c r="BR32" i="18"/>
  <c r="BV32" i="18"/>
  <c r="BZ32" i="18"/>
  <c r="CD32" i="18"/>
  <c r="CH32" i="18"/>
  <c r="CL32" i="18"/>
  <c r="C33" i="18"/>
  <c r="G33" i="18"/>
  <c r="K33" i="18"/>
  <c r="O33" i="18"/>
  <c r="S33" i="18"/>
  <c r="W33" i="18"/>
  <c r="AA33" i="18"/>
  <c r="AE33" i="18"/>
  <c r="AI33" i="18"/>
  <c r="AM33" i="18"/>
  <c r="AQ33" i="18"/>
  <c r="AU33" i="18"/>
  <c r="AY33" i="18"/>
  <c r="BC33" i="18"/>
  <c r="BG33" i="18"/>
  <c r="BK33" i="18"/>
  <c r="BO33" i="18"/>
  <c r="BS33" i="18"/>
  <c r="BW33" i="18"/>
  <c r="CA33" i="18"/>
  <c r="CE33" i="18"/>
  <c r="CI33" i="18"/>
  <c r="CM33" i="18"/>
  <c r="D34" i="18"/>
  <c r="H34" i="18"/>
  <c r="L34" i="18"/>
  <c r="P34" i="18"/>
  <c r="T34" i="18"/>
  <c r="X34" i="18"/>
  <c r="AB34" i="18"/>
  <c r="AF34" i="18"/>
  <c r="AJ34" i="18"/>
  <c r="AN34" i="18"/>
  <c r="AR34" i="18"/>
  <c r="AV34" i="18"/>
  <c r="AZ34" i="18"/>
  <c r="BD34" i="18"/>
  <c r="BH34" i="18"/>
  <c r="BL34" i="18"/>
  <c r="BP34" i="18"/>
  <c r="BT34" i="18"/>
  <c r="BX34" i="18"/>
  <c r="CB34" i="18"/>
  <c r="CF34" i="18"/>
  <c r="CJ34" i="18"/>
  <c r="CN34" i="18"/>
  <c r="E35" i="18"/>
  <c r="I35" i="18"/>
  <c r="M35" i="18"/>
  <c r="Q35" i="18"/>
  <c r="U35" i="18"/>
  <c r="Y35" i="18"/>
  <c r="AC35" i="18"/>
  <c r="AG35" i="18"/>
  <c r="AK35" i="18"/>
  <c r="AO35" i="18"/>
  <c r="AS35" i="18"/>
  <c r="AW35" i="18"/>
  <c r="BA35" i="18"/>
  <c r="BE35" i="18"/>
  <c r="BI35" i="18"/>
  <c r="BM35" i="18"/>
  <c r="BQ35" i="18"/>
  <c r="BU35" i="18"/>
  <c r="BY35" i="18"/>
  <c r="CC35" i="18"/>
  <c r="CG35" i="18"/>
  <c r="CK35" i="18"/>
  <c r="B36" i="18"/>
  <c r="F36" i="18"/>
  <c r="J36" i="18"/>
  <c r="N36" i="18"/>
  <c r="R36" i="18"/>
  <c r="V36" i="18"/>
  <c r="Z36" i="18"/>
  <c r="AD36" i="18"/>
  <c r="AH36" i="18"/>
  <c r="AL36" i="18"/>
  <c r="AP36" i="18"/>
  <c r="AT36" i="18"/>
  <c r="AX36" i="18"/>
  <c r="BB36" i="18"/>
  <c r="BF36" i="18"/>
  <c r="BJ36" i="18"/>
  <c r="BN36" i="18"/>
  <c r="BR36" i="18"/>
  <c r="BV36" i="18"/>
  <c r="BZ36" i="18"/>
  <c r="CD36" i="18"/>
  <c r="CH36" i="18"/>
  <c r="CL36" i="18"/>
  <c r="C37" i="18"/>
  <c r="G37" i="18"/>
  <c r="K37" i="18"/>
  <c r="O37" i="18"/>
  <c r="S37" i="18"/>
  <c r="W37" i="18"/>
  <c r="AA37" i="18"/>
  <c r="AE37" i="18"/>
  <c r="AI37" i="18"/>
  <c r="AM37" i="18"/>
  <c r="AQ37" i="18"/>
  <c r="AU37" i="18"/>
  <c r="AY37" i="18"/>
  <c r="BC37" i="18"/>
  <c r="BG37" i="18"/>
  <c r="BK37" i="18"/>
  <c r="BO37" i="18"/>
  <c r="BS37" i="18"/>
  <c r="BW37" i="18"/>
  <c r="CA37" i="18"/>
  <c r="CE37" i="18"/>
  <c r="CI37" i="18"/>
  <c r="CM37" i="18"/>
  <c r="D38" i="18"/>
  <c r="H38" i="18"/>
  <c r="L38" i="18"/>
  <c r="P38" i="18"/>
  <c r="T38" i="18"/>
  <c r="X38" i="18"/>
  <c r="AB38" i="18"/>
  <c r="AF38" i="18"/>
  <c r="AJ38" i="18"/>
  <c r="AN38" i="18"/>
  <c r="AR38" i="18"/>
  <c r="AV38" i="18"/>
  <c r="AZ38" i="18"/>
  <c r="BD38" i="18"/>
  <c r="BH38" i="18"/>
  <c r="BL38" i="18"/>
  <c r="BP38" i="18"/>
  <c r="BT38" i="18"/>
  <c r="BX38" i="18"/>
  <c r="CB38" i="18"/>
  <c r="CF38" i="18"/>
  <c r="CJ38" i="18"/>
  <c r="CN38" i="18"/>
  <c r="E39" i="18"/>
  <c r="I39" i="18"/>
  <c r="M39" i="18"/>
  <c r="Q39" i="18"/>
  <c r="U39" i="18"/>
  <c r="Y39" i="18"/>
  <c r="AC39" i="18"/>
  <c r="AG39" i="18"/>
  <c r="AK39" i="18"/>
  <c r="AO39" i="18"/>
  <c r="AS39" i="18"/>
  <c r="AW39" i="18"/>
  <c r="BA39" i="18"/>
  <c r="BE39" i="18"/>
  <c r="BI39" i="18"/>
  <c r="BM39" i="18"/>
  <c r="BQ39" i="18"/>
  <c r="BU39" i="18"/>
  <c r="BY39" i="18"/>
  <c r="CC39" i="18"/>
  <c r="CG39" i="18"/>
  <c r="CK39" i="18"/>
  <c r="B40" i="18"/>
  <c r="F40" i="18"/>
  <c r="J40" i="18"/>
  <c r="N40" i="18"/>
  <c r="R40" i="18"/>
  <c r="V40" i="18"/>
  <c r="Z40" i="18"/>
  <c r="AD40" i="18"/>
  <c r="AH40" i="18"/>
  <c r="AL40" i="18"/>
  <c r="AP40" i="18"/>
  <c r="AT40" i="18"/>
  <c r="AX40" i="18"/>
  <c r="BB40" i="18"/>
  <c r="BF40" i="18"/>
  <c r="BJ40" i="18"/>
  <c r="BN40" i="18"/>
  <c r="BR40" i="18"/>
  <c r="BV40" i="18"/>
  <c r="BZ40" i="18"/>
  <c r="CD40" i="18"/>
  <c r="CH40" i="18"/>
  <c r="CL40" i="18"/>
  <c r="C41" i="18"/>
  <c r="G41" i="18"/>
  <c r="K41" i="18"/>
  <c r="O41" i="18"/>
  <c r="S41" i="18"/>
  <c r="W41" i="18"/>
  <c r="AA41" i="18"/>
  <c r="AE41" i="18"/>
  <c r="AI41" i="18"/>
  <c r="AM41" i="18"/>
  <c r="AQ41" i="18"/>
  <c r="AU41" i="18"/>
  <c r="AY41" i="18"/>
  <c r="BC41" i="18"/>
  <c r="BG41" i="18"/>
  <c r="BK41" i="18"/>
  <c r="BO41" i="18"/>
  <c r="BS41" i="18"/>
  <c r="BW41" i="18"/>
  <c r="CA41" i="18"/>
  <c r="CE41" i="18"/>
  <c r="CI41" i="18"/>
  <c r="CM41" i="18"/>
  <c r="D42" i="18"/>
  <c r="H42" i="18"/>
  <c r="L42" i="18"/>
  <c r="P42" i="18"/>
  <c r="T42" i="18"/>
  <c r="X42" i="18"/>
  <c r="AB42" i="18"/>
  <c r="AF42" i="18"/>
  <c r="AJ42" i="18"/>
  <c r="AN42" i="18"/>
  <c r="AR42" i="18"/>
  <c r="AV42" i="18"/>
  <c r="AZ42" i="18"/>
  <c r="BD42" i="18"/>
  <c r="BH42" i="18"/>
  <c r="BL42" i="18"/>
  <c r="BP42" i="18"/>
  <c r="BT42" i="18"/>
  <c r="BX42" i="18"/>
  <c r="CB42" i="18"/>
  <c r="CF42" i="18"/>
  <c r="CJ42" i="18"/>
  <c r="CN42" i="18"/>
  <c r="E43" i="18"/>
  <c r="I43" i="18"/>
  <c r="M43" i="18"/>
  <c r="Q43" i="18"/>
  <c r="U43" i="18"/>
  <c r="Y43" i="18"/>
  <c r="AC43" i="18"/>
  <c r="AG43" i="18"/>
  <c r="AK43" i="18"/>
  <c r="AO43" i="18"/>
  <c r="AS43" i="18"/>
  <c r="AW43" i="18"/>
  <c r="BA43" i="18"/>
  <c r="BE43" i="18"/>
  <c r="BI43" i="18"/>
  <c r="BM43" i="18"/>
  <c r="BQ43" i="18"/>
  <c r="BU43" i="18"/>
  <c r="BY43" i="18"/>
  <c r="CC43" i="18"/>
  <c r="CG43" i="18"/>
  <c r="CK43" i="18"/>
  <c r="B44" i="18"/>
  <c r="F44" i="18"/>
  <c r="J44" i="18"/>
  <c r="N44" i="18"/>
  <c r="R44" i="18"/>
  <c r="V44" i="18"/>
  <c r="Z44" i="18"/>
  <c r="AD44" i="18"/>
  <c r="AH44" i="18"/>
  <c r="AL44" i="18"/>
  <c r="AP44" i="18"/>
  <c r="AT44" i="18"/>
  <c r="AX44" i="18"/>
  <c r="BB44" i="18"/>
  <c r="BF44" i="18"/>
  <c r="BJ44" i="18"/>
  <c r="BN44" i="18"/>
  <c r="BR44" i="18"/>
  <c r="BV44" i="18"/>
  <c r="BZ44" i="18"/>
  <c r="CD44" i="18"/>
  <c r="CH44" i="18"/>
  <c r="CL44" i="18"/>
  <c r="C45" i="18"/>
  <c r="G45" i="18"/>
  <c r="K45" i="18"/>
  <c r="O45" i="18"/>
  <c r="S45" i="18"/>
  <c r="W45" i="18"/>
  <c r="AA45" i="18"/>
  <c r="AE45" i="18"/>
  <c r="AI45" i="18"/>
  <c r="AM45" i="18"/>
  <c r="AQ45" i="18"/>
  <c r="AU45" i="18"/>
  <c r="AY45" i="18"/>
  <c r="BC45" i="18"/>
  <c r="BG45" i="18"/>
  <c r="BK45" i="18"/>
  <c r="BO45" i="18"/>
  <c r="BS45" i="18"/>
  <c r="BW45" i="18"/>
  <c r="CA45" i="18"/>
  <c r="CE45" i="18"/>
  <c r="CI45" i="18"/>
  <c r="CM45" i="18"/>
  <c r="D46" i="18"/>
  <c r="H46" i="18"/>
  <c r="L46" i="18"/>
  <c r="P46" i="18"/>
  <c r="T46" i="18"/>
  <c r="X46" i="18"/>
  <c r="AB46" i="18"/>
  <c r="AF46" i="18"/>
  <c r="AJ46" i="18"/>
  <c r="AN46" i="18"/>
  <c r="AR46" i="18"/>
  <c r="AV46" i="18"/>
  <c r="AZ46" i="18"/>
  <c r="BD46" i="18"/>
  <c r="BH46" i="18"/>
  <c r="BL46" i="18"/>
  <c r="BP46" i="18"/>
  <c r="BT46" i="18"/>
  <c r="BX46" i="18"/>
  <c r="CB46" i="18"/>
  <c r="CF46" i="18"/>
  <c r="CJ46" i="18"/>
  <c r="CN46" i="18"/>
  <c r="E47" i="18"/>
  <c r="I47" i="18"/>
  <c r="M47" i="18"/>
  <c r="Q47" i="18"/>
  <c r="U47" i="18"/>
  <c r="Y47" i="18"/>
  <c r="AC47" i="18"/>
  <c r="AG47" i="18"/>
  <c r="AK47" i="18"/>
  <c r="AO47" i="18"/>
  <c r="AS47" i="18"/>
  <c r="AW47" i="18"/>
  <c r="BA47" i="18"/>
  <c r="BE47" i="18"/>
  <c r="BI47" i="18"/>
  <c r="BM47" i="18"/>
  <c r="BQ47" i="18"/>
  <c r="BU47" i="18"/>
  <c r="BY47" i="18"/>
  <c r="CC47" i="18"/>
  <c r="CG47" i="18"/>
  <c r="CK47" i="18"/>
  <c r="B48" i="18"/>
  <c r="F48" i="18"/>
  <c r="J48" i="18"/>
  <c r="N48" i="18"/>
  <c r="R48" i="18"/>
  <c r="V48" i="18"/>
  <c r="Z48" i="18"/>
  <c r="AD48" i="18"/>
  <c r="AH48" i="18"/>
  <c r="AL48" i="18"/>
  <c r="AP48" i="18"/>
  <c r="AT48" i="18"/>
  <c r="AX48" i="18"/>
  <c r="BB48" i="18"/>
  <c r="BF48" i="18"/>
  <c r="BJ48" i="18"/>
  <c r="BN48" i="18"/>
  <c r="BR48" i="18"/>
  <c r="BV48" i="18"/>
  <c r="BZ48" i="18"/>
  <c r="CD48" i="18"/>
  <c r="CH48" i="18"/>
  <c r="CL48" i="18"/>
  <c r="C49" i="18"/>
  <c r="G49" i="18"/>
  <c r="K49" i="18"/>
  <c r="O49" i="18"/>
  <c r="S49" i="18"/>
  <c r="W49" i="18"/>
  <c r="AA49" i="18"/>
  <c r="AE49" i="18"/>
  <c r="AI49" i="18"/>
  <c r="AM49" i="18"/>
  <c r="AQ49" i="18"/>
  <c r="AU49" i="18"/>
  <c r="AY49" i="18"/>
  <c r="BC49" i="18"/>
  <c r="BG49" i="18"/>
  <c r="BK49" i="18"/>
  <c r="BO49" i="18"/>
  <c r="BS49" i="18"/>
  <c r="BW49" i="18"/>
  <c r="CA49" i="18"/>
  <c r="CE49" i="18"/>
  <c r="CI49" i="18"/>
  <c r="CM49" i="18"/>
  <c r="D50" i="18"/>
  <c r="H50" i="18"/>
  <c r="L50" i="18"/>
  <c r="P50" i="18"/>
  <c r="T50" i="18"/>
  <c r="X50" i="18"/>
  <c r="AB50" i="18"/>
  <c r="AF50" i="18"/>
  <c r="AJ50" i="18"/>
  <c r="AN50" i="18"/>
  <c r="AR50" i="18"/>
  <c r="AV50" i="18"/>
  <c r="AZ50" i="18"/>
  <c r="BD50" i="18"/>
  <c r="BH50" i="18"/>
  <c r="BL50" i="18"/>
  <c r="BP50" i="18"/>
  <c r="BT50" i="18"/>
  <c r="BX50" i="18"/>
  <c r="CB50" i="18"/>
  <c r="CF50" i="18"/>
  <c r="CJ50" i="18"/>
  <c r="CN50" i="18"/>
  <c r="E51" i="18"/>
  <c r="I51" i="18"/>
  <c r="M51" i="18"/>
  <c r="Q51" i="18"/>
  <c r="U51" i="18"/>
  <c r="Y51" i="18"/>
  <c r="AC51" i="18"/>
  <c r="AG51" i="18"/>
  <c r="AK51" i="18"/>
  <c r="AO51" i="18"/>
  <c r="AS51" i="18"/>
  <c r="AW51" i="18"/>
  <c r="BA51" i="18"/>
  <c r="BE51" i="18"/>
  <c r="BI51" i="18"/>
  <c r="BM51" i="18"/>
  <c r="BQ51" i="18"/>
  <c r="BU51" i="18"/>
  <c r="BY51" i="18"/>
  <c r="CC51" i="18"/>
  <c r="CG51" i="18"/>
  <c r="CK51" i="18"/>
  <c r="B52" i="18"/>
  <c r="F52" i="18"/>
  <c r="J52" i="18"/>
  <c r="N52" i="18"/>
  <c r="R52" i="18"/>
  <c r="V52" i="18"/>
  <c r="Z52" i="18"/>
  <c r="AD52" i="18"/>
  <c r="AH52" i="18"/>
  <c r="AL52" i="18"/>
  <c r="AP52" i="18"/>
  <c r="AT52" i="18"/>
  <c r="AX52" i="18"/>
  <c r="BB52" i="18"/>
  <c r="BF52" i="18"/>
  <c r="BJ52" i="18"/>
  <c r="BN52" i="18"/>
  <c r="BR52" i="18"/>
  <c r="BV52" i="18"/>
  <c r="BZ52" i="18"/>
  <c r="CD52" i="18"/>
  <c r="CH52" i="18"/>
  <c r="CL52" i="18"/>
  <c r="C53" i="18"/>
  <c r="G53" i="18"/>
  <c r="K53" i="18"/>
  <c r="O53" i="18"/>
  <c r="S53" i="18"/>
  <c r="W53" i="18"/>
  <c r="AA53" i="18"/>
  <c r="AE53" i="18"/>
  <c r="AI53" i="18"/>
  <c r="AM53" i="18"/>
  <c r="AQ53" i="18"/>
  <c r="AU53" i="18"/>
  <c r="AY53" i="18"/>
  <c r="BC53" i="18"/>
  <c r="BG53" i="18"/>
  <c r="BK53" i="18"/>
  <c r="BO53" i="18"/>
  <c r="BS53" i="18"/>
  <c r="BW53" i="18"/>
  <c r="CA53" i="18"/>
  <c r="CE53" i="18"/>
  <c r="CN49" i="17"/>
  <c r="E50" i="17"/>
  <c r="I50" i="17"/>
  <c r="M50" i="17"/>
  <c r="Q50" i="17"/>
  <c r="U50" i="17"/>
  <c r="Y50" i="17"/>
  <c r="AC50" i="17"/>
  <c r="AG50" i="17"/>
  <c r="AK50" i="17"/>
  <c r="AO50" i="17"/>
  <c r="AS50" i="17"/>
  <c r="AW50" i="17"/>
  <c r="BA50" i="17"/>
  <c r="BE50" i="17"/>
  <c r="BI50" i="17"/>
  <c r="BM50" i="17"/>
  <c r="BQ50" i="17"/>
  <c r="BU50" i="17"/>
  <c r="BY50" i="17"/>
  <c r="CC50" i="17"/>
  <c r="CG50" i="17"/>
  <c r="CK50" i="17"/>
  <c r="B51" i="17"/>
  <c r="F51" i="17"/>
  <c r="J51" i="17"/>
  <c r="N51" i="17"/>
  <c r="R51" i="17"/>
  <c r="V51" i="17"/>
  <c r="Z51" i="17"/>
  <c r="AD51" i="17"/>
  <c r="AH51" i="17"/>
  <c r="AL51" i="17"/>
  <c r="AP51" i="17"/>
  <c r="AT51" i="17"/>
  <c r="AX51" i="17"/>
  <c r="BB51" i="17"/>
  <c r="BF51" i="17"/>
  <c r="BJ51" i="17"/>
  <c r="BN51" i="17"/>
  <c r="BR51" i="17"/>
  <c r="BV51" i="17"/>
  <c r="BZ51" i="17"/>
  <c r="CD51" i="17"/>
  <c r="CH51" i="17"/>
  <c r="CL51" i="17"/>
  <c r="C52" i="17"/>
  <c r="G52" i="17"/>
  <c r="K52" i="17"/>
  <c r="O52" i="17"/>
  <c r="S52" i="17"/>
  <c r="W52" i="17"/>
  <c r="AA52" i="17"/>
  <c r="AE52" i="17"/>
  <c r="AI52" i="17"/>
  <c r="AM52" i="17"/>
  <c r="AQ52" i="17"/>
  <c r="AU52" i="17"/>
  <c r="AY52" i="17"/>
  <c r="BC52" i="17"/>
  <c r="BG52" i="17"/>
  <c r="BK52" i="17"/>
  <c r="BO52" i="17"/>
  <c r="BS52" i="17"/>
  <c r="BW52" i="17"/>
  <c r="CA52" i="17"/>
  <c r="CE52" i="17"/>
  <c r="CI52" i="17"/>
  <c r="CM52" i="17"/>
  <c r="D53" i="17"/>
  <c r="H53" i="17"/>
  <c r="L53" i="17"/>
  <c r="P53" i="17"/>
  <c r="T53" i="17"/>
  <c r="X53" i="17"/>
  <c r="AB53" i="17"/>
  <c r="AF53" i="17"/>
  <c r="AJ53" i="17"/>
  <c r="AN53" i="17"/>
  <c r="AR53" i="17"/>
  <c r="AV53" i="17"/>
  <c r="AZ53" i="17"/>
  <c r="BD53" i="17"/>
  <c r="BH53" i="17"/>
  <c r="BL53" i="17"/>
  <c r="BP53" i="17"/>
  <c r="BT53" i="17"/>
  <c r="BX53" i="17"/>
  <c r="CB53" i="17"/>
  <c r="CF53" i="17"/>
  <c r="CJ53" i="17"/>
  <c r="CN53" i="17"/>
  <c r="E54" i="17"/>
  <c r="I54" i="17"/>
  <c r="M54" i="17"/>
  <c r="Q54" i="17"/>
  <c r="U54" i="17"/>
  <c r="Y54" i="17"/>
  <c r="AC54" i="17"/>
  <c r="AG54" i="17"/>
  <c r="AK54" i="17"/>
  <c r="AO54" i="17"/>
  <c r="AS54" i="17"/>
  <c r="AW54" i="17"/>
  <c r="BA54" i="17"/>
  <c r="BE54" i="17"/>
  <c r="BI54" i="17"/>
  <c r="BM54" i="17"/>
  <c r="BQ54" i="17"/>
  <c r="BU54" i="17"/>
  <c r="BY54" i="17"/>
  <c r="CC54" i="17"/>
  <c r="CG54" i="17"/>
  <c r="CK54" i="17"/>
  <c r="B55" i="17"/>
  <c r="F55" i="17"/>
  <c r="J55" i="17"/>
  <c r="N55" i="17"/>
  <c r="R55" i="17"/>
  <c r="V55" i="17"/>
  <c r="Z55" i="17"/>
  <c r="AD55" i="17"/>
  <c r="AH55" i="17"/>
  <c r="AL55" i="17"/>
  <c r="AP55" i="17"/>
  <c r="AT55" i="17"/>
  <c r="AX55" i="17"/>
  <c r="BB55" i="17"/>
  <c r="BF55" i="17"/>
  <c r="BJ55" i="17"/>
  <c r="BN55" i="17"/>
  <c r="BR55" i="17"/>
  <c r="BV55" i="17"/>
  <c r="BZ55" i="17"/>
  <c r="CD55" i="17"/>
  <c r="CH55" i="17"/>
  <c r="CL55" i="17"/>
  <c r="C56" i="17"/>
  <c r="G56" i="17"/>
  <c r="K56" i="17"/>
  <c r="O56" i="17"/>
  <c r="S56" i="17"/>
  <c r="W56" i="17"/>
  <c r="AA56" i="17"/>
  <c r="AE56" i="17"/>
  <c r="AI56" i="17"/>
  <c r="AM56" i="17"/>
  <c r="AQ56" i="17"/>
  <c r="AU56" i="17"/>
  <c r="AY56" i="17"/>
  <c r="BC56" i="17"/>
  <c r="BG56" i="17"/>
  <c r="BK56" i="17"/>
  <c r="BO56" i="17"/>
  <c r="BS56" i="17"/>
  <c r="BW56" i="17"/>
  <c r="CA56" i="17"/>
  <c r="CE56" i="17"/>
  <c r="CI56" i="17"/>
  <c r="CM56" i="17"/>
  <c r="D57" i="17"/>
  <c r="H57" i="17"/>
  <c r="L57" i="17"/>
  <c r="P57" i="17"/>
  <c r="T57" i="17"/>
  <c r="X57" i="17"/>
  <c r="AB57" i="17"/>
  <c r="AF57" i="17"/>
  <c r="AJ57" i="17"/>
  <c r="AN57" i="17"/>
  <c r="AR57" i="17"/>
  <c r="AV57" i="17"/>
  <c r="AZ57" i="17"/>
  <c r="BD57" i="17"/>
  <c r="BH57" i="17"/>
  <c r="BL57" i="17"/>
  <c r="BP57" i="17"/>
  <c r="BT57" i="17"/>
  <c r="BX57" i="17"/>
  <c r="CB57" i="17"/>
  <c r="CF57" i="17"/>
  <c r="CJ57" i="17"/>
  <c r="CN57" i="17"/>
  <c r="E58" i="17"/>
  <c r="I58" i="17"/>
  <c r="M58" i="17"/>
  <c r="Q58" i="17"/>
  <c r="U58" i="17"/>
  <c r="Y58" i="17"/>
  <c r="AC58" i="17"/>
  <c r="AG58" i="17"/>
  <c r="AK58" i="17"/>
  <c r="AO58" i="17"/>
  <c r="AS58" i="17"/>
  <c r="AW58" i="17"/>
  <c r="BA58" i="17"/>
  <c r="BE58" i="17"/>
  <c r="BI58" i="17"/>
  <c r="BM58" i="17"/>
  <c r="BQ58" i="17"/>
  <c r="BU58" i="17"/>
  <c r="BY58" i="17"/>
  <c r="CC58" i="17"/>
  <c r="CG58" i="17"/>
  <c r="CK58" i="17"/>
  <c r="B59" i="17"/>
  <c r="F59" i="17"/>
  <c r="J59" i="17"/>
  <c r="N59" i="17"/>
  <c r="R59" i="17"/>
  <c r="V59" i="17"/>
  <c r="Z59" i="17"/>
  <c r="AD59" i="17"/>
  <c r="AH59" i="17"/>
  <c r="AL59" i="17"/>
  <c r="AP59" i="17"/>
  <c r="AT59" i="17"/>
  <c r="AX59" i="17"/>
  <c r="BB59" i="17"/>
  <c r="BF59" i="17"/>
  <c r="BJ59" i="17"/>
  <c r="BN59" i="17"/>
  <c r="BR59" i="17"/>
  <c r="BV59" i="17"/>
  <c r="BZ59" i="17"/>
  <c r="CD59" i="17"/>
  <c r="CH59" i="17"/>
  <c r="CL59" i="17"/>
  <c r="C60" i="17"/>
  <c r="G60" i="17"/>
  <c r="K60" i="17"/>
  <c r="O60" i="17"/>
  <c r="S60" i="17"/>
  <c r="W60" i="17"/>
  <c r="AA60" i="17"/>
  <c r="AE60" i="17"/>
  <c r="AI60" i="17"/>
  <c r="AM60" i="17"/>
  <c r="AQ60" i="17"/>
  <c r="AU60" i="17"/>
  <c r="AY60" i="17"/>
  <c r="BC60" i="17"/>
  <c r="BG60" i="17"/>
  <c r="BK60" i="17"/>
  <c r="BO60" i="17"/>
  <c r="BS60" i="17"/>
  <c r="BW60" i="17"/>
  <c r="CA60" i="17"/>
  <c r="CE60" i="17"/>
  <c r="CI60" i="17"/>
  <c r="CM60" i="17"/>
  <c r="D5" i="18"/>
  <c r="H5" i="18"/>
  <c r="L5" i="18"/>
  <c r="P5" i="18"/>
  <c r="T5" i="18"/>
  <c r="X5" i="18"/>
  <c r="AB5" i="18"/>
  <c r="AF5" i="18"/>
  <c r="AJ5" i="18"/>
  <c r="AN5" i="18"/>
  <c r="AR5" i="18"/>
  <c r="AV5" i="18"/>
  <c r="AZ5" i="18"/>
  <c r="BD5" i="18"/>
  <c r="BH5" i="18"/>
  <c r="BL5" i="18"/>
  <c r="BP5" i="18"/>
  <c r="BT5" i="18"/>
  <c r="BX5" i="18"/>
  <c r="CB5" i="18"/>
  <c r="CF5" i="18"/>
  <c r="CJ5" i="18"/>
  <c r="CN5" i="18"/>
  <c r="E6" i="18"/>
  <c r="I6" i="18"/>
  <c r="M6" i="18"/>
  <c r="Q6" i="18"/>
  <c r="U6" i="18"/>
  <c r="Y6" i="18"/>
  <c r="AC6" i="18"/>
  <c r="AG6" i="18"/>
  <c r="AK6" i="18"/>
  <c r="AO6" i="18"/>
  <c r="AS6" i="18"/>
  <c r="AW6" i="18"/>
  <c r="BA6" i="18"/>
  <c r="BE6" i="18"/>
  <c r="BI6" i="18"/>
  <c r="BM6" i="18"/>
  <c r="BQ6" i="18"/>
  <c r="BU6" i="18"/>
  <c r="BY6" i="18"/>
  <c r="CC6" i="18"/>
  <c r="CG6" i="18"/>
  <c r="CK6" i="18"/>
  <c r="B7" i="18"/>
  <c r="F7" i="18"/>
  <c r="J7" i="18"/>
  <c r="N7" i="18"/>
  <c r="R7" i="18"/>
  <c r="V7" i="18"/>
  <c r="Z7" i="18"/>
  <c r="AD7" i="18"/>
  <c r="AH7" i="18"/>
  <c r="AL7" i="18"/>
  <c r="AP7" i="18"/>
  <c r="AT7" i="18"/>
  <c r="AX7" i="18"/>
  <c r="BB7" i="18"/>
  <c r="BF7" i="18"/>
  <c r="BJ7" i="18"/>
  <c r="BN7" i="18"/>
  <c r="BR7" i="18"/>
  <c r="BV7" i="18"/>
  <c r="BZ7" i="18"/>
  <c r="CD7" i="18"/>
  <c r="CH7" i="18"/>
  <c r="CL7" i="18"/>
  <c r="C8" i="18"/>
  <c r="G8" i="18"/>
  <c r="K8" i="18"/>
  <c r="O8" i="18"/>
  <c r="S8" i="18"/>
  <c r="W8" i="18"/>
  <c r="AA8" i="18"/>
  <c r="AE8" i="18"/>
  <c r="AI8" i="18"/>
  <c r="AM8" i="18"/>
  <c r="AQ8" i="18"/>
  <c r="AU8" i="18"/>
  <c r="AY8" i="18"/>
  <c r="BC8" i="18"/>
  <c r="BG8" i="18"/>
  <c r="BK8" i="18"/>
  <c r="BO8" i="18"/>
  <c r="BS8" i="18"/>
  <c r="BW8" i="18"/>
  <c r="CA8" i="18"/>
  <c r="CE8" i="18"/>
  <c r="CI8" i="18"/>
  <c r="CM8" i="18"/>
  <c r="D9" i="18"/>
  <c r="H9" i="18"/>
  <c r="L9" i="18"/>
  <c r="P9" i="18"/>
  <c r="T9" i="18"/>
  <c r="X9" i="18"/>
  <c r="AB9" i="18"/>
  <c r="AF9" i="18"/>
  <c r="AJ9" i="18"/>
  <c r="AN9" i="18"/>
  <c r="AR9" i="18"/>
  <c r="AV9" i="18"/>
  <c r="AZ9" i="18"/>
  <c r="BD9" i="18"/>
  <c r="BH9" i="18"/>
  <c r="BL9" i="18"/>
  <c r="BP9" i="18"/>
  <c r="BT9" i="18"/>
  <c r="BX9" i="18"/>
  <c r="CB9" i="18"/>
  <c r="CF9" i="18"/>
  <c r="CJ9" i="18"/>
  <c r="CN9" i="18"/>
  <c r="E10" i="18"/>
  <c r="I10" i="18"/>
  <c r="M10" i="18"/>
  <c r="Q10" i="18"/>
  <c r="U10" i="18"/>
  <c r="Y10" i="18"/>
  <c r="AC10" i="18"/>
  <c r="AG10" i="18"/>
  <c r="AK10" i="18"/>
  <c r="AO10" i="18"/>
  <c r="AS10" i="18"/>
  <c r="AW10" i="18"/>
  <c r="BA10" i="18"/>
  <c r="BE10" i="18"/>
  <c r="BI10" i="18"/>
  <c r="BM10" i="18"/>
  <c r="BQ10" i="18"/>
  <c r="BU10" i="18"/>
  <c r="BY10" i="18"/>
  <c r="CC10" i="18"/>
  <c r="CG10" i="18"/>
  <c r="CK10" i="18"/>
  <c r="B11" i="18"/>
  <c r="F11" i="18"/>
  <c r="J11" i="18"/>
  <c r="N11" i="18"/>
  <c r="R11" i="18"/>
  <c r="V11" i="18"/>
  <c r="Z11" i="18"/>
  <c r="AD11" i="18"/>
  <c r="AH11" i="18"/>
  <c r="AL11" i="18"/>
  <c r="AP11" i="18"/>
  <c r="AT11" i="18"/>
  <c r="AX11" i="18"/>
  <c r="BB11" i="18"/>
  <c r="BF11" i="18"/>
  <c r="BJ11" i="18"/>
  <c r="BN11" i="18"/>
  <c r="BR11" i="18"/>
  <c r="BV11" i="18"/>
  <c r="BZ11" i="18"/>
  <c r="CD11" i="18"/>
  <c r="CH11" i="18"/>
  <c r="CL11" i="18"/>
  <c r="C12" i="18"/>
  <c r="G12" i="18"/>
  <c r="K12" i="18"/>
  <c r="O12" i="18"/>
  <c r="S12" i="18"/>
  <c r="W12" i="18"/>
  <c r="AA12" i="18"/>
  <c r="AE12" i="18"/>
  <c r="AI12" i="18"/>
  <c r="AM12" i="18"/>
  <c r="AQ12" i="18"/>
  <c r="AU12" i="18"/>
  <c r="AY12" i="18"/>
  <c r="BC12" i="18"/>
  <c r="BG12" i="18"/>
  <c r="BK12" i="18"/>
  <c r="BO12" i="18"/>
  <c r="BS12" i="18"/>
  <c r="BW12" i="18"/>
  <c r="CA12" i="18"/>
  <c r="CE12" i="18"/>
  <c r="CI12" i="18"/>
  <c r="CM12" i="18"/>
  <c r="D13" i="18"/>
  <c r="H13" i="18"/>
  <c r="L13" i="18"/>
  <c r="P13" i="18"/>
  <c r="T13" i="18"/>
  <c r="X13" i="18"/>
  <c r="AB13" i="18"/>
  <c r="AF13" i="18"/>
  <c r="AJ13" i="18"/>
  <c r="AN13" i="18"/>
  <c r="AR13" i="18"/>
  <c r="AV13" i="18"/>
  <c r="AZ13" i="18"/>
  <c r="BD13" i="18"/>
  <c r="BH13" i="18"/>
  <c r="BL13" i="18"/>
  <c r="BP13" i="18"/>
  <c r="BT13" i="18"/>
  <c r="BX13" i="18"/>
  <c r="CB13" i="18"/>
  <c r="CF13" i="18"/>
  <c r="CJ13" i="18"/>
  <c r="CN13" i="18"/>
  <c r="E14" i="18"/>
  <c r="I14" i="18"/>
  <c r="M14" i="18"/>
  <c r="Q14" i="18"/>
  <c r="U14" i="18"/>
  <c r="Y14" i="18"/>
  <c r="AC14" i="18"/>
  <c r="AG14" i="18"/>
  <c r="AK14" i="18"/>
  <c r="AO14" i="18"/>
  <c r="AS14" i="18"/>
  <c r="AW14" i="18"/>
  <c r="BA14" i="18"/>
  <c r="BE14" i="18"/>
  <c r="BI14" i="18"/>
  <c r="BM14" i="18"/>
  <c r="BQ14" i="18"/>
  <c r="BU14" i="18"/>
  <c r="BY14" i="18"/>
  <c r="CC14" i="18"/>
  <c r="CG14" i="18"/>
  <c r="CK14" i="18"/>
  <c r="B15" i="18"/>
  <c r="F15" i="18"/>
  <c r="J15" i="18"/>
  <c r="N15" i="18"/>
  <c r="R15" i="18"/>
  <c r="V15" i="18"/>
  <c r="Z15" i="18"/>
  <c r="AD15" i="18"/>
  <c r="AH15" i="18"/>
  <c r="AL15" i="18"/>
  <c r="AP15" i="18"/>
  <c r="AT15" i="18"/>
  <c r="AX15" i="18"/>
  <c r="BB15" i="18"/>
  <c r="BF15" i="18"/>
  <c r="BJ15" i="18"/>
  <c r="BN15" i="18"/>
  <c r="BR15" i="18"/>
  <c r="BV15" i="18"/>
  <c r="BZ15" i="18"/>
  <c r="CD15" i="18"/>
  <c r="CH15" i="18"/>
  <c r="CL15" i="18"/>
  <c r="C16" i="18"/>
  <c r="G16" i="18"/>
  <c r="K16" i="18"/>
  <c r="O16" i="18"/>
  <c r="S16" i="18"/>
  <c r="W16" i="18"/>
  <c r="AA16" i="18"/>
  <c r="AE16" i="18"/>
  <c r="AI16" i="18"/>
  <c r="AM16" i="18"/>
  <c r="AQ16" i="18"/>
  <c r="AU16" i="18"/>
  <c r="AY16" i="18"/>
  <c r="BC16" i="18"/>
  <c r="BG16" i="18"/>
  <c r="BK16" i="18"/>
  <c r="BO16" i="18"/>
  <c r="BS16" i="18"/>
  <c r="BW16" i="18"/>
  <c r="CA16" i="18"/>
  <c r="CE16" i="18"/>
  <c r="CI16" i="18"/>
  <c r="CM16" i="18"/>
  <c r="D17" i="18"/>
  <c r="H17" i="18"/>
  <c r="L17" i="18"/>
  <c r="P17" i="18"/>
  <c r="T17" i="18"/>
  <c r="X17" i="18"/>
  <c r="AB17" i="18"/>
  <c r="AF17" i="18"/>
  <c r="AJ17" i="18"/>
  <c r="AN17" i="18"/>
  <c r="AR17" i="18"/>
  <c r="AV17" i="18"/>
  <c r="AZ17" i="18"/>
  <c r="BD17" i="18"/>
  <c r="BH17" i="18"/>
  <c r="BL17" i="18"/>
  <c r="BP17" i="18"/>
  <c r="BT17" i="18"/>
  <c r="BX17" i="18"/>
  <c r="CB17" i="18"/>
  <c r="CF17" i="18"/>
  <c r="CJ17" i="18"/>
  <c r="CN17" i="18"/>
  <c r="E18" i="18"/>
  <c r="I18" i="18"/>
  <c r="M18" i="18"/>
  <c r="Q18" i="18"/>
  <c r="U18" i="18"/>
  <c r="Y18" i="18"/>
  <c r="AC18" i="18"/>
  <c r="AG18" i="18"/>
  <c r="AK18" i="18"/>
  <c r="AO18" i="18"/>
  <c r="AS18" i="18"/>
  <c r="AW18" i="18"/>
  <c r="BA18" i="18"/>
  <c r="BE18" i="18"/>
  <c r="BI18" i="18"/>
  <c r="BM18" i="18"/>
  <c r="BQ18" i="18"/>
  <c r="BU18" i="18"/>
  <c r="BY18" i="18"/>
  <c r="CC18" i="18"/>
  <c r="CG18" i="18"/>
  <c r="CK18" i="18"/>
  <c r="B19" i="18"/>
  <c r="F19" i="18"/>
  <c r="J19" i="18"/>
  <c r="N19" i="18"/>
  <c r="R19" i="18"/>
  <c r="V19" i="18"/>
  <c r="Z19" i="18"/>
  <c r="AD19" i="18"/>
  <c r="AH19" i="18"/>
  <c r="AL19" i="18"/>
  <c r="AP19" i="18"/>
  <c r="AT19" i="18"/>
  <c r="AX19" i="18"/>
  <c r="BB19" i="18"/>
  <c r="BF19" i="18"/>
  <c r="BJ19" i="18"/>
  <c r="BN19" i="18"/>
  <c r="BR19" i="18"/>
  <c r="BV19" i="18"/>
  <c r="BZ19" i="18"/>
  <c r="CD19" i="18"/>
  <c r="CH19" i="18"/>
  <c r="CL19" i="18"/>
  <c r="C20" i="18"/>
  <c r="G20" i="18"/>
  <c r="K20" i="18"/>
  <c r="O20" i="18"/>
  <c r="S20" i="18"/>
  <c r="W20" i="18"/>
  <c r="AA20" i="18"/>
  <c r="AE20" i="18"/>
  <c r="AI20" i="18"/>
  <c r="AM20" i="18"/>
  <c r="AQ20" i="18"/>
  <c r="AU20" i="18"/>
  <c r="AY20" i="18"/>
  <c r="BC20" i="18"/>
  <c r="BG20" i="18"/>
  <c r="BK20" i="18"/>
  <c r="BO20" i="18"/>
  <c r="BS20" i="18"/>
  <c r="BW20" i="18"/>
  <c r="CA20" i="18"/>
  <c r="CE20" i="18"/>
  <c r="CI20" i="18"/>
  <c r="CM20" i="18"/>
  <c r="D21" i="18"/>
  <c r="H21" i="18"/>
  <c r="L21" i="18"/>
  <c r="P21" i="18"/>
  <c r="T21" i="18"/>
  <c r="X21" i="18"/>
  <c r="AB21" i="18"/>
  <c r="AF21" i="18"/>
  <c r="AJ21" i="18"/>
  <c r="AN21" i="18"/>
  <c r="AR21" i="18"/>
  <c r="AV21" i="18"/>
  <c r="AZ21" i="18"/>
  <c r="BD21" i="18"/>
  <c r="BH21" i="18"/>
  <c r="BL21" i="18"/>
  <c r="BP21" i="18"/>
  <c r="BT21" i="18"/>
  <c r="BX21" i="18"/>
  <c r="CB21" i="18"/>
  <c r="CF21" i="18"/>
  <c r="CJ21" i="18"/>
  <c r="CN21" i="18"/>
  <c r="E22" i="18"/>
  <c r="I22" i="18"/>
  <c r="M22" i="18"/>
  <c r="Q22" i="18"/>
  <c r="U22" i="18"/>
  <c r="Y22" i="18"/>
  <c r="AC22" i="18"/>
  <c r="AG22" i="18"/>
  <c r="AK22" i="18"/>
  <c r="AO22" i="18"/>
  <c r="AS22" i="18"/>
  <c r="AW22" i="18"/>
  <c r="BA22" i="18"/>
  <c r="BE22" i="18"/>
  <c r="BI22" i="18"/>
  <c r="BM22" i="18"/>
  <c r="BQ22" i="18"/>
  <c r="BU22" i="18"/>
  <c r="BY22" i="18"/>
  <c r="CC22" i="18"/>
  <c r="CG22" i="18"/>
  <c r="CK22" i="18"/>
  <c r="B23" i="18"/>
  <c r="F23" i="18"/>
  <c r="J23" i="18"/>
  <c r="N23" i="18"/>
  <c r="R23" i="18"/>
  <c r="V23" i="18"/>
  <c r="Z23" i="18"/>
  <c r="AD23" i="18"/>
  <c r="AH23" i="18"/>
  <c r="AL23" i="18"/>
  <c r="AP23" i="18"/>
  <c r="AT23" i="18"/>
  <c r="AX23" i="18"/>
  <c r="BB23" i="18"/>
  <c r="BF23" i="18"/>
  <c r="BJ23" i="18"/>
  <c r="BN23" i="18"/>
  <c r="BR23" i="18"/>
  <c r="BV23" i="18"/>
  <c r="BZ23" i="18"/>
  <c r="CD23" i="18"/>
  <c r="CH23" i="18"/>
  <c r="CL23" i="18"/>
  <c r="C24" i="18"/>
  <c r="G24" i="18"/>
  <c r="K24" i="18"/>
  <c r="O24" i="18"/>
  <c r="S24" i="18"/>
  <c r="W24" i="18"/>
  <c r="AA24" i="18"/>
  <c r="AE24" i="18"/>
  <c r="AI24" i="18"/>
  <c r="AM24" i="18"/>
  <c r="AQ24" i="18"/>
  <c r="AU24" i="18"/>
  <c r="AY24" i="18"/>
  <c r="BC24" i="18"/>
  <c r="BG24" i="18"/>
  <c r="BK24" i="18"/>
  <c r="BO24" i="18"/>
  <c r="BS24" i="18"/>
  <c r="BW24" i="18"/>
  <c r="CA24" i="18"/>
  <c r="CE24" i="18"/>
  <c r="CI24" i="18"/>
  <c r="CM24" i="18"/>
  <c r="D25" i="18"/>
  <c r="H25" i="18"/>
  <c r="L25" i="18"/>
  <c r="P25" i="18"/>
  <c r="T25" i="18"/>
  <c r="X25" i="18"/>
  <c r="AB25" i="18"/>
  <c r="AF25" i="18"/>
  <c r="AJ25" i="18"/>
  <c r="AN25" i="18"/>
  <c r="AR25" i="18"/>
  <c r="AV25" i="18"/>
  <c r="AZ25" i="18"/>
  <c r="BD25" i="18"/>
  <c r="BH25" i="18"/>
  <c r="BL25" i="18"/>
  <c r="BP25" i="18"/>
  <c r="BT25" i="18"/>
  <c r="BX25" i="18"/>
  <c r="CB25" i="18"/>
  <c r="CF25" i="18"/>
  <c r="CJ25" i="18"/>
  <c r="CN25" i="18"/>
  <c r="E26" i="18"/>
  <c r="I26" i="18"/>
  <c r="M26" i="18"/>
  <c r="Q26" i="18"/>
  <c r="U26" i="18"/>
  <c r="Y26" i="18"/>
  <c r="AC26" i="18"/>
  <c r="AG26" i="18"/>
  <c r="AK26" i="18"/>
  <c r="AO26" i="18"/>
  <c r="AS26" i="18"/>
  <c r="AW26" i="18"/>
  <c r="BA26" i="18"/>
  <c r="BE26" i="18"/>
  <c r="BI26" i="18"/>
  <c r="BM26" i="18"/>
  <c r="BQ26" i="18"/>
  <c r="BU26" i="18"/>
  <c r="BY26" i="18"/>
  <c r="CC26" i="18"/>
  <c r="CG26" i="18"/>
  <c r="CK26" i="18"/>
  <c r="B27" i="18"/>
  <c r="F27" i="18"/>
  <c r="J27" i="18"/>
  <c r="N27" i="18"/>
  <c r="R27" i="18"/>
  <c r="V27" i="18"/>
  <c r="Z27" i="18"/>
  <c r="AD27" i="18"/>
  <c r="AH27" i="18"/>
  <c r="AL27" i="18"/>
  <c r="AP27" i="18"/>
  <c r="AT27" i="18"/>
  <c r="AX27" i="18"/>
  <c r="BB27" i="18"/>
  <c r="BF27" i="18"/>
  <c r="BJ27" i="18"/>
  <c r="BN27" i="18"/>
  <c r="BR27" i="18"/>
  <c r="BV27" i="18"/>
  <c r="BZ27" i="18"/>
  <c r="CD27" i="18"/>
  <c r="CH27" i="18"/>
  <c r="CL27" i="18"/>
  <c r="C28" i="18"/>
  <c r="G28" i="18"/>
  <c r="K28" i="18"/>
  <c r="O28" i="18"/>
  <c r="S28" i="18"/>
  <c r="W28" i="18"/>
  <c r="AA28" i="18"/>
  <c r="AE28" i="18"/>
  <c r="AI28" i="18"/>
  <c r="AM28" i="18"/>
  <c r="AQ28" i="18"/>
  <c r="AU28" i="18"/>
  <c r="AY28" i="18"/>
  <c r="BC28" i="18"/>
  <c r="BG28" i="18"/>
  <c r="BK28" i="18"/>
  <c r="BO28" i="18"/>
  <c r="BS28" i="18"/>
  <c r="BW28" i="18"/>
  <c r="CA28" i="18"/>
  <c r="CE28" i="18"/>
  <c r="CI28" i="18"/>
  <c r="CM28" i="18"/>
  <c r="D29" i="18"/>
  <c r="H29" i="18"/>
  <c r="L29" i="18"/>
  <c r="P29" i="18"/>
  <c r="T29" i="18"/>
  <c r="X29" i="18"/>
  <c r="AB29" i="18"/>
  <c r="AF29" i="18"/>
  <c r="AJ29" i="18"/>
  <c r="AN29" i="18"/>
  <c r="AR29" i="18"/>
  <c r="AV29" i="18"/>
  <c r="AZ29" i="18"/>
  <c r="BD29" i="18"/>
  <c r="BH29" i="18"/>
  <c r="BL29" i="18"/>
  <c r="BP29" i="18"/>
  <c r="BT29" i="18"/>
  <c r="BX29" i="18"/>
  <c r="CB29" i="18"/>
  <c r="CF29" i="18"/>
  <c r="CJ29" i="18"/>
  <c r="CN29" i="18"/>
  <c r="E30" i="18"/>
  <c r="I30" i="18"/>
  <c r="M30" i="18"/>
  <c r="Q30" i="18"/>
  <c r="U30" i="18"/>
  <c r="Y30" i="18"/>
  <c r="AC30" i="18"/>
  <c r="AG30" i="18"/>
  <c r="AK30" i="18"/>
  <c r="AO30" i="18"/>
  <c r="AS30" i="18"/>
  <c r="AW30" i="18"/>
  <c r="BA30" i="18"/>
  <c r="BE30" i="18"/>
  <c r="BI30" i="18"/>
  <c r="BM30" i="18"/>
  <c r="BQ30" i="18"/>
  <c r="BU30" i="18"/>
  <c r="BY30" i="18"/>
  <c r="CC30" i="18"/>
  <c r="CG30" i="18"/>
  <c r="CK30" i="18"/>
  <c r="B31" i="18"/>
  <c r="F31" i="18"/>
  <c r="J31" i="18"/>
  <c r="N31" i="18"/>
  <c r="R31" i="18"/>
  <c r="V31" i="18"/>
  <c r="Z31" i="18"/>
  <c r="AD31" i="18"/>
  <c r="AH31" i="18"/>
  <c r="AL31" i="18"/>
  <c r="AP31" i="18"/>
  <c r="AT31" i="18"/>
  <c r="AX31" i="18"/>
  <c r="BB31" i="18"/>
  <c r="BF31" i="18"/>
  <c r="BJ31" i="18"/>
  <c r="BN31" i="18"/>
  <c r="BR31" i="18"/>
  <c r="BV31" i="18"/>
  <c r="BZ31" i="18"/>
  <c r="CD31" i="18"/>
  <c r="CH31" i="18"/>
  <c r="CL31" i="18"/>
  <c r="C32" i="18"/>
  <c r="G32" i="18"/>
  <c r="K32" i="18"/>
  <c r="O32" i="18"/>
  <c r="S32" i="18"/>
  <c r="W32" i="18"/>
  <c r="AA32" i="18"/>
  <c r="AE32" i="18"/>
  <c r="AI32" i="18"/>
  <c r="AM32" i="18"/>
  <c r="AQ32" i="18"/>
  <c r="AU32" i="18"/>
  <c r="AY32" i="18"/>
  <c r="BC32" i="18"/>
  <c r="BG32" i="18"/>
  <c r="BK32" i="18"/>
  <c r="BO32" i="18"/>
  <c r="BS32" i="18"/>
  <c r="BW32" i="18"/>
  <c r="CA32" i="18"/>
  <c r="CE32" i="18"/>
  <c r="CI32" i="18"/>
  <c r="CM32" i="18"/>
  <c r="D33" i="18"/>
  <c r="H33" i="18"/>
  <c r="L33" i="18"/>
  <c r="P33" i="18"/>
  <c r="T33" i="18"/>
  <c r="X33" i="18"/>
  <c r="AB33" i="18"/>
  <c r="AF33" i="18"/>
  <c r="AJ33" i="18"/>
  <c r="AN33" i="18"/>
  <c r="AR33" i="18"/>
  <c r="AV33" i="18"/>
  <c r="AZ33" i="18"/>
  <c r="BD33" i="18"/>
  <c r="BH33" i="18"/>
  <c r="BL33" i="18"/>
  <c r="BP33" i="18"/>
  <c r="BT33" i="18"/>
  <c r="BX33" i="18"/>
  <c r="CB33" i="18"/>
  <c r="CF33" i="18"/>
  <c r="CJ33" i="18"/>
  <c r="CN33" i="18"/>
  <c r="E34" i="18"/>
  <c r="I34" i="18"/>
  <c r="M34" i="18"/>
  <c r="Q34" i="18"/>
  <c r="U34" i="18"/>
  <c r="Y34" i="18"/>
  <c r="AC34" i="18"/>
  <c r="AG34" i="18"/>
  <c r="AK34" i="18"/>
  <c r="AO34" i="18"/>
  <c r="AS34" i="18"/>
  <c r="AW34" i="18"/>
  <c r="BA34" i="18"/>
  <c r="BE34" i="18"/>
  <c r="BI34" i="18"/>
  <c r="BM34" i="18"/>
  <c r="BQ34" i="18"/>
  <c r="BU34" i="18"/>
  <c r="BY34" i="18"/>
  <c r="CC34" i="18"/>
  <c r="CG34" i="18"/>
  <c r="CK34" i="18"/>
  <c r="B35" i="18"/>
  <c r="F35" i="18"/>
  <c r="J35" i="18"/>
  <c r="N35" i="18"/>
  <c r="R35" i="18"/>
  <c r="V35" i="18"/>
  <c r="Z35" i="18"/>
  <c r="AD35" i="18"/>
  <c r="AH35" i="18"/>
  <c r="AL35" i="18"/>
  <c r="AP35" i="18"/>
  <c r="AT35" i="18"/>
  <c r="AX35" i="18"/>
  <c r="BB35" i="18"/>
  <c r="BF35" i="18"/>
  <c r="BJ35" i="18"/>
  <c r="BN35" i="18"/>
  <c r="BR35" i="18"/>
  <c r="BV35" i="18"/>
  <c r="BZ35" i="18"/>
  <c r="CD35" i="18"/>
  <c r="CH35" i="18"/>
  <c r="CL35" i="18"/>
  <c r="C36" i="18"/>
  <c r="G36" i="18"/>
  <c r="K36" i="18"/>
  <c r="O36" i="18"/>
  <c r="S36" i="18"/>
  <c r="W36" i="18"/>
  <c r="AA36" i="18"/>
  <c r="AE36" i="18"/>
  <c r="AI36" i="18"/>
  <c r="AM36" i="18"/>
  <c r="AQ36" i="18"/>
  <c r="AU36" i="18"/>
  <c r="AY36" i="18"/>
  <c r="BC36" i="18"/>
  <c r="BG36" i="18"/>
  <c r="BK36" i="18"/>
  <c r="BO36" i="18"/>
  <c r="BS36" i="18"/>
  <c r="BW36" i="18"/>
  <c r="CA36" i="18"/>
  <c r="CE36" i="18"/>
  <c r="CI36" i="18"/>
  <c r="CM36" i="18"/>
  <c r="D37" i="18"/>
  <c r="H37" i="18"/>
  <c r="L37" i="18"/>
  <c r="P37" i="18"/>
  <c r="T37" i="18"/>
  <c r="X37" i="18"/>
  <c r="AB37" i="18"/>
  <c r="AF37" i="18"/>
  <c r="AJ37" i="18"/>
  <c r="AN37" i="18"/>
  <c r="AR37" i="18"/>
  <c r="AV37" i="18"/>
  <c r="AZ37" i="18"/>
  <c r="BD37" i="18"/>
  <c r="BH37" i="18"/>
  <c r="BL37" i="18"/>
  <c r="BP37" i="18"/>
  <c r="BT37" i="18"/>
  <c r="BX37" i="18"/>
  <c r="CB37" i="18"/>
  <c r="CF37" i="18"/>
  <c r="CJ37" i="18"/>
  <c r="CN37" i="18"/>
  <c r="E38" i="18"/>
  <c r="I38" i="18"/>
  <c r="M38" i="18"/>
  <c r="Q38" i="18"/>
  <c r="U38" i="18"/>
  <c r="Y38" i="18"/>
  <c r="AC38" i="18"/>
  <c r="AG38" i="18"/>
  <c r="AK38" i="18"/>
  <c r="AO38" i="18"/>
  <c r="AS38" i="18"/>
  <c r="AW38" i="18"/>
  <c r="BA38" i="18"/>
  <c r="BE38" i="18"/>
  <c r="BI38" i="18"/>
  <c r="BM38" i="18"/>
  <c r="BQ38" i="18"/>
  <c r="BU38" i="18"/>
  <c r="BY38" i="18"/>
  <c r="CC38" i="18"/>
  <c r="CG38" i="18"/>
  <c r="CK38" i="18"/>
  <c r="B39" i="18"/>
  <c r="F39" i="18"/>
  <c r="J39" i="18"/>
  <c r="N39" i="18"/>
  <c r="R39" i="18"/>
  <c r="V39" i="18"/>
  <c r="Z39" i="18"/>
  <c r="AD39" i="18"/>
  <c r="AH39" i="18"/>
  <c r="AL39" i="18"/>
  <c r="AP39" i="18"/>
  <c r="AT39" i="18"/>
  <c r="AX39" i="18"/>
  <c r="BB39" i="18"/>
  <c r="BF39" i="18"/>
  <c r="BJ39" i="18"/>
  <c r="BN39" i="18"/>
  <c r="BR39" i="18"/>
  <c r="BV39" i="18"/>
  <c r="BZ39" i="18"/>
  <c r="CD39" i="18"/>
  <c r="CH39" i="18"/>
  <c r="CL39" i="18"/>
  <c r="C40" i="18"/>
  <c r="G40" i="18"/>
  <c r="K40" i="18"/>
  <c r="O40" i="18"/>
  <c r="S40" i="18"/>
  <c r="W40" i="18"/>
  <c r="AA40" i="18"/>
  <c r="AE40" i="18"/>
  <c r="AI40" i="18"/>
  <c r="AM40" i="18"/>
  <c r="AQ40" i="18"/>
  <c r="AU40" i="18"/>
  <c r="AY40" i="18"/>
  <c r="BC40" i="18"/>
  <c r="BG40" i="18"/>
  <c r="BK40" i="18"/>
  <c r="BO40" i="18"/>
  <c r="BS40" i="18"/>
  <c r="BW40" i="18"/>
  <c r="CA40" i="18"/>
  <c r="CE40" i="18"/>
  <c r="CI40" i="18"/>
  <c r="CM40" i="18"/>
  <c r="D41" i="18"/>
  <c r="H41" i="18"/>
  <c r="L41" i="18"/>
  <c r="P41" i="18"/>
  <c r="T41" i="18"/>
  <c r="X41" i="18"/>
  <c r="AB41" i="18"/>
  <c r="AF41" i="18"/>
  <c r="AJ41" i="18"/>
  <c r="AN41" i="18"/>
  <c r="AR41" i="18"/>
  <c r="AV41" i="18"/>
  <c r="AZ41" i="18"/>
  <c r="BD41" i="18"/>
  <c r="BH41" i="18"/>
  <c r="BL41" i="18"/>
  <c r="BP41" i="18"/>
  <c r="BT41" i="18"/>
  <c r="BX41" i="18"/>
  <c r="CB41" i="18"/>
  <c r="CF41" i="18"/>
  <c r="CJ41" i="18"/>
  <c r="CN41" i="18"/>
  <c r="E42" i="18"/>
  <c r="I42" i="18"/>
  <c r="M42" i="18"/>
  <c r="Q42" i="18"/>
  <c r="U42" i="18"/>
  <c r="Y42" i="18"/>
  <c r="AC42" i="18"/>
  <c r="AG42" i="18"/>
  <c r="AK42" i="18"/>
  <c r="AO42" i="18"/>
  <c r="AS42" i="18"/>
  <c r="AW42" i="18"/>
  <c r="BA42" i="18"/>
  <c r="BE42" i="18"/>
  <c r="BI42" i="18"/>
  <c r="BM42" i="18"/>
  <c r="BQ42" i="18"/>
  <c r="BU42" i="18"/>
  <c r="BY42" i="18"/>
  <c r="CC42" i="18"/>
  <c r="CG42" i="18"/>
  <c r="CK42" i="18"/>
  <c r="B43" i="18"/>
  <c r="F43" i="18"/>
  <c r="J43" i="18"/>
  <c r="N43" i="18"/>
  <c r="R43" i="18"/>
  <c r="V43" i="18"/>
  <c r="Z43" i="18"/>
  <c r="AD43" i="18"/>
  <c r="AH43" i="18"/>
  <c r="AL43" i="18"/>
  <c r="AP43" i="18"/>
  <c r="AT43" i="18"/>
  <c r="AX43" i="18"/>
  <c r="BB43" i="18"/>
  <c r="BF43" i="18"/>
  <c r="BJ43" i="18"/>
  <c r="BN43" i="18"/>
  <c r="BR43" i="18"/>
  <c r="BV43" i="18"/>
  <c r="BZ43" i="18"/>
  <c r="CD43" i="18"/>
  <c r="CH43" i="18"/>
  <c r="CL43" i="18"/>
  <c r="C44" i="18"/>
  <c r="G44" i="18"/>
  <c r="K44" i="18"/>
  <c r="O44" i="18"/>
  <c r="S44" i="18"/>
  <c r="W44" i="18"/>
  <c r="AA44" i="18"/>
  <c r="AE44" i="18"/>
  <c r="AI44" i="18"/>
  <c r="AM44" i="18"/>
  <c r="AQ44" i="18"/>
  <c r="AU44" i="18"/>
  <c r="AY44" i="18"/>
  <c r="BC44" i="18"/>
  <c r="BG44" i="18"/>
  <c r="BK44" i="18"/>
  <c r="BO44" i="18"/>
  <c r="BS44" i="18"/>
  <c r="BW44" i="18"/>
  <c r="CA44" i="18"/>
  <c r="CE44" i="18"/>
  <c r="CI44" i="18"/>
  <c r="CM44" i="18"/>
  <c r="D45" i="18"/>
  <c r="H45" i="18"/>
  <c r="L45" i="18"/>
  <c r="P45" i="18"/>
  <c r="T45" i="18"/>
  <c r="X45" i="18"/>
  <c r="AB45" i="18"/>
  <c r="AF45" i="18"/>
  <c r="AJ45" i="18"/>
  <c r="AN45" i="18"/>
  <c r="AR45" i="18"/>
  <c r="AV45" i="18"/>
  <c r="AZ45" i="18"/>
  <c r="BD45" i="18"/>
  <c r="BH45" i="18"/>
  <c r="BL45" i="18"/>
  <c r="BP45" i="18"/>
  <c r="BT45" i="18"/>
  <c r="BX45" i="18"/>
  <c r="CB45" i="18"/>
  <c r="CF45" i="18"/>
  <c r="CJ45" i="18"/>
  <c r="CN45" i="18"/>
  <c r="E46" i="18"/>
  <c r="I46" i="18"/>
  <c r="M46" i="18"/>
  <c r="Q46" i="18"/>
  <c r="U46" i="18"/>
  <c r="Y46" i="18"/>
  <c r="AC46" i="18"/>
  <c r="AG46" i="18"/>
  <c r="AK46" i="18"/>
  <c r="AO46" i="18"/>
  <c r="AS46" i="18"/>
  <c r="AW46" i="18"/>
  <c r="BA46" i="18"/>
  <c r="BE46" i="18"/>
  <c r="BI46" i="18"/>
  <c r="BM46" i="18"/>
  <c r="BQ46" i="18"/>
  <c r="BU46" i="18"/>
  <c r="BY46" i="18"/>
  <c r="CC46" i="18"/>
  <c r="CG46" i="18"/>
  <c r="CK46" i="18"/>
  <c r="B47" i="18"/>
  <c r="F47" i="18"/>
  <c r="J47" i="18"/>
  <c r="N47" i="18"/>
  <c r="R47" i="18"/>
  <c r="V47" i="18"/>
  <c r="Z47" i="18"/>
  <c r="AD47" i="18"/>
  <c r="AH47" i="18"/>
  <c r="AL47" i="18"/>
  <c r="AP47" i="18"/>
  <c r="AT47" i="18"/>
  <c r="AX47" i="18"/>
  <c r="BB47" i="18"/>
  <c r="BF47" i="18"/>
  <c r="BJ47" i="18"/>
  <c r="BN47" i="18"/>
  <c r="BR47" i="18"/>
  <c r="BV47" i="18"/>
  <c r="BZ47" i="18"/>
  <c r="CD47" i="18"/>
  <c r="CH47" i="18"/>
  <c r="CL47" i="18"/>
  <c r="C48" i="18"/>
  <c r="G48" i="18"/>
  <c r="K48" i="18"/>
  <c r="O48" i="18"/>
  <c r="S48" i="18"/>
  <c r="W48" i="18"/>
  <c r="AA48" i="18"/>
  <c r="AE48" i="18"/>
  <c r="AI48" i="18"/>
  <c r="AM48" i="18"/>
  <c r="AQ48" i="18"/>
  <c r="AU48" i="18"/>
  <c r="AY48" i="18"/>
  <c r="BC48" i="18"/>
  <c r="BG48" i="18"/>
  <c r="BK48" i="18"/>
  <c r="BO48" i="18"/>
  <c r="BS48" i="18"/>
  <c r="BW48" i="18"/>
  <c r="CA48" i="18"/>
  <c r="CE48" i="18"/>
  <c r="CI48" i="18"/>
  <c r="CM48" i="18"/>
  <c r="D49" i="18"/>
  <c r="H49" i="18"/>
  <c r="L49" i="18"/>
  <c r="P49" i="18"/>
  <c r="T49" i="18"/>
  <c r="X49" i="18"/>
  <c r="AB49" i="18"/>
  <c r="AF49" i="18"/>
  <c r="AJ49" i="18"/>
  <c r="AN49" i="18"/>
  <c r="AR49" i="18"/>
  <c r="AV49" i="18"/>
  <c r="AZ49" i="18"/>
  <c r="BD49" i="18"/>
  <c r="BH49" i="18"/>
  <c r="BL49" i="18"/>
  <c r="BP49" i="18"/>
  <c r="BT49" i="18"/>
  <c r="BX49" i="18"/>
  <c r="CB49" i="18"/>
  <c r="CF49" i="18"/>
  <c r="CJ49" i="18"/>
  <c r="CN49" i="18"/>
  <c r="E50" i="18"/>
  <c r="I50" i="18"/>
  <c r="M50" i="18"/>
  <c r="Q50" i="18"/>
  <c r="U50" i="18"/>
  <c r="Y50" i="18"/>
  <c r="AC50" i="18"/>
  <c r="AG50" i="18"/>
  <c r="AK50" i="18"/>
  <c r="AO50" i="18"/>
  <c r="AS50" i="18"/>
  <c r="AW50" i="18"/>
  <c r="BA50" i="18"/>
  <c r="BE50" i="18"/>
  <c r="BI50" i="18"/>
  <c r="BM50" i="18"/>
  <c r="BQ50" i="18"/>
  <c r="BU50" i="18"/>
  <c r="BY50" i="18"/>
  <c r="CC50" i="18"/>
  <c r="CG50" i="18"/>
  <c r="CK50" i="18"/>
  <c r="B51" i="18"/>
  <c r="F51" i="18"/>
  <c r="J51" i="18"/>
  <c r="N51" i="18"/>
  <c r="R51" i="18"/>
  <c r="V51" i="18"/>
  <c r="Z51" i="18"/>
  <c r="AD51" i="18"/>
  <c r="AH51" i="18"/>
  <c r="AL51" i="18"/>
  <c r="AP51" i="18"/>
  <c r="AT51" i="18"/>
  <c r="AX51" i="18"/>
  <c r="BB51" i="18"/>
  <c r="BF51" i="18"/>
  <c r="BJ51" i="18"/>
  <c r="BN51" i="18"/>
  <c r="BR51" i="18"/>
  <c r="BV51" i="18"/>
  <c r="BZ51" i="18"/>
  <c r="CD51" i="18"/>
  <c r="CH51" i="18"/>
  <c r="CL51" i="18"/>
  <c r="C52" i="18"/>
  <c r="G52" i="18"/>
  <c r="K52" i="18"/>
  <c r="O52" i="18"/>
  <c r="S52" i="18"/>
  <c r="W52" i="18"/>
  <c r="AA52" i="18"/>
  <c r="AE52" i="18"/>
  <c r="AI52" i="18"/>
  <c r="AM52" i="18"/>
  <c r="AQ52" i="18"/>
  <c r="AU52" i="18"/>
  <c r="AY52" i="18"/>
  <c r="BC52" i="18"/>
  <c r="BG52" i="18"/>
  <c r="BK52" i="18"/>
  <c r="BO52" i="18"/>
  <c r="BS52" i="18"/>
  <c r="BW52" i="18"/>
  <c r="CA52" i="18"/>
  <c r="CE52" i="18"/>
  <c r="CI52" i="18"/>
  <c r="CM52" i="18"/>
  <c r="D53" i="18"/>
  <c r="H53" i="18"/>
  <c r="L53" i="18"/>
  <c r="P53" i="18"/>
  <c r="T53" i="18"/>
  <c r="X53" i="18"/>
  <c r="AB53" i="18"/>
  <c r="AF53" i="18"/>
  <c r="AJ53" i="18"/>
  <c r="AN53" i="18"/>
  <c r="AR53" i="18"/>
  <c r="AV53" i="18"/>
  <c r="AZ53" i="18"/>
  <c r="BD53" i="18"/>
  <c r="BH53" i="18"/>
  <c r="BL53" i="18"/>
  <c r="BP53" i="18"/>
  <c r="BT53" i="18"/>
  <c r="BX53" i="18"/>
  <c r="CB53" i="18"/>
  <c r="CF53" i="18"/>
  <c r="B50" i="17"/>
  <c r="F50" i="17"/>
  <c r="J50" i="17"/>
  <c r="N50" i="17"/>
  <c r="R50" i="17"/>
  <c r="V50" i="17"/>
  <c r="Z50" i="17"/>
  <c r="AD50" i="17"/>
  <c r="AH50" i="17"/>
  <c r="AL50" i="17"/>
  <c r="AP50" i="17"/>
  <c r="AT50" i="17"/>
  <c r="AX50" i="17"/>
  <c r="BB50" i="17"/>
  <c r="BF50" i="17"/>
  <c r="BJ50" i="17"/>
  <c r="BN50" i="17"/>
  <c r="BR50" i="17"/>
  <c r="BV50" i="17"/>
  <c r="BZ50" i="17"/>
  <c r="CD50" i="17"/>
  <c r="CH50" i="17"/>
  <c r="CL50" i="17"/>
  <c r="C51" i="17"/>
  <c r="G51" i="17"/>
  <c r="K51" i="17"/>
  <c r="O51" i="17"/>
  <c r="S51" i="17"/>
  <c r="W51" i="17"/>
  <c r="AA51" i="17"/>
  <c r="AE51" i="17"/>
  <c r="AI51" i="17"/>
  <c r="AM51" i="17"/>
  <c r="AQ51" i="17"/>
  <c r="AU51" i="17"/>
  <c r="AY51" i="17"/>
  <c r="BC51" i="17"/>
  <c r="BG51" i="17"/>
  <c r="BK51" i="17"/>
  <c r="BO51" i="17"/>
  <c r="BS51" i="17"/>
  <c r="BW51" i="17"/>
  <c r="CA51" i="17"/>
  <c r="CE51" i="17"/>
  <c r="CI51" i="17"/>
  <c r="CM51" i="17"/>
  <c r="D52" i="17"/>
  <c r="H52" i="17"/>
  <c r="L52" i="17"/>
  <c r="P52" i="17"/>
  <c r="T52" i="17"/>
  <c r="X52" i="17"/>
  <c r="AB52" i="17"/>
  <c r="AF52" i="17"/>
  <c r="AJ52" i="17"/>
  <c r="AN52" i="17"/>
  <c r="AR52" i="17"/>
  <c r="AV52" i="17"/>
  <c r="AZ52" i="17"/>
  <c r="BD52" i="17"/>
  <c r="BH52" i="17"/>
  <c r="BL52" i="17"/>
  <c r="BP52" i="17"/>
  <c r="BT52" i="17"/>
  <c r="BX52" i="17"/>
  <c r="CB52" i="17"/>
  <c r="CF52" i="17"/>
  <c r="CJ52" i="17"/>
  <c r="CN52" i="17"/>
  <c r="E53" i="17"/>
  <c r="I53" i="17"/>
  <c r="M53" i="17"/>
  <c r="Q53" i="17"/>
  <c r="U53" i="17"/>
  <c r="Y53" i="17"/>
  <c r="AC53" i="17"/>
  <c r="AG53" i="17"/>
  <c r="AK53" i="17"/>
  <c r="AO53" i="17"/>
  <c r="AS53" i="17"/>
  <c r="AW53" i="17"/>
  <c r="BA53" i="17"/>
  <c r="BE53" i="17"/>
  <c r="BI53" i="17"/>
  <c r="BM53" i="17"/>
  <c r="BQ53" i="17"/>
  <c r="BU53" i="17"/>
  <c r="BY53" i="17"/>
  <c r="CC53" i="17"/>
  <c r="CG53" i="17"/>
  <c r="CK53" i="17"/>
  <c r="B54" i="17"/>
  <c r="F54" i="17"/>
  <c r="J54" i="17"/>
  <c r="N54" i="17"/>
  <c r="R54" i="17"/>
  <c r="V54" i="17"/>
  <c r="Z54" i="17"/>
  <c r="AD54" i="17"/>
  <c r="AH54" i="17"/>
  <c r="AL54" i="17"/>
  <c r="AP54" i="17"/>
  <c r="AT54" i="17"/>
  <c r="AX54" i="17"/>
  <c r="BB54" i="17"/>
  <c r="BF54" i="17"/>
  <c r="BJ54" i="17"/>
  <c r="BN54" i="17"/>
  <c r="BR54" i="17"/>
  <c r="BV54" i="17"/>
  <c r="BZ54" i="17"/>
  <c r="CD54" i="17"/>
  <c r="CH54" i="17"/>
  <c r="CL54" i="17"/>
  <c r="C55" i="17"/>
  <c r="G55" i="17"/>
  <c r="K55" i="17"/>
  <c r="O55" i="17"/>
  <c r="S55" i="17"/>
  <c r="W55" i="17"/>
  <c r="AA55" i="17"/>
  <c r="AE55" i="17"/>
  <c r="AI55" i="17"/>
  <c r="AM55" i="17"/>
  <c r="AQ55" i="17"/>
  <c r="AU55" i="17"/>
  <c r="AY55" i="17"/>
  <c r="BC55" i="17"/>
  <c r="BG55" i="17"/>
  <c r="BK55" i="17"/>
  <c r="BO55" i="17"/>
  <c r="BS55" i="17"/>
  <c r="BW55" i="17"/>
  <c r="CA55" i="17"/>
  <c r="CE55" i="17"/>
  <c r="CI55" i="17"/>
  <c r="CM55" i="17"/>
  <c r="D56" i="17"/>
  <c r="H56" i="17"/>
  <c r="L56" i="17"/>
  <c r="P56" i="17"/>
  <c r="T56" i="17"/>
  <c r="X56" i="17"/>
  <c r="AB56" i="17"/>
  <c r="AF56" i="17"/>
  <c r="AJ56" i="17"/>
  <c r="AN56" i="17"/>
  <c r="AR56" i="17"/>
  <c r="AV56" i="17"/>
  <c r="AZ56" i="17"/>
  <c r="BD56" i="17"/>
  <c r="BH56" i="17"/>
  <c r="BL56" i="17"/>
  <c r="BP56" i="17"/>
  <c r="BT56" i="17"/>
  <c r="BX56" i="17"/>
  <c r="CB56" i="17"/>
  <c r="CF56" i="17"/>
  <c r="CJ56" i="17"/>
  <c r="CN56" i="17"/>
  <c r="E57" i="17"/>
  <c r="I57" i="17"/>
  <c r="M57" i="17"/>
  <c r="Q57" i="17"/>
  <c r="U57" i="17"/>
  <c r="Y57" i="17"/>
  <c r="AC57" i="17"/>
  <c r="AG57" i="17"/>
  <c r="AK57" i="17"/>
  <c r="AO57" i="17"/>
  <c r="AS57" i="17"/>
  <c r="AW57" i="17"/>
  <c r="BA57" i="17"/>
  <c r="BE57" i="17"/>
  <c r="BI57" i="17"/>
  <c r="BM57" i="17"/>
  <c r="BQ57" i="17"/>
  <c r="BU57" i="17"/>
  <c r="BY57" i="17"/>
  <c r="CC57" i="17"/>
  <c r="CG57" i="17"/>
  <c r="CK57" i="17"/>
  <c r="B58" i="17"/>
  <c r="F58" i="17"/>
  <c r="J58" i="17"/>
  <c r="N58" i="17"/>
  <c r="R58" i="17"/>
  <c r="V58" i="17"/>
  <c r="Z58" i="17"/>
  <c r="AD58" i="17"/>
  <c r="AH58" i="17"/>
  <c r="AL58" i="17"/>
  <c r="AP58" i="17"/>
  <c r="AT58" i="17"/>
  <c r="AX58" i="17"/>
  <c r="BB58" i="17"/>
  <c r="BF58" i="17"/>
  <c r="BJ58" i="17"/>
  <c r="BN58" i="17"/>
  <c r="BR58" i="17"/>
  <c r="BV58" i="17"/>
  <c r="BZ58" i="17"/>
  <c r="CD58" i="17"/>
  <c r="CH58" i="17"/>
  <c r="CL58" i="17"/>
  <c r="C59" i="17"/>
  <c r="G59" i="17"/>
  <c r="K59" i="17"/>
  <c r="O59" i="17"/>
  <c r="S59" i="17"/>
  <c r="W59" i="17"/>
  <c r="AA59" i="17"/>
  <c r="AE59" i="17"/>
  <c r="AI59" i="17"/>
  <c r="AM59" i="17"/>
  <c r="AQ59" i="17"/>
  <c r="AU59" i="17"/>
  <c r="AY59" i="17"/>
  <c r="BC59" i="17"/>
  <c r="BG59" i="17"/>
  <c r="BK59" i="17"/>
  <c r="BO59" i="17"/>
  <c r="BS59" i="17"/>
  <c r="BW59" i="17"/>
  <c r="CA59" i="17"/>
  <c r="CE59" i="17"/>
  <c r="CI59" i="17"/>
  <c r="CM59" i="17"/>
  <c r="D60" i="17"/>
  <c r="H60" i="17"/>
  <c r="L60" i="17"/>
  <c r="P60" i="17"/>
  <c r="T60" i="17"/>
  <c r="X60" i="17"/>
  <c r="AB60" i="17"/>
  <c r="AF60" i="17"/>
  <c r="AJ60" i="17"/>
  <c r="AN60" i="17"/>
  <c r="AR60" i="17"/>
  <c r="AV60" i="17"/>
  <c r="AZ60" i="17"/>
  <c r="BD60" i="17"/>
  <c r="BH60" i="17"/>
  <c r="BL60" i="17"/>
  <c r="BP60" i="17"/>
  <c r="BT60" i="17"/>
  <c r="BX60" i="17"/>
  <c r="CB60" i="17"/>
  <c r="CF60" i="17"/>
  <c r="CJ60" i="17"/>
  <c r="CN60" i="17"/>
  <c r="E5" i="18"/>
  <c r="I5" i="18"/>
  <c r="M5" i="18"/>
  <c r="Q5" i="18"/>
  <c r="U5" i="18"/>
  <c r="Y5" i="18"/>
  <c r="AC5" i="18"/>
  <c r="AG5" i="18"/>
  <c r="AK5" i="18"/>
  <c r="AO5" i="18"/>
  <c r="AS5" i="18"/>
  <c r="AW5" i="18"/>
  <c r="BA5" i="18"/>
  <c r="BE5" i="18"/>
  <c r="BI5" i="18"/>
  <c r="BM5" i="18"/>
  <c r="BQ5" i="18"/>
  <c r="BU5" i="18"/>
  <c r="BY5" i="18"/>
  <c r="CC5" i="18"/>
  <c r="CG5" i="18"/>
  <c r="CK5" i="18"/>
  <c r="B6" i="18"/>
  <c r="F6" i="18"/>
  <c r="J6" i="18"/>
  <c r="N6" i="18"/>
  <c r="R6" i="18"/>
  <c r="V6" i="18"/>
  <c r="Z6" i="18"/>
  <c r="AD6" i="18"/>
  <c r="AH6" i="18"/>
  <c r="AL6" i="18"/>
  <c r="AP6" i="18"/>
  <c r="AT6" i="18"/>
  <c r="AX6" i="18"/>
  <c r="BB6" i="18"/>
  <c r="BF6" i="18"/>
  <c r="BJ6" i="18"/>
  <c r="BN6" i="18"/>
  <c r="BR6" i="18"/>
  <c r="BV6" i="18"/>
  <c r="BZ6" i="18"/>
  <c r="CD6" i="18"/>
  <c r="CH6" i="18"/>
  <c r="CL6" i="18"/>
  <c r="C7" i="18"/>
  <c r="G7" i="18"/>
  <c r="K7" i="18"/>
  <c r="O7" i="18"/>
  <c r="S7" i="18"/>
  <c r="W7" i="18"/>
  <c r="AA7" i="18"/>
  <c r="AE7" i="18"/>
  <c r="AI7" i="18"/>
  <c r="AM7" i="18"/>
  <c r="AQ7" i="18"/>
  <c r="AU7" i="18"/>
  <c r="AY7" i="18"/>
  <c r="BC7" i="18"/>
  <c r="BG7" i="18"/>
  <c r="BK7" i="18"/>
  <c r="BO7" i="18"/>
  <c r="BS7" i="18"/>
  <c r="BW7" i="18"/>
  <c r="CA7" i="18"/>
  <c r="CE7" i="18"/>
  <c r="CI7" i="18"/>
  <c r="CM7" i="18"/>
  <c r="D8" i="18"/>
  <c r="H8" i="18"/>
  <c r="L8" i="18"/>
  <c r="P8" i="18"/>
  <c r="T8" i="18"/>
  <c r="X8" i="18"/>
  <c r="AB8" i="18"/>
  <c r="AF8" i="18"/>
  <c r="AJ8" i="18"/>
  <c r="AN8" i="18"/>
  <c r="AR8" i="18"/>
  <c r="AV8" i="18"/>
  <c r="AZ8" i="18"/>
  <c r="BD8" i="18"/>
  <c r="BH8" i="18"/>
  <c r="BL8" i="18"/>
  <c r="BP8" i="18"/>
  <c r="BT8" i="18"/>
  <c r="BX8" i="18"/>
  <c r="CB8" i="18"/>
  <c r="CF8" i="18"/>
  <c r="CJ8" i="18"/>
  <c r="CN8" i="18"/>
  <c r="E9" i="18"/>
  <c r="I9" i="18"/>
  <c r="M9" i="18"/>
  <c r="Q9" i="18"/>
  <c r="U9" i="18"/>
  <c r="Y9" i="18"/>
  <c r="AC9" i="18"/>
  <c r="AG9" i="18"/>
  <c r="AK9" i="18"/>
  <c r="AO9" i="18"/>
  <c r="AS9" i="18"/>
  <c r="AW9" i="18"/>
  <c r="BA9" i="18"/>
  <c r="BE9" i="18"/>
  <c r="BI9" i="18"/>
  <c r="BM9" i="18"/>
  <c r="BQ9" i="18"/>
  <c r="BU9" i="18"/>
  <c r="BY9" i="18"/>
  <c r="CC9" i="18"/>
  <c r="CG9" i="18"/>
  <c r="CK9" i="18"/>
  <c r="B10" i="18"/>
  <c r="F10" i="18"/>
  <c r="J10" i="18"/>
  <c r="N10" i="18"/>
  <c r="R10" i="18"/>
  <c r="V10" i="18"/>
  <c r="Z10" i="18"/>
  <c r="AD10" i="18"/>
  <c r="AH10" i="18"/>
  <c r="AL10" i="18"/>
  <c r="AP10" i="18"/>
  <c r="AT10" i="18"/>
  <c r="AX10" i="18"/>
  <c r="BB10" i="18"/>
  <c r="BF10" i="18"/>
  <c r="BJ10" i="18"/>
  <c r="BN10" i="18"/>
  <c r="BR10" i="18"/>
  <c r="BV10" i="18"/>
  <c r="BZ10" i="18"/>
  <c r="CD10" i="18"/>
  <c r="CH10" i="18"/>
  <c r="CL10" i="18"/>
  <c r="C11" i="18"/>
  <c r="G11" i="18"/>
  <c r="K11" i="18"/>
  <c r="O11" i="18"/>
  <c r="S11" i="18"/>
  <c r="W11" i="18"/>
  <c r="AA11" i="18"/>
  <c r="AE11" i="18"/>
  <c r="AI11" i="18"/>
  <c r="AM11" i="18"/>
  <c r="AQ11" i="18"/>
  <c r="AU11" i="18"/>
  <c r="AY11" i="18"/>
  <c r="BC11" i="18"/>
  <c r="BG11" i="18"/>
  <c r="BK11" i="18"/>
  <c r="BO11" i="18"/>
  <c r="BS11" i="18"/>
  <c r="BW11" i="18"/>
  <c r="CA11" i="18"/>
  <c r="CE11" i="18"/>
  <c r="CI11" i="18"/>
  <c r="CM11" i="18"/>
  <c r="D12" i="18"/>
  <c r="H12" i="18"/>
  <c r="L12" i="18"/>
  <c r="P12" i="18"/>
  <c r="T12" i="18"/>
  <c r="X12" i="18"/>
  <c r="AB12" i="18"/>
  <c r="AF12" i="18"/>
  <c r="AJ12" i="18"/>
  <c r="AN12" i="18"/>
  <c r="AR12" i="18"/>
  <c r="AV12" i="18"/>
  <c r="AZ12" i="18"/>
  <c r="BD12" i="18"/>
  <c r="BH12" i="18"/>
  <c r="BL12" i="18"/>
  <c r="BP12" i="18"/>
  <c r="BT12" i="18"/>
  <c r="BX12" i="18"/>
  <c r="CB12" i="18"/>
  <c r="CF12" i="18"/>
  <c r="CJ12" i="18"/>
  <c r="CN12" i="18"/>
  <c r="E13" i="18"/>
  <c r="I13" i="18"/>
  <c r="M13" i="18"/>
  <c r="Q13" i="18"/>
  <c r="U13" i="18"/>
  <c r="Y13" i="18"/>
  <c r="AC13" i="18"/>
  <c r="AG13" i="18"/>
  <c r="AK13" i="18"/>
  <c r="AO13" i="18"/>
  <c r="AS13" i="18"/>
  <c r="AW13" i="18"/>
  <c r="BA13" i="18"/>
  <c r="BE13" i="18"/>
  <c r="BI13" i="18"/>
  <c r="BM13" i="18"/>
  <c r="BQ13" i="18"/>
  <c r="BU13" i="18"/>
  <c r="BY13" i="18"/>
  <c r="CC13" i="18"/>
  <c r="CG13" i="18"/>
  <c r="CK13" i="18"/>
  <c r="B14" i="18"/>
  <c r="F14" i="18"/>
  <c r="J14" i="18"/>
  <c r="N14" i="18"/>
  <c r="R14" i="18"/>
  <c r="V14" i="18"/>
  <c r="Z14" i="18"/>
  <c r="AD14" i="18"/>
  <c r="AH14" i="18"/>
  <c r="AL14" i="18"/>
  <c r="AP14" i="18"/>
  <c r="AT14" i="18"/>
  <c r="AX14" i="18"/>
  <c r="BB14" i="18"/>
  <c r="BF14" i="18"/>
  <c r="BJ14" i="18"/>
  <c r="BN14" i="18"/>
  <c r="BR14" i="18"/>
  <c r="BV14" i="18"/>
  <c r="BZ14" i="18"/>
  <c r="CD14" i="18"/>
  <c r="CH14" i="18"/>
  <c r="CL14" i="18"/>
  <c r="C15" i="18"/>
  <c r="G15" i="18"/>
  <c r="K15" i="18"/>
  <c r="O15" i="18"/>
  <c r="S15" i="18"/>
  <c r="W15" i="18"/>
  <c r="AA15" i="18"/>
  <c r="AE15" i="18"/>
  <c r="AI15" i="18"/>
  <c r="AM15" i="18"/>
  <c r="AQ15" i="18"/>
  <c r="AU15" i="18"/>
  <c r="AY15" i="18"/>
  <c r="BC15" i="18"/>
  <c r="BG15" i="18"/>
  <c r="BK15" i="18"/>
  <c r="BO15" i="18"/>
  <c r="BS15" i="18"/>
  <c r="BW15" i="18"/>
  <c r="CA15" i="18"/>
  <c r="CE15" i="18"/>
  <c r="CI15" i="18"/>
  <c r="CM15" i="18"/>
  <c r="D16" i="18"/>
  <c r="H16" i="18"/>
  <c r="L16" i="18"/>
  <c r="P16" i="18"/>
  <c r="T16" i="18"/>
  <c r="X16" i="18"/>
  <c r="AB16" i="18"/>
  <c r="AF16" i="18"/>
  <c r="AJ16" i="18"/>
  <c r="AN16" i="18"/>
  <c r="AR16" i="18"/>
  <c r="AV16" i="18"/>
  <c r="AZ16" i="18"/>
  <c r="BD16" i="18"/>
  <c r="BH16" i="18"/>
  <c r="BL16" i="18"/>
  <c r="BP16" i="18"/>
  <c r="BT16" i="18"/>
  <c r="BX16" i="18"/>
  <c r="CB16" i="18"/>
  <c r="CF16" i="18"/>
  <c r="CJ16" i="18"/>
  <c r="CN16" i="18"/>
  <c r="E17" i="18"/>
  <c r="I17" i="18"/>
  <c r="M17" i="18"/>
  <c r="Q17" i="18"/>
  <c r="U17" i="18"/>
  <c r="Y17" i="18"/>
  <c r="AC17" i="18"/>
  <c r="AG17" i="18"/>
  <c r="AK17" i="18"/>
  <c r="AO17" i="18"/>
  <c r="AS17" i="18"/>
  <c r="AW17" i="18"/>
  <c r="BA17" i="18"/>
  <c r="BE17" i="18"/>
  <c r="BI17" i="18"/>
  <c r="BM17" i="18"/>
  <c r="BQ17" i="18"/>
  <c r="BU17" i="18"/>
  <c r="BY17" i="18"/>
  <c r="CC17" i="18"/>
  <c r="CG17" i="18"/>
  <c r="CK17" i="18"/>
  <c r="B18" i="18"/>
  <c r="F18" i="18"/>
  <c r="J18" i="18"/>
  <c r="N18" i="18"/>
  <c r="R18" i="18"/>
  <c r="V18" i="18"/>
  <c r="Z18" i="18"/>
  <c r="AD18" i="18"/>
  <c r="AH18" i="18"/>
  <c r="AL18" i="18"/>
  <c r="AP18" i="18"/>
  <c r="AT18" i="18"/>
  <c r="AX18" i="18"/>
  <c r="BB18" i="18"/>
  <c r="BF18" i="18"/>
  <c r="BJ18" i="18"/>
  <c r="BN18" i="18"/>
  <c r="BR18" i="18"/>
  <c r="BV18" i="18"/>
  <c r="BZ18" i="18"/>
  <c r="CD18" i="18"/>
  <c r="CH18" i="18"/>
  <c r="CL18" i="18"/>
  <c r="C19" i="18"/>
  <c r="G19" i="18"/>
  <c r="K19" i="18"/>
  <c r="O19" i="18"/>
  <c r="S19" i="18"/>
  <c r="W19" i="18"/>
  <c r="AA19" i="18"/>
  <c r="AE19" i="18"/>
  <c r="AI19" i="18"/>
  <c r="AM19" i="18"/>
  <c r="AQ19" i="18"/>
  <c r="AU19" i="18"/>
  <c r="AY19" i="18"/>
  <c r="BC19" i="18"/>
  <c r="BG19" i="18"/>
  <c r="BK19" i="18"/>
  <c r="BO19" i="18"/>
  <c r="BS19" i="18"/>
  <c r="BW19" i="18"/>
  <c r="CA19" i="18"/>
  <c r="CE19" i="18"/>
  <c r="CI19" i="18"/>
  <c r="CM19" i="18"/>
  <c r="D20" i="18"/>
  <c r="H20" i="18"/>
  <c r="L20" i="18"/>
  <c r="P20" i="18"/>
  <c r="T20" i="18"/>
  <c r="X20" i="18"/>
  <c r="AB20" i="18"/>
  <c r="AF20" i="18"/>
  <c r="AJ20" i="18"/>
  <c r="AN20" i="18"/>
  <c r="AR20" i="18"/>
  <c r="AV20" i="18"/>
  <c r="AZ20" i="18"/>
  <c r="BD20" i="18"/>
  <c r="BH20" i="18"/>
  <c r="BL20" i="18"/>
  <c r="BP20" i="18"/>
  <c r="BT20" i="18"/>
  <c r="BX20" i="18"/>
  <c r="CB20" i="18"/>
  <c r="CF20" i="18"/>
  <c r="CJ20" i="18"/>
  <c r="CN20" i="18"/>
  <c r="E21" i="18"/>
  <c r="I21" i="18"/>
  <c r="M21" i="18"/>
  <c r="Q21" i="18"/>
  <c r="U21" i="18"/>
  <c r="Y21" i="18"/>
  <c r="AC21" i="18"/>
  <c r="AG21" i="18"/>
  <c r="AK21" i="18"/>
  <c r="AO21" i="18"/>
  <c r="AS21" i="18"/>
  <c r="AW21" i="18"/>
  <c r="BA21" i="18"/>
  <c r="BE21" i="18"/>
  <c r="BI21" i="18"/>
  <c r="BM21" i="18"/>
  <c r="BQ21" i="18"/>
  <c r="BU21" i="18"/>
  <c r="BY21" i="18"/>
  <c r="CC21" i="18"/>
  <c r="CG21" i="18"/>
  <c r="CK21" i="18"/>
  <c r="B22" i="18"/>
  <c r="F22" i="18"/>
  <c r="J22" i="18"/>
  <c r="N22" i="18"/>
  <c r="R22" i="18"/>
  <c r="V22" i="18"/>
  <c r="Z22" i="18"/>
  <c r="AD22" i="18"/>
  <c r="AH22" i="18"/>
  <c r="AL22" i="18"/>
  <c r="AP22" i="18"/>
  <c r="AT22" i="18"/>
  <c r="AX22" i="18"/>
  <c r="BB22" i="18"/>
  <c r="BF22" i="18"/>
  <c r="BJ22" i="18"/>
  <c r="BN22" i="18"/>
  <c r="BR22" i="18"/>
  <c r="BV22" i="18"/>
  <c r="BZ22" i="18"/>
  <c r="CD22" i="18"/>
  <c r="CH22" i="18"/>
  <c r="CL22" i="18"/>
  <c r="C23" i="18"/>
  <c r="G23" i="18"/>
  <c r="K23" i="18"/>
  <c r="O23" i="18"/>
  <c r="S23" i="18"/>
  <c r="W23" i="18"/>
  <c r="AA23" i="18"/>
  <c r="AE23" i="18"/>
  <c r="AI23" i="18"/>
  <c r="AM23" i="18"/>
  <c r="AQ23" i="18"/>
  <c r="AU23" i="18"/>
  <c r="AY23" i="18"/>
  <c r="BC23" i="18"/>
  <c r="BG23" i="18"/>
  <c r="BK23" i="18"/>
  <c r="BO23" i="18"/>
  <c r="BS23" i="18"/>
  <c r="BW23" i="18"/>
  <c r="CA23" i="18"/>
  <c r="CE23" i="18"/>
  <c r="CI23" i="18"/>
  <c r="CM23" i="18"/>
  <c r="D24" i="18"/>
  <c r="H24" i="18"/>
  <c r="L24" i="18"/>
  <c r="P24" i="18"/>
  <c r="T24" i="18"/>
  <c r="X24" i="18"/>
  <c r="AB24" i="18"/>
  <c r="AF24" i="18"/>
  <c r="AJ24" i="18"/>
  <c r="AN24" i="18"/>
  <c r="AR24" i="18"/>
  <c r="AV24" i="18"/>
  <c r="AZ24" i="18"/>
  <c r="BD24" i="18"/>
  <c r="BH24" i="18"/>
  <c r="BL24" i="18"/>
  <c r="BP24" i="18"/>
  <c r="BT24" i="18"/>
  <c r="BX24" i="18"/>
  <c r="CB24" i="18"/>
  <c r="CF24" i="18"/>
  <c r="CJ24" i="18"/>
  <c r="CN24" i="18"/>
  <c r="E25" i="18"/>
  <c r="I25" i="18"/>
  <c r="M25" i="18"/>
  <c r="Q25" i="18"/>
  <c r="U25" i="18"/>
  <c r="Y25" i="18"/>
  <c r="AC25" i="18"/>
  <c r="AG25" i="18"/>
  <c r="AK25" i="18"/>
  <c r="AO25" i="18"/>
  <c r="AS25" i="18"/>
  <c r="AW25" i="18"/>
  <c r="BA25" i="18"/>
  <c r="BE25" i="18"/>
  <c r="BI25" i="18"/>
  <c r="BM25" i="18"/>
  <c r="BQ25" i="18"/>
  <c r="BU25" i="18"/>
  <c r="BY25" i="18"/>
  <c r="CC25" i="18"/>
  <c r="CG25" i="18"/>
  <c r="CK25" i="18"/>
  <c r="B26" i="18"/>
  <c r="F26" i="18"/>
  <c r="J26" i="18"/>
  <c r="N26" i="18"/>
  <c r="R26" i="18"/>
  <c r="V26" i="18"/>
  <c r="Z26" i="18"/>
  <c r="AD26" i="18"/>
  <c r="AH26" i="18"/>
  <c r="AL26" i="18"/>
  <c r="AP26" i="18"/>
  <c r="AT26" i="18"/>
  <c r="AX26" i="18"/>
  <c r="BB26" i="18"/>
  <c r="BF26" i="18"/>
  <c r="BJ26" i="18"/>
  <c r="BN26" i="18"/>
  <c r="BR26" i="18"/>
  <c r="BV26" i="18"/>
  <c r="BZ26" i="18"/>
  <c r="CD26" i="18"/>
  <c r="CH26" i="18"/>
  <c r="CL26" i="18"/>
  <c r="C27" i="18"/>
  <c r="G27" i="18"/>
  <c r="K27" i="18"/>
  <c r="O27" i="18"/>
  <c r="S27" i="18"/>
  <c r="W27" i="18"/>
  <c r="AA27" i="18"/>
  <c r="AE27" i="18"/>
  <c r="AI27" i="18"/>
  <c r="AM27" i="18"/>
  <c r="AQ27" i="18"/>
  <c r="AU27" i="18"/>
  <c r="AY27" i="18"/>
  <c r="BC27" i="18"/>
  <c r="BG27" i="18"/>
  <c r="BK27" i="18"/>
  <c r="BO27" i="18"/>
  <c r="BS27" i="18"/>
  <c r="BW27" i="18"/>
  <c r="CA27" i="18"/>
  <c r="CE27" i="18"/>
  <c r="CI27" i="18"/>
  <c r="CM27" i="18"/>
  <c r="D28" i="18"/>
  <c r="H28" i="18"/>
  <c r="L28" i="18"/>
  <c r="P28" i="18"/>
  <c r="T28" i="18"/>
  <c r="X28" i="18"/>
  <c r="AB28" i="18"/>
  <c r="AF28" i="18"/>
  <c r="AJ28" i="18"/>
  <c r="AN28" i="18"/>
  <c r="AR28" i="18"/>
  <c r="AV28" i="18"/>
  <c r="AZ28" i="18"/>
  <c r="BD28" i="18"/>
  <c r="BH28" i="18"/>
  <c r="BL28" i="18"/>
  <c r="BP28" i="18"/>
  <c r="BT28" i="18"/>
  <c r="BX28" i="18"/>
  <c r="CB28" i="18"/>
  <c r="CF28" i="18"/>
  <c r="CJ28" i="18"/>
  <c r="CN28" i="18"/>
  <c r="E29" i="18"/>
  <c r="I29" i="18"/>
  <c r="M29" i="18"/>
  <c r="Q29" i="18"/>
  <c r="U29" i="18"/>
  <c r="Y29" i="18"/>
  <c r="AC29" i="18"/>
  <c r="AG29" i="18"/>
  <c r="AK29" i="18"/>
  <c r="AO29" i="18"/>
  <c r="AS29" i="18"/>
  <c r="AW29" i="18"/>
  <c r="BA29" i="18"/>
  <c r="BE29" i="18"/>
  <c r="BI29" i="18"/>
  <c r="BM29" i="18"/>
  <c r="BQ29" i="18"/>
  <c r="BU29" i="18"/>
  <c r="BY29" i="18"/>
  <c r="CC29" i="18"/>
  <c r="CG29" i="18"/>
  <c r="CK29" i="18"/>
  <c r="B30" i="18"/>
  <c r="F30" i="18"/>
  <c r="J30" i="18"/>
  <c r="N30" i="18"/>
  <c r="R30" i="18"/>
  <c r="V30" i="18"/>
  <c r="Z30" i="18"/>
  <c r="AD30" i="18"/>
  <c r="AH30" i="18"/>
  <c r="AL30" i="18"/>
  <c r="AP30" i="18"/>
  <c r="AT30" i="18"/>
  <c r="AX30" i="18"/>
  <c r="BB30" i="18"/>
  <c r="BF30" i="18"/>
  <c r="BJ30" i="18"/>
  <c r="BN30" i="18"/>
  <c r="BR30" i="18"/>
  <c r="BV30" i="18"/>
  <c r="BZ30" i="18"/>
  <c r="CD30" i="18"/>
  <c r="CH30" i="18"/>
  <c r="CL30" i="18"/>
  <c r="C31" i="18"/>
  <c r="G31" i="18"/>
  <c r="K31" i="18"/>
  <c r="O31" i="18"/>
  <c r="S31" i="18"/>
  <c r="W31" i="18"/>
  <c r="AA31" i="18"/>
  <c r="AE31" i="18"/>
  <c r="AI31" i="18"/>
  <c r="AM31" i="18"/>
  <c r="AQ31" i="18"/>
  <c r="AU31" i="18"/>
  <c r="AY31" i="18"/>
  <c r="BC31" i="18"/>
  <c r="BG31" i="18"/>
  <c r="BK31" i="18"/>
  <c r="BO31" i="18"/>
  <c r="BS31" i="18"/>
  <c r="BW31" i="18"/>
  <c r="CA31" i="18"/>
  <c r="CE31" i="18"/>
  <c r="CI31" i="18"/>
  <c r="CM31" i="18"/>
  <c r="D32" i="18"/>
  <c r="H32" i="18"/>
  <c r="L32" i="18"/>
  <c r="P32" i="18"/>
  <c r="T32" i="18"/>
  <c r="X32" i="18"/>
  <c r="AB32" i="18"/>
  <c r="AF32" i="18"/>
  <c r="AJ32" i="18"/>
  <c r="AN32" i="18"/>
  <c r="AR32" i="18"/>
  <c r="AV32" i="18"/>
  <c r="AZ32" i="18"/>
  <c r="BD32" i="18"/>
  <c r="BH32" i="18"/>
  <c r="BL32" i="18"/>
  <c r="BP32" i="18"/>
  <c r="BT32" i="18"/>
  <c r="BX32" i="18"/>
  <c r="CB32" i="18"/>
  <c r="CF32" i="18"/>
  <c r="CJ32" i="18"/>
  <c r="CN32" i="18"/>
  <c r="E33" i="18"/>
  <c r="I33" i="18"/>
  <c r="M33" i="18"/>
  <c r="Q33" i="18"/>
  <c r="U33" i="18"/>
  <c r="Y33" i="18"/>
  <c r="AC33" i="18"/>
  <c r="AG33" i="18"/>
  <c r="AK33" i="18"/>
  <c r="AO33" i="18"/>
  <c r="AS33" i="18"/>
  <c r="AW33" i="18"/>
  <c r="BA33" i="18"/>
  <c r="BE33" i="18"/>
  <c r="BI33" i="18"/>
  <c r="BM33" i="18"/>
  <c r="BQ33" i="18"/>
  <c r="BU33" i="18"/>
  <c r="BY33" i="18"/>
  <c r="CC33" i="18"/>
  <c r="CG33" i="18"/>
  <c r="CK33" i="18"/>
  <c r="B34" i="18"/>
  <c r="F34" i="18"/>
  <c r="J34" i="18"/>
  <c r="N34" i="18"/>
  <c r="R34" i="18"/>
  <c r="V34" i="18"/>
  <c r="Z34" i="18"/>
  <c r="AD34" i="18"/>
  <c r="AH34" i="18"/>
  <c r="AL34" i="18"/>
  <c r="AP34" i="18"/>
  <c r="AT34" i="18"/>
  <c r="AX34" i="18"/>
  <c r="BB34" i="18"/>
  <c r="BF34" i="18"/>
  <c r="BJ34" i="18"/>
  <c r="BN34" i="18"/>
  <c r="BR34" i="18"/>
  <c r="BV34" i="18"/>
  <c r="BZ34" i="18"/>
  <c r="CD34" i="18"/>
  <c r="CH34" i="18"/>
  <c r="CL34" i="18"/>
  <c r="C35" i="18"/>
  <c r="G35" i="18"/>
  <c r="K35" i="18"/>
  <c r="O35" i="18"/>
  <c r="S35" i="18"/>
  <c r="W35" i="18"/>
  <c r="AA35" i="18"/>
  <c r="AE35" i="18"/>
  <c r="AI35" i="18"/>
  <c r="AM35" i="18"/>
  <c r="AQ35" i="18"/>
  <c r="AU35" i="18"/>
  <c r="AY35" i="18"/>
  <c r="BC35" i="18"/>
  <c r="BG35" i="18"/>
  <c r="BK35" i="18"/>
  <c r="BO35" i="18"/>
  <c r="BS35" i="18"/>
  <c r="BW35" i="18"/>
  <c r="CA35" i="18"/>
  <c r="CE35" i="18"/>
  <c r="CI35" i="18"/>
  <c r="CM35" i="18"/>
  <c r="D36" i="18"/>
  <c r="H36" i="18"/>
  <c r="L36" i="18"/>
  <c r="P36" i="18"/>
  <c r="T36" i="18"/>
  <c r="X36" i="18"/>
  <c r="AB36" i="18"/>
  <c r="AF36" i="18"/>
  <c r="AJ36" i="18"/>
  <c r="AN36" i="18"/>
  <c r="AR36" i="18"/>
  <c r="AV36" i="18"/>
  <c r="AZ36" i="18"/>
  <c r="BD36" i="18"/>
  <c r="BH36" i="18"/>
  <c r="BL36" i="18"/>
  <c r="BP36" i="18"/>
  <c r="BT36" i="18"/>
  <c r="BX36" i="18"/>
  <c r="CB36" i="18"/>
  <c r="CF36" i="18"/>
  <c r="CJ36" i="18"/>
  <c r="CN36" i="18"/>
  <c r="E37" i="18"/>
  <c r="I37" i="18"/>
  <c r="M37" i="18"/>
  <c r="Q37" i="18"/>
  <c r="U37" i="18"/>
  <c r="Y37" i="18"/>
  <c r="AC37" i="18"/>
  <c r="AG37" i="18"/>
  <c r="AK37" i="18"/>
  <c r="AO37" i="18"/>
  <c r="AS37" i="18"/>
  <c r="AW37" i="18"/>
  <c r="BA37" i="18"/>
  <c r="BE37" i="18"/>
  <c r="BI37" i="18"/>
  <c r="BM37" i="18"/>
  <c r="BQ37" i="18"/>
  <c r="BU37" i="18"/>
  <c r="BY37" i="18"/>
  <c r="CC37" i="18"/>
  <c r="CG37" i="18"/>
  <c r="CK37" i="18"/>
  <c r="B38" i="18"/>
  <c r="F38" i="18"/>
  <c r="J38" i="18"/>
  <c r="N38" i="18"/>
  <c r="R38" i="18"/>
  <c r="V38" i="18"/>
  <c r="Z38" i="18"/>
  <c r="AD38" i="18"/>
  <c r="AH38" i="18"/>
  <c r="AL38" i="18"/>
  <c r="AP38" i="18"/>
  <c r="AT38" i="18"/>
  <c r="AX38" i="18"/>
  <c r="BB38" i="18"/>
  <c r="BF38" i="18"/>
  <c r="BJ38" i="18"/>
  <c r="BN38" i="18"/>
  <c r="BR38" i="18"/>
  <c r="BV38" i="18"/>
  <c r="BZ38" i="18"/>
  <c r="CD38" i="18"/>
  <c r="CH38" i="18"/>
  <c r="CL38" i="18"/>
  <c r="C39" i="18"/>
  <c r="G39" i="18"/>
  <c r="K39" i="18"/>
  <c r="O39" i="18"/>
  <c r="S39" i="18"/>
  <c r="W39" i="18"/>
  <c r="AA39" i="18"/>
  <c r="AE39" i="18"/>
  <c r="AI39" i="18"/>
  <c r="AM39" i="18"/>
  <c r="AQ39" i="18"/>
  <c r="AU39" i="18"/>
  <c r="AY39" i="18"/>
  <c r="BC39" i="18"/>
  <c r="BG39" i="18"/>
  <c r="BK39" i="18"/>
  <c r="BO39" i="18"/>
  <c r="BS39" i="18"/>
  <c r="BW39" i="18"/>
  <c r="CA39" i="18"/>
  <c r="CE39" i="18"/>
  <c r="CI39" i="18"/>
  <c r="CM39" i="18"/>
  <c r="D40" i="18"/>
  <c r="H40" i="18"/>
  <c r="L40" i="18"/>
  <c r="P40" i="18"/>
  <c r="T40" i="18"/>
  <c r="X40" i="18"/>
  <c r="AB40" i="18"/>
  <c r="AF40" i="18"/>
  <c r="AJ40" i="18"/>
  <c r="AN40" i="18"/>
  <c r="AR40" i="18"/>
  <c r="AV40" i="18"/>
  <c r="AZ40" i="18"/>
  <c r="BD40" i="18"/>
  <c r="BH40" i="18"/>
  <c r="BL40" i="18"/>
  <c r="BP40" i="18"/>
  <c r="BT40" i="18"/>
  <c r="BX40" i="18"/>
  <c r="CB40" i="18"/>
  <c r="CF40" i="18"/>
  <c r="CJ40" i="18"/>
  <c r="CN40" i="18"/>
  <c r="E41" i="18"/>
  <c r="I41" i="18"/>
  <c r="M41" i="18"/>
  <c r="Q41" i="18"/>
  <c r="U41" i="18"/>
  <c r="Y41" i="18"/>
  <c r="AC41" i="18"/>
  <c r="AG41" i="18"/>
  <c r="AK41" i="18"/>
  <c r="AO41" i="18"/>
  <c r="AS41" i="18"/>
  <c r="AW41" i="18"/>
  <c r="BA41" i="18"/>
  <c r="BE41" i="18"/>
  <c r="BI41" i="18"/>
  <c r="BM41" i="18"/>
  <c r="BQ41" i="18"/>
  <c r="BU41" i="18"/>
  <c r="BY41" i="18"/>
  <c r="CC41" i="18"/>
  <c r="CG41" i="18"/>
  <c r="CK41" i="18"/>
  <c r="B42" i="18"/>
  <c r="F42" i="18"/>
  <c r="J42" i="18"/>
  <c r="N42" i="18"/>
  <c r="R42" i="18"/>
  <c r="V42" i="18"/>
  <c r="Z42" i="18"/>
  <c r="AD42" i="18"/>
  <c r="AH42" i="18"/>
  <c r="AL42" i="18"/>
  <c r="AP42" i="18"/>
  <c r="AT42" i="18"/>
  <c r="AX42" i="18"/>
  <c r="BB42" i="18"/>
  <c r="BF42" i="18"/>
  <c r="BJ42" i="18"/>
  <c r="BN42" i="18"/>
  <c r="BR42" i="18"/>
  <c r="BV42" i="18"/>
  <c r="BZ42" i="18"/>
  <c r="CD42" i="18"/>
  <c r="CH42" i="18"/>
  <c r="CL42" i="18"/>
  <c r="C43" i="18"/>
  <c r="G43" i="18"/>
  <c r="K43" i="18"/>
  <c r="O43" i="18"/>
  <c r="S43" i="18"/>
  <c r="W43" i="18"/>
  <c r="AA43" i="18"/>
  <c r="AE43" i="18"/>
  <c r="AI43" i="18"/>
  <c r="AM43" i="18"/>
  <c r="AQ43" i="18"/>
  <c r="AU43" i="18"/>
  <c r="AY43" i="18"/>
  <c r="BC43" i="18"/>
  <c r="BG43" i="18"/>
  <c r="BK43" i="18"/>
  <c r="BO43" i="18"/>
  <c r="BS43" i="18"/>
  <c r="BW43" i="18"/>
  <c r="CA43" i="18"/>
  <c r="CE43" i="18"/>
  <c r="CI43" i="18"/>
  <c r="CM43" i="18"/>
  <c r="D44" i="18"/>
  <c r="H44" i="18"/>
  <c r="L44" i="18"/>
  <c r="P44" i="18"/>
  <c r="T44" i="18"/>
  <c r="X44" i="18"/>
  <c r="AB44" i="18"/>
  <c r="AF44" i="18"/>
  <c r="AJ44" i="18"/>
  <c r="AN44" i="18"/>
  <c r="AR44" i="18"/>
  <c r="AV44" i="18"/>
  <c r="AZ44" i="18"/>
  <c r="BD44" i="18"/>
  <c r="BH44" i="18"/>
  <c r="BL44" i="18"/>
  <c r="BP44" i="18"/>
  <c r="BT44" i="18"/>
  <c r="BX44" i="18"/>
  <c r="CB44" i="18"/>
  <c r="CF44" i="18"/>
  <c r="CJ44" i="18"/>
  <c r="CN44" i="18"/>
  <c r="E45" i="18"/>
  <c r="I45" i="18"/>
  <c r="M45" i="18"/>
  <c r="Q45" i="18"/>
  <c r="U45" i="18"/>
  <c r="Y45" i="18"/>
  <c r="AC45" i="18"/>
  <c r="AG45" i="18"/>
  <c r="AK45" i="18"/>
  <c r="AO45" i="18"/>
  <c r="AS45" i="18"/>
  <c r="AW45" i="18"/>
  <c r="BA45" i="18"/>
  <c r="BE45" i="18"/>
  <c r="BI45" i="18"/>
  <c r="BM45" i="18"/>
  <c r="BQ45" i="18"/>
  <c r="BU45" i="18"/>
  <c r="BY45" i="18"/>
  <c r="CC45" i="18"/>
  <c r="CG45" i="18"/>
  <c r="CK45" i="18"/>
  <c r="B46" i="18"/>
  <c r="F46" i="18"/>
  <c r="J46" i="18"/>
  <c r="N46" i="18"/>
  <c r="R46" i="18"/>
  <c r="V46" i="18"/>
  <c r="Z46" i="18"/>
  <c r="AD46" i="18"/>
  <c r="AH46" i="18"/>
  <c r="AL46" i="18"/>
  <c r="AP46" i="18"/>
  <c r="AT46" i="18"/>
  <c r="AX46" i="18"/>
  <c r="BB46" i="18"/>
  <c r="BF46" i="18"/>
  <c r="BJ46" i="18"/>
  <c r="BN46" i="18"/>
  <c r="BR46" i="18"/>
  <c r="BV46" i="18"/>
  <c r="BZ46" i="18"/>
  <c r="CD46" i="18"/>
  <c r="CH46" i="18"/>
  <c r="CL46" i="18"/>
  <c r="C47" i="18"/>
  <c r="G47" i="18"/>
  <c r="K47" i="18"/>
  <c r="O47" i="18"/>
  <c r="S47" i="18"/>
  <c r="W47" i="18"/>
  <c r="AA47" i="18"/>
  <c r="AE47" i="18"/>
  <c r="AI47" i="18"/>
  <c r="AM47" i="18"/>
  <c r="AQ47" i="18"/>
  <c r="AU47" i="18"/>
  <c r="AY47" i="18"/>
  <c r="BC47" i="18"/>
  <c r="BG47" i="18"/>
  <c r="BK47" i="18"/>
  <c r="BO47" i="18"/>
  <c r="BS47" i="18"/>
  <c r="BW47" i="18"/>
  <c r="CA47" i="18"/>
  <c r="CE47" i="18"/>
  <c r="CI47" i="18"/>
  <c r="CM47" i="18"/>
  <c r="D48" i="18"/>
  <c r="H48" i="18"/>
  <c r="L48" i="18"/>
  <c r="P48" i="18"/>
  <c r="T48" i="18"/>
  <c r="X48" i="18"/>
  <c r="AB48" i="18"/>
  <c r="AF48" i="18"/>
  <c r="AJ48" i="18"/>
  <c r="AN48" i="18"/>
  <c r="AR48" i="18"/>
  <c r="AV48" i="18"/>
  <c r="AZ48" i="18"/>
  <c r="BD48" i="18"/>
  <c r="BH48" i="18"/>
  <c r="BL48" i="18"/>
  <c r="BP48" i="18"/>
  <c r="BT48" i="18"/>
  <c r="BX48" i="18"/>
  <c r="CB48" i="18"/>
  <c r="CF48" i="18"/>
  <c r="CJ48" i="18"/>
  <c r="CN48" i="18"/>
  <c r="E49" i="18"/>
  <c r="I49" i="18"/>
  <c r="M49" i="18"/>
  <c r="Q49" i="18"/>
  <c r="U49" i="18"/>
  <c r="Y49" i="18"/>
  <c r="AC49" i="18"/>
  <c r="AG49" i="18"/>
  <c r="AK49" i="18"/>
  <c r="AO49" i="18"/>
  <c r="AS49" i="18"/>
  <c r="AW49" i="18"/>
  <c r="BA49" i="18"/>
  <c r="BE49" i="18"/>
  <c r="BI49" i="18"/>
  <c r="BM49" i="18"/>
  <c r="BQ49" i="18"/>
  <c r="BU49" i="18"/>
  <c r="BY49" i="18"/>
  <c r="CC49" i="18"/>
  <c r="CG49" i="18"/>
  <c r="CK49" i="18"/>
  <c r="B50" i="18"/>
  <c r="F50" i="18"/>
  <c r="J50" i="18"/>
  <c r="N50" i="18"/>
  <c r="R50" i="18"/>
  <c r="V50" i="18"/>
  <c r="Z50" i="18"/>
  <c r="AD50" i="18"/>
  <c r="AH50" i="18"/>
  <c r="AL50" i="18"/>
  <c r="AP50" i="18"/>
  <c r="AT50" i="18"/>
  <c r="AX50" i="18"/>
  <c r="BB50" i="18"/>
  <c r="BF50" i="18"/>
  <c r="BJ50" i="18"/>
  <c r="BN50" i="18"/>
  <c r="BR50" i="18"/>
  <c r="BV50" i="18"/>
  <c r="BZ50" i="18"/>
  <c r="CD50" i="18"/>
  <c r="CH50" i="18"/>
  <c r="CL50" i="18"/>
  <c r="C51" i="18"/>
  <c r="G51" i="18"/>
  <c r="K51" i="18"/>
  <c r="O51" i="18"/>
  <c r="S51" i="18"/>
  <c r="W51" i="18"/>
  <c r="AA51" i="18"/>
  <c r="AE51" i="18"/>
  <c r="AI51" i="18"/>
  <c r="AM51" i="18"/>
  <c r="AQ51" i="18"/>
  <c r="AU51" i="18"/>
  <c r="AY51" i="18"/>
  <c r="BC51" i="18"/>
  <c r="BG51" i="18"/>
  <c r="BK51" i="18"/>
  <c r="BO51" i="18"/>
  <c r="BS51" i="18"/>
  <c r="BW51" i="18"/>
  <c r="CA51" i="18"/>
  <c r="CE51" i="18"/>
  <c r="CI51" i="18"/>
  <c r="CM51" i="18"/>
  <c r="D52" i="18"/>
  <c r="H52" i="18"/>
  <c r="L52" i="18"/>
  <c r="P52" i="18"/>
  <c r="T52" i="18"/>
  <c r="X52" i="18"/>
  <c r="AB52" i="18"/>
  <c r="AF52" i="18"/>
  <c r="AJ52" i="18"/>
  <c r="AN52" i="18"/>
  <c r="AR52" i="18"/>
  <c r="AV52" i="18"/>
  <c r="AZ52" i="18"/>
  <c r="BD52" i="18"/>
  <c r="BH52" i="18"/>
  <c r="BL52" i="18"/>
  <c r="BP52" i="18"/>
  <c r="BT52" i="18"/>
  <c r="BX52" i="18"/>
  <c r="CB52" i="18"/>
  <c r="CF52" i="18"/>
  <c r="CJ52" i="18"/>
  <c r="CN52" i="18"/>
  <c r="E53" i="18"/>
  <c r="I53" i="18"/>
  <c r="M53" i="18"/>
  <c r="Q53" i="18"/>
  <c r="U53" i="18"/>
  <c r="Y53" i="18"/>
  <c r="AC53" i="18"/>
  <c r="AG53" i="18"/>
  <c r="AK53" i="18"/>
  <c r="AO53" i="18"/>
  <c r="AS53" i="18"/>
  <c r="AW53" i="18"/>
  <c r="BA53" i="18"/>
  <c r="BE53" i="18"/>
  <c r="BI53" i="18"/>
  <c r="BM53" i="18"/>
  <c r="BQ53" i="18"/>
  <c r="BU53" i="18"/>
  <c r="BY53" i="18"/>
  <c r="CC53" i="18"/>
  <c r="CG53" i="18"/>
  <c r="CK53" i="18"/>
  <c r="CI53" i="18"/>
  <c r="CN53" i="18"/>
  <c r="E54" i="18"/>
  <c r="I54" i="18"/>
  <c r="M54" i="18"/>
  <c r="Q54" i="18"/>
  <c r="U54" i="18"/>
  <c r="Y54" i="18"/>
  <c r="AC54" i="18"/>
  <c r="AG54" i="18"/>
  <c r="AK54" i="18"/>
  <c r="AO54" i="18"/>
  <c r="AS54" i="18"/>
  <c r="AW54" i="18"/>
  <c r="BA54" i="18"/>
  <c r="BE54" i="18"/>
  <c r="BI54" i="18"/>
  <c r="BM54" i="18"/>
  <c r="BQ54" i="18"/>
  <c r="BU54" i="18"/>
  <c r="BY54" i="18"/>
  <c r="CC54" i="18"/>
  <c r="CG54" i="18"/>
  <c r="CK54" i="18"/>
  <c r="B55" i="18"/>
  <c r="F55" i="18"/>
  <c r="J55" i="18"/>
  <c r="N55" i="18"/>
  <c r="R55" i="18"/>
  <c r="V55" i="18"/>
  <c r="Z55" i="18"/>
  <c r="AD55" i="18"/>
  <c r="AH55" i="18"/>
  <c r="AL55" i="18"/>
  <c r="AP55" i="18"/>
  <c r="AT55" i="18"/>
  <c r="AX55" i="18"/>
  <c r="BB55" i="18"/>
  <c r="BF55" i="18"/>
  <c r="BJ55" i="18"/>
  <c r="BN55" i="18"/>
  <c r="BR55" i="18"/>
  <c r="BV55" i="18"/>
  <c r="BZ55" i="18"/>
  <c r="CD55" i="18"/>
  <c r="CH55" i="18"/>
  <c r="CL55" i="18"/>
  <c r="C56" i="18"/>
  <c r="G56" i="18"/>
  <c r="K56" i="18"/>
  <c r="O56" i="18"/>
  <c r="S56" i="18"/>
  <c r="W56" i="18"/>
  <c r="AA56" i="18"/>
  <c r="AE56" i="18"/>
  <c r="AI56" i="18"/>
  <c r="AM56" i="18"/>
  <c r="AQ56" i="18"/>
  <c r="AU56" i="18"/>
  <c r="AY56" i="18"/>
  <c r="BC56" i="18"/>
  <c r="BG56" i="18"/>
  <c r="BK56" i="18"/>
  <c r="BO56" i="18"/>
  <c r="BS56" i="18"/>
  <c r="BW56" i="18"/>
  <c r="CA56" i="18"/>
  <c r="CE56" i="18"/>
  <c r="CI56" i="18"/>
  <c r="CM56" i="18"/>
  <c r="D57" i="18"/>
  <c r="H57" i="18"/>
  <c r="L57" i="18"/>
  <c r="P57" i="18"/>
  <c r="T57" i="18"/>
  <c r="X57" i="18"/>
  <c r="AB57" i="18"/>
  <c r="AF57" i="18"/>
  <c r="AJ57" i="18"/>
  <c r="AN57" i="18"/>
  <c r="AR57" i="18"/>
  <c r="AV57" i="18"/>
  <c r="AZ57" i="18"/>
  <c r="BD57" i="18"/>
  <c r="BH57" i="18"/>
  <c r="BL57" i="18"/>
  <c r="BP57" i="18"/>
  <c r="BT57" i="18"/>
  <c r="BX57" i="18"/>
  <c r="CB57" i="18"/>
  <c r="CF57" i="18"/>
  <c r="CJ57" i="18"/>
  <c r="CN57" i="18"/>
  <c r="E58" i="18"/>
  <c r="I58" i="18"/>
  <c r="M58" i="18"/>
  <c r="Q58" i="18"/>
  <c r="U58" i="18"/>
  <c r="Y58" i="18"/>
  <c r="AC58" i="18"/>
  <c r="AG58" i="18"/>
  <c r="AK58" i="18"/>
  <c r="AO58" i="18"/>
  <c r="AS58" i="18"/>
  <c r="AW58" i="18"/>
  <c r="BA58" i="18"/>
  <c r="BE58" i="18"/>
  <c r="BI58" i="18"/>
  <c r="BM58" i="18"/>
  <c r="BQ58" i="18"/>
  <c r="BU58" i="18"/>
  <c r="BY58" i="18"/>
  <c r="CC58" i="18"/>
  <c r="CG58" i="18"/>
  <c r="CK58" i="18"/>
  <c r="B59" i="18"/>
  <c r="F59" i="18"/>
  <c r="J59" i="18"/>
  <c r="N59" i="18"/>
  <c r="R59" i="18"/>
  <c r="V59" i="18"/>
  <c r="Z59" i="18"/>
  <c r="AD59" i="18"/>
  <c r="AH59" i="18"/>
  <c r="AL59" i="18"/>
  <c r="AP59" i="18"/>
  <c r="AT59" i="18"/>
  <c r="AX59" i="18"/>
  <c r="BB59" i="18"/>
  <c r="BF59" i="18"/>
  <c r="BJ59" i="18"/>
  <c r="BN59" i="18"/>
  <c r="BR59" i="18"/>
  <c r="BV59" i="18"/>
  <c r="BZ59" i="18"/>
  <c r="CD59" i="18"/>
  <c r="CH59" i="18"/>
  <c r="CL59" i="18"/>
  <c r="C60" i="18"/>
  <c r="G60" i="18"/>
  <c r="K60" i="18"/>
  <c r="O60" i="18"/>
  <c r="S60" i="18"/>
  <c r="W60" i="18"/>
  <c r="AA60" i="18"/>
  <c r="AE60" i="18"/>
  <c r="AI60" i="18"/>
  <c r="AM60" i="18"/>
  <c r="AQ60" i="18"/>
  <c r="AU60" i="18"/>
  <c r="AY60" i="18"/>
  <c r="BC60" i="18"/>
  <c r="BG60" i="18"/>
  <c r="BK60" i="18"/>
  <c r="BO60" i="18"/>
  <c r="BS60" i="18"/>
  <c r="BW60" i="18"/>
  <c r="CA60" i="18"/>
  <c r="CE60" i="18"/>
  <c r="CI60" i="18"/>
  <c r="CM60" i="18"/>
  <c r="D5" i="4"/>
  <c r="H5" i="4"/>
  <c r="L5" i="4"/>
  <c r="P5" i="4"/>
  <c r="T5" i="4"/>
  <c r="X5" i="4"/>
  <c r="AB5" i="4"/>
  <c r="AF5" i="4"/>
  <c r="AJ5" i="4"/>
  <c r="AN5" i="4"/>
  <c r="AR5" i="4"/>
  <c r="AV5" i="4"/>
  <c r="AZ5" i="4"/>
  <c r="BD5" i="4"/>
  <c r="BH5" i="4"/>
  <c r="BL5" i="4"/>
  <c r="BP5" i="4"/>
  <c r="BT5" i="4"/>
  <c r="BX5" i="4"/>
  <c r="CB5" i="4"/>
  <c r="CF5" i="4"/>
  <c r="CJ5" i="4"/>
  <c r="CN5" i="4"/>
  <c r="E6" i="4"/>
  <c r="I6" i="4"/>
  <c r="M6" i="4"/>
  <c r="Q6" i="4"/>
  <c r="U6" i="4"/>
  <c r="Y6" i="4"/>
  <c r="AC6" i="4"/>
  <c r="AG6" i="4"/>
  <c r="AK6" i="4"/>
  <c r="AO6" i="4"/>
  <c r="AS6" i="4"/>
  <c r="AW6" i="4"/>
  <c r="BA6" i="4"/>
  <c r="BE6" i="4"/>
  <c r="BI6" i="4"/>
  <c r="BM6" i="4"/>
  <c r="BQ6" i="4"/>
  <c r="BU6" i="4"/>
  <c r="BY6" i="4"/>
  <c r="CC6" i="4"/>
  <c r="CG6" i="4"/>
  <c r="CK6" i="4"/>
  <c r="B7" i="4"/>
  <c r="F7" i="4"/>
  <c r="J7" i="4"/>
  <c r="N7" i="4"/>
  <c r="R7" i="4"/>
  <c r="V7" i="4"/>
  <c r="Z7" i="4"/>
  <c r="AD7" i="4"/>
  <c r="AH7" i="4"/>
  <c r="AL7" i="4"/>
  <c r="AP7" i="4"/>
  <c r="AT7" i="4"/>
  <c r="AX7" i="4"/>
  <c r="BB7" i="4"/>
  <c r="BF7" i="4"/>
  <c r="BJ7" i="4"/>
  <c r="BN7" i="4"/>
  <c r="BR7" i="4"/>
  <c r="BV7" i="4"/>
  <c r="BZ7" i="4"/>
  <c r="CD7" i="4"/>
  <c r="CH7" i="4"/>
  <c r="CL7" i="4"/>
  <c r="C8" i="4"/>
  <c r="G8" i="4"/>
  <c r="K8" i="4"/>
  <c r="O8" i="4"/>
  <c r="S8" i="4"/>
  <c r="W8" i="4"/>
  <c r="AA8" i="4"/>
  <c r="AE8" i="4"/>
  <c r="AI8" i="4"/>
  <c r="AM8" i="4"/>
  <c r="AQ8" i="4"/>
  <c r="AU8" i="4"/>
  <c r="AY8" i="4"/>
  <c r="BC8" i="4"/>
  <c r="BG8" i="4"/>
  <c r="BK8" i="4"/>
  <c r="BO8" i="4"/>
  <c r="BS8" i="4"/>
  <c r="BW8" i="4"/>
  <c r="CA8" i="4"/>
  <c r="CE8" i="4"/>
  <c r="CI8" i="4"/>
  <c r="CM8" i="4"/>
  <c r="D9" i="4"/>
  <c r="H9" i="4"/>
  <c r="L9" i="4"/>
  <c r="P9" i="4"/>
  <c r="T9" i="4"/>
  <c r="X9" i="4"/>
  <c r="AB9" i="4"/>
  <c r="AF9" i="4"/>
  <c r="AJ9" i="4"/>
  <c r="AN9" i="4"/>
  <c r="AR9" i="4"/>
  <c r="AV9" i="4"/>
  <c r="AZ9" i="4"/>
  <c r="BD9" i="4"/>
  <c r="BH9" i="4"/>
  <c r="BL9" i="4"/>
  <c r="BP9" i="4"/>
  <c r="BT9" i="4"/>
  <c r="BX9" i="4"/>
  <c r="CB9" i="4"/>
  <c r="CF9" i="4"/>
  <c r="CJ9" i="4"/>
  <c r="CN9" i="4"/>
  <c r="E10" i="4"/>
  <c r="I10" i="4"/>
  <c r="M10" i="4"/>
  <c r="Q10" i="4"/>
  <c r="U10" i="4"/>
  <c r="Y10" i="4"/>
  <c r="AC10" i="4"/>
  <c r="AG10" i="4"/>
  <c r="AK10" i="4"/>
  <c r="AO10" i="4"/>
  <c r="AS10" i="4"/>
  <c r="AW10" i="4"/>
  <c r="BA10" i="4"/>
  <c r="BE10" i="4"/>
  <c r="BI10" i="4"/>
  <c r="BM10" i="4"/>
  <c r="BQ10" i="4"/>
  <c r="BU10" i="4"/>
  <c r="BY10" i="4"/>
  <c r="CC10" i="4"/>
  <c r="CG10" i="4"/>
  <c r="CK10" i="4"/>
  <c r="B11" i="4"/>
  <c r="F11" i="4"/>
  <c r="J11" i="4"/>
  <c r="N11" i="4"/>
  <c r="R11" i="4"/>
  <c r="V11" i="4"/>
  <c r="Z11" i="4"/>
  <c r="AD11" i="4"/>
  <c r="AH11" i="4"/>
  <c r="AL11" i="4"/>
  <c r="AP11" i="4"/>
  <c r="AT11" i="4"/>
  <c r="AX11" i="4"/>
  <c r="BB11" i="4"/>
  <c r="BF11" i="4"/>
  <c r="BJ11" i="4"/>
  <c r="BN11" i="4"/>
  <c r="BR11" i="4"/>
  <c r="BV11" i="4"/>
  <c r="BZ11" i="4"/>
  <c r="CD11" i="4"/>
  <c r="CH11" i="4"/>
  <c r="CL11" i="4"/>
  <c r="C12" i="4"/>
  <c r="G12" i="4"/>
  <c r="K12" i="4"/>
  <c r="O12" i="4"/>
  <c r="S12" i="4"/>
  <c r="W12" i="4"/>
  <c r="AA12" i="4"/>
  <c r="AE12" i="4"/>
  <c r="AI12" i="4"/>
  <c r="AM12" i="4"/>
  <c r="AQ12" i="4"/>
  <c r="AU12" i="4"/>
  <c r="AY12" i="4"/>
  <c r="BC12" i="4"/>
  <c r="BG12" i="4"/>
  <c r="BK12" i="4"/>
  <c r="BO12" i="4"/>
  <c r="BS12" i="4"/>
  <c r="BW12" i="4"/>
  <c r="CA12" i="4"/>
  <c r="CE12" i="4"/>
  <c r="CI12" i="4"/>
  <c r="CM12" i="4"/>
  <c r="D13" i="4"/>
  <c r="H13" i="4"/>
  <c r="L13" i="4"/>
  <c r="P13" i="4"/>
  <c r="T13" i="4"/>
  <c r="X13" i="4"/>
  <c r="AB13" i="4"/>
  <c r="AF13" i="4"/>
  <c r="AJ13" i="4"/>
  <c r="AN13" i="4"/>
  <c r="AR13" i="4"/>
  <c r="AV13" i="4"/>
  <c r="AZ13" i="4"/>
  <c r="BD13" i="4"/>
  <c r="BH13" i="4"/>
  <c r="BL13" i="4"/>
  <c r="BP13" i="4"/>
  <c r="BT13" i="4"/>
  <c r="BX13" i="4"/>
  <c r="CB13" i="4"/>
  <c r="CF13" i="4"/>
  <c r="CJ13" i="4"/>
  <c r="CN13" i="4"/>
  <c r="E14" i="4"/>
  <c r="I14" i="4"/>
  <c r="M14" i="4"/>
  <c r="Q14" i="4"/>
  <c r="U14" i="4"/>
  <c r="Y14" i="4"/>
  <c r="AC14" i="4"/>
  <c r="AG14" i="4"/>
  <c r="AK14" i="4"/>
  <c r="AO14" i="4"/>
  <c r="AS14" i="4"/>
  <c r="AW14" i="4"/>
  <c r="BA14" i="4"/>
  <c r="BE14" i="4"/>
  <c r="BI14" i="4"/>
  <c r="BM14" i="4"/>
  <c r="BQ14" i="4"/>
  <c r="BU14" i="4"/>
  <c r="BY14" i="4"/>
  <c r="CC14" i="4"/>
  <c r="CG14" i="4"/>
  <c r="CK14" i="4"/>
  <c r="B15" i="4"/>
  <c r="F15" i="4"/>
  <c r="J15" i="4"/>
  <c r="N15" i="4"/>
  <c r="R15" i="4"/>
  <c r="V15" i="4"/>
  <c r="Z15" i="4"/>
  <c r="AD15" i="4"/>
  <c r="AH15" i="4"/>
  <c r="AL15" i="4"/>
  <c r="AP15" i="4"/>
  <c r="AT15" i="4"/>
  <c r="AX15" i="4"/>
  <c r="BB15" i="4"/>
  <c r="BF15" i="4"/>
  <c r="BJ15" i="4"/>
  <c r="BN15" i="4"/>
  <c r="BR15" i="4"/>
  <c r="BV15" i="4"/>
  <c r="BZ15" i="4"/>
  <c r="CD15" i="4"/>
  <c r="CH15" i="4"/>
  <c r="CL15" i="4"/>
  <c r="C16" i="4"/>
  <c r="G16" i="4"/>
  <c r="K16" i="4"/>
  <c r="O16" i="4"/>
  <c r="S16" i="4"/>
  <c r="W16" i="4"/>
  <c r="AA16" i="4"/>
  <c r="AE16" i="4"/>
  <c r="AI16" i="4"/>
  <c r="AM16" i="4"/>
  <c r="AQ16" i="4"/>
  <c r="AU16" i="4"/>
  <c r="AY16" i="4"/>
  <c r="BC16" i="4"/>
  <c r="BG16" i="4"/>
  <c r="BK16" i="4"/>
  <c r="BO16" i="4"/>
  <c r="BS16" i="4"/>
  <c r="BW16" i="4"/>
  <c r="CA16" i="4"/>
  <c r="CE16" i="4"/>
  <c r="CI16" i="4"/>
  <c r="CM16" i="4"/>
  <c r="D17" i="4"/>
  <c r="H17" i="4"/>
  <c r="L17" i="4"/>
  <c r="P17" i="4"/>
  <c r="T17" i="4"/>
  <c r="X17" i="4"/>
  <c r="AB17" i="4"/>
  <c r="AF17" i="4"/>
  <c r="AJ17" i="4"/>
  <c r="AN17" i="4"/>
  <c r="AR17" i="4"/>
  <c r="AV17" i="4"/>
  <c r="AZ17" i="4"/>
  <c r="BD17" i="4"/>
  <c r="BH17" i="4"/>
  <c r="BL17" i="4"/>
  <c r="BP17" i="4"/>
  <c r="BT17" i="4"/>
  <c r="BX17" i="4"/>
  <c r="CB17" i="4"/>
  <c r="CF17" i="4"/>
  <c r="CJ17" i="4"/>
  <c r="CN17" i="4"/>
  <c r="E18" i="4"/>
  <c r="I18" i="4"/>
  <c r="M18" i="4"/>
  <c r="Q18" i="4"/>
  <c r="U18" i="4"/>
  <c r="Y18" i="4"/>
  <c r="AC18" i="4"/>
  <c r="AG18" i="4"/>
  <c r="AK18" i="4"/>
  <c r="AO18" i="4"/>
  <c r="AS18" i="4"/>
  <c r="AW18" i="4"/>
  <c r="BA18" i="4"/>
  <c r="BE18" i="4"/>
  <c r="BI18" i="4"/>
  <c r="BM18" i="4"/>
  <c r="BQ18" i="4"/>
  <c r="BU18" i="4"/>
  <c r="BY18" i="4"/>
  <c r="CC18" i="4"/>
  <c r="CG18" i="4"/>
  <c r="CK18" i="4"/>
  <c r="B19" i="4"/>
  <c r="F19" i="4"/>
  <c r="J19" i="4"/>
  <c r="N19" i="4"/>
  <c r="R19" i="4"/>
  <c r="V19" i="4"/>
  <c r="Z19" i="4"/>
  <c r="AD19" i="4"/>
  <c r="AH19" i="4"/>
  <c r="AL19" i="4"/>
  <c r="AP19" i="4"/>
  <c r="AT19" i="4"/>
  <c r="AX19" i="4"/>
  <c r="BB19" i="4"/>
  <c r="BF19" i="4"/>
  <c r="BJ19" i="4"/>
  <c r="BN19" i="4"/>
  <c r="BR19" i="4"/>
  <c r="BV19" i="4"/>
  <c r="BZ19" i="4"/>
  <c r="CD19" i="4"/>
  <c r="CH19" i="4"/>
  <c r="CL19" i="4"/>
  <c r="C20" i="4"/>
  <c r="G20" i="4"/>
  <c r="K20" i="4"/>
  <c r="O20" i="4"/>
  <c r="S20" i="4"/>
  <c r="W20" i="4"/>
  <c r="AA20" i="4"/>
  <c r="AE20" i="4"/>
  <c r="AI20" i="4"/>
  <c r="AM20" i="4"/>
  <c r="AQ20" i="4"/>
  <c r="AU20" i="4"/>
  <c r="AY20" i="4"/>
  <c r="BC20" i="4"/>
  <c r="BG20" i="4"/>
  <c r="BK20" i="4"/>
  <c r="BO20" i="4"/>
  <c r="BS20" i="4"/>
  <c r="BW20" i="4"/>
  <c r="CA20" i="4"/>
  <c r="CE20" i="4"/>
  <c r="CI20" i="4"/>
  <c r="CM20" i="4"/>
  <c r="D21" i="4"/>
  <c r="H21" i="4"/>
  <c r="L21" i="4"/>
  <c r="P21" i="4"/>
  <c r="T21" i="4"/>
  <c r="X21" i="4"/>
  <c r="AB21" i="4"/>
  <c r="AF21" i="4"/>
  <c r="AJ21" i="4"/>
  <c r="AN21" i="4"/>
  <c r="AR21" i="4"/>
  <c r="AV21" i="4"/>
  <c r="AZ21" i="4"/>
  <c r="BD21" i="4"/>
  <c r="BH21" i="4"/>
  <c r="BL21" i="4"/>
  <c r="BP21" i="4"/>
  <c r="BT21" i="4"/>
  <c r="BX21" i="4"/>
  <c r="CB21" i="4"/>
  <c r="CF21" i="4"/>
  <c r="CJ21" i="4"/>
  <c r="CN21" i="4"/>
  <c r="E22" i="4"/>
  <c r="I22" i="4"/>
  <c r="M22" i="4"/>
  <c r="Q22" i="4"/>
  <c r="U22" i="4"/>
  <c r="Y22" i="4"/>
  <c r="AC22" i="4"/>
  <c r="AG22" i="4"/>
  <c r="AK22" i="4"/>
  <c r="AO22" i="4"/>
  <c r="AS22" i="4"/>
  <c r="AW22" i="4"/>
  <c r="BA22" i="4"/>
  <c r="BE22" i="4"/>
  <c r="BI22" i="4"/>
  <c r="BM22" i="4"/>
  <c r="BQ22" i="4"/>
  <c r="BU22" i="4"/>
  <c r="BY22" i="4"/>
  <c r="CC22" i="4"/>
  <c r="CG22" i="4"/>
  <c r="CK22" i="4"/>
  <c r="B23" i="4"/>
  <c r="F23" i="4"/>
  <c r="J23" i="4"/>
  <c r="N23" i="4"/>
  <c r="R23" i="4"/>
  <c r="V23" i="4"/>
  <c r="Z23" i="4"/>
  <c r="AD23" i="4"/>
  <c r="AH23" i="4"/>
  <c r="AL23" i="4"/>
  <c r="AP23" i="4"/>
  <c r="AT23" i="4"/>
  <c r="AX23" i="4"/>
  <c r="BB23" i="4"/>
  <c r="BF23" i="4"/>
  <c r="BJ23" i="4"/>
  <c r="BN23" i="4"/>
  <c r="BR23" i="4"/>
  <c r="BV23" i="4"/>
  <c r="BZ23" i="4"/>
  <c r="CD23" i="4"/>
  <c r="CH23" i="4"/>
  <c r="CL23" i="4"/>
  <c r="C24" i="4"/>
  <c r="G24" i="4"/>
  <c r="K24" i="4"/>
  <c r="O24" i="4"/>
  <c r="S24" i="4"/>
  <c r="W24" i="4"/>
  <c r="AA24" i="4"/>
  <c r="AE24" i="4"/>
  <c r="AI24" i="4"/>
  <c r="AM24" i="4"/>
  <c r="AQ24" i="4"/>
  <c r="AU24" i="4"/>
  <c r="AY24" i="4"/>
  <c r="BC24" i="4"/>
  <c r="BG24" i="4"/>
  <c r="BK24" i="4"/>
  <c r="BO24" i="4"/>
  <c r="BS24" i="4"/>
  <c r="BW24" i="4"/>
  <c r="CA24" i="4"/>
  <c r="CE24" i="4"/>
  <c r="CI24" i="4"/>
  <c r="CM24" i="4"/>
  <c r="D25" i="4"/>
  <c r="H25" i="4"/>
  <c r="L25" i="4"/>
  <c r="P25" i="4"/>
  <c r="T25" i="4"/>
  <c r="X25" i="4"/>
  <c r="AB25" i="4"/>
  <c r="AF25" i="4"/>
  <c r="AJ25" i="4"/>
  <c r="AN25" i="4"/>
  <c r="AR25" i="4"/>
  <c r="AV25" i="4"/>
  <c r="AZ25" i="4"/>
  <c r="BD25" i="4"/>
  <c r="BH25" i="4"/>
  <c r="BL25" i="4"/>
  <c r="BP25" i="4"/>
  <c r="BT25" i="4"/>
  <c r="BX25" i="4"/>
  <c r="CB25" i="4"/>
  <c r="CF25" i="4"/>
  <c r="CJ25" i="4"/>
  <c r="CN25" i="4"/>
  <c r="E26" i="4"/>
  <c r="I26" i="4"/>
  <c r="M26" i="4"/>
  <c r="Q26" i="4"/>
  <c r="U26" i="4"/>
  <c r="Y26" i="4"/>
  <c r="AC26" i="4"/>
  <c r="AG26" i="4"/>
  <c r="AK26" i="4"/>
  <c r="AO26" i="4"/>
  <c r="AS26" i="4"/>
  <c r="AW26" i="4"/>
  <c r="BA26" i="4"/>
  <c r="BE26" i="4"/>
  <c r="BI26" i="4"/>
  <c r="BM26" i="4"/>
  <c r="BQ26" i="4"/>
  <c r="BU26" i="4"/>
  <c r="BY26" i="4"/>
  <c r="CC26" i="4"/>
  <c r="CG26" i="4"/>
  <c r="CK26" i="4"/>
  <c r="B27" i="4"/>
  <c r="F27" i="4"/>
  <c r="J27" i="4"/>
  <c r="N27" i="4"/>
  <c r="R27" i="4"/>
  <c r="V27" i="4"/>
  <c r="Z27" i="4"/>
  <c r="AD27" i="4"/>
  <c r="AH27" i="4"/>
  <c r="AL27" i="4"/>
  <c r="AP27" i="4"/>
  <c r="AT27" i="4"/>
  <c r="AX27" i="4"/>
  <c r="BB27" i="4"/>
  <c r="BF27" i="4"/>
  <c r="BJ27" i="4"/>
  <c r="BN27" i="4"/>
  <c r="BR27" i="4"/>
  <c r="BV27" i="4"/>
  <c r="BZ27" i="4"/>
  <c r="CD27" i="4"/>
  <c r="CH27" i="4"/>
  <c r="CL27" i="4"/>
  <c r="C28" i="4"/>
  <c r="G28" i="4"/>
  <c r="K28" i="4"/>
  <c r="O28" i="4"/>
  <c r="S28" i="4"/>
  <c r="W28" i="4"/>
  <c r="AA28" i="4"/>
  <c r="AE28" i="4"/>
  <c r="AI28" i="4"/>
  <c r="AM28" i="4"/>
  <c r="AQ28" i="4"/>
  <c r="AU28" i="4"/>
  <c r="AY28" i="4"/>
  <c r="BC28" i="4"/>
  <c r="BG28" i="4"/>
  <c r="BK28" i="4"/>
  <c r="BO28" i="4"/>
  <c r="BS28" i="4"/>
  <c r="BW28" i="4"/>
  <c r="CA28" i="4"/>
  <c r="CE28" i="4"/>
  <c r="CI28" i="4"/>
  <c r="CM28" i="4"/>
  <c r="D29" i="4"/>
  <c r="H29" i="4"/>
  <c r="L29" i="4"/>
  <c r="P29" i="4"/>
  <c r="T29" i="4"/>
  <c r="X29" i="4"/>
  <c r="AB29" i="4"/>
  <c r="AF29" i="4"/>
  <c r="AJ29" i="4"/>
  <c r="AN29" i="4"/>
  <c r="AR29" i="4"/>
  <c r="AV29" i="4"/>
  <c r="AZ29" i="4"/>
  <c r="BD29" i="4"/>
  <c r="BH29" i="4"/>
  <c r="BL29" i="4"/>
  <c r="BP29" i="4"/>
  <c r="BT29" i="4"/>
  <c r="BX29" i="4"/>
  <c r="CB29" i="4"/>
  <c r="CF29" i="4"/>
  <c r="CJ29" i="4"/>
  <c r="CN29" i="4"/>
  <c r="E30" i="4"/>
  <c r="I30" i="4"/>
  <c r="M30" i="4"/>
  <c r="Q30" i="4"/>
  <c r="U30" i="4"/>
  <c r="Y30" i="4"/>
  <c r="AC30" i="4"/>
  <c r="AG30" i="4"/>
  <c r="AK30" i="4"/>
  <c r="AO30" i="4"/>
  <c r="AS30" i="4"/>
  <c r="AW30" i="4"/>
  <c r="BA30" i="4"/>
  <c r="BE30" i="4"/>
  <c r="BI30" i="4"/>
  <c r="BM30" i="4"/>
  <c r="BQ30" i="4"/>
  <c r="BU30" i="4"/>
  <c r="BY30" i="4"/>
  <c r="CC30" i="4"/>
  <c r="CG30" i="4"/>
  <c r="CK30" i="4"/>
  <c r="B31" i="4"/>
  <c r="F31" i="4"/>
  <c r="J31" i="4"/>
  <c r="N31" i="4"/>
  <c r="R31" i="4"/>
  <c r="V31" i="4"/>
  <c r="Z31" i="4"/>
  <c r="AD31" i="4"/>
  <c r="AH31" i="4"/>
  <c r="AL31" i="4"/>
  <c r="AP31" i="4"/>
  <c r="AT31" i="4"/>
  <c r="AX31" i="4"/>
  <c r="BB31" i="4"/>
  <c r="BF31" i="4"/>
  <c r="BJ31" i="4"/>
  <c r="BN31" i="4"/>
  <c r="BR31" i="4"/>
  <c r="BV31" i="4"/>
  <c r="BZ31" i="4"/>
  <c r="CD31" i="4"/>
  <c r="CH31" i="4"/>
  <c r="CL31" i="4"/>
  <c r="C32" i="4"/>
  <c r="G32" i="4"/>
  <c r="K32" i="4"/>
  <c r="O32" i="4"/>
  <c r="S32" i="4"/>
  <c r="W32" i="4"/>
  <c r="AA32" i="4"/>
  <c r="AE32" i="4"/>
  <c r="AI32" i="4"/>
  <c r="AM32" i="4"/>
  <c r="AQ32" i="4"/>
  <c r="AU32" i="4"/>
  <c r="AY32" i="4"/>
  <c r="BC32" i="4"/>
  <c r="BG32" i="4"/>
  <c r="BK32" i="4"/>
  <c r="BO32" i="4"/>
  <c r="BS32" i="4"/>
  <c r="BW32" i="4"/>
  <c r="CA32" i="4"/>
  <c r="CE32" i="4"/>
  <c r="CI32" i="4"/>
  <c r="CM32" i="4"/>
  <c r="D33" i="4"/>
  <c r="H33" i="4"/>
  <c r="L33" i="4"/>
  <c r="P33" i="4"/>
  <c r="T33" i="4"/>
  <c r="X33" i="4"/>
  <c r="AB33" i="4"/>
  <c r="AF33" i="4"/>
  <c r="AJ33" i="4"/>
  <c r="AN33" i="4"/>
  <c r="AR33" i="4"/>
  <c r="AV33" i="4"/>
  <c r="AZ33" i="4"/>
  <c r="BD33" i="4"/>
  <c r="BH33" i="4"/>
  <c r="BL33" i="4"/>
  <c r="BP33" i="4"/>
  <c r="BT33" i="4"/>
  <c r="BX33" i="4"/>
  <c r="CB33" i="4"/>
  <c r="CF33" i="4"/>
  <c r="CJ33" i="4"/>
  <c r="CN33" i="4"/>
  <c r="E34" i="4"/>
  <c r="I34" i="4"/>
  <c r="M34" i="4"/>
  <c r="Q34" i="4"/>
  <c r="U34" i="4"/>
  <c r="Y34" i="4"/>
  <c r="AC34" i="4"/>
  <c r="AG34" i="4"/>
  <c r="AK34" i="4"/>
  <c r="AO34" i="4"/>
  <c r="AS34" i="4"/>
  <c r="AW34" i="4"/>
  <c r="BA34" i="4"/>
  <c r="BE34" i="4"/>
  <c r="BI34" i="4"/>
  <c r="BM34" i="4"/>
  <c r="BQ34" i="4"/>
  <c r="BU34" i="4"/>
  <c r="BY34" i="4"/>
  <c r="CC34" i="4"/>
  <c r="CG34" i="4"/>
  <c r="CK34" i="4"/>
  <c r="B35" i="4"/>
  <c r="F35" i="4"/>
  <c r="J35" i="4"/>
  <c r="N35" i="4"/>
  <c r="R35" i="4"/>
  <c r="V35" i="4"/>
  <c r="Z35" i="4"/>
  <c r="AD35" i="4"/>
  <c r="AH35" i="4"/>
  <c r="AL35" i="4"/>
  <c r="AP35" i="4"/>
  <c r="AT35" i="4"/>
  <c r="AX35" i="4"/>
  <c r="BB35" i="4"/>
  <c r="BF35" i="4"/>
  <c r="BJ35" i="4"/>
  <c r="BN35" i="4"/>
  <c r="BR35" i="4"/>
  <c r="BV35" i="4"/>
  <c r="BZ35" i="4"/>
  <c r="CD35" i="4"/>
  <c r="CH35" i="4"/>
  <c r="CL35" i="4"/>
  <c r="C36" i="4"/>
  <c r="G36" i="4"/>
  <c r="K36" i="4"/>
  <c r="O36" i="4"/>
  <c r="S36" i="4"/>
  <c r="W36" i="4"/>
  <c r="AA36" i="4"/>
  <c r="AE36" i="4"/>
  <c r="AI36" i="4"/>
  <c r="AM36" i="4"/>
  <c r="AQ36" i="4"/>
  <c r="AU36" i="4"/>
  <c r="AY36" i="4"/>
  <c r="BC36" i="4"/>
  <c r="BG36" i="4"/>
  <c r="BK36" i="4"/>
  <c r="BO36" i="4"/>
  <c r="BS36" i="4"/>
  <c r="BW36" i="4"/>
  <c r="CA36" i="4"/>
  <c r="CE36" i="4"/>
  <c r="CI36" i="4"/>
  <c r="CM36" i="4"/>
  <c r="D37" i="4"/>
  <c r="H37" i="4"/>
  <c r="L37" i="4"/>
  <c r="P37" i="4"/>
  <c r="T37" i="4"/>
  <c r="X37" i="4"/>
  <c r="AB37" i="4"/>
  <c r="AF37" i="4"/>
  <c r="AJ37" i="4"/>
  <c r="AN37" i="4"/>
  <c r="AR37" i="4"/>
  <c r="AV37" i="4"/>
  <c r="AZ37" i="4"/>
  <c r="BD37" i="4"/>
  <c r="BH37" i="4"/>
  <c r="BL37" i="4"/>
  <c r="BP37" i="4"/>
  <c r="BT37" i="4"/>
  <c r="BX37" i="4"/>
  <c r="CB37" i="4"/>
  <c r="CF37" i="4"/>
  <c r="CJ37" i="4"/>
  <c r="CN37" i="4"/>
  <c r="E38" i="4"/>
  <c r="I38" i="4"/>
  <c r="M38" i="4"/>
  <c r="Q38" i="4"/>
  <c r="U38" i="4"/>
  <c r="Y38" i="4"/>
  <c r="AC38" i="4"/>
  <c r="AG38" i="4"/>
  <c r="AK38" i="4"/>
  <c r="AO38" i="4"/>
  <c r="AS38" i="4"/>
  <c r="AW38" i="4"/>
  <c r="BA38" i="4"/>
  <c r="BE38" i="4"/>
  <c r="BI38" i="4"/>
  <c r="BM38" i="4"/>
  <c r="BQ38" i="4"/>
  <c r="BU38" i="4"/>
  <c r="BY38" i="4"/>
  <c r="CC38" i="4"/>
  <c r="CG38" i="4"/>
  <c r="CK38" i="4"/>
  <c r="B39" i="4"/>
  <c r="F39" i="4"/>
  <c r="J39" i="4"/>
  <c r="N39" i="4"/>
  <c r="R39" i="4"/>
  <c r="V39" i="4"/>
  <c r="Z39" i="4"/>
  <c r="AD39" i="4"/>
  <c r="AH39" i="4"/>
  <c r="AL39" i="4"/>
  <c r="AP39" i="4"/>
  <c r="AT39" i="4"/>
  <c r="AX39" i="4"/>
  <c r="BB39" i="4"/>
  <c r="BF39" i="4"/>
  <c r="BJ39" i="4"/>
  <c r="BN39" i="4"/>
  <c r="BR39" i="4"/>
  <c r="BV39" i="4"/>
  <c r="BZ39" i="4"/>
  <c r="CD39" i="4"/>
  <c r="CH39" i="4"/>
  <c r="CL39" i="4"/>
  <c r="C40" i="4"/>
  <c r="G40" i="4"/>
  <c r="K40" i="4"/>
  <c r="O40" i="4"/>
  <c r="S40" i="4"/>
  <c r="W40" i="4"/>
  <c r="AA40" i="4"/>
  <c r="AE40" i="4"/>
  <c r="AI40" i="4"/>
  <c r="AM40" i="4"/>
  <c r="AQ40" i="4"/>
  <c r="AU40" i="4"/>
  <c r="AY40" i="4"/>
  <c r="BC40" i="4"/>
  <c r="BG40" i="4"/>
  <c r="BK40" i="4"/>
  <c r="BO40" i="4"/>
  <c r="BS40" i="4"/>
  <c r="BW40" i="4"/>
  <c r="CA40" i="4"/>
  <c r="CE40" i="4"/>
  <c r="CI40" i="4"/>
  <c r="CM40" i="4"/>
  <c r="D41" i="4"/>
  <c r="H41" i="4"/>
  <c r="L41" i="4"/>
  <c r="P41" i="4"/>
  <c r="T41" i="4"/>
  <c r="X41" i="4"/>
  <c r="AB41" i="4"/>
  <c r="AF41" i="4"/>
  <c r="AJ41" i="4"/>
  <c r="AN41" i="4"/>
  <c r="AR41" i="4"/>
  <c r="AV41" i="4"/>
  <c r="AZ41" i="4"/>
  <c r="BD41" i="4"/>
  <c r="BH41" i="4"/>
  <c r="BL41" i="4"/>
  <c r="BP41" i="4"/>
  <c r="BT41" i="4"/>
  <c r="BX41" i="4"/>
  <c r="CB41" i="4"/>
  <c r="CF41" i="4"/>
  <c r="CJ41" i="4"/>
  <c r="CN41" i="4"/>
  <c r="E42" i="4"/>
  <c r="I42" i="4"/>
  <c r="M42" i="4"/>
  <c r="Q42" i="4"/>
  <c r="U42" i="4"/>
  <c r="Y42" i="4"/>
  <c r="AC42" i="4"/>
  <c r="AG42" i="4"/>
  <c r="AK42" i="4"/>
  <c r="AO42" i="4"/>
  <c r="AS42" i="4"/>
  <c r="AW42" i="4"/>
  <c r="BA42" i="4"/>
  <c r="BE42" i="4"/>
  <c r="BI42" i="4"/>
  <c r="BM42" i="4"/>
  <c r="BQ42" i="4"/>
  <c r="BU42" i="4"/>
  <c r="BY42" i="4"/>
  <c r="CC42" i="4"/>
  <c r="CG42" i="4"/>
  <c r="CK42" i="4"/>
  <c r="B43" i="4"/>
  <c r="F43" i="4"/>
  <c r="J43" i="4"/>
  <c r="N43" i="4"/>
  <c r="R43" i="4"/>
  <c r="V43" i="4"/>
  <c r="Z43" i="4"/>
  <c r="AD43" i="4"/>
  <c r="AH43" i="4"/>
  <c r="AL43" i="4"/>
  <c r="AP43" i="4"/>
  <c r="AT43" i="4"/>
  <c r="AX43" i="4"/>
  <c r="BB43" i="4"/>
  <c r="BF43" i="4"/>
  <c r="BJ43" i="4"/>
  <c r="BN43" i="4"/>
  <c r="BR43" i="4"/>
  <c r="BV43" i="4"/>
  <c r="BZ43" i="4"/>
  <c r="CD43" i="4"/>
  <c r="CH43" i="4"/>
  <c r="CL43" i="4"/>
  <c r="C44" i="4"/>
  <c r="G44" i="4"/>
  <c r="K44" i="4"/>
  <c r="O44" i="4"/>
  <c r="S44" i="4"/>
  <c r="W44" i="4"/>
  <c r="AA44" i="4"/>
  <c r="AE44" i="4"/>
  <c r="AI44" i="4"/>
  <c r="AM44" i="4"/>
  <c r="AQ44" i="4"/>
  <c r="AU44" i="4"/>
  <c r="AY44" i="4"/>
  <c r="BC44" i="4"/>
  <c r="BG44" i="4"/>
  <c r="BK44" i="4"/>
  <c r="BO44" i="4"/>
  <c r="BS44" i="4"/>
  <c r="BW44" i="4"/>
  <c r="CA44" i="4"/>
  <c r="CE44" i="4"/>
  <c r="CI44" i="4"/>
  <c r="CM44" i="4"/>
  <c r="D45" i="4"/>
  <c r="H45" i="4"/>
  <c r="L45" i="4"/>
  <c r="P45" i="4"/>
  <c r="T45" i="4"/>
  <c r="X45" i="4"/>
  <c r="AB45" i="4"/>
  <c r="AF45" i="4"/>
  <c r="AJ45" i="4"/>
  <c r="AN45" i="4"/>
  <c r="AR45" i="4"/>
  <c r="AV45" i="4"/>
  <c r="AZ45" i="4"/>
  <c r="BD45" i="4"/>
  <c r="BH45" i="4"/>
  <c r="BL45" i="4"/>
  <c r="BP45" i="4"/>
  <c r="BT45" i="4"/>
  <c r="BX45" i="4"/>
  <c r="CB45" i="4"/>
  <c r="CF45" i="4"/>
  <c r="CJ45" i="4"/>
  <c r="CN45" i="4"/>
  <c r="E46" i="4"/>
  <c r="I46" i="4"/>
  <c r="M46" i="4"/>
  <c r="Q46" i="4"/>
  <c r="U46" i="4"/>
  <c r="Y46" i="4"/>
  <c r="AC46" i="4"/>
  <c r="AG46" i="4"/>
  <c r="AK46" i="4"/>
  <c r="AO46" i="4"/>
  <c r="AS46" i="4"/>
  <c r="AW46" i="4"/>
  <c r="BA46" i="4"/>
  <c r="BE46" i="4"/>
  <c r="BI46" i="4"/>
  <c r="BM46" i="4"/>
  <c r="BQ46" i="4"/>
  <c r="BU46" i="4"/>
  <c r="BY46" i="4"/>
  <c r="CC46" i="4"/>
  <c r="CG46" i="4"/>
  <c r="CK46" i="4"/>
  <c r="B47" i="4"/>
  <c r="F47" i="4"/>
  <c r="J47" i="4"/>
  <c r="N47" i="4"/>
  <c r="R47" i="4"/>
  <c r="V47" i="4"/>
  <c r="Z47" i="4"/>
  <c r="AD47" i="4"/>
  <c r="AH47" i="4"/>
  <c r="AL47" i="4"/>
  <c r="AP47" i="4"/>
  <c r="AT47" i="4"/>
  <c r="AX47" i="4"/>
  <c r="BB47" i="4"/>
  <c r="BF47" i="4"/>
  <c r="BJ47" i="4"/>
  <c r="BN47" i="4"/>
  <c r="BR47" i="4"/>
  <c r="BV47" i="4"/>
  <c r="BZ47" i="4"/>
  <c r="CD47" i="4"/>
  <c r="CH47" i="4"/>
  <c r="CL47" i="4"/>
  <c r="C48" i="4"/>
  <c r="G48" i="4"/>
  <c r="K48" i="4"/>
  <c r="O48" i="4"/>
  <c r="S48" i="4"/>
  <c r="W48" i="4"/>
  <c r="AA48" i="4"/>
  <c r="AE48" i="4"/>
  <c r="AI48" i="4"/>
  <c r="AM48" i="4"/>
  <c r="AQ48" i="4"/>
  <c r="AU48" i="4"/>
  <c r="AY48" i="4"/>
  <c r="BC48" i="4"/>
  <c r="BG48" i="4"/>
  <c r="BK48" i="4"/>
  <c r="BO48" i="4"/>
  <c r="BS48" i="4"/>
  <c r="BW48" i="4"/>
  <c r="CA48" i="4"/>
  <c r="CE48" i="4"/>
  <c r="CI48" i="4"/>
  <c r="CM48" i="4"/>
  <c r="D49" i="4"/>
  <c r="H49" i="4"/>
  <c r="L49" i="4"/>
  <c r="P49" i="4"/>
  <c r="T49" i="4"/>
  <c r="X49" i="4"/>
  <c r="AB49" i="4"/>
  <c r="AF49" i="4"/>
  <c r="AJ49" i="4"/>
  <c r="AN49" i="4"/>
  <c r="AR49" i="4"/>
  <c r="AV49" i="4"/>
  <c r="AZ49" i="4"/>
  <c r="BD49" i="4"/>
  <c r="BH49" i="4"/>
  <c r="BL49" i="4"/>
  <c r="BP49" i="4"/>
  <c r="BT49" i="4"/>
  <c r="BX49" i="4"/>
  <c r="CB49" i="4"/>
  <c r="CF49" i="4"/>
  <c r="CJ49" i="4"/>
  <c r="CN49" i="4"/>
  <c r="E50" i="4"/>
  <c r="I50" i="4"/>
  <c r="M50" i="4"/>
  <c r="Q50" i="4"/>
  <c r="U50" i="4"/>
  <c r="Y50" i="4"/>
  <c r="AC50" i="4"/>
  <c r="AG50" i="4"/>
  <c r="AK50" i="4"/>
  <c r="AO50" i="4"/>
  <c r="AS50" i="4"/>
  <c r="AW50" i="4"/>
  <c r="BA50" i="4"/>
  <c r="BE50" i="4"/>
  <c r="BI50" i="4"/>
  <c r="BM50" i="4"/>
  <c r="BQ50" i="4"/>
  <c r="BU50" i="4"/>
  <c r="BY50" i="4"/>
  <c r="CC50" i="4"/>
  <c r="CG50" i="4"/>
  <c r="CK50" i="4"/>
  <c r="B51" i="4"/>
  <c r="F51" i="4"/>
  <c r="J51" i="4"/>
  <c r="N51" i="4"/>
  <c r="R51" i="4"/>
  <c r="V51" i="4"/>
  <c r="Z51" i="4"/>
  <c r="AD51" i="4"/>
  <c r="AH51" i="4"/>
  <c r="AL51" i="4"/>
  <c r="AP51" i="4"/>
  <c r="AT51" i="4"/>
  <c r="AX51" i="4"/>
  <c r="BB51" i="4"/>
  <c r="BF51" i="4"/>
  <c r="BJ51" i="4"/>
  <c r="BN51" i="4"/>
  <c r="BR51" i="4"/>
  <c r="BV51" i="4"/>
  <c r="BZ51" i="4"/>
  <c r="CD51" i="4"/>
  <c r="CH51" i="4"/>
  <c r="CL51" i="4"/>
  <c r="C52" i="4"/>
  <c r="G52" i="4"/>
  <c r="K52" i="4"/>
  <c r="O52" i="4"/>
  <c r="S52" i="4"/>
  <c r="W52" i="4"/>
  <c r="AA52" i="4"/>
  <c r="AE52" i="4"/>
  <c r="AI52" i="4"/>
  <c r="AM52" i="4"/>
  <c r="AQ52" i="4"/>
  <c r="AU52" i="4"/>
  <c r="AY52" i="4"/>
  <c r="BC52" i="4"/>
  <c r="BG52" i="4"/>
  <c r="BK52" i="4"/>
  <c r="BO52" i="4"/>
  <c r="BS52" i="4"/>
  <c r="BW52" i="4"/>
  <c r="CA52" i="4"/>
  <c r="CE52" i="4"/>
  <c r="CI52" i="4"/>
  <c r="CM52" i="4"/>
  <c r="D53" i="4"/>
  <c r="H53" i="4"/>
  <c r="L53" i="4"/>
  <c r="P53" i="4"/>
  <c r="T53" i="4"/>
  <c r="X53" i="4"/>
  <c r="AB53" i="4"/>
  <c r="AF53" i="4"/>
  <c r="AJ53" i="4"/>
  <c r="AN53" i="4"/>
  <c r="AR53" i="4"/>
  <c r="AV53" i="4"/>
  <c r="AZ53" i="4"/>
  <c r="BD53" i="4"/>
  <c r="BH53" i="4"/>
  <c r="BL53" i="4"/>
  <c r="BP53" i="4"/>
  <c r="BT53" i="4"/>
  <c r="BX53" i="4"/>
  <c r="CB53" i="4"/>
  <c r="CF53" i="4"/>
  <c r="CJ53" i="4"/>
  <c r="CN53" i="4"/>
  <c r="E54" i="4"/>
  <c r="I54" i="4"/>
  <c r="M54" i="4"/>
  <c r="Q54" i="4"/>
  <c r="U54" i="4"/>
  <c r="Y54" i="4"/>
  <c r="AC54" i="4"/>
  <c r="AG54" i="4"/>
  <c r="AK54" i="4"/>
  <c r="AO54" i="4"/>
  <c r="AS54" i="4"/>
  <c r="AW54" i="4"/>
  <c r="BA54" i="4"/>
  <c r="BE54" i="4"/>
  <c r="BI54" i="4"/>
  <c r="BM54" i="4"/>
  <c r="BQ54" i="4"/>
  <c r="BU54" i="4"/>
  <c r="BY54" i="4"/>
  <c r="CC54" i="4"/>
  <c r="CG54" i="4"/>
  <c r="CK54" i="4"/>
  <c r="B55" i="4"/>
  <c r="F55" i="4"/>
  <c r="J55" i="4"/>
  <c r="N55" i="4"/>
  <c r="R55" i="4"/>
  <c r="V55" i="4"/>
  <c r="Z55" i="4"/>
  <c r="AD55" i="4"/>
  <c r="AH55" i="4"/>
  <c r="AL55" i="4"/>
  <c r="AP55" i="4"/>
  <c r="AT55" i="4"/>
  <c r="AX55" i="4"/>
  <c r="BB55" i="4"/>
  <c r="BF55" i="4"/>
  <c r="BJ55" i="4"/>
  <c r="BN55" i="4"/>
  <c r="BR55" i="4"/>
  <c r="BV55" i="4"/>
  <c r="BZ55" i="4"/>
  <c r="CD55" i="4"/>
  <c r="CH55" i="4"/>
  <c r="CL55" i="4"/>
  <c r="C56" i="4"/>
  <c r="G56" i="4"/>
  <c r="K56" i="4"/>
  <c r="O56" i="4"/>
  <c r="S56" i="4"/>
  <c r="W56" i="4"/>
  <c r="AA56" i="4"/>
  <c r="AE56" i="4"/>
  <c r="AI56" i="4"/>
  <c r="AM56" i="4"/>
  <c r="AQ56" i="4"/>
  <c r="AU56" i="4"/>
  <c r="AY56" i="4"/>
  <c r="BC56" i="4"/>
  <c r="BG56" i="4"/>
  <c r="BK56" i="4"/>
  <c r="BO56" i="4"/>
  <c r="BS56" i="4"/>
  <c r="BW56" i="4"/>
  <c r="CA56" i="4"/>
  <c r="CE56" i="4"/>
  <c r="CI56" i="4"/>
  <c r="CM56" i="4"/>
  <c r="D57" i="4"/>
  <c r="H57" i="4"/>
  <c r="L57" i="4"/>
  <c r="P57" i="4"/>
  <c r="T57" i="4"/>
  <c r="X57" i="4"/>
  <c r="AB57" i="4"/>
  <c r="AF57" i="4"/>
  <c r="AJ57" i="4"/>
  <c r="AN57" i="4"/>
  <c r="AR57" i="4"/>
  <c r="AV57" i="4"/>
  <c r="AZ57" i="4"/>
  <c r="BD57" i="4"/>
  <c r="BH57" i="4"/>
  <c r="BL57" i="4"/>
  <c r="BP57" i="4"/>
  <c r="BT57" i="4"/>
  <c r="BX57" i="4"/>
  <c r="CB57" i="4"/>
  <c r="CF57" i="4"/>
  <c r="CJ57" i="4"/>
  <c r="CJ53" i="18"/>
  <c r="B54" i="18"/>
  <c r="F54" i="18"/>
  <c r="J54" i="18"/>
  <c r="N54" i="18"/>
  <c r="R54" i="18"/>
  <c r="V54" i="18"/>
  <c r="Z54" i="18"/>
  <c r="AD54" i="18"/>
  <c r="AH54" i="18"/>
  <c r="AL54" i="18"/>
  <c r="AP54" i="18"/>
  <c r="AT54" i="18"/>
  <c r="AX54" i="18"/>
  <c r="BB54" i="18"/>
  <c r="BF54" i="18"/>
  <c r="BJ54" i="18"/>
  <c r="BN54" i="18"/>
  <c r="BR54" i="18"/>
  <c r="BV54" i="18"/>
  <c r="BZ54" i="18"/>
  <c r="CD54" i="18"/>
  <c r="CH54" i="18"/>
  <c r="CL54" i="18"/>
  <c r="C55" i="18"/>
  <c r="G55" i="18"/>
  <c r="K55" i="18"/>
  <c r="O55" i="18"/>
  <c r="S55" i="18"/>
  <c r="W55" i="18"/>
  <c r="AA55" i="18"/>
  <c r="AE55" i="18"/>
  <c r="AI55" i="18"/>
  <c r="AM55" i="18"/>
  <c r="AQ55" i="18"/>
  <c r="AU55" i="18"/>
  <c r="AY55" i="18"/>
  <c r="BC55" i="18"/>
  <c r="BG55" i="18"/>
  <c r="BK55" i="18"/>
  <c r="BO55" i="18"/>
  <c r="BS55" i="18"/>
  <c r="BW55" i="18"/>
  <c r="CA55" i="18"/>
  <c r="CE55" i="18"/>
  <c r="CI55" i="18"/>
  <c r="CM55" i="18"/>
  <c r="D56" i="18"/>
  <c r="H56" i="18"/>
  <c r="L56" i="18"/>
  <c r="P56" i="18"/>
  <c r="T56" i="18"/>
  <c r="X56" i="18"/>
  <c r="AB56" i="18"/>
  <c r="AF56" i="18"/>
  <c r="AJ56" i="18"/>
  <c r="AN56" i="18"/>
  <c r="AR56" i="18"/>
  <c r="AV56" i="18"/>
  <c r="AZ56" i="18"/>
  <c r="BD56" i="18"/>
  <c r="BH56" i="18"/>
  <c r="BL56" i="18"/>
  <c r="BP56" i="18"/>
  <c r="BT56" i="18"/>
  <c r="BX56" i="18"/>
  <c r="CB56" i="18"/>
  <c r="CF56" i="18"/>
  <c r="CJ56" i="18"/>
  <c r="CN56" i="18"/>
  <c r="E57" i="18"/>
  <c r="I57" i="18"/>
  <c r="M57" i="18"/>
  <c r="Q57" i="18"/>
  <c r="U57" i="18"/>
  <c r="Y57" i="18"/>
  <c r="AC57" i="18"/>
  <c r="AG57" i="18"/>
  <c r="AK57" i="18"/>
  <c r="AO57" i="18"/>
  <c r="AS57" i="18"/>
  <c r="AW57" i="18"/>
  <c r="BA57" i="18"/>
  <c r="BE57" i="18"/>
  <c r="BI57" i="18"/>
  <c r="BM57" i="18"/>
  <c r="BQ57" i="18"/>
  <c r="BU57" i="18"/>
  <c r="BY57" i="18"/>
  <c r="CC57" i="18"/>
  <c r="CG57" i="18"/>
  <c r="CK57" i="18"/>
  <c r="B58" i="18"/>
  <c r="F58" i="18"/>
  <c r="J58" i="18"/>
  <c r="N58" i="18"/>
  <c r="R58" i="18"/>
  <c r="V58" i="18"/>
  <c r="Z58" i="18"/>
  <c r="AD58" i="18"/>
  <c r="AH58" i="18"/>
  <c r="AL58" i="18"/>
  <c r="AP58" i="18"/>
  <c r="AT58" i="18"/>
  <c r="AX58" i="18"/>
  <c r="BB58" i="18"/>
  <c r="BF58" i="18"/>
  <c r="BJ58" i="18"/>
  <c r="BN58" i="18"/>
  <c r="BR58" i="18"/>
  <c r="BV58" i="18"/>
  <c r="BZ58" i="18"/>
  <c r="CD58" i="18"/>
  <c r="CH58" i="18"/>
  <c r="CL58" i="18"/>
  <c r="C59" i="18"/>
  <c r="G59" i="18"/>
  <c r="K59" i="18"/>
  <c r="O59" i="18"/>
  <c r="S59" i="18"/>
  <c r="W59" i="18"/>
  <c r="AA59" i="18"/>
  <c r="AE59" i="18"/>
  <c r="AI59" i="18"/>
  <c r="AM59" i="18"/>
  <c r="AQ59" i="18"/>
  <c r="AU59" i="18"/>
  <c r="AY59" i="18"/>
  <c r="BC59" i="18"/>
  <c r="BG59" i="18"/>
  <c r="BK59" i="18"/>
  <c r="BO59" i="18"/>
  <c r="BS59" i="18"/>
  <c r="BW59" i="18"/>
  <c r="CA59" i="18"/>
  <c r="CE59" i="18"/>
  <c r="CI59" i="18"/>
  <c r="CM59" i="18"/>
  <c r="D60" i="18"/>
  <c r="H60" i="18"/>
  <c r="L60" i="18"/>
  <c r="P60" i="18"/>
  <c r="T60" i="18"/>
  <c r="X60" i="18"/>
  <c r="AB60" i="18"/>
  <c r="AF60" i="18"/>
  <c r="AJ60" i="18"/>
  <c r="AN60" i="18"/>
  <c r="AR60" i="18"/>
  <c r="AV60" i="18"/>
  <c r="AZ60" i="18"/>
  <c r="BD60" i="18"/>
  <c r="BH60" i="18"/>
  <c r="BL60" i="18"/>
  <c r="BP60" i="18"/>
  <c r="BT60" i="18"/>
  <c r="BX60" i="18"/>
  <c r="CB60" i="18"/>
  <c r="CF60" i="18"/>
  <c r="CJ60" i="18"/>
  <c r="CN60" i="18"/>
  <c r="E5" i="4"/>
  <c r="I5" i="4"/>
  <c r="M5" i="4"/>
  <c r="Q5" i="4"/>
  <c r="U5" i="4"/>
  <c r="Y5" i="4"/>
  <c r="AC5" i="4"/>
  <c r="AG5" i="4"/>
  <c r="AK5" i="4"/>
  <c r="AO5" i="4"/>
  <c r="AS5" i="4"/>
  <c r="AW5" i="4"/>
  <c r="BA5" i="4"/>
  <c r="BE5" i="4"/>
  <c r="BI5" i="4"/>
  <c r="BM5" i="4"/>
  <c r="BQ5" i="4"/>
  <c r="BU5" i="4"/>
  <c r="BY5" i="4"/>
  <c r="CC5" i="4"/>
  <c r="CG5" i="4"/>
  <c r="CK5" i="4"/>
  <c r="B6" i="4"/>
  <c r="F6" i="4"/>
  <c r="J6" i="4"/>
  <c r="N6" i="4"/>
  <c r="R6" i="4"/>
  <c r="V6" i="4"/>
  <c r="Z6" i="4"/>
  <c r="AD6" i="4"/>
  <c r="AH6" i="4"/>
  <c r="AL6" i="4"/>
  <c r="AP6" i="4"/>
  <c r="AT6" i="4"/>
  <c r="AX6" i="4"/>
  <c r="BB6" i="4"/>
  <c r="BF6" i="4"/>
  <c r="BJ6" i="4"/>
  <c r="BN6" i="4"/>
  <c r="BR6" i="4"/>
  <c r="BV6" i="4"/>
  <c r="BZ6" i="4"/>
  <c r="CD6" i="4"/>
  <c r="CH6" i="4"/>
  <c r="CL6" i="4"/>
  <c r="C7" i="4"/>
  <c r="G7" i="4"/>
  <c r="K7" i="4"/>
  <c r="O7" i="4"/>
  <c r="S7" i="4"/>
  <c r="W7" i="4"/>
  <c r="AA7" i="4"/>
  <c r="AE7" i="4"/>
  <c r="AI7" i="4"/>
  <c r="AM7" i="4"/>
  <c r="AQ7" i="4"/>
  <c r="AU7" i="4"/>
  <c r="AY7" i="4"/>
  <c r="BC7" i="4"/>
  <c r="BG7" i="4"/>
  <c r="BK7" i="4"/>
  <c r="BO7" i="4"/>
  <c r="BS7" i="4"/>
  <c r="BW7" i="4"/>
  <c r="CA7" i="4"/>
  <c r="CE7" i="4"/>
  <c r="CI7" i="4"/>
  <c r="CM7" i="4"/>
  <c r="D8" i="4"/>
  <c r="H8" i="4"/>
  <c r="L8" i="4"/>
  <c r="P8" i="4"/>
  <c r="T8" i="4"/>
  <c r="X8" i="4"/>
  <c r="AB8" i="4"/>
  <c r="AF8" i="4"/>
  <c r="AJ8" i="4"/>
  <c r="AN8" i="4"/>
  <c r="AR8" i="4"/>
  <c r="AV8" i="4"/>
  <c r="AZ8" i="4"/>
  <c r="BD8" i="4"/>
  <c r="BH8" i="4"/>
  <c r="BL8" i="4"/>
  <c r="BP8" i="4"/>
  <c r="BT8" i="4"/>
  <c r="BX8" i="4"/>
  <c r="CB8" i="4"/>
  <c r="CF8" i="4"/>
  <c r="CJ8" i="4"/>
  <c r="CN8" i="4"/>
  <c r="E9" i="4"/>
  <c r="I9" i="4"/>
  <c r="M9" i="4"/>
  <c r="Q9" i="4"/>
  <c r="U9" i="4"/>
  <c r="Y9" i="4"/>
  <c r="AC9" i="4"/>
  <c r="AG9" i="4"/>
  <c r="AK9" i="4"/>
  <c r="AO9" i="4"/>
  <c r="AS9" i="4"/>
  <c r="AW9" i="4"/>
  <c r="BA9" i="4"/>
  <c r="BE9" i="4"/>
  <c r="BI9" i="4"/>
  <c r="BM9" i="4"/>
  <c r="BQ9" i="4"/>
  <c r="BU9" i="4"/>
  <c r="BY9" i="4"/>
  <c r="CC9" i="4"/>
  <c r="CG9" i="4"/>
  <c r="CK9" i="4"/>
  <c r="B10" i="4"/>
  <c r="F10" i="4"/>
  <c r="J10" i="4"/>
  <c r="N10" i="4"/>
  <c r="R10" i="4"/>
  <c r="V10" i="4"/>
  <c r="Z10" i="4"/>
  <c r="AD10" i="4"/>
  <c r="AH10" i="4"/>
  <c r="AL10" i="4"/>
  <c r="AP10" i="4"/>
  <c r="AT10" i="4"/>
  <c r="AX10" i="4"/>
  <c r="BB10" i="4"/>
  <c r="BF10" i="4"/>
  <c r="BJ10" i="4"/>
  <c r="BN10" i="4"/>
  <c r="BR10" i="4"/>
  <c r="BV10" i="4"/>
  <c r="BZ10" i="4"/>
  <c r="CD10" i="4"/>
  <c r="CH10" i="4"/>
  <c r="CL10" i="4"/>
  <c r="C11" i="4"/>
  <c r="G11" i="4"/>
  <c r="K11" i="4"/>
  <c r="O11" i="4"/>
  <c r="S11" i="4"/>
  <c r="W11" i="4"/>
  <c r="AA11" i="4"/>
  <c r="AE11" i="4"/>
  <c r="AI11" i="4"/>
  <c r="AM11" i="4"/>
  <c r="AQ11" i="4"/>
  <c r="AU11" i="4"/>
  <c r="AY11" i="4"/>
  <c r="BC11" i="4"/>
  <c r="BG11" i="4"/>
  <c r="BK11" i="4"/>
  <c r="BO11" i="4"/>
  <c r="BS11" i="4"/>
  <c r="BW11" i="4"/>
  <c r="CA11" i="4"/>
  <c r="CE11" i="4"/>
  <c r="CI11" i="4"/>
  <c r="CM11" i="4"/>
  <c r="D12" i="4"/>
  <c r="H12" i="4"/>
  <c r="L12" i="4"/>
  <c r="P12" i="4"/>
  <c r="T12" i="4"/>
  <c r="X12" i="4"/>
  <c r="AB12" i="4"/>
  <c r="AF12" i="4"/>
  <c r="AJ12" i="4"/>
  <c r="AN12" i="4"/>
  <c r="AR12" i="4"/>
  <c r="AV12" i="4"/>
  <c r="AZ12" i="4"/>
  <c r="BD12" i="4"/>
  <c r="BH12" i="4"/>
  <c r="BL12" i="4"/>
  <c r="BP12" i="4"/>
  <c r="BT12" i="4"/>
  <c r="BX12" i="4"/>
  <c r="CB12" i="4"/>
  <c r="CF12" i="4"/>
  <c r="CJ12" i="4"/>
  <c r="CN12" i="4"/>
  <c r="E13" i="4"/>
  <c r="I13" i="4"/>
  <c r="M13" i="4"/>
  <c r="Q13" i="4"/>
  <c r="U13" i="4"/>
  <c r="Y13" i="4"/>
  <c r="AC13" i="4"/>
  <c r="AG13" i="4"/>
  <c r="AK13" i="4"/>
  <c r="AO13" i="4"/>
  <c r="AS13" i="4"/>
  <c r="AW13" i="4"/>
  <c r="BA13" i="4"/>
  <c r="BE13" i="4"/>
  <c r="BI13" i="4"/>
  <c r="BM13" i="4"/>
  <c r="BQ13" i="4"/>
  <c r="BU13" i="4"/>
  <c r="BY13" i="4"/>
  <c r="CC13" i="4"/>
  <c r="CG13" i="4"/>
  <c r="CK13" i="4"/>
  <c r="B14" i="4"/>
  <c r="F14" i="4"/>
  <c r="J14" i="4"/>
  <c r="N14" i="4"/>
  <c r="R14" i="4"/>
  <c r="V14" i="4"/>
  <c r="Z14" i="4"/>
  <c r="AD14" i="4"/>
  <c r="AH14" i="4"/>
  <c r="AL14" i="4"/>
  <c r="AP14" i="4"/>
  <c r="AT14" i="4"/>
  <c r="AX14" i="4"/>
  <c r="BB14" i="4"/>
  <c r="BF14" i="4"/>
  <c r="BJ14" i="4"/>
  <c r="BN14" i="4"/>
  <c r="BR14" i="4"/>
  <c r="BV14" i="4"/>
  <c r="BZ14" i="4"/>
  <c r="CD14" i="4"/>
  <c r="CH14" i="4"/>
  <c r="CL14" i="4"/>
  <c r="C15" i="4"/>
  <c r="G15" i="4"/>
  <c r="K15" i="4"/>
  <c r="O15" i="4"/>
  <c r="S15" i="4"/>
  <c r="W15" i="4"/>
  <c r="AA15" i="4"/>
  <c r="AE15" i="4"/>
  <c r="AI15" i="4"/>
  <c r="AM15" i="4"/>
  <c r="AQ15" i="4"/>
  <c r="AU15" i="4"/>
  <c r="AY15" i="4"/>
  <c r="BC15" i="4"/>
  <c r="BG15" i="4"/>
  <c r="BK15" i="4"/>
  <c r="BO15" i="4"/>
  <c r="BS15" i="4"/>
  <c r="BW15" i="4"/>
  <c r="CA15" i="4"/>
  <c r="CE15" i="4"/>
  <c r="CI15" i="4"/>
  <c r="CM15" i="4"/>
  <c r="D16" i="4"/>
  <c r="H16" i="4"/>
  <c r="L16" i="4"/>
  <c r="P16" i="4"/>
  <c r="T16" i="4"/>
  <c r="X16" i="4"/>
  <c r="AB16" i="4"/>
  <c r="AF16" i="4"/>
  <c r="AJ16" i="4"/>
  <c r="AN16" i="4"/>
  <c r="AR16" i="4"/>
  <c r="AV16" i="4"/>
  <c r="AZ16" i="4"/>
  <c r="BD16" i="4"/>
  <c r="BH16" i="4"/>
  <c r="BL16" i="4"/>
  <c r="BP16" i="4"/>
  <c r="BT16" i="4"/>
  <c r="BX16" i="4"/>
  <c r="CB16" i="4"/>
  <c r="CF16" i="4"/>
  <c r="CJ16" i="4"/>
  <c r="CN16" i="4"/>
  <c r="E17" i="4"/>
  <c r="I17" i="4"/>
  <c r="M17" i="4"/>
  <c r="Q17" i="4"/>
  <c r="U17" i="4"/>
  <c r="Y17" i="4"/>
  <c r="AC17" i="4"/>
  <c r="AG17" i="4"/>
  <c r="AK17" i="4"/>
  <c r="AO17" i="4"/>
  <c r="AS17" i="4"/>
  <c r="AW17" i="4"/>
  <c r="BA17" i="4"/>
  <c r="BE17" i="4"/>
  <c r="BI17" i="4"/>
  <c r="BM17" i="4"/>
  <c r="BQ17" i="4"/>
  <c r="BU17" i="4"/>
  <c r="BY17" i="4"/>
  <c r="CC17" i="4"/>
  <c r="CG17" i="4"/>
  <c r="CK17" i="4"/>
  <c r="B18" i="4"/>
  <c r="F18" i="4"/>
  <c r="J18" i="4"/>
  <c r="N18" i="4"/>
  <c r="R18" i="4"/>
  <c r="V18" i="4"/>
  <c r="Z18" i="4"/>
  <c r="AD18" i="4"/>
  <c r="AH18" i="4"/>
  <c r="AL18" i="4"/>
  <c r="AP18" i="4"/>
  <c r="AT18" i="4"/>
  <c r="AX18" i="4"/>
  <c r="BB18" i="4"/>
  <c r="BF18" i="4"/>
  <c r="BJ18" i="4"/>
  <c r="BN18" i="4"/>
  <c r="BR18" i="4"/>
  <c r="BV18" i="4"/>
  <c r="BZ18" i="4"/>
  <c r="CD18" i="4"/>
  <c r="CH18" i="4"/>
  <c r="CL18" i="4"/>
  <c r="C19" i="4"/>
  <c r="G19" i="4"/>
  <c r="K19" i="4"/>
  <c r="O19" i="4"/>
  <c r="S19" i="4"/>
  <c r="W19" i="4"/>
  <c r="AA19" i="4"/>
  <c r="AE19" i="4"/>
  <c r="AI19" i="4"/>
  <c r="AM19" i="4"/>
  <c r="AQ19" i="4"/>
  <c r="AU19" i="4"/>
  <c r="AY19" i="4"/>
  <c r="BC19" i="4"/>
  <c r="BG19" i="4"/>
  <c r="BK19" i="4"/>
  <c r="BO19" i="4"/>
  <c r="BS19" i="4"/>
  <c r="BW19" i="4"/>
  <c r="CA19" i="4"/>
  <c r="CE19" i="4"/>
  <c r="CI19" i="4"/>
  <c r="CM19" i="4"/>
  <c r="D20" i="4"/>
  <c r="H20" i="4"/>
  <c r="L20" i="4"/>
  <c r="P20" i="4"/>
  <c r="T20" i="4"/>
  <c r="X20" i="4"/>
  <c r="AB20" i="4"/>
  <c r="AF20" i="4"/>
  <c r="AJ20" i="4"/>
  <c r="AN20" i="4"/>
  <c r="AR20" i="4"/>
  <c r="AV20" i="4"/>
  <c r="AZ20" i="4"/>
  <c r="BD20" i="4"/>
  <c r="BH20" i="4"/>
  <c r="BL20" i="4"/>
  <c r="BP20" i="4"/>
  <c r="BT20" i="4"/>
  <c r="BX20" i="4"/>
  <c r="CB20" i="4"/>
  <c r="CF20" i="4"/>
  <c r="CJ20" i="4"/>
  <c r="CN20" i="4"/>
  <c r="E21" i="4"/>
  <c r="I21" i="4"/>
  <c r="M21" i="4"/>
  <c r="Q21" i="4"/>
  <c r="U21" i="4"/>
  <c r="Y21" i="4"/>
  <c r="AC21" i="4"/>
  <c r="AG21" i="4"/>
  <c r="AK21" i="4"/>
  <c r="AO21" i="4"/>
  <c r="AS21" i="4"/>
  <c r="AW21" i="4"/>
  <c r="BA21" i="4"/>
  <c r="BE21" i="4"/>
  <c r="BI21" i="4"/>
  <c r="BM21" i="4"/>
  <c r="BQ21" i="4"/>
  <c r="BU21" i="4"/>
  <c r="BY21" i="4"/>
  <c r="CC21" i="4"/>
  <c r="CG21" i="4"/>
  <c r="CK21" i="4"/>
  <c r="B22" i="4"/>
  <c r="F22" i="4"/>
  <c r="J22" i="4"/>
  <c r="N22" i="4"/>
  <c r="R22" i="4"/>
  <c r="V22" i="4"/>
  <c r="Z22" i="4"/>
  <c r="AD22" i="4"/>
  <c r="AH22" i="4"/>
  <c r="AL22" i="4"/>
  <c r="AP22" i="4"/>
  <c r="AT22" i="4"/>
  <c r="AX22" i="4"/>
  <c r="BB22" i="4"/>
  <c r="BF22" i="4"/>
  <c r="BJ22" i="4"/>
  <c r="BN22" i="4"/>
  <c r="BR22" i="4"/>
  <c r="BV22" i="4"/>
  <c r="BZ22" i="4"/>
  <c r="CD22" i="4"/>
  <c r="CH22" i="4"/>
  <c r="CL22" i="4"/>
  <c r="C23" i="4"/>
  <c r="G23" i="4"/>
  <c r="K23" i="4"/>
  <c r="O23" i="4"/>
  <c r="S23" i="4"/>
  <c r="W23" i="4"/>
  <c r="AA23" i="4"/>
  <c r="AE23" i="4"/>
  <c r="AI23" i="4"/>
  <c r="AM23" i="4"/>
  <c r="AQ23" i="4"/>
  <c r="AU23" i="4"/>
  <c r="AY23" i="4"/>
  <c r="BC23" i="4"/>
  <c r="BG23" i="4"/>
  <c r="BK23" i="4"/>
  <c r="BO23" i="4"/>
  <c r="BS23" i="4"/>
  <c r="BW23" i="4"/>
  <c r="CA23" i="4"/>
  <c r="CE23" i="4"/>
  <c r="CI23" i="4"/>
  <c r="CM23" i="4"/>
  <c r="D24" i="4"/>
  <c r="H24" i="4"/>
  <c r="L24" i="4"/>
  <c r="P24" i="4"/>
  <c r="T24" i="4"/>
  <c r="X24" i="4"/>
  <c r="AB24" i="4"/>
  <c r="AF24" i="4"/>
  <c r="AJ24" i="4"/>
  <c r="AN24" i="4"/>
  <c r="AR24" i="4"/>
  <c r="AV24" i="4"/>
  <c r="AZ24" i="4"/>
  <c r="BD24" i="4"/>
  <c r="BH24" i="4"/>
  <c r="BL24" i="4"/>
  <c r="BP24" i="4"/>
  <c r="BT24" i="4"/>
  <c r="BX24" i="4"/>
  <c r="CB24" i="4"/>
  <c r="CF24" i="4"/>
  <c r="CJ24" i="4"/>
  <c r="CN24" i="4"/>
  <c r="E25" i="4"/>
  <c r="I25" i="4"/>
  <c r="M25" i="4"/>
  <c r="Q25" i="4"/>
  <c r="U25" i="4"/>
  <c r="Y25" i="4"/>
  <c r="AC25" i="4"/>
  <c r="AG25" i="4"/>
  <c r="AK25" i="4"/>
  <c r="AO25" i="4"/>
  <c r="AS25" i="4"/>
  <c r="AW25" i="4"/>
  <c r="BA25" i="4"/>
  <c r="BE25" i="4"/>
  <c r="BI25" i="4"/>
  <c r="BM25" i="4"/>
  <c r="BQ25" i="4"/>
  <c r="BU25" i="4"/>
  <c r="BY25" i="4"/>
  <c r="CC25" i="4"/>
  <c r="CG25" i="4"/>
  <c r="CK25" i="4"/>
  <c r="B26" i="4"/>
  <c r="F26" i="4"/>
  <c r="J26" i="4"/>
  <c r="N26" i="4"/>
  <c r="R26" i="4"/>
  <c r="V26" i="4"/>
  <c r="Z26" i="4"/>
  <c r="AD26" i="4"/>
  <c r="AH26" i="4"/>
  <c r="AL26" i="4"/>
  <c r="AP26" i="4"/>
  <c r="AT26" i="4"/>
  <c r="AX26" i="4"/>
  <c r="BB26" i="4"/>
  <c r="BF26" i="4"/>
  <c r="BJ26" i="4"/>
  <c r="BN26" i="4"/>
  <c r="BR26" i="4"/>
  <c r="BV26" i="4"/>
  <c r="BZ26" i="4"/>
  <c r="CD26" i="4"/>
  <c r="CH26" i="4"/>
  <c r="CL26" i="4"/>
  <c r="C27" i="4"/>
  <c r="G27" i="4"/>
  <c r="K27" i="4"/>
  <c r="O27" i="4"/>
  <c r="S27" i="4"/>
  <c r="W27" i="4"/>
  <c r="AA27" i="4"/>
  <c r="AE27" i="4"/>
  <c r="AI27" i="4"/>
  <c r="AM27" i="4"/>
  <c r="AQ27" i="4"/>
  <c r="AU27" i="4"/>
  <c r="AY27" i="4"/>
  <c r="BC27" i="4"/>
  <c r="BG27" i="4"/>
  <c r="BK27" i="4"/>
  <c r="BO27" i="4"/>
  <c r="BS27" i="4"/>
  <c r="BW27" i="4"/>
  <c r="CA27" i="4"/>
  <c r="CE27" i="4"/>
  <c r="CI27" i="4"/>
  <c r="CM27" i="4"/>
  <c r="D28" i="4"/>
  <c r="H28" i="4"/>
  <c r="L28" i="4"/>
  <c r="P28" i="4"/>
  <c r="T28" i="4"/>
  <c r="X28" i="4"/>
  <c r="AB28" i="4"/>
  <c r="AF28" i="4"/>
  <c r="AJ28" i="4"/>
  <c r="AN28" i="4"/>
  <c r="AR28" i="4"/>
  <c r="AV28" i="4"/>
  <c r="AZ28" i="4"/>
  <c r="BD28" i="4"/>
  <c r="BH28" i="4"/>
  <c r="BL28" i="4"/>
  <c r="BP28" i="4"/>
  <c r="BT28" i="4"/>
  <c r="BX28" i="4"/>
  <c r="CB28" i="4"/>
  <c r="CF28" i="4"/>
  <c r="CJ28" i="4"/>
  <c r="CN28" i="4"/>
  <c r="E29" i="4"/>
  <c r="I29" i="4"/>
  <c r="M29" i="4"/>
  <c r="Q29" i="4"/>
  <c r="U29" i="4"/>
  <c r="Y29" i="4"/>
  <c r="AC29" i="4"/>
  <c r="AG29" i="4"/>
  <c r="AK29" i="4"/>
  <c r="AO29" i="4"/>
  <c r="AS29" i="4"/>
  <c r="AW29" i="4"/>
  <c r="BA29" i="4"/>
  <c r="BE29" i="4"/>
  <c r="BI29" i="4"/>
  <c r="BM29" i="4"/>
  <c r="BQ29" i="4"/>
  <c r="BU29" i="4"/>
  <c r="BY29" i="4"/>
  <c r="CC29" i="4"/>
  <c r="CG29" i="4"/>
  <c r="CK29" i="4"/>
  <c r="B30" i="4"/>
  <c r="F30" i="4"/>
  <c r="J30" i="4"/>
  <c r="N30" i="4"/>
  <c r="R30" i="4"/>
  <c r="V30" i="4"/>
  <c r="Z30" i="4"/>
  <c r="AD30" i="4"/>
  <c r="AH30" i="4"/>
  <c r="AL30" i="4"/>
  <c r="AP30" i="4"/>
  <c r="AT30" i="4"/>
  <c r="AX30" i="4"/>
  <c r="BB30" i="4"/>
  <c r="BF30" i="4"/>
  <c r="BJ30" i="4"/>
  <c r="BN30" i="4"/>
  <c r="BR30" i="4"/>
  <c r="BV30" i="4"/>
  <c r="BZ30" i="4"/>
  <c r="CD30" i="4"/>
  <c r="CH30" i="4"/>
  <c r="CL30" i="4"/>
  <c r="C31" i="4"/>
  <c r="G31" i="4"/>
  <c r="K31" i="4"/>
  <c r="O31" i="4"/>
  <c r="S31" i="4"/>
  <c r="W31" i="4"/>
  <c r="AA31" i="4"/>
  <c r="AE31" i="4"/>
  <c r="AI31" i="4"/>
  <c r="AM31" i="4"/>
  <c r="AQ31" i="4"/>
  <c r="AU31" i="4"/>
  <c r="AY31" i="4"/>
  <c r="BC31" i="4"/>
  <c r="BG31" i="4"/>
  <c r="BK31" i="4"/>
  <c r="BO31" i="4"/>
  <c r="BS31" i="4"/>
  <c r="BW31" i="4"/>
  <c r="CA31" i="4"/>
  <c r="CE31" i="4"/>
  <c r="CI31" i="4"/>
  <c r="CM31" i="4"/>
  <c r="D32" i="4"/>
  <c r="H32" i="4"/>
  <c r="L32" i="4"/>
  <c r="P32" i="4"/>
  <c r="T32" i="4"/>
  <c r="X32" i="4"/>
  <c r="AB32" i="4"/>
  <c r="AF32" i="4"/>
  <c r="AJ32" i="4"/>
  <c r="AN32" i="4"/>
  <c r="AR32" i="4"/>
  <c r="AV32" i="4"/>
  <c r="AZ32" i="4"/>
  <c r="BD32" i="4"/>
  <c r="BH32" i="4"/>
  <c r="BL32" i="4"/>
  <c r="BP32" i="4"/>
  <c r="BT32" i="4"/>
  <c r="BX32" i="4"/>
  <c r="CB32" i="4"/>
  <c r="CF32" i="4"/>
  <c r="CJ32" i="4"/>
  <c r="CN32" i="4"/>
  <c r="E33" i="4"/>
  <c r="I33" i="4"/>
  <c r="M33" i="4"/>
  <c r="Q33" i="4"/>
  <c r="U33" i="4"/>
  <c r="Y33" i="4"/>
  <c r="AC33" i="4"/>
  <c r="AG33" i="4"/>
  <c r="AK33" i="4"/>
  <c r="AO33" i="4"/>
  <c r="AS33" i="4"/>
  <c r="AW33" i="4"/>
  <c r="BA33" i="4"/>
  <c r="BE33" i="4"/>
  <c r="BI33" i="4"/>
  <c r="BM33" i="4"/>
  <c r="BQ33" i="4"/>
  <c r="BU33" i="4"/>
  <c r="BY33" i="4"/>
  <c r="CC33" i="4"/>
  <c r="CG33" i="4"/>
  <c r="CK33" i="4"/>
  <c r="B34" i="4"/>
  <c r="F34" i="4"/>
  <c r="J34" i="4"/>
  <c r="N34" i="4"/>
  <c r="R34" i="4"/>
  <c r="V34" i="4"/>
  <c r="Z34" i="4"/>
  <c r="AD34" i="4"/>
  <c r="AH34" i="4"/>
  <c r="AL34" i="4"/>
  <c r="AP34" i="4"/>
  <c r="AT34" i="4"/>
  <c r="AX34" i="4"/>
  <c r="BB34" i="4"/>
  <c r="BF34" i="4"/>
  <c r="BJ34" i="4"/>
  <c r="BN34" i="4"/>
  <c r="BR34" i="4"/>
  <c r="BV34" i="4"/>
  <c r="BZ34" i="4"/>
  <c r="CD34" i="4"/>
  <c r="CH34" i="4"/>
  <c r="CL34" i="4"/>
  <c r="C35" i="4"/>
  <c r="G35" i="4"/>
  <c r="K35" i="4"/>
  <c r="O35" i="4"/>
  <c r="S35" i="4"/>
  <c r="W35" i="4"/>
  <c r="AA35" i="4"/>
  <c r="AE35" i="4"/>
  <c r="AI35" i="4"/>
  <c r="AM35" i="4"/>
  <c r="AQ35" i="4"/>
  <c r="AU35" i="4"/>
  <c r="AY35" i="4"/>
  <c r="BC35" i="4"/>
  <c r="BG35" i="4"/>
  <c r="BK35" i="4"/>
  <c r="BO35" i="4"/>
  <c r="BS35" i="4"/>
  <c r="BW35" i="4"/>
  <c r="CA35" i="4"/>
  <c r="CE35" i="4"/>
  <c r="CI35" i="4"/>
  <c r="CM35" i="4"/>
  <c r="D36" i="4"/>
  <c r="H36" i="4"/>
  <c r="L36" i="4"/>
  <c r="P36" i="4"/>
  <c r="T36" i="4"/>
  <c r="X36" i="4"/>
  <c r="AB36" i="4"/>
  <c r="AF36" i="4"/>
  <c r="AJ36" i="4"/>
  <c r="AN36" i="4"/>
  <c r="AR36" i="4"/>
  <c r="AV36" i="4"/>
  <c r="AZ36" i="4"/>
  <c r="BD36" i="4"/>
  <c r="BH36" i="4"/>
  <c r="BL36" i="4"/>
  <c r="BP36" i="4"/>
  <c r="BT36" i="4"/>
  <c r="BX36" i="4"/>
  <c r="CB36" i="4"/>
  <c r="CF36" i="4"/>
  <c r="CJ36" i="4"/>
  <c r="CN36" i="4"/>
  <c r="E37" i="4"/>
  <c r="I37" i="4"/>
  <c r="M37" i="4"/>
  <c r="Q37" i="4"/>
  <c r="U37" i="4"/>
  <c r="Y37" i="4"/>
  <c r="AC37" i="4"/>
  <c r="AG37" i="4"/>
  <c r="AK37" i="4"/>
  <c r="AO37" i="4"/>
  <c r="AS37" i="4"/>
  <c r="AW37" i="4"/>
  <c r="BA37" i="4"/>
  <c r="BE37" i="4"/>
  <c r="BI37" i="4"/>
  <c r="BM37" i="4"/>
  <c r="BQ37" i="4"/>
  <c r="BU37" i="4"/>
  <c r="BY37" i="4"/>
  <c r="CC37" i="4"/>
  <c r="CG37" i="4"/>
  <c r="CK37" i="4"/>
  <c r="B38" i="4"/>
  <c r="F38" i="4"/>
  <c r="J38" i="4"/>
  <c r="N38" i="4"/>
  <c r="R38" i="4"/>
  <c r="V38" i="4"/>
  <c r="Z38" i="4"/>
  <c r="AD38" i="4"/>
  <c r="AH38" i="4"/>
  <c r="AL38" i="4"/>
  <c r="AP38" i="4"/>
  <c r="AT38" i="4"/>
  <c r="AX38" i="4"/>
  <c r="BB38" i="4"/>
  <c r="BF38" i="4"/>
  <c r="BJ38" i="4"/>
  <c r="BN38" i="4"/>
  <c r="BR38" i="4"/>
  <c r="BV38" i="4"/>
  <c r="BZ38" i="4"/>
  <c r="CD38" i="4"/>
  <c r="CH38" i="4"/>
  <c r="CL38" i="4"/>
  <c r="C39" i="4"/>
  <c r="G39" i="4"/>
  <c r="K39" i="4"/>
  <c r="O39" i="4"/>
  <c r="S39" i="4"/>
  <c r="W39" i="4"/>
  <c r="AA39" i="4"/>
  <c r="AE39" i="4"/>
  <c r="AI39" i="4"/>
  <c r="AM39" i="4"/>
  <c r="AQ39" i="4"/>
  <c r="AU39" i="4"/>
  <c r="AY39" i="4"/>
  <c r="BC39" i="4"/>
  <c r="BG39" i="4"/>
  <c r="BK39" i="4"/>
  <c r="BO39" i="4"/>
  <c r="BS39" i="4"/>
  <c r="BW39" i="4"/>
  <c r="CA39" i="4"/>
  <c r="CE39" i="4"/>
  <c r="CI39" i="4"/>
  <c r="CM39" i="4"/>
  <c r="D40" i="4"/>
  <c r="H40" i="4"/>
  <c r="L40" i="4"/>
  <c r="P40" i="4"/>
  <c r="T40" i="4"/>
  <c r="X40" i="4"/>
  <c r="AB40" i="4"/>
  <c r="AF40" i="4"/>
  <c r="AJ40" i="4"/>
  <c r="AN40" i="4"/>
  <c r="AR40" i="4"/>
  <c r="AV40" i="4"/>
  <c r="AZ40" i="4"/>
  <c r="BD40" i="4"/>
  <c r="BH40" i="4"/>
  <c r="BL40" i="4"/>
  <c r="BP40" i="4"/>
  <c r="BT40" i="4"/>
  <c r="BX40" i="4"/>
  <c r="CB40" i="4"/>
  <c r="CF40" i="4"/>
  <c r="CJ40" i="4"/>
  <c r="CN40" i="4"/>
  <c r="E41" i="4"/>
  <c r="I41" i="4"/>
  <c r="M41" i="4"/>
  <c r="Q41" i="4"/>
  <c r="U41" i="4"/>
  <c r="Y41" i="4"/>
  <c r="AC41" i="4"/>
  <c r="AG41" i="4"/>
  <c r="AK41" i="4"/>
  <c r="AO41" i="4"/>
  <c r="AS41" i="4"/>
  <c r="AW41" i="4"/>
  <c r="BA41" i="4"/>
  <c r="BE41" i="4"/>
  <c r="BI41" i="4"/>
  <c r="BM41" i="4"/>
  <c r="BQ41" i="4"/>
  <c r="BU41" i="4"/>
  <c r="BY41" i="4"/>
  <c r="CC41" i="4"/>
  <c r="CG41" i="4"/>
  <c r="CK41" i="4"/>
  <c r="B42" i="4"/>
  <c r="F42" i="4"/>
  <c r="J42" i="4"/>
  <c r="N42" i="4"/>
  <c r="R42" i="4"/>
  <c r="V42" i="4"/>
  <c r="Z42" i="4"/>
  <c r="AD42" i="4"/>
  <c r="AH42" i="4"/>
  <c r="AL42" i="4"/>
  <c r="AP42" i="4"/>
  <c r="AT42" i="4"/>
  <c r="AX42" i="4"/>
  <c r="BB42" i="4"/>
  <c r="BF42" i="4"/>
  <c r="BJ42" i="4"/>
  <c r="BN42" i="4"/>
  <c r="BR42" i="4"/>
  <c r="BV42" i="4"/>
  <c r="BZ42" i="4"/>
  <c r="CD42" i="4"/>
  <c r="CH42" i="4"/>
  <c r="CL42" i="4"/>
  <c r="C43" i="4"/>
  <c r="G43" i="4"/>
  <c r="K43" i="4"/>
  <c r="O43" i="4"/>
  <c r="S43" i="4"/>
  <c r="W43" i="4"/>
  <c r="AA43" i="4"/>
  <c r="AE43" i="4"/>
  <c r="AI43" i="4"/>
  <c r="AM43" i="4"/>
  <c r="AQ43" i="4"/>
  <c r="AU43" i="4"/>
  <c r="AY43" i="4"/>
  <c r="BC43" i="4"/>
  <c r="BG43" i="4"/>
  <c r="BK43" i="4"/>
  <c r="BO43" i="4"/>
  <c r="BS43" i="4"/>
  <c r="BW43" i="4"/>
  <c r="CA43" i="4"/>
  <c r="CE43" i="4"/>
  <c r="CI43" i="4"/>
  <c r="CM43" i="4"/>
  <c r="D44" i="4"/>
  <c r="H44" i="4"/>
  <c r="L44" i="4"/>
  <c r="P44" i="4"/>
  <c r="T44" i="4"/>
  <c r="X44" i="4"/>
  <c r="AB44" i="4"/>
  <c r="AF44" i="4"/>
  <c r="AJ44" i="4"/>
  <c r="AN44" i="4"/>
  <c r="AR44" i="4"/>
  <c r="AV44" i="4"/>
  <c r="AZ44" i="4"/>
  <c r="BD44" i="4"/>
  <c r="BH44" i="4"/>
  <c r="BL44" i="4"/>
  <c r="BP44" i="4"/>
  <c r="BT44" i="4"/>
  <c r="BX44" i="4"/>
  <c r="CB44" i="4"/>
  <c r="CF44" i="4"/>
  <c r="CJ44" i="4"/>
  <c r="CN44" i="4"/>
  <c r="E45" i="4"/>
  <c r="I45" i="4"/>
  <c r="M45" i="4"/>
  <c r="Q45" i="4"/>
  <c r="U45" i="4"/>
  <c r="Y45" i="4"/>
  <c r="AC45" i="4"/>
  <c r="AG45" i="4"/>
  <c r="AK45" i="4"/>
  <c r="AO45" i="4"/>
  <c r="AS45" i="4"/>
  <c r="AW45" i="4"/>
  <c r="BA45" i="4"/>
  <c r="BE45" i="4"/>
  <c r="BI45" i="4"/>
  <c r="BM45" i="4"/>
  <c r="BQ45" i="4"/>
  <c r="BU45" i="4"/>
  <c r="BY45" i="4"/>
  <c r="CC45" i="4"/>
  <c r="CG45" i="4"/>
  <c r="CK45" i="4"/>
  <c r="B46" i="4"/>
  <c r="F46" i="4"/>
  <c r="J46" i="4"/>
  <c r="N46" i="4"/>
  <c r="R46" i="4"/>
  <c r="V46" i="4"/>
  <c r="Z46" i="4"/>
  <c r="AD46" i="4"/>
  <c r="AH46" i="4"/>
  <c r="AL46" i="4"/>
  <c r="AP46" i="4"/>
  <c r="AT46" i="4"/>
  <c r="AX46" i="4"/>
  <c r="BB46" i="4"/>
  <c r="BF46" i="4"/>
  <c r="BJ46" i="4"/>
  <c r="BN46" i="4"/>
  <c r="BR46" i="4"/>
  <c r="BV46" i="4"/>
  <c r="BZ46" i="4"/>
  <c r="CD46" i="4"/>
  <c r="CH46" i="4"/>
  <c r="CL46" i="4"/>
  <c r="C47" i="4"/>
  <c r="G47" i="4"/>
  <c r="K47" i="4"/>
  <c r="O47" i="4"/>
  <c r="S47" i="4"/>
  <c r="W47" i="4"/>
  <c r="AA47" i="4"/>
  <c r="AE47" i="4"/>
  <c r="AI47" i="4"/>
  <c r="AM47" i="4"/>
  <c r="AQ47" i="4"/>
  <c r="AU47" i="4"/>
  <c r="AY47" i="4"/>
  <c r="BC47" i="4"/>
  <c r="BG47" i="4"/>
  <c r="BK47" i="4"/>
  <c r="BO47" i="4"/>
  <c r="BS47" i="4"/>
  <c r="BW47" i="4"/>
  <c r="CA47" i="4"/>
  <c r="CE47" i="4"/>
  <c r="CI47" i="4"/>
  <c r="CM47" i="4"/>
  <c r="D48" i="4"/>
  <c r="H48" i="4"/>
  <c r="L48" i="4"/>
  <c r="P48" i="4"/>
  <c r="T48" i="4"/>
  <c r="X48" i="4"/>
  <c r="AB48" i="4"/>
  <c r="AF48" i="4"/>
  <c r="AJ48" i="4"/>
  <c r="AN48" i="4"/>
  <c r="AR48" i="4"/>
  <c r="AV48" i="4"/>
  <c r="AZ48" i="4"/>
  <c r="BD48" i="4"/>
  <c r="BH48" i="4"/>
  <c r="BL48" i="4"/>
  <c r="BP48" i="4"/>
  <c r="BT48" i="4"/>
  <c r="BX48" i="4"/>
  <c r="CB48" i="4"/>
  <c r="CF48" i="4"/>
  <c r="CJ48" i="4"/>
  <c r="CN48" i="4"/>
  <c r="E49" i="4"/>
  <c r="I49" i="4"/>
  <c r="M49" i="4"/>
  <c r="Q49" i="4"/>
  <c r="U49" i="4"/>
  <c r="Y49" i="4"/>
  <c r="AC49" i="4"/>
  <c r="AG49" i="4"/>
  <c r="AK49" i="4"/>
  <c r="AO49" i="4"/>
  <c r="AS49" i="4"/>
  <c r="AW49" i="4"/>
  <c r="BA49" i="4"/>
  <c r="BE49" i="4"/>
  <c r="BI49" i="4"/>
  <c r="BM49" i="4"/>
  <c r="BQ49" i="4"/>
  <c r="BU49" i="4"/>
  <c r="BY49" i="4"/>
  <c r="CC49" i="4"/>
  <c r="CG49" i="4"/>
  <c r="CK49" i="4"/>
  <c r="B50" i="4"/>
  <c r="F50" i="4"/>
  <c r="J50" i="4"/>
  <c r="N50" i="4"/>
  <c r="R50" i="4"/>
  <c r="V50" i="4"/>
  <c r="Z50" i="4"/>
  <c r="AD50" i="4"/>
  <c r="AH50" i="4"/>
  <c r="AL50" i="4"/>
  <c r="AP50" i="4"/>
  <c r="AT50" i="4"/>
  <c r="AX50" i="4"/>
  <c r="BB50" i="4"/>
  <c r="BF50" i="4"/>
  <c r="BJ50" i="4"/>
  <c r="BN50" i="4"/>
  <c r="BR50" i="4"/>
  <c r="BV50" i="4"/>
  <c r="BZ50" i="4"/>
  <c r="CD50" i="4"/>
  <c r="CH50" i="4"/>
  <c r="CL50" i="4"/>
  <c r="C51" i="4"/>
  <c r="G51" i="4"/>
  <c r="K51" i="4"/>
  <c r="O51" i="4"/>
  <c r="S51" i="4"/>
  <c r="W51" i="4"/>
  <c r="AA51" i="4"/>
  <c r="AE51" i="4"/>
  <c r="AI51" i="4"/>
  <c r="AM51" i="4"/>
  <c r="AQ51" i="4"/>
  <c r="AU51" i="4"/>
  <c r="AY51" i="4"/>
  <c r="BC51" i="4"/>
  <c r="BG51" i="4"/>
  <c r="BK51" i="4"/>
  <c r="BO51" i="4"/>
  <c r="BS51" i="4"/>
  <c r="BW51" i="4"/>
  <c r="CA51" i="4"/>
  <c r="CE51" i="4"/>
  <c r="CI51" i="4"/>
  <c r="CM51" i="4"/>
  <c r="D52" i="4"/>
  <c r="H52" i="4"/>
  <c r="L52" i="4"/>
  <c r="P52" i="4"/>
  <c r="T52" i="4"/>
  <c r="X52" i="4"/>
  <c r="AB52" i="4"/>
  <c r="AF52" i="4"/>
  <c r="AJ52" i="4"/>
  <c r="AN52" i="4"/>
  <c r="AR52" i="4"/>
  <c r="AV52" i="4"/>
  <c r="AZ52" i="4"/>
  <c r="BD52" i="4"/>
  <c r="BH52" i="4"/>
  <c r="BL52" i="4"/>
  <c r="BP52" i="4"/>
  <c r="BT52" i="4"/>
  <c r="BX52" i="4"/>
  <c r="CB52" i="4"/>
  <c r="CF52" i="4"/>
  <c r="CJ52" i="4"/>
  <c r="CN52" i="4"/>
  <c r="E53" i="4"/>
  <c r="I53" i="4"/>
  <c r="M53" i="4"/>
  <c r="Q53" i="4"/>
  <c r="U53" i="4"/>
  <c r="Y53" i="4"/>
  <c r="AC53" i="4"/>
  <c r="AG53" i="4"/>
  <c r="AK53" i="4"/>
  <c r="AO53" i="4"/>
  <c r="AS53" i="4"/>
  <c r="AW53" i="4"/>
  <c r="BA53" i="4"/>
  <c r="BE53" i="4"/>
  <c r="BI53" i="4"/>
  <c r="BM53" i="4"/>
  <c r="BQ53" i="4"/>
  <c r="BU53" i="4"/>
  <c r="BY53" i="4"/>
  <c r="CC53" i="4"/>
  <c r="CG53" i="4"/>
  <c r="CK53" i="4"/>
  <c r="B54" i="4"/>
  <c r="F54" i="4"/>
  <c r="J54" i="4"/>
  <c r="N54" i="4"/>
  <c r="R54" i="4"/>
  <c r="V54" i="4"/>
  <c r="Z54" i="4"/>
  <c r="AD54" i="4"/>
  <c r="AH54" i="4"/>
  <c r="AL54" i="4"/>
  <c r="AP54" i="4"/>
  <c r="AT54" i="4"/>
  <c r="AX54" i="4"/>
  <c r="BB54" i="4"/>
  <c r="BF54" i="4"/>
  <c r="BJ54" i="4"/>
  <c r="BN54" i="4"/>
  <c r="BR54" i="4"/>
  <c r="BV54" i="4"/>
  <c r="BZ54" i="4"/>
  <c r="CD54" i="4"/>
  <c r="CH54" i="4"/>
  <c r="CL54" i="4"/>
  <c r="C55" i="4"/>
  <c r="G55" i="4"/>
  <c r="K55" i="4"/>
  <c r="O55" i="4"/>
  <c r="S55" i="4"/>
  <c r="W55" i="4"/>
  <c r="AA55" i="4"/>
  <c r="AE55" i="4"/>
  <c r="AI55" i="4"/>
  <c r="AM55" i="4"/>
  <c r="AQ55" i="4"/>
  <c r="AU55" i="4"/>
  <c r="AY55" i="4"/>
  <c r="BC55" i="4"/>
  <c r="BG55" i="4"/>
  <c r="BK55" i="4"/>
  <c r="BO55" i="4"/>
  <c r="BS55" i="4"/>
  <c r="BW55" i="4"/>
  <c r="CA55" i="4"/>
  <c r="CE55" i="4"/>
  <c r="CI55" i="4"/>
  <c r="CM55" i="4"/>
  <c r="D56" i="4"/>
  <c r="H56" i="4"/>
  <c r="L56" i="4"/>
  <c r="P56" i="4"/>
  <c r="T56" i="4"/>
  <c r="X56" i="4"/>
  <c r="AB56" i="4"/>
  <c r="AF56" i="4"/>
  <c r="AJ56" i="4"/>
  <c r="AN56" i="4"/>
  <c r="AR56" i="4"/>
  <c r="AV56" i="4"/>
  <c r="AZ56" i="4"/>
  <c r="BD56" i="4"/>
  <c r="BH56" i="4"/>
  <c r="BL56" i="4"/>
  <c r="BP56" i="4"/>
  <c r="BT56" i="4"/>
  <c r="BX56" i="4"/>
  <c r="CB56" i="4"/>
  <c r="CF56" i="4"/>
  <c r="CJ56" i="4"/>
  <c r="CN56" i="4"/>
  <c r="E57" i="4"/>
  <c r="I57" i="4"/>
  <c r="M57" i="4"/>
  <c r="Q57" i="4"/>
  <c r="U57" i="4"/>
  <c r="Y57" i="4"/>
  <c r="AC57" i="4"/>
  <c r="AG57" i="4"/>
  <c r="AK57" i="4"/>
  <c r="AO57" i="4"/>
  <c r="AS57" i="4"/>
  <c r="AW57" i="4"/>
  <c r="BA57" i="4"/>
  <c r="BE57" i="4"/>
  <c r="BI57" i="4"/>
  <c r="BM57" i="4"/>
  <c r="BQ57" i="4"/>
  <c r="BU57" i="4"/>
  <c r="BY57" i="4"/>
  <c r="CC57" i="4"/>
  <c r="CG57" i="4"/>
  <c r="CL53" i="18"/>
  <c r="C54" i="18"/>
  <c r="G54" i="18"/>
  <c r="K54" i="18"/>
  <c r="O54" i="18"/>
  <c r="S54" i="18"/>
  <c r="W54" i="18"/>
  <c r="AA54" i="18"/>
  <c r="AE54" i="18"/>
  <c r="AI54" i="18"/>
  <c r="AM54" i="18"/>
  <c r="AQ54" i="18"/>
  <c r="AU54" i="18"/>
  <c r="AY54" i="18"/>
  <c r="BC54" i="18"/>
  <c r="BG54" i="18"/>
  <c r="BK54" i="18"/>
  <c r="BO54" i="18"/>
  <c r="BS54" i="18"/>
  <c r="BW54" i="18"/>
  <c r="CA54" i="18"/>
  <c r="CE54" i="18"/>
  <c r="CI54" i="18"/>
  <c r="CM54" i="18"/>
  <c r="D55" i="18"/>
  <c r="H55" i="18"/>
  <c r="L55" i="18"/>
  <c r="P55" i="18"/>
  <c r="T55" i="18"/>
  <c r="X55" i="18"/>
  <c r="AB55" i="18"/>
  <c r="AF55" i="18"/>
  <c r="AJ55" i="18"/>
  <c r="AN55" i="18"/>
  <c r="AR55" i="18"/>
  <c r="AV55" i="18"/>
  <c r="AZ55" i="18"/>
  <c r="BD55" i="18"/>
  <c r="BH55" i="18"/>
  <c r="BL55" i="18"/>
  <c r="BP55" i="18"/>
  <c r="BT55" i="18"/>
  <c r="BX55" i="18"/>
  <c r="CB55" i="18"/>
  <c r="CF55" i="18"/>
  <c r="CJ55" i="18"/>
  <c r="CN55" i="18"/>
  <c r="E56" i="18"/>
  <c r="I56" i="18"/>
  <c r="M56" i="18"/>
  <c r="Q56" i="18"/>
  <c r="U56" i="18"/>
  <c r="Y56" i="18"/>
  <c r="AC56" i="18"/>
  <c r="AG56" i="18"/>
  <c r="AK56" i="18"/>
  <c r="AO56" i="18"/>
  <c r="AS56" i="18"/>
  <c r="AW56" i="18"/>
  <c r="BA56" i="18"/>
  <c r="BE56" i="18"/>
  <c r="BI56" i="18"/>
  <c r="BM56" i="18"/>
  <c r="BQ56" i="18"/>
  <c r="BU56" i="18"/>
  <c r="BY56" i="18"/>
  <c r="CC56" i="18"/>
  <c r="CG56" i="18"/>
  <c r="CK56" i="18"/>
  <c r="B57" i="18"/>
  <c r="F57" i="18"/>
  <c r="J57" i="18"/>
  <c r="N57" i="18"/>
  <c r="R57" i="18"/>
  <c r="V57" i="18"/>
  <c r="Z57" i="18"/>
  <c r="AD57" i="18"/>
  <c r="AH57" i="18"/>
  <c r="AL57" i="18"/>
  <c r="AP57" i="18"/>
  <c r="AT57" i="18"/>
  <c r="AX57" i="18"/>
  <c r="BB57" i="18"/>
  <c r="BF57" i="18"/>
  <c r="BJ57" i="18"/>
  <c r="BN57" i="18"/>
  <c r="BR57" i="18"/>
  <c r="BV57" i="18"/>
  <c r="BZ57" i="18"/>
  <c r="CD57" i="18"/>
  <c r="CH57" i="18"/>
  <c r="CL57" i="18"/>
  <c r="C58" i="18"/>
  <c r="G58" i="18"/>
  <c r="K58" i="18"/>
  <c r="O58" i="18"/>
  <c r="S58" i="18"/>
  <c r="W58" i="18"/>
  <c r="AA58" i="18"/>
  <c r="AE58" i="18"/>
  <c r="AI58" i="18"/>
  <c r="AM58" i="18"/>
  <c r="AQ58" i="18"/>
  <c r="AU58" i="18"/>
  <c r="AY58" i="18"/>
  <c r="BC58" i="18"/>
  <c r="BG58" i="18"/>
  <c r="BK58" i="18"/>
  <c r="BO58" i="18"/>
  <c r="BS58" i="18"/>
  <c r="BW58" i="18"/>
  <c r="CA58" i="18"/>
  <c r="CE58" i="18"/>
  <c r="CI58" i="18"/>
  <c r="CM58" i="18"/>
  <c r="D59" i="18"/>
  <c r="H59" i="18"/>
  <c r="L59" i="18"/>
  <c r="P59" i="18"/>
  <c r="T59" i="18"/>
  <c r="X59" i="18"/>
  <c r="AB59" i="18"/>
  <c r="AF59" i="18"/>
  <c r="AJ59" i="18"/>
  <c r="AN59" i="18"/>
  <c r="AR59" i="18"/>
  <c r="AV59" i="18"/>
  <c r="AZ59" i="18"/>
  <c r="BD59" i="18"/>
  <c r="BH59" i="18"/>
  <c r="BL59" i="18"/>
  <c r="BP59" i="18"/>
  <c r="BT59" i="18"/>
  <c r="BX59" i="18"/>
  <c r="CB59" i="18"/>
  <c r="CF59" i="18"/>
  <c r="CJ59" i="18"/>
  <c r="CN59" i="18"/>
  <c r="E60" i="18"/>
  <c r="I60" i="18"/>
  <c r="M60" i="18"/>
  <c r="Q60" i="18"/>
  <c r="U60" i="18"/>
  <c r="Y60" i="18"/>
  <c r="AC60" i="18"/>
  <c r="AG60" i="18"/>
  <c r="AK60" i="18"/>
  <c r="AO60" i="18"/>
  <c r="AS60" i="18"/>
  <c r="AW60" i="18"/>
  <c r="BA60" i="18"/>
  <c r="BE60" i="18"/>
  <c r="BI60" i="18"/>
  <c r="BM60" i="18"/>
  <c r="BQ60" i="18"/>
  <c r="BU60" i="18"/>
  <c r="BY60" i="18"/>
  <c r="CC60" i="18"/>
  <c r="CG60" i="18"/>
  <c r="CK60" i="18"/>
  <c r="B5" i="4"/>
  <c r="F5" i="4"/>
  <c r="J5" i="4"/>
  <c r="N5" i="4"/>
  <c r="R5" i="4"/>
  <c r="V5" i="4"/>
  <c r="Z5" i="4"/>
  <c r="AD5" i="4"/>
  <c r="AH5" i="4"/>
  <c r="AL5" i="4"/>
  <c r="AP5" i="4"/>
  <c r="AT5" i="4"/>
  <c r="AX5" i="4"/>
  <c r="BB5" i="4"/>
  <c r="BF5" i="4"/>
  <c r="BJ5" i="4"/>
  <c r="BN5" i="4"/>
  <c r="BR5" i="4"/>
  <c r="BV5" i="4"/>
  <c r="BZ5" i="4"/>
  <c r="CD5" i="4"/>
  <c r="CH5" i="4"/>
  <c r="CL5" i="4"/>
  <c r="C6" i="4"/>
  <c r="G6" i="4"/>
  <c r="K6" i="4"/>
  <c r="O6" i="4"/>
  <c r="S6" i="4"/>
  <c r="W6" i="4"/>
  <c r="AA6" i="4"/>
  <c r="AE6" i="4"/>
  <c r="AI6" i="4"/>
  <c r="AM6" i="4"/>
  <c r="AQ6" i="4"/>
  <c r="AU6" i="4"/>
  <c r="AY6" i="4"/>
  <c r="BC6" i="4"/>
  <c r="BG6" i="4"/>
  <c r="BK6" i="4"/>
  <c r="BO6" i="4"/>
  <c r="BS6" i="4"/>
  <c r="BW6" i="4"/>
  <c r="CA6" i="4"/>
  <c r="CE6" i="4"/>
  <c r="CI6" i="4"/>
  <c r="CM6" i="4"/>
  <c r="D7" i="4"/>
  <c r="H7" i="4"/>
  <c r="L7" i="4"/>
  <c r="P7" i="4"/>
  <c r="T7" i="4"/>
  <c r="X7" i="4"/>
  <c r="AB7" i="4"/>
  <c r="AF7" i="4"/>
  <c r="AJ7" i="4"/>
  <c r="AN7" i="4"/>
  <c r="AR7" i="4"/>
  <c r="AV7" i="4"/>
  <c r="AZ7" i="4"/>
  <c r="BD7" i="4"/>
  <c r="BH7" i="4"/>
  <c r="BL7" i="4"/>
  <c r="BP7" i="4"/>
  <c r="BT7" i="4"/>
  <c r="BX7" i="4"/>
  <c r="CB7" i="4"/>
  <c r="CF7" i="4"/>
  <c r="CJ7" i="4"/>
  <c r="CN7" i="4"/>
  <c r="E8" i="4"/>
  <c r="I8" i="4"/>
  <c r="M8" i="4"/>
  <c r="Q8" i="4"/>
  <c r="U8" i="4"/>
  <c r="Y8" i="4"/>
  <c r="AC8" i="4"/>
  <c r="AG8" i="4"/>
  <c r="AK8" i="4"/>
  <c r="AO8" i="4"/>
  <c r="AS8" i="4"/>
  <c r="AW8" i="4"/>
  <c r="BA8" i="4"/>
  <c r="BE8" i="4"/>
  <c r="BI8" i="4"/>
  <c r="BM8" i="4"/>
  <c r="BQ8" i="4"/>
  <c r="BU8" i="4"/>
  <c r="BY8" i="4"/>
  <c r="CC8" i="4"/>
  <c r="CG8" i="4"/>
  <c r="CK8" i="4"/>
  <c r="B9" i="4"/>
  <c r="F9" i="4"/>
  <c r="J9" i="4"/>
  <c r="N9" i="4"/>
  <c r="R9" i="4"/>
  <c r="V9" i="4"/>
  <c r="Z9" i="4"/>
  <c r="AD9" i="4"/>
  <c r="AH9" i="4"/>
  <c r="AL9" i="4"/>
  <c r="AP9" i="4"/>
  <c r="AT9" i="4"/>
  <c r="AX9" i="4"/>
  <c r="BB9" i="4"/>
  <c r="BF9" i="4"/>
  <c r="BJ9" i="4"/>
  <c r="BN9" i="4"/>
  <c r="BR9" i="4"/>
  <c r="BV9" i="4"/>
  <c r="BZ9" i="4"/>
  <c r="CD9" i="4"/>
  <c r="CH9" i="4"/>
  <c r="CL9" i="4"/>
  <c r="C10" i="4"/>
  <c r="G10" i="4"/>
  <c r="K10" i="4"/>
  <c r="O10" i="4"/>
  <c r="S10" i="4"/>
  <c r="W10" i="4"/>
  <c r="AA10" i="4"/>
  <c r="AE10" i="4"/>
  <c r="AI10" i="4"/>
  <c r="AM10" i="4"/>
  <c r="AQ10" i="4"/>
  <c r="AU10" i="4"/>
  <c r="AY10" i="4"/>
  <c r="BC10" i="4"/>
  <c r="BG10" i="4"/>
  <c r="BK10" i="4"/>
  <c r="BO10" i="4"/>
  <c r="BS10" i="4"/>
  <c r="BW10" i="4"/>
  <c r="CA10" i="4"/>
  <c r="CE10" i="4"/>
  <c r="CI10" i="4"/>
  <c r="CM10" i="4"/>
  <c r="D11" i="4"/>
  <c r="H11" i="4"/>
  <c r="L11" i="4"/>
  <c r="P11" i="4"/>
  <c r="T11" i="4"/>
  <c r="X11" i="4"/>
  <c r="AB11" i="4"/>
  <c r="AF11" i="4"/>
  <c r="AJ11" i="4"/>
  <c r="AN11" i="4"/>
  <c r="AR11" i="4"/>
  <c r="AV11" i="4"/>
  <c r="AZ11" i="4"/>
  <c r="BD11" i="4"/>
  <c r="BH11" i="4"/>
  <c r="BL11" i="4"/>
  <c r="BP11" i="4"/>
  <c r="BT11" i="4"/>
  <c r="BX11" i="4"/>
  <c r="CB11" i="4"/>
  <c r="CF11" i="4"/>
  <c r="CJ11" i="4"/>
  <c r="CN11" i="4"/>
  <c r="E12" i="4"/>
  <c r="I12" i="4"/>
  <c r="M12" i="4"/>
  <c r="Q12" i="4"/>
  <c r="U12" i="4"/>
  <c r="Y12" i="4"/>
  <c r="AC12" i="4"/>
  <c r="AG12" i="4"/>
  <c r="AK12" i="4"/>
  <c r="AO12" i="4"/>
  <c r="AS12" i="4"/>
  <c r="AW12" i="4"/>
  <c r="BA12" i="4"/>
  <c r="BE12" i="4"/>
  <c r="BI12" i="4"/>
  <c r="BM12" i="4"/>
  <c r="BQ12" i="4"/>
  <c r="BU12" i="4"/>
  <c r="BY12" i="4"/>
  <c r="CC12" i="4"/>
  <c r="CG12" i="4"/>
  <c r="CK12" i="4"/>
  <c r="B13" i="4"/>
  <c r="F13" i="4"/>
  <c r="J13" i="4"/>
  <c r="N13" i="4"/>
  <c r="R13" i="4"/>
  <c r="V13" i="4"/>
  <c r="Z13" i="4"/>
  <c r="AD13" i="4"/>
  <c r="AH13" i="4"/>
  <c r="AL13" i="4"/>
  <c r="AP13" i="4"/>
  <c r="AT13" i="4"/>
  <c r="AX13" i="4"/>
  <c r="BB13" i="4"/>
  <c r="BF13" i="4"/>
  <c r="BJ13" i="4"/>
  <c r="BN13" i="4"/>
  <c r="BR13" i="4"/>
  <c r="BV13" i="4"/>
  <c r="BZ13" i="4"/>
  <c r="CD13" i="4"/>
  <c r="CH13" i="4"/>
  <c r="CL13" i="4"/>
  <c r="C14" i="4"/>
  <c r="G14" i="4"/>
  <c r="K14" i="4"/>
  <c r="O14" i="4"/>
  <c r="S14" i="4"/>
  <c r="W14" i="4"/>
  <c r="AA14" i="4"/>
  <c r="AE14" i="4"/>
  <c r="AI14" i="4"/>
  <c r="AM14" i="4"/>
  <c r="AQ14" i="4"/>
  <c r="AU14" i="4"/>
  <c r="AY14" i="4"/>
  <c r="BC14" i="4"/>
  <c r="BG14" i="4"/>
  <c r="BK14" i="4"/>
  <c r="BO14" i="4"/>
  <c r="BS14" i="4"/>
  <c r="BW14" i="4"/>
  <c r="CA14" i="4"/>
  <c r="CE14" i="4"/>
  <c r="CI14" i="4"/>
  <c r="CM14" i="4"/>
  <c r="D15" i="4"/>
  <c r="H15" i="4"/>
  <c r="L15" i="4"/>
  <c r="P15" i="4"/>
  <c r="T15" i="4"/>
  <c r="X15" i="4"/>
  <c r="AB15" i="4"/>
  <c r="AF15" i="4"/>
  <c r="AJ15" i="4"/>
  <c r="AN15" i="4"/>
  <c r="AR15" i="4"/>
  <c r="AV15" i="4"/>
  <c r="AZ15" i="4"/>
  <c r="BD15" i="4"/>
  <c r="BH15" i="4"/>
  <c r="BL15" i="4"/>
  <c r="BP15" i="4"/>
  <c r="BT15" i="4"/>
  <c r="BX15" i="4"/>
  <c r="CB15" i="4"/>
  <c r="CF15" i="4"/>
  <c r="CJ15" i="4"/>
  <c r="CN15" i="4"/>
  <c r="E16" i="4"/>
  <c r="I16" i="4"/>
  <c r="M16" i="4"/>
  <c r="Q16" i="4"/>
  <c r="U16" i="4"/>
  <c r="Y16" i="4"/>
  <c r="AC16" i="4"/>
  <c r="AG16" i="4"/>
  <c r="AK16" i="4"/>
  <c r="AO16" i="4"/>
  <c r="AS16" i="4"/>
  <c r="AW16" i="4"/>
  <c r="BA16" i="4"/>
  <c r="BE16" i="4"/>
  <c r="BI16" i="4"/>
  <c r="BM16" i="4"/>
  <c r="BQ16" i="4"/>
  <c r="BU16" i="4"/>
  <c r="BY16" i="4"/>
  <c r="CC16" i="4"/>
  <c r="CG16" i="4"/>
  <c r="CK16" i="4"/>
  <c r="B17" i="4"/>
  <c r="F17" i="4"/>
  <c r="J17" i="4"/>
  <c r="N17" i="4"/>
  <c r="R17" i="4"/>
  <c r="V17" i="4"/>
  <c r="Z17" i="4"/>
  <c r="AD17" i="4"/>
  <c r="AH17" i="4"/>
  <c r="AL17" i="4"/>
  <c r="AP17" i="4"/>
  <c r="AT17" i="4"/>
  <c r="AX17" i="4"/>
  <c r="BB17" i="4"/>
  <c r="BF17" i="4"/>
  <c r="BJ17" i="4"/>
  <c r="BN17" i="4"/>
  <c r="BR17" i="4"/>
  <c r="BV17" i="4"/>
  <c r="BZ17" i="4"/>
  <c r="CD17" i="4"/>
  <c r="CH17" i="4"/>
  <c r="CL17" i="4"/>
  <c r="C18" i="4"/>
  <c r="G18" i="4"/>
  <c r="K18" i="4"/>
  <c r="O18" i="4"/>
  <c r="S18" i="4"/>
  <c r="W18" i="4"/>
  <c r="AA18" i="4"/>
  <c r="AE18" i="4"/>
  <c r="AI18" i="4"/>
  <c r="AM18" i="4"/>
  <c r="AQ18" i="4"/>
  <c r="AU18" i="4"/>
  <c r="AY18" i="4"/>
  <c r="BC18" i="4"/>
  <c r="BG18" i="4"/>
  <c r="BK18" i="4"/>
  <c r="BO18" i="4"/>
  <c r="BS18" i="4"/>
  <c r="BW18" i="4"/>
  <c r="CA18" i="4"/>
  <c r="CE18" i="4"/>
  <c r="CI18" i="4"/>
  <c r="CM18" i="4"/>
  <c r="D19" i="4"/>
  <c r="H19" i="4"/>
  <c r="L19" i="4"/>
  <c r="P19" i="4"/>
  <c r="T19" i="4"/>
  <c r="X19" i="4"/>
  <c r="AB19" i="4"/>
  <c r="AF19" i="4"/>
  <c r="AJ19" i="4"/>
  <c r="AN19" i="4"/>
  <c r="AR19" i="4"/>
  <c r="AV19" i="4"/>
  <c r="AZ19" i="4"/>
  <c r="BD19" i="4"/>
  <c r="BH19" i="4"/>
  <c r="BL19" i="4"/>
  <c r="BP19" i="4"/>
  <c r="BT19" i="4"/>
  <c r="BX19" i="4"/>
  <c r="CB19" i="4"/>
  <c r="CF19" i="4"/>
  <c r="CJ19" i="4"/>
  <c r="CN19" i="4"/>
  <c r="E20" i="4"/>
  <c r="I20" i="4"/>
  <c r="M20" i="4"/>
  <c r="Q20" i="4"/>
  <c r="U20" i="4"/>
  <c r="Y20" i="4"/>
  <c r="AC20" i="4"/>
  <c r="AG20" i="4"/>
  <c r="AK20" i="4"/>
  <c r="AO20" i="4"/>
  <c r="AS20" i="4"/>
  <c r="AW20" i="4"/>
  <c r="BA20" i="4"/>
  <c r="BE20" i="4"/>
  <c r="BI20" i="4"/>
  <c r="BM20" i="4"/>
  <c r="BQ20" i="4"/>
  <c r="BU20" i="4"/>
  <c r="BY20" i="4"/>
  <c r="CC20" i="4"/>
  <c r="CG20" i="4"/>
  <c r="CK20" i="4"/>
  <c r="B21" i="4"/>
  <c r="F21" i="4"/>
  <c r="J21" i="4"/>
  <c r="N21" i="4"/>
  <c r="R21" i="4"/>
  <c r="V21" i="4"/>
  <c r="Z21" i="4"/>
  <c r="AD21" i="4"/>
  <c r="AH21" i="4"/>
  <c r="AL21" i="4"/>
  <c r="AP21" i="4"/>
  <c r="AT21" i="4"/>
  <c r="AX21" i="4"/>
  <c r="BB21" i="4"/>
  <c r="BF21" i="4"/>
  <c r="BJ21" i="4"/>
  <c r="BN21" i="4"/>
  <c r="BR21" i="4"/>
  <c r="BV21" i="4"/>
  <c r="BZ21" i="4"/>
  <c r="CD21" i="4"/>
  <c r="CH21" i="4"/>
  <c r="CL21" i="4"/>
  <c r="C22" i="4"/>
  <c r="G22" i="4"/>
  <c r="K22" i="4"/>
  <c r="O22" i="4"/>
  <c r="S22" i="4"/>
  <c r="W22" i="4"/>
  <c r="AA22" i="4"/>
  <c r="AE22" i="4"/>
  <c r="AI22" i="4"/>
  <c r="AM22" i="4"/>
  <c r="AQ22" i="4"/>
  <c r="AU22" i="4"/>
  <c r="AY22" i="4"/>
  <c r="BC22" i="4"/>
  <c r="BG22" i="4"/>
  <c r="BK22" i="4"/>
  <c r="BO22" i="4"/>
  <c r="BS22" i="4"/>
  <c r="BW22" i="4"/>
  <c r="CA22" i="4"/>
  <c r="CE22" i="4"/>
  <c r="CI22" i="4"/>
  <c r="CM22" i="4"/>
  <c r="D23" i="4"/>
  <c r="H23" i="4"/>
  <c r="L23" i="4"/>
  <c r="P23" i="4"/>
  <c r="T23" i="4"/>
  <c r="X23" i="4"/>
  <c r="AB23" i="4"/>
  <c r="AF23" i="4"/>
  <c r="AJ23" i="4"/>
  <c r="AN23" i="4"/>
  <c r="AR23" i="4"/>
  <c r="AV23" i="4"/>
  <c r="AZ23" i="4"/>
  <c r="BD23" i="4"/>
  <c r="BH23" i="4"/>
  <c r="BL23" i="4"/>
  <c r="BP23" i="4"/>
  <c r="BT23" i="4"/>
  <c r="BX23" i="4"/>
  <c r="CB23" i="4"/>
  <c r="CF23" i="4"/>
  <c r="CJ23" i="4"/>
  <c r="CN23" i="4"/>
  <c r="E24" i="4"/>
  <c r="I24" i="4"/>
  <c r="M24" i="4"/>
  <c r="Q24" i="4"/>
  <c r="U24" i="4"/>
  <c r="Y24" i="4"/>
  <c r="AC24" i="4"/>
  <c r="AG24" i="4"/>
  <c r="AK24" i="4"/>
  <c r="AO24" i="4"/>
  <c r="AS24" i="4"/>
  <c r="AW24" i="4"/>
  <c r="BA24" i="4"/>
  <c r="BE24" i="4"/>
  <c r="BI24" i="4"/>
  <c r="BM24" i="4"/>
  <c r="BQ24" i="4"/>
  <c r="BU24" i="4"/>
  <c r="BY24" i="4"/>
  <c r="CC24" i="4"/>
  <c r="CG24" i="4"/>
  <c r="CK24" i="4"/>
  <c r="B25" i="4"/>
  <c r="F25" i="4"/>
  <c r="J25" i="4"/>
  <c r="N25" i="4"/>
  <c r="R25" i="4"/>
  <c r="V25" i="4"/>
  <c r="Z25" i="4"/>
  <c r="AD25" i="4"/>
  <c r="AH25" i="4"/>
  <c r="AL25" i="4"/>
  <c r="AP25" i="4"/>
  <c r="AT25" i="4"/>
  <c r="AX25" i="4"/>
  <c r="BB25" i="4"/>
  <c r="BF25" i="4"/>
  <c r="BJ25" i="4"/>
  <c r="BN25" i="4"/>
  <c r="BR25" i="4"/>
  <c r="BV25" i="4"/>
  <c r="BZ25" i="4"/>
  <c r="CD25" i="4"/>
  <c r="CH25" i="4"/>
  <c r="CL25" i="4"/>
  <c r="C26" i="4"/>
  <c r="G26" i="4"/>
  <c r="K26" i="4"/>
  <c r="O26" i="4"/>
  <c r="S26" i="4"/>
  <c r="W26" i="4"/>
  <c r="AA26" i="4"/>
  <c r="AE26" i="4"/>
  <c r="AI26" i="4"/>
  <c r="AM26" i="4"/>
  <c r="AQ26" i="4"/>
  <c r="AU26" i="4"/>
  <c r="AY26" i="4"/>
  <c r="BC26" i="4"/>
  <c r="BG26" i="4"/>
  <c r="BK26" i="4"/>
  <c r="BO26" i="4"/>
  <c r="BS26" i="4"/>
  <c r="BW26" i="4"/>
  <c r="CA26" i="4"/>
  <c r="CE26" i="4"/>
  <c r="CI26" i="4"/>
  <c r="CM26" i="4"/>
  <c r="D27" i="4"/>
  <c r="H27" i="4"/>
  <c r="L27" i="4"/>
  <c r="P27" i="4"/>
  <c r="T27" i="4"/>
  <c r="X27" i="4"/>
  <c r="AB27" i="4"/>
  <c r="AF27" i="4"/>
  <c r="AJ27" i="4"/>
  <c r="AN27" i="4"/>
  <c r="AR27" i="4"/>
  <c r="AV27" i="4"/>
  <c r="AZ27" i="4"/>
  <c r="BD27" i="4"/>
  <c r="BH27" i="4"/>
  <c r="BL27" i="4"/>
  <c r="BP27" i="4"/>
  <c r="BT27" i="4"/>
  <c r="BX27" i="4"/>
  <c r="CB27" i="4"/>
  <c r="CF27" i="4"/>
  <c r="CJ27" i="4"/>
  <c r="CN27" i="4"/>
  <c r="E28" i="4"/>
  <c r="I28" i="4"/>
  <c r="M28" i="4"/>
  <c r="Q28" i="4"/>
  <c r="U28" i="4"/>
  <c r="Y28" i="4"/>
  <c r="AC28" i="4"/>
  <c r="AG28" i="4"/>
  <c r="AK28" i="4"/>
  <c r="AO28" i="4"/>
  <c r="AS28" i="4"/>
  <c r="AW28" i="4"/>
  <c r="BA28" i="4"/>
  <c r="BE28" i="4"/>
  <c r="BI28" i="4"/>
  <c r="BM28" i="4"/>
  <c r="BQ28" i="4"/>
  <c r="BU28" i="4"/>
  <c r="BY28" i="4"/>
  <c r="CC28" i="4"/>
  <c r="CG28" i="4"/>
  <c r="CK28" i="4"/>
  <c r="B29" i="4"/>
  <c r="F29" i="4"/>
  <c r="J29" i="4"/>
  <c r="N29" i="4"/>
  <c r="R29" i="4"/>
  <c r="V29" i="4"/>
  <c r="Z29" i="4"/>
  <c r="AD29" i="4"/>
  <c r="AH29" i="4"/>
  <c r="AL29" i="4"/>
  <c r="AP29" i="4"/>
  <c r="AT29" i="4"/>
  <c r="AX29" i="4"/>
  <c r="BB29" i="4"/>
  <c r="BF29" i="4"/>
  <c r="BJ29" i="4"/>
  <c r="BN29" i="4"/>
  <c r="BR29" i="4"/>
  <c r="BV29" i="4"/>
  <c r="BZ29" i="4"/>
  <c r="CD29" i="4"/>
  <c r="CH29" i="4"/>
  <c r="CL29" i="4"/>
  <c r="C30" i="4"/>
  <c r="G30" i="4"/>
  <c r="K30" i="4"/>
  <c r="O30" i="4"/>
  <c r="S30" i="4"/>
  <c r="W30" i="4"/>
  <c r="AA30" i="4"/>
  <c r="AE30" i="4"/>
  <c r="AI30" i="4"/>
  <c r="AM30" i="4"/>
  <c r="AQ30" i="4"/>
  <c r="AU30" i="4"/>
  <c r="AY30" i="4"/>
  <c r="BC30" i="4"/>
  <c r="BG30" i="4"/>
  <c r="BK30" i="4"/>
  <c r="BO30" i="4"/>
  <c r="BS30" i="4"/>
  <c r="BW30" i="4"/>
  <c r="CA30" i="4"/>
  <c r="CE30" i="4"/>
  <c r="CI30" i="4"/>
  <c r="CM30" i="4"/>
  <c r="D31" i="4"/>
  <c r="H31" i="4"/>
  <c r="L31" i="4"/>
  <c r="P31" i="4"/>
  <c r="T31" i="4"/>
  <c r="X31" i="4"/>
  <c r="AB31" i="4"/>
  <c r="AF31" i="4"/>
  <c r="AJ31" i="4"/>
  <c r="AN31" i="4"/>
  <c r="AR31" i="4"/>
  <c r="AV31" i="4"/>
  <c r="AZ31" i="4"/>
  <c r="BD31" i="4"/>
  <c r="BH31" i="4"/>
  <c r="BL31" i="4"/>
  <c r="BP31" i="4"/>
  <c r="BT31" i="4"/>
  <c r="BX31" i="4"/>
  <c r="CB31" i="4"/>
  <c r="CF31" i="4"/>
  <c r="CJ31" i="4"/>
  <c r="CN31" i="4"/>
  <c r="E32" i="4"/>
  <c r="I32" i="4"/>
  <c r="M32" i="4"/>
  <c r="Q32" i="4"/>
  <c r="U32" i="4"/>
  <c r="Y32" i="4"/>
  <c r="AC32" i="4"/>
  <c r="AG32" i="4"/>
  <c r="AK32" i="4"/>
  <c r="AO32" i="4"/>
  <c r="AS32" i="4"/>
  <c r="AW32" i="4"/>
  <c r="BA32" i="4"/>
  <c r="BE32" i="4"/>
  <c r="BI32" i="4"/>
  <c r="BM32" i="4"/>
  <c r="BQ32" i="4"/>
  <c r="BU32" i="4"/>
  <c r="BY32" i="4"/>
  <c r="CC32" i="4"/>
  <c r="CG32" i="4"/>
  <c r="CK32" i="4"/>
  <c r="B33" i="4"/>
  <c r="F33" i="4"/>
  <c r="J33" i="4"/>
  <c r="N33" i="4"/>
  <c r="R33" i="4"/>
  <c r="V33" i="4"/>
  <c r="Z33" i="4"/>
  <c r="AD33" i="4"/>
  <c r="AH33" i="4"/>
  <c r="AL33" i="4"/>
  <c r="AP33" i="4"/>
  <c r="AT33" i="4"/>
  <c r="AX33" i="4"/>
  <c r="BB33" i="4"/>
  <c r="BF33" i="4"/>
  <c r="BJ33" i="4"/>
  <c r="BN33" i="4"/>
  <c r="BR33" i="4"/>
  <c r="BV33" i="4"/>
  <c r="BZ33" i="4"/>
  <c r="CD33" i="4"/>
  <c r="CH33" i="4"/>
  <c r="CL33" i="4"/>
  <c r="C34" i="4"/>
  <c r="G34" i="4"/>
  <c r="K34" i="4"/>
  <c r="O34" i="4"/>
  <c r="S34" i="4"/>
  <c r="W34" i="4"/>
  <c r="AA34" i="4"/>
  <c r="AE34" i="4"/>
  <c r="AI34" i="4"/>
  <c r="AM34" i="4"/>
  <c r="AQ34" i="4"/>
  <c r="AU34" i="4"/>
  <c r="AY34" i="4"/>
  <c r="BC34" i="4"/>
  <c r="BG34" i="4"/>
  <c r="BK34" i="4"/>
  <c r="BO34" i="4"/>
  <c r="BS34" i="4"/>
  <c r="BW34" i="4"/>
  <c r="CA34" i="4"/>
  <c r="CE34" i="4"/>
  <c r="CI34" i="4"/>
  <c r="CM34" i="4"/>
  <c r="D35" i="4"/>
  <c r="H35" i="4"/>
  <c r="L35" i="4"/>
  <c r="P35" i="4"/>
  <c r="T35" i="4"/>
  <c r="X35" i="4"/>
  <c r="AB35" i="4"/>
  <c r="AF35" i="4"/>
  <c r="AJ35" i="4"/>
  <c r="AN35" i="4"/>
  <c r="AR35" i="4"/>
  <c r="AV35" i="4"/>
  <c r="AZ35" i="4"/>
  <c r="BD35" i="4"/>
  <c r="BH35" i="4"/>
  <c r="BL35" i="4"/>
  <c r="BP35" i="4"/>
  <c r="BT35" i="4"/>
  <c r="BX35" i="4"/>
  <c r="CB35" i="4"/>
  <c r="CF35" i="4"/>
  <c r="CJ35" i="4"/>
  <c r="CN35" i="4"/>
  <c r="E36" i="4"/>
  <c r="I36" i="4"/>
  <c r="M36" i="4"/>
  <c r="Q36" i="4"/>
  <c r="U36" i="4"/>
  <c r="Y36" i="4"/>
  <c r="AC36" i="4"/>
  <c r="AG36" i="4"/>
  <c r="AK36" i="4"/>
  <c r="AO36" i="4"/>
  <c r="AS36" i="4"/>
  <c r="AW36" i="4"/>
  <c r="BA36" i="4"/>
  <c r="BE36" i="4"/>
  <c r="BI36" i="4"/>
  <c r="BM36" i="4"/>
  <c r="BQ36" i="4"/>
  <c r="BU36" i="4"/>
  <c r="BY36" i="4"/>
  <c r="CC36" i="4"/>
  <c r="CG36" i="4"/>
  <c r="CK36" i="4"/>
  <c r="B37" i="4"/>
  <c r="F37" i="4"/>
  <c r="J37" i="4"/>
  <c r="N37" i="4"/>
  <c r="R37" i="4"/>
  <c r="V37" i="4"/>
  <c r="Z37" i="4"/>
  <c r="AD37" i="4"/>
  <c r="AH37" i="4"/>
  <c r="AL37" i="4"/>
  <c r="AP37" i="4"/>
  <c r="AT37" i="4"/>
  <c r="AX37" i="4"/>
  <c r="BB37" i="4"/>
  <c r="BF37" i="4"/>
  <c r="BJ37" i="4"/>
  <c r="BN37" i="4"/>
  <c r="BR37" i="4"/>
  <c r="BV37" i="4"/>
  <c r="BZ37" i="4"/>
  <c r="CD37" i="4"/>
  <c r="CH37" i="4"/>
  <c r="CL37" i="4"/>
  <c r="C38" i="4"/>
  <c r="G38" i="4"/>
  <c r="K38" i="4"/>
  <c r="O38" i="4"/>
  <c r="S38" i="4"/>
  <c r="W38" i="4"/>
  <c r="AA38" i="4"/>
  <c r="AE38" i="4"/>
  <c r="AI38" i="4"/>
  <c r="AM38" i="4"/>
  <c r="AQ38" i="4"/>
  <c r="AU38" i="4"/>
  <c r="AY38" i="4"/>
  <c r="BC38" i="4"/>
  <c r="BG38" i="4"/>
  <c r="BK38" i="4"/>
  <c r="BO38" i="4"/>
  <c r="BS38" i="4"/>
  <c r="BW38" i="4"/>
  <c r="CA38" i="4"/>
  <c r="CE38" i="4"/>
  <c r="CI38" i="4"/>
  <c r="CM38" i="4"/>
  <c r="D39" i="4"/>
  <c r="H39" i="4"/>
  <c r="L39" i="4"/>
  <c r="P39" i="4"/>
  <c r="T39" i="4"/>
  <c r="X39" i="4"/>
  <c r="AB39" i="4"/>
  <c r="AF39" i="4"/>
  <c r="AJ39" i="4"/>
  <c r="AN39" i="4"/>
  <c r="AR39" i="4"/>
  <c r="AV39" i="4"/>
  <c r="AZ39" i="4"/>
  <c r="BD39" i="4"/>
  <c r="BH39" i="4"/>
  <c r="BL39" i="4"/>
  <c r="BP39" i="4"/>
  <c r="BT39" i="4"/>
  <c r="BX39" i="4"/>
  <c r="CB39" i="4"/>
  <c r="CF39" i="4"/>
  <c r="CJ39" i="4"/>
  <c r="CN39" i="4"/>
  <c r="E40" i="4"/>
  <c r="I40" i="4"/>
  <c r="M40" i="4"/>
  <c r="Q40" i="4"/>
  <c r="U40" i="4"/>
  <c r="Y40" i="4"/>
  <c r="AC40" i="4"/>
  <c r="AG40" i="4"/>
  <c r="AK40" i="4"/>
  <c r="AO40" i="4"/>
  <c r="AS40" i="4"/>
  <c r="AW40" i="4"/>
  <c r="BA40" i="4"/>
  <c r="BE40" i="4"/>
  <c r="BI40" i="4"/>
  <c r="BM40" i="4"/>
  <c r="BQ40" i="4"/>
  <c r="BU40" i="4"/>
  <c r="BY40" i="4"/>
  <c r="CC40" i="4"/>
  <c r="CG40" i="4"/>
  <c r="CK40" i="4"/>
  <c r="B41" i="4"/>
  <c r="F41" i="4"/>
  <c r="J41" i="4"/>
  <c r="N41" i="4"/>
  <c r="R41" i="4"/>
  <c r="V41" i="4"/>
  <c r="Z41" i="4"/>
  <c r="AD41" i="4"/>
  <c r="AH41" i="4"/>
  <c r="AL41" i="4"/>
  <c r="AP41" i="4"/>
  <c r="AT41" i="4"/>
  <c r="AX41" i="4"/>
  <c r="BB41" i="4"/>
  <c r="BF41" i="4"/>
  <c r="BJ41" i="4"/>
  <c r="BN41" i="4"/>
  <c r="BR41" i="4"/>
  <c r="BV41" i="4"/>
  <c r="BZ41" i="4"/>
  <c r="CD41" i="4"/>
  <c r="CH41" i="4"/>
  <c r="CL41" i="4"/>
  <c r="C42" i="4"/>
  <c r="G42" i="4"/>
  <c r="K42" i="4"/>
  <c r="O42" i="4"/>
  <c r="S42" i="4"/>
  <c r="W42" i="4"/>
  <c r="AA42" i="4"/>
  <c r="AE42" i="4"/>
  <c r="AI42" i="4"/>
  <c r="AM42" i="4"/>
  <c r="AQ42" i="4"/>
  <c r="AU42" i="4"/>
  <c r="AY42" i="4"/>
  <c r="BC42" i="4"/>
  <c r="BG42" i="4"/>
  <c r="BK42" i="4"/>
  <c r="BO42" i="4"/>
  <c r="BS42" i="4"/>
  <c r="BW42" i="4"/>
  <c r="CA42" i="4"/>
  <c r="CE42" i="4"/>
  <c r="CI42" i="4"/>
  <c r="CM42" i="4"/>
  <c r="D43" i="4"/>
  <c r="H43" i="4"/>
  <c r="L43" i="4"/>
  <c r="P43" i="4"/>
  <c r="T43" i="4"/>
  <c r="X43" i="4"/>
  <c r="AB43" i="4"/>
  <c r="AF43" i="4"/>
  <c r="AJ43" i="4"/>
  <c r="AN43" i="4"/>
  <c r="AR43" i="4"/>
  <c r="AV43" i="4"/>
  <c r="AZ43" i="4"/>
  <c r="BD43" i="4"/>
  <c r="BH43" i="4"/>
  <c r="BL43" i="4"/>
  <c r="BP43" i="4"/>
  <c r="BT43" i="4"/>
  <c r="BX43" i="4"/>
  <c r="CB43" i="4"/>
  <c r="CF43" i="4"/>
  <c r="CJ43" i="4"/>
  <c r="CN43" i="4"/>
  <c r="E44" i="4"/>
  <c r="I44" i="4"/>
  <c r="M44" i="4"/>
  <c r="Q44" i="4"/>
  <c r="U44" i="4"/>
  <c r="Y44" i="4"/>
  <c r="AC44" i="4"/>
  <c r="AG44" i="4"/>
  <c r="AK44" i="4"/>
  <c r="AO44" i="4"/>
  <c r="AS44" i="4"/>
  <c r="AW44" i="4"/>
  <c r="BA44" i="4"/>
  <c r="BE44" i="4"/>
  <c r="BI44" i="4"/>
  <c r="BM44" i="4"/>
  <c r="BQ44" i="4"/>
  <c r="BU44" i="4"/>
  <c r="BY44" i="4"/>
  <c r="CC44" i="4"/>
  <c r="CG44" i="4"/>
  <c r="CK44" i="4"/>
  <c r="B45" i="4"/>
  <c r="F45" i="4"/>
  <c r="J45" i="4"/>
  <c r="N45" i="4"/>
  <c r="R45" i="4"/>
  <c r="V45" i="4"/>
  <c r="Z45" i="4"/>
  <c r="AD45" i="4"/>
  <c r="AH45" i="4"/>
  <c r="AL45" i="4"/>
  <c r="AP45" i="4"/>
  <c r="AT45" i="4"/>
  <c r="AX45" i="4"/>
  <c r="BB45" i="4"/>
  <c r="BF45" i="4"/>
  <c r="BJ45" i="4"/>
  <c r="BN45" i="4"/>
  <c r="BR45" i="4"/>
  <c r="BV45" i="4"/>
  <c r="BZ45" i="4"/>
  <c r="CD45" i="4"/>
  <c r="CH45" i="4"/>
  <c r="CL45" i="4"/>
  <c r="C46" i="4"/>
  <c r="G46" i="4"/>
  <c r="K46" i="4"/>
  <c r="O46" i="4"/>
  <c r="S46" i="4"/>
  <c r="W46" i="4"/>
  <c r="AA46" i="4"/>
  <c r="AE46" i="4"/>
  <c r="AI46" i="4"/>
  <c r="AM46" i="4"/>
  <c r="AQ46" i="4"/>
  <c r="AU46" i="4"/>
  <c r="AY46" i="4"/>
  <c r="BC46" i="4"/>
  <c r="BG46" i="4"/>
  <c r="BK46" i="4"/>
  <c r="BO46" i="4"/>
  <c r="BS46" i="4"/>
  <c r="BW46" i="4"/>
  <c r="CA46" i="4"/>
  <c r="CE46" i="4"/>
  <c r="CI46" i="4"/>
  <c r="CM46" i="4"/>
  <c r="D47" i="4"/>
  <c r="H47" i="4"/>
  <c r="L47" i="4"/>
  <c r="P47" i="4"/>
  <c r="T47" i="4"/>
  <c r="X47" i="4"/>
  <c r="AB47" i="4"/>
  <c r="AF47" i="4"/>
  <c r="AJ47" i="4"/>
  <c r="AN47" i="4"/>
  <c r="AR47" i="4"/>
  <c r="AV47" i="4"/>
  <c r="AZ47" i="4"/>
  <c r="BD47" i="4"/>
  <c r="BH47" i="4"/>
  <c r="BL47" i="4"/>
  <c r="BP47" i="4"/>
  <c r="BT47" i="4"/>
  <c r="BX47" i="4"/>
  <c r="CB47" i="4"/>
  <c r="CF47" i="4"/>
  <c r="CJ47" i="4"/>
  <c r="CN47" i="4"/>
  <c r="E48" i="4"/>
  <c r="I48" i="4"/>
  <c r="M48" i="4"/>
  <c r="Q48" i="4"/>
  <c r="U48" i="4"/>
  <c r="Y48" i="4"/>
  <c r="AC48" i="4"/>
  <c r="AG48" i="4"/>
  <c r="AK48" i="4"/>
  <c r="AO48" i="4"/>
  <c r="AS48" i="4"/>
  <c r="AW48" i="4"/>
  <c r="BA48" i="4"/>
  <c r="BE48" i="4"/>
  <c r="BI48" i="4"/>
  <c r="BM48" i="4"/>
  <c r="BQ48" i="4"/>
  <c r="BU48" i="4"/>
  <c r="BY48" i="4"/>
  <c r="CC48" i="4"/>
  <c r="CG48" i="4"/>
  <c r="CK48" i="4"/>
  <c r="B49" i="4"/>
  <c r="F49" i="4"/>
  <c r="J49" i="4"/>
  <c r="N49" i="4"/>
  <c r="R49" i="4"/>
  <c r="V49" i="4"/>
  <c r="Z49" i="4"/>
  <c r="AD49" i="4"/>
  <c r="AH49" i="4"/>
  <c r="AL49" i="4"/>
  <c r="AP49" i="4"/>
  <c r="AT49" i="4"/>
  <c r="AX49" i="4"/>
  <c r="BB49" i="4"/>
  <c r="BF49" i="4"/>
  <c r="BJ49" i="4"/>
  <c r="BN49" i="4"/>
  <c r="BR49" i="4"/>
  <c r="BV49" i="4"/>
  <c r="BZ49" i="4"/>
  <c r="CD49" i="4"/>
  <c r="CH49" i="4"/>
  <c r="CL49" i="4"/>
  <c r="C50" i="4"/>
  <c r="G50" i="4"/>
  <c r="K50" i="4"/>
  <c r="O50" i="4"/>
  <c r="S50" i="4"/>
  <c r="W50" i="4"/>
  <c r="AA50" i="4"/>
  <c r="AE50" i="4"/>
  <c r="AI50" i="4"/>
  <c r="AM50" i="4"/>
  <c r="AQ50" i="4"/>
  <c r="AU50" i="4"/>
  <c r="AY50" i="4"/>
  <c r="BC50" i="4"/>
  <c r="BG50" i="4"/>
  <c r="BK50" i="4"/>
  <c r="BO50" i="4"/>
  <c r="BS50" i="4"/>
  <c r="BW50" i="4"/>
  <c r="CA50" i="4"/>
  <c r="CE50" i="4"/>
  <c r="CI50" i="4"/>
  <c r="CM50" i="4"/>
  <c r="D51" i="4"/>
  <c r="H51" i="4"/>
  <c r="L51" i="4"/>
  <c r="P51" i="4"/>
  <c r="T51" i="4"/>
  <c r="X51" i="4"/>
  <c r="AB51" i="4"/>
  <c r="AF51" i="4"/>
  <c r="AJ51" i="4"/>
  <c r="AN51" i="4"/>
  <c r="AR51" i="4"/>
  <c r="AV51" i="4"/>
  <c r="AZ51" i="4"/>
  <c r="BD51" i="4"/>
  <c r="BH51" i="4"/>
  <c r="BL51" i="4"/>
  <c r="BP51" i="4"/>
  <c r="BT51" i="4"/>
  <c r="BX51" i="4"/>
  <c r="CB51" i="4"/>
  <c r="CF51" i="4"/>
  <c r="CJ51" i="4"/>
  <c r="CN51" i="4"/>
  <c r="E52" i="4"/>
  <c r="I52" i="4"/>
  <c r="M52" i="4"/>
  <c r="Q52" i="4"/>
  <c r="U52" i="4"/>
  <c r="Y52" i="4"/>
  <c r="AC52" i="4"/>
  <c r="AG52" i="4"/>
  <c r="AK52" i="4"/>
  <c r="AO52" i="4"/>
  <c r="AS52" i="4"/>
  <c r="AW52" i="4"/>
  <c r="BA52" i="4"/>
  <c r="BE52" i="4"/>
  <c r="BI52" i="4"/>
  <c r="BM52" i="4"/>
  <c r="BQ52" i="4"/>
  <c r="BU52" i="4"/>
  <c r="BY52" i="4"/>
  <c r="CC52" i="4"/>
  <c r="CG52" i="4"/>
  <c r="CK52" i="4"/>
  <c r="B53" i="4"/>
  <c r="F53" i="4"/>
  <c r="J53" i="4"/>
  <c r="N53" i="4"/>
  <c r="R53" i="4"/>
  <c r="V53" i="4"/>
  <c r="Z53" i="4"/>
  <c r="AD53" i="4"/>
  <c r="AH53" i="4"/>
  <c r="AL53" i="4"/>
  <c r="AP53" i="4"/>
  <c r="AT53" i="4"/>
  <c r="AX53" i="4"/>
  <c r="BB53" i="4"/>
  <c r="BF53" i="4"/>
  <c r="BJ53" i="4"/>
  <c r="BN53" i="4"/>
  <c r="BR53" i="4"/>
  <c r="BV53" i="4"/>
  <c r="BZ53" i="4"/>
  <c r="CD53" i="4"/>
  <c r="CH53" i="4"/>
  <c r="CL53" i="4"/>
  <c r="C54" i="4"/>
  <c r="G54" i="4"/>
  <c r="K54" i="4"/>
  <c r="O54" i="4"/>
  <c r="S54" i="4"/>
  <c r="W54" i="4"/>
  <c r="AA54" i="4"/>
  <c r="AE54" i="4"/>
  <c r="AI54" i="4"/>
  <c r="AM54" i="4"/>
  <c r="AQ54" i="4"/>
  <c r="AU54" i="4"/>
  <c r="AY54" i="4"/>
  <c r="BC54" i="4"/>
  <c r="BG54" i="4"/>
  <c r="BK54" i="4"/>
  <c r="BO54" i="4"/>
  <c r="BS54" i="4"/>
  <c r="BW54" i="4"/>
  <c r="CA54" i="4"/>
  <c r="CE54" i="4"/>
  <c r="CI54" i="4"/>
  <c r="CM54" i="4"/>
  <c r="D55" i="4"/>
  <c r="H55" i="4"/>
  <c r="L55" i="4"/>
  <c r="P55" i="4"/>
  <c r="T55" i="4"/>
  <c r="X55" i="4"/>
  <c r="AB55" i="4"/>
  <c r="AF55" i="4"/>
  <c r="AJ55" i="4"/>
  <c r="AN55" i="4"/>
  <c r="AR55" i="4"/>
  <c r="AV55" i="4"/>
  <c r="AZ55" i="4"/>
  <c r="BD55" i="4"/>
  <c r="BH55" i="4"/>
  <c r="BL55" i="4"/>
  <c r="BP55" i="4"/>
  <c r="BT55" i="4"/>
  <c r="BX55" i="4"/>
  <c r="CB55" i="4"/>
  <c r="CF55" i="4"/>
  <c r="CJ55" i="4"/>
  <c r="CN55" i="4"/>
  <c r="E56" i="4"/>
  <c r="I56" i="4"/>
  <c r="M56" i="4"/>
  <c r="Q56" i="4"/>
  <c r="U56" i="4"/>
  <c r="Y56" i="4"/>
  <c r="AC56" i="4"/>
  <c r="AG56" i="4"/>
  <c r="AK56" i="4"/>
  <c r="AO56" i="4"/>
  <c r="AS56" i="4"/>
  <c r="AW56" i="4"/>
  <c r="BA56" i="4"/>
  <c r="BE56" i="4"/>
  <c r="BI56" i="4"/>
  <c r="BM56" i="4"/>
  <c r="BQ56" i="4"/>
  <c r="BU56" i="4"/>
  <c r="BY56" i="4"/>
  <c r="CC56" i="4"/>
  <c r="CG56" i="4"/>
  <c r="CK56" i="4"/>
  <c r="B57" i="4"/>
  <c r="F57" i="4"/>
  <c r="J57" i="4"/>
  <c r="N57" i="4"/>
  <c r="R57" i="4"/>
  <c r="V57" i="4"/>
  <c r="Z57" i="4"/>
  <c r="AD57" i="4"/>
  <c r="AH57" i="4"/>
  <c r="AL57" i="4"/>
  <c r="AP57" i="4"/>
  <c r="AT57" i="4"/>
  <c r="AX57" i="4"/>
  <c r="BB57" i="4"/>
  <c r="BF57" i="4"/>
  <c r="BJ57" i="4"/>
  <c r="BN57" i="4"/>
  <c r="BR57" i="4"/>
  <c r="BV57" i="4"/>
  <c r="BZ57" i="4"/>
  <c r="CD57" i="4"/>
  <c r="CH57" i="4"/>
  <c r="CM53" i="18"/>
  <c r="D54" i="18"/>
  <c r="H54" i="18"/>
  <c r="L54" i="18"/>
  <c r="P54" i="18"/>
  <c r="T54" i="18"/>
  <c r="X54" i="18"/>
  <c r="AB54" i="18"/>
  <c r="AF54" i="18"/>
  <c r="AJ54" i="18"/>
  <c r="AN54" i="18"/>
  <c r="AR54" i="18"/>
  <c r="AV54" i="18"/>
  <c r="AZ54" i="18"/>
  <c r="BD54" i="18"/>
  <c r="BH54" i="18"/>
  <c r="BL54" i="18"/>
  <c r="BP54" i="18"/>
  <c r="BT54" i="18"/>
  <c r="BX54" i="18"/>
  <c r="CB54" i="18"/>
  <c r="CF54" i="18"/>
  <c r="CJ54" i="18"/>
  <c r="CN54" i="18"/>
  <c r="E55" i="18"/>
  <c r="I55" i="18"/>
  <c r="M55" i="18"/>
  <c r="Q55" i="18"/>
  <c r="U55" i="18"/>
  <c r="Y55" i="18"/>
  <c r="AC55" i="18"/>
  <c r="AG55" i="18"/>
  <c r="AK55" i="18"/>
  <c r="AO55" i="18"/>
  <c r="AS55" i="18"/>
  <c r="AW55" i="18"/>
  <c r="BA55" i="18"/>
  <c r="BE55" i="18"/>
  <c r="BI55" i="18"/>
  <c r="BM55" i="18"/>
  <c r="BQ55" i="18"/>
  <c r="BU55" i="18"/>
  <c r="BY55" i="18"/>
  <c r="CC55" i="18"/>
  <c r="CG55" i="18"/>
  <c r="CK55" i="18"/>
  <c r="B56" i="18"/>
  <c r="F56" i="18"/>
  <c r="J56" i="18"/>
  <c r="N56" i="18"/>
  <c r="R56" i="18"/>
  <c r="V56" i="18"/>
  <c r="Z56" i="18"/>
  <c r="AD56" i="18"/>
  <c r="AH56" i="18"/>
  <c r="AL56" i="18"/>
  <c r="AP56" i="18"/>
  <c r="AT56" i="18"/>
  <c r="AX56" i="18"/>
  <c r="BB56" i="18"/>
  <c r="BF56" i="18"/>
  <c r="BJ56" i="18"/>
  <c r="BN56" i="18"/>
  <c r="BR56" i="18"/>
  <c r="BV56" i="18"/>
  <c r="BZ56" i="18"/>
  <c r="CD56" i="18"/>
  <c r="CH56" i="18"/>
  <c r="CL56" i="18"/>
  <c r="C57" i="18"/>
  <c r="G57" i="18"/>
  <c r="K57" i="18"/>
  <c r="O57" i="18"/>
  <c r="S57" i="18"/>
  <c r="W57" i="18"/>
  <c r="AA57" i="18"/>
  <c r="AE57" i="18"/>
  <c r="AI57" i="18"/>
  <c r="AM57" i="18"/>
  <c r="AQ57" i="18"/>
  <c r="AU57" i="18"/>
  <c r="AY57" i="18"/>
  <c r="BC57" i="18"/>
  <c r="BG57" i="18"/>
  <c r="BK57" i="18"/>
  <c r="BO57" i="18"/>
  <c r="BS57" i="18"/>
  <c r="BW57" i="18"/>
  <c r="CA57" i="18"/>
  <c r="CE57" i="18"/>
  <c r="CI57" i="18"/>
  <c r="CM57" i="18"/>
  <c r="D58" i="18"/>
  <c r="H58" i="18"/>
  <c r="L58" i="18"/>
  <c r="P58" i="18"/>
  <c r="T58" i="18"/>
  <c r="X58" i="18"/>
  <c r="AB58" i="18"/>
  <c r="AF58" i="18"/>
  <c r="AJ58" i="18"/>
  <c r="AN58" i="18"/>
  <c r="AR58" i="18"/>
  <c r="AV58" i="18"/>
  <c r="AZ58" i="18"/>
  <c r="BD58" i="18"/>
  <c r="BH58" i="18"/>
  <c r="BL58" i="18"/>
  <c r="BP58" i="18"/>
  <c r="BT58" i="18"/>
  <c r="BX58" i="18"/>
  <c r="CB58" i="18"/>
  <c r="CF58" i="18"/>
  <c r="CJ58" i="18"/>
  <c r="CN58" i="18"/>
  <c r="E59" i="18"/>
  <c r="I59" i="18"/>
  <c r="M59" i="18"/>
  <c r="Q59" i="18"/>
  <c r="U59" i="18"/>
  <c r="Y59" i="18"/>
  <c r="AC59" i="18"/>
  <c r="AG59" i="18"/>
  <c r="AK59" i="18"/>
  <c r="AO59" i="18"/>
  <c r="AS59" i="18"/>
  <c r="AW59" i="18"/>
  <c r="BA59" i="18"/>
  <c r="BE59" i="18"/>
  <c r="BI59" i="18"/>
  <c r="BM59" i="18"/>
  <c r="BQ59" i="18"/>
  <c r="BU59" i="18"/>
  <c r="BY59" i="18"/>
  <c r="CC59" i="18"/>
  <c r="CG59" i="18"/>
  <c r="CK59" i="18"/>
  <c r="B60" i="18"/>
  <c r="F60" i="18"/>
  <c r="J60" i="18"/>
  <c r="N60" i="18"/>
  <c r="R60" i="18"/>
  <c r="V60" i="18"/>
  <c r="Z60" i="18"/>
  <c r="AD60" i="18"/>
  <c r="AH60" i="18"/>
  <c r="AL60" i="18"/>
  <c r="AP60" i="18"/>
  <c r="AT60" i="18"/>
  <c r="AX60" i="18"/>
  <c r="BB60" i="18"/>
  <c r="BF60" i="18"/>
  <c r="BJ60" i="18"/>
  <c r="BN60" i="18"/>
  <c r="BR60" i="18"/>
  <c r="BV60" i="18"/>
  <c r="BZ60" i="18"/>
  <c r="CD60" i="18"/>
  <c r="CH60" i="18"/>
  <c r="CL60" i="18"/>
  <c r="C5" i="4"/>
  <c r="G5" i="4"/>
  <c r="K5" i="4"/>
  <c r="O5" i="4"/>
  <c r="S5" i="4"/>
  <c r="W5" i="4"/>
  <c r="AA5" i="4"/>
  <c r="AE5" i="4"/>
  <c r="AI5" i="4"/>
  <c r="AM5" i="4"/>
  <c r="AQ5" i="4"/>
  <c r="AU5" i="4"/>
  <c r="AY5" i="4"/>
  <c r="BC5" i="4"/>
  <c r="BG5" i="4"/>
  <c r="BK5" i="4"/>
  <c r="BO5" i="4"/>
  <c r="BS5" i="4"/>
  <c r="BW5" i="4"/>
  <c r="CA5" i="4"/>
  <c r="CE5" i="4"/>
  <c r="CI5" i="4"/>
  <c r="CM5" i="4"/>
  <c r="D6" i="4"/>
  <c r="H6" i="4"/>
  <c r="L6" i="4"/>
  <c r="P6" i="4"/>
  <c r="T6" i="4"/>
  <c r="X6" i="4"/>
  <c r="AB6" i="4"/>
  <c r="AF6" i="4"/>
  <c r="AJ6" i="4"/>
  <c r="AN6" i="4"/>
  <c r="AR6" i="4"/>
  <c r="AV6" i="4"/>
  <c r="AZ6" i="4"/>
  <c r="BD6" i="4"/>
  <c r="BH6" i="4"/>
  <c r="BL6" i="4"/>
  <c r="BP6" i="4"/>
  <c r="BT6" i="4"/>
  <c r="BX6" i="4"/>
  <c r="CB6" i="4"/>
  <c r="CF6" i="4"/>
  <c r="CJ6" i="4"/>
  <c r="CN6" i="4"/>
  <c r="E7" i="4"/>
  <c r="I7" i="4"/>
  <c r="M7" i="4"/>
  <c r="Q7" i="4"/>
  <c r="U7" i="4"/>
  <c r="Y7" i="4"/>
  <c r="AC7" i="4"/>
  <c r="AG7" i="4"/>
  <c r="AK7" i="4"/>
  <c r="AO7" i="4"/>
  <c r="AS7" i="4"/>
  <c r="AW7" i="4"/>
  <c r="BA7" i="4"/>
  <c r="BE7" i="4"/>
  <c r="BI7" i="4"/>
  <c r="BM7" i="4"/>
  <c r="BQ7" i="4"/>
  <c r="BU7" i="4"/>
  <c r="BY7" i="4"/>
  <c r="CC7" i="4"/>
  <c r="CG7" i="4"/>
  <c r="CK7" i="4"/>
  <c r="B8" i="4"/>
  <c r="F8" i="4"/>
  <c r="J8" i="4"/>
  <c r="N8" i="4"/>
  <c r="R8" i="4"/>
  <c r="V8" i="4"/>
  <c r="Z8" i="4"/>
  <c r="AD8" i="4"/>
  <c r="AH8" i="4"/>
  <c r="AL8" i="4"/>
  <c r="AP8" i="4"/>
  <c r="AT8" i="4"/>
  <c r="AX8" i="4"/>
  <c r="BB8" i="4"/>
  <c r="BF8" i="4"/>
  <c r="BJ8" i="4"/>
  <c r="BN8" i="4"/>
  <c r="BR8" i="4"/>
  <c r="BV8" i="4"/>
  <c r="BZ8" i="4"/>
  <c r="CD8" i="4"/>
  <c r="CH8" i="4"/>
  <c r="CL8" i="4"/>
  <c r="C9" i="4"/>
  <c r="G9" i="4"/>
  <c r="K9" i="4"/>
  <c r="O9" i="4"/>
  <c r="S9" i="4"/>
  <c r="W9" i="4"/>
  <c r="AA9" i="4"/>
  <c r="AE9" i="4"/>
  <c r="AI9" i="4"/>
  <c r="AM9" i="4"/>
  <c r="AQ9" i="4"/>
  <c r="AU9" i="4"/>
  <c r="AY9" i="4"/>
  <c r="BC9" i="4"/>
  <c r="BG9" i="4"/>
  <c r="BK9" i="4"/>
  <c r="BO9" i="4"/>
  <c r="BS9" i="4"/>
  <c r="BW9" i="4"/>
  <c r="CA9" i="4"/>
  <c r="CE9" i="4"/>
  <c r="CI9" i="4"/>
  <c r="CM9" i="4"/>
  <c r="D10" i="4"/>
  <c r="H10" i="4"/>
  <c r="L10" i="4"/>
  <c r="P10" i="4"/>
  <c r="T10" i="4"/>
  <c r="X10" i="4"/>
  <c r="AB10" i="4"/>
  <c r="AF10" i="4"/>
  <c r="AJ10" i="4"/>
  <c r="AN10" i="4"/>
  <c r="AR10" i="4"/>
  <c r="AV10" i="4"/>
  <c r="AZ10" i="4"/>
  <c r="BD10" i="4"/>
  <c r="BH10" i="4"/>
  <c r="BL10" i="4"/>
  <c r="BP10" i="4"/>
  <c r="BT10" i="4"/>
  <c r="BX10" i="4"/>
  <c r="CB10" i="4"/>
  <c r="CF10" i="4"/>
  <c r="CJ10" i="4"/>
  <c r="CN10" i="4"/>
  <c r="E11" i="4"/>
  <c r="I11" i="4"/>
  <c r="M11" i="4"/>
  <c r="Q11" i="4"/>
  <c r="U11" i="4"/>
  <c r="Y11" i="4"/>
  <c r="AC11" i="4"/>
  <c r="AG11" i="4"/>
  <c r="AK11" i="4"/>
  <c r="AO11" i="4"/>
  <c r="AS11" i="4"/>
  <c r="AW11" i="4"/>
  <c r="BA11" i="4"/>
  <c r="BE11" i="4"/>
  <c r="BI11" i="4"/>
  <c r="BM11" i="4"/>
  <c r="BQ11" i="4"/>
  <c r="BU11" i="4"/>
  <c r="BY11" i="4"/>
  <c r="CC11" i="4"/>
  <c r="CG11" i="4"/>
  <c r="CK11" i="4"/>
  <c r="B12" i="4"/>
  <c r="F12" i="4"/>
  <c r="J12" i="4"/>
  <c r="N12" i="4"/>
  <c r="R12" i="4"/>
  <c r="V12" i="4"/>
  <c r="Z12" i="4"/>
  <c r="AD12" i="4"/>
  <c r="AH12" i="4"/>
  <c r="AL12" i="4"/>
  <c r="AP12" i="4"/>
  <c r="AT12" i="4"/>
  <c r="AX12" i="4"/>
  <c r="BB12" i="4"/>
  <c r="BF12" i="4"/>
  <c r="BJ12" i="4"/>
  <c r="BN12" i="4"/>
  <c r="BR12" i="4"/>
  <c r="BV12" i="4"/>
  <c r="BZ12" i="4"/>
  <c r="CD12" i="4"/>
  <c r="CH12" i="4"/>
  <c r="CL12" i="4"/>
  <c r="C13" i="4"/>
  <c r="G13" i="4"/>
  <c r="K13" i="4"/>
  <c r="O13" i="4"/>
  <c r="S13" i="4"/>
  <c r="W13" i="4"/>
  <c r="AA13" i="4"/>
  <c r="AE13" i="4"/>
  <c r="AI13" i="4"/>
  <c r="AM13" i="4"/>
  <c r="AQ13" i="4"/>
  <c r="AU13" i="4"/>
  <c r="AY13" i="4"/>
  <c r="BC13" i="4"/>
  <c r="BG13" i="4"/>
  <c r="BK13" i="4"/>
  <c r="BO13" i="4"/>
  <c r="BS13" i="4"/>
  <c r="BW13" i="4"/>
  <c r="CA13" i="4"/>
  <c r="CE13" i="4"/>
  <c r="CI13" i="4"/>
  <c r="CM13" i="4"/>
  <c r="D14" i="4"/>
  <c r="H14" i="4"/>
  <c r="L14" i="4"/>
  <c r="P14" i="4"/>
  <c r="T14" i="4"/>
  <c r="X14" i="4"/>
  <c r="AB14" i="4"/>
  <c r="AF14" i="4"/>
  <c r="AJ14" i="4"/>
  <c r="AN14" i="4"/>
  <c r="AR14" i="4"/>
  <c r="AV14" i="4"/>
  <c r="AZ14" i="4"/>
  <c r="BD14" i="4"/>
  <c r="BH14" i="4"/>
  <c r="BL14" i="4"/>
  <c r="BP14" i="4"/>
  <c r="BT14" i="4"/>
  <c r="BX14" i="4"/>
  <c r="CB14" i="4"/>
  <c r="CF14" i="4"/>
  <c r="CJ14" i="4"/>
  <c r="CN14" i="4"/>
  <c r="E15" i="4"/>
  <c r="I15" i="4"/>
  <c r="M15" i="4"/>
  <c r="Q15" i="4"/>
  <c r="U15" i="4"/>
  <c r="Y15" i="4"/>
  <c r="AC15" i="4"/>
  <c r="AG15" i="4"/>
  <c r="AK15" i="4"/>
  <c r="AO15" i="4"/>
  <c r="AS15" i="4"/>
  <c r="AW15" i="4"/>
  <c r="BA15" i="4"/>
  <c r="BE15" i="4"/>
  <c r="BI15" i="4"/>
  <c r="BM15" i="4"/>
  <c r="BQ15" i="4"/>
  <c r="BU15" i="4"/>
  <c r="BY15" i="4"/>
  <c r="CC15" i="4"/>
  <c r="CG15" i="4"/>
  <c r="CK15" i="4"/>
  <c r="B16" i="4"/>
  <c r="F16" i="4"/>
  <c r="J16" i="4"/>
  <c r="N16" i="4"/>
  <c r="R16" i="4"/>
  <c r="V16" i="4"/>
  <c r="Z16" i="4"/>
  <c r="AD16" i="4"/>
  <c r="AH16" i="4"/>
  <c r="AL16" i="4"/>
  <c r="AP16" i="4"/>
  <c r="AT16" i="4"/>
  <c r="AX16" i="4"/>
  <c r="BB16" i="4"/>
  <c r="BF16" i="4"/>
  <c r="BJ16" i="4"/>
  <c r="BN16" i="4"/>
  <c r="BR16" i="4"/>
  <c r="BV16" i="4"/>
  <c r="BZ16" i="4"/>
  <c r="CD16" i="4"/>
  <c r="CH16" i="4"/>
  <c r="CL16" i="4"/>
  <c r="C17" i="4"/>
  <c r="G17" i="4"/>
  <c r="K17" i="4"/>
  <c r="O17" i="4"/>
  <c r="S17" i="4"/>
  <c r="W17" i="4"/>
  <c r="AA17" i="4"/>
  <c r="AE17" i="4"/>
  <c r="AI17" i="4"/>
  <c r="AM17" i="4"/>
  <c r="AQ17" i="4"/>
  <c r="AU17" i="4"/>
  <c r="AY17" i="4"/>
  <c r="BC17" i="4"/>
  <c r="BG17" i="4"/>
  <c r="BK17" i="4"/>
  <c r="BO17" i="4"/>
  <c r="BS17" i="4"/>
  <c r="BW17" i="4"/>
  <c r="CA17" i="4"/>
  <c r="CE17" i="4"/>
  <c r="CI17" i="4"/>
  <c r="CM17" i="4"/>
  <c r="D18" i="4"/>
  <c r="H18" i="4"/>
  <c r="L18" i="4"/>
  <c r="P18" i="4"/>
  <c r="T18" i="4"/>
  <c r="X18" i="4"/>
  <c r="AB18" i="4"/>
  <c r="AF18" i="4"/>
  <c r="AJ18" i="4"/>
  <c r="AN18" i="4"/>
  <c r="AR18" i="4"/>
  <c r="AV18" i="4"/>
  <c r="AZ18" i="4"/>
  <c r="BD18" i="4"/>
  <c r="BH18" i="4"/>
  <c r="BL18" i="4"/>
  <c r="BP18" i="4"/>
  <c r="BT18" i="4"/>
  <c r="BX18" i="4"/>
  <c r="CB18" i="4"/>
  <c r="CF18" i="4"/>
  <c r="CJ18" i="4"/>
  <c r="CN18" i="4"/>
  <c r="E19" i="4"/>
  <c r="I19" i="4"/>
  <c r="M19" i="4"/>
  <c r="Q19" i="4"/>
  <c r="U19" i="4"/>
  <c r="Y19" i="4"/>
  <c r="AC19" i="4"/>
  <c r="AG19" i="4"/>
  <c r="AK19" i="4"/>
  <c r="AO19" i="4"/>
  <c r="AS19" i="4"/>
  <c r="AW19" i="4"/>
  <c r="BA19" i="4"/>
  <c r="BE19" i="4"/>
  <c r="BI19" i="4"/>
  <c r="BM19" i="4"/>
  <c r="BQ19" i="4"/>
  <c r="BU19" i="4"/>
  <c r="BY19" i="4"/>
  <c r="CC19" i="4"/>
  <c r="CG19" i="4"/>
  <c r="CK19" i="4"/>
  <c r="B20" i="4"/>
  <c r="F20" i="4"/>
  <c r="J20" i="4"/>
  <c r="N20" i="4"/>
  <c r="R20" i="4"/>
  <c r="V20" i="4"/>
  <c r="Z20" i="4"/>
  <c r="AD20" i="4"/>
  <c r="AH20" i="4"/>
  <c r="AL20" i="4"/>
  <c r="AP20" i="4"/>
  <c r="AT20" i="4"/>
  <c r="AX20" i="4"/>
  <c r="BB20" i="4"/>
  <c r="BF20" i="4"/>
  <c r="BJ20" i="4"/>
  <c r="BN20" i="4"/>
  <c r="BR20" i="4"/>
  <c r="BV20" i="4"/>
  <c r="BZ20" i="4"/>
  <c r="CD20" i="4"/>
  <c r="CH20" i="4"/>
  <c r="CL20" i="4"/>
  <c r="C21" i="4"/>
  <c r="G21" i="4"/>
  <c r="K21" i="4"/>
  <c r="O21" i="4"/>
  <c r="S21" i="4"/>
  <c r="W21" i="4"/>
  <c r="AA21" i="4"/>
  <c r="AE21" i="4"/>
  <c r="AI21" i="4"/>
  <c r="AM21" i="4"/>
  <c r="AQ21" i="4"/>
  <c r="AU21" i="4"/>
  <c r="AY21" i="4"/>
  <c r="BC21" i="4"/>
  <c r="BG21" i="4"/>
  <c r="BK21" i="4"/>
  <c r="BO21" i="4"/>
  <c r="BS21" i="4"/>
  <c r="BW21" i="4"/>
  <c r="CA21" i="4"/>
  <c r="CE21" i="4"/>
  <c r="CI21" i="4"/>
  <c r="CM21" i="4"/>
  <c r="D22" i="4"/>
  <c r="H22" i="4"/>
  <c r="L22" i="4"/>
  <c r="P22" i="4"/>
  <c r="T22" i="4"/>
  <c r="X22" i="4"/>
  <c r="AB22" i="4"/>
  <c r="AF22" i="4"/>
  <c r="AJ22" i="4"/>
  <c r="AN22" i="4"/>
  <c r="AR22" i="4"/>
  <c r="AV22" i="4"/>
  <c r="AZ22" i="4"/>
  <c r="BD22" i="4"/>
  <c r="BH22" i="4"/>
  <c r="BL22" i="4"/>
  <c r="BP22" i="4"/>
  <c r="BT22" i="4"/>
  <c r="BX22" i="4"/>
  <c r="CB22" i="4"/>
  <c r="CF22" i="4"/>
  <c r="CJ22" i="4"/>
  <c r="CN22" i="4"/>
  <c r="E23" i="4"/>
  <c r="I23" i="4"/>
  <c r="M23" i="4"/>
  <c r="Q23" i="4"/>
  <c r="U23" i="4"/>
  <c r="Y23" i="4"/>
  <c r="AC23" i="4"/>
  <c r="AG23" i="4"/>
  <c r="AK23" i="4"/>
  <c r="AO23" i="4"/>
  <c r="AS23" i="4"/>
  <c r="AW23" i="4"/>
  <c r="BA23" i="4"/>
  <c r="BE23" i="4"/>
  <c r="BI23" i="4"/>
  <c r="BM23" i="4"/>
  <c r="BQ23" i="4"/>
  <c r="BU23" i="4"/>
  <c r="BY23" i="4"/>
  <c r="CC23" i="4"/>
  <c r="CG23" i="4"/>
  <c r="CK23" i="4"/>
  <c r="B24" i="4"/>
  <c r="F24" i="4"/>
  <c r="J24" i="4"/>
  <c r="N24" i="4"/>
  <c r="R24" i="4"/>
  <c r="V24" i="4"/>
  <c r="Z24" i="4"/>
  <c r="AD24" i="4"/>
  <c r="AH24" i="4"/>
  <c r="AL24" i="4"/>
  <c r="AP24" i="4"/>
  <c r="AT24" i="4"/>
  <c r="AX24" i="4"/>
  <c r="BB24" i="4"/>
  <c r="BF24" i="4"/>
  <c r="BJ24" i="4"/>
  <c r="BN24" i="4"/>
  <c r="BR24" i="4"/>
  <c r="BV24" i="4"/>
  <c r="BZ24" i="4"/>
  <c r="CD24" i="4"/>
  <c r="CH24" i="4"/>
  <c r="CL24" i="4"/>
  <c r="C25" i="4"/>
  <c r="G25" i="4"/>
  <c r="K25" i="4"/>
  <c r="O25" i="4"/>
  <c r="S25" i="4"/>
  <c r="W25" i="4"/>
  <c r="AA25" i="4"/>
  <c r="AE25" i="4"/>
  <c r="AI25" i="4"/>
  <c r="AM25" i="4"/>
  <c r="AQ25" i="4"/>
  <c r="AU25" i="4"/>
  <c r="AY25" i="4"/>
  <c r="BC25" i="4"/>
  <c r="BG25" i="4"/>
  <c r="BK25" i="4"/>
  <c r="BO25" i="4"/>
  <c r="BS25" i="4"/>
  <c r="BW25" i="4"/>
  <c r="CA25" i="4"/>
  <c r="CE25" i="4"/>
  <c r="CI25" i="4"/>
  <c r="CM25" i="4"/>
  <c r="D26" i="4"/>
  <c r="H26" i="4"/>
  <c r="L26" i="4"/>
  <c r="P26" i="4"/>
  <c r="T26" i="4"/>
  <c r="X26" i="4"/>
  <c r="AB26" i="4"/>
  <c r="AF26" i="4"/>
  <c r="AJ26" i="4"/>
  <c r="AN26" i="4"/>
  <c r="AR26" i="4"/>
  <c r="AV26" i="4"/>
  <c r="AZ26" i="4"/>
  <c r="BD26" i="4"/>
  <c r="BH26" i="4"/>
  <c r="BL26" i="4"/>
  <c r="BP26" i="4"/>
  <c r="BT26" i="4"/>
  <c r="BX26" i="4"/>
  <c r="CB26" i="4"/>
  <c r="CF26" i="4"/>
  <c r="CJ26" i="4"/>
  <c r="CN26" i="4"/>
  <c r="E27" i="4"/>
  <c r="I27" i="4"/>
  <c r="M27" i="4"/>
  <c r="Q27" i="4"/>
  <c r="U27" i="4"/>
  <c r="Y27" i="4"/>
  <c r="AC27" i="4"/>
  <c r="AG27" i="4"/>
  <c r="AK27" i="4"/>
  <c r="AO27" i="4"/>
  <c r="AS27" i="4"/>
  <c r="AW27" i="4"/>
  <c r="BA27" i="4"/>
  <c r="BE27" i="4"/>
  <c r="BI27" i="4"/>
  <c r="BM27" i="4"/>
  <c r="BQ27" i="4"/>
  <c r="BU27" i="4"/>
  <c r="BY27" i="4"/>
  <c r="CC27" i="4"/>
  <c r="CG27" i="4"/>
  <c r="CK27" i="4"/>
  <c r="B28" i="4"/>
  <c r="F28" i="4"/>
  <c r="J28" i="4"/>
  <c r="N28" i="4"/>
  <c r="R28" i="4"/>
  <c r="V28" i="4"/>
  <c r="Z28" i="4"/>
  <c r="AD28" i="4"/>
  <c r="AH28" i="4"/>
  <c r="AL28" i="4"/>
  <c r="AP28" i="4"/>
  <c r="AT28" i="4"/>
  <c r="AX28" i="4"/>
  <c r="BB28" i="4"/>
  <c r="BF28" i="4"/>
  <c r="BJ28" i="4"/>
  <c r="BN28" i="4"/>
  <c r="BR28" i="4"/>
  <c r="BV28" i="4"/>
  <c r="BZ28" i="4"/>
  <c r="CD28" i="4"/>
  <c r="CH28" i="4"/>
  <c r="CL28" i="4"/>
  <c r="C29" i="4"/>
  <c r="G29" i="4"/>
  <c r="K29" i="4"/>
  <c r="O29" i="4"/>
  <c r="S29" i="4"/>
  <c r="W29" i="4"/>
  <c r="AA29" i="4"/>
  <c r="AE29" i="4"/>
  <c r="AI29" i="4"/>
  <c r="AM29" i="4"/>
  <c r="AQ29" i="4"/>
  <c r="AU29" i="4"/>
  <c r="AY29" i="4"/>
  <c r="BC29" i="4"/>
  <c r="BG29" i="4"/>
  <c r="BK29" i="4"/>
  <c r="BO29" i="4"/>
  <c r="BS29" i="4"/>
  <c r="BW29" i="4"/>
  <c r="CA29" i="4"/>
  <c r="CE29" i="4"/>
  <c r="CI29" i="4"/>
  <c r="CM29" i="4"/>
  <c r="D30" i="4"/>
  <c r="H30" i="4"/>
  <c r="L30" i="4"/>
  <c r="P30" i="4"/>
  <c r="T30" i="4"/>
  <c r="X30" i="4"/>
  <c r="AB30" i="4"/>
  <c r="AF30" i="4"/>
  <c r="AJ30" i="4"/>
  <c r="AN30" i="4"/>
  <c r="AR30" i="4"/>
  <c r="AV30" i="4"/>
  <c r="AZ30" i="4"/>
  <c r="BD30" i="4"/>
  <c r="BH30" i="4"/>
  <c r="BL30" i="4"/>
  <c r="BP30" i="4"/>
  <c r="BT30" i="4"/>
  <c r="BX30" i="4"/>
  <c r="CB30" i="4"/>
  <c r="CF30" i="4"/>
  <c r="CJ30" i="4"/>
  <c r="CN30" i="4"/>
  <c r="E31" i="4"/>
  <c r="I31" i="4"/>
  <c r="M31" i="4"/>
  <c r="Q31" i="4"/>
  <c r="U31" i="4"/>
  <c r="Y31" i="4"/>
  <c r="AC31" i="4"/>
  <c r="AG31" i="4"/>
  <c r="AK31" i="4"/>
  <c r="AO31" i="4"/>
  <c r="AS31" i="4"/>
  <c r="AW31" i="4"/>
  <c r="BA31" i="4"/>
  <c r="BE31" i="4"/>
  <c r="BI31" i="4"/>
  <c r="BM31" i="4"/>
  <c r="BQ31" i="4"/>
  <c r="BU31" i="4"/>
  <c r="BY31" i="4"/>
  <c r="CC31" i="4"/>
  <c r="CG31" i="4"/>
  <c r="CK31" i="4"/>
  <c r="B32" i="4"/>
  <c r="F32" i="4"/>
  <c r="J32" i="4"/>
  <c r="N32" i="4"/>
  <c r="R32" i="4"/>
  <c r="V32" i="4"/>
  <c r="Z32" i="4"/>
  <c r="AD32" i="4"/>
  <c r="AH32" i="4"/>
  <c r="AL32" i="4"/>
  <c r="AP32" i="4"/>
  <c r="AT32" i="4"/>
  <c r="AX32" i="4"/>
  <c r="BB32" i="4"/>
  <c r="BF32" i="4"/>
  <c r="BJ32" i="4"/>
  <c r="BN32" i="4"/>
  <c r="BR32" i="4"/>
  <c r="BV32" i="4"/>
  <c r="BZ32" i="4"/>
  <c r="CD32" i="4"/>
  <c r="CH32" i="4"/>
  <c r="CL32" i="4"/>
  <c r="C33" i="4"/>
  <c r="G33" i="4"/>
  <c r="K33" i="4"/>
  <c r="O33" i="4"/>
  <c r="S33" i="4"/>
  <c r="W33" i="4"/>
  <c r="AA33" i="4"/>
  <c r="AE33" i="4"/>
  <c r="AI33" i="4"/>
  <c r="AM33" i="4"/>
  <c r="AQ33" i="4"/>
  <c r="AU33" i="4"/>
  <c r="AY33" i="4"/>
  <c r="BC33" i="4"/>
  <c r="BG33" i="4"/>
  <c r="BK33" i="4"/>
  <c r="BO33" i="4"/>
  <c r="BS33" i="4"/>
  <c r="BW33" i="4"/>
  <c r="CA33" i="4"/>
  <c r="CE33" i="4"/>
  <c r="CI33" i="4"/>
  <c r="CM33" i="4"/>
  <c r="D34" i="4"/>
  <c r="H34" i="4"/>
  <c r="L34" i="4"/>
  <c r="P34" i="4"/>
  <c r="T34" i="4"/>
  <c r="X34" i="4"/>
  <c r="AB34" i="4"/>
  <c r="AF34" i="4"/>
  <c r="AJ34" i="4"/>
  <c r="AN34" i="4"/>
  <c r="AR34" i="4"/>
  <c r="AV34" i="4"/>
  <c r="AZ34" i="4"/>
  <c r="BD34" i="4"/>
  <c r="BH34" i="4"/>
  <c r="BL34" i="4"/>
  <c r="BP34" i="4"/>
  <c r="BT34" i="4"/>
  <c r="BX34" i="4"/>
  <c r="CB34" i="4"/>
  <c r="CF34" i="4"/>
  <c r="CJ34" i="4"/>
  <c r="CN34" i="4"/>
  <c r="E35" i="4"/>
  <c r="I35" i="4"/>
  <c r="M35" i="4"/>
  <c r="Q35" i="4"/>
  <c r="U35" i="4"/>
  <c r="Y35" i="4"/>
  <c r="AC35" i="4"/>
  <c r="AG35" i="4"/>
  <c r="AK35" i="4"/>
  <c r="AO35" i="4"/>
  <c r="AS35" i="4"/>
  <c r="AW35" i="4"/>
  <c r="BA35" i="4"/>
  <c r="BE35" i="4"/>
  <c r="BI35" i="4"/>
  <c r="BM35" i="4"/>
  <c r="BQ35" i="4"/>
  <c r="BU35" i="4"/>
  <c r="BY35" i="4"/>
  <c r="CC35" i="4"/>
  <c r="CG35" i="4"/>
  <c r="CK35" i="4"/>
  <c r="B36" i="4"/>
  <c r="F36" i="4"/>
  <c r="J36" i="4"/>
  <c r="N36" i="4"/>
  <c r="R36" i="4"/>
  <c r="V36" i="4"/>
  <c r="Z36" i="4"/>
  <c r="AD36" i="4"/>
  <c r="AH36" i="4"/>
  <c r="AL36" i="4"/>
  <c r="AP36" i="4"/>
  <c r="AT36" i="4"/>
  <c r="AX36" i="4"/>
  <c r="BB36" i="4"/>
  <c r="BF36" i="4"/>
  <c r="BJ36" i="4"/>
  <c r="BN36" i="4"/>
  <c r="BR36" i="4"/>
  <c r="BV36" i="4"/>
  <c r="BZ36" i="4"/>
  <c r="CD36" i="4"/>
  <c r="CH36" i="4"/>
  <c r="CL36" i="4"/>
  <c r="C37" i="4"/>
  <c r="G37" i="4"/>
  <c r="K37" i="4"/>
  <c r="O37" i="4"/>
  <c r="S37" i="4"/>
  <c r="W37" i="4"/>
  <c r="AA37" i="4"/>
  <c r="AE37" i="4"/>
  <c r="AI37" i="4"/>
  <c r="AM37" i="4"/>
  <c r="AQ37" i="4"/>
  <c r="AU37" i="4"/>
  <c r="AY37" i="4"/>
  <c r="BC37" i="4"/>
  <c r="BG37" i="4"/>
  <c r="BK37" i="4"/>
  <c r="BO37" i="4"/>
  <c r="BS37" i="4"/>
  <c r="BW37" i="4"/>
  <c r="CA37" i="4"/>
  <c r="CE37" i="4"/>
  <c r="CI37" i="4"/>
  <c r="CM37" i="4"/>
  <c r="D38" i="4"/>
  <c r="H38" i="4"/>
  <c r="L38" i="4"/>
  <c r="P38" i="4"/>
  <c r="T38" i="4"/>
  <c r="X38" i="4"/>
  <c r="AB38" i="4"/>
  <c r="AF38" i="4"/>
  <c r="AJ38" i="4"/>
  <c r="AN38" i="4"/>
  <c r="AR38" i="4"/>
  <c r="AV38" i="4"/>
  <c r="AZ38" i="4"/>
  <c r="BD38" i="4"/>
  <c r="BH38" i="4"/>
  <c r="BL38" i="4"/>
  <c r="BP38" i="4"/>
  <c r="BT38" i="4"/>
  <c r="BX38" i="4"/>
  <c r="CB38" i="4"/>
  <c r="CF38" i="4"/>
  <c r="CJ38" i="4"/>
  <c r="CN38" i="4"/>
  <c r="E39" i="4"/>
  <c r="I39" i="4"/>
  <c r="M39" i="4"/>
  <c r="Q39" i="4"/>
  <c r="U39" i="4"/>
  <c r="Y39" i="4"/>
  <c r="AC39" i="4"/>
  <c r="AG39" i="4"/>
  <c r="AK39" i="4"/>
  <c r="AO39" i="4"/>
  <c r="AS39" i="4"/>
  <c r="AW39" i="4"/>
  <c r="BA39" i="4"/>
  <c r="BE39" i="4"/>
  <c r="BI39" i="4"/>
  <c r="BM39" i="4"/>
  <c r="BQ39" i="4"/>
  <c r="BU39" i="4"/>
  <c r="BY39" i="4"/>
  <c r="CC39" i="4"/>
  <c r="CG39" i="4"/>
  <c r="CK39" i="4"/>
  <c r="B40" i="4"/>
  <c r="F40" i="4"/>
  <c r="J40" i="4"/>
  <c r="N40" i="4"/>
  <c r="R40" i="4"/>
  <c r="V40" i="4"/>
  <c r="Z40" i="4"/>
  <c r="AD40" i="4"/>
  <c r="AH40" i="4"/>
  <c r="AL40" i="4"/>
  <c r="AP40" i="4"/>
  <c r="AT40" i="4"/>
  <c r="AX40" i="4"/>
  <c r="BB40" i="4"/>
  <c r="BF40" i="4"/>
  <c r="BJ40" i="4"/>
  <c r="BN40" i="4"/>
  <c r="BR40" i="4"/>
  <c r="BV40" i="4"/>
  <c r="BZ40" i="4"/>
  <c r="CD40" i="4"/>
  <c r="CH40" i="4"/>
  <c r="CL40" i="4"/>
  <c r="C41" i="4"/>
  <c r="G41" i="4"/>
  <c r="K41" i="4"/>
  <c r="O41" i="4"/>
  <c r="S41" i="4"/>
  <c r="W41" i="4"/>
  <c r="AA41" i="4"/>
  <c r="AE41" i="4"/>
  <c r="AI41" i="4"/>
  <c r="AM41" i="4"/>
  <c r="AQ41" i="4"/>
  <c r="AU41" i="4"/>
  <c r="AY41" i="4"/>
  <c r="BC41" i="4"/>
  <c r="BG41" i="4"/>
  <c r="BK41" i="4"/>
  <c r="BO41" i="4"/>
  <c r="BS41" i="4"/>
  <c r="BW41" i="4"/>
  <c r="CA41" i="4"/>
  <c r="CE41" i="4"/>
  <c r="CI41" i="4"/>
  <c r="CM41" i="4"/>
  <c r="D42" i="4"/>
  <c r="H42" i="4"/>
  <c r="L42" i="4"/>
  <c r="P42" i="4"/>
  <c r="T42" i="4"/>
  <c r="X42" i="4"/>
  <c r="AB42" i="4"/>
  <c r="AF42" i="4"/>
  <c r="AJ42" i="4"/>
  <c r="AN42" i="4"/>
  <c r="AR42" i="4"/>
  <c r="AV42" i="4"/>
  <c r="AZ42" i="4"/>
  <c r="BD42" i="4"/>
  <c r="BH42" i="4"/>
  <c r="BL42" i="4"/>
  <c r="BP42" i="4"/>
  <c r="BT42" i="4"/>
  <c r="BX42" i="4"/>
  <c r="CB42" i="4"/>
  <c r="CF42" i="4"/>
  <c r="CJ42" i="4"/>
  <c r="CN42" i="4"/>
  <c r="E43" i="4"/>
  <c r="I43" i="4"/>
  <c r="M43" i="4"/>
  <c r="Q43" i="4"/>
  <c r="U43" i="4"/>
  <c r="Y43" i="4"/>
  <c r="AC43" i="4"/>
  <c r="AG43" i="4"/>
  <c r="AK43" i="4"/>
  <c r="AO43" i="4"/>
  <c r="AS43" i="4"/>
  <c r="AW43" i="4"/>
  <c r="BA43" i="4"/>
  <c r="BE43" i="4"/>
  <c r="BI43" i="4"/>
  <c r="BM43" i="4"/>
  <c r="BQ43" i="4"/>
  <c r="BU43" i="4"/>
  <c r="BY43" i="4"/>
  <c r="CC43" i="4"/>
  <c r="CG43" i="4"/>
  <c r="CK43" i="4"/>
  <c r="B44" i="4"/>
  <c r="F44" i="4"/>
  <c r="J44" i="4"/>
  <c r="N44" i="4"/>
  <c r="R44" i="4"/>
  <c r="V44" i="4"/>
  <c r="Z44" i="4"/>
  <c r="AD44" i="4"/>
  <c r="AH44" i="4"/>
  <c r="AL44" i="4"/>
  <c r="AP44" i="4"/>
  <c r="AT44" i="4"/>
  <c r="AX44" i="4"/>
  <c r="BB44" i="4"/>
  <c r="BF44" i="4"/>
  <c r="BJ44" i="4"/>
  <c r="BN44" i="4"/>
  <c r="BR44" i="4"/>
  <c r="BV44" i="4"/>
  <c r="BZ44" i="4"/>
  <c r="CD44" i="4"/>
  <c r="CH44" i="4"/>
  <c r="CL44" i="4"/>
  <c r="C45" i="4"/>
  <c r="G45" i="4"/>
  <c r="K45" i="4"/>
  <c r="O45" i="4"/>
  <c r="S45" i="4"/>
  <c r="W45" i="4"/>
  <c r="AA45" i="4"/>
  <c r="AE45" i="4"/>
  <c r="AI45" i="4"/>
  <c r="AM45" i="4"/>
  <c r="AQ45" i="4"/>
  <c r="AU45" i="4"/>
  <c r="AY45" i="4"/>
  <c r="BC45" i="4"/>
  <c r="BG45" i="4"/>
  <c r="BK45" i="4"/>
  <c r="BO45" i="4"/>
  <c r="BS45" i="4"/>
  <c r="BW45" i="4"/>
  <c r="CA45" i="4"/>
  <c r="CE45" i="4"/>
  <c r="CI45" i="4"/>
  <c r="CM45" i="4"/>
  <c r="D46" i="4"/>
  <c r="H46" i="4"/>
  <c r="L46" i="4"/>
  <c r="P46" i="4"/>
  <c r="T46" i="4"/>
  <c r="X46" i="4"/>
  <c r="AB46" i="4"/>
  <c r="AF46" i="4"/>
  <c r="AJ46" i="4"/>
  <c r="AN46" i="4"/>
  <c r="AR46" i="4"/>
  <c r="AV46" i="4"/>
  <c r="AZ46" i="4"/>
  <c r="BD46" i="4"/>
  <c r="BH46" i="4"/>
  <c r="BL46" i="4"/>
  <c r="BP46" i="4"/>
  <c r="BT46" i="4"/>
  <c r="BX46" i="4"/>
  <c r="CB46" i="4"/>
  <c r="CF46" i="4"/>
  <c r="CJ46" i="4"/>
  <c r="CN46" i="4"/>
  <c r="E47" i="4"/>
  <c r="I47" i="4"/>
  <c r="M47" i="4"/>
  <c r="Q47" i="4"/>
  <c r="U47" i="4"/>
  <c r="Y47" i="4"/>
  <c r="AC47" i="4"/>
  <c r="AG47" i="4"/>
  <c r="AK47" i="4"/>
  <c r="AO47" i="4"/>
  <c r="AS47" i="4"/>
  <c r="AW47" i="4"/>
  <c r="BA47" i="4"/>
  <c r="BE47" i="4"/>
  <c r="BI47" i="4"/>
  <c r="BM47" i="4"/>
  <c r="BQ47" i="4"/>
  <c r="BU47" i="4"/>
  <c r="BY47" i="4"/>
  <c r="CC47" i="4"/>
  <c r="CG47" i="4"/>
  <c r="CK47" i="4"/>
  <c r="B48" i="4"/>
  <c r="F48" i="4"/>
  <c r="J48" i="4"/>
  <c r="N48" i="4"/>
  <c r="R48" i="4"/>
  <c r="V48" i="4"/>
  <c r="Z48" i="4"/>
  <c r="AD48" i="4"/>
  <c r="AH48" i="4"/>
  <c r="AL48" i="4"/>
  <c r="AP48" i="4"/>
  <c r="AT48" i="4"/>
  <c r="AX48" i="4"/>
  <c r="BB48" i="4"/>
  <c r="BF48" i="4"/>
  <c r="BJ48" i="4"/>
  <c r="BN48" i="4"/>
  <c r="BR48" i="4"/>
  <c r="BV48" i="4"/>
  <c r="BZ48" i="4"/>
  <c r="CD48" i="4"/>
  <c r="CH48" i="4"/>
  <c r="CL48" i="4"/>
  <c r="C49" i="4"/>
  <c r="G49" i="4"/>
  <c r="K49" i="4"/>
  <c r="O49" i="4"/>
  <c r="S49" i="4"/>
  <c r="W49" i="4"/>
  <c r="AA49" i="4"/>
  <c r="AE49" i="4"/>
  <c r="AI49" i="4"/>
  <c r="AM49" i="4"/>
  <c r="AQ49" i="4"/>
  <c r="AU49" i="4"/>
  <c r="AY49" i="4"/>
  <c r="BC49" i="4"/>
  <c r="BG49" i="4"/>
  <c r="BK49" i="4"/>
  <c r="BO49" i="4"/>
  <c r="BS49" i="4"/>
  <c r="BW49" i="4"/>
  <c r="CA49" i="4"/>
  <c r="CE49" i="4"/>
  <c r="CI49" i="4"/>
  <c r="CM49" i="4"/>
  <c r="D50" i="4"/>
  <c r="H50" i="4"/>
  <c r="L50" i="4"/>
  <c r="P50" i="4"/>
  <c r="T50" i="4"/>
  <c r="X50" i="4"/>
  <c r="AB50" i="4"/>
  <c r="AF50" i="4"/>
  <c r="AJ50" i="4"/>
  <c r="AN50" i="4"/>
  <c r="AR50" i="4"/>
  <c r="AV50" i="4"/>
  <c r="AZ50" i="4"/>
  <c r="BD50" i="4"/>
  <c r="BH50" i="4"/>
  <c r="BL50" i="4"/>
  <c r="BP50" i="4"/>
  <c r="BT50" i="4"/>
  <c r="BX50" i="4"/>
  <c r="CB50" i="4"/>
  <c r="CF50" i="4"/>
  <c r="CJ50" i="4"/>
  <c r="CN50" i="4"/>
  <c r="E51" i="4"/>
  <c r="I51" i="4"/>
  <c r="M51" i="4"/>
  <c r="Q51" i="4"/>
  <c r="U51" i="4"/>
  <c r="Y51" i="4"/>
  <c r="AC51" i="4"/>
  <c r="AG51" i="4"/>
  <c r="AK51" i="4"/>
  <c r="AO51" i="4"/>
  <c r="AS51" i="4"/>
  <c r="AW51" i="4"/>
  <c r="BA51" i="4"/>
  <c r="BE51" i="4"/>
  <c r="BI51" i="4"/>
  <c r="BM51" i="4"/>
  <c r="BQ51" i="4"/>
  <c r="BU51" i="4"/>
  <c r="BY51" i="4"/>
  <c r="CC51" i="4"/>
  <c r="CG51" i="4"/>
  <c r="CK51" i="4"/>
  <c r="B52" i="4"/>
  <c r="F52" i="4"/>
  <c r="J52" i="4"/>
  <c r="N52" i="4"/>
  <c r="R52" i="4"/>
  <c r="V52" i="4"/>
  <c r="Z52" i="4"/>
  <c r="AD52" i="4"/>
  <c r="AH52" i="4"/>
  <c r="AL52" i="4"/>
  <c r="AP52" i="4"/>
  <c r="AT52" i="4"/>
  <c r="AX52" i="4"/>
  <c r="BB52" i="4"/>
  <c r="BF52" i="4"/>
  <c r="BJ52" i="4"/>
  <c r="BN52" i="4"/>
  <c r="BR52" i="4"/>
  <c r="BV52" i="4"/>
  <c r="BZ52" i="4"/>
  <c r="CD52" i="4"/>
  <c r="CH52" i="4"/>
  <c r="CL52" i="4"/>
  <c r="C53" i="4"/>
  <c r="G53" i="4"/>
  <c r="K53" i="4"/>
  <c r="O53" i="4"/>
  <c r="S53" i="4"/>
  <c r="W53" i="4"/>
  <c r="AA53" i="4"/>
  <c r="AE53" i="4"/>
  <c r="AI53" i="4"/>
  <c r="AM53" i="4"/>
  <c r="AQ53" i="4"/>
  <c r="AU53" i="4"/>
  <c r="AY53" i="4"/>
  <c r="BC53" i="4"/>
  <c r="BG53" i="4"/>
  <c r="BK53" i="4"/>
  <c r="BO53" i="4"/>
  <c r="BS53" i="4"/>
  <c r="BW53" i="4"/>
  <c r="CA53" i="4"/>
  <c r="CE53" i="4"/>
  <c r="CI53" i="4"/>
  <c r="CM53" i="4"/>
  <c r="D54" i="4"/>
  <c r="H54" i="4"/>
  <c r="L54" i="4"/>
  <c r="P54" i="4"/>
  <c r="T54" i="4"/>
  <c r="X54" i="4"/>
  <c r="AB54" i="4"/>
  <c r="AF54" i="4"/>
  <c r="AJ54" i="4"/>
  <c r="AN54" i="4"/>
  <c r="AR54" i="4"/>
  <c r="AV54" i="4"/>
  <c r="AZ54" i="4"/>
  <c r="BD54" i="4"/>
  <c r="BH54" i="4"/>
  <c r="BL54" i="4"/>
  <c r="BP54" i="4"/>
  <c r="BT54" i="4"/>
  <c r="BX54" i="4"/>
  <c r="CB54" i="4"/>
  <c r="CF54" i="4"/>
  <c r="CJ54" i="4"/>
  <c r="CN54" i="4"/>
  <c r="E55" i="4"/>
  <c r="I55" i="4"/>
  <c r="M55" i="4"/>
  <c r="Q55" i="4"/>
  <c r="U55" i="4"/>
  <c r="Y55" i="4"/>
  <c r="AC55" i="4"/>
  <c r="AG55" i="4"/>
  <c r="AK55" i="4"/>
  <c r="AO55" i="4"/>
  <c r="AS55" i="4"/>
  <c r="AW55" i="4"/>
  <c r="BA55" i="4"/>
  <c r="BE55" i="4"/>
  <c r="BI55" i="4"/>
  <c r="BM55" i="4"/>
  <c r="BQ55" i="4"/>
  <c r="BU55" i="4"/>
  <c r="BY55" i="4"/>
  <c r="CC55" i="4"/>
  <c r="CG55" i="4"/>
  <c r="CK55" i="4"/>
  <c r="B56" i="4"/>
  <c r="F56" i="4"/>
  <c r="J56" i="4"/>
  <c r="N56" i="4"/>
  <c r="R56" i="4"/>
  <c r="V56" i="4"/>
  <c r="Z56" i="4"/>
  <c r="AD56" i="4"/>
  <c r="AH56" i="4"/>
  <c r="AL56" i="4"/>
  <c r="AP56" i="4"/>
  <c r="AT56" i="4"/>
  <c r="AX56" i="4"/>
  <c r="BB56" i="4"/>
  <c r="BF56" i="4"/>
  <c r="BJ56" i="4"/>
  <c r="BN56" i="4"/>
  <c r="BR56" i="4"/>
  <c r="BV56" i="4"/>
  <c r="BZ56" i="4"/>
  <c r="CD56" i="4"/>
  <c r="CH56" i="4"/>
  <c r="CL56" i="4"/>
  <c r="C57" i="4"/>
  <c r="G57" i="4"/>
  <c r="K57" i="4"/>
  <c r="O57" i="4"/>
  <c r="S57" i="4"/>
  <c r="W57" i="4"/>
  <c r="AA57" i="4"/>
  <c r="AE57" i="4"/>
  <c r="AI57" i="4"/>
  <c r="AM57" i="4"/>
  <c r="AQ57" i="4"/>
  <c r="AU57" i="4"/>
  <c r="AY57" i="4"/>
  <c r="BC57" i="4"/>
  <c r="BG57" i="4"/>
  <c r="BK57" i="4"/>
  <c r="BO57" i="4"/>
  <c r="BS57" i="4"/>
  <c r="BW57" i="4"/>
  <c r="CA57" i="4"/>
  <c r="CE57" i="4"/>
  <c r="CI57" i="4"/>
  <c r="CN57" i="4"/>
  <c r="E58" i="4"/>
  <c r="I58" i="4"/>
  <c r="M58" i="4"/>
  <c r="Q58" i="4"/>
  <c r="U58" i="4"/>
  <c r="Y58" i="4"/>
  <c r="AC58" i="4"/>
  <c r="AG58" i="4"/>
  <c r="AK58" i="4"/>
  <c r="AO58" i="4"/>
  <c r="AS58" i="4"/>
  <c r="AW58" i="4"/>
  <c r="BA58" i="4"/>
  <c r="BE58" i="4"/>
  <c r="BI58" i="4"/>
  <c r="BM58" i="4"/>
  <c r="BQ58" i="4"/>
  <c r="BU58" i="4"/>
  <c r="BY58" i="4"/>
  <c r="CC58" i="4"/>
  <c r="CG58" i="4"/>
  <c r="CK58" i="4"/>
  <c r="B59" i="4"/>
  <c r="F59" i="4"/>
  <c r="J59" i="4"/>
  <c r="N59" i="4"/>
  <c r="R59" i="4"/>
  <c r="V59" i="4"/>
  <c r="Z59" i="4"/>
  <c r="AD59" i="4"/>
  <c r="AH59" i="4"/>
  <c r="AL59" i="4"/>
  <c r="AP59" i="4"/>
  <c r="AT59" i="4"/>
  <c r="AX59" i="4"/>
  <c r="BB59" i="4"/>
  <c r="BF59" i="4"/>
  <c r="BJ59" i="4"/>
  <c r="BN59" i="4"/>
  <c r="BR59" i="4"/>
  <c r="BV59" i="4"/>
  <c r="BZ59" i="4"/>
  <c r="CD59" i="4"/>
  <c r="CH59" i="4"/>
  <c r="CL59" i="4"/>
  <c r="C60" i="4"/>
  <c r="G60" i="4"/>
  <c r="K60" i="4"/>
  <c r="O60" i="4"/>
  <c r="S60" i="4"/>
  <c r="W60" i="4"/>
  <c r="AA60" i="4"/>
  <c r="AE60" i="4"/>
  <c r="AI60" i="4"/>
  <c r="AM60" i="4"/>
  <c r="AQ60" i="4"/>
  <c r="AU60" i="4"/>
  <c r="AY60" i="4"/>
  <c r="BC60" i="4"/>
  <c r="BG60" i="4"/>
  <c r="BK60" i="4"/>
  <c r="BO60" i="4"/>
  <c r="BS60" i="4"/>
  <c r="BW60" i="4"/>
  <c r="CA60" i="4"/>
  <c r="CE60" i="4"/>
  <c r="CI60" i="4"/>
  <c r="CM60" i="4"/>
  <c r="CE4" i="18"/>
  <c r="BS4" i="18"/>
  <c r="BC4" i="18"/>
  <c r="AO4" i="18"/>
  <c r="AC4" i="18"/>
  <c r="M4" i="18"/>
  <c r="CL4" i="18"/>
  <c r="CM4" i="17"/>
  <c r="CH4" i="17"/>
  <c r="CB4" i="17"/>
  <c r="BW4" i="17"/>
  <c r="BR4" i="17"/>
  <c r="BL4" i="17"/>
  <c r="BG4" i="17"/>
  <c r="BB4" i="17"/>
  <c r="AV4" i="17"/>
  <c r="AQ4" i="17"/>
  <c r="AL4" i="17"/>
  <c r="AF4" i="17"/>
  <c r="AA4" i="17"/>
  <c r="V4" i="17"/>
  <c r="P4" i="17"/>
  <c r="K4" i="17"/>
  <c r="F4" i="17"/>
  <c r="CK4" i="17"/>
  <c r="CK4" i="16"/>
  <c r="CD4" i="16"/>
  <c r="BV4" i="16"/>
  <c r="BP4" i="16"/>
  <c r="BI4" i="16"/>
  <c r="BA4" i="16"/>
  <c r="AT4" i="16"/>
  <c r="AN4" i="16"/>
  <c r="AF4" i="16"/>
  <c r="Y4" i="16"/>
  <c r="R4" i="16"/>
  <c r="J4" i="16"/>
  <c r="D4" i="16"/>
  <c r="CL4" i="15"/>
  <c r="CA4" i="15"/>
  <c r="BQ4" i="15"/>
  <c r="BF4" i="15"/>
  <c r="AU4" i="15"/>
  <c r="AK4" i="15"/>
  <c r="Z4" i="15"/>
  <c r="O4" i="15"/>
  <c r="E4" i="15"/>
  <c r="CJ4" i="14"/>
  <c r="CE4" i="14"/>
  <c r="BZ4" i="14"/>
  <c r="BT4" i="14"/>
  <c r="BO4" i="14"/>
  <c r="BJ4" i="14"/>
  <c r="BD4" i="14"/>
  <c r="AY4" i="14"/>
  <c r="AT4" i="14"/>
  <c r="AN4" i="14"/>
  <c r="AI4" i="14"/>
  <c r="AD4" i="14"/>
  <c r="X4" i="14"/>
  <c r="S4" i="14"/>
  <c r="N4" i="14"/>
  <c r="H4" i="14"/>
  <c r="C4" i="14"/>
  <c r="BY4" i="4"/>
  <c r="CC4" i="4"/>
  <c r="CG4" i="4"/>
  <c r="CK57" i="4"/>
  <c r="B58" i="4"/>
  <c r="F58" i="4"/>
  <c r="J58" i="4"/>
  <c r="N58" i="4"/>
  <c r="R58" i="4"/>
  <c r="V58" i="4"/>
  <c r="Z58" i="4"/>
  <c r="AD58" i="4"/>
  <c r="AH58" i="4"/>
  <c r="AL58" i="4"/>
  <c r="AP58" i="4"/>
  <c r="AT58" i="4"/>
  <c r="AX58" i="4"/>
  <c r="BB58" i="4"/>
  <c r="BF58" i="4"/>
  <c r="BJ58" i="4"/>
  <c r="BN58" i="4"/>
  <c r="BR58" i="4"/>
  <c r="BV58" i="4"/>
  <c r="BZ58" i="4"/>
  <c r="CD58" i="4"/>
  <c r="CH58" i="4"/>
  <c r="CL58" i="4"/>
  <c r="C59" i="4"/>
  <c r="G59" i="4"/>
  <c r="K59" i="4"/>
  <c r="O59" i="4"/>
  <c r="S59" i="4"/>
  <c r="W59" i="4"/>
  <c r="AA59" i="4"/>
  <c r="AE59" i="4"/>
  <c r="AI59" i="4"/>
  <c r="AM59" i="4"/>
  <c r="AQ59" i="4"/>
  <c r="AU59" i="4"/>
  <c r="AY59" i="4"/>
  <c r="BC59" i="4"/>
  <c r="BG59" i="4"/>
  <c r="BK59" i="4"/>
  <c r="BO59" i="4"/>
  <c r="BS59" i="4"/>
  <c r="BW59" i="4"/>
  <c r="CA59" i="4"/>
  <c r="CE59" i="4"/>
  <c r="CI59" i="4"/>
  <c r="CM59" i="4"/>
  <c r="D60" i="4"/>
  <c r="H60" i="4"/>
  <c r="L60" i="4"/>
  <c r="P60" i="4"/>
  <c r="T60" i="4"/>
  <c r="X60" i="4"/>
  <c r="AB60" i="4"/>
  <c r="AF60" i="4"/>
  <c r="AJ60" i="4"/>
  <c r="AN60" i="4"/>
  <c r="AR60" i="4"/>
  <c r="AV60" i="4"/>
  <c r="AZ60" i="4"/>
  <c r="BD60" i="4"/>
  <c r="BH60" i="4"/>
  <c r="BL60" i="4"/>
  <c r="BP60" i="4"/>
  <c r="BT60" i="4"/>
  <c r="BX60" i="4"/>
  <c r="CB60" i="4"/>
  <c r="CF60" i="4"/>
  <c r="CJ60" i="4"/>
  <c r="CN60" i="4"/>
  <c r="CD4" i="18"/>
  <c r="BN4" i="18"/>
  <c r="AY4" i="18"/>
  <c r="AM4" i="18"/>
  <c r="W4" i="18"/>
  <c r="I4" i="18"/>
  <c r="CL4" i="17"/>
  <c r="CF4" i="17"/>
  <c r="CA4" i="17"/>
  <c r="BV4" i="17"/>
  <c r="BP4" i="17"/>
  <c r="BK4" i="17"/>
  <c r="BF4" i="17"/>
  <c r="AZ4" i="17"/>
  <c r="AU4" i="17"/>
  <c r="AP4" i="17"/>
  <c r="AJ4" i="17"/>
  <c r="AE4" i="17"/>
  <c r="Z4" i="17"/>
  <c r="T4" i="17"/>
  <c r="O4" i="17"/>
  <c r="J4" i="17"/>
  <c r="D4" i="17"/>
  <c r="CJ4" i="16"/>
  <c r="CB4" i="16"/>
  <c r="BU4" i="16"/>
  <c r="BN4" i="16"/>
  <c r="BF4" i="16"/>
  <c r="AZ4" i="16"/>
  <c r="AS4" i="16"/>
  <c r="AK4" i="16"/>
  <c r="AD4" i="16"/>
  <c r="X4" i="16"/>
  <c r="P4" i="16"/>
  <c r="I4" i="16"/>
  <c r="B4" i="16"/>
  <c r="CI4" i="15"/>
  <c r="BY4" i="15"/>
  <c r="BN4" i="15"/>
  <c r="BC4" i="15"/>
  <c r="AS4" i="15"/>
  <c r="AH4" i="15"/>
  <c r="W4" i="15"/>
  <c r="M4" i="15"/>
  <c r="B4" i="15"/>
  <c r="CN4" i="14"/>
  <c r="CI4" i="14"/>
  <c r="CD4" i="14"/>
  <c r="BX4" i="14"/>
  <c r="BS4" i="14"/>
  <c r="BN4" i="14"/>
  <c r="BH4" i="14"/>
  <c r="BC4" i="14"/>
  <c r="AX4" i="14"/>
  <c r="AR4" i="14"/>
  <c r="AM4" i="14"/>
  <c r="AH4" i="14"/>
  <c r="AB4" i="14"/>
  <c r="W4" i="14"/>
  <c r="R4" i="14"/>
  <c r="L4" i="14"/>
  <c r="G4" i="14"/>
  <c r="B4" i="14"/>
  <c r="BZ4" i="4"/>
  <c r="CD4" i="4"/>
  <c r="CH4" i="4"/>
  <c r="CL57" i="4"/>
  <c r="C58" i="4"/>
  <c r="G58" i="4"/>
  <c r="K58" i="4"/>
  <c r="O58" i="4"/>
  <c r="S58" i="4"/>
  <c r="W58" i="4"/>
  <c r="AA58" i="4"/>
  <c r="AE58" i="4"/>
  <c r="AI58" i="4"/>
  <c r="AM58" i="4"/>
  <c r="AQ58" i="4"/>
  <c r="AU58" i="4"/>
  <c r="AY58" i="4"/>
  <c r="BC58" i="4"/>
  <c r="BG58" i="4"/>
  <c r="BK58" i="4"/>
  <c r="BO58" i="4"/>
  <c r="BS58" i="4"/>
  <c r="BW58" i="4"/>
  <c r="CA58" i="4"/>
  <c r="CE58" i="4"/>
  <c r="CI58" i="4"/>
  <c r="CM58" i="4"/>
  <c r="D59" i="4"/>
  <c r="H59" i="4"/>
  <c r="L59" i="4"/>
  <c r="P59" i="4"/>
  <c r="T59" i="4"/>
  <c r="X59" i="4"/>
  <c r="AB59" i="4"/>
  <c r="AF59" i="4"/>
  <c r="AJ59" i="4"/>
  <c r="AN59" i="4"/>
  <c r="AR59" i="4"/>
  <c r="AV59" i="4"/>
  <c r="AZ59" i="4"/>
  <c r="BD59" i="4"/>
  <c r="BH59" i="4"/>
  <c r="BL59" i="4"/>
  <c r="BP59" i="4"/>
  <c r="BT59" i="4"/>
  <c r="BX59" i="4"/>
  <c r="CB59" i="4"/>
  <c r="CF59" i="4"/>
  <c r="CJ59" i="4"/>
  <c r="CN59" i="4"/>
  <c r="E60" i="4"/>
  <c r="I60" i="4"/>
  <c r="M60" i="4"/>
  <c r="Q60" i="4"/>
  <c r="U60" i="4"/>
  <c r="Y60" i="4"/>
  <c r="AC60" i="4"/>
  <c r="AG60" i="4"/>
  <c r="AK60" i="4"/>
  <c r="AO60" i="4"/>
  <c r="AS60" i="4"/>
  <c r="AW60" i="4"/>
  <c r="BA60" i="4"/>
  <c r="BE60" i="4"/>
  <c r="BI60" i="4"/>
  <c r="BM60" i="4"/>
  <c r="BQ60" i="4"/>
  <c r="BU60" i="4"/>
  <c r="BY60" i="4"/>
  <c r="CC60" i="4"/>
  <c r="CG60" i="4"/>
  <c r="CK60" i="4"/>
  <c r="BY4" i="18"/>
  <c r="BJ4" i="18"/>
  <c r="AX4" i="18"/>
  <c r="AH4" i="18"/>
  <c r="S4" i="18"/>
  <c r="G4" i="18"/>
  <c r="CJ4" i="17"/>
  <c r="CE4" i="17"/>
  <c r="BZ4" i="17"/>
  <c r="BT4" i="17"/>
  <c r="BO4" i="17"/>
  <c r="BJ4" i="17"/>
  <c r="BD4" i="17"/>
  <c r="AY4" i="17"/>
  <c r="AT4" i="17"/>
  <c r="AN4" i="17"/>
  <c r="AI4" i="17"/>
  <c r="AD4" i="17"/>
  <c r="X4" i="17"/>
  <c r="S4" i="17"/>
  <c r="N4" i="17"/>
  <c r="H4" i="17"/>
  <c r="C4" i="17"/>
  <c r="CG4" i="16"/>
  <c r="BZ4" i="16"/>
  <c r="BT4" i="16"/>
  <c r="BL4" i="16"/>
  <c r="BE4" i="16"/>
  <c r="AX4" i="16"/>
  <c r="AP4" i="16"/>
  <c r="AJ4" i="16"/>
  <c r="AC4" i="16"/>
  <c r="U4" i="16"/>
  <c r="N4" i="16"/>
  <c r="H4" i="16"/>
  <c r="CG4" i="15"/>
  <c r="BV4" i="15"/>
  <c r="BK4" i="15"/>
  <c r="BA4" i="15"/>
  <c r="AP4" i="15"/>
  <c r="AE4" i="15"/>
  <c r="U4" i="15"/>
  <c r="J4" i="15"/>
  <c r="CK4" i="15"/>
  <c r="CM4" i="14"/>
  <c r="CH4" i="14"/>
  <c r="CB4" i="14"/>
  <c r="BW4" i="14"/>
  <c r="BR4" i="14"/>
  <c r="BL4" i="14"/>
  <c r="BG4" i="14"/>
  <c r="BB4" i="14"/>
  <c r="AV4" i="14"/>
  <c r="AQ4" i="14"/>
  <c r="AL4" i="14"/>
  <c r="AF4" i="14"/>
  <c r="AA4" i="14"/>
  <c r="V4" i="14"/>
  <c r="P4" i="14"/>
  <c r="K4" i="14"/>
  <c r="F4" i="14"/>
  <c r="CK4" i="14"/>
  <c r="CA4" i="4"/>
  <c r="CE4" i="4"/>
  <c r="CM57" i="4"/>
  <c r="D58" i="4"/>
  <c r="H58" i="4"/>
  <c r="L58" i="4"/>
  <c r="P58" i="4"/>
  <c r="T58" i="4"/>
  <c r="X58" i="4"/>
  <c r="AB58" i="4"/>
  <c r="AF58" i="4"/>
  <c r="AJ58" i="4"/>
  <c r="AN58" i="4"/>
  <c r="AR58" i="4"/>
  <c r="AV58" i="4"/>
  <c r="AZ58" i="4"/>
  <c r="BD58" i="4"/>
  <c r="BH58" i="4"/>
  <c r="BL58" i="4"/>
  <c r="BP58" i="4"/>
  <c r="BT58" i="4"/>
  <c r="BX58" i="4"/>
  <c r="CB58" i="4"/>
  <c r="CF58" i="4"/>
  <c r="CJ58" i="4"/>
  <c r="CN58" i="4"/>
  <c r="E59" i="4"/>
  <c r="I59" i="4"/>
  <c r="M59" i="4"/>
  <c r="Q59" i="4"/>
  <c r="U59" i="4"/>
  <c r="Y59" i="4"/>
  <c r="AC59" i="4"/>
  <c r="AG59" i="4"/>
  <c r="AK59" i="4"/>
  <c r="AO59" i="4"/>
  <c r="AS59" i="4"/>
  <c r="AW59" i="4"/>
  <c r="BA59" i="4"/>
  <c r="BE59" i="4"/>
  <c r="BI59" i="4"/>
  <c r="BM59" i="4"/>
  <c r="BQ59" i="4"/>
  <c r="BU59" i="4"/>
  <c r="BY59" i="4"/>
  <c r="CC59" i="4"/>
  <c r="CG59" i="4"/>
  <c r="CK59" i="4"/>
  <c r="B60" i="4"/>
  <c r="F60" i="4"/>
  <c r="J60" i="4"/>
  <c r="N60" i="4"/>
  <c r="R60" i="4"/>
  <c r="V60" i="4"/>
  <c r="Z60" i="4"/>
  <c r="AD60" i="4"/>
  <c r="AH60" i="4"/>
  <c r="AL60" i="4"/>
  <c r="AP60" i="4"/>
  <c r="AT60" i="4"/>
  <c r="AX60" i="4"/>
  <c r="BB60" i="4"/>
  <c r="BF60" i="4"/>
  <c r="BJ60" i="4"/>
  <c r="BN60" i="4"/>
  <c r="BR60" i="4"/>
  <c r="BV60" i="4"/>
  <c r="BZ60" i="4"/>
  <c r="CD60" i="4"/>
  <c r="CH60" i="4"/>
  <c r="CL60" i="4"/>
  <c r="CI4" i="18"/>
  <c r="BU4" i="18"/>
  <c r="BI4" i="18"/>
  <c r="AS4" i="18"/>
  <c r="AD4" i="18"/>
  <c r="R4" i="18"/>
  <c r="B4" i="18"/>
  <c r="CN4" i="17"/>
  <c r="CI4" i="17"/>
  <c r="CD4" i="17"/>
  <c r="BX4" i="17"/>
  <c r="BS4" i="17"/>
  <c r="BN4" i="17"/>
  <c r="BH4" i="17"/>
  <c r="BC4" i="17"/>
  <c r="AX4" i="17"/>
  <c r="AR4" i="17"/>
  <c r="AM4" i="17"/>
  <c r="AH4" i="17"/>
  <c r="AB4" i="17"/>
  <c r="W4" i="17"/>
  <c r="R4" i="17"/>
  <c r="L4" i="17"/>
  <c r="G4" i="17"/>
  <c r="B4" i="17"/>
  <c r="CL4" i="16"/>
  <c r="CF4" i="16"/>
  <c r="BY4" i="16"/>
  <c r="BQ4" i="16"/>
  <c r="BJ4" i="16"/>
  <c r="BD4" i="16"/>
  <c r="AV4" i="16"/>
  <c r="AO4" i="16"/>
  <c r="AH4" i="16"/>
  <c r="Z4" i="16"/>
  <c r="T4" i="16"/>
  <c r="M4" i="16"/>
  <c r="E4" i="16"/>
  <c r="CD4" i="15"/>
  <c r="BS4" i="15"/>
  <c r="BI4" i="15"/>
  <c r="AX4" i="15"/>
  <c r="AM4" i="15"/>
  <c r="AC4" i="15"/>
  <c r="R4" i="15"/>
  <c r="G4" i="15"/>
  <c r="CL4" i="14"/>
  <c r="CF4" i="14"/>
  <c r="CA4" i="14"/>
  <c r="BV4" i="14"/>
  <c r="BP4" i="14"/>
  <c r="BK4" i="14"/>
  <c r="BF4" i="14"/>
  <c r="AZ4" i="14"/>
  <c r="AU4" i="14"/>
  <c r="AP4" i="14"/>
  <c r="AJ4" i="14"/>
  <c r="AE4" i="14"/>
  <c r="Z4" i="14"/>
  <c r="T4" i="14"/>
  <c r="O4" i="14"/>
  <c r="J4" i="14"/>
  <c r="D4" i="14"/>
  <c r="CB4" i="4"/>
  <c r="CF4" i="4"/>
  <c r="Y4" i="18"/>
  <c r="BO4" i="18"/>
  <c r="O4" i="18"/>
  <c r="AK4" i="18"/>
  <c r="BF4" i="18"/>
  <c r="CA4" i="18"/>
  <c r="CF4" i="18"/>
  <c r="BP4" i="18"/>
  <c r="AZ4" i="18"/>
  <c r="AJ4" i="18"/>
  <c r="T4" i="18"/>
  <c r="D4" i="18"/>
  <c r="V4" i="18"/>
  <c r="AQ4" i="18"/>
  <c r="BM4" i="18"/>
  <c r="CH4" i="18"/>
  <c r="M4" i="17"/>
  <c r="AC4" i="17"/>
  <c r="AS4" i="17"/>
  <c r="BI4" i="17"/>
  <c r="BY4" i="17"/>
  <c r="CI4" i="16"/>
  <c r="BS4" i="16"/>
  <c r="BC4" i="16"/>
  <c r="AM4" i="16"/>
  <c r="W4" i="16"/>
  <c r="G4" i="16"/>
  <c r="Q4" i="16"/>
  <c r="AL4" i="16"/>
  <c r="BH4" i="16"/>
  <c r="CC4" i="16"/>
  <c r="I4" i="15"/>
  <c r="AD4" i="15"/>
  <c r="AY4" i="15"/>
  <c r="BU4" i="15"/>
  <c r="CJ4" i="15"/>
  <c r="BT4" i="15"/>
  <c r="BD4" i="15"/>
  <c r="AN4" i="15"/>
  <c r="X4" i="15"/>
  <c r="H4" i="15"/>
  <c r="Q4" i="15"/>
  <c r="AL4" i="15"/>
  <c r="BG4" i="15"/>
  <c r="CC4" i="15"/>
  <c r="I4" i="14"/>
  <c r="Y4" i="14"/>
  <c r="AO4" i="14"/>
  <c r="BE4" i="14"/>
  <c r="BU4" i="14"/>
  <c r="CK4" i="18"/>
  <c r="AI4" i="18"/>
  <c r="BZ4" i="18"/>
  <c r="U4" i="18"/>
  <c r="AP4" i="18"/>
  <c r="BK4" i="18"/>
  <c r="CG4" i="18"/>
  <c r="CB4" i="18"/>
  <c r="BL4" i="18"/>
  <c r="AV4" i="18"/>
  <c r="AF4" i="18"/>
  <c r="P4" i="18"/>
  <c r="F4" i="18"/>
  <c r="AA4" i="18"/>
  <c r="AW4" i="18"/>
  <c r="BR4" i="18"/>
  <c r="CM4" i="18"/>
  <c r="Q4" i="17"/>
  <c r="AG4" i="17"/>
  <c r="AW4" i="17"/>
  <c r="BM4" i="17"/>
  <c r="CC4" i="17"/>
  <c r="CE4" i="16"/>
  <c r="BO4" i="16"/>
  <c r="AY4" i="16"/>
  <c r="AI4" i="16"/>
  <c r="S4" i="16"/>
  <c r="C4" i="16"/>
  <c r="V4" i="16"/>
  <c r="AR4" i="16"/>
  <c r="BM4" i="16"/>
  <c r="CH4" i="16"/>
  <c r="N4" i="15"/>
  <c r="AI4" i="15"/>
  <c r="BE4" i="15"/>
  <c r="BZ4" i="15"/>
  <c r="CF4" i="15"/>
  <c r="BP4" i="15"/>
  <c r="AZ4" i="15"/>
  <c r="AJ4" i="15"/>
  <c r="T4" i="15"/>
  <c r="D4" i="15"/>
  <c r="V4" i="15"/>
  <c r="AQ4" i="15"/>
  <c r="BM4" i="15"/>
  <c r="CH4" i="15"/>
  <c r="M4" i="14"/>
  <c r="AC4" i="14"/>
  <c r="AS4" i="14"/>
  <c r="BI4" i="14"/>
  <c r="BY4" i="14"/>
  <c r="C4" i="18"/>
  <c r="AT4" i="18"/>
  <c r="E4" i="18"/>
  <c r="Z4" i="18"/>
  <c r="AU4" i="18"/>
  <c r="BQ4" i="18"/>
  <c r="CN4" i="18"/>
  <c r="BX4" i="18"/>
  <c r="BH4" i="18"/>
  <c r="AR4" i="18"/>
  <c r="AB4" i="18"/>
  <c r="L4" i="18"/>
  <c r="K4" i="18"/>
  <c r="AG4" i="18"/>
  <c r="BB4" i="18"/>
  <c r="BW4" i="18"/>
  <c r="E4" i="17"/>
  <c r="U4" i="17"/>
  <c r="AK4" i="17"/>
  <c r="BA4" i="17"/>
  <c r="BQ4" i="17"/>
  <c r="CG4" i="17"/>
  <c r="CA4" i="16"/>
  <c r="BK4" i="16"/>
  <c r="AU4" i="16"/>
  <c r="AE4" i="16"/>
  <c r="O4" i="16"/>
  <c r="F4" i="16"/>
  <c r="AB4" i="16"/>
  <c r="AW4" i="16"/>
  <c r="BR4" i="16"/>
  <c r="CN4" i="16"/>
  <c r="S4" i="15"/>
  <c r="AO4" i="15"/>
  <c r="BJ4" i="15"/>
  <c r="CE4" i="15"/>
  <c r="CB4" i="15"/>
  <c r="BL4" i="15"/>
  <c r="AV4" i="15"/>
  <c r="AF4" i="15"/>
  <c r="P4" i="15"/>
  <c r="F4" i="15"/>
  <c r="AA4" i="15"/>
  <c r="AW4" i="15"/>
  <c r="BR4" i="15"/>
  <c r="CM4" i="15"/>
  <c r="Q4" i="14"/>
  <c r="AG4" i="14"/>
  <c r="AW4" i="14"/>
  <c r="BM4" i="14"/>
  <c r="CC4" i="14"/>
  <c r="N4" i="18"/>
  <c r="BE4" i="18"/>
  <c r="J4" i="18"/>
  <c r="AE4" i="18"/>
  <c r="BA4" i="18"/>
  <c r="BV4" i="18"/>
  <c r="CJ4" i="18"/>
  <c r="BT4" i="18"/>
  <c r="BD4" i="18"/>
  <c r="AN4" i="18"/>
  <c r="X4" i="18"/>
  <c r="H4" i="18"/>
  <c r="Q4" i="18"/>
  <c r="AL4" i="18"/>
  <c r="BG4" i="18"/>
  <c r="CC4" i="18"/>
  <c r="I4" i="17"/>
  <c r="Y4" i="17"/>
  <c r="AO4" i="17"/>
  <c r="BE4" i="17"/>
  <c r="BU4" i="17"/>
  <c r="CM4" i="16"/>
  <c r="BW4" i="16"/>
  <c r="BG4" i="16"/>
  <c r="AQ4" i="16"/>
  <c r="AA4" i="16"/>
  <c r="K4" i="16"/>
  <c r="L4" i="16"/>
  <c r="AG4" i="16"/>
  <c r="BB4" i="16"/>
  <c r="BX4" i="16"/>
  <c r="C4" i="15"/>
  <c r="Y4" i="15"/>
  <c r="AT4" i="15"/>
  <c r="BO4" i="15"/>
  <c r="CN4" i="15"/>
  <c r="BX4" i="15"/>
  <c r="BH4" i="15"/>
  <c r="AR4" i="15"/>
  <c r="AB4" i="15"/>
  <c r="L4" i="15"/>
  <c r="K4" i="15"/>
  <c r="AG4" i="15"/>
  <c r="BB4" i="15"/>
  <c r="BW4" i="15"/>
  <c r="E4" i="14"/>
  <c r="U4" i="14"/>
  <c r="AK4" i="14"/>
  <c r="BA4" i="14"/>
  <c r="BQ4" i="14"/>
  <c r="CG4" i="14"/>
  <c r="BX4" i="4"/>
  <c r="CI4" i="4"/>
  <c r="BR4" i="4"/>
  <c r="CL4" i="4"/>
  <c r="H4" i="4"/>
  <c r="X4" i="4"/>
  <c r="AN4" i="4"/>
  <c r="BD4" i="4"/>
  <c r="AA4" i="4"/>
  <c r="I4" i="4"/>
  <c r="Y4" i="4"/>
  <c r="AO4" i="4"/>
  <c r="BE4" i="4"/>
  <c r="AE4" i="4"/>
  <c r="N4" i="4"/>
  <c r="AD4" i="4"/>
  <c r="AT4" i="4"/>
  <c r="BJ4" i="4"/>
  <c r="AQ4" i="4"/>
  <c r="C4" i="4"/>
  <c r="CJ4" i="4"/>
  <c r="BU4" i="4"/>
  <c r="CM4" i="4"/>
  <c r="BO4" i="4"/>
  <c r="L4" i="4"/>
  <c r="AB4" i="4"/>
  <c r="AR4" i="4"/>
  <c r="BH4" i="4"/>
  <c r="AM4" i="4"/>
  <c r="M4" i="4"/>
  <c r="AC4" i="4"/>
  <c r="AS4" i="4"/>
  <c r="BI4" i="4"/>
  <c r="AU4" i="4"/>
  <c r="R4" i="4"/>
  <c r="AH4" i="4"/>
  <c r="AX4" i="4"/>
  <c r="K4" i="4"/>
  <c r="BC4" i="4"/>
  <c r="G4" i="4"/>
  <c r="CN4" i="4"/>
  <c r="CK4" i="4"/>
  <c r="BP4" i="4"/>
  <c r="BS4" i="4"/>
  <c r="P4" i="4"/>
  <c r="AF4" i="4"/>
  <c r="AV4" i="4"/>
  <c r="BL4" i="4"/>
  <c r="AY4" i="4"/>
  <c r="Q4" i="4"/>
  <c r="AG4" i="4"/>
  <c r="AW4" i="4"/>
  <c r="BM4" i="4"/>
  <c r="BG4" i="4"/>
  <c r="V4" i="4"/>
  <c r="AL4" i="4"/>
  <c r="BB4" i="4"/>
  <c r="W4" i="4"/>
  <c r="F4" i="4"/>
  <c r="D4" i="4"/>
  <c r="BT4" i="4"/>
  <c r="BQ4" i="4"/>
  <c r="BN4" i="4"/>
  <c r="BV4" i="4"/>
  <c r="BW4" i="4"/>
  <c r="T4" i="4"/>
  <c r="AJ4" i="4"/>
  <c r="AZ4" i="4"/>
  <c r="S4" i="4"/>
  <c r="BK4" i="4"/>
  <c r="U4" i="4"/>
  <c r="AK4" i="4"/>
  <c r="BA4" i="4"/>
  <c r="O4" i="4"/>
  <c r="J4" i="4"/>
  <c r="Z4" i="4"/>
  <c r="AP4" i="4"/>
  <c r="BF4" i="4"/>
  <c r="AI4" i="4"/>
  <c r="E4" i="4"/>
  <c r="B4" i="4"/>
  <c r="AD3" i="12"/>
  <c r="AE3" i="12"/>
  <c r="AX3" i="12"/>
  <c r="AL3" i="12"/>
  <c r="BF3" i="12"/>
  <c r="AI3" i="12"/>
  <c r="X3" i="12"/>
  <c r="BE3" i="12"/>
  <c r="W3" i="12"/>
  <c r="AM3" i="12"/>
  <c r="AF3" i="12"/>
  <c r="AT3" i="12"/>
  <c r="BB3" i="12"/>
  <c r="AC3" i="12"/>
  <c r="AS3" i="12"/>
  <c r="P3" i="12"/>
  <c r="BG3" i="12"/>
  <c r="AQ3" i="12"/>
  <c r="R3" i="12"/>
  <c r="AY3" i="12"/>
  <c r="AN3" i="12"/>
  <c r="Z3" i="12"/>
  <c r="AO3" i="12"/>
  <c r="O3" i="12"/>
  <c r="S3" i="12"/>
  <c r="BC3" i="12"/>
  <c r="AA3" i="12"/>
  <c r="Q3" i="12"/>
  <c r="BA3" i="12"/>
  <c r="AH3" i="12"/>
  <c r="T3" i="12"/>
  <c r="V3" i="12"/>
  <c r="AZ3" i="12"/>
  <c r="AP3" i="12"/>
  <c r="AU3" i="12"/>
  <c r="BD3" i="12"/>
  <c r="AG3" i="12"/>
  <c r="AR3" i="12"/>
  <c r="AB3" i="12"/>
  <c r="U3" i="12"/>
  <c r="U3" i="14" l="1"/>
  <c r="AS3" i="14"/>
  <c r="T3" i="14"/>
  <c r="AP3" i="14"/>
  <c r="AA3" i="14"/>
  <c r="R3" i="14"/>
  <c r="AM3" i="14"/>
  <c r="S3" i="14"/>
  <c r="AN3" i="14"/>
  <c r="BA3" i="14"/>
  <c r="AG3" i="14"/>
  <c r="AF3" i="15"/>
  <c r="V3" i="15"/>
  <c r="AZ3" i="15"/>
  <c r="BE3" i="15"/>
  <c r="BE3" i="14"/>
  <c r="AD3" i="15"/>
  <c r="AE3" i="14"/>
  <c r="AZ3" i="14"/>
  <c r="AX3" i="15"/>
  <c r="P3" i="14"/>
  <c r="AL3" i="14"/>
  <c r="BG3" i="14"/>
  <c r="BA3" i="15"/>
  <c r="AB3" i="14"/>
  <c r="AX3" i="14"/>
  <c r="AH3" i="15"/>
  <c r="AD3" i="14"/>
  <c r="AY3" i="14"/>
  <c r="AU3" i="15"/>
  <c r="AT3" i="15"/>
  <c r="P3" i="15"/>
  <c r="S3" i="15"/>
  <c r="AC3" i="14"/>
  <c r="AQ3" i="15"/>
  <c r="Q3" i="15"/>
  <c r="BD3" i="15"/>
  <c r="AY3" i="15"/>
  <c r="Z3" i="14"/>
  <c r="AU3" i="14"/>
  <c r="AM3" i="15"/>
  <c r="AF3" i="14"/>
  <c r="BB3" i="14"/>
  <c r="AP3" i="15"/>
  <c r="W3" i="14"/>
  <c r="AR3" i="14"/>
  <c r="W3" i="15"/>
  <c r="X3" i="14"/>
  <c r="AT3" i="14"/>
  <c r="BB3" i="15"/>
  <c r="AB3" i="15"/>
  <c r="BG3" i="16"/>
  <c r="Q3" i="14"/>
  <c r="AA3" i="15"/>
  <c r="O3" i="16"/>
  <c r="AI3" i="15"/>
  <c r="AR3" i="16"/>
  <c r="AI3" i="16"/>
  <c r="AO3" i="14"/>
  <c r="BG3" i="15"/>
  <c r="X3" i="15"/>
  <c r="Q3" i="16"/>
  <c r="BC3" i="16"/>
  <c r="O3" i="14"/>
  <c r="BF3" i="14"/>
  <c r="R3" i="15"/>
  <c r="AO3" i="16"/>
  <c r="V3" i="14"/>
  <c r="AQ3" i="14"/>
  <c r="U3" i="15"/>
  <c r="AP3" i="16"/>
  <c r="AH3" i="14"/>
  <c r="BC3" i="14"/>
  <c r="AS3" i="15"/>
  <c r="X3" i="16"/>
  <c r="AZ3" i="16"/>
  <c r="AI3" i="14"/>
  <c r="BD3" i="14"/>
  <c r="O3" i="15"/>
  <c r="BF3" i="15"/>
  <c r="AF3" i="16"/>
  <c r="BE3" i="17"/>
  <c r="AA3" i="16"/>
  <c r="AB3" i="16"/>
  <c r="AC3" i="17"/>
  <c r="BD3" i="16"/>
  <c r="AH3" i="17"/>
  <c r="BE3" i="16"/>
  <c r="S3" i="17"/>
  <c r="Z3" i="17"/>
  <c r="R3" i="16"/>
  <c r="AT3" i="16"/>
  <c r="AA3" i="17"/>
  <c r="BB3" i="16"/>
  <c r="AU3" i="16"/>
  <c r="W3" i="16"/>
  <c r="Z3" i="16"/>
  <c r="BC3" i="17"/>
  <c r="AC3" i="16"/>
  <c r="AN3" i="17"/>
  <c r="AU3" i="17"/>
  <c r="AG3" i="16"/>
  <c r="AQ3" i="16"/>
  <c r="BA3" i="17"/>
  <c r="S3" i="16"/>
  <c r="AG3" i="17"/>
  <c r="AL3" i="16"/>
  <c r="AM3" i="16"/>
  <c r="AH3" i="16"/>
  <c r="R3" i="17"/>
  <c r="AM3" i="17"/>
  <c r="X3" i="17"/>
  <c r="AT3" i="17"/>
  <c r="P3" i="16"/>
  <c r="AS3" i="16"/>
  <c r="AE3" i="17"/>
  <c r="AZ3" i="17"/>
  <c r="BA3" i="16"/>
  <c r="AF3" i="17"/>
  <c r="BB3" i="17"/>
  <c r="AG3" i="15"/>
  <c r="AR3" i="15"/>
  <c r="AO3" i="17"/>
  <c r="AO3" i="15"/>
  <c r="AE3" i="16"/>
  <c r="U3" i="17"/>
  <c r="T3" i="15"/>
  <c r="V3" i="16"/>
  <c r="AY3" i="16"/>
  <c r="AL3" i="15"/>
  <c r="AN3" i="15"/>
  <c r="AS3" i="17"/>
  <c r="AC3" i="15"/>
  <c r="T3" i="16"/>
  <c r="AB3" i="17"/>
  <c r="AX3" i="17"/>
  <c r="AE3" i="15"/>
  <c r="U3" i="16"/>
  <c r="AX3" i="16"/>
  <c r="BC3" i="15"/>
  <c r="AD3" i="16"/>
  <c r="BF3" i="16"/>
  <c r="Z3" i="15"/>
  <c r="AN3" i="16"/>
  <c r="AI3" i="17"/>
  <c r="BD3" i="17"/>
  <c r="T3" i="17"/>
  <c r="AP3" i="17"/>
  <c r="V3" i="17"/>
  <c r="AQ3" i="17"/>
  <c r="O3" i="17"/>
  <c r="BF3" i="17"/>
  <c r="X3" i="18"/>
  <c r="AS3" i="18"/>
  <c r="S3" i="18"/>
  <c r="AM3" i="18"/>
  <c r="AC3" i="18"/>
  <c r="AT3" i="18"/>
  <c r="T3" i="18"/>
  <c r="O3" i="18"/>
  <c r="BG3" i="18"/>
  <c r="AG3" i="18"/>
  <c r="AR3" i="18"/>
  <c r="AP3" i="18"/>
  <c r="AN3" i="18"/>
  <c r="P3" i="18"/>
  <c r="AY3" i="18"/>
  <c r="AO3" i="18"/>
  <c r="AL3" i="18"/>
  <c r="BE3" i="18"/>
  <c r="AU3" i="18"/>
  <c r="U3" i="18"/>
  <c r="AH3" i="18"/>
  <c r="BD3" i="18"/>
  <c r="V3" i="18"/>
  <c r="BF3" i="18"/>
  <c r="R3" i="18"/>
  <c r="AX3" i="18"/>
  <c r="AQ3" i="18"/>
  <c r="Q3" i="18"/>
  <c r="BA3" i="18"/>
  <c r="Z3" i="18"/>
  <c r="AF3" i="18"/>
  <c r="AZ3" i="18"/>
  <c r="BC3" i="18"/>
  <c r="AE3" i="18"/>
  <c r="BB3" i="18"/>
  <c r="AB3" i="18"/>
  <c r="Q3" i="17"/>
  <c r="AA3" i="18"/>
  <c r="AI3" i="18"/>
  <c r="W3" i="17"/>
  <c r="AR3" i="17"/>
  <c r="AD3" i="18"/>
  <c r="AD3" i="17"/>
  <c r="AY3" i="17"/>
  <c r="W3" i="18"/>
  <c r="P3" i="17"/>
  <c r="AL3" i="17"/>
  <c r="BG3" i="17"/>
  <c r="Y3" i="12"/>
  <c r="AV3" i="12"/>
  <c r="BH3" i="12"/>
  <c r="AJ3" i="12"/>
  <c r="Y3" i="14" l="1"/>
  <c r="BH3" i="14"/>
  <c r="AJ3" i="15"/>
  <c r="AJ3" i="14"/>
  <c r="AV3" i="14"/>
  <c r="Y3" i="15"/>
  <c r="BH3" i="15"/>
  <c r="AV3" i="16"/>
  <c r="AV3" i="15"/>
  <c r="BH3" i="16"/>
  <c r="AJ3" i="16"/>
  <c r="Y3" i="16"/>
  <c r="AJ3" i="17"/>
  <c r="Y3" i="18"/>
  <c r="BH3" i="17"/>
  <c r="AV3" i="18"/>
  <c r="AV3" i="17"/>
  <c r="Y3" i="17"/>
  <c r="BH3" i="18"/>
  <c r="AJ3" i="18"/>
  <c r="AK3" i="12"/>
  <c r="AW3" i="12" s="1"/>
  <c r="BI3" i="12" s="1"/>
  <c r="AK3" i="14" l="1"/>
  <c r="AW3" i="14" s="1"/>
  <c r="BI3" i="14" s="1"/>
  <c r="AK3" i="15"/>
  <c r="AW3" i="15" s="1"/>
  <c r="BI3" i="15" s="1"/>
  <c r="AK3" i="16"/>
  <c r="AW3" i="16" s="1"/>
  <c r="BI3" i="16" s="1"/>
  <c r="AK3" i="18"/>
  <c r="AW3" i="18" s="1"/>
  <c r="BI3" i="18" s="1"/>
  <c r="AK3" i="17"/>
  <c r="AW3" i="17" s="1"/>
  <c r="BI3" i="17" s="1"/>
  <c r="AL3" i="4"/>
  <c r="AD3" i="4"/>
  <c r="R3" i="4"/>
  <c r="AX3" i="4"/>
  <c r="Z3" i="4"/>
  <c r="AA3" i="4"/>
  <c r="AU3" i="4"/>
  <c r="Q3" i="4"/>
  <c r="BE3" i="4"/>
  <c r="AY3" i="4"/>
  <c r="T3" i="4"/>
  <c r="BD3" i="4"/>
  <c r="P3" i="4"/>
  <c r="AR3" i="4"/>
  <c r="BG3" i="4"/>
  <c r="AI3" i="4"/>
  <c r="BC3" i="4"/>
  <c r="AQ3" i="4"/>
  <c r="AE3" i="4"/>
  <c r="AO3" i="4"/>
  <c r="AG3" i="4"/>
  <c r="AB3" i="4"/>
  <c r="V3" i="4"/>
  <c r="AN3" i="4"/>
  <c r="S3" i="4"/>
  <c r="AM3" i="4"/>
  <c r="O3" i="4"/>
  <c r="AP3" i="4"/>
  <c r="AC3" i="4"/>
  <c r="AZ3" i="4"/>
  <c r="BB3" i="4"/>
  <c r="AH3" i="4"/>
  <c r="U3" i="4"/>
  <c r="BF3" i="4"/>
  <c r="X3" i="4"/>
  <c r="AT3" i="4"/>
  <c r="AF3" i="4"/>
  <c r="BA3" i="4"/>
  <c r="AS3" i="4"/>
  <c r="W3" i="4"/>
  <c r="BH3" i="4" l="1"/>
  <c r="AJ3" i="4"/>
  <c r="Y3" i="4"/>
  <c r="AV3" i="4"/>
  <c r="AK3" i="4" l="1"/>
  <c r="AW3" i="4" s="1"/>
  <c r="BI3" i="4" s="1"/>
</calcChain>
</file>

<file path=xl/sharedStrings.xml><?xml version="1.0" encoding="utf-8"?>
<sst xmlns="http://schemas.openxmlformats.org/spreadsheetml/2006/main" count="1030" uniqueCount="137">
  <si>
    <t>START HILL</t>
  </si>
  <si>
    <t>Ret/NS</t>
  </si>
  <si>
    <t>CLASS</t>
  </si>
  <si>
    <t xml:space="preserve">ROUND 1: HILL NO. </t>
  </si>
  <si>
    <t>ROUND TOTAL</t>
  </si>
  <si>
    <t xml:space="preserve">ROUND 2: HILL NO. </t>
  </si>
  <si>
    <t>SUB TOTAL</t>
  </si>
  <si>
    <t xml:space="preserve">ROUND 3: HILL NO. </t>
  </si>
  <si>
    <t>GRAND TOTAL</t>
  </si>
  <si>
    <t>POSITION AFTER ROUND</t>
  </si>
  <si>
    <t>Live Class</t>
  </si>
  <si>
    <t>Position in Live Class</t>
  </si>
  <si>
    <t>POSITION IN CLASS</t>
  </si>
  <si>
    <t>Live Class Award</t>
  </si>
  <si>
    <t>NUMBER OF 0</t>
  </si>
  <si>
    <t>NUMBER OF 1</t>
  </si>
  <si>
    <t>NUMBER OF 2</t>
  </si>
  <si>
    <t>NUMBER OF 3</t>
  </si>
  <si>
    <t>NUMBER OF 4</t>
  </si>
  <si>
    <t>NUMBER OF 5</t>
  </si>
  <si>
    <t>NUMBER OF 6</t>
  </si>
  <si>
    <t>NO.</t>
  </si>
  <si>
    <t>DRIVER</t>
  </si>
  <si>
    <t>PASSENGER</t>
  </si>
  <si>
    <t>CAR</t>
  </si>
  <si>
    <t>CC</t>
  </si>
  <si>
    <t>Live/IRS/P-H</t>
  </si>
  <si>
    <t>1</t>
  </si>
  <si>
    <t>2</t>
  </si>
  <si>
    <t>3</t>
  </si>
  <si>
    <t>4</t>
  </si>
  <si>
    <t>5</t>
  </si>
  <si>
    <t>6</t>
  </si>
  <si>
    <t>7</t>
  </si>
  <si>
    <t>8</t>
  </si>
  <si>
    <t>9</t>
  </si>
  <si>
    <t>10</t>
  </si>
  <si>
    <t>Cross Check 1</t>
  </si>
  <si>
    <t>Cross Check 2</t>
  </si>
  <si>
    <t>Best score</t>
  </si>
  <si>
    <t>N/A</t>
  </si>
  <si>
    <t>Final Rank</t>
  </si>
  <si>
    <t>New Rank</t>
  </si>
  <si>
    <t xml:space="preserve">ROUND 4: HILL NO. </t>
  </si>
  <si>
    <t>Class</t>
  </si>
  <si>
    <t>Live</t>
  </si>
  <si>
    <t>IRS</t>
  </si>
  <si>
    <t>Post-Historic</t>
  </si>
  <si>
    <t>Post-Historic Class Award</t>
  </si>
  <si>
    <t>Tiebrake</t>
  </si>
  <si>
    <t>Red</t>
  </si>
  <si>
    <t>Blue</t>
  </si>
  <si>
    <t>Indy</t>
  </si>
  <si>
    <t>Green</t>
  </si>
  <si>
    <t>Club</t>
  </si>
  <si>
    <t>Red2</t>
  </si>
  <si>
    <t>RESULTS</t>
  </si>
  <si>
    <t>HSCC Historic Sporting Trial at Plashes Farm, near Ware, Hertfordshire SG11 1ES on Saturday 20th August 2016.</t>
  </si>
  <si>
    <t xml:space="preserve">We hope you enjoyed the day. </t>
  </si>
  <si>
    <t>Our thanks go to Frank Lyons for the use of his farm, greatly appreciated by eveyone</t>
  </si>
  <si>
    <r>
      <t>Next trial will be organised by Stroud club on a new site near Wotton under Edge Glos. On</t>
    </r>
    <r>
      <rPr>
        <sz val="11"/>
        <color rgb="FFFF0000"/>
        <rFont val="Calibri"/>
        <family val="2"/>
        <scheme val="minor"/>
      </rPr>
      <t xml:space="preserve"> Saturday 12 th NOVEMBER 2016 ( revised date)</t>
    </r>
  </si>
  <si>
    <t xml:space="preserve">Countback is done automatically up to competitors tying on 6's </t>
  </si>
  <si>
    <t>If a competitor retires or is a non starter click the relevant cell in the Ret/NS column and from the drop down menu select Ret/NS they will be excluded from the results</t>
  </si>
  <si>
    <t>The Class and axle configuration can be selected by clicking on the cell in the class or Live/IRS column, it will provide you with a small arrow, click that and it will give you options, click the correct one</t>
  </si>
  <si>
    <t>If you don’t want all the hills then hide them as above for start hills</t>
  </si>
  <si>
    <t xml:space="preserve">Fill in the Driver, passenger, Car, CC </t>
  </si>
  <si>
    <t>Only edit the sheet labelled "All Running Order", the other sheets will automatically work themselves out</t>
  </si>
  <si>
    <t>Instructions</t>
  </si>
  <si>
    <t xml:space="preserve">If you don't want to use the start hills columns then right click on the column label "H" then left click on "H" and select the option "Hide" repeat for columns "I", "J" and "K" </t>
  </si>
  <si>
    <t xml:space="preserve">There is space for 57 competitors, once you have filled in all entrants you can hide the remaining rows, the same as above. </t>
  </si>
  <si>
    <t>Region</t>
  </si>
  <si>
    <t>National</t>
  </si>
  <si>
    <t>Clubman</t>
  </si>
  <si>
    <t>Nat/Club</t>
  </si>
  <si>
    <t>Red IRS</t>
  </si>
  <si>
    <t>Red Live</t>
  </si>
  <si>
    <t>Blue IRS</t>
  </si>
  <si>
    <t>Blue Live</t>
  </si>
  <si>
    <t>Rookie</t>
  </si>
  <si>
    <t>IRS/Live/P-H</t>
  </si>
  <si>
    <t>IRS/Live</t>
  </si>
  <si>
    <t>President's Trial</t>
  </si>
  <si>
    <t>Simon Kingsley</t>
  </si>
  <si>
    <t>Matt Kingsley</t>
  </si>
  <si>
    <t>Crossle</t>
  </si>
  <si>
    <t>Darren Underwood</t>
  </si>
  <si>
    <t>Sue Underwood</t>
  </si>
  <si>
    <t>Sherpa</t>
  </si>
  <si>
    <t>Ross Bruce</t>
  </si>
  <si>
    <t>Jarrod Goodwin</t>
  </si>
  <si>
    <t>Concord</t>
  </si>
  <si>
    <t>Julian Fack</t>
  </si>
  <si>
    <t>Callum Pritchett</t>
  </si>
  <si>
    <t>Mike Readings</t>
  </si>
  <si>
    <t>Carole Readings</t>
  </si>
  <si>
    <t>Sherpa Indy</t>
  </si>
  <si>
    <t>Paul Albutt</t>
  </si>
  <si>
    <t>Alex Albutt</t>
  </si>
  <si>
    <t>CAP</t>
  </si>
  <si>
    <t>Roland Uglow</t>
  </si>
  <si>
    <t>Beth Carroll</t>
  </si>
  <si>
    <t>Paul Marsh</t>
  </si>
  <si>
    <t>Debbie Marsh</t>
  </si>
  <si>
    <t>Jerome Fack</t>
  </si>
  <si>
    <t>John Ridley</t>
  </si>
  <si>
    <t>MSR</t>
  </si>
  <si>
    <t>Alan Baker</t>
  </si>
  <si>
    <t>Hilary Carrott</t>
  </si>
  <si>
    <t>Apex</t>
  </si>
  <si>
    <t>Ian Wright</t>
  </si>
  <si>
    <t>Phil Blagden</t>
  </si>
  <si>
    <t>Trialsmaster</t>
  </si>
  <si>
    <t>James Tickle</t>
  </si>
  <si>
    <t>Ibex</t>
  </si>
  <si>
    <t>Peter Fensom</t>
  </si>
  <si>
    <t>Liz Fensom</t>
  </si>
  <si>
    <t>Hamilton</t>
  </si>
  <si>
    <t>Mark Howse</t>
  </si>
  <si>
    <t>Trevor Wood</t>
  </si>
  <si>
    <t>Impunity</t>
  </si>
  <si>
    <t>Ken Smith</t>
  </si>
  <si>
    <t>James Ashton</t>
  </si>
  <si>
    <t>Paul Faulkner</t>
  </si>
  <si>
    <t>Pete Luff</t>
  </si>
  <si>
    <t>Bob Bruce</t>
  </si>
  <si>
    <t>Paul Rogers</t>
  </si>
  <si>
    <t>Cartwright</t>
  </si>
  <si>
    <t>George Barnes</t>
  </si>
  <si>
    <t>Steve Barnes</t>
  </si>
  <si>
    <t>Andy Wilkes</t>
  </si>
  <si>
    <t>Mark Smith</t>
  </si>
  <si>
    <t>Philip Haines</t>
  </si>
  <si>
    <t>Gordon Anderson</t>
  </si>
  <si>
    <t>FAX</t>
  </si>
  <si>
    <t xml:space="preserve">Stephen Hodge </t>
  </si>
  <si>
    <t>Lee Davis</t>
  </si>
  <si>
    <t>Alex Hill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</si>
</sst>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FF0000"/>
      <name val="Calibri"/>
      <family val="2"/>
      <scheme val="minor"/>
    </font>
    <font>
      <b/>
      <sz val="11"/>
      <color theme="1"/>
      <name val="Calibri"/>
      <family val="2"/>
      <scheme val="minor"/>
    </font>
    <font>
      <sz val="16"/>
      <color rgb="FF006699"/>
      <name val="Calibri"/>
      <family val="2"/>
      <scheme val="minor"/>
    </font>
  </fonts>
  <fills count="7">
    <fill>
      <patternFill patternType="none"/>
    </fill>
    <fill>
      <patternFill patternType="gray125"/>
    </fill>
    <fill>
      <patternFill patternType="solid">
        <fgColor theme="8" tint="-0.249977111117893"/>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8" tint="0.59999389629810485"/>
        <bgColor indexed="64"/>
      </patternFill>
    </fill>
    <fill>
      <patternFill patternType="solid">
        <fgColor rgb="FFC00000"/>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0" borderId="2" xfId="0" applyFont="1" applyBorder="1" applyAlignment="1">
      <alignment horizontal="center" wrapText="1"/>
    </xf>
    <xf numFmtId="0" fontId="2" fillId="0" borderId="0" xfId="0" applyFont="1" applyAlignment="1">
      <alignment horizontal="center" wrapText="1"/>
    </xf>
    <xf numFmtId="0" fontId="0" fillId="0" borderId="0" xfId="0"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wrapText="1"/>
    </xf>
    <xf numFmtId="0" fontId="2" fillId="5" borderId="1" xfId="0" applyFont="1" applyFill="1" applyBorder="1" applyAlignment="1">
      <alignment horizontal="center"/>
    </xf>
    <xf numFmtId="0" fontId="2" fillId="5" borderId="1" xfId="0" applyFont="1" applyFill="1" applyBorder="1" applyAlignment="1">
      <alignment horizontal="center" wrapText="1"/>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0" borderId="1" xfId="0" applyBorder="1" applyAlignment="1" applyProtection="1">
      <alignment horizontal="center"/>
      <protection locked="0"/>
    </xf>
    <xf numFmtId="0" fontId="0" fillId="0" borderId="1" xfId="0" applyBorder="1" applyAlignment="1">
      <alignment horizontal="center"/>
    </xf>
    <xf numFmtId="0" fontId="2" fillId="0" borderId="0" xfId="0" applyFont="1"/>
    <xf numFmtId="0" fontId="2" fillId="0" borderId="3" xfId="0" applyFont="1" applyBorder="1" applyAlignment="1">
      <alignment horizontal="center" wrapText="1"/>
    </xf>
    <xf numFmtId="0" fontId="0" fillId="6" borderId="0" xfId="0" applyFill="1" applyAlignment="1">
      <alignment horizontal="center"/>
    </xf>
    <xf numFmtId="0" fontId="2" fillId="5" borderId="1" xfId="0" applyFont="1" applyFill="1" applyBorder="1" applyAlignment="1">
      <alignment horizontal="left"/>
    </xf>
    <xf numFmtId="0" fontId="0" fillId="0" borderId="0" xfId="0" applyProtection="1">
      <protection locked="0"/>
    </xf>
    <xf numFmtId="0" fontId="0" fillId="0" borderId="0" xfId="0" applyAlignment="1" applyProtection="1">
      <alignment horizontal="center"/>
      <protection locked="0"/>
    </xf>
    <xf numFmtId="0" fontId="0" fillId="0" borderId="1" xfId="0" applyBorder="1" applyAlignment="1">
      <alignment horizontal="left"/>
    </xf>
    <xf numFmtId="0" fontId="0" fillId="0" borderId="1" xfId="0" applyBorder="1" applyAlignment="1" applyProtection="1">
      <alignment horizontal="left"/>
      <protection locked="0"/>
    </xf>
    <xf numFmtId="0" fontId="0" fillId="0" borderId="0" xfId="0" applyAlignment="1">
      <alignment horizontal="left"/>
    </xf>
    <xf numFmtId="0" fontId="0" fillId="0" borderId="7" xfId="0" applyBorder="1" applyAlignment="1" applyProtection="1">
      <alignment horizontal="left"/>
      <protection locked="0"/>
    </xf>
    <xf numFmtId="0" fontId="0" fillId="0" borderId="0" xfId="0" applyAlignment="1" applyProtection="1">
      <alignment horizontal="left"/>
      <protection locked="0"/>
    </xf>
    <xf numFmtId="0" fontId="3" fillId="0" borderId="0" xfId="0" applyFont="1"/>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0" fillId="0" borderId="1" xfId="0" applyBorder="1" applyAlignment="1">
      <alignment horizontal="center"/>
    </xf>
    <xf numFmtId="0" fontId="2" fillId="6" borderId="0" xfId="0" applyFont="1" applyFill="1" applyAlignment="1">
      <alignment horizontal="center" wrapText="1"/>
    </xf>
    <xf numFmtId="0" fontId="2" fillId="4" borderId="0" xfId="0" applyFont="1" applyFill="1" applyAlignment="1">
      <alignment horizontal="center" wrapText="1"/>
    </xf>
    <xf numFmtId="0" fontId="2" fillId="3" borderId="0" xfId="0" applyFont="1" applyFill="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2" borderId="0" xfId="0" applyFont="1" applyFill="1" applyAlignment="1">
      <alignment horizontal="center" wrapText="1"/>
    </xf>
  </cellXfs>
  <cellStyles count="1">
    <cellStyle name="Normal" xfId="0" builtinId="0"/>
  </cellStyles>
  <dxfs count="16">
    <dxf>
      <fill>
        <patternFill>
          <bgColor rgb="FF00B050"/>
        </patternFill>
      </fill>
    </dxf>
    <dxf>
      <fill>
        <patternFill>
          <bgColor rgb="FFC00000"/>
        </patternFill>
      </fill>
    </dxf>
    <dxf>
      <font>
        <color theme="0"/>
      </font>
    </dxf>
    <dxf>
      <font>
        <color theme="0"/>
      </font>
    </dxf>
    <dxf>
      <font>
        <color theme="0"/>
      </font>
    </dxf>
    <dxf>
      <font>
        <color theme="0"/>
      </font>
    </dxf>
    <dxf>
      <font>
        <color theme="0"/>
      </font>
    </dxf>
    <dxf>
      <font>
        <color theme="0"/>
      </font>
    </dxf>
    <dxf>
      <font>
        <color theme="0"/>
      </font>
      <fill>
        <patternFill>
          <bgColor rgb="FFC00000"/>
        </patternFill>
      </fill>
    </dxf>
    <dxf>
      <font>
        <color theme="0"/>
      </font>
      <fill>
        <patternFill>
          <bgColor rgb="FF006699"/>
        </patternFill>
      </fill>
    </dxf>
    <dxf>
      <fill>
        <patternFill>
          <bgColor rgb="FF00B050"/>
        </patternFill>
      </fill>
    </dxf>
    <dxf>
      <fill>
        <patternFill>
          <bgColor theme="9" tint="-0.24994659260841701"/>
        </patternFill>
      </fill>
    </dxf>
    <dxf>
      <font>
        <color theme="0"/>
      </font>
    </dxf>
    <dxf>
      <font>
        <color theme="0"/>
      </font>
    </dxf>
    <dxf>
      <fill>
        <patternFill>
          <bgColor rgb="FF00B05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23</xdr:col>
      <xdr:colOff>162927</xdr:colOff>
      <xdr:row>65</xdr:row>
      <xdr:rowOff>0</xdr:rowOff>
    </xdr:from>
    <xdr:to>
      <xdr:col>26</xdr:col>
      <xdr:colOff>78348</xdr:colOff>
      <xdr:row>70</xdr:row>
      <xdr:rowOff>76200</xdr:rowOff>
    </xdr:to>
    <xdr:pic>
      <xdr:nvPicPr>
        <xdr:cNvPr id="2" name="Picture 1" descr="HSTA Logo Colour">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83152" y="12420600"/>
          <a:ext cx="1033354" cy="1028700"/>
        </a:xfrm>
        <a:prstGeom prst="rect">
          <a:avLst/>
        </a:prstGeom>
        <a:noFill/>
        <a:ln w="6350" cmpd="sng">
          <a:solidFill>
            <a:srgbClr val="000000"/>
          </a:solidFill>
          <a:miter lim="800000"/>
          <a:headEnd/>
          <a:tailEn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AppData\Local\Microsoft\Windows\Temporary%20Internet%20Files\Content.IE5\85O9ZKWR\Master%20Sporting%20Trials%20Spread%20Feb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Running Order"/>
      <sheetName val="All Running Order working doc"/>
      <sheetName val="All Finishing Order"/>
      <sheetName val="Red Finishing Order"/>
      <sheetName val="Blue Finishing Order"/>
      <sheetName val="Green Finishing Order"/>
    </sheetNames>
    <sheetDataSet>
      <sheetData sheetId="0">
        <row r="1003">
          <cell r="E1003" t="str">
            <v>A</v>
          </cell>
        </row>
        <row r="1004">
          <cell r="E1004" t="str">
            <v>B</v>
          </cell>
        </row>
        <row r="1005">
          <cell r="E1005" t="str">
            <v>Novice</v>
          </cell>
        </row>
        <row r="1006">
          <cell r="E1006" t="str">
            <v>Clubman</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10"/>
  <sheetViews>
    <sheetView showGridLines="0" workbookViewId="0"/>
  </sheetViews>
  <sheetFormatPr defaultRowHeight="14.4" x14ac:dyDescent="0.3"/>
  <sheetData>
    <row r="2" spans="1:2" ht="21" x14ac:dyDescent="0.4">
      <c r="B2" s="25" t="s">
        <v>67</v>
      </c>
    </row>
    <row r="3" spans="1:2" x14ac:dyDescent="0.3">
      <c r="A3">
        <v>1</v>
      </c>
      <c r="B3" t="s">
        <v>66</v>
      </c>
    </row>
    <row r="4" spans="1:2" x14ac:dyDescent="0.3">
      <c r="A4">
        <v>2</v>
      </c>
      <c r="B4" t="s">
        <v>65</v>
      </c>
    </row>
    <row r="5" spans="1:2" x14ac:dyDescent="0.3">
      <c r="A5">
        <v>3</v>
      </c>
      <c r="B5" t="s">
        <v>68</v>
      </c>
    </row>
    <row r="6" spans="1:2" x14ac:dyDescent="0.3">
      <c r="A6">
        <v>4</v>
      </c>
      <c r="B6" t="s">
        <v>69</v>
      </c>
    </row>
    <row r="7" spans="1:2" x14ac:dyDescent="0.3">
      <c r="A7">
        <v>5</v>
      </c>
      <c r="B7" t="s">
        <v>64</v>
      </c>
    </row>
    <row r="8" spans="1:2" x14ac:dyDescent="0.3">
      <c r="A8">
        <v>6</v>
      </c>
      <c r="B8" t="s">
        <v>63</v>
      </c>
    </row>
    <row r="9" spans="1:2" x14ac:dyDescent="0.3">
      <c r="A9">
        <v>7</v>
      </c>
      <c r="B9" t="s">
        <v>62</v>
      </c>
    </row>
    <row r="10" spans="1:2" x14ac:dyDescent="0.3">
      <c r="A10">
        <v>8</v>
      </c>
      <c r="B10" t="s">
        <v>61</v>
      </c>
    </row>
  </sheetData>
  <sheetProtection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004"/>
  <sheetViews>
    <sheetView topLeftCell="B1" zoomScale="80" zoomScaleNormal="80" workbookViewId="0">
      <selection activeCell="CM12" sqref="CM12"/>
    </sheetView>
  </sheetViews>
  <sheetFormatPr defaultColWidth="9.21875" defaultRowHeight="14.4" x14ac:dyDescent="0.3"/>
  <cols>
    <col min="1" max="1" width="9.77734375" style="3" hidden="1" customWidth="1"/>
    <col min="2" max="2" width="4.5546875" style="3" bestFit="1" customWidth="1"/>
    <col min="3" max="4" width="20.77734375" style="22" customWidth="1"/>
    <col min="5" max="5" width="15.77734375" style="22" customWidth="1"/>
    <col min="6" max="6" width="5.77734375" style="3" customWidth="1"/>
    <col min="7" max="7" width="12.44140625" style="3" bestFit="1" customWidth="1"/>
    <col min="8" max="11" width="3" style="3" hidden="1" customWidth="1"/>
    <col min="12" max="12" width="7.77734375" style="3" bestFit="1" customWidth="1"/>
    <col min="13" max="13" width="9.21875" style="3" bestFit="1" customWidth="1"/>
    <col min="14" max="14" width="10" style="3" bestFit="1" customWidth="1"/>
    <col min="15" max="23" width="3" style="3" customWidth="1"/>
    <col min="24" max="24" width="3" style="3" hidden="1" customWidth="1"/>
    <col min="25" max="25" width="8.21875" style="3" bestFit="1" customWidth="1"/>
    <col min="26" max="34" width="3" style="3" customWidth="1"/>
    <col min="35" max="35" width="3" style="3" hidden="1" customWidth="1"/>
    <col min="36" max="36" width="8.21875" style="3" bestFit="1" customWidth="1"/>
    <col min="37" max="37" width="11.21875" style="3" bestFit="1" customWidth="1"/>
    <col min="38" max="46" width="3" style="3" customWidth="1"/>
    <col min="47" max="47" width="3" style="3" hidden="1" customWidth="1"/>
    <col min="48" max="48" width="8.21875" style="3" bestFit="1" customWidth="1"/>
    <col min="49" max="49" width="11.21875" style="3" hidden="1" customWidth="1"/>
    <col min="50" max="59" width="3" style="3" hidden="1" customWidth="1"/>
    <col min="60" max="60" width="8.21875" style="3" hidden="1" customWidth="1"/>
    <col min="61" max="61" width="8" style="3" bestFit="1" customWidth="1"/>
    <col min="62" max="64" width="3.77734375" style="3" customWidth="1"/>
    <col min="65" max="69" width="3.77734375" style="3" hidden="1" customWidth="1"/>
    <col min="70" max="70" width="9.21875" style="3" hidden="1" customWidth="1"/>
    <col min="71" max="71" width="9.21875" style="3" customWidth="1"/>
    <col min="72" max="72" width="8.44140625" style="3" hidden="1" customWidth="1"/>
    <col min="73" max="73" width="10.21875" style="3" bestFit="1" customWidth="1"/>
    <col min="74" max="74" width="8.44140625" style="3" hidden="1" customWidth="1"/>
    <col min="75" max="75" width="10.21875" style="3" bestFit="1" customWidth="1"/>
    <col min="76" max="76" width="7.21875" style="3" hidden="1" customWidth="1"/>
    <col min="77" max="77" width="10.21875" style="3" bestFit="1" customWidth="1"/>
    <col min="78" max="78" width="10.21875" style="3" hidden="1" customWidth="1"/>
    <col min="79" max="79" width="10.21875" style="3" customWidth="1"/>
    <col min="80" max="80" width="10.21875" style="3" hidden="1" customWidth="1"/>
    <col min="81" max="81" width="10.21875" style="3" customWidth="1"/>
    <col min="82" max="85" width="10.21875" style="3" hidden="1" customWidth="1"/>
    <col min="86" max="86" width="8" style="3" hidden="1" customWidth="1"/>
    <col min="87" max="87" width="12.44140625" style="3" hidden="1" customWidth="1"/>
    <col min="88" max="88" width="9.77734375" style="3" hidden="1" customWidth="1"/>
    <col min="89" max="89" width="10.21875" style="3" hidden="1" customWidth="1"/>
    <col min="90" max="90" width="12.21875" style="3" bestFit="1" customWidth="1"/>
    <col min="91" max="91" width="16.21875" style="3" bestFit="1" customWidth="1"/>
    <col min="92" max="92" width="14.21875" style="3" hidden="1" customWidth="1"/>
    <col min="93" max="94" width="9.21875" style="3"/>
    <col min="95" max="95" width="3.44140625" style="3" hidden="1" customWidth="1"/>
    <col min="96" max="16384" width="9.21875" style="3"/>
  </cols>
  <sheetData>
    <row r="1" spans="1:95" ht="51.75" customHeight="1" x14ac:dyDescent="0.3">
      <c r="B1" s="13"/>
      <c r="C1" s="20"/>
      <c r="D1" s="20"/>
      <c r="E1" s="20"/>
      <c r="F1" s="13"/>
      <c r="G1" s="13"/>
      <c r="H1" s="28" t="s">
        <v>0</v>
      </c>
      <c r="I1" s="28"/>
      <c r="J1" s="28"/>
      <c r="K1" s="28"/>
      <c r="L1" s="26" t="s">
        <v>1</v>
      </c>
      <c r="M1" s="1"/>
      <c r="N1" s="29" t="s">
        <v>2</v>
      </c>
      <c r="O1" s="30" t="s">
        <v>3</v>
      </c>
      <c r="P1" s="30"/>
      <c r="Q1" s="30"/>
      <c r="R1" s="30"/>
      <c r="S1" s="30"/>
      <c r="T1" s="30"/>
      <c r="U1" s="30"/>
      <c r="V1" s="30"/>
      <c r="W1" s="30"/>
      <c r="X1" s="30"/>
      <c r="Y1" s="28" t="s">
        <v>4</v>
      </c>
      <c r="Z1" s="30" t="s">
        <v>5</v>
      </c>
      <c r="AA1" s="30"/>
      <c r="AB1" s="30"/>
      <c r="AC1" s="30"/>
      <c r="AD1" s="30"/>
      <c r="AE1" s="30"/>
      <c r="AF1" s="30"/>
      <c r="AG1" s="30"/>
      <c r="AH1" s="30"/>
      <c r="AI1" s="30"/>
      <c r="AJ1" s="28" t="s">
        <v>4</v>
      </c>
      <c r="AK1" s="28" t="s">
        <v>6</v>
      </c>
      <c r="AL1" s="30" t="s">
        <v>7</v>
      </c>
      <c r="AM1" s="30"/>
      <c r="AN1" s="30"/>
      <c r="AO1" s="30"/>
      <c r="AP1" s="30"/>
      <c r="AQ1" s="30"/>
      <c r="AR1" s="30"/>
      <c r="AS1" s="30"/>
      <c r="AT1" s="30"/>
      <c r="AU1" s="30"/>
      <c r="AV1" s="28" t="s">
        <v>4</v>
      </c>
      <c r="AW1" s="28" t="s">
        <v>6</v>
      </c>
      <c r="AX1" s="30" t="s">
        <v>43</v>
      </c>
      <c r="AY1" s="30"/>
      <c r="AZ1" s="30"/>
      <c r="BA1" s="30"/>
      <c r="BB1" s="30"/>
      <c r="BC1" s="30"/>
      <c r="BD1" s="30"/>
      <c r="BE1" s="30"/>
      <c r="BF1" s="30"/>
      <c r="BG1" s="30"/>
      <c r="BH1" s="28" t="s">
        <v>4</v>
      </c>
      <c r="BI1" s="28" t="s">
        <v>8</v>
      </c>
      <c r="BJ1" s="34" t="s">
        <v>9</v>
      </c>
      <c r="BK1" s="35"/>
      <c r="BL1" s="35"/>
      <c r="BM1" s="36"/>
      <c r="BN1" s="34" t="s">
        <v>9</v>
      </c>
      <c r="BO1" s="35"/>
      <c r="BP1" s="35"/>
      <c r="BQ1" s="36"/>
      <c r="BR1" s="26" t="str">
        <f>'All Running Order'!BR1</f>
        <v>National</v>
      </c>
      <c r="BS1" s="26" t="str">
        <f>'All Running Order'!BS1</f>
        <v>Position in  National</v>
      </c>
      <c r="BT1" s="26" t="str">
        <f>'All Running Order'!BT1</f>
        <v>CLASS Red IRS</v>
      </c>
      <c r="BU1" s="26" t="str">
        <f>'All Running Order'!BU1</f>
        <v>Position in CLASS Red IRS</v>
      </c>
      <c r="BV1" s="26" t="str">
        <f>'All Running Order'!BV1</f>
        <v>CLASS Red Live</v>
      </c>
      <c r="BW1" s="26" t="str">
        <f>'All Running Order'!BW1</f>
        <v>Position in CLASS Red Live</v>
      </c>
      <c r="BX1" s="26" t="str">
        <f>'All Running Order'!BX1</f>
        <v>Blue IRS CLASS</v>
      </c>
      <c r="BY1" s="26" t="str">
        <f>'All Running Order'!BY1</f>
        <v>Position in CLASS Blue IRS</v>
      </c>
      <c r="BZ1" s="26" t="str">
        <f>'All Running Order'!BZ1</f>
        <v>Blue Live CLASS</v>
      </c>
      <c r="CA1" s="26" t="str">
        <f>'All Running Order'!CA1</f>
        <v>Position in CLASS  Blue Live</v>
      </c>
      <c r="CB1" s="26" t="str">
        <f>'All Running Order'!CB1</f>
        <v>Rookie CLASS</v>
      </c>
      <c r="CC1" s="26" t="str">
        <f>'All Running Order'!CC1</f>
        <v>Position in CLASS Rookie</v>
      </c>
      <c r="CD1" s="26" t="str">
        <f>'All Running Order'!CD1</f>
        <v>Clubman CLASS</v>
      </c>
      <c r="CE1" s="26" t="str">
        <f>'All Running Order'!CE1</f>
        <v>Position in CLASS Clubman</v>
      </c>
      <c r="CF1" s="26" t="str">
        <f>'All Running Order'!CF1</f>
        <v xml:space="preserve"> CLASS</v>
      </c>
      <c r="CG1" s="26" t="str">
        <f>'All Running Order'!CG1</f>
        <v xml:space="preserve">Position in CLASS  </v>
      </c>
      <c r="CH1" s="26" t="str">
        <f>'All Running Order'!CH1</f>
        <v>Post-Historic CLASS</v>
      </c>
      <c r="CI1" s="26" t="str">
        <f>'All Running Order'!CI1</f>
        <v>Position in CLASS Post-Historic</v>
      </c>
      <c r="CJ1" s="26" t="str">
        <f>'All Running Order'!CJ1</f>
        <v>Live Class</v>
      </c>
      <c r="CK1" s="26" t="str">
        <f>'All Running Order'!CK1</f>
        <v>Position in Live Class</v>
      </c>
      <c r="CL1" s="26" t="str">
        <f>'All Running Order'!CL1</f>
        <v>POSITION IN CLASS</v>
      </c>
      <c r="CM1" s="26" t="str">
        <f>'All Running Order'!CM1</f>
        <v>Live Class Award</v>
      </c>
      <c r="CN1" s="26" t="str">
        <f>'All Running Order'!CN1</f>
        <v>Post-Historic Class Award</v>
      </c>
      <c r="CO1" s="26"/>
      <c r="CP1" s="2"/>
      <c r="CQ1" s="2"/>
    </row>
    <row r="2" spans="1:95" ht="16.5" customHeight="1" x14ac:dyDescent="0.3">
      <c r="B2" s="4" t="s">
        <v>21</v>
      </c>
      <c r="C2" s="5" t="s">
        <v>22</v>
      </c>
      <c r="D2" s="5" t="s">
        <v>23</v>
      </c>
      <c r="E2" s="5" t="s">
        <v>24</v>
      </c>
      <c r="F2" s="4" t="s">
        <v>25</v>
      </c>
      <c r="G2" s="4" t="s">
        <v>79</v>
      </c>
      <c r="H2" s="6">
        <v>1</v>
      </c>
      <c r="I2" s="6">
        <v>2</v>
      </c>
      <c r="J2" s="6">
        <v>3</v>
      </c>
      <c r="K2" s="6">
        <v>4</v>
      </c>
      <c r="L2" s="27"/>
      <c r="M2" s="15" t="s">
        <v>73</v>
      </c>
      <c r="N2" s="29"/>
      <c r="O2" s="4" t="s">
        <v>27</v>
      </c>
      <c r="P2" s="4" t="s">
        <v>28</v>
      </c>
      <c r="Q2" s="4" t="s">
        <v>29</v>
      </c>
      <c r="R2" s="4" t="s">
        <v>30</v>
      </c>
      <c r="S2" s="4" t="s">
        <v>31</v>
      </c>
      <c r="T2" s="4" t="s">
        <v>32</v>
      </c>
      <c r="U2" s="4" t="s">
        <v>33</v>
      </c>
      <c r="V2" s="4" t="s">
        <v>34</v>
      </c>
      <c r="W2" s="4" t="s">
        <v>35</v>
      </c>
      <c r="X2" s="4" t="s">
        <v>36</v>
      </c>
      <c r="Y2" s="28"/>
      <c r="Z2" s="4" t="s">
        <v>27</v>
      </c>
      <c r="AA2" s="4" t="s">
        <v>28</v>
      </c>
      <c r="AB2" s="4" t="s">
        <v>29</v>
      </c>
      <c r="AC2" s="4" t="s">
        <v>30</v>
      </c>
      <c r="AD2" s="4" t="s">
        <v>31</v>
      </c>
      <c r="AE2" s="4" t="s">
        <v>32</v>
      </c>
      <c r="AF2" s="4" t="s">
        <v>33</v>
      </c>
      <c r="AG2" s="4" t="s">
        <v>34</v>
      </c>
      <c r="AH2" s="4" t="s">
        <v>35</v>
      </c>
      <c r="AI2" s="4" t="s">
        <v>36</v>
      </c>
      <c r="AJ2" s="28"/>
      <c r="AK2" s="28"/>
      <c r="AL2" s="4" t="s">
        <v>27</v>
      </c>
      <c r="AM2" s="4" t="s">
        <v>28</v>
      </c>
      <c r="AN2" s="4" t="s">
        <v>29</v>
      </c>
      <c r="AO2" s="4" t="s">
        <v>30</v>
      </c>
      <c r="AP2" s="4" t="s">
        <v>31</v>
      </c>
      <c r="AQ2" s="4" t="s">
        <v>32</v>
      </c>
      <c r="AR2" s="4" t="s">
        <v>33</v>
      </c>
      <c r="AS2" s="4" t="s">
        <v>34</v>
      </c>
      <c r="AT2" s="4" t="s">
        <v>35</v>
      </c>
      <c r="AU2" s="4" t="s">
        <v>36</v>
      </c>
      <c r="AV2" s="28"/>
      <c r="AW2" s="28"/>
      <c r="AX2" s="4" t="s">
        <v>27</v>
      </c>
      <c r="AY2" s="4" t="s">
        <v>28</v>
      </c>
      <c r="AZ2" s="4" t="s">
        <v>29</v>
      </c>
      <c r="BA2" s="4" t="s">
        <v>30</v>
      </c>
      <c r="BB2" s="4" t="s">
        <v>31</v>
      </c>
      <c r="BC2" s="4" t="s">
        <v>32</v>
      </c>
      <c r="BD2" s="4" t="s">
        <v>33</v>
      </c>
      <c r="BE2" s="4" t="s">
        <v>34</v>
      </c>
      <c r="BF2" s="4" t="s">
        <v>35</v>
      </c>
      <c r="BG2" s="4" t="s">
        <v>36</v>
      </c>
      <c r="BH2" s="28"/>
      <c r="BI2" s="28"/>
      <c r="BJ2" s="6">
        <v>1</v>
      </c>
      <c r="BK2" s="6">
        <v>2</v>
      </c>
      <c r="BL2" s="6">
        <v>3</v>
      </c>
      <c r="BM2" s="6">
        <v>4</v>
      </c>
      <c r="BN2" s="6">
        <v>1</v>
      </c>
      <c r="BO2" s="6">
        <v>2</v>
      </c>
      <c r="BP2" s="6">
        <v>3</v>
      </c>
      <c r="BQ2" s="15">
        <v>4</v>
      </c>
      <c r="BR2" s="27"/>
      <c r="BS2" s="27"/>
      <c r="BT2" s="27"/>
      <c r="BU2" s="27"/>
      <c r="BV2" s="27"/>
      <c r="BW2" s="27"/>
      <c r="BX2" s="27"/>
      <c r="BY2" s="27"/>
      <c r="BZ2" s="27"/>
      <c r="CA2" s="27"/>
      <c r="CB2" s="27"/>
      <c r="CC2" s="27"/>
      <c r="CD2" s="27"/>
      <c r="CE2" s="27"/>
      <c r="CF2" s="27"/>
      <c r="CG2" s="27"/>
      <c r="CH2" s="27"/>
      <c r="CI2" s="27"/>
      <c r="CJ2" s="27"/>
      <c r="CK2" s="27"/>
      <c r="CL2" s="27"/>
      <c r="CM2" s="27"/>
      <c r="CN2" s="27"/>
      <c r="CO2" s="27"/>
      <c r="CP2" s="2"/>
      <c r="CQ2" s="2"/>
    </row>
    <row r="3" spans="1:95" ht="16.5" customHeight="1" x14ac:dyDescent="0.3">
      <c r="C3" s="17" t="s">
        <v>39</v>
      </c>
      <c r="D3" s="17"/>
      <c r="E3" s="17"/>
      <c r="F3" s="7"/>
      <c r="G3" s="7"/>
      <c r="H3" s="8"/>
      <c r="I3" s="8"/>
      <c r="J3" s="8"/>
      <c r="K3" s="8"/>
      <c r="L3" s="8"/>
      <c r="M3" s="8"/>
      <c r="N3" s="7" t="s">
        <v>40</v>
      </c>
      <c r="O3" s="7">
        <f t="shared" ref="O3:X3" si="0">MIN(O4:O60)</f>
        <v>3</v>
      </c>
      <c r="P3" s="7">
        <f t="shared" si="0"/>
        <v>0</v>
      </c>
      <c r="Q3" s="7">
        <f t="shared" si="0"/>
        <v>5</v>
      </c>
      <c r="R3" s="7">
        <f t="shared" si="0"/>
        <v>0</v>
      </c>
      <c r="S3" s="7">
        <f t="shared" si="0"/>
        <v>1</v>
      </c>
      <c r="T3" s="7">
        <f t="shared" si="0"/>
        <v>5</v>
      </c>
      <c r="U3" s="7">
        <f t="shared" si="0"/>
        <v>3</v>
      </c>
      <c r="V3" s="7">
        <f t="shared" si="0"/>
        <v>2</v>
      </c>
      <c r="W3" s="7">
        <f t="shared" si="0"/>
        <v>0</v>
      </c>
      <c r="X3" s="7">
        <f t="shared" si="0"/>
        <v>0</v>
      </c>
      <c r="Y3" s="8">
        <f>SUM(O3:X3)</f>
        <v>19</v>
      </c>
      <c r="Z3" s="7">
        <f t="shared" ref="Z3:AI3" si="1">MIN(Z4:Z60)</f>
        <v>5</v>
      </c>
      <c r="AA3" s="7">
        <f t="shared" si="1"/>
        <v>1</v>
      </c>
      <c r="AB3" s="7">
        <f t="shared" si="1"/>
        <v>5</v>
      </c>
      <c r="AC3" s="7">
        <f t="shared" si="1"/>
        <v>1</v>
      </c>
      <c r="AD3" s="7">
        <f t="shared" si="1"/>
        <v>0</v>
      </c>
      <c r="AE3" s="7">
        <f t="shared" si="1"/>
        <v>0</v>
      </c>
      <c r="AF3" s="7">
        <f t="shared" si="1"/>
        <v>2</v>
      </c>
      <c r="AG3" s="7">
        <f t="shared" si="1"/>
        <v>1</v>
      </c>
      <c r="AH3" s="7">
        <f t="shared" si="1"/>
        <v>0</v>
      </c>
      <c r="AI3" s="7">
        <f t="shared" si="1"/>
        <v>0</v>
      </c>
      <c r="AJ3" s="8">
        <f>SUM(Z3:AI3)</f>
        <v>15</v>
      </c>
      <c r="AK3" s="8">
        <f>AJ3+Y3</f>
        <v>34</v>
      </c>
      <c r="AL3" s="7">
        <f t="shared" ref="AL3:AU3" si="2">MIN(AL4:AL60)</f>
        <v>1</v>
      </c>
      <c r="AM3" s="7">
        <f t="shared" si="2"/>
        <v>0</v>
      </c>
      <c r="AN3" s="7">
        <f t="shared" si="2"/>
        <v>2</v>
      </c>
      <c r="AO3" s="7">
        <f t="shared" si="2"/>
        <v>0</v>
      </c>
      <c r="AP3" s="7">
        <f t="shared" si="2"/>
        <v>2</v>
      </c>
      <c r="AQ3" s="7">
        <f t="shared" si="2"/>
        <v>1</v>
      </c>
      <c r="AR3" s="7">
        <f t="shared" si="2"/>
        <v>2</v>
      </c>
      <c r="AS3" s="7">
        <f t="shared" si="2"/>
        <v>0</v>
      </c>
      <c r="AT3" s="7">
        <f t="shared" si="2"/>
        <v>0</v>
      </c>
      <c r="AU3" s="7">
        <f t="shared" si="2"/>
        <v>0</v>
      </c>
      <c r="AV3" s="8">
        <f>SUM(AL3:AU3)</f>
        <v>8</v>
      </c>
      <c r="AW3" s="8">
        <f>AV3+AK3</f>
        <v>42</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42</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3">
      <c r="A4" s="3" t="str">
        <f>CONCATENATE(Constants!$B$5,CQ4,)</f>
        <v>Blue Live1</v>
      </c>
      <c r="B4" s="12">
        <f>IFERROR(VLOOKUP($A4,'All Running Order working doc'!$A$4:$CO$60,B$100,FALSE),"-")</f>
        <v>10</v>
      </c>
      <c r="C4" s="12" t="str">
        <f>IFERROR(VLOOKUP($A4,'All Running Order working doc'!$A$4:$CO$60,C$100,FALSE),"-")</f>
        <v>Alan Baker</v>
      </c>
      <c r="D4" s="12" t="str">
        <f>IFERROR(VLOOKUP($A4,'All Running Order working doc'!$A$4:$CO$60,D$100,FALSE),"-")</f>
        <v>Hilary Carrott</v>
      </c>
      <c r="E4" s="12" t="str">
        <f>IFERROR(VLOOKUP($A4,'All Running Order working doc'!$A$4:$CO$60,E$100,FALSE),"-")</f>
        <v>Apex</v>
      </c>
      <c r="F4" s="12">
        <f>IFERROR(VLOOKUP($A4,'All Running Order working doc'!$A$4:$CO$60,F$100,FALSE),"-")</f>
        <v>1440</v>
      </c>
      <c r="G4" s="12" t="str">
        <f>IFERROR(VLOOKUP($A4,'All Running Order working doc'!$A$4:$CO$60,G$100,FALSE),"-")</f>
        <v>Live</v>
      </c>
      <c r="H4" s="12">
        <f>IFERROR(VLOOKUP($A4,'All Running Order working doc'!$A$4:$CO$60,H$100,FALSE),"-")</f>
        <v>0</v>
      </c>
      <c r="I4" s="12">
        <f>IFERROR(VLOOKUP($A4,'All Running Order working doc'!$A$4:$CO$60,I$100,FALSE),"-")</f>
        <v>0</v>
      </c>
      <c r="J4" s="12">
        <f>IFERROR(VLOOKUP($A4,'All Running Order working doc'!$A$4:$CO$60,J$100,FALSE),"-")</f>
        <v>0</v>
      </c>
      <c r="K4" s="12">
        <f>IFERROR(VLOOKUP($A4,'All Running Order working doc'!$A$4:$CO$60,K$100,FALSE),"-")</f>
        <v>0</v>
      </c>
      <c r="L4" s="12">
        <f>IFERROR(VLOOKUP($A4,'All Running Order working doc'!$A$4:$CO$60,L$100,FALSE),"-")</f>
        <v>0</v>
      </c>
      <c r="M4" s="12" t="str">
        <f>IFERROR(VLOOKUP($A4,'All Running Order working doc'!$A$4:$CO$60,M$100,FALSE),"-")</f>
        <v>National</v>
      </c>
      <c r="N4" s="12" t="str">
        <f>IFERROR(VLOOKUP($A4,'All Running Order working doc'!$A$4:$CO$60,N$100,FALSE),"-")</f>
        <v>Blue Live</v>
      </c>
      <c r="O4" s="12">
        <f>IFERROR(VLOOKUP($A4,'All Running Order working doc'!$A$4:$CO$60,O$100,FALSE),"-")</f>
        <v>10</v>
      </c>
      <c r="P4" s="12">
        <f>IFERROR(VLOOKUP($A4,'All Running Order working doc'!$A$4:$CO$60,P$100,FALSE),"-")</f>
        <v>1</v>
      </c>
      <c r="Q4" s="12">
        <f>IFERROR(VLOOKUP($A4,'All Running Order working doc'!$A$4:$CO$60,Q$100,FALSE),"-")</f>
        <v>5</v>
      </c>
      <c r="R4" s="12">
        <f>IFERROR(VLOOKUP($A4,'All Running Order working doc'!$A$4:$CO$60,R$100,FALSE),"-")</f>
        <v>0</v>
      </c>
      <c r="S4" s="12">
        <f>IFERROR(VLOOKUP($A4,'All Running Order working doc'!$A$4:$CO$60,S$100,FALSE),"-")</f>
        <v>1</v>
      </c>
      <c r="T4" s="12">
        <f>IFERROR(VLOOKUP($A4,'All Running Order working doc'!$A$4:$CO$60,T$100,FALSE),"-")</f>
        <v>5</v>
      </c>
      <c r="U4" s="12">
        <f>IFERROR(VLOOKUP($A4,'All Running Order working doc'!$A$4:$CO$60,U$100,FALSE),"-")</f>
        <v>8</v>
      </c>
      <c r="V4" s="12">
        <f>IFERROR(VLOOKUP($A4,'All Running Order working doc'!$A$4:$CO$60,V$100,FALSE),"-")</f>
        <v>3</v>
      </c>
      <c r="W4" s="12">
        <f>IFERROR(VLOOKUP($A4,'All Running Order working doc'!$A$4:$CO$60,W$100,FALSE),"-")</f>
        <v>0</v>
      </c>
      <c r="X4" s="12">
        <f>IFERROR(VLOOKUP($A4,'All Running Order working doc'!$A$4:$CO$60,X$100,FALSE),"-")</f>
        <v>0</v>
      </c>
      <c r="Y4" s="12">
        <f>IFERROR(VLOOKUP($A4,'All Running Order working doc'!$A$4:$CO$60,Y$100,FALSE),"-")</f>
        <v>33</v>
      </c>
      <c r="Z4" s="12">
        <f>IFERROR(VLOOKUP($A4,'All Running Order working doc'!$A$4:$CO$60,Z$100,FALSE),"-")</f>
        <v>5</v>
      </c>
      <c r="AA4" s="12">
        <f>IFERROR(VLOOKUP($A4,'All Running Order working doc'!$A$4:$CO$60,AA$100,FALSE),"-")</f>
        <v>1</v>
      </c>
      <c r="AB4" s="12">
        <f>IFERROR(VLOOKUP($A4,'All Running Order working doc'!$A$4:$CO$60,AB$100,FALSE),"-")</f>
        <v>5</v>
      </c>
      <c r="AC4" s="12">
        <f>IFERROR(VLOOKUP($A4,'All Running Order working doc'!$A$4:$CO$60,AC$100,FALSE),"-")</f>
        <v>1</v>
      </c>
      <c r="AD4" s="12">
        <f>IFERROR(VLOOKUP($A4,'All Running Order working doc'!$A$4:$CO$60,AD$100,FALSE),"-")</f>
        <v>0</v>
      </c>
      <c r="AE4" s="12">
        <f>IFERROR(VLOOKUP($A4,'All Running Order working doc'!$A$4:$CO$60,AE$100,FALSE),"-")</f>
        <v>0</v>
      </c>
      <c r="AF4" s="12">
        <f>IFERROR(VLOOKUP($A4,'All Running Order working doc'!$A$4:$CO$60,AF$100,FALSE),"-")</f>
        <v>2</v>
      </c>
      <c r="AG4" s="12">
        <f>IFERROR(VLOOKUP($A4,'All Running Order working doc'!$A$4:$CO$60,AG$100,FALSE),"-")</f>
        <v>1</v>
      </c>
      <c r="AH4" s="12">
        <f>IFERROR(VLOOKUP($A4,'All Running Order working doc'!$A$4:$CO$60,AH$100,FALSE),"-")</f>
        <v>0</v>
      </c>
      <c r="AI4" s="12">
        <f>IFERROR(VLOOKUP($A4,'All Running Order working doc'!$A$4:$CO$60,AI$100,FALSE),"-")</f>
        <v>0</v>
      </c>
      <c r="AJ4" s="12">
        <f>IFERROR(VLOOKUP($A4,'All Running Order working doc'!$A$4:$CO$60,AJ$100,FALSE),"-")</f>
        <v>15</v>
      </c>
      <c r="AK4" s="12">
        <f>IFERROR(VLOOKUP($A4,'All Running Order working doc'!$A$4:$CO$60,AK$100,FALSE),"-")</f>
        <v>48</v>
      </c>
      <c r="AL4" s="12">
        <f>IFERROR(VLOOKUP($A4,'All Running Order working doc'!$A$4:$CO$60,AL$100,FALSE),"-")</f>
        <v>1</v>
      </c>
      <c r="AM4" s="12">
        <f>IFERROR(VLOOKUP($A4,'All Running Order working doc'!$A$4:$CO$60,AM$100,FALSE),"-")</f>
        <v>0</v>
      </c>
      <c r="AN4" s="12">
        <f>IFERROR(VLOOKUP($A4,'All Running Order working doc'!$A$4:$CO$60,AN$100,FALSE),"-")</f>
        <v>2</v>
      </c>
      <c r="AO4" s="12">
        <f>IFERROR(VLOOKUP($A4,'All Running Order working doc'!$A$4:$CO$60,AO$100,FALSE),"-")</f>
        <v>0</v>
      </c>
      <c r="AP4" s="12">
        <f>IFERROR(VLOOKUP($A4,'All Running Order working doc'!$A$4:$CO$60,AP$100,FALSE),"-")</f>
        <v>2</v>
      </c>
      <c r="AQ4" s="12">
        <f>IFERROR(VLOOKUP($A4,'All Running Order working doc'!$A$4:$CO$60,AQ$100,FALSE),"-")</f>
        <v>1</v>
      </c>
      <c r="AR4" s="12">
        <f>IFERROR(VLOOKUP($A4,'All Running Order working doc'!$A$4:$CO$60,AR$100,FALSE),"-")</f>
        <v>7</v>
      </c>
      <c r="AS4" s="12">
        <f>IFERROR(VLOOKUP($A4,'All Running Order working doc'!$A$4:$CO$60,AS$100,FALSE),"-")</f>
        <v>0</v>
      </c>
      <c r="AT4" s="12">
        <f>IFERROR(VLOOKUP($A4,'All Running Order working doc'!$A$4:$CO$60,AT$100,FALSE),"-")</f>
        <v>0</v>
      </c>
      <c r="AU4" s="12">
        <f>IFERROR(VLOOKUP($A4,'All Running Order working doc'!$A$4:$CO$60,AU$100,FALSE),"-")</f>
        <v>0</v>
      </c>
      <c r="AV4" s="12">
        <f>IFERROR(VLOOKUP($A4,'All Running Order working doc'!$A$4:$CO$60,AV$100,FALSE),"-")</f>
        <v>13</v>
      </c>
      <c r="AW4" s="12">
        <f>IFERROR(VLOOKUP($A4,'All Running Order working doc'!$A$4:$CO$60,AW$100,FALSE),"-")</f>
        <v>61</v>
      </c>
      <c r="AX4" s="12">
        <f>IFERROR(VLOOKUP($A4,'All Running Order working doc'!$A$4:$CO$60,AX$100,FALSE),"-")</f>
        <v>0</v>
      </c>
      <c r="AY4" s="12">
        <f>IFERROR(VLOOKUP($A4,'All Running Order working doc'!$A$4:$CO$60,AY$100,FALSE),"-")</f>
        <v>0</v>
      </c>
      <c r="AZ4" s="12">
        <f>IFERROR(VLOOKUP($A4,'All Running Order working doc'!$A$4:$CO$60,AZ$100,FALSE),"-")</f>
        <v>0</v>
      </c>
      <c r="BA4" s="12">
        <f>IFERROR(VLOOKUP($A4,'All Running Order working doc'!$A$4:$CO$60,BA$100,FALSE),"-")</f>
        <v>0</v>
      </c>
      <c r="BB4" s="12">
        <f>IFERROR(VLOOKUP($A4,'All Running Order working doc'!$A$4:$CO$60,BB$100,FALSE),"-")</f>
        <v>0</v>
      </c>
      <c r="BC4" s="12">
        <f>IFERROR(VLOOKUP($A4,'All Running Order working doc'!$A$4:$CO$60,BC$100,FALSE),"-")</f>
        <v>0</v>
      </c>
      <c r="BD4" s="12">
        <f>IFERROR(VLOOKUP($A4,'All Running Order working doc'!$A$4:$CO$60,BD$100,FALSE),"-")</f>
        <v>0</v>
      </c>
      <c r="BE4" s="12">
        <f>IFERROR(VLOOKUP($A4,'All Running Order working doc'!$A$4:$CO$60,BE$100,FALSE),"-")</f>
        <v>0</v>
      </c>
      <c r="BF4" s="12">
        <f>IFERROR(VLOOKUP($A4,'All Running Order working doc'!$A$4:$CO$60,BF$100,FALSE),"-")</f>
        <v>0</v>
      </c>
      <c r="BG4" s="12">
        <f>IFERROR(VLOOKUP($A4,'All Running Order working doc'!$A$4:$CO$60,BG$100,FALSE),"-")</f>
        <v>0</v>
      </c>
      <c r="BH4" s="12">
        <f>IFERROR(VLOOKUP($A4,'All Running Order working doc'!$A$4:$CO$60,BH$100,FALSE),"-")</f>
        <v>0</v>
      </c>
      <c r="BI4" s="12">
        <f>IFERROR(VLOOKUP($A4,'All Running Order working doc'!$A$4:$CO$60,BI$100,FALSE),"-")</f>
        <v>61</v>
      </c>
      <c r="BJ4" s="12">
        <f>IFERROR(VLOOKUP($A4,'All Running Order working doc'!$A$4:$CO$60,BJ$100,FALSE),"-")</f>
        <v>14</v>
      </c>
      <c r="BK4" s="12">
        <f>IFERROR(VLOOKUP($A4,'All Running Order working doc'!$A$4:$CO$60,BK$100,FALSE),"-")</f>
        <v>11</v>
      </c>
      <c r="BL4" s="12">
        <f>IFERROR(VLOOKUP($A4,'All Running Order working doc'!$A$4:$CO$60,BL$100,FALSE),"-")</f>
        <v>12</v>
      </c>
      <c r="BM4" s="12">
        <f>IFERROR(VLOOKUP($A4,'All Running Order working doc'!$A$4:$CO$60,BM$100,FALSE),"-")</f>
        <v>12</v>
      </c>
      <c r="BN4" s="12">
        <f>IFERROR(VLOOKUP($A4,'All Running Order working doc'!$A$4:$CO$60,BN$100,FALSE),"-")</f>
        <v>14</v>
      </c>
      <c r="BO4" s="12">
        <f>IFERROR(VLOOKUP($A4,'All Running Order working doc'!$A$4:$CO$60,BO$100,FALSE),"-")</f>
        <v>11</v>
      </c>
      <c r="BP4" s="12">
        <f>IFERROR(VLOOKUP($A4,'All Running Order working doc'!$A$4:$CO$60,BP$100,FALSE),"-")</f>
        <v>12</v>
      </c>
      <c r="BQ4" s="12">
        <f>IFERROR(VLOOKUP($A4,'All Running Order working doc'!$A$4:$CO$60,BQ$100,FALSE),"-")</f>
        <v>12</v>
      </c>
      <c r="BR4" s="12">
        <f>IFERROR(VLOOKUP($A4,'All Running Order working doc'!$A$4:$CO$60,BR$100,FALSE),"-")</f>
        <v>12</v>
      </c>
      <c r="BS4" s="12">
        <f>IFERROR(VLOOKUP($A4,'All Running Order working doc'!$A$4:$CO$60,BS$100,FALSE),"-")</f>
        <v>11</v>
      </c>
      <c r="BT4" s="12" t="str">
        <f>IFERROR(VLOOKUP($A4,'All Running Order working doc'!$A$4:$CO$60,BT$100,FALSE),"-")</f>
        <v>-</v>
      </c>
      <c r="BU4" s="12" t="str">
        <f>IFERROR(VLOOKUP($A4,'All Running Order working doc'!$A$4:$CO$60,BU$100,FALSE),"-")</f>
        <v/>
      </c>
      <c r="BV4" s="12" t="str">
        <f>IFERROR(VLOOKUP($A4,'All Running Order working doc'!$A$4:$CO$60,BV$100,FALSE),"-")</f>
        <v>-</v>
      </c>
      <c r="BW4" s="12" t="str">
        <f>IFERROR(VLOOKUP($A4,'All Running Order working doc'!$A$4:$CO$60,BW$100,FALSE),"-")</f>
        <v/>
      </c>
      <c r="BX4" s="12" t="str">
        <f>IFERROR(VLOOKUP($A4,'All Running Order working doc'!$A$4:$CO$60,BX$100,FALSE),"-")</f>
        <v>-</v>
      </c>
      <c r="BY4" s="12" t="str">
        <f>IFERROR(VLOOKUP($A4,'All Running Order working doc'!$A$4:$CO$60,BY$100,FALSE),"-")</f>
        <v/>
      </c>
      <c r="BZ4" s="12">
        <f>IFERROR(VLOOKUP($A4,'All Running Order working doc'!$A$4:$CO$60,BZ$100,FALSE),"-")</f>
        <v>12</v>
      </c>
      <c r="CA4" s="12">
        <f>IFERROR(VLOOKUP($A4,'All Running Order working doc'!$A$4:$CO$60,CA$100,FALSE),"-")</f>
        <v>1</v>
      </c>
      <c r="CB4" s="12" t="str">
        <f>IFERROR(VLOOKUP($A4,'All Running Order working doc'!$A$4:$CO$60,CB$100,FALSE),"-")</f>
        <v>-</v>
      </c>
      <c r="CC4" s="12" t="str">
        <f>IFERROR(VLOOKUP($A4,'All Running Order working doc'!$A$4:$CO$60,CC$100,FALSE),"-")</f>
        <v/>
      </c>
      <c r="CD4" s="12" t="str">
        <f>IFERROR(VLOOKUP($A4,'All Running Order working doc'!$A$4:$CO$60,CD$100,FALSE),"-")</f>
        <v>-</v>
      </c>
      <c r="CE4" s="12" t="str">
        <f>IFERROR(VLOOKUP($A4,'All Running Order working doc'!$A$4:$CO$60,CE$100,FALSE),"-")</f>
        <v/>
      </c>
      <c r="CF4" s="12" t="str">
        <f>IFERROR(VLOOKUP($A4,'All Running Order working doc'!$A$4:$CO$60,CF$100,FALSE),"-")</f>
        <v>-</v>
      </c>
      <c r="CG4" s="12" t="str">
        <f>IFERROR(VLOOKUP($A4,'All Running Order working doc'!$A$4:$CO$60,CG$100,FALSE),"-")</f>
        <v/>
      </c>
      <c r="CH4" s="12" t="str">
        <f>IFERROR(VLOOKUP($A4,'All Running Order working doc'!$A$4:$CO$60,CH$100,FALSE),"-")</f>
        <v>-</v>
      </c>
      <c r="CI4" s="12" t="str">
        <f>IFERROR(VLOOKUP($A4,'All Running Order working doc'!$A$4:$CO$60,CI$100,FALSE),"-")</f>
        <v xml:space="preserve"> </v>
      </c>
      <c r="CJ4" s="12">
        <f>IFERROR(VLOOKUP($A4,'All Running Order working doc'!$A$4:$CO$60,CJ$100,FALSE),"-")</f>
        <v>12</v>
      </c>
      <c r="CK4" s="12">
        <f>IFERROR(VLOOKUP($A4,'All Running Order working doc'!$A$4:$CO$60,CK$100,FALSE),"-")</f>
        <v>3</v>
      </c>
      <c r="CL4" s="12" t="str">
        <f>IFERROR(VLOOKUP($A4,'All Running Order working doc'!$A$4:$CO$60,CL$100,FALSE),"-")</f>
        <v>1</v>
      </c>
      <c r="CM4" s="12">
        <f>IFERROR(VLOOKUP($A4,'All Running Order working doc'!$A$4:$CO$60,CM$100,FALSE),"-")</f>
        <v>3</v>
      </c>
      <c r="CN4" s="12" t="str">
        <f>IFERROR(VLOOKUP($A4,'All Running Order working doc'!$A$4:$CO$60,CN$100,FALSE),"-")</f>
        <v xml:space="preserve"> </v>
      </c>
      <c r="CO4" s="19"/>
      <c r="CP4" s="19"/>
      <c r="CQ4" s="19">
        <v>1</v>
      </c>
    </row>
    <row r="5" spans="1:95" x14ac:dyDescent="0.3">
      <c r="A5" s="3" t="str">
        <f>CONCATENATE(Constants!$B$5,CQ5,)</f>
        <v>Blue Live2</v>
      </c>
      <c r="B5" s="12">
        <f>IFERROR(VLOOKUP($A5,'All Running Order working doc'!$A$4:$CO$60,B$100,FALSE),"-")</f>
        <v>12</v>
      </c>
      <c r="C5" s="12" t="str">
        <f>IFERROR(VLOOKUP($A5,'All Running Order working doc'!$A$4:$CO$60,C$100,FALSE),"-")</f>
        <v>Phil Blagden</v>
      </c>
      <c r="D5" s="12" t="str">
        <f>IFERROR(VLOOKUP($A5,'All Running Order working doc'!$A$4:$CO$60,D$100,FALSE),"-")</f>
        <v>James Tickle</v>
      </c>
      <c r="E5" s="12" t="str">
        <f>IFERROR(VLOOKUP($A5,'All Running Order working doc'!$A$4:$CO$60,E$100,FALSE),"-")</f>
        <v>Trialsmaster</v>
      </c>
      <c r="F5" s="12">
        <f>IFERROR(VLOOKUP($A5,'All Running Order working doc'!$A$4:$CO$60,F$100,FALSE),"-")</f>
        <v>1335</v>
      </c>
      <c r="G5" s="12" t="str">
        <f>IFERROR(VLOOKUP($A5,'All Running Order working doc'!$A$4:$CO$60,G$100,FALSE),"-")</f>
        <v>Live</v>
      </c>
      <c r="H5" s="12">
        <f>IFERROR(VLOOKUP($A5,'All Running Order working doc'!$A$4:$CO$60,H$100,FALSE),"-")</f>
        <v>0</v>
      </c>
      <c r="I5" s="12">
        <f>IFERROR(VLOOKUP($A5,'All Running Order working doc'!$A$4:$CO$60,I$100,FALSE),"-")</f>
        <v>0</v>
      </c>
      <c r="J5" s="12">
        <f>IFERROR(VLOOKUP($A5,'All Running Order working doc'!$A$4:$CO$60,J$100,FALSE),"-")</f>
        <v>0</v>
      </c>
      <c r="K5" s="12">
        <f>IFERROR(VLOOKUP($A5,'All Running Order working doc'!$A$4:$CO$60,K$100,FALSE),"-")</f>
        <v>0</v>
      </c>
      <c r="L5" s="12">
        <f>IFERROR(VLOOKUP($A5,'All Running Order working doc'!$A$4:$CO$60,L$100,FALSE),"-")</f>
        <v>0</v>
      </c>
      <c r="M5" s="12" t="str">
        <f>IFERROR(VLOOKUP($A5,'All Running Order working doc'!$A$4:$CO$60,M$100,FALSE),"-")</f>
        <v>National</v>
      </c>
      <c r="N5" s="12" t="str">
        <f>IFERROR(VLOOKUP($A5,'All Running Order working doc'!$A$4:$CO$60,N$100,FALSE),"-")</f>
        <v>Blue Live</v>
      </c>
      <c r="O5" s="12">
        <f>IFERROR(VLOOKUP($A5,'All Running Order working doc'!$A$4:$CO$60,O$100,FALSE),"-")</f>
        <v>3</v>
      </c>
      <c r="P5" s="12">
        <f>IFERROR(VLOOKUP($A5,'All Running Order working doc'!$A$4:$CO$60,P$100,FALSE),"-")</f>
        <v>0</v>
      </c>
      <c r="Q5" s="12">
        <f>IFERROR(VLOOKUP($A5,'All Running Order working doc'!$A$4:$CO$60,Q$100,FALSE),"-")</f>
        <v>6</v>
      </c>
      <c r="R5" s="12">
        <f>IFERROR(VLOOKUP($A5,'All Running Order working doc'!$A$4:$CO$60,R$100,FALSE),"-")</f>
        <v>6</v>
      </c>
      <c r="S5" s="12">
        <f>IFERROR(VLOOKUP($A5,'All Running Order working doc'!$A$4:$CO$60,S$100,FALSE),"-")</f>
        <v>4</v>
      </c>
      <c r="T5" s="12">
        <f>IFERROR(VLOOKUP($A5,'All Running Order working doc'!$A$4:$CO$60,T$100,FALSE),"-")</f>
        <v>5</v>
      </c>
      <c r="U5" s="12">
        <f>IFERROR(VLOOKUP($A5,'All Running Order working doc'!$A$4:$CO$60,U$100,FALSE),"-")</f>
        <v>3</v>
      </c>
      <c r="V5" s="12">
        <f>IFERROR(VLOOKUP($A5,'All Running Order working doc'!$A$4:$CO$60,V$100,FALSE),"-")</f>
        <v>2</v>
      </c>
      <c r="W5" s="12">
        <f>IFERROR(VLOOKUP($A5,'All Running Order working doc'!$A$4:$CO$60,W$100,FALSE),"-")</f>
        <v>0</v>
      </c>
      <c r="X5" s="12">
        <f>IFERROR(VLOOKUP($A5,'All Running Order working doc'!$A$4:$CO$60,X$100,FALSE),"-")</f>
        <v>0</v>
      </c>
      <c r="Y5" s="12">
        <f>IFERROR(VLOOKUP($A5,'All Running Order working doc'!$A$4:$CO$60,Y$100,FALSE),"-")</f>
        <v>29</v>
      </c>
      <c r="Z5" s="12">
        <f>IFERROR(VLOOKUP($A5,'All Running Order working doc'!$A$4:$CO$60,Z$100,FALSE),"-")</f>
        <v>5</v>
      </c>
      <c r="AA5" s="12">
        <f>IFERROR(VLOOKUP($A5,'All Running Order working doc'!$A$4:$CO$60,AA$100,FALSE),"-")</f>
        <v>1</v>
      </c>
      <c r="AB5" s="12">
        <f>IFERROR(VLOOKUP($A5,'All Running Order working doc'!$A$4:$CO$60,AB$100,FALSE),"-")</f>
        <v>5</v>
      </c>
      <c r="AC5" s="12">
        <f>IFERROR(VLOOKUP($A5,'All Running Order working doc'!$A$4:$CO$60,AC$100,FALSE),"-")</f>
        <v>2</v>
      </c>
      <c r="AD5" s="12">
        <f>IFERROR(VLOOKUP($A5,'All Running Order working doc'!$A$4:$CO$60,AD$100,FALSE),"-")</f>
        <v>1</v>
      </c>
      <c r="AE5" s="12">
        <f>IFERROR(VLOOKUP($A5,'All Running Order working doc'!$A$4:$CO$60,AE$100,FALSE),"-")</f>
        <v>5</v>
      </c>
      <c r="AF5" s="12">
        <f>IFERROR(VLOOKUP($A5,'All Running Order working doc'!$A$4:$CO$60,AF$100,FALSE),"-")</f>
        <v>2</v>
      </c>
      <c r="AG5" s="12">
        <f>IFERROR(VLOOKUP($A5,'All Running Order working doc'!$A$4:$CO$60,AG$100,FALSE),"-")</f>
        <v>2</v>
      </c>
      <c r="AH5" s="12">
        <f>IFERROR(VLOOKUP($A5,'All Running Order working doc'!$A$4:$CO$60,AH$100,FALSE),"-")</f>
        <v>0</v>
      </c>
      <c r="AI5" s="12">
        <f>IFERROR(VLOOKUP($A5,'All Running Order working doc'!$A$4:$CO$60,AI$100,FALSE),"-")</f>
        <v>0</v>
      </c>
      <c r="AJ5" s="12">
        <f>IFERROR(VLOOKUP($A5,'All Running Order working doc'!$A$4:$CO$60,AJ$100,FALSE),"-")</f>
        <v>23</v>
      </c>
      <c r="AK5" s="12">
        <f>IFERROR(VLOOKUP($A5,'All Running Order working doc'!$A$4:$CO$60,AK$100,FALSE),"-")</f>
        <v>52</v>
      </c>
      <c r="AL5" s="12">
        <f>IFERROR(VLOOKUP($A5,'All Running Order working doc'!$A$4:$CO$60,AL$100,FALSE),"-")</f>
        <v>3</v>
      </c>
      <c r="AM5" s="12">
        <f>IFERROR(VLOOKUP($A5,'All Running Order working doc'!$A$4:$CO$60,AM$100,FALSE),"-")</f>
        <v>2</v>
      </c>
      <c r="AN5" s="12">
        <f>IFERROR(VLOOKUP($A5,'All Running Order working doc'!$A$4:$CO$60,AN$100,FALSE),"-")</f>
        <v>2</v>
      </c>
      <c r="AO5" s="12">
        <f>IFERROR(VLOOKUP($A5,'All Running Order working doc'!$A$4:$CO$60,AO$100,FALSE),"-")</f>
        <v>1</v>
      </c>
      <c r="AP5" s="12">
        <f>IFERROR(VLOOKUP($A5,'All Running Order working doc'!$A$4:$CO$60,AP$100,FALSE),"-")</f>
        <v>5</v>
      </c>
      <c r="AQ5" s="12">
        <f>IFERROR(VLOOKUP($A5,'All Running Order working doc'!$A$4:$CO$60,AQ$100,FALSE),"-")</f>
        <v>5</v>
      </c>
      <c r="AR5" s="12">
        <f>IFERROR(VLOOKUP($A5,'All Running Order working doc'!$A$4:$CO$60,AR$100,FALSE),"-")</f>
        <v>2</v>
      </c>
      <c r="AS5" s="12">
        <f>IFERROR(VLOOKUP($A5,'All Running Order working doc'!$A$4:$CO$60,AS$100,FALSE),"-")</f>
        <v>0</v>
      </c>
      <c r="AT5" s="12">
        <f>IFERROR(VLOOKUP($A5,'All Running Order working doc'!$A$4:$CO$60,AT$100,FALSE),"-")</f>
        <v>0</v>
      </c>
      <c r="AU5" s="12">
        <f>IFERROR(VLOOKUP($A5,'All Running Order working doc'!$A$4:$CO$60,AU$100,FALSE),"-")</f>
        <v>0</v>
      </c>
      <c r="AV5" s="12">
        <f>IFERROR(VLOOKUP($A5,'All Running Order working doc'!$A$4:$CO$60,AV$100,FALSE),"-")</f>
        <v>20</v>
      </c>
      <c r="AW5" s="12">
        <f>IFERROR(VLOOKUP($A5,'All Running Order working doc'!$A$4:$CO$60,AW$100,FALSE),"-")</f>
        <v>72</v>
      </c>
      <c r="AX5" s="12">
        <f>IFERROR(VLOOKUP($A5,'All Running Order working doc'!$A$4:$CO$60,AX$100,FALSE),"-")</f>
        <v>0</v>
      </c>
      <c r="AY5" s="12">
        <f>IFERROR(VLOOKUP($A5,'All Running Order working doc'!$A$4:$CO$60,AY$100,FALSE),"-")</f>
        <v>0</v>
      </c>
      <c r="AZ5" s="12">
        <f>IFERROR(VLOOKUP($A5,'All Running Order working doc'!$A$4:$CO$60,AZ$100,FALSE),"-")</f>
        <v>0</v>
      </c>
      <c r="BA5" s="12">
        <f>IFERROR(VLOOKUP($A5,'All Running Order working doc'!$A$4:$CO$60,BA$100,FALSE),"-")</f>
        <v>0</v>
      </c>
      <c r="BB5" s="12">
        <f>IFERROR(VLOOKUP($A5,'All Running Order working doc'!$A$4:$CO$60,BB$100,FALSE),"-")</f>
        <v>0</v>
      </c>
      <c r="BC5" s="12">
        <f>IFERROR(VLOOKUP($A5,'All Running Order working doc'!$A$4:$CO$60,BC$100,FALSE),"-")</f>
        <v>0</v>
      </c>
      <c r="BD5" s="12">
        <f>IFERROR(VLOOKUP($A5,'All Running Order working doc'!$A$4:$CO$60,BD$100,FALSE),"-")</f>
        <v>0</v>
      </c>
      <c r="BE5" s="12">
        <f>IFERROR(VLOOKUP($A5,'All Running Order working doc'!$A$4:$CO$60,BE$100,FALSE),"-")</f>
        <v>0</v>
      </c>
      <c r="BF5" s="12">
        <f>IFERROR(VLOOKUP($A5,'All Running Order working doc'!$A$4:$CO$60,BF$100,FALSE),"-")</f>
        <v>0</v>
      </c>
      <c r="BG5" s="12">
        <f>IFERROR(VLOOKUP($A5,'All Running Order working doc'!$A$4:$CO$60,BG$100,FALSE),"-")</f>
        <v>0</v>
      </c>
      <c r="BH5" s="12">
        <f>IFERROR(VLOOKUP($A5,'All Running Order working doc'!$A$4:$CO$60,BH$100,FALSE),"-")</f>
        <v>0</v>
      </c>
      <c r="BI5" s="12">
        <f>IFERROR(VLOOKUP($A5,'All Running Order working doc'!$A$4:$CO$60,BI$100,FALSE),"-")</f>
        <v>72</v>
      </c>
      <c r="BJ5" s="12">
        <f>IFERROR(VLOOKUP($A5,'All Running Order working doc'!$A$4:$CO$60,BJ$100,FALSE),"-")</f>
        <v>11</v>
      </c>
      <c r="BK5" s="12">
        <f>IFERROR(VLOOKUP($A5,'All Running Order working doc'!$A$4:$CO$60,BK$100,FALSE),"-")</f>
        <v>13</v>
      </c>
      <c r="BL5" s="12">
        <f>IFERROR(VLOOKUP($A5,'All Running Order working doc'!$A$4:$CO$60,BL$100,FALSE),"-")</f>
        <v>16</v>
      </c>
      <c r="BM5" s="12">
        <f>IFERROR(VLOOKUP($A5,'All Running Order working doc'!$A$4:$CO$60,BM$100,FALSE),"-")</f>
        <v>16</v>
      </c>
      <c r="BN5" s="12">
        <f>IFERROR(VLOOKUP($A5,'All Running Order working doc'!$A$4:$CO$60,BN$100,FALSE),"-")</f>
        <v>10</v>
      </c>
      <c r="BO5" s="12">
        <f>IFERROR(VLOOKUP($A5,'All Running Order working doc'!$A$4:$CO$60,BO$100,FALSE),"-")</f>
        <v>13</v>
      </c>
      <c r="BP5" s="12">
        <f>IFERROR(VLOOKUP($A5,'All Running Order working doc'!$A$4:$CO$60,BP$100,FALSE),"-")</f>
        <v>15</v>
      </c>
      <c r="BQ5" s="12">
        <f>IFERROR(VLOOKUP($A5,'All Running Order working doc'!$A$4:$CO$60,BQ$100,FALSE),"-")</f>
        <v>15</v>
      </c>
      <c r="BR5" s="12">
        <f>IFERROR(VLOOKUP($A5,'All Running Order working doc'!$A$4:$CO$60,BR$100,FALSE),"-")</f>
        <v>16</v>
      </c>
      <c r="BS5" s="12">
        <f>IFERROR(VLOOKUP($A5,'All Running Order working doc'!$A$4:$CO$60,BS$100,FALSE),"-")</f>
        <v>14</v>
      </c>
      <c r="BT5" s="12" t="str">
        <f>IFERROR(VLOOKUP($A5,'All Running Order working doc'!$A$4:$CO$60,BT$100,FALSE),"-")</f>
        <v>-</v>
      </c>
      <c r="BU5" s="12" t="str">
        <f>IFERROR(VLOOKUP($A5,'All Running Order working doc'!$A$4:$CO$60,BU$100,FALSE),"-")</f>
        <v/>
      </c>
      <c r="BV5" s="12" t="str">
        <f>IFERROR(VLOOKUP($A5,'All Running Order working doc'!$A$4:$CO$60,BV$100,FALSE),"-")</f>
        <v>-</v>
      </c>
      <c r="BW5" s="12" t="str">
        <f>IFERROR(VLOOKUP($A5,'All Running Order working doc'!$A$4:$CO$60,BW$100,FALSE),"-")</f>
        <v/>
      </c>
      <c r="BX5" s="12" t="str">
        <f>IFERROR(VLOOKUP($A5,'All Running Order working doc'!$A$4:$CO$60,BX$100,FALSE),"-")</f>
        <v>-</v>
      </c>
      <c r="BY5" s="12" t="str">
        <f>IFERROR(VLOOKUP($A5,'All Running Order working doc'!$A$4:$CO$60,BY$100,FALSE),"-")</f>
        <v/>
      </c>
      <c r="BZ5" s="12">
        <f>IFERROR(VLOOKUP($A5,'All Running Order working doc'!$A$4:$CO$60,BZ$100,FALSE),"-")</f>
        <v>16</v>
      </c>
      <c r="CA5" s="12">
        <f>IFERROR(VLOOKUP($A5,'All Running Order working doc'!$A$4:$CO$60,CA$100,FALSE),"-")</f>
        <v>2</v>
      </c>
      <c r="CB5" s="12" t="str">
        <f>IFERROR(VLOOKUP($A5,'All Running Order working doc'!$A$4:$CO$60,CB$100,FALSE),"-")</f>
        <v>-</v>
      </c>
      <c r="CC5" s="12" t="str">
        <f>IFERROR(VLOOKUP($A5,'All Running Order working doc'!$A$4:$CO$60,CC$100,FALSE),"-")</f>
        <v/>
      </c>
      <c r="CD5" s="12" t="str">
        <f>IFERROR(VLOOKUP($A5,'All Running Order working doc'!$A$4:$CO$60,CD$100,FALSE),"-")</f>
        <v>-</v>
      </c>
      <c r="CE5" s="12" t="str">
        <f>IFERROR(VLOOKUP($A5,'All Running Order working doc'!$A$4:$CO$60,CE$100,FALSE),"-")</f>
        <v/>
      </c>
      <c r="CF5" s="12" t="str">
        <f>IFERROR(VLOOKUP($A5,'All Running Order working doc'!$A$4:$CO$60,CF$100,FALSE),"-")</f>
        <v>-</v>
      </c>
      <c r="CG5" s="12" t="str">
        <f>IFERROR(VLOOKUP($A5,'All Running Order working doc'!$A$4:$CO$60,CG$100,FALSE),"-")</f>
        <v/>
      </c>
      <c r="CH5" s="12" t="str">
        <f>IFERROR(VLOOKUP($A5,'All Running Order working doc'!$A$4:$CO$60,CH$100,FALSE),"-")</f>
        <v>-</v>
      </c>
      <c r="CI5" s="12" t="str">
        <f>IFERROR(VLOOKUP($A5,'All Running Order working doc'!$A$4:$CO$60,CI$100,FALSE),"-")</f>
        <v xml:space="preserve"> </v>
      </c>
      <c r="CJ5" s="12">
        <f>IFERROR(VLOOKUP($A5,'All Running Order working doc'!$A$4:$CO$60,CJ$100,FALSE),"-")</f>
        <v>16</v>
      </c>
      <c r="CK5" s="12">
        <f>IFERROR(VLOOKUP($A5,'All Running Order working doc'!$A$4:$CO$60,CK$100,FALSE),"-")</f>
        <v>4</v>
      </c>
      <c r="CL5" s="12" t="str">
        <f>IFERROR(VLOOKUP($A5,'All Running Order working doc'!$A$4:$CO$60,CL$100,FALSE),"-")</f>
        <v>2</v>
      </c>
      <c r="CM5" s="12">
        <f>IFERROR(VLOOKUP($A5,'All Running Order working doc'!$A$4:$CO$60,CM$100,FALSE),"-")</f>
        <v>4</v>
      </c>
      <c r="CN5" s="12" t="str">
        <f>IFERROR(VLOOKUP($A5,'All Running Order working doc'!$A$4:$CO$60,CN$100,FALSE),"-")</f>
        <v xml:space="preserve"> </v>
      </c>
      <c r="CQ5" s="3">
        <v>2</v>
      </c>
    </row>
    <row r="6" spans="1:95" x14ac:dyDescent="0.3">
      <c r="A6" s="3" t="str">
        <f>CONCATENATE(Constants!$B$5,CQ6,)</f>
        <v>Blue Live3</v>
      </c>
      <c r="B6" s="12" t="str">
        <f>IFERROR(VLOOKUP($A6,'All Running Order working doc'!$A$4:$CO$60,B$100,FALSE),"-")</f>
        <v>-</v>
      </c>
      <c r="C6" s="12" t="str">
        <f>IFERROR(VLOOKUP($A6,'All Running Order working doc'!$A$4:$CO$60,C$100,FALSE),"-")</f>
        <v>-</v>
      </c>
      <c r="D6" s="12" t="str">
        <f>IFERROR(VLOOKUP($A6,'All Running Order working doc'!$A$4:$CO$60,D$100,FALSE),"-")</f>
        <v>-</v>
      </c>
      <c r="E6" s="12" t="str">
        <f>IFERROR(VLOOKUP($A6,'All Running Order working doc'!$A$4:$CO$60,E$100,FALSE),"-")</f>
        <v>-</v>
      </c>
      <c r="F6" s="12" t="str">
        <f>IFERROR(VLOOKUP($A6,'All Running Order working doc'!$A$4:$CO$60,F$100,FALSE),"-")</f>
        <v>-</v>
      </c>
      <c r="G6" s="12" t="str">
        <f>IFERROR(VLOOKUP($A6,'All Running Order working doc'!$A$4:$CO$60,G$100,FALSE),"-")</f>
        <v>-</v>
      </c>
      <c r="H6" s="12" t="str">
        <f>IFERROR(VLOOKUP($A6,'All Running Order working doc'!$A$4:$CO$60,H$100,FALSE),"-")</f>
        <v>-</v>
      </c>
      <c r="I6" s="12" t="str">
        <f>IFERROR(VLOOKUP($A6,'All Running Order working doc'!$A$4:$CO$60,I$100,FALSE),"-")</f>
        <v>-</v>
      </c>
      <c r="J6" s="12" t="str">
        <f>IFERROR(VLOOKUP($A6,'All Running Order working doc'!$A$4:$CO$60,J$100,FALSE),"-")</f>
        <v>-</v>
      </c>
      <c r="K6" s="12" t="str">
        <f>IFERROR(VLOOKUP($A6,'All Running Order working doc'!$A$4:$CO$60,K$100,FALSE),"-")</f>
        <v>-</v>
      </c>
      <c r="L6" s="12" t="str">
        <f>IFERROR(VLOOKUP($A6,'All Running Order working doc'!$A$4:$CO$60,L$100,FALSE),"-")</f>
        <v>-</v>
      </c>
      <c r="M6" s="12" t="str">
        <f>IFERROR(VLOOKUP($A6,'All Running Order working doc'!$A$4:$CO$60,M$100,FALSE),"-")</f>
        <v>-</v>
      </c>
      <c r="N6" s="12" t="str">
        <f>IFERROR(VLOOKUP($A6,'All Running Order working doc'!$A$4:$CO$60,N$100,FALSE),"-")</f>
        <v>-</v>
      </c>
      <c r="O6" s="12" t="str">
        <f>IFERROR(VLOOKUP($A6,'All Running Order working doc'!$A$4:$CO$60,O$100,FALSE),"-")</f>
        <v>-</v>
      </c>
      <c r="P6" s="12" t="str">
        <f>IFERROR(VLOOKUP($A6,'All Running Order working doc'!$A$4:$CO$60,P$100,FALSE),"-")</f>
        <v>-</v>
      </c>
      <c r="Q6" s="12" t="str">
        <f>IFERROR(VLOOKUP($A6,'All Running Order working doc'!$A$4:$CO$60,Q$100,FALSE),"-")</f>
        <v>-</v>
      </c>
      <c r="R6" s="12" t="str">
        <f>IFERROR(VLOOKUP($A6,'All Running Order working doc'!$A$4:$CO$60,R$100,FALSE),"-")</f>
        <v>-</v>
      </c>
      <c r="S6" s="12" t="str">
        <f>IFERROR(VLOOKUP($A6,'All Running Order working doc'!$A$4:$CO$60,S$100,FALSE),"-")</f>
        <v>-</v>
      </c>
      <c r="T6" s="12" t="str">
        <f>IFERROR(VLOOKUP($A6,'All Running Order working doc'!$A$4:$CO$60,T$100,FALSE),"-")</f>
        <v>-</v>
      </c>
      <c r="U6" s="12" t="str">
        <f>IFERROR(VLOOKUP($A6,'All Running Order working doc'!$A$4:$CO$60,U$100,FALSE),"-")</f>
        <v>-</v>
      </c>
      <c r="V6" s="12" t="str">
        <f>IFERROR(VLOOKUP($A6,'All Running Order working doc'!$A$4:$CO$60,V$100,FALSE),"-")</f>
        <v>-</v>
      </c>
      <c r="W6" s="12" t="str">
        <f>IFERROR(VLOOKUP($A6,'All Running Order working doc'!$A$4:$CO$60,W$100,FALSE),"-")</f>
        <v>-</v>
      </c>
      <c r="X6" s="12" t="str">
        <f>IFERROR(VLOOKUP($A6,'All Running Order working doc'!$A$4:$CO$60,X$100,FALSE),"-")</f>
        <v>-</v>
      </c>
      <c r="Y6" s="12" t="str">
        <f>IFERROR(VLOOKUP($A6,'All Running Order working doc'!$A$4:$CO$60,Y$100,FALSE),"-")</f>
        <v>-</v>
      </c>
      <c r="Z6" s="12" t="str">
        <f>IFERROR(VLOOKUP($A6,'All Running Order working doc'!$A$4:$CO$60,Z$100,FALSE),"-")</f>
        <v>-</v>
      </c>
      <c r="AA6" s="12" t="str">
        <f>IFERROR(VLOOKUP($A6,'All Running Order working doc'!$A$4:$CO$60,AA$100,FALSE),"-")</f>
        <v>-</v>
      </c>
      <c r="AB6" s="12" t="str">
        <f>IFERROR(VLOOKUP($A6,'All Running Order working doc'!$A$4:$CO$60,AB$100,FALSE),"-")</f>
        <v>-</v>
      </c>
      <c r="AC6" s="12" t="str">
        <f>IFERROR(VLOOKUP($A6,'All Running Order working doc'!$A$4:$CO$60,AC$100,FALSE),"-")</f>
        <v>-</v>
      </c>
      <c r="AD6" s="12" t="str">
        <f>IFERROR(VLOOKUP($A6,'All Running Order working doc'!$A$4:$CO$60,AD$100,FALSE),"-")</f>
        <v>-</v>
      </c>
      <c r="AE6" s="12" t="str">
        <f>IFERROR(VLOOKUP($A6,'All Running Order working doc'!$A$4:$CO$60,AE$100,FALSE),"-")</f>
        <v>-</v>
      </c>
      <c r="AF6" s="12" t="str">
        <f>IFERROR(VLOOKUP($A6,'All Running Order working doc'!$A$4:$CO$60,AF$100,FALSE),"-")</f>
        <v>-</v>
      </c>
      <c r="AG6" s="12" t="str">
        <f>IFERROR(VLOOKUP($A6,'All Running Order working doc'!$A$4:$CO$60,AG$100,FALSE),"-")</f>
        <v>-</v>
      </c>
      <c r="AH6" s="12" t="str">
        <f>IFERROR(VLOOKUP($A6,'All Running Order working doc'!$A$4:$CO$60,AH$100,FALSE),"-")</f>
        <v>-</v>
      </c>
      <c r="AI6" s="12" t="str">
        <f>IFERROR(VLOOKUP($A6,'All Running Order working doc'!$A$4:$CO$60,AI$100,FALSE),"-")</f>
        <v>-</v>
      </c>
      <c r="AJ6" s="12" t="str">
        <f>IFERROR(VLOOKUP($A6,'All Running Order working doc'!$A$4:$CO$60,AJ$100,FALSE),"-")</f>
        <v>-</v>
      </c>
      <c r="AK6" s="12" t="str">
        <f>IFERROR(VLOOKUP($A6,'All Running Order working doc'!$A$4:$CO$60,AK$100,FALSE),"-")</f>
        <v>-</v>
      </c>
      <c r="AL6" s="12" t="str">
        <f>IFERROR(VLOOKUP($A6,'All Running Order working doc'!$A$4:$CO$60,AL$100,FALSE),"-")</f>
        <v>-</v>
      </c>
      <c r="AM6" s="12" t="str">
        <f>IFERROR(VLOOKUP($A6,'All Running Order working doc'!$A$4:$CO$60,AM$100,FALSE),"-")</f>
        <v>-</v>
      </c>
      <c r="AN6" s="12" t="str">
        <f>IFERROR(VLOOKUP($A6,'All Running Order working doc'!$A$4:$CO$60,AN$100,FALSE),"-")</f>
        <v>-</v>
      </c>
      <c r="AO6" s="12" t="str">
        <f>IFERROR(VLOOKUP($A6,'All Running Order working doc'!$A$4:$CO$60,AO$100,FALSE),"-")</f>
        <v>-</v>
      </c>
      <c r="AP6" s="12" t="str">
        <f>IFERROR(VLOOKUP($A6,'All Running Order working doc'!$A$4:$CO$60,AP$100,FALSE),"-")</f>
        <v>-</v>
      </c>
      <c r="AQ6" s="12" t="str">
        <f>IFERROR(VLOOKUP($A6,'All Running Order working doc'!$A$4:$CO$60,AQ$100,FALSE),"-")</f>
        <v>-</v>
      </c>
      <c r="AR6" s="12" t="str">
        <f>IFERROR(VLOOKUP($A6,'All Running Order working doc'!$A$4:$CO$60,AR$100,FALSE),"-")</f>
        <v>-</v>
      </c>
      <c r="AS6" s="12" t="str">
        <f>IFERROR(VLOOKUP($A6,'All Running Order working doc'!$A$4:$CO$60,AS$100,FALSE),"-")</f>
        <v>-</v>
      </c>
      <c r="AT6" s="12" t="str">
        <f>IFERROR(VLOOKUP($A6,'All Running Order working doc'!$A$4:$CO$60,AT$100,FALSE),"-")</f>
        <v>-</v>
      </c>
      <c r="AU6" s="12" t="str">
        <f>IFERROR(VLOOKUP($A6,'All Running Order working doc'!$A$4:$CO$60,AU$100,FALSE),"-")</f>
        <v>-</v>
      </c>
      <c r="AV6" s="12" t="str">
        <f>IFERROR(VLOOKUP($A6,'All Running Order working doc'!$A$4:$CO$60,AV$100,FALSE),"-")</f>
        <v>-</v>
      </c>
      <c r="AW6" s="12" t="str">
        <f>IFERROR(VLOOKUP($A6,'All Running Order working doc'!$A$4:$CO$60,AW$100,FALSE),"-")</f>
        <v>-</v>
      </c>
      <c r="AX6" s="12" t="str">
        <f>IFERROR(VLOOKUP($A6,'All Running Order working doc'!$A$4:$CO$60,AX$100,FALSE),"-")</f>
        <v>-</v>
      </c>
      <c r="AY6" s="12" t="str">
        <f>IFERROR(VLOOKUP($A6,'All Running Order working doc'!$A$4:$CO$60,AY$100,FALSE),"-")</f>
        <v>-</v>
      </c>
      <c r="AZ6" s="12" t="str">
        <f>IFERROR(VLOOKUP($A6,'All Running Order working doc'!$A$4:$CO$60,AZ$100,FALSE),"-")</f>
        <v>-</v>
      </c>
      <c r="BA6" s="12" t="str">
        <f>IFERROR(VLOOKUP($A6,'All Running Order working doc'!$A$4:$CO$60,BA$100,FALSE),"-")</f>
        <v>-</v>
      </c>
      <c r="BB6" s="12" t="str">
        <f>IFERROR(VLOOKUP($A6,'All Running Order working doc'!$A$4:$CO$60,BB$100,FALSE),"-")</f>
        <v>-</v>
      </c>
      <c r="BC6" s="12" t="str">
        <f>IFERROR(VLOOKUP($A6,'All Running Order working doc'!$A$4:$CO$60,BC$100,FALSE),"-")</f>
        <v>-</v>
      </c>
      <c r="BD6" s="12" t="str">
        <f>IFERROR(VLOOKUP($A6,'All Running Order working doc'!$A$4:$CO$60,BD$100,FALSE),"-")</f>
        <v>-</v>
      </c>
      <c r="BE6" s="12" t="str">
        <f>IFERROR(VLOOKUP($A6,'All Running Order working doc'!$A$4:$CO$60,BE$100,FALSE),"-")</f>
        <v>-</v>
      </c>
      <c r="BF6" s="12" t="str">
        <f>IFERROR(VLOOKUP($A6,'All Running Order working doc'!$A$4:$CO$60,BF$100,FALSE),"-")</f>
        <v>-</v>
      </c>
      <c r="BG6" s="12" t="str">
        <f>IFERROR(VLOOKUP($A6,'All Running Order working doc'!$A$4:$CO$60,BG$100,FALSE),"-")</f>
        <v>-</v>
      </c>
      <c r="BH6" s="12" t="str">
        <f>IFERROR(VLOOKUP($A6,'All Running Order working doc'!$A$4:$CO$60,BH$100,FALSE),"-")</f>
        <v>-</v>
      </c>
      <c r="BI6" s="12" t="str">
        <f>IFERROR(VLOOKUP($A6,'All Running Order working doc'!$A$4:$CO$60,BI$100,FALSE),"-")</f>
        <v>-</v>
      </c>
      <c r="BJ6" s="12" t="str">
        <f>IFERROR(VLOOKUP($A6,'All Running Order working doc'!$A$4:$CO$60,BJ$100,FALSE),"-")</f>
        <v>-</v>
      </c>
      <c r="BK6" s="12" t="str">
        <f>IFERROR(VLOOKUP($A6,'All Running Order working doc'!$A$4:$CO$60,BK$100,FALSE),"-")</f>
        <v>-</v>
      </c>
      <c r="BL6" s="12" t="str">
        <f>IFERROR(VLOOKUP($A6,'All Running Order working doc'!$A$4:$CO$60,BL$100,FALSE),"-")</f>
        <v>-</v>
      </c>
      <c r="BM6" s="12" t="str">
        <f>IFERROR(VLOOKUP($A6,'All Running Order working doc'!$A$4:$CO$60,BM$100,FALSE),"-")</f>
        <v>-</v>
      </c>
      <c r="BN6" s="12" t="str">
        <f>IFERROR(VLOOKUP($A6,'All Running Order working doc'!$A$4:$CO$60,BN$100,FALSE),"-")</f>
        <v>-</v>
      </c>
      <c r="BO6" s="12" t="str">
        <f>IFERROR(VLOOKUP($A6,'All Running Order working doc'!$A$4:$CO$60,BO$100,FALSE),"-")</f>
        <v>-</v>
      </c>
      <c r="BP6" s="12" t="str">
        <f>IFERROR(VLOOKUP($A6,'All Running Order working doc'!$A$4:$CO$60,BP$100,FALSE),"-")</f>
        <v>-</v>
      </c>
      <c r="BQ6" s="12" t="str">
        <f>IFERROR(VLOOKUP($A6,'All Running Order working doc'!$A$4:$CO$60,BQ$100,FALSE),"-")</f>
        <v>-</v>
      </c>
      <c r="BR6" s="12" t="str">
        <f>IFERROR(VLOOKUP($A6,'All Running Order working doc'!$A$4:$CO$60,BR$100,FALSE),"-")</f>
        <v>-</v>
      </c>
      <c r="BS6" s="12" t="str">
        <f>IFERROR(VLOOKUP($A6,'All Running Order working doc'!$A$4:$CO$60,BS$100,FALSE),"-")</f>
        <v>-</v>
      </c>
      <c r="BT6" s="12" t="str">
        <f>IFERROR(VLOOKUP($A6,'All Running Order working doc'!$A$4:$CO$60,BT$100,FALSE),"-")</f>
        <v>-</v>
      </c>
      <c r="BU6" s="12" t="str">
        <f>IFERROR(VLOOKUP($A6,'All Running Order working doc'!$A$4:$CO$60,BU$100,FALSE),"-")</f>
        <v>-</v>
      </c>
      <c r="BV6" s="12" t="str">
        <f>IFERROR(VLOOKUP($A6,'All Running Order working doc'!$A$4:$CO$60,BV$100,FALSE),"-")</f>
        <v>-</v>
      </c>
      <c r="BW6" s="12" t="str">
        <f>IFERROR(VLOOKUP($A6,'All Running Order working doc'!$A$4:$CO$60,BW$100,FALSE),"-")</f>
        <v>-</v>
      </c>
      <c r="BX6" s="12" t="str">
        <f>IFERROR(VLOOKUP($A6,'All Running Order working doc'!$A$4:$CO$60,BX$100,FALSE),"-")</f>
        <v>-</v>
      </c>
      <c r="BY6" s="12" t="str">
        <f>IFERROR(VLOOKUP($A6,'All Running Order working doc'!$A$4:$CO$60,BY$100,FALSE),"-")</f>
        <v>-</v>
      </c>
      <c r="BZ6" s="12" t="str">
        <f>IFERROR(VLOOKUP($A6,'All Running Order working doc'!$A$4:$CO$60,BZ$100,FALSE),"-")</f>
        <v>-</v>
      </c>
      <c r="CA6" s="12" t="str">
        <f>IFERROR(VLOOKUP($A6,'All Running Order working doc'!$A$4:$CO$60,CA$100,FALSE),"-")</f>
        <v>-</v>
      </c>
      <c r="CB6" s="12" t="str">
        <f>IFERROR(VLOOKUP($A6,'All Running Order working doc'!$A$4:$CO$60,CB$100,FALSE),"-")</f>
        <v>-</v>
      </c>
      <c r="CC6" s="12" t="str">
        <f>IFERROR(VLOOKUP($A6,'All Running Order working doc'!$A$4:$CO$60,CC$100,FALSE),"-")</f>
        <v>-</v>
      </c>
      <c r="CD6" s="12" t="str">
        <f>IFERROR(VLOOKUP($A6,'All Running Order working doc'!$A$4:$CO$60,CD$100,FALSE),"-")</f>
        <v>-</v>
      </c>
      <c r="CE6" s="12" t="str">
        <f>IFERROR(VLOOKUP($A6,'All Running Order working doc'!$A$4:$CO$60,CE$100,FALSE),"-")</f>
        <v>-</v>
      </c>
      <c r="CF6" s="12" t="str">
        <f>IFERROR(VLOOKUP($A6,'All Running Order working doc'!$A$4:$CO$60,CF$100,FALSE),"-")</f>
        <v>-</v>
      </c>
      <c r="CG6" s="12" t="str">
        <f>IFERROR(VLOOKUP($A6,'All Running Order working doc'!$A$4:$CO$60,CG$100,FALSE),"-")</f>
        <v>-</v>
      </c>
      <c r="CH6" s="12" t="str">
        <f>IFERROR(VLOOKUP($A6,'All Running Order working doc'!$A$4:$CO$60,CH$100,FALSE),"-")</f>
        <v>-</v>
      </c>
      <c r="CI6" s="12" t="str">
        <f>IFERROR(VLOOKUP($A6,'All Running Order working doc'!$A$4:$CO$60,CI$100,FALSE),"-")</f>
        <v>-</v>
      </c>
      <c r="CJ6" s="12" t="str">
        <f>IFERROR(VLOOKUP($A6,'All Running Order working doc'!$A$4:$CO$60,CJ$100,FALSE),"-")</f>
        <v>-</v>
      </c>
      <c r="CK6" s="12" t="str">
        <f>IFERROR(VLOOKUP($A6,'All Running Order working doc'!$A$4:$CO$60,CK$100,FALSE),"-")</f>
        <v>-</v>
      </c>
      <c r="CL6" s="12" t="str">
        <f>IFERROR(VLOOKUP($A6,'All Running Order working doc'!$A$4:$CO$60,CL$100,FALSE),"-")</f>
        <v>-</v>
      </c>
      <c r="CM6" s="12" t="str">
        <f>IFERROR(VLOOKUP($A6,'All Running Order working doc'!$A$4:$CO$60,CM$100,FALSE),"-")</f>
        <v>-</v>
      </c>
      <c r="CN6" s="12" t="str">
        <f>IFERROR(VLOOKUP($A6,'All Running Order working doc'!$A$4:$CO$60,CN$100,FALSE),"-")</f>
        <v>-</v>
      </c>
      <c r="CQ6" s="3">
        <v>3</v>
      </c>
    </row>
    <row r="7" spans="1:95" x14ac:dyDescent="0.3">
      <c r="A7" s="3" t="str">
        <f>CONCATENATE(Constants!$B$5,CQ7,)</f>
        <v>Blue Live4</v>
      </c>
      <c r="B7" s="12" t="str">
        <f>IFERROR(VLOOKUP($A7,'All Running Order working doc'!$A$4:$CO$60,B$100,FALSE),"-")</f>
        <v>-</v>
      </c>
      <c r="C7" s="12" t="str">
        <f>IFERROR(VLOOKUP($A7,'All Running Order working doc'!$A$4:$CO$60,C$100,FALSE),"-")</f>
        <v>-</v>
      </c>
      <c r="D7" s="12" t="str">
        <f>IFERROR(VLOOKUP($A7,'All Running Order working doc'!$A$4:$CO$60,D$100,FALSE),"-")</f>
        <v>-</v>
      </c>
      <c r="E7" s="12" t="str">
        <f>IFERROR(VLOOKUP($A7,'All Running Order working doc'!$A$4:$CO$60,E$100,FALSE),"-")</f>
        <v>-</v>
      </c>
      <c r="F7" s="12" t="str">
        <f>IFERROR(VLOOKUP($A7,'All Running Order working doc'!$A$4:$CO$60,F$100,FALSE),"-")</f>
        <v>-</v>
      </c>
      <c r="G7" s="12" t="str">
        <f>IFERROR(VLOOKUP($A7,'All Running Order working doc'!$A$4:$CO$60,G$100,FALSE),"-")</f>
        <v>-</v>
      </c>
      <c r="H7" s="12" t="str">
        <f>IFERROR(VLOOKUP($A7,'All Running Order working doc'!$A$4:$CO$60,H$100,FALSE),"-")</f>
        <v>-</v>
      </c>
      <c r="I7" s="12" t="str">
        <f>IFERROR(VLOOKUP($A7,'All Running Order working doc'!$A$4:$CO$60,I$100,FALSE),"-")</f>
        <v>-</v>
      </c>
      <c r="J7" s="12" t="str">
        <f>IFERROR(VLOOKUP($A7,'All Running Order working doc'!$A$4:$CO$60,J$100,FALSE),"-")</f>
        <v>-</v>
      </c>
      <c r="K7" s="12" t="str">
        <f>IFERROR(VLOOKUP($A7,'All Running Order working doc'!$A$4:$CO$60,K$100,FALSE),"-")</f>
        <v>-</v>
      </c>
      <c r="L7" s="12" t="str">
        <f>IFERROR(VLOOKUP($A7,'All Running Order working doc'!$A$4:$CO$60,L$100,FALSE),"-")</f>
        <v>-</v>
      </c>
      <c r="M7" s="12" t="str">
        <f>IFERROR(VLOOKUP($A7,'All Running Order working doc'!$A$4:$CO$60,M$100,FALSE),"-")</f>
        <v>-</v>
      </c>
      <c r="N7" s="12" t="str">
        <f>IFERROR(VLOOKUP($A7,'All Running Order working doc'!$A$4:$CO$60,N$100,FALSE),"-")</f>
        <v>-</v>
      </c>
      <c r="O7" s="12" t="str">
        <f>IFERROR(VLOOKUP($A7,'All Running Order working doc'!$A$4:$CO$60,O$100,FALSE),"-")</f>
        <v>-</v>
      </c>
      <c r="P7" s="12" t="str">
        <f>IFERROR(VLOOKUP($A7,'All Running Order working doc'!$A$4:$CO$60,P$100,FALSE),"-")</f>
        <v>-</v>
      </c>
      <c r="Q7" s="12" t="str">
        <f>IFERROR(VLOOKUP($A7,'All Running Order working doc'!$A$4:$CO$60,Q$100,FALSE),"-")</f>
        <v>-</v>
      </c>
      <c r="R7" s="12" t="str">
        <f>IFERROR(VLOOKUP($A7,'All Running Order working doc'!$A$4:$CO$60,R$100,FALSE),"-")</f>
        <v>-</v>
      </c>
      <c r="S7" s="12" t="str">
        <f>IFERROR(VLOOKUP($A7,'All Running Order working doc'!$A$4:$CO$60,S$100,FALSE),"-")</f>
        <v>-</v>
      </c>
      <c r="T7" s="12" t="str">
        <f>IFERROR(VLOOKUP($A7,'All Running Order working doc'!$A$4:$CO$60,T$100,FALSE),"-")</f>
        <v>-</v>
      </c>
      <c r="U7" s="12" t="str">
        <f>IFERROR(VLOOKUP($A7,'All Running Order working doc'!$A$4:$CO$60,U$100,FALSE),"-")</f>
        <v>-</v>
      </c>
      <c r="V7" s="12" t="str">
        <f>IFERROR(VLOOKUP($A7,'All Running Order working doc'!$A$4:$CO$60,V$100,FALSE),"-")</f>
        <v>-</v>
      </c>
      <c r="W7" s="12" t="str">
        <f>IFERROR(VLOOKUP($A7,'All Running Order working doc'!$A$4:$CO$60,W$100,FALSE),"-")</f>
        <v>-</v>
      </c>
      <c r="X7" s="12" t="str">
        <f>IFERROR(VLOOKUP($A7,'All Running Order working doc'!$A$4:$CO$60,X$100,FALSE),"-")</f>
        <v>-</v>
      </c>
      <c r="Y7" s="12" t="str">
        <f>IFERROR(VLOOKUP($A7,'All Running Order working doc'!$A$4:$CO$60,Y$100,FALSE),"-")</f>
        <v>-</v>
      </c>
      <c r="Z7" s="12" t="str">
        <f>IFERROR(VLOOKUP($A7,'All Running Order working doc'!$A$4:$CO$60,Z$100,FALSE),"-")</f>
        <v>-</v>
      </c>
      <c r="AA7" s="12" t="str">
        <f>IFERROR(VLOOKUP($A7,'All Running Order working doc'!$A$4:$CO$60,AA$100,FALSE),"-")</f>
        <v>-</v>
      </c>
      <c r="AB7" s="12" t="str">
        <f>IFERROR(VLOOKUP($A7,'All Running Order working doc'!$A$4:$CO$60,AB$100,FALSE),"-")</f>
        <v>-</v>
      </c>
      <c r="AC7" s="12" t="str">
        <f>IFERROR(VLOOKUP($A7,'All Running Order working doc'!$A$4:$CO$60,AC$100,FALSE),"-")</f>
        <v>-</v>
      </c>
      <c r="AD7" s="12" t="str">
        <f>IFERROR(VLOOKUP($A7,'All Running Order working doc'!$A$4:$CO$60,AD$100,FALSE),"-")</f>
        <v>-</v>
      </c>
      <c r="AE7" s="12" t="str">
        <f>IFERROR(VLOOKUP($A7,'All Running Order working doc'!$A$4:$CO$60,AE$100,FALSE),"-")</f>
        <v>-</v>
      </c>
      <c r="AF7" s="12" t="str">
        <f>IFERROR(VLOOKUP($A7,'All Running Order working doc'!$A$4:$CO$60,AF$100,FALSE),"-")</f>
        <v>-</v>
      </c>
      <c r="AG7" s="12" t="str">
        <f>IFERROR(VLOOKUP($A7,'All Running Order working doc'!$A$4:$CO$60,AG$100,FALSE),"-")</f>
        <v>-</v>
      </c>
      <c r="AH7" s="12" t="str">
        <f>IFERROR(VLOOKUP($A7,'All Running Order working doc'!$A$4:$CO$60,AH$100,FALSE),"-")</f>
        <v>-</v>
      </c>
      <c r="AI7" s="12" t="str">
        <f>IFERROR(VLOOKUP($A7,'All Running Order working doc'!$A$4:$CO$60,AI$100,FALSE),"-")</f>
        <v>-</v>
      </c>
      <c r="AJ7" s="12" t="str">
        <f>IFERROR(VLOOKUP($A7,'All Running Order working doc'!$A$4:$CO$60,AJ$100,FALSE),"-")</f>
        <v>-</v>
      </c>
      <c r="AK7" s="12" t="str">
        <f>IFERROR(VLOOKUP($A7,'All Running Order working doc'!$A$4:$CO$60,AK$100,FALSE),"-")</f>
        <v>-</v>
      </c>
      <c r="AL7" s="12" t="str">
        <f>IFERROR(VLOOKUP($A7,'All Running Order working doc'!$A$4:$CO$60,AL$100,FALSE),"-")</f>
        <v>-</v>
      </c>
      <c r="AM7" s="12" t="str">
        <f>IFERROR(VLOOKUP($A7,'All Running Order working doc'!$A$4:$CO$60,AM$100,FALSE),"-")</f>
        <v>-</v>
      </c>
      <c r="AN7" s="12" t="str">
        <f>IFERROR(VLOOKUP($A7,'All Running Order working doc'!$A$4:$CO$60,AN$100,FALSE),"-")</f>
        <v>-</v>
      </c>
      <c r="AO7" s="12" t="str">
        <f>IFERROR(VLOOKUP($A7,'All Running Order working doc'!$A$4:$CO$60,AO$100,FALSE),"-")</f>
        <v>-</v>
      </c>
      <c r="AP7" s="12" t="str">
        <f>IFERROR(VLOOKUP($A7,'All Running Order working doc'!$A$4:$CO$60,AP$100,FALSE),"-")</f>
        <v>-</v>
      </c>
      <c r="AQ7" s="12" t="str">
        <f>IFERROR(VLOOKUP($A7,'All Running Order working doc'!$A$4:$CO$60,AQ$100,FALSE),"-")</f>
        <v>-</v>
      </c>
      <c r="AR7" s="12" t="str">
        <f>IFERROR(VLOOKUP($A7,'All Running Order working doc'!$A$4:$CO$60,AR$100,FALSE),"-")</f>
        <v>-</v>
      </c>
      <c r="AS7" s="12" t="str">
        <f>IFERROR(VLOOKUP($A7,'All Running Order working doc'!$A$4:$CO$60,AS$100,FALSE),"-")</f>
        <v>-</v>
      </c>
      <c r="AT7" s="12" t="str">
        <f>IFERROR(VLOOKUP($A7,'All Running Order working doc'!$A$4:$CO$60,AT$100,FALSE),"-")</f>
        <v>-</v>
      </c>
      <c r="AU7" s="12" t="str">
        <f>IFERROR(VLOOKUP($A7,'All Running Order working doc'!$A$4:$CO$60,AU$100,FALSE),"-")</f>
        <v>-</v>
      </c>
      <c r="AV7" s="12" t="str">
        <f>IFERROR(VLOOKUP($A7,'All Running Order working doc'!$A$4:$CO$60,AV$100,FALSE),"-")</f>
        <v>-</v>
      </c>
      <c r="AW7" s="12" t="str">
        <f>IFERROR(VLOOKUP($A7,'All Running Order working doc'!$A$4:$CO$60,AW$100,FALSE),"-")</f>
        <v>-</v>
      </c>
      <c r="AX7" s="12" t="str">
        <f>IFERROR(VLOOKUP($A7,'All Running Order working doc'!$A$4:$CO$60,AX$100,FALSE),"-")</f>
        <v>-</v>
      </c>
      <c r="AY7" s="12" t="str">
        <f>IFERROR(VLOOKUP($A7,'All Running Order working doc'!$A$4:$CO$60,AY$100,FALSE),"-")</f>
        <v>-</v>
      </c>
      <c r="AZ7" s="12" t="str">
        <f>IFERROR(VLOOKUP($A7,'All Running Order working doc'!$A$4:$CO$60,AZ$100,FALSE),"-")</f>
        <v>-</v>
      </c>
      <c r="BA7" s="12" t="str">
        <f>IFERROR(VLOOKUP($A7,'All Running Order working doc'!$A$4:$CO$60,BA$100,FALSE),"-")</f>
        <v>-</v>
      </c>
      <c r="BB7" s="12" t="str">
        <f>IFERROR(VLOOKUP($A7,'All Running Order working doc'!$A$4:$CO$60,BB$100,FALSE),"-")</f>
        <v>-</v>
      </c>
      <c r="BC7" s="12" t="str">
        <f>IFERROR(VLOOKUP($A7,'All Running Order working doc'!$A$4:$CO$60,BC$100,FALSE),"-")</f>
        <v>-</v>
      </c>
      <c r="BD7" s="12" t="str">
        <f>IFERROR(VLOOKUP($A7,'All Running Order working doc'!$A$4:$CO$60,BD$100,FALSE),"-")</f>
        <v>-</v>
      </c>
      <c r="BE7" s="12" t="str">
        <f>IFERROR(VLOOKUP($A7,'All Running Order working doc'!$A$4:$CO$60,BE$100,FALSE),"-")</f>
        <v>-</v>
      </c>
      <c r="BF7" s="12" t="str">
        <f>IFERROR(VLOOKUP($A7,'All Running Order working doc'!$A$4:$CO$60,BF$100,FALSE),"-")</f>
        <v>-</v>
      </c>
      <c r="BG7" s="12" t="str">
        <f>IFERROR(VLOOKUP($A7,'All Running Order working doc'!$A$4:$CO$60,BG$100,FALSE),"-")</f>
        <v>-</v>
      </c>
      <c r="BH7" s="12" t="str">
        <f>IFERROR(VLOOKUP($A7,'All Running Order working doc'!$A$4:$CO$60,BH$100,FALSE),"-")</f>
        <v>-</v>
      </c>
      <c r="BI7" s="12" t="str">
        <f>IFERROR(VLOOKUP($A7,'All Running Order working doc'!$A$4:$CO$60,BI$100,FALSE),"-")</f>
        <v>-</v>
      </c>
      <c r="BJ7" s="12" t="str">
        <f>IFERROR(VLOOKUP($A7,'All Running Order working doc'!$A$4:$CO$60,BJ$100,FALSE),"-")</f>
        <v>-</v>
      </c>
      <c r="BK7" s="12" t="str">
        <f>IFERROR(VLOOKUP($A7,'All Running Order working doc'!$A$4:$CO$60,BK$100,FALSE),"-")</f>
        <v>-</v>
      </c>
      <c r="BL7" s="12" t="str">
        <f>IFERROR(VLOOKUP($A7,'All Running Order working doc'!$A$4:$CO$60,BL$100,FALSE),"-")</f>
        <v>-</v>
      </c>
      <c r="BM7" s="12" t="str">
        <f>IFERROR(VLOOKUP($A7,'All Running Order working doc'!$A$4:$CO$60,BM$100,FALSE),"-")</f>
        <v>-</v>
      </c>
      <c r="BN7" s="12" t="str">
        <f>IFERROR(VLOOKUP($A7,'All Running Order working doc'!$A$4:$CO$60,BN$100,FALSE),"-")</f>
        <v>-</v>
      </c>
      <c r="BO7" s="12" t="str">
        <f>IFERROR(VLOOKUP($A7,'All Running Order working doc'!$A$4:$CO$60,BO$100,FALSE),"-")</f>
        <v>-</v>
      </c>
      <c r="BP7" s="12" t="str">
        <f>IFERROR(VLOOKUP($A7,'All Running Order working doc'!$A$4:$CO$60,BP$100,FALSE),"-")</f>
        <v>-</v>
      </c>
      <c r="BQ7" s="12" t="str">
        <f>IFERROR(VLOOKUP($A7,'All Running Order working doc'!$A$4:$CO$60,BQ$100,FALSE),"-")</f>
        <v>-</v>
      </c>
      <c r="BR7" s="12" t="str">
        <f>IFERROR(VLOOKUP($A7,'All Running Order working doc'!$A$4:$CO$60,BR$100,FALSE),"-")</f>
        <v>-</v>
      </c>
      <c r="BS7" s="12" t="str">
        <f>IFERROR(VLOOKUP($A7,'All Running Order working doc'!$A$4:$CO$60,BS$100,FALSE),"-")</f>
        <v>-</v>
      </c>
      <c r="BT7" s="12" t="str">
        <f>IFERROR(VLOOKUP($A7,'All Running Order working doc'!$A$4:$CO$60,BT$100,FALSE),"-")</f>
        <v>-</v>
      </c>
      <c r="BU7" s="12" t="str">
        <f>IFERROR(VLOOKUP($A7,'All Running Order working doc'!$A$4:$CO$60,BU$100,FALSE),"-")</f>
        <v>-</v>
      </c>
      <c r="BV7" s="12" t="str">
        <f>IFERROR(VLOOKUP($A7,'All Running Order working doc'!$A$4:$CO$60,BV$100,FALSE),"-")</f>
        <v>-</v>
      </c>
      <c r="BW7" s="12" t="str">
        <f>IFERROR(VLOOKUP($A7,'All Running Order working doc'!$A$4:$CO$60,BW$100,FALSE),"-")</f>
        <v>-</v>
      </c>
      <c r="BX7" s="12" t="str">
        <f>IFERROR(VLOOKUP($A7,'All Running Order working doc'!$A$4:$CO$60,BX$100,FALSE),"-")</f>
        <v>-</v>
      </c>
      <c r="BY7" s="12" t="str">
        <f>IFERROR(VLOOKUP($A7,'All Running Order working doc'!$A$4:$CO$60,BY$100,FALSE),"-")</f>
        <v>-</v>
      </c>
      <c r="BZ7" s="12" t="str">
        <f>IFERROR(VLOOKUP($A7,'All Running Order working doc'!$A$4:$CO$60,BZ$100,FALSE),"-")</f>
        <v>-</v>
      </c>
      <c r="CA7" s="12" t="str">
        <f>IFERROR(VLOOKUP($A7,'All Running Order working doc'!$A$4:$CO$60,CA$100,FALSE),"-")</f>
        <v>-</v>
      </c>
      <c r="CB7" s="12" t="str">
        <f>IFERROR(VLOOKUP($A7,'All Running Order working doc'!$A$4:$CO$60,CB$100,FALSE),"-")</f>
        <v>-</v>
      </c>
      <c r="CC7" s="12" t="str">
        <f>IFERROR(VLOOKUP($A7,'All Running Order working doc'!$A$4:$CO$60,CC$100,FALSE),"-")</f>
        <v>-</v>
      </c>
      <c r="CD7" s="12" t="str">
        <f>IFERROR(VLOOKUP($A7,'All Running Order working doc'!$A$4:$CO$60,CD$100,FALSE),"-")</f>
        <v>-</v>
      </c>
      <c r="CE7" s="12" t="str">
        <f>IFERROR(VLOOKUP($A7,'All Running Order working doc'!$A$4:$CO$60,CE$100,FALSE),"-")</f>
        <v>-</v>
      </c>
      <c r="CF7" s="12" t="str">
        <f>IFERROR(VLOOKUP($A7,'All Running Order working doc'!$A$4:$CO$60,CF$100,FALSE),"-")</f>
        <v>-</v>
      </c>
      <c r="CG7" s="12" t="str">
        <f>IFERROR(VLOOKUP($A7,'All Running Order working doc'!$A$4:$CO$60,CG$100,FALSE),"-")</f>
        <v>-</v>
      </c>
      <c r="CH7" s="12" t="str">
        <f>IFERROR(VLOOKUP($A7,'All Running Order working doc'!$A$4:$CO$60,CH$100,FALSE),"-")</f>
        <v>-</v>
      </c>
      <c r="CI7" s="12" t="str">
        <f>IFERROR(VLOOKUP($A7,'All Running Order working doc'!$A$4:$CO$60,CI$100,FALSE),"-")</f>
        <v>-</v>
      </c>
      <c r="CJ7" s="12" t="str">
        <f>IFERROR(VLOOKUP($A7,'All Running Order working doc'!$A$4:$CO$60,CJ$100,FALSE),"-")</f>
        <v>-</v>
      </c>
      <c r="CK7" s="12" t="str">
        <f>IFERROR(VLOOKUP($A7,'All Running Order working doc'!$A$4:$CO$60,CK$100,FALSE),"-")</f>
        <v>-</v>
      </c>
      <c r="CL7" s="12" t="str">
        <f>IFERROR(VLOOKUP($A7,'All Running Order working doc'!$A$4:$CO$60,CL$100,FALSE),"-")</f>
        <v>-</v>
      </c>
      <c r="CM7" s="12" t="str">
        <f>IFERROR(VLOOKUP($A7,'All Running Order working doc'!$A$4:$CO$60,CM$100,FALSE),"-")</f>
        <v>-</v>
      </c>
      <c r="CN7" s="12" t="str">
        <f>IFERROR(VLOOKUP($A7,'All Running Order working doc'!$A$4:$CO$60,CN$100,FALSE),"-")</f>
        <v>-</v>
      </c>
      <c r="CQ7" s="3">
        <v>4</v>
      </c>
    </row>
    <row r="8" spans="1:95" x14ac:dyDescent="0.3">
      <c r="A8" s="3" t="str">
        <f>CONCATENATE(Constants!$B$5,CQ8,)</f>
        <v>Blue Live5</v>
      </c>
      <c r="B8" s="12" t="str">
        <f>IFERROR(VLOOKUP($A8,'All Running Order working doc'!$A$4:$CO$60,B$100,FALSE),"-")</f>
        <v>-</v>
      </c>
      <c r="C8" s="12" t="str">
        <f>IFERROR(VLOOKUP($A8,'All Running Order working doc'!$A$4:$CO$60,C$100,FALSE),"-")</f>
        <v>-</v>
      </c>
      <c r="D8" s="12" t="str">
        <f>IFERROR(VLOOKUP($A8,'All Running Order working doc'!$A$4:$CO$60,D$100,FALSE),"-")</f>
        <v>-</v>
      </c>
      <c r="E8" s="12" t="str">
        <f>IFERROR(VLOOKUP($A8,'All Running Order working doc'!$A$4:$CO$60,E$100,FALSE),"-")</f>
        <v>-</v>
      </c>
      <c r="F8" s="12" t="str">
        <f>IFERROR(VLOOKUP($A8,'All Running Order working doc'!$A$4:$CO$60,F$100,FALSE),"-")</f>
        <v>-</v>
      </c>
      <c r="G8" s="12" t="str">
        <f>IFERROR(VLOOKUP($A8,'All Running Order working doc'!$A$4:$CO$60,G$100,FALSE),"-")</f>
        <v>-</v>
      </c>
      <c r="H8" s="12" t="str">
        <f>IFERROR(VLOOKUP($A8,'All Running Order working doc'!$A$4:$CO$60,H$100,FALSE),"-")</f>
        <v>-</v>
      </c>
      <c r="I8" s="12" t="str">
        <f>IFERROR(VLOOKUP($A8,'All Running Order working doc'!$A$4:$CO$60,I$100,FALSE),"-")</f>
        <v>-</v>
      </c>
      <c r="J8" s="12" t="str">
        <f>IFERROR(VLOOKUP($A8,'All Running Order working doc'!$A$4:$CO$60,J$100,FALSE),"-")</f>
        <v>-</v>
      </c>
      <c r="K8" s="12" t="str">
        <f>IFERROR(VLOOKUP($A8,'All Running Order working doc'!$A$4:$CO$60,K$100,FALSE),"-")</f>
        <v>-</v>
      </c>
      <c r="L8" s="12" t="str">
        <f>IFERROR(VLOOKUP($A8,'All Running Order working doc'!$A$4:$CO$60,L$100,FALSE),"-")</f>
        <v>-</v>
      </c>
      <c r="M8" s="12" t="str">
        <f>IFERROR(VLOOKUP($A8,'All Running Order working doc'!$A$4:$CO$60,M$100,FALSE),"-")</f>
        <v>-</v>
      </c>
      <c r="N8" s="12" t="str">
        <f>IFERROR(VLOOKUP($A8,'All Running Order working doc'!$A$4:$CO$60,N$100,FALSE),"-")</f>
        <v>-</v>
      </c>
      <c r="O8" s="12" t="str">
        <f>IFERROR(VLOOKUP($A8,'All Running Order working doc'!$A$4:$CO$60,O$100,FALSE),"-")</f>
        <v>-</v>
      </c>
      <c r="P8" s="12" t="str">
        <f>IFERROR(VLOOKUP($A8,'All Running Order working doc'!$A$4:$CO$60,P$100,FALSE),"-")</f>
        <v>-</v>
      </c>
      <c r="Q8" s="12" t="str">
        <f>IFERROR(VLOOKUP($A8,'All Running Order working doc'!$A$4:$CO$60,Q$100,FALSE),"-")</f>
        <v>-</v>
      </c>
      <c r="R8" s="12" t="str">
        <f>IFERROR(VLOOKUP($A8,'All Running Order working doc'!$A$4:$CO$60,R$100,FALSE),"-")</f>
        <v>-</v>
      </c>
      <c r="S8" s="12" t="str">
        <f>IFERROR(VLOOKUP($A8,'All Running Order working doc'!$A$4:$CO$60,S$100,FALSE),"-")</f>
        <v>-</v>
      </c>
      <c r="T8" s="12" t="str">
        <f>IFERROR(VLOOKUP($A8,'All Running Order working doc'!$A$4:$CO$60,T$100,FALSE),"-")</f>
        <v>-</v>
      </c>
      <c r="U8" s="12" t="str">
        <f>IFERROR(VLOOKUP($A8,'All Running Order working doc'!$A$4:$CO$60,U$100,FALSE),"-")</f>
        <v>-</v>
      </c>
      <c r="V8" s="12" t="str">
        <f>IFERROR(VLOOKUP($A8,'All Running Order working doc'!$A$4:$CO$60,V$100,FALSE),"-")</f>
        <v>-</v>
      </c>
      <c r="W8" s="12" t="str">
        <f>IFERROR(VLOOKUP($A8,'All Running Order working doc'!$A$4:$CO$60,W$100,FALSE),"-")</f>
        <v>-</v>
      </c>
      <c r="X8" s="12" t="str">
        <f>IFERROR(VLOOKUP($A8,'All Running Order working doc'!$A$4:$CO$60,X$100,FALSE),"-")</f>
        <v>-</v>
      </c>
      <c r="Y8" s="12" t="str">
        <f>IFERROR(VLOOKUP($A8,'All Running Order working doc'!$A$4:$CO$60,Y$100,FALSE),"-")</f>
        <v>-</v>
      </c>
      <c r="Z8" s="12" t="str">
        <f>IFERROR(VLOOKUP($A8,'All Running Order working doc'!$A$4:$CO$60,Z$100,FALSE),"-")</f>
        <v>-</v>
      </c>
      <c r="AA8" s="12" t="str">
        <f>IFERROR(VLOOKUP($A8,'All Running Order working doc'!$A$4:$CO$60,AA$100,FALSE),"-")</f>
        <v>-</v>
      </c>
      <c r="AB8" s="12" t="str">
        <f>IFERROR(VLOOKUP($A8,'All Running Order working doc'!$A$4:$CO$60,AB$100,FALSE),"-")</f>
        <v>-</v>
      </c>
      <c r="AC8" s="12" t="str">
        <f>IFERROR(VLOOKUP($A8,'All Running Order working doc'!$A$4:$CO$60,AC$100,FALSE),"-")</f>
        <v>-</v>
      </c>
      <c r="AD8" s="12" t="str">
        <f>IFERROR(VLOOKUP($A8,'All Running Order working doc'!$A$4:$CO$60,AD$100,FALSE),"-")</f>
        <v>-</v>
      </c>
      <c r="AE8" s="12" t="str">
        <f>IFERROR(VLOOKUP($A8,'All Running Order working doc'!$A$4:$CO$60,AE$100,FALSE),"-")</f>
        <v>-</v>
      </c>
      <c r="AF8" s="12" t="str">
        <f>IFERROR(VLOOKUP($A8,'All Running Order working doc'!$A$4:$CO$60,AF$100,FALSE),"-")</f>
        <v>-</v>
      </c>
      <c r="AG8" s="12" t="str">
        <f>IFERROR(VLOOKUP($A8,'All Running Order working doc'!$A$4:$CO$60,AG$100,FALSE),"-")</f>
        <v>-</v>
      </c>
      <c r="AH8" s="12" t="str">
        <f>IFERROR(VLOOKUP($A8,'All Running Order working doc'!$A$4:$CO$60,AH$100,FALSE),"-")</f>
        <v>-</v>
      </c>
      <c r="AI8" s="12" t="str">
        <f>IFERROR(VLOOKUP($A8,'All Running Order working doc'!$A$4:$CO$60,AI$100,FALSE),"-")</f>
        <v>-</v>
      </c>
      <c r="AJ8" s="12" t="str">
        <f>IFERROR(VLOOKUP($A8,'All Running Order working doc'!$A$4:$CO$60,AJ$100,FALSE),"-")</f>
        <v>-</v>
      </c>
      <c r="AK8" s="12" t="str">
        <f>IFERROR(VLOOKUP($A8,'All Running Order working doc'!$A$4:$CO$60,AK$100,FALSE),"-")</f>
        <v>-</v>
      </c>
      <c r="AL8" s="12" t="str">
        <f>IFERROR(VLOOKUP($A8,'All Running Order working doc'!$A$4:$CO$60,AL$100,FALSE),"-")</f>
        <v>-</v>
      </c>
      <c r="AM8" s="12" t="str">
        <f>IFERROR(VLOOKUP($A8,'All Running Order working doc'!$A$4:$CO$60,AM$100,FALSE),"-")</f>
        <v>-</v>
      </c>
      <c r="AN8" s="12" t="str">
        <f>IFERROR(VLOOKUP($A8,'All Running Order working doc'!$A$4:$CO$60,AN$100,FALSE),"-")</f>
        <v>-</v>
      </c>
      <c r="AO8" s="12" t="str">
        <f>IFERROR(VLOOKUP($A8,'All Running Order working doc'!$A$4:$CO$60,AO$100,FALSE),"-")</f>
        <v>-</v>
      </c>
      <c r="AP8" s="12" t="str">
        <f>IFERROR(VLOOKUP($A8,'All Running Order working doc'!$A$4:$CO$60,AP$100,FALSE),"-")</f>
        <v>-</v>
      </c>
      <c r="AQ8" s="12" t="str">
        <f>IFERROR(VLOOKUP($A8,'All Running Order working doc'!$A$4:$CO$60,AQ$100,FALSE),"-")</f>
        <v>-</v>
      </c>
      <c r="AR8" s="12" t="str">
        <f>IFERROR(VLOOKUP($A8,'All Running Order working doc'!$A$4:$CO$60,AR$100,FALSE),"-")</f>
        <v>-</v>
      </c>
      <c r="AS8" s="12" t="str">
        <f>IFERROR(VLOOKUP($A8,'All Running Order working doc'!$A$4:$CO$60,AS$100,FALSE),"-")</f>
        <v>-</v>
      </c>
      <c r="AT8" s="12" t="str">
        <f>IFERROR(VLOOKUP($A8,'All Running Order working doc'!$A$4:$CO$60,AT$100,FALSE),"-")</f>
        <v>-</v>
      </c>
      <c r="AU8" s="12" t="str">
        <f>IFERROR(VLOOKUP($A8,'All Running Order working doc'!$A$4:$CO$60,AU$100,FALSE),"-")</f>
        <v>-</v>
      </c>
      <c r="AV8" s="12" t="str">
        <f>IFERROR(VLOOKUP($A8,'All Running Order working doc'!$A$4:$CO$60,AV$100,FALSE),"-")</f>
        <v>-</v>
      </c>
      <c r="AW8" s="12" t="str">
        <f>IFERROR(VLOOKUP($A8,'All Running Order working doc'!$A$4:$CO$60,AW$100,FALSE),"-")</f>
        <v>-</v>
      </c>
      <c r="AX8" s="12" t="str">
        <f>IFERROR(VLOOKUP($A8,'All Running Order working doc'!$A$4:$CO$60,AX$100,FALSE),"-")</f>
        <v>-</v>
      </c>
      <c r="AY8" s="12" t="str">
        <f>IFERROR(VLOOKUP($A8,'All Running Order working doc'!$A$4:$CO$60,AY$100,FALSE),"-")</f>
        <v>-</v>
      </c>
      <c r="AZ8" s="12" t="str">
        <f>IFERROR(VLOOKUP($A8,'All Running Order working doc'!$A$4:$CO$60,AZ$100,FALSE),"-")</f>
        <v>-</v>
      </c>
      <c r="BA8" s="12" t="str">
        <f>IFERROR(VLOOKUP($A8,'All Running Order working doc'!$A$4:$CO$60,BA$100,FALSE),"-")</f>
        <v>-</v>
      </c>
      <c r="BB8" s="12" t="str">
        <f>IFERROR(VLOOKUP($A8,'All Running Order working doc'!$A$4:$CO$60,BB$100,FALSE),"-")</f>
        <v>-</v>
      </c>
      <c r="BC8" s="12" t="str">
        <f>IFERROR(VLOOKUP($A8,'All Running Order working doc'!$A$4:$CO$60,BC$100,FALSE),"-")</f>
        <v>-</v>
      </c>
      <c r="BD8" s="12" t="str">
        <f>IFERROR(VLOOKUP($A8,'All Running Order working doc'!$A$4:$CO$60,BD$100,FALSE),"-")</f>
        <v>-</v>
      </c>
      <c r="BE8" s="12" t="str">
        <f>IFERROR(VLOOKUP($A8,'All Running Order working doc'!$A$4:$CO$60,BE$100,FALSE),"-")</f>
        <v>-</v>
      </c>
      <c r="BF8" s="12" t="str">
        <f>IFERROR(VLOOKUP($A8,'All Running Order working doc'!$A$4:$CO$60,BF$100,FALSE),"-")</f>
        <v>-</v>
      </c>
      <c r="BG8" s="12" t="str">
        <f>IFERROR(VLOOKUP($A8,'All Running Order working doc'!$A$4:$CO$60,BG$100,FALSE),"-")</f>
        <v>-</v>
      </c>
      <c r="BH8" s="12" t="str">
        <f>IFERROR(VLOOKUP($A8,'All Running Order working doc'!$A$4:$CO$60,BH$100,FALSE),"-")</f>
        <v>-</v>
      </c>
      <c r="BI8" s="12" t="str">
        <f>IFERROR(VLOOKUP($A8,'All Running Order working doc'!$A$4:$CO$60,BI$100,FALSE),"-")</f>
        <v>-</v>
      </c>
      <c r="BJ8" s="12" t="str">
        <f>IFERROR(VLOOKUP($A8,'All Running Order working doc'!$A$4:$CO$60,BJ$100,FALSE),"-")</f>
        <v>-</v>
      </c>
      <c r="BK8" s="12" t="str">
        <f>IFERROR(VLOOKUP($A8,'All Running Order working doc'!$A$4:$CO$60,BK$100,FALSE),"-")</f>
        <v>-</v>
      </c>
      <c r="BL8" s="12" t="str">
        <f>IFERROR(VLOOKUP($A8,'All Running Order working doc'!$A$4:$CO$60,BL$100,FALSE),"-")</f>
        <v>-</v>
      </c>
      <c r="BM8" s="12" t="str">
        <f>IFERROR(VLOOKUP($A8,'All Running Order working doc'!$A$4:$CO$60,BM$100,FALSE),"-")</f>
        <v>-</v>
      </c>
      <c r="BN8" s="12" t="str">
        <f>IFERROR(VLOOKUP($A8,'All Running Order working doc'!$A$4:$CO$60,BN$100,FALSE),"-")</f>
        <v>-</v>
      </c>
      <c r="BO8" s="12" t="str">
        <f>IFERROR(VLOOKUP($A8,'All Running Order working doc'!$A$4:$CO$60,BO$100,FALSE),"-")</f>
        <v>-</v>
      </c>
      <c r="BP8" s="12" t="str">
        <f>IFERROR(VLOOKUP($A8,'All Running Order working doc'!$A$4:$CO$60,BP$100,FALSE),"-")</f>
        <v>-</v>
      </c>
      <c r="BQ8" s="12" t="str">
        <f>IFERROR(VLOOKUP($A8,'All Running Order working doc'!$A$4:$CO$60,BQ$100,FALSE),"-")</f>
        <v>-</v>
      </c>
      <c r="BR8" s="12" t="str">
        <f>IFERROR(VLOOKUP($A8,'All Running Order working doc'!$A$4:$CO$60,BR$100,FALSE),"-")</f>
        <v>-</v>
      </c>
      <c r="BS8" s="12" t="str">
        <f>IFERROR(VLOOKUP($A8,'All Running Order working doc'!$A$4:$CO$60,BS$100,FALSE),"-")</f>
        <v>-</v>
      </c>
      <c r="BT8" s="12" t="str">
        <f>IFERROR(VLOOKUP($A8,'All Running Order working doc'!$A$4:$CO$60,BT$100,FALSE),"-")</f>
        <v>-</v>
      </c>
      <c r="BU8" s="12" t="str">
        <f>IFERROR(VLOOKUP($A8,'All Running Order working doc'!$A$4:$CO$60,BU$100,FALSE),"-")</f>
        <v>-</v>
      </c>
      <c r="BV8" s="12" t="str">
        <f>IFERROR(VLOOKUP($A8,'All Running Order working doc'!$A$4:$CO$60,BV$100,FALSE),"-")</f>
        <v>-</v>
      </c>
      <c r="BW8" s="12" t="str">
        <f>IFERROR(VLOOKUP($A8,'All Running Order working doc'!$A$4:$CO$60,BW$100,FALSE),"-")</f>
        <v>-</v>
      </c>
      <c r="BX8" s="12" t="str">
        <f>IFERROR(VLOOKUP($A8,'All Running Order working doc'!$A$4:$CO$60,BX$100,FALSE),"-")</f>
        <v>-</v>
      </c>
      <c r="BY8" s="12" t="str">
        <f>IFERROR(VLOOKUP($A8,'All Running Order working doc'!$A$4:$CO$60,BY$100,FALSE),"-")</f>
        <v>-</v>
      </c>
      <c r="BZ8" s="12" t="str">
        <f>IFERROR(VLOOKUP($A8,'All Running Order working doc'!$A$4:$CO$60,BZ$100,FALSE),"-")</f>
        <v>-</v>
      </c>
      <c r="CA8" s="12" t="str">
        <f>IFERROR(VLOOKUP($A8,'All Running Order working doc'!$A$4:$CO$60,CA$100,FALSE),"-")</f>
        <v>-</v>
      </c>
      <c r="CB8" s="12" t="str">
        <f>IFERROR(VLOOKUP($A8,'All Running Order working doc'!$A$4:$CO$60,CB$100,FALSE),"-")</f>
        <v>-</v>
      </c>
      <c r="CC8" s="12" t="str">
        <f>IFERROR(VLOOKUP($A8,'All Running Order working doc'!$A$4:$CO$60,CC$100,FALSE),"-")</f>
        <v>-</v>
      </c>
      <c r="CD8" s="12" t="str">
        <f>IFERROR(VLOOKUP($A8,'All Running Order working doc'!$A$4:$CO$60,CD$100,FALSE),"-")</f>
        <v>-</v>
      </c>
      <c r="CE8" s="12" t="str">
        <f>IFERROR(VLOOKUP($A8,'All Running Order working doc'!$A$4:$CO$60,CE$100,FALSE),"-")</f>
        <v>-</v>
      </c>
      <c r="CF8" s="12" t="str">
        <f>IFERROR(VLOOKUP($A8,'All Running Order working doc'!$A$4:$CO$60,CF$100,FALSE),"-")</f>
        <v>-</v>
      </c>
      <c r="CG8" s="12" t="str">
        <f>IFERROR(VLOOKUP($A8,'All Running Order working doc'!$A$4:$CO$60,CG$100,FALSE),"-")</f>
        <v>-</v>
      </c>
      <c r="CH8" s="12" t="str">
        <f>IFERROR(VLOOKUP($A8,'All Running Order working doc'!$A$4:$CO$60,CH$100,FALSE),"-")</f>
        <v>-</v>
      </c>
      <c r="CI8" s="12" t="str">
        <f>IFERROR(VLOOKUP($A8,'All Running Order working doc'!$A$4:$CO$60,CI$100,FALSE),"-")</f>
        <v>-</v>
      </c>
      <c r="CJ8" s="12" t="str">
        <f>IFERROR(VLOOKUP($A8,'All Running Order working doc'!$A$4:$CO$60,CJ$100,FALSE),"-")</f>
        <v>-</v>
      </c>
      <c r="CK8" s="12" t="str">
        <f>IFERROR(VLOOKUP($A8,'All Running Order working doc'!$A$4:$CO$60,CK$100,FALSE),"-")</f>
        <v>-</v>
      </c>
      <c r="CL8" s="12" t="str">
        <f>IFERROR(VLOOKUP($A8,'All Running Order working doc'!$A$4:$CO$60,CL$100,FALSE),"-")</f>
        <v>-</v>
      </c>
      <c r="CM8" s="12" t="str">
        <f>IFERROR(VLOOKUP($A8,'All Running Order working doc'!$A$4:$CO$60,CM$100,FALSE),"-")</f>
        <v>-</v>
      </c>
      <c r="CN8" s="12" t="str">
        <f>IFERROR(VLOOKUP($A8,'All Running Order working doc'!$A$4:$CO$60,CN$100,FALSE),"-")</f>
        <v>-</v>
      </c>
      <c r="CQ8" s="3">
        <v>5</v>
      </c>
    </row>
    <row r="9" spans="1:95" x14ac:dyDescent="0.3">
      <c r="A9" s="3" t="str">
        <f>CONCATENATE(Constants!$B$5,CQ9,)</f>
        <v>Blue Live6</v>
      </c>
      <c r="B9" s="12" t="str">
        <f>IFERROR(VLOOKUP($A9,'All Running Order working doc'!$A$4:$CO$60,B$100,FALSE),"-")</f>
        <v>-</v>
      </c>
      <c r="C9" s="12" t="str">
        <f>IFERROR(VLOOKUP($A9,'All Running Order working doc'!$A$4:$CO$60,C$100,FALSE),"-")</f>
        <v>-</v>
      </c>
      <c r="D9" s="12" t="str">
        <f>IFERROR(VLOOKUP($A9,'All Running Order working doc'!$A$4:$CO$60,D$100,FALSE),"-")</f>
        <v>-</v>
      </c>
      <c r="E9" s="12" t="str">
        <f>IFERROR(VLOOKUP($A9,'All Running Order working doc'!$A$4:$CO$60,E$100,FALSE),"-")</f>
        <v>-</v>
      </c>
      <c r="F9" s="12" t="str">
        <f>IFERROR(VLOOKUP($A9,'All Running Order working doc'!$A$4:$CO$60,F$100,FALSE),"-")</f>
        <v>-</v>
      </c>
      <c r="G9" s="12" t="str">
        <f>IFERROR(VLOOKUP($A9,'All Running Order working doc'!$A$4:$CO$60,G$100,FALSE),"-")</f>
        <v>-</v>
      </c>
      <c r="H9" s="12" t="str">
        <f>IFERROR(VLOOKUP($A9,'All Running Order working doc'!$A$4:$CO$60,H$100,FALSE),"-")</f>
        <v>-</v>
      </c>
      <c r="I9" s="12" t="str">
        <f>IFERROR(VLOOKUP($A9,'All Running Order working doc'!$A$4:$CO$60,I$100,FALSE),"-")</f>
        <v>-</v>
      </c>
      <c r="J9" s="12" t="str">
        <f>IFERROR(VLOOKUP($A9,'All Running Order working doc'!$A$4:$CO$60,J$100,FALSE),"-")</f>
        <v>-</v>
      </c>
      <c r="K9" s="12" t="str">
        <f>IFERROR(VLOOKUP($A9,'All Running Order working doc'!$A$4:$CO$60,K$100,FALSE),"-")</f>
        <v>-</v>
      </c>
      <c r="L9" s="12" t="str">
        <f>IFERROR(VLOOKUP($A9,'All Running Order working doc'!$A$4:$CO$60,L$100,FALSE),"-")</f>
        <v>-</v>
      </c>
      <c r="M9" s="12" t="str">
        <f>IFERROR(VLOOKUP($A9,'All Running Order working doc'!$A$4:$CO$60,M$100,FALSE),"-")</f>
        <v>-</v>
      </c>
      <c r="N9" s="12" t="str">
        <f>IFERROR(VLOOKUP($A9,'All Running Order working doc'!$A$4:$CO$60,N$100,FALSE),"-")</f>
        <v>-</v>
      </c>
      <c r="O9" s="12" t="str">
        <f>IFERROR(VLOOKUP($A9,'All Running Order working doc'!$A$4:$CO$60,O$100,FALSE),"-")</f>
        <v>-</v>
      </c>
      <c r="P9" s="12" t="str">
        <f>IFERROR(VLOOKUP($A9,'All Running Order working doc'!$A$4:$CO$60,P$100,FALSE),"-")</f>
        <v>-</v>
      </c>
      <c r="Q9" s="12" t="str">
        <f>IFERROR(VLOOKUP($A9,'All Running Order working doc'!$A$4:$CO$60,Q$100,FALSE),"-")</f>
        <v>-</v>
      </c>
      <c r="R9" s="12" t="str">
        <f>IFERROR(VLOOKUP($A9,'All Running Order working doc'!$A$4:$CO$60,R$100,FALSE),"-")</f>
        <v>-</v>
      </c>
      <c r="S9" s="12" t="str">
        <f>IFERROR(VLOOKUP($A9,'All Running Order working doc'!$A$4:$CO$60,S$100,FALSE),"-")</f>
        <v>-</v>
      </c>
      <c r="T9" s="12" t="str">
        <f>IFERROR(VLOOKUP($A9,'All Running Order working doc'!$A$4:$CO$60,T$100,FALSE),"-")</f>
        <v>-</v>
      </c>
      <c r="U9" s="12" t="str">
        <f>IFERROR(VLOOKUP($A9,'All Running Order working doc'!$A$4:$CO$60,U$100,FALSE),"-")</f>
        <v>-</v>
      </c>
      <c r="V9" s="12" t="str">
        <f>IFERROR(VLOOKUP($A9,'All Running Order working doc'!$A$4:$CO$60,V$100,FALSE),"-")</f>
        <v>-</v>
      </c>
      <c r="W9" s="12" t="str">
        <f>IFERROR(VLOOKUP($A9,'All Running Order working doc'!$A$4:$CO$60,W$100,FALSE),"-")</f>
        <v>-</v>
      </c>
      <c r="X9" s="12" t="str">
        <f>IFERROR(VLOOKUP($A9,'All Running Order working doc'!$A$4:$CO$60,X$100,FALSE),"-")</f>
        <v>-</v>
      </c>
      <c r="Y9" s="12" t="str">
        <f>IFERROR(VLOOKUP($A9,'All Running Order working doc'!$A$4:$CO$60,Y$100,FALSE),"-")</f>
        <v>-</v>
      </c>
      <c r="Z9" s="12" t="str">
        <f>IFERROR(VLOOKUP($A9,'All Running Order working doc'!$A$4:$CO$60,Z$100,FALSE),"-")</f>
        <v>-</v>
      </c>
      <c r="AA9" s="12" t="str">
        <f>IFERROR(VLOOKUP($A9,'All Running Order working doc'!$A$4:$CO$60,AA$100,FALSE),"-")</f>
        <v>-</v>
      </c>
      <c r="AB9" s="12" t="str">
        <f>IFERROR(VLOOKUP($A9,'All Running Order working doc'!$A$4:$CO$60,AB$100,FALSE),"-")</f>
        <v>-</v>
      </c>
      <c r="AC9" s="12" t="str">
        <f>IFERROR(VLOOKUP($A9,'All Running Order working doc'!$A$4:$CO$60,AC$100,FALSE),"-")</f>
        <v>-</v>
      </c>
      <c r="AD9" s="12" t="str">
        <f>IFERROR(VLOOKUP($A9,'All Running Order working doc'!$A$4:$CO$60,AD$100,FALSE),"-")</f>
        <v>-</v>
      </c>
      <c r="AE9" s="12" t="str">
        <f>IFERROR(VLOOKUP($A9,'All Running Order working doc'!$A$4:$CO$60,AE$100,FALSE),"-")</f>
        <v>-</v>
      </c>
      <c r="AF9" s="12" t="str">
        <f>IFERROR(VLOOKUP($A9,'All Running Order working doc'!$A$4:$CO$60,AF$100,FALSE),"-")</f>
        <v>-</v>
      </c>
      <c r="AG9" s="12" t="str">
        <f>IFERROR(VLOOKUP($A9,'All Running Order working doc'!$A$4:$CO$60,AG$100,FALSE),"-")</f>
        <v>-</v>
      </c>
      <c r="AH9" s="12" t="str">
        <f>IFERROR(VLOOKUP($A9,'All Running Order working doc'!$A$4:$CO$60,AH$100,FALSE),"-")</f>
        <v>-</v>
      </c>
      <c r="AI9" s="12" t="str">
        <f>IFERROR(VLOOKUP($A9,'All Running Order working doc'!$A$4:$CO$60,AI$100,FALSE),"-")</f>
        <v>-</v>
      </c>
      <c r="AJ9" s="12" t="str">
        <f>IFERROR(VLOOKUP($A9,'All Running Order working doc'!$A$4:$CO$60,AJ$100,FALSE),"-")</f>
        <v>-</v>
      </c>
      <c r="AK9" s="12" t="str">
        <f>IFERROR(VLOOKUP($A9,'All Running Order working doc'!$A$4:$CO$60,AK$100,FALSE),"-")</f>
        <v>-</v>
      </c>
      <c r="AL9" s="12" t="str">
        <f>IFERROR(VLOOKUP($A9,'All Running Order working doc'!$A$4:$CO$60,AL$100,FALSE),"-")</f>
        <v>-</v>
      </c>
      <c r="AM9" s="12" t="str">
        <f>IFERROR(VLOOKUP($A9,'All Running Order working doc'!$A$4:$CO$60,AM$100,FALSE),"-")</f>
        <v>-</v>
      </c>
      <c r="AN9" s="12" t="str">
        <f>IFERROR(VLOOKUP($A9,'All Running Order working doc'!$A$4:$CO$60,AN$100,FALSE),"-")</f>
        <v>-</v>
      </c>
      <c r="AO9" s="12" t="str">
        <f>IFERROR(VLOOKUP($A9,'All Running Order working doc'!$A$4:$CO$60,AO$100,FALSE),"-")</f>
        <v>-</v>
      </c>
      <c r="AP9" s="12" t="str">
        <f>IFERROR(VLOOKUP($A9,'All Running Order working doc'!$A$4:$CO$60,AP$100,FALSE),"-")</f>
        <v>-</v>
      </c>
      <c r="AQ9" s="12" t="str">
        <f>IFERROR(VLOOKUP($A9,'All Running Order working doc'!$A$4:$CO$60,AQ$100,FALSE),"-")</f>
        <v>-</v>
      </c>
      <c r="AR9" s="12" t="str">
        <f>IFERROR(VLOOKUP($A9,'All Running Order working doc'!$A$4:$CO$60,AR$100,FALSE),"-")</f>
        <v>-</v>
      </c>
      <c r="AS9" s="12" t="str">
        <f>IFERROR(VLOOKUP($A9,'All Running Order working doc'!$A$4:$CO$60,AS$100,FALSE),"-")</f>
        <v>-</v>
      </c>
      <c r="AT9" s="12" t="str">
        <f>IFERROR(VLOOKUP($A9,'All Running Order working doc'!$A$4:$CO$60,AT$100,FALSE),"-")</f>
        <v>-</v>
      </c>
      <c r="AU9" s="12" t="str">
        <f>IFERROR(VLOOKUP($A9,'All Running Order working doc'!$A$4:$CO$60,AU$100,FALSE),"-")</f>
        <v>-</v>
      </c>
      <c r="AV9" s="12" t="str">
        <f>IFERROR(VLOOKUP($A9,'All Running Order working doc'!$A$4:$CO$60,AV$100,FALSE),"-")</f>
        <v>-</v>
      </c>
      <c r="AW9" s="12" t="str">
        <f>IFERROR(VLOOKUP($A9,'All Running Order working doc'!$A$4:$CO$60,AW$100,FALSE),"-")</f>
        <v>-</v>
      </c>
      <c r="AX9" s="12" t="str">
        <f>IFERROR(VLOOKUP($A9,'All Running Order working doc'!$A$4:$CO$60,AX$100,FALSE),"-")</f>
        <v>-</v>
      </c>
      <c r="AY9" s="12" t="str">
        <f>IFERROR(VLOOKUP($A9,'All Running Order working doc'!$A$4:$CO$60,AY$100,FALSE),"-")</f>
        <v>-</v>
      </c>
      <c r="AZ9" s="12" t="str">
        <f>IFERROR(VLOOKUP($A9,'All Running Order working doc'!$A$4:$CO$60,AZ$100,FALSE),"-")</f>
        <v>-</v>
      </c>
      <c r="BA9" s="12" t="str">
        <f>IFERROR(VLOOKUP($A9,'All Running Order working doc'!$A$4:$CO$60,BA$100,FALSE),"-")</f>
        <v>-</v>
      </c>
      <c r="BB9" s="12" t="str">
        <f>IFERROR(VLOOKUP($A9,'All Running Order working doc'!$A$4:$CO$60,BB$100,FALSE),"-")</f>
        <v>-</v>
      </c>
      <c r="BC9" s="12" t="str">
        <f>IFERROR(VLOOKUP($A9,'All Running Order working doc'!$A$4:$CO$60,BC$100,FALSE),"-")</f>
        <v>-</v>
      </c>
      <c r="BD9" s="12" t="str">
        <f>IFERROR(VLOOKUP($A9,'All Running Order working doc'!$A$4:$CO$60,BD$100,FALSE),"-")</f>
        <v>-</v>
      </c>
      <c r="BE9" s="12" t="str">
        <f>IFERROR(VLOOKUP($A9,'All Running Order working doc'!$A$4:$CO$60,BE$100,FALSE),"-")</f>
        <v>-</v>
      </c>
      <c r="BF9" s="12" t="str">
        <f>IFERROR(VLOOKUP($A9,'All Running Order working doc'!$A$4:$CO$60,BF$100,FALSE),"-")</f>
        <v>-</v>
      </c>
      <c r="BG9" s="12" t="str">
        <f>IFERROR(VLOOKUP($A9,'All Running Order working doc'!$A$4:$CO$60,BG$100,FALSE),"-")</f>
        <v>-</v>
      </c>
      <c r="BH9" s="12" t="str">
        <f>IFERROR(VLOOKUP($A9,'All Running Order working doc'!$A$4:$CO$60,BH$100,FALSE),"-")</f>
        <v>-</v>
      </c>
      <c r="BI9" s="12" t="str">
        <f>IFERROR(VLOOKUP($A9,'All Running Order working doc'!$A$4:$CO$60,BI$100,FALSE),"-")</f>
        <v>-</v>
      </c>
      <c r="BJ9" s="12" t="str">
        <f>IFERROR(VLOOKUP($A9,'All Running Order working doc'!$A$4:$CO$60,BJ$100,FALSE),"-")</f>
        <v>-</v>
      </c>
      <c r="BK9" s="12" t="str">
        <f>IFERROR(VLOOKUP($A9,'All Running Order working doc'!$A$4:$CO$60,BK$100,FALSE),"-")</f>
        <v>-</v>
      </c>
      <c r="BL9" s="12" t="str">
        <f>IFERROR(VLOOKUP($A9,'All Running Order working doc'!$A$4:$CO$60,BL$100,FALSE),"-")</f>
        <v>-</v>
      </c>
      <c r="BM9" s="12" t="str">
        <f>IFERROR(VLOOKUP($A9,'All Running Order working doc'!$A$4:$CO$60,BM$100,FALSE),"-")</f>
        <v>-</v>
      </c>
      <c r="BN9" s="12" t="str">
        <f>IFERROR(VLOOKUP($A9,'All Running Order working doc'!$A$4:$CO$60,BN$100,FALSE),"-")</f>
        <v>-</v>
      </c>
      <c r="BO9" s="12" t="str">
        <f>IFERROR(VLOOKUP($A9,'All Running Order working doc'!$A$4:$CO$60,BO$100,FALSE),"-")</f>
        <v>-</v>
      </c>
      <c r="BP9" s="12" t="str">
        <f>IFERROR(VLOOKUP($A9,'All Running Order working doc'!$A$4:$CO$60,BP$100,FALSE),"-")</f>
        <v>-</v>
      </c>
      <c r="BQ9" s="12" t="str">
        <f>IFERROR(VLOOKUP($A9,'All Running Order working doc'!$A$4:$CO$60,BQ$100,FALSE),"-")</f>
        <v>-</v>
      </c>
      <c r="BR9" s="12" t="str">
        <f>IFERROR(VLOOKUP($A9,'All Running Order working doc'!$A$4:$CO$60,BR$100,FALSE),"-")</f>
        <v>-</v>
      </c>
      <c r="BS9" s="12" t="str">
        <f>IFERROR(VLOOKUP($A9,'All Running Order working doc'!$A$4:$CO$60,BS$100,FALSE),"-")</f>
        <v>-</v>
      </c>
      <c r="BT9" s="12" t="str">
        <f>IFERROR(VLOOKUP($A9,'All Running Order working doc'!$A$4:$CO$60,BT$100,FALSE),"-")</f>
        <v>-</v>
      </c>
      <c r="BU9" s="12" t="str">
        <f>IFERROR(VLOOKUP($A9,'All Running Order working doc'!$A$4:$CO$60,BU$100,FALSE),"-")</f>
        <v>-</v>
      </c>
      <c r="BV9" s="12" t="str">
        <f>IFERROR(VLOOKUP($A9,'All Running Order working doc'!$A$4:$CO$60,BV$100,FALSE),"-")</f>
        <v>-</v>
      </c>
      <c r="BW9" s="12" t="str">
        <f>IFERROR(VLOOKUP($A9,'All Running Order working doc'!$A$4:$CO$60,BW$100,FALSE),"-")</f>
        <v>-</v>
      </c>
      <c r="BX9" s="12" t="str">
        <f>IFERROR(VLOOKUP($A9,'All Running Order working doc'!$A$4:$CO$60,BX$100,FALSE),"-")</f>
        <v>-</v>
      </c>
      <c r="BY9" s="12" t="str">
        <f>IFERROR(VLOOKUP($A9,'All Running Order working doc'!$A$4:$CO$60,BY$100,FALSE),"-")</f>
        <v>-</v>
      </c>
      <c r="BZ9" s="12" t="str">
        <f>IFERROR(VLOOKUP($A9,'All Running Order working doc'!$A$4:$CO$60,BZ$100,FALSE),"-")</f>
        <v>-</v>
      </c>
      <c r="CA9" s="12" t="str">
        <f>IFERROR(VLOOKUP($A9,'All Running Order working doc'!$A$4:$CO$60,CA$100,FALSE),"-")</f>
        <v>-</v>
      </c>
      <c r="CB9" s="12" t="str">
        <f>IFERROR(VLOOKUP($A9,'All Running Order working doc'!$A$4:$CO$60,CB$100,FALSE),"-")</f>
        <v>-</v>
      </c>
      <c r="CC9" s="12" t="str">
        <f>IFERROR(VLOOKUP($A9,'All Running Order working doc'!$A$4:$CO$60,CC$100,FALSE),"-")</f>
        <v>-</v>
      </c>
      <c r="CD9" s="12" t="str">
        <f>IFERROR(VLOOKUP($A9,'All Running Order working doc'!$A$4:$CO$60,CD$100,FALSE),"-")</f>
        <v>-</v>
      </c>
      <c r="CE9" s="12" t="str">
        <f>IFERROR(VLOOKUP($A9,'All Running Order working doc'!$A$4:$CO$60,CE$100,FALSE),"-")</f>
        <v>-</v>
      </c>
      <c r="CF9" s="12" t="str">
        <f>IFERROR(VLOOKUP($A9,'All Running Order working doc'!$A$4:$CO$60,CF$100,FALSE),"-")</f>
        <v>-</v>
      </c>
      <c r="CG9" s="12" t="str">
        <f>IFERROR(VLOOKUP($A9,'All Running Order working doc'!$A$4:$CO$60,CG$100,FALSE),"-")</f>
        <v>-</v>
      </c>
      <c r="CH9" s="12" t="str">
        <f>IFERROR(VLOOKUP($A9,'All Running Order working doc'!$A$4:$CO$60,CH$100,FALSE),"-")</f>
        <v>-</v>
      </c>
      <c r="CI9" s="12" t="str">
        <f>IFERROR(VLOOKUP($A9,'All Running Order working doc'!$A$4:$CO$60,CI$100,FALSE),"-")</f>
        <v>-</v>
      </c>
      <c r="CJ9" s="12" t="str">
        <f>IFERROR(VLOOKUP($A9,'All Running Order working doc'!$A$4:$CO$60,CJ$100,FALSE),"-")</f>
        <v>-</v>
      </c>
      <c r="CK9" s="12" t="str">
        <f>IFERROR(VLOOKUP($A9,'All Running Order working doc'!$A$4:$CO$60,CK$100,FALSE),"-")</f>
        <v>-</v>
      </c>
      <c r="CL9" s="12" t="str">
        <f>IFERROR(VLOOKUP($A9,'All Running Order working doc'!$A$4:$CO$60,CL$100,FALSE),"-")</f>
        <v>-</v>
      </c>
      <c r="CM9" s="12" t="str">
        <f>IFERROR(VLOOKUP($A9,'All Running Order working doc'!$A$4:$CO$60,CM$100,FALSE),"-")</f>
        <v>-</v>
      </c>
      <c r="CN9" s="12" t="str">
        <f>IFERROR(VLOOKUP($A9,'All Running Order working doc'!$A$4:$CO$60,CN$100,FALSE),"-")</f>
        <v>-</v>
      </c>
      <c r="CQ9" s="3">
        <v>6</v>
      </c>
    </row>
    <row r="10" spans="1:95" x14ac:dyDescent="0.3">
      <c r="A10" s="3" t="str">
        <f>CONCATENATE(Constants!$B$5,CQ10,)</f>
        <v>Blue Live7</v>
      </c>
      <c r="B10" s="12" t="str">
        <f>IFERROR(VLOOKUP($A10,'All Running Order working doc'!$A$4:$CO$60,B$100,FALSE),"-")</f>
        <v>-</v>
      </c>
      <c r="C10" s="12" t="str">
        <f>IFERROR(VLOOKUP($A10,'All Running Order working doc'!$A$4:$CO$60,C$100,FALSE),"-")</f>
        <v>-</v>
      </c>
      <c r="D10" s="12" t="str">
        <f>IFERROR(VLOOKUP($A10,'All Running Order working doc'!$A$4:$CO$60,D$100,FALSE),"-")</f>
        <v>-</v>
      </c>
      <c r="E10" s="12" t="str">
        <f>IFERROR(VLOOKUP($A10,'All Running Order working doc'!$A$4:$CO$60,E$100,FALSE),"-")</f>
        <v>-</v>
      </c>
      <c r="F10" s="12" t="str">
        <f>IFERROR(VLOOKUP($A10,'All Running Order working doc'!$A$4:$CO$60,F$100,FALSE),"-")</f>
        <v>-</v>
      </c>
      <c r="G10" s="12" t="str">
        <f>IFERROR(VLOOKUP($A10,'All Running Order working doc'!$A$4:$CO$60,G$100,FALSE),"-")</f>
        <v>-</v>
      </c>
      <c r="H10" s="12" t="str">
        <f>IFERROR(VLOOKUP($A10,'All Running Order working doc'!$A$4:$CO$60,H$100,FALSE),"-")</f>
        <v>-</v>
      </c>
      <c r="I10" s="12" t="str">
        <f>IFERROR(VLOOKUP($A10,'All Running Order working doc'!$A$4:$CO$60,I$100,FALSE),"-")</f>
        <v>-</v>
      </c>
      <c r="J10" s="12" t="str">
        <f>IFERROR(VLOOKUP($A10,'All Running Order working doc'!$A$4:$CO$60,J$100,FALSE),"-")</f>
        <v>-</v>
      </c>
      <c r="K10" s="12" t="str">
        <f>IFERROR(VLOOKUP($A10,'All Running Order working doc'!$A$4:$CO$60,K$100,FALSE),"-")</f>
        <v>-</v>
      </c>
      <c r="L10" s="12" t="str">
        <f>IFERROR(VLOOKUP($A10,'All Running Order working doc'!$A$4:$CO$60,L$100,FALSE),"-")</f>
        <v>-</v>
      </c>
      <c r="M10" s="12" t="str">
        <f>IFERROR(VLOOKUP($A10,'All Running Order working doc'!$A$4:$CO$60,M$100,FALSE),"-")</f>
        <v>-</v>
      </c>
      <c r="N10" s="12" t="str">
        <f>IFERROR(VLOOKUP($A10,'All Running Order working doc'!$A$4:$CO$60,N$100,FALSE),"-")</f>
        <v>-</v>
      </c>
      <c r="O10" s="12" t="str">
        <f>IFERROR(VLOOKUP($A10,'All Running Order working doc'!$A$4:$CO$60,O$100,FALSE),"-")</f>
        <v>-</v>
      </c>
      <c r="P10" s="12" t="str">
        <f>IFERROR(VLOOKUP($A10,'All Running Order working doc'!$A$4:$CO$60,P$100,FALSE),"-")</f>
        <v>-</v>
      </c>
      <c r="Q10" s="12" t="str">
        <f>IFERROR(VLOOKUP($A10,'All Running Order working doc'!$A$4:$CO$60,Q$100,FALSE),"-")</f>
        <v>-</v>
      </c>
      <c r="R10" s="12" t="str">
        <f>IFERROR(VLOOKUP($A10,'All Running Order working doc'!$A$4:$CO$60,R$100,FALSE),"-")</f>
        <v>-</v>
      </c>
      <c r="S10" s="12" t="str">
        <f>IFERROR(VLOOKUP($A10,'All Running Order working doc'!$A$4:$CO$60,S$100,FALSE),"-")</f>
        <v>-</v>
      </c>
      <c r="T10" s="12" t="str">
        <f>IFERROR(VLOOKUP($A10,'All Running Order working doc'!$A$4:$CO$60,T$100,FALSE),"-")</f>
        <v>-</v>
      </c>
      <c r="U10" s="12" t="str">
        <f>IFERROR(VLOOKUP($A10,'All Running Order working doc'!$A$4:$CO$60,U$100,FALSE),"-")</f>
        <v>-</v>
      </c>
      <c r="V10" s="12" t="str">
        <f>IFERROR(VLOOKUP($A10,'All Running Order working doc'!$A$4:$CO$60,V$100,FALSE),"-")</f>
        <v>-</v>
      </c>
      <c r="W10" s="12" t="str">
        <f>IFERROR(VLOOKUP($A10,'All Running Order working doc'!$A$4:$CO$60,W$100,FALSE),"-")</f>
        <v>-</v>
      </c>
      <c r="X10" s="12" t="str">
        <f>IFERROR(VLOOKUP($A10,'All Running Order working doc'!$A$4:$CO$60,X$100,FALSE),"-")</f>
        <v>-</v>
      </c>
      <c r="Y10" s="12" t="str">
        <f>IFERROR(VLOOKUP($A10,'All Running Order working doc'!$A$4:$CO$60,Y$100,FALSE),"-")</f>
        <v>-</v>
      </c>
      <c r="Z10" s="12" t="str">
        <f>IFERROR(VLOOKUP($A10,'All Running Order working doc'!$A$4:$CO$60,Z$100,FALSE),"-")</f>
        <v>-</v>
      </c>
      <c r="AA10" s="12" t="str">
        <f>IFERROR(VLOOKUP($A10,'All Running Order working doc'!$A$4:$CO$60,AA$100,FALSE),"-")</f>
        <v>-</v>
      </c>
      <c r="AB10" s="12" t="str">
        <f>IFERROR(VLOOKUP($A10,'All Running Order working doc'!$A$4:$CO$60,AB$100,FALSE),"-")</f>
        <v>-</v>
      </c>
      <c r="AC10" s="12" t="str">
        <f>IFERROR(VLOOKUP($A10,'All Running Order working doc'!$A$4:$CO$60,AC$100,FALSE),"-")</f>
        <v>-</v>
      </c>
      <c r="AD10" s="12" t="str">
        <f>IFERROR(VLOOKUP($A10,'All Running Order working doc'!$A$4:$CO$60,AD$100,FALSE),"-")</f>
        <v>-</v>
      </c>
      <c r="AE10" s="12" t="str">
        <f>IFERROR(VLOOKUP($A10,'All Running Order working doc'!$A$4:$CO$60,AE$100,FALSE),"-")</f>
        <v>-</v>
      </c>
      <c r="AF10" s="12" t="str">
        <f>IFERROR(VLOOKUP($A10,'All Running Order working doc'!$A$4:$CO$60,AF$100,FALSE),"-")</f>
        <v>-</v>
      </c>
      <c r="AG10" s="12" t="str">
        <f>IFERROR(VLOOKUP($A10,'All Running Order working doc'!$A$4:$CO$60,AG$100,FALSE),"-")</f>
        <v>-</v>
      </c>
      <c r="AH10" s="12" t="str">
        <f>IFERROR(VLOOKUP($A10,'All Running Order working doc'!$A$4:$CO$60,AH$100,FALSE),"-")</f>
        <v>-</v>
      </c>
      <c r="AI10" s="12" t="str">
        <f>IFERROR(VLOOKUP($A10,'All Running Order working doc'!$A$4:$CO$60,AI$100,FALSE),"-")</f>
        <v>-</v>
      </c>
      <c r="AJ10" s="12" t="str">
        <f>IFERROR(VLOOKUP($A10,'All Running Order working doc'!$A$4:$CO$60,AJ$100,FALSE),"-")</f>
        <v>-</v>
      </c>
      <c r="AK10" s="12" t="str">
        <f>IFERROR(VLOOKUP($A10,'All Running Order working doc'!$A$4:$CO$60,AK$100,FALSE),"-")</f>
        <v>-</v>
      </c>
      <c r="AL10" s="12" t="str">
        <f>IFERROR(VLOOKUP($A10,'All Running Order working doc'!$A$4:$CO$60,AL$100,FALSE),"-")</f>
        <v>-</v>
      </c>
      <c r="AM10" s="12" t="str">
        <f>IFERROR(VLOOKUP($A10,'All Running Order working doc'!$A$4:$CO$60,AM$100,FALSE),"-")</f>
        <v>-</v>
      </c>
      <c r="AN10" s="12" t="str">
        <f>IFERROR(VLOOKUP($A10,'All Running Order working doc'!$A$4:$CO$60,AN$100,FALSE),"-")</f>
        <v>-</v>
      </c>
      <c r="AO10" s="12" t="str">
        <f>IFERROR(VLOOKUP($A10,'All Running Order working doc'!$A$4:$CO$60,AO$100,FALSE),"-")</f>
        <v>-</v>
      </c>
      <c r="AP10" s="12" t="str">
        <f>IFERROR(VLOOKUP($A10,'All Running Order working doc'!$A$4:$CO$60,AP$100,FALSE),"-")</f>
        <v>-</v>
      </c>
      <c r="AQ10" s="12" t="str">
        <f>IFERROR(VLOOKUP($A10,'All Running Order working doc'!$A$4:$CO$60,AQ$100,FALSE),"-")</f>
        <v>-</v>
      </c>
      <c r="AR10" s="12" t="str">
        <f>IFERROR(VLOOKUP($A10,'All Running Order working doc'!$A$4:$CO$60,AR$100,FALSE),"-")</f>
        <v>-</v>
      </c>
      <c r="AS10" s="12" t="str">
        <f>IFERROR(VLOOKUP($A10,'All Running Order working doc'!$A$4:$CO$60,AS$100,FALSE),"-")</f>
        <v>-</v>
      </c>
      <c r="AT10" s="12" t="str">
        <f>IFERROR(VLOOKUP($A10,'All Running Order working doc'!$A$4:$CO$60,AT$100,FALSE),"-")</f>
        <v>-</v>
      </c>
      <c r="AU10" s="12" t="str">
        <f>IFERROR(VLOOKUP($A10,'All Running Order working doc'!$A$4:$CO$60,AU$100,FALSE),"-")</f>
        <v>-</v>
      </c>
      <c r="AV10" s="12" t="str">
        <f>IFERROR(VLOOKUP($A10,'All Running Order working doc'!$A$4:$CO$60,AV$100,FALSE),"-")</f>
        <v>-</v>
      </c>
      <c r="AW10" s="12" t="str">
        <f>IFERROR(VLOOKUP($A10,'All Running Order working doc'!$A$4:$CO$60,AW$100,FALSE),"-")</f>
        <v>-</v>
      </c>
      <c r="AX10" s="12" t="str">
        <f>IFERROR(VLOOKUP($A10,'All Running Order working doc'!$A$4:$CO$60,AX$100,FALSE),"-")</f>
        <v>-</v>
      </c>
      <c r="AY10" s="12" t="str">
        <f>IFERROR(VLOOKUP($A10,'All Running Order working doc'!$A$4:$CO$60,AY$100,FALSE),"-")</f>
        <v>-</v>
      </c>
      <c r="AZ10" s="12" t="str">
        <f>IFERROR(VLOOKUP($A10,'All Running Order working doc'!$A$4:$CO$60,AZ$100,FALSE),"-")</f>
        <v>-</v>
      </c>
      <c r="BA10" s="12" t="str">
        <f>IFERROR(VLOOKUP($A10,'All Running Order working doc'!$A$4:$CO$60,BA$100,FALSE),"-")</f>
        <v>-</v>
      </c>
      <c r="BB10" s="12" t="str">
        <f>IFERROR(VLOOKUP($A10,'All Running Order working doc'!$A$4:$CO$60,BB$100,FALSE),"-")</f>
        <v>-</v>
      </c>
      <c r="BC10" s="12" t="str">
        <f>IFERROR(VLOOKUP($A10,'All Running Order working doc'!$A$4:$CO$60,BC$100,FALSE),"-")</f>
        <v>-</v>
      </c>
      <c r="BD10" s="12" t="str">
        <f>IFERROR(VLOOKUP($A10,'All Running Order working doc'!$A$4:$CO$60,BD$100,FALSE),"-")</f>
        <v>-</v>
      </c>
      <c r="BE10" s="12" t="str">
        <f>IFERROR(VLOOKUP($A10,'All Running Order working doc'!$A$4:$CO$60,BE$100,FALSE),"-")</f>
        <v>-</v>
      </c>
      <c r="BF10" s="12" t="str">
        <f>IFERROR(VLOOKUP($A10,'All Running Order working doc'!$A$4:$CO$60,BF$100,FALSE),"-")</f>
        <v>-</v>
      </c>
      <c r="BG10" s="12" t="str">
        <f>IFERROR(VLOOKUP($A10,'All Running Order working doc'!$A$4:$CO$60,BG$100,FALSE),"-")</f>
        <v>-</v>
      </c>
      <c r="BH10" s="12" t="str">
        <f>IFERROR(VLOOKUP($A10,'All Running Order working doc'!$A$4:$CO$60,BH$100,FALSE),"-")</f>
        <v>-</v>
      </c>
      <c r="BI10" s="12" t="str">
        <f>IFERROR(VLOOKUP($A10,'All Running Order working doc'!$A$4:$CO$60,BI$100,FALSE),"-")</f>
        <v>-</v>
      </c>
      <c r="BJ10" s="12" t="str">
        <f>IFERROR(VLOOKUP($A10,'All Running Order working doc'!$A$4:$CO$60,BJ$100,FALSE),"-")</f>
        <v>-</v>
      </c>
      <c r="BK10" s="12" t="str">
        <f>IFERROR(VLOOKUP($A10,'All Running Order working doc'!$A$4:$CO$60,BK$100,FALSE),"-")</f>
        <v>-</v>
      </c>
      <c r="BL10" s="12" t="str">
        <f>IFERROR(VLOOKUP($A10,'All Running Order working doc'!$A$4:$CO$60,BL$100,FALSE),"-")</f>
        <v>-</v>
      </c>
      <c r="BM10" s="12" t="str">
        <f>IFERROR(VLOOKUP($A10,'All Running Order working doc'!$A$4:$CO$60,BM$100,FALSE),"-")</f>
        <v>-</v>
      </c>
      <c r="BN10" s="12" t="str">
        <f>IFERROR(VLOOKUP($A10,'All Running Order working doc'!$A$4:$CO$60,BN$100,FALSE),"-")</f>
        <v>-</v>
      </c>
      <c r="BO10" s="12" t="str">
        <f>IFERROR(VLOOKUP($A10,'All Running Order working doc'!$A$4:$CO$60,BO$100,FALSE),"-")</f>
        <v>-</v>
      </c>
      <c r="BP10" s="12" t="str">
        <f>IFERROR(VLOOKUP($A10,'All Running Order working doc'!$A$4:$CO$60,BP$100,FALSE),"-")</f>
        <v>-</v>
      </c>
      <c r="BQ10" s="12" t="str">
        <f>IFERROR(VLOOKUP($A10,'All Running Order working doc'!$A$4:$CO$60,BQ$100,FALSE),"-")</f>
        <v>-</v>
      </c>
      <c r="BR10" s="12" t="str">
        <f>IFERROR(VLOOKUP($A10,'All Running Order working doc'!$A$4:$CO$60,BR$100,FALSE),"-")</f>
        <v>-</v>
      </c>
      <c r="BS10" s="12" t="str">
        <f>IFERROR(VLOOKUP($A10,'All Running Order working doc'!$A$4:$CO$60,BS$100,FALSE),"-")</f>
        <v>-</v>
      </c>
      <c r="BT10" s="12" t="str">
        <f>IFERROR(VLOOKUP($A10,'All Running Order working doc'!$A$4:$CO$60,BT$100,FALSE),"-")</f>
        <v>-</v>
      </c>
      <c r="BU10" s="12" t="str">
        <f>IFERROR(VLOOKUP($A10,'All Running Order working doc'!$A$4:$CO$60,BU$100,FALSE),"-")</f>
        <v>-</v>
      </c>
      <c r="BV10" s="12" t="str">
        <f>IFERROR(VLOOKUP($A10,'All Running Order working doc'!$A$4:$CO$60,BV$100,FALSE),"-")</f>
        <v>-</v>
      </c>
      <c r="BW10" s="12" t="str">
        <f>IFERROR(VLOOKUP($A10,'All Running Order working doc'!$A$4:$CO$60,BW$100,FALSE),"-")</f>
        <v>-</v>
      </c>
      <c r="BX10" s="12" t="str">
        <f>IFERROR(VLOOKUP($A10,'All Running Order working doc'!$A$4:$CO$60,BX$100,FALSE),"-")</f>
        <v>-</v>
      </c>
      <c r="BY10" s="12" t="str">
        <f>IFERROR(VLOOKUP($A10,'All Running Order working doc'!$A$4:$CO$60,BY$100,FALSE),"-")</f>
        <v>-</v>
      </c>
      <c r="BZ10" s="12" t="str">
        <f>IFERROR(VLOOKUP($A10,'All Running Order working doc'!$A$4:$CO$60,BZ$100,FALSE),"-")</f>
        <v>-</v>
      </c>
      <c r="CA10" s="12" t="str">
        <f>IFERROR(VLOOKUP($A10,'All Running Order working doc'!$A$4:$CO$60,CA$100,FALSE),"-")</f>
        <v>-</v>
      </c>
      <c r="CB10" s="12" t="str">
        <f>IFERROR(VLOOKUP($A10,'All Running Order working doc'!$A$4:$CO$60,CB$100,FALSE),"-")</f>
        <v>-</v>
      </c>
      <c r="CC10" s="12" t="str">
        <f>IFERROR(VLOOKUP($A10,'All Running Order working doc'!$A$4:$CO$60,CC$100,FALSE),"-")</f>
        <v>-</v>
      </c>
      <c r="CD10" s="12" t="str">
        <f>IFERROR(VLOOKUP($A10,'All Running Order working doc'!$A$4:$CO$60,CD$100,FALSE),"-")</f>
        <v>-</v>
      </c>
      <c r="CE10" s="12" t="str">
        <f>IFERROR(VLOOKUP($A10,'All Running Order working doc'!$A$4:$CO$60,CE$100,FALSE),"-")</f>
        <v>-</v>
      </c>
      <c r="CF10" s="12" t="str">
        <f>IFERROR(VLOOKUP($A10,'All Running Order working doc'!$A$4:$CO$60,CF$100,FALSE),"-")</f>
        <v>-</v>
      </c>
      <c r="CG10" s="12" t="str">
        <f>IFERROR(VLOOKUP($A10,'All Running Order working doc'!$A$4:$CO$60,CG$100,FALSE),"-")</f>
        <v>-</v>
      </c>
      <c r="CH10" s="12" t="str">
        <f>IFERROR(VLOOKUP($A10,'All Running Order working doc'!$A$4:$CO$60,CH$100,FALSE),"-")</f>
        <v>-</v>
      </c>
      <c r="CI10" s="12" t="str">
        <f>IFERROR(VLOOKUP($A10,'All Running Order working doc'!$A$4:$CO$60,CI$100,FALSE),"-")</f>
        <v>-</v>
      </c>
      <c r="CJ10" s="12" t="str">
        <f>IFERROR(VLOOKUP($A10,'All Running Order working doc'!$A$4:$CO$60,CJ$100,FALSE),"-")</f>
        <v>-</v>
      </c>
      <c r="CK10" s="12" t="str">
        <f>IFERROR(VLOOKUP($A10,'All Running Order working doc'!$A$4:$CO$60,CK$100,FALSE),"-")</f>
        <v>-</v>
      </c>
      <c r="CL10" s="12" t="str">
        <f>IFERROR(VLOOKUP($A10,'All Running Order working doc'!$A$4:$CO$60,CL$100,FALSE),"-")</f>
        <v>-</v>
      </c>
      <c r="CM10" s="12" t="str">
        <f>IFERROR(VLOOKUP($A10,'All Running Order working doc'!$A$4:$CO$60,CM$100,FALSE),"-")</f>
        <v>-</v>
      </c>
      <c r="CN10" s="12" t="str">
        <f>IFERROR(VLOOKUP($A10,'All Running Order working doc'!$A$4:$CO$60,CN$100,FALSE),"-")</f>
        <v>-</v>
      </c>
      <c r="CQ10" s="3">
        <v>7</v>
      </c>
    </row>
    <row r="11" spans="1:95" x14ac:dyDescent="0.3">
      <c r="A11" s="3" t="str">
        <f>CONCATENATE(Constants!$B$5,CQ11,)</f>
        <v>Blue Live8</v>
      </c>
      <c r="B11" s="12" t="str">
        <f>IFERROR(VLOOKUP($A11,'All Running Order working doc'!$A$4:$CO$60,B$100,FALSE),"-")</f>
        <v>-</v>
      </c>
      <c r="C11" s="12" t="str">
        <f>IFERROR(VLOOKUP($A11,'All Running Order working doc'!$A$4:$CO$60,C$100,FALSE),"-")</f>
        <v>-</v>
      </c>
      <c r="D11" s="12" t="str">
        <f>IFERROR(VLOOKUP($A11,'All Running Order working doc'!$A$4:$CO$60,D$100,FALSE),"-")</f>
        <v>-</v>
      </c>
      <c r="E11" s="12" t="str">
        <f>IFERROR(VLOOKUP($A11,'All Running Order working doc'!$A$4:$CO$60,E$100,FALSE),"-")</f>
        <v>-</v>
      </c>
      <c r="F11" s="12" t="str">
        <f>IFERROR(VLOOKUP($A11,'All Running Order working doc'!$A$4:$CO$60,F$100,FALSE),"-")</f>
        <v>-</v>
      </c>
      <c r="G11" s="12" t="str">
        <f>IFERROR(VLOOKUP($A11,'All Running Order working doc'!$A$4:$CO$60,G$100,FALSE),"-")</f>
        <v>-</v>
      </c>
      <c r="H11" s="12" t="str">
        <f>IFERROR(VLOOKUP($A11,'All Running Order working doc'!$A$4:$CO$60,H$100,FALSE),"-")</f>
        <v>-</v>
      </c>
      <c r="I11" s="12" t="str">
        <f>IFERROR(VLOOKUP($A11,'All Running Order working doc'!$A$4:$CO$60,I$100,FALSE),"-")</f>
        <v>-</v>
      </c>
      <c r="J11" s="12" t="str">
        <f>IFERROR(VLOOKUP($A11,'All Running Order working doc'!$A$4:$CO$60,J$100,FALSE),"-")</f>
        <v>-</v>
      </c>
      <c r="K11" s="12" t="str">
        <f>IFERROR(VLOOKUP($A11,'All Running Order working doc'!$A$4:$CO$60,K$100,FALSE),"-")</f>
        <v>-</v>
      </c>
      <c r="L11" s="12" t="str">
        <f>IFERROR(VLOOKUP($A11,'All Running Order working doc'!$A$4:$CO$60,L$100,FALSE),"-")</f>
        <v>-</v>
      </c>
      <c r="M11" s="12" t="str">
        <f>IFERROR(VLOOKUP($A11,'All Running Order working doc'!$A$4:$CO$60,M$100,FALSE),"-")</f>
        <v>-</v>
      </c>
      <c r="N11" s="12" t="str">
        <f>IFERROR(VLOOKUP($A11,'All Running Order working doc'!$A$4:$CO$60,N$100,FALSE),"-")</f>
        <v>-</v>
      </c>
      <c r="O11" s="12" t="str">
        <f>IFERROR(VLOOKUP($A11,'All Running Order working doc'!$A$4:$CO$60,O$100,FALSE),"-")</f>
        <v>-</v>
      </c>
      <c r="P11" s="12" t="str">
        <f>IFERROR(VLOOKUP($A11,'All Running Order working doc'!$A$4:$CO$60,P$100,FALSE),"-")</f>
        <v>-</v>
      </c>
      <c r="Q11" s="12" t="str">
        <f>IFERROR(VLOOKUP($A11,'All Running Order working doc'!$A$4:$CO$60,Q$100,FALSE),"-")</f>
        <v>-</v>
      </c>
      <c r="R11" s="12" t="str">
        <f>IFERROR(VLOOKUP($A11,'All Running Order working doc'!$A$4:$CO$60,R$100,FALSE),"-")</f>
        <v>-</v>
      </c>
      <c r="S11" s="12" t="str">
        <f>IFERROR(VLOOKUP($A11,'All Running Order working doc'!$A$4:$CO$60,S$100,FALSE),"-")</f>
        <v>-</v>
      </c>
      <c r="T11" s="12" t="str">
        <f>IFERROR(VLOOKUP($A11,'All Running Order working doc'!$A$4:$CO$60,T$100,FALSE),"-")</f>
        <v>-</v>
      </c>
      <c r="U11" s="12" t="str">
        <f>IFERROR(VLOOKUP($A11,'All Running Order working doc'!$A$4:$CO$60,U$100,FALSE),"-")</f>
        <v>-</v>
      </c>
      <c r="V11" s="12" t="str">
        <f>IFERROR(VLOOKUP($A11,'All Running Order working doc'!$A$4:$CO$60,V$100,FALSE),"-")</f>
        <v>-</v>
      </c>
      <c r="W11" s="12" t="str">
        <f>IFERROR(VLOOKUP($A11,'All Running Order working doc'!$A$4:$CO$60,W$100,FALSE),"-")</f>
        <v>-</v>
      </c>
      <c r="X11" s="12" t="str">
        <f>IFERROR(VLOOKUP($A11,'All Running Order working doc'!$A$4:$CO$60,X$100,FALSE),"-")</f>
        <v>-</v>
      </c>
      <c r="Y11" s="12" t="str">
        <f>IFERROR(VLOOKUP($A11,'All Running Order working doc'!$A$4:$CO$60,Y$100,FALSE),"-")</f>
        <v>-</v>
      </c>
      <c r="Z11" s="12" t="str">
        <f>IFERROR(VLOOKUP($A11,'All Running Order working doc'!$A$4:$CO$60,Z$100,FALSE),"-")</f>
        <v>-</v>
      </c>
      <c r="AA11" s="12" t="str">
        <f>IFERROR(VLOOKUP($A11,'All Running Order working doc'!$A$4:$CO$60,AA$100,FALSE),"-")</f>
        <v>-</v>
      </c>
      <c r="AB11" s="12" t="str">
        <f>IFERROR(VLOOKUP($A11,'All Running Order working doc'!$A$4:$CO$60,AB$100,FALSE),"-")</f>
        <v>-</v>
      </c>
      <c r="AC11" s="12" t="str">
        <f>IFERROR(VLOOKUP($A11,'All Running Order working doc'!$A$4:$CO$60,AC$100,FALSE),"-")</f>
        <v>-</v>
      </c>
      <c r="AD11" s="12" t="str">
        <f>IFERROR(VLOOKUP($A11,'All Running Order working doc'!$A$4:$CO$60,AD$100,FALSE),"-")</f>
        <v>-</v>
      </c>
      <c r="AE11" s="12" t="str">
        <f>IFERROR(VLOOKUP($A11,'All Running Order working doc'!$A$4:$CO$60,AE$100,FALSE),"-")</f>
        <v>-</v>
      </c>
      <c r="AF11" s="12" t="str">
        <f>IFERROR(VLOOKUP($A11,'All Running Order working doc'!$A$4:$CO$60,AF$100,FALSE),"-")</f>
        <v>-</v>
      </c>
      <c r="AG11" s="12" t="str">
        <f>IFERROR(VLOOKUP($A11,'All Running Order working doc'!$A$4:$CO$60,AG$100,FALSE),"-")</f>
        <v>-</v>
      </c>
      <c r="AH11" s="12" t="str">
        <f>IFERROR(VLOOKUP($A11,'All Running Order working doc'!$A$4:$CO$60,AH$100,FALSE),"-")</f>
        <v>-</v>
      </c>
      <c r="AI11" s="12" t="str">
        <f>IFERROR(VLOOKUP($A11,'All Running Order working doc'!$A$4:$CO$60,AI$100,FALSE),"-")</f>
        <v>-</v>
      </c>
      <c r="AJ11" s="12" t="str">
        <f>IFERROR(VLOOKUP($A11,'All Running Order working doc'!$A$4:$CO$60,AJ$100,FALSE),"-")</f>
        <v>-</v>
      </c>
      <c r="AK11" s="12" t="str">
        <f>IFERROR(VLOOKUP($A11,'All Running Order working doc'!$A$4:$CO$60,AK$100,FALSE),"-")</f>
        <v>-</v>
      </c>
      <c r="AL11" s="12" t="str">
        <f>IFERROR(VLOOKUP($A11,'All Running Order working doc'!$A$4:$CO$60,AL$100,FALSE),"-")</f>
        <v>-</v>
      </c>
      <c r="AM11" s="12" t="str">
        <f>IFERROR(VLOOKUP($A11,'All Running Order working doc'!$A$4:$CO$60,AM$100,FALSE),"-")</f>
        <v>-</v>
      </c>
      <c r="AN11" s="12" t="str">
        <f>IFERROR(VLOOKUP($A11,'All Running Order working doc'!$A$4:$CO$60,AN$100,FALSE),"-")</f>
        <v>-</v>
      </c>
      <c r="AO11" s="12" t="str">
        <f>IFERROR(VLOOKUP($A11,'All Running Order working doc'!$A$4:$CO$60,AO$100,FALSE),"-")</f>
        <v>-</v>
      </c>
      <c r="AP11" s="12" t="str">
        <f>IFERROR(VLOOKUP($A11,'All Running Order working doc'!$A$4:$CO$60,AP$100,FALSE),"-")</f>
        <v>-</v>
      </c>
      <c r="AQ11" s="12" t="str">
        <f>IFERROR(VLOOKUP($A11,'All Running Order working doc'!$A$4:$CO$60,AQ$100,FALSE),"-")</f>
        <v>-</v>
      </c>
      <c r="AR11" s="12" t="str">
        <f>IFERROR(VLOOKUP($A11,'All Running Order working doc'!$A$4:$CO$60,AR$100,FALSE),"-")</f>
        <v>-</v>
      </c>
      <c r="AS11" s="12" t="str">
        <f>IFERROR(VLOOKUP($A11,'All Running Order working doc'!$A$4:$CO$60,AS$100,FALSE),"-")</f>
        <v>-</v>
      </c>
      <c r="AT11" s="12" t="str">
        <f>IFERROR(VLOOKUP($A11,'All Running Order working doc'!$A$4:$CO$60,AT$100,FALSE),"-")</f>
        <v>-</v>
      </c>
      <c r="AU11" s="12" t="str">
        <f>IFERROR(VLOOKUP($A11,'All Running Order working doc'!$A$4:$CO$60,AU$100,FALSE),"-")</f>
        <v>-</v>
      </c>
      <c r="AV11" s="12" t="str">
        <f>IFERROR(VLOOKUP($A11,'All Running Order working doc'!$A$4:$CO$60,AV$100,FALSE),"-")</f>
        <v>-</v>
      </c>
      <c r="AW11" s="12" t="str">
        <f>IFERROR(VLOOKUP($A11,'All Running Order working doc'!$A$4:$CO$60,AW$100,FALSE),"-")</f>
        <v>-</v>
      </c>
      <c r="AX11" s="12" t="str">
        <f>IFERROR(VLOOKUP($A11,'All Running Order working doc'!$A$4:$CO$60,AX$100,FALSE),"-")</f>
        <v>-</v>
      </c>
      <c r="AY11" s="12" t="str">
        <f>IFERROR(VLOOKUP($A11,'All Running Order working doc'!$A$4:$CO$60,AY$100,FALSE),"-")</f>
        <v>-</v>
      </c>
      <c r="AZ11" s="12" t="str">
        <f>IFERROR(VLOOKUP($A11,'All Running Order working doc'!$A$4:$CO$60,AZ$100,FALSE),"-")</f>
        <v>-</v>
      </c>
      <c r="BA11" s="12" t="str">
        <f>IFERROR(VLOOKUP($A11,'All Running Order working doc'!$A$4:$CO$60,BA$100,FALSE),"-")</f>
        <v>-</v>
      </c>
      <c r="BB11" s="12" t="str">
        <f>IFERROR(VLOOKUP($A11,'All Running Order working doc'!$A$4:$CO$60,BB$100,FALSE),"-")</f>
        <v>-</v>
      </c>
      <c r="BC11" s="12" t="str">
        <f>IFERROR(VLOOKUP($A11,'All Running Order working doc'!$A$4:$CO$60,BC$100,FALSE),"-")</f>
        <v>-</v>
      </c>
      <c r="BD11" s="12" t="str">
        <f>IFERROR(VLOOKUP($A11,'All Running Order working doc'!$A$4:$CO$60,BD$100,FALSE),"-")</f>
        <v>-</v>
      </c>
      <c r="BE11" s="12" t="str">
        <f>IFERROR(VLOOKUP($A11,'All Running Order working doc'!$A$4:$CO$60,BE$100,FALSE),"-")</f>
        <v>-</v>
      </c>
      <c r="BF11" s="12" t="str">
        <f>IFERROR(VLOOKUP($A11,'All Running Order working doc'!$A$4:$CO$60,BF$100,FALSE),"-")</f>
        <v>-</v>
      </c>
      <c r="BG11" s="12" t="str">
        <f>IFERROR(VLOOKUP($A11,'All Running Order working doc'!$A$4:$CO$60,BG$100,FALSE),"-")</f>
        <v>-</v>
      </c>
      <c r="BH11" s="12" t="str">
        <f>IFERROR(VLOOKUP($A11,'All Running Order working doc'!$A$4:$CO$60,BH$100,FALSE),"-")</f>
        <v>-</v>
      </c>
      <c r="BI11" s="12" t="str">
        <f>IFERROR(VLOOKUP($A11,'All Running Order working doc'!$A$4:$CO$60,BI$100,FALSE),"-")</f>
        <v>-</v>
      </c>
      <c r="BJ11" s="12" t="str">
        <f>IFERROR(VLOOKUP($A11,'All Running Order working doc'!$A$4:$CO$60,BJ$100,FALSE),"-")</f>
        <v>-</v>
      </c>
      <c r="BK11" s="12" t="str">
        <f>IFERROR(VLOOKUP($A11,'All Running Order working doc'!$A$4:$CO$60,BK$100,FALSE),"-")</f>
        <v>-</v>
      </c>
      <c r="BL11" s="12" t="str">
        <f>IFERROR(VLOOKUP($A11,'All Running Order working doc'!$A$4:$CO$60,BL$100,FALSE),"-")</f>
        <v>-</v>
      </c>
      <c r="BM11" s="12" t="str">
        <f>IFERROR(VLOOKUP($A11,'All Running Order working doc'!$A$4:$CO$60,BM$100,FALSE),"-")</f>
        <v>-</v>
      </c>
      <c r="BN11" s="12" t="str">
        <f>IFERROR(VLOOKUP($A11,'All Running Order working doc'!$A$4:$CO$60,BN$100,FALSE),"-")</f>
        <v>-</v>
      </c>
      <c r="BO11" s="12" t="str">
        <f>IFERROR(VLOOKUP($A11,'All Running Order working doc'!$A$4:$CO$60,BO$100,FALSE),"-")</f>
        <v>-</v>
      </c>
      <c r="BP11" s="12" t="str">
        <f>IFERROR(VLOOKUP($A11,'All Running Order working doc'!$A$4:$CO$60,BP$100,FALSE),"-")</f>
        <v>-</v>
      </c>
      <c r="BQ11" s="12" t="str">
        <f>IFERROR(VLOOKUP($A11,'All Running Order working doc'!$A$4:$CO$60,BQ$100,FALSE),"-")</f>
        <v>-</v>
      </c>
      <c r="BR11" s="12" t="str">
        <f>IFERROR(VLOOKUP($A11,'All Running Order working doc'!$A$4:$CO$60,BR$100,FALSE),"-")</f>
        <v>-</v>
      </c>
      <c r="BS11" s="12" t="str">
        <f>IFERROR(VLOOKUP($A11,'All Running Order working doc'!$A$4:$CO$60,BS$100,FALSE),"-")</f>
        <v>-</v>
      </c>
      <c r="BT11" s="12" t="str">
        <f>IFERROR(VLOOKUP($A11,'All Running Order working doc'!$A$4:$CO$60,BT$100,FALSE),"-")</f>
        <v>-</v>
      </c>
      <c r="BU11" s="12" t="str">
        <f>IFERROR(VLOOKUP($A11,'All Running Order working doc'!$A$4:$CO$60,BU$100,FALSE),"-")</f>
        <v>-</v>
      </c>
      <c r="BV11" s="12" t="str">
        <f>IFERROR(VLOOKUP($A11,'All Running Order working doc'!$A$4:$CO$60,BV$100,FALSE),"-")</f>
        <v>-</v>
      </c>
      <c r="BW11" s="12" t="str">
        <f>IFERROR(VLOOKUP($A11,'All Running Order working doc'!$A$4:$CO$60,BW$100,FALSE),"-")</f>
        <v>-</v>
      </c>
      <c r="BX11" s="12" t="str">
        <f>IFERROR(VLOOKUP($A11,'All Running Order working doc'!$A$4:$CO$60,BX$100,FALSE),"-")</f>
        <v>-</v>
      </c>
      <c r="BY11" s="12" t="str">
        <f>IFERROR(VLOOKUP($A11,'All Running Order working doc'!$A$4:$CO$60,BY$100,FALSE),"-")</f>
        <v>-</v>
      </c>
      <c r="BZ11" s="12" t="str">
        <f>IFERROR(VLOOKUP($A11,'All Running Order working doc'!$A$4:$CO$60,BZ$100,FALSE),"-")</f>
        <v>-</v>
      </c>
      <c r="CA11" s="12" t="str">
        <f>IFERROR(VLOOKUP($A11,'All Running Order working doc'!$A$4:$CO$60,CA$100,FALSE),"-")</f>
        <v>-</v>
      </c>
      <c r="CB11" s="12" t="str">
        <f>IFERROR(VLOOKUP($A11,'All Running Order working doc'!$A$4:$CO$60,CB$100,FALSE),"-")</f>
        <v>-</v>
      </c>
      <c r="CC11" s="12" t="str">
        <f>IFERROR(VLOOKUP($A11,'All Running Order working doc'!$A$4:$CO$60,CC$100,FALSE),"-")</f>
        <v>-</v>
      </c>
      <c r="CD11" s="12" t="str">
        <f>IFERROR(VLOOKUP($A11,'All Running Order working doc'!$A$4:$CO$60,CD$100,FALSE),"-")</f>
        <v>-</v>
      </c>
      <c r="CE11" s="12" t="str">
        <f>IFERROR(VLOOKUP($A11,'All Running Order working doc'!$A$4:$CO$60,CE$100,FALSE),"-")</f>
        <v>-</v>
      </c>
      <c r="CF11" s="12" t="str">
        <f>IFERROR(VLOOKUP($A11,'All Running Order working doc'!$A$4:$CO$60,CF$100,FALSE),"-")</f>
        <v>-</v>
      </c>
      <c r="CG11" s="12" t="str">
        <f>IFERROR(VLOOKUP($A11,'All Running Order working doc'!$A$4:$CO$60,CG$100,FALSE),"-")</f>
        <v>-</v>
      </c>
      <c r="CH11" s="12" t="str">
        <f>IFERROR(VLOOKUP($A11,'All Running Order working doc'!$A$4:$CO$60,CH$100,FALSE),"-")</f>
        <v>-</v>
      </c>
      <c r="CI11" s="12" t="str">
        <f>IFERROR(VLOOKUP($A11,'All Running Order working doc'!$A$4:$CO$60,CI$100,FALSE),"-")</f>
        <v>-</v>
      </c>
      <c r="CJ11" s="12" t="str">
        <f>IFERROR(VLOOKUP($A11,'All Running Order working doc'!$A$4:$CO$60,CJ$100,FALSE),"-")</f>
        <v>-</v>
      </c>
      <c r="CK11" s="12" t="str">
        <f>IFERROR(VLOOKUP($A11,'All Running Order working doc'!$A$4:$CO$60,CK$100,FALSE),"-")</f>
        <v>-</v>
      </c>
      <c r="CL11" s="12" t="str">
        <f>IFERROR(VLOOKUP($A11,'All Running Order working doc'!$A$4:$CO$60,CL$100,FALSE),"-")</f>
        <v>-</v>
      </c>
      <c r="CM11" s="12" t="str">
        <f>IFERROR(VLOOKUP($A11,'All Running Order working doc'!$A$4:$CO$60,CM$100,FALSE),"-")</f>
        <v>-</v>
      </c>
      <c r="CN11" s="12" t="str">
        <f>IFERROR(VLOOKUP($A11,'All Running Order working doc'!$A$4:$CO$60,CN$100,FALSE),"-")</f>
        <v>-</v>
      </c>
      <c r="CQ11" s="3">
        <v>8</v>
      </c>
    </row>
    <row r="12" spans="1:95" x14ac:dyDescent="0.3">
      <c r="A12" s="3" t="str">
        <f>CONCATENATE(Constants!$B$5,CQ12,)</f>
        <v>Blue Live9</v>
      </c>
      <c r="B12" s="12" t="str">
        <f>IFERROR(VLOOKUP($A12,'All Running Order working doc'!$A$4:$CO$60,B$100,FALSE),"-")</f>
        <v>-</v>
      </c>
      <c r="C12" s="12" t="str">
        <f>IFERROR(VLOOKUP($A12,'All Running Order working doc'!$A$4:$CO$60,C$100,FALSE),"-")</f>
        <v>-</v>
      </c>
      <c r="D12" s="12" t="str">
        <f>IFERROR(VLOOKUP($A12,'All Running Order working doc'!$A$4:$CO$60,D$100,FALSE),"-")</f>
        <v>-</v>
      </c>
      <c r="E12" s="12" t="str">
        <f>IFERROR(VLOOKUP($A12,'All Running Order working doc'!$A$4:$CO$60,E$100,FALSE),"-")</f>
        <v>-</v>
      </c>
      <c r="F12" s="12" t="str">
        <f>IFERROR(VLOOKUP($A12,'All Running Order working doc'!$A$4:$CO$60,F$100,FALSE),"-")</f>
        <v>-</v>
      </c>
      <c r="G12" s="12" t="str">
        <f>IFERROR(VLOOKUP($A12,'All Running Order working doc'!$A$4:$CO$60,G$100,FALSE),"-")</f>
        <v>-</v>
      </c>
      <c r="H12" s="12" t="str">
        <f>IFERROR(VLOOKUP($A12,'All Running Order working doc'!$A$4:$CO$60,H$100,FALSE),"-")</f>
        <v>-</v>
      </c>
      <c r="I12" s="12" t="str">
        <f>IFERROR(VLOOKUP($A12,'All Running Order working doc'!$A$4:$CO$60,I$100,FALSE),"-")</f>
        <v>-</v>
      </c>
      <c r="J12" s="12" t="str">
        <f>IFERROR(VLOOKUP($A12,'All Running Order working doc'!$A$4:$CO$60,J$100,FALSE),"-")</f>
        <v>-</v>
      </c>
      <c r="K12" s="12" t="str">
        <f>IFERROR(VLOOKUP($A12,'All Running Order working doc'!$A$4:$CO$60,K$100,FALSE),"-")</f>
        <v>-</v>
      </c>
      <c r="L12" s="12" t="str">
        <f>IFERROR(VLOOKUP($A12,'All Running Order working doc'!$A$4:$CO$60,L$100,FALSE),"-")</f>
        <v>-</v>
      </c>
      <c r="M12" s="12" t="str">
        <f>IFERROR(VLOOKUP($A12,'All Running Order working doc'!$A$4:$CO$60,M$100,FALSE),"-")</f>
        <v>-</v>
      </c>
      <c r="N12" s="12" t="str">
        <f>IFERROR(VLOOKUP($A12,'All Running Order working doc'!$A$4:$CO$60,N$100,FALSE),"-")</f>
        <v>-</v>
      </c>
      <c r="O12" s="12" t="str">
        <f>IFERROR(VLOOKUP($A12,'All Running Order working doc'!$A$4:$CO$60,O$100,FALSE),"-")</f>
        <v>-</v>
      </c>
      <c r="P12" s="12" t="str">
        <f>IFERROR(VLOOKUP($A12,'All Running Order working doc'!$A$4:$CO$60,P$100,FALSE),"-")</f>
        <v>-</v>
      </c>
      <c r="Q12" s="12" t="str">
        <f>IFERROR(VLOOKUP($A12,'All Running Order working doc'!$A$4:$CO$60,Q$100,FALSE),"-")</f>
        <v>-</v>
      </c>
      <c r="R12" s="12" t="str">
        <f>IFERROR(VLOOKUP($A12,'All Running Order working doc'!$A$4:$CO$60,R$100,FALSE),"-")</f>
        <v>-</v>
      </c>
      <c r="S12" s="12" t="str">
        <f>IFERROR(VLOOKUP($A12,'All Running Order working doc'!$A$4:$CO$60,S$100,FALSE),"-")</f>
        <v>-</v>
      </c>
      <c r="T12" s="12" t="str">
        <f>IFERROR(VLOOKUP($A12,'All Running Order working doc'!$A$4:$CO$60,T$100,FALSE),"-")</f>
        <v>-</v>
      </c>
      <c r="U12" s="12" t="str">
        <f>IFERROR(VLOOKUP($A12,'All Running Order working doc'!$A$4:$CO$60,U$100,FALSE),"-")</f>
        <v>-</v>
      </c>
      <c r="V12" s="12" t="str">
        <f>IFERROR(VLOOKUP($A12,'All Running Order working doc'!$A$4:$CO$60,V$100,FALSE),"-")</f>
        <v>-</v>
      </c>
      <c r="W12" s="12" t="str">
        <f>IFERROR(VLOOKUP($A12,'All Running Order working doc'!$A$4:$CO$60,W$100,FALSE),"-")</f>
        <v>-</v>
      </c>
      <c r="X12" s="12" t="str">
        <f>IFERROR(VLOOKUP($A12,'All Running Order working doc'!$A$4:$CO$60,X$100,FALSE),"-")</f>
        <v>-</v>
      </c>
      <c r="Y12" s="12" t="str">
        <f>IFERROR(VLOOKUP($A12,'All Running Order working doc'!$A$4:$CO$60,Y$100,FALSE),"-")</f>
        <v>-</v>
      </c>
      <c r="Z12" s="12" t="str">
        <f>IFERROR(VLOOKUP($A12,'All Running Order working doc'!$A$4:$CO$60,Z$100,FALSE),"-")</f>
        <v>-</v>
      </c>
      <c r="AA12" s="12" t="str">
        <f>IFERROR(VLOOKUP($A12,'All Running Order working doc'!$A$4:$CO$60,AA$100,FALSE),"-")</f>
        <v>-</v>
      </c>
      <c r="AB12" s="12" t="str">
        <f>IFERROR(VLOOKUP($A12,'All Running Order working doc'!$A$4:$CO$60,AB$100,FALSE),"-")</f>
        <v>-</v>
      </c>
      <c r="AC12" s="12" t="str">
        <f>IFERROR(VLOOKUP($A12,'All Running Order working doc'!$A$4:$CO$60,AC$100,FALSE),"-")</f>
        <v>-</v>
      </c>
      <c r="AD12" s="12" t="str">
        <f>IFERROR(VLOOKUP($A12,'All Running Order working doc'!$A$4:$CO$60,AD$100,FALSE),"-")</f>
        <v>-</v>
      </c>
      <c r="AE12" s="12" t="str">
        <f>IFERROR(VLOOKUP($A12,'All Running Order working doc'!$A$4:$CO$60,AE$100,FALSE),"-")</f>
        <v>-</v>
      </c>
      <c r="AF12" s="12" t="str">
        <f>IFERROR(VLOOKUP($A12,'All Running Order working doc'!$A$4:$CO$60,AF$100,FALSE),"-")</f>
        <v>-</v>
      </c>
      <c r="AG12" s="12" t="str">
        <f>IFERROR(VLOOKUP($A12,'All Running Order working doc'!$A$4:$CO$60,AG$100,FALSE),"-")</f>
        <v>-</v>
      </c>
      <c r="AH12" s="12" t="str">
        <f>IFERROR(VLOOKUP($A12,'All Running Order working doc'!$A$4:$CO$60,AH$100,FALSE),"-")</f>
        <v>-</v>
      </c>
      <c r="AI12" s="12" t="str">
        <f>IFERROR(VLOOKUP($A12,'All Running Order working doc'!$A$4:$CO$60,AI$100,FALSE),"-")</f>
        <v>-</v>
      </c>
      <c r="AJ12" s="12" t="str">
        <f>IFERROR(VLOOKUP($A12,'All Running Order working doc'!$A$4:$CO$60,AJ$100,FALSE),"-")</f>
        <v>-</v>
      </c>
      <c r="AK12" s="12" t="str">
        <f>IFERROR(VLOOKUP($A12,'All Running Order working doc'!$A$4:$CO$60,AK$100,FALSE),"-")</f>
        <v>-</v>
      </c>
      <c r="AL12" s="12" t="str">
        <f>IFERROR(VLOOKUP($A12,'All Running Order working doc'!$A$4:$CO$60,AL$100,FALSE),"-")</f>
        <v>-</v>
      </c>
      <c r="AM12" s="12" t="str">
        <f>IFERROR(VLOOKUP($A12,'All Running Order working doc'!$A$4:$CO$60,AM$100,FALSE),"-")</f>
        <v>-</v>
      </c>
      <c r="AN12" s="12" t="str">
        <f>IFERROR(VLOOKUP($A12,'All Running Order working doc'!$A$4:$CO$60,AN$100,FALSE),"-")</f>
        <v>-</v>
      </c>
      <c r="AO12" s="12" t="str">
        <f>IFERROR(VLOOKUP($A12,'All Running Order working doc'!$A$4:$CO$60,AO$100,FALSE),"-")</f>
        <v>-</v>
      </c>
      <c r="AP12" s="12" t="str">
        <f>IFERROR(VLOOKUP($A12,'All Running Order working doc'!$A$4:$CO$60,AP$100,FALSE),"-")</f>
        <v>-</v>
      </c>
      <c r="AQ12" s="12" t="str">
        <f>IFERROR(VLOOKUP($A12,'All Running Order working doc'!$A$4:$CO$60,AQ$100,FALSE),"-")</f>
        <v>-</v>
      </c>
      <c r="AR12" s="12" t="str">
        <f>IFERROR(VLOOKUP($A12,'All Running Order working doc'!$A$4:$CO$60,AR$100,FALSE),"-")</f>
        <v>-</v>
      </c>
      <c r="AS12" s="12" t="str">
        <f>IFERROR(VLOOKUP($A12,'All Running Order working doc'!$A$4:$CO$60,AS$100,FALSE),"-")</f>
        <v>-</v>
      </c>
      <c r="AT12" s="12" t="str">
        <f>IFERROR(VLOOKUP($A12,'All Running Order working doc'!$A$4:$CO$60,AT$100,FALSE),"-")</f>
        <v>-</v>
      </c>
      <c r="AU12" s="12" t="str">
        <f>IFERROR(VLOOKUP($A12,'All Running Order working doc'!$A$4:$CO$60,AU$100,FALSE),"-")</f>
        <v>-</v>
      </c>
      <c r="AV12" s="12" t="str">
        <f>IFERROR(VLOOKUP($A12,'All Running Order working doc'!$A$4:$CO$60,AV$100,FALSE),"-")</f>
        <v>-</v>
      </c>
      <c r="AW12" s="12" t="str">
        <f>IFERROR(VLOOKUP($A12,'All Running Order working doc'!$A$4:$CO$60,AW$100,FALSE),"-")</f>
        <v>-</v>
      </c>
      <c r="AX12" s="12" t="str">
        <f>IFERROR(VLOOKUP($A12,'All Running Order working doc'!$A$4:$CO$60,AX$100,FALSE),"-")</f>
        <v>-</v>
      </c>
      <c r="AY12" s="12" t="str">
        <f>IFERROR(VLOOKUP($A12,'All Running Order working doc'!$A$4:$CO$60,AY$100,FALSE),"-")</f>
        <v>-</v>
      </c>
      <c r="AZ12" s="12" t="str">
        <f>IFERROR(VLOOKUP($A12,'All Running Order working doc'!$A$4:$CO$60,AZ$100,FALSE),"-")</f>
        <v>-</v>
      </c>
      <c r="BA12" s="12" t="str">
        <f>IFERROR(VLOOKUP($A12,'All Running Order working doc'!$A$4:$CO$60,BA$100,FALSE),"-")</f>
        <v>-</v>
      </c>
      <c r="BB12" s="12" t="str">
        <f>IFERROR(VLOOKUP($A12,'All Running Order working doc'!$A$4:$CO$60,BB$100,FALSE),"-")</f>
        <v>-</v>
      </c>
      <c r="BC12" s="12" t="str">
        <f>IFERROR(VLOOKUP($A12,'All Running Order working doc'!$A$4:$CO$60,BC$100,FALSE),"-")</f>
        <v>-</v>
      </c>
      <c r="BD12" s="12" t="str">
        <f>IFERROR(VLOOKUP($A12,'All Running Order working doc'!$A$4:$CO$60,BD$100,FALSE),"-")</f>
        <v>-</v>
      </c>
      <c r="BE12" s="12" t="str">
        <f>IFERROR(VLOOKUP($A12,'All Running Order working doc'!$A$4:$CO$60,BE$100,FALSE),"-")</f>
        <v>-</v>
      </c>
      <c r="BF12" s="12" t="str">
        <f>IFERROR(VLOOKUP($A12,'All Running Order working doc'!$A$4:$CO$60,BF$100,FALSE),"-")</f>
        <v>-</v>
      </c>
      <c r="BG12" s="12" t="str">
        <f>IFERROR(VLOOKUP($A12,'All Running Order working doc'!$A$4:$CO$60,BG$100,FALSE),"-")</f>
        <v>-</v>
      </c>
      <c r="BH12" s="12" t="str">
        <f>IFERROR(VLOOKUP($A12,'All Running Order working doc'!$A$4:$CO$60,BH$100,FALSE),"-")</f>
        <v>-</v>
      </c>
      <c r="BI12" s="12" t="str">
        <f>IFERROR(VLOOKUP($A12,'All Running Order working doc'!$A$4:$CO$60,BI$100,FALSE),"-")</f>
        <v>-</v>
      </c>
      <c r="BJ12" s="12" t="str">
        <f>IFERROR(VLOOKUP($A12,'All Running Order working doc'!$A$4:$CO$60,BJ$100,FALSE),"-")</f>
        <v>-</v>
      </c>
      <c r="BK12" s="12" t="str">
        <f>IFERROR(VLOOKUP($A12,'All Running Order working doc'!$A$4:$CO$60,BK$100,FALSE),"-")</f>
        <v>-</v>
      </c>
      <c r="BL12" s="12" t="str">
        <f>IFERROR(VLOOKUP($A12,'All Running Order working doc'!$A$4:$CO$60,BL$100,FALSE),"-")</f>
        <v>-</v>
      </c>
      <c r="BM12" s="12" t="str">
        <f>IFERROR(VLOOKUP($A12,'All Running Order working doc'!$A$4:$CO$60,BM$100,FALSE),"-")</f>
        <v>-</v>
      </c>
      <c r="BN12" s="12" t="str">
        <f>IFERROR(VLOOKUP($A12,'All Running Order working doc'!$A$4:$CO$60,BN$100,FALSE),"-")</f>
        <v>-</v>
      </c>
      <c r="BO12" s="12" t="str">
        <f>IFERROR(VLOOKUP($A12,'All Running Order working doc'!$A$4:$CO$60,BO$100,FALSE),"-")</f>
        <v>-</v>
      </c>
      <c r="BP12" s="12" t="str">
        <f>IFERROR(VLOOKUP($A12,'All Running Order working doc'!$A$4:$CO$60,BP$100,FALSE),"-")</f>
        <v>-</v>
      </c>
      <c r="BQ12" s="12" t="str">
        <f>IFERROR(VLOOKUP($A12,'All Running Order working doc'!$A$4:$CO$60,BQ$100,FALSE),"-")</f>
        <v>-</v>
      </c>
      <c r="BR12" s="12" t="str">
        <f>IFERROR(VLOOKUP($A12,'All Running Order working doc'!$A$4:$CO$60,BR$100,FALSE),"-")</f>
        <v>-</v>
      </c>
      <c r="BS12" s="12" t="str">
        <f>IFERROR(VLOOKUP($A12,'All Running Order working doc'!$A$4:$CO$60,BS$100,FALSE),"-")</f>
        <v>-</v>
      </c>
      <c r="BT12" s="12" t="str">
        <f>IFERROR(VLOOKUP($A12,'All Running Order working doc'!$A$4:$CO$60,BT$100,FALSE),"-")</f>
        <v>-</v>
      </c>
      <c r="BU12" s="12" t="str">
        <f>IFERROR(VLOOKUP($A12,'All Running Order working doc'!$A$4:$CO$60,BU$100,FALSE),"-")</f>
        <v>-</v>
      </c>
      <c r="BV12" s="12" t="str">
        <f>IFERROR(VLOOKUP($A12,'All Running Order working doc'!$A$4:$CO$60,BV$100,FALSE),"-")</f>
        <v>-</v>
      </c>
      <c r="BW12" s="12" t="str">
        <f>IFERROR(VLOOKUP($A12,'All Running Order working doc'!$A$4:$CO$60,BW$100,FALSE),"-")</f>
        <v>-</v>
      </c>
      <c r="BX12" s="12" t="str">
        <f>IFERROR(VLOOKUP($A12,'All Running Order working doc'!$A$4:$CO$60,BX$100,FALSE),"-")</f>
        <v>-</v>
      </c>
      <c r="BY12" s="12" t="str">
        <f>IFERROR(VLOOKUP($A12,'All Running Order working doc'!$A$4:$CO$60,BY$100,FALSE),"-")</f>
        <v>-</v>
      </c>
      <c r="BZ12" s="12" t="str">
        <f>IFERROR(VLOOKUP($A12,'All Running Order working doc'!$A$4:$CO$60,BZ$100,FALSE),"-")</f>
        <v>-</v>
      </c>
      <c r="CA12" s="12" t="str">
        <f>IFERROR(VLOOKUP($A12,'All Running Order working doc'!$A$4:$CO$60,CA$100,FALSE),"-")</f>
        <v>-</v>
      </c>
      <c r="CB12" s="12" t="str">
        <f>IFERROR(VLOOKUP($A12,'All Running Order working doc'!$A$4:$CO$60,CB$100,FALSE),"-")</f>
        <v>-</v>
      </c>
      <c r="CC12" s="12" t="str">
        <f>IFERROR(VLOOKUP($A12,'All Running Order working doc'!$A$4:$CO$60,CC$100,FALSE),"-")</f>
        <v>-</v>
      </c>
      <c r="CD12" s="12" t="str">
        <f>IFERROR(VLOOKUP($A12,'All Running Order working doc'!$A$4:$CO$60,CD$100,FALSE),"-")</f>
        <v>-</v>
      </c>
      <c r="CE12" s="12" t="str">
        <f>IFERROR(VLOOKUP($A12,'All Running Order working doc'!$A$4:$CO$60,CE$100,FALSE),"-")</f>
        <v>-</v>
      </c>
      <c r="CF12" s="12" t="str">
        <f>IFERROR(VLOOKUP($A12,'All Running Order working doc'!$A$4:$CO$60,CF$100,FALSE),"-")</f>
        <v>-</v>
      </c>
      <c r="CG12" s="12" t="str">
        <f>IFERROR(VLOOKUP($A12,'All Running Order working doc'!$A$4:$CO$60,CG$100,FALSE),"-")</f>
        <v>-</v>
      </c>
      <c r="CH12" s="12" t="str">
        <f>IFERROR(VLOOKUP($A12,'All Running Order working doc'!$A$4:$CO$60,CH$100,FALSE),"-")</f>
        <v>-</v>
      </c>
      <c r="CI12" s="12" t="str">
        <f>IFERROR(VLOOKUP($A12,'All Running Order working doc'!$A$4:$CO$60,CI$100,FALSE),"-")</f>
        <v>-</v>
      </c>
      <c r="CJ12" s="12" t="str">
        <f>IFERROR(VLOOKUP($A12,'All Running Order working doc'!$A$4:$CO$60,CJ$100,FALSE),"-")</f>
        <v>-</v>
      </c>
      <c r="CK12" s="12" t="str">
        <f>IFERROR(VLOOKUP($A12,'All Running Order working doc'!$A$4:$CO$60,CK$100,FALSE),"-")</f>
        <v>-</v>
      </c>
      <c r="CL12" s="12" t="str">
        <f>IFERROR(VLOOKUP($A12,'All Running Order working doc'!$A$4:$CO$60,CL$100,FALSE),"-")</f>
        <v>-</v>
      </c>
      <c r="CM12" s="12" t="str">
        <f>IFERROR(VLOOKUP($A12,'All Running Order working doc'!$A$4:$CO$60,CM$100,FALSE),"-")</f>
        <v>-</v>
      </c>
      <c r="CN12" s="12" t="str">
        <f>IFERROR(VLOOKUP($A12,'All Running Order working doc'!$A$4:$CO$60,CN$100,FALSE),"-")</f>
        <v>-</v>
      </c>
      <c r="CQ12" s="3">
        <v>9</v>
      </c>
    </row>
    <row r="13" spans="1:95" x14ac:dyDescent="0.3">
      <c r="A13" s="3" t="str">
        <f>CONCATENATE(Constants!$B$5,CQ13,)</f>
        <v>Blue Live10</v>
      </c>
      <c r="B13" s="12" t="str">
        <f>IFERROR(VLOOKUP($A13,'All Running Order working doc'!$A$4:$CO$60,B$100,FALSE),"-")</f>
        <v>-</v>
      </c>
      <c r="C13" s="12" t="str">
        <f>IFERROR(VLOOKUP($A13,'All Running Order working doc'!$A$4:$CO$60,C$100,FALSE),"-")</f>
        <v>-</v>
      </c>
      <c r="D13" s="12" t="str">
        <f>IFERROR(VLOOKUP($A13,'All Running Order working doc'!$A$4:$CO$60,D$100,FALSE),"-")</f>
        <v>-</v>
      </c>
      <c r="E13" s="12" t="str">
        <f>IFERROR(VLOOKUP($A13,'All Running Order working doc'!$A$4:$CO$60,E$100,FALSE),"-")</f>
        <v>-</v>
      </c>
      <c r="F13" s="12" t="str">
        <f>IFERROR(VLOOKUP($A13,'All Running Order working doc'!$A$4:$CO$60,F$100,FALSE),"-")</f>
        <v>-</v>
      </c>
      <c r="G13" s="12" t="str">
        <f>IFERROR(VLOOKUP($A13,'All Running Order working doc'!$A$4:$CO$60,G$100,FALSE),"-")</f>
        <v>-</v>
      </c>
      <c r="H13" s="12" t="str">
        <f>IFERROR(VLOOKUP($A13,'All Running Order working doc'!$A$4:$CO$60,H$100,FALSE),"-")</f>
        <v>-</v>
      </c>
      <c r="I13" s="12" t="str">
        <f>IFERROR(VLOOKUP($A13,'All Running Order working doc'!$A$4:$CO$60,I$100,FALSE),"-")</f>
        <v>-</v>
      </c>
      <c r="J13" s="12" t="str">
        <f>IFERROR(VLOOKUP($A13,'All Running Order working doc'!$A$4:$CO$60,J$100,FALSE),"-")</f>
        <v>-</v>
      </c>
      <c r="K13" s="12" t="str">
        <f>IFERROR(VLOOKUP($A13,'All Running Order working doc'!$A$4:$CO$60,K$100,FALSE),"-")</f>
        <v>-</v>
      </c>
      <c r="L13" s="12" t="str">
        <f>IFERROR(VLOOKUP($A13,'All Running Order working doc'!$A$4:$CO$60,L$100,FALSE),"-")</f>
        <v>-</v>
      </c>
      <c r="M13" s="12" t="str">
        <f>IFERROR(VLOOKUP($A13,'All Running Order working doc'!$A$4:$CO$60,M$100,FALSE),"-")</f>
        <v>-</v>
      </c>
      <c r="N13" s="12" t="str">
        <f>IFERROR(VLOOKUP($A13,'All Running Order working doc'!$A$4:$CO$60,N$100,FALSE),"-")</f>
        <v>-</v>
      </c>
      <c r="O13" s="12" t="str">
        <f>IFERROR(VLOOKUP($A13,'All Running Order working doc'!$A$4:$CO$60,O$100,FALSE),"-")</f>
        <v>-</v>
      </c>
      <c r="P13" s="12" t="str">
        <f>IFERROR(VLOOKUP($A13,'All Running Order working doc'!$A$4:$CO$60,P$100,FALSE),"-")</f>
        <v>-</v>
      </c>
      <c r="Q13" s="12" t="str">
        <f>IFERROR(VLOOKUP($A13,'All Running Order working doc'!$A$4:$CO$60,Q$100,FALSE),"-")</f>
        <v>-</v>
      </c>
      <c r="R13" s="12" t="str">
        <f>IFERROR(VLOOKUP($A13,'All Running Order working doc'!$A$4:$CO$60,R$100,FALSE),"-")</f>
        <v>-</v>
      </c>
      <c r="S13" s="12" t="str">
        <f>IFERROR(VLOOKUP($A13,'All Running Order working doc'!$A$4:$CO$60,S$100,FALSE),"-")</f>
        <v>-</v>
      </c>
      <c r="T13" s="12" t="str">
        <f>IFERROR(VLOOKUP($A13,'All Running Order working doc'!$A$4:$CO$60,T$100,FALSE),"-")</f>
        <v>-</v>
      </c>
      <c r="U13" s="12" t="str">
        <f>IFERROR(VLOOKUP($A13,'All Running Order working doc'!$A$4:$CO$60,U$100,FALSE),"-")</f>
        <v>-</v>
      </c>
      <c r="V13" s="12" t="str">
        <f>IFERROR(VLOOKUP($A13,'All Running Order working doc'!$A$4:$CO$60,V$100,FALSE),"-")</f>
        <v>-</v>
      </c>
      <c r="W13" s="12" t="str">
        <f>IFERROR(VLOOKUP($A13,'All Running Order working doc'!$A$4:$CO$60,W$100,FALSE),"-")</f>
        <v>-</v>
      </c>
      <c r="X13" s="12" t="str">
        <f>IFERROR(VLOOKUP($A13,'All Running Order working doc'!$A$4:$CO$60,X$100,FALSE),"-")</f>
        <v>-</v>
      </c>
      <c r="Y13" s="12" t="str">
        <f>IFERROR(VLOOKUP($A13,'All Running Order working doc'!$A$4:$CO$60,Y$100,FALSE),"-")</f>
        <v>-</v>
      </c>
      <c r="Z13" s="12" t="str">
        <f>IFERROR(VLOOKUP($A13,'All Running Order working doc'!$A$4:$CO$60,Z$100,FALSE),"-")</f>
        <v>-</v>
      </c>
      <c r="AA13" s="12" t="str">
        <f>IFERROR(VLOOKUP($A13,'All Running Order working doc'!$A$4:$CO$60,AA$100,FALSE),"-")</f>
        <v>-</v>
      </c>
      <c r="AB13" s="12" t="str">
        <f>IFERROR(VLOOKUP($A13,'All Running Order working doc'!$A$4:$CO$60,AB$100,FALSE),"-")</f>
        <v>-</v>
      </c>
      <c r="AC13" s="12" t="str">
        <f>IFERROR(VLOOKUP($A13,'All Running Order working doc'!$A$4:$CO$60,AC$100,FALSE),"-")</f>
        <v>-</v>
      </c>
      <c r="AD13" s="12" t="str">
        <f>IFERROR(VLOOKUP($A13,'All Running Order working doc'!$A$4:$CO$60,AD$100,FALSE),"-")</f>
        <v>-</v>
      </c>
      <c r="AE13" s="12" t="str">
        <f>IFERROR(VLOOKUP($A13,'All Running Order working doc'!$A$4:$CO$60,AE$100,FALSE),"-")</f>
        <v>-</v>
      </c>
      <c r="AF13" s="12" t="str">
        <f>IFERROR(VLOOKUP($A13,'All Running Order working doc'!$A$4:$CO$60,AF$100,FALSE),"-")</f>
        <v>-</v>
      </c>
      <c r="AG13" s="12" t="str">
        <f>IFERROR(VLOOKUP($A13,'All Running Order working doc'!$A$4:$CO$60,AG$100,FALSE),"-")</f>
        <v>-</v>
      </c>
      <c r="AH13" s="12" t="str">
        <f>IFERROR(VLOOKUP($A13,'All Running Order working doc'!$A$4:$CO$60,AH$100,FALSE),"-")</f>
        <v>-</v>
      </c>
      <c r="AI13" s="12" t="str">
        <f>IFERROR(VLOOKUP($A13,'All Running Order working doc'!$A$4:$CO$60,AI$100,FALSE),"-")</f>
        <v>-</v>
      </c>
      <c r="AJ13" s="12" t="str">
        <f>IFERROR(VLOOKUP($A13,'All Running Order working doc'!$A$4:$CO$60,AJ$100,FALSE),"-")</f>
        <v>-</v>
      </c>
      <c r="AK13" s="12" t="str">
        <f>IFERROR(VLOOKUP($A13,'All Running Order working doc'!$A$4:$CO$60,AK$100,FALSE),"-")</f>
        <v>-</v>
      </c>
      <c r="AL13" s="12" t="str">
        <f>IFERROR(VLOOKUP($A13,'All Running Order working doc'!$A$4:$CO$60,AL$100,FALSE),"-")</f>
        <v>-</v>
      </c>
      <c r="AM13" s="12" t="str">
        <f>IFERROR(VLOOKUP($A13,'All Running Order working doc'!$A$4:$CO$60,AM$100,FALSE),"-")</f>
        <v>-</v>
      </c>
      <c r="AN13" s="12" t="str">
        <f>IFERROR(VLOOKUP($A13,'All Running Order working doc'!$A$4:$CO$60,AN$100,FALSE),"-")</f>
        <v>-</v>
      </c>
      <c r="AO13" s="12" t="str">
        <f>IFERROR(VLOOKUP($A13,'All Running Order working doc'!$A$4:$CO$60,AO$100,FALSE),"-")</f>
        <v>-</v>
      </c>
      <c r="AP13" s="12" t="str">
        <f>IFERROR(VLOOKUP($A13,'All Running Order working doc'!$A$4:$CO$60,AP$100,FALSE),"-")</f>
        <v>-</v>
      </c>
      <c r="AQ13" s="12" t="str">
        <f>IFERROR(VLOOKUP($A13,'All Running Order working doc'!$A$4:$CO$60,AQ$100,FALSE),"-")</f>
        <v>-</v>
      </c>
      <c r="AR13" s="12" t="str">
        <f>IFERROR(VLOOKUP($A13,'All Running Order working doc'!$A$4:$CO$60,AR$100,FALSE),"-")</f>
        <v>-</v>
      </c>
      <c r="AS13" s="12" t="str">
        <f>IFERROR(VLOOKUP($A13,'All Running Order working doc'!$A$4:$CO$60,AS$100,FALSE),"-")</f>
        <v>-</v>
      </c>
      <c r="AT13" s="12" t="str">
        <f>IFERROR(VLOOKUP($A13,'All Running Order working doc'!$A$4:$CO$60,AT$100,FALSE),"-")</f>
        <v>-</v>
      </c>
      <c r="AU13" s="12" t="str">
        <f>IFERROR(VLOOKUP($A13,'All Running Order working doc'!$A$4:$CO$60,AU$100,FALSE),"-")</f>
        <v>-</v>
      </c>
      <c r="AV13" s="12" t="str">
        <f>IFERROR(VLOOKUP($A13,'All Running Order working doc'!$A$4:$CO$60,AV$100,FALSE),"-")</f>
        <v>-</v>
      </c>
      <c r="AW13" s="12" t="str">
        <f>IFERROR(VLOOKUP($A13,'All Running Order working doc'!$A$4:$CO$60,AW$100,FALSE),"-")</f>
        <v>-</v>
      </c>
      <c r="AX13" s="12" t="str">
        <f>IFERROR(VLOOKUP($A13,'All Running Order working doc'!$A$4:$CO$60,AX$100,FALSE),"-")</f>
        <v>-</v>
      </c>
      <c r="AY13" s="12" t="str">
        <f>IFERROR(VLOOKUP($A13,'All Running Order working doc'!$A$4:$CO$60,AY$100,FALSE),"-")</f>
        <v>-</v>
      </c>
      <c r="AZ13" s="12" t="str">
        <f>IFERROR(VLOOKUP($A13,'All Running Order working doc'!$A$4:$CO$60,AZ$100,FALSE),"-")</f>
        <v>-</v>
      </c>
      <c r="BA13" s="12" t="str">
        <f>IFERROR(VLOOKUP($A13,'All Running Order working doc'!$A$4:$CO$60,BA$100,FALSE),"-")</f>
        <v>-</v>
      </c>
      <c r="BB13" s="12" t="str">
        <f>IFERROR(VLOOKUP($A13,'All Running Order working doc'!$A$4:$CO$60,BB$100,FALSE),"-")</f>
        <v>-</v>
      </c>
      <c r="BC13" s="12" t="str">
        <f>IFERROR(VLOOKUP($A13,'All Running Order working doc'!$A$4:$CO$60,BC$100,FALSE),"-")</f>
        <v>-</v>
      </c>
      <c r="BD13" s="12" t="str">
        <f>IFERROR(VLOOKUP($A13,'All Running Order working doc'!$A$4:$CO$60,BD$100,FALSE),"-")</f>
        <v>-</v>
      </c>
      <c r="BE13" s="12" t="str">
        <f>IFERROR(VLOOKUP($A13,'All Running Order working doc'!$A$4:$CO$60,BE$100,FALSE),"-")</f>
        <v>-</v>
      </c>
      <c r="BF13" s="12" t="str">
        <f>IFERROR(VLOOKUP($A13,'All Running Order working doc'!$A$4:$CO$60,BF$100,FALSE),"-")</f>
        <v>-</v>
      </c>
      <c r="BG13" s="12" t="str">
        <f>IFERROR(VLOOKUP($A13,'All Running Order working doc'!$A$4:$CO$60,BG$100,FALSE),"-")</f>
        <v>-</v>
      </c>
      <c r="BH13" s="12" t="str">
        <f>IFERROR(VLOOKUP($A13,'All Running Order working doc'!$A$4:$CO$60,BH$100,FALSE),"-")</f>
        <v>-</v>
      </c>
      <c r="BI13" s="12" t="str">
        <f>IFERROR(VLOOKUP($A13,'All Running Order working doc'!$A$4:$CO$60,BI$100,FALSE),"-")</f>
        <v>-</v>
      </c>
      <c r="BJ13" s="12" t="str">
        <f>IFERROR(VLOOKUP($A13,'All Running Order working doc'!$A$4:$CO$60,BJ$100,FALSE),"-")</f>
        <v>-</v>
      </c>
      <c r="BK13" s="12" t="str">
        <f>IFERROR(VLOOKUP($A13,'All Running Order working doc'!$A$4:$CO$60,BK$100,FALSE),"-")</f>
        <v>-</v>
      </c>
      <c r="BL13" s="12" t="str">
        <f>IFERROR(VLOOKUP($A13,'All Running Order working doc'!$A$4:$CO$60,BL$100,FALSE),"-")</f>
        <v>-</v>
      </c>
      <c r="BM13" s="12" t="str">
        <f>IFERROR(VLOOKUP($A13,'All Running Order working doc'!$A$4:$CO$60,BM$100,FALSE),"-")</f>
        <v>-</v>
      </c>
      <c r="BN13" s="12" t="str">
        <f>IFERROR(VLOOKUP($A13,'All Running Order working doc'!$A$4:$CO$60,BN$100,FALSE),"-")</f>
        <v>-</v>
      </c>
      <c r="BO13" s="12" t="str">
        <f>IFERROR(VLOOKUP($A13,'All Running Order working doc'!$A$4:$CO$60,BO$100,FALSE),"-")</f>
        <v>-</v>
      </c>
      <c r="BP13" s="12" t="str">
        <f>IFERROR(VLOOKUP($A13,'All Running Order working doc'!$A$4:$CO$60,BP$100,FALSE),"-")</f>
        <v>-</v>
      </c>
      <c r="BQ13" s="12" t="str">
        <f>IFERROR(VLOOKUP($A13,'All Running Order working doc'!$A$4:$CO$60,BQ$100,FALSE),"-")</f>
        <v>-</v>
      </c>
      <c r="BR13" s="12" t="str">
        <f>IFERROR(VLOOKUP($A13,'All Running Order working doc'!$A$4:$CO$60,BR$100,FALSE),"-")</f>
        <v>-</v>
      </c>
      <c r="BS13" s="12" t="str">
        <f>IFERROR(VLOOKUP($A13,'All Running Order working doc'!$A$4:$CO$60,BS$100,FALSE),"-")</f>
        <v>-</v>
      </c>
      <c r="BT13" s="12" t="str">
        <f>IFERROR(VLOOKUP($A13,'All Running Order working doc'!$A$4:$CO$60,BT$100,FALSE),"-")</f>
        <v>-</v>
      </c>
      <c r="BU13" s="12" t="str">
        <f>IFERROR(VLOOKUP($A13,'All Running Order working doc'!$A$4:$CO$60,BU$100,FALSE),"-")</f>
        <v>-</v>
      </c>
      <c r="BV13" s="12" t="str">
        <f>IFERROR(VLOOKUP($A13,'All Running Order working doc'!$A$4:$CO$60,BV$100,FALSE),"-")</f>
        <v>-</v>
      </c>
      <c r="BW13" s="12" t="str">
        <f>IFERROR(VLOOKUP($A13,'All Running Order working doc'!$A$4:$CO$60,BW$100,FALSE),"-")</f>
        <v>-</v>
      </c>
      <c r="BX13" s="12" t="str">
        <f>IFERROR(VLOOKUP($A13,'All Running Order working doc'!$A$4:$CO$60,BX$100,FALSE),"-")</f>
        <v>-</v>
      </c>
      <c r="BY13" s="12" t="str">
        <f>IFERROR(VLOOKUP($A13,'All Running Order working doc'!$A$4:$CO$60,BY$100,FALSE),"-")</f>
        <v>-</v>
      </c>
      <c r="BZ13" s="12" t="str">
        <f>IFERROR(VLOOKUP($A13,'All Running Order working doc'!$A$4:$CO$60,BZ$100,FALSE),"-")</f>
        <v>-</v>
      </c>
      <c r="CA13" s="12" t="str">
        <f>IFERROR(VLOOKUP($A13,'All Running Order working doc'!$A$4:$CO$60,CA$100,FALSE),"-")</f>
        <v>-</v>
      </c>
      <c r="CB13" s="12" t="str">
        <f>IFERROR(VLOOKUP($A13,'All Running Order working doc'!$A$4:$CO$60,CB$100,FALSE),"-")</f>
        <v>-</v>
      </c>
      <c r="CC13" s="12" t="str">
        <f>IFERROR(VLOOKUP($A13,'All Running Order working doc'!$A$4:$CO$60,CC$100,FALSE),"-")</f>
        <v>-</v>
      </c>
      <c r="CD13" s="12" t="str">
        <f>IFERROR(VLOOKUP($A13,'All Running Order working doc'!$A$4:$CO$60,CD$100,FALSE),"-")</f>
        <v>-</v>
      </c>
      <c r="CE13" s="12" t="str">
        <f>IFERROR(VLOOKUP($A13,'All Running Order working doc'!$A$4:$CO$60,CE$100,FALSE),"-")</f>
        <v>-</v>
      </c>
      <c r="CF13" s="12" t="str">
        <f>IFERROR(VLOOKUP($A13,'All Running Order working doc'!$A$4:$CO$60,CF$100,FALSE),"-")</f>
        <v>-</v>
      </c>
      <c r="CG13" s="12" t="str">
        <f>IFERROR(VLOOKUP($A13,'All Running Order working doc'!$A$4:$CO$60,CG$100,FALSE),"-")</f>
        <v>-</v>
      </c>
      <c r="CH13" s="12" t="str">
        <f>IFERROR(VLOOKUP($A13,'All Running Order working doc'!$A$4:$CO$60,CH$100,FALSE),"-")</f>
        <v>-</v>
      </c>
      <c r="CI13" s="12" t="str">
        <f>IFERROR(VLOOKUP($A13,'All Running Order working doc'!$A$4:$CO$60,CI$100,FALSE),"-")</f>
        <v>-</v>
      </c>
      <c r="CJ13" s="12" t="str">
        <f>IFERROR(VLOOKUP($A13,'All Running Order working doc'!$A$4:$CO$60,CJ$100,FALSE),"-")</f>
        <v>-</v>
      </c>
      <c r="CK13" s="12" t="str">
        <f>IFERROR(VLOOKUP($A13,'All Running Order working doc'!$A$4:$CO$60,CK$100,FALSE),"-")</f>
        <v>-</v>
      </c>
      <c r="CL13" s="12" t="str">
        <f>IFERROR(VLOOKUP($A13,'All Running Order working doc'!$A$4:$CO$60,CL$100,FALSE),"-")</f>
        <v>-</v>
      </c>
      <c r="CM13" s="12" t="str">
        <f>IFERROR(VLOOKUP($A13,'All Running Order working doc'!$A$4:$CO$60,CM$100,FALSE),"-")</f>
        <v>-</v>
      </c>
      <c r="CN13" s="12" t="str">
        <f>IFERROR(VLOOKUP($A13,'All Running Order working doc'!$A$4:$CO$60,CN$100,FALSE),"-")</f>
        <v>-</v>
      </c>
      <c r="CQ13" s="3">
        <v>10</v>
      </c>
    </row>
    <row r="14" spans="1:95" x14ac:dyDescent="0.3">
      <c r="A14" s="3" t="str">
        <f>CONCATENATE(Constants!$B$5,CQ14,)</f>
        <v>Blue Live11</v>
      </c>
      <c r="B14" s="12" t="str">
        <f>IFERROR(VLOOKUP($A14,'All Running Order working doc'!$A$4:$CO$60,B$100,FALSE),"-")</f>
        <v>-</v>
      </c>
      <c r="C14" s="12" t="str">
        <f>IFERROR(VLOOKUP($A14,'All Running Order working doc'!$A$4:$CO$60,C$100,FALSE),"-")</f>
        <v>-</v>
      </c>
      <c r="D14" s="12" t="str">
        <f>IFERROR(VLOOKUP($A14,'All Running Order working doc'!$A$4:$CO$60,D$100,FALSE),"-")</f>
        <v>-</v>
      </c>
      <c r="E14" s="12" t="str">
        <f>IFERROR(VLOOKUP($A14,'All Running Order working doc'!$A$4:$CO$60,E$100,FALSE),"-")</f>
        <v>-</v>
      </c>
      <c r="F14" s="12" t="str">
        <f>IFERROR(VLOOKUP($A14,'All Running Order working doc'!$A$4:$CO$60,F$100,FALSE),"-")</f>
        <v>-</v>
      </c>
      <c r="G14" s="12" t="str">
        <f>IFERROR(VLOOKUP($A14,'All Running Order working doc'!$A$4:$CO$60,G$100,FALSE),"-")</f>
        <v>-</v>
      </c>
      <c r="H14" s="12" t="str">
        <f>IFERROR(VLOOKUP($A14,'All Running Order working doc'!$A$4:$CO$60,H$100,FALSE),"-")</f>
        <v>-</v>
      </c>
      <c r="I14" s="12" t="str">
        <f>IFERROR(VLOOKUP($A14,'All Running Order working doc'!$A$4:$CO$60,I$100,FALSE),"-")</f>
        <v>-</v>
      </c>
      <c r="J14" s="12" t="str">
        <f>IFERROR(VLOOKUP($A14,'All Running Order working doc'!$A$4:$CO$60,J$100,FALSE),"-")</f>
        <v>-</v>
      </c>
      <c r="K14" s="12" t="str">
        <f>IFERROR(VLOOKUP($A14,'All Running Order working doc'!$A$4:$CO$60,K$100,FALSE),"-")</f>
        <v>-</v>
      </c>
      <c r="L14" s="12" t="str">
        <f>IFERROR(VLOOKUP($A14,'All Running Order working doc'!$A$4:$CO$60,L$100,FALSE),"-")</f>
        <v>-</v>
      </c>
      <c r="M14" s="12" t="str">
        <f>IFERROR(VLOOKUP($A14,'All Running Order working doc'!$A$4:$CO$60,M$100,FALSE),"-")</f>
        <v>-</v>
      </c>
      <c r="N14" s="12" t="str">
        <f>IFERROR(VLOOKUP($A14,'All Running Order working doc'!$A$4:$CO$60,N$100,FALSE),"-")</f>
        <v>-</v>
      </c>
      <c r="O14" s="12" t="str">
        <f>IFERROR(VLOOKUP($A14,'All Running Order working doc'!$A$4:$CO$60,O$100,FALSE),"-")</f>
        <v>-</v>
      </c>
      <c r="P14" s="12" t="str">
        <f>IFERROR(VLOOKUP($A14,'All Running Order working doc'!$A$4:$CO$60,P$100,FALSE),"-")</f>
        <v>-</v>
      </c>
      <c r="Q14" s="12" t="str">
        <f>IFERROR(VLOOKUP($A14,'All Running Order working doc'!$A$4:$CO$60,Q$100,FALSE),"-")</f>
        <v>-</v>
      </c>
      <c r="R14" s="12" t="str">
        <f>IFERROR(VLOOKUP($A14,'All Running Order working doc'!$A$4:$CO$60,R$100,FALSE),"-")</f>
        <v>-</v>
      </c>
      <c r="S14" s="12" t="str">
        <f>IFERROR(VLOOKUP($A14,'All Running Order working doc'!$A$4:$CO$60,S$100,FALSE),"-")</f>
        <v>-</v>
      </c>
      <c r="T14" s="12" t="str">
        <f>IFERROR(VLOOKUP($A14,'All Running Order working doc'!$A$4:$CO$60,T$100,FALSE),"-")</f>
        <v>-</v>
      </c>
      <c r="U14" s="12" t="str">
        <f>IFERROR(VLOOKUP($A14,'All Running Order working doc'!$A$4:$CO$60,U$100,FALSE),"-")</f>
        <v>-</v>
      </c>
      <c r="V14" s="12" t="str">
        <f>IFERROR(VLOOKUP($A14,'All Running Order working doc'!$A$4:$CO$60,V$100,FALSE),"-")</f>
        <v>-</v>
      </c>
      <c r="W14" s="12" t="str">
        <f>IFERROR(VLOOKUP($A14,'All Running Order working doc'!$A$4:$CO$60,W$100,FALSE),"-")</f>
        <v>-</v>
      </c>
      <c r="X14" s="12" t="str">
        <f>IFERROR(VLOOKUP($A14,'All Running Order working doc'!$A$4:$CO$60,X$100,FALSE),"-")</f>
        <v>-</v>
      </c>
      <c r="Y14" s="12" t="str">
        <f>IFERROR(VLOOKUP($A14,'All Running Order working doc'!$A$4:$CO$60,Y$100,FALSE),"-")</f>
        <v>-</v>
      </c>
      <c r="Z14" s="12" t="str">
        <f>IFERROR(VLOOKUP($A14,'All Running Order working doc'!$A$4:$CO$60,Z$100,FALSE),"-")</f>
        <v>-</v>
      </c>
      <c r="AA14" s="12" t="str">
        <f>IFERROR(VLOOKUP($A14,'All Running Order working doc'!$A$4:$CO$60,AA$100,FALSE),"-")</f>
        <v>-</v>
      </c>
      <c r="AB14" s="12" t="str">
        <f>IFERROR(VLOOKUP($A14,'All Running Order working doc'!$A$4:$CO$60,AB$100,FALSE),"-")</f>
        <v>-</v>
      </c>
      <c r="AC14" s="12" t="str">
        <f>IFERROR(VLOOKUP($A14,'All Running Order working doc'!$A$4:$CO$60,AC$100,FALSE),"-")</f>
        <v>-</v>
      </c>
      <c r="AD14" s="12" t="str">
        <f>IFERROR(VLOOKUP($A14,'All Running Order working doc'!$A$4:$CO$60,AD$100,FALSE),"-")</f>
        <v>-</v>
      </c>
      <c r="AE14" s="12" t="str">
        <f>IFERROR(VLOOKUP($A14,'All Running Order working doc'!$A$4:$CO$60,AE$100,FALSE),"-")</f>
        <v>-</v>
      </c>
      <c r="AF14" s="12" t="str">
        <f>IFERROR(VLOOKUP($A14,'All Running Order working doc'!$A$4:$CO$60,AF$100,FALSE),"-")</f>
        <v>-</v>
      </c>
      <c r="AG14" s="12" t="str">
        <f>IFERROR(VLOOKUP($A14,'All Running Order working doc'!$A$4:$CO$60,AG$100,FALSE),"-")</f>
        <v>-</v>
      </c>
      <c r="AH14" s="12" t="str">
        <f>IFERROR(VLOOKUP($A14,'All Running Order working doc'!$A$4:$CO$60,AH$100,FALSE),"-")</f>
        <v>-</v>
      </c>
      <c r="AI14" s="12" t="str">
        <f>IFERROR(VLOOKUP($A14,'All Running Order working doc'!$A$4:$CO$60,AI$100,FALSE),"-")</f>
        <v>-</v>
      </c>
      <c r="AJ14" s="12" t="str">
        <f>IFERROR(VLOOKUP($A14,'All Running Order working doc'!$A$4:$CO$60,AJ$100,FALSE),"-")</f>
        <v>-</v>
      </c>
      <c r="AK14" s="12" t="str">
        <f>IFERROR(VLOOKUP($A14,'All Running Order working doc'!$A$4:$CO$60,AK$100,FALSE),"-")</f>
        <v>-</v>
      </c>
      <c r="AL14" s="12" t="str">
        <f>IFERROR(VLOOKUP($A14,'All Running Order working doc'!$A$4:$CO$60,AL$100,FALSE),"-")</f>
        <v>-</v>
      </c>
      <c r="AM14" s="12" t="str">
        <f>IFERROR(VLOOKUP($A14,'All Running Order working doc'!$A$4:$CO$60,AM$100,FALSE),"-")</f>
        <v>-</v>
      </c>
      <c r="AN14" s="12" t="str">
        <f>IFERROR(VLOOKUP($A14,'All Running Order working doc'!$A$4:$CO$60,AN$100,FALSE),"-")</f>
        <v>-</v>
      </c>
      <c r="AO14" s="12" t="str">
        <f>IFERROR(VLOOKUP($A14,'All Running Order working doc'!$A$4:$CO$60,AO$100,FALSE),"-")</f>
        <v>-</v>
      </c>
      <c r="AP14" s="12" t="str">
        <f>IFERROR(VLOOKUP($A14,'All Running Order working doc'!$A$4:$CO$60,AP$100,FALSE),"-")</f>
        <v>-</v>
      </c>
      <c r="AQ14" s="12" t="str">
        <f>IFERROR(VLOOKUP($A14,'All Running Order working doc'!$A$4:$CO$60,AQ$100,FALSE),"-")</f>
        <v>-</v>
      </c>
      <c r="AR14" s="12" t="str">
        <f>IFERROR(VLOOKUP($A14,'All Running Order working doc'!$A$4:$CO$60,AR$100,FALSE),"-")</f>
        <v>-</v>
      </c>
      <c r="AS14" s="12" t="str">
        <f>IFERROR(VLOOKUP($A14,'All Running Order working doc'!$A$4:$CO$60,AS$100,FALSE),"-")</f>
        <v>-</v>
      </c>
      <c r="AT14" s="12" t="str">
        <f>IFERROR(VLOOKUP($A14,'All Running Order working doc'!$A$4:$CO$60,AT$100,FALSE),"-")</f>
        <v>-</v>
      </c>
      <c r="AU14" s="12" t="str">
        <f>IFERROR(VLOOKUP($A14,'All Running Order working doc'!$A$4:$CO$60,AU$100,FALSE),"-")</f>
        <v>-</v>
      </c>
      <c r="AV14" s="12" t="str">
        <f>IFERROR(VLOOKUP($A14,'All Running Order working doc'!$A$4:$CO$60,AV$100,FALSE),"-")</f>
        <v>-</v>
      </c>
      <c r="AW14" s="12" t="str">
        <f>IFERROR(VLOOKUP($A14,'All Running Order working doc'!$A$4:$CO$60,AW$100,FALSE),"-")</f>
        <v>-</v>
      </c>
      <c r="AX14" s="12" t="str">
        <f>IFERROR(VLOOKUP($A14,'All Running Order working doc'!$A$4:$CO$60,AX$100,FALSE),"-")</f>
        <v>-</v>
      </c>
      <c r="AY14" s="12" t="str">
        <f>IFERROR(VLOOKUP($A14,'All Running Order working doc'!$A$4:$CO$60,AY$100,FALSE),"-")</f>
        <v>-</v>
      </c>
      <c r="AZ14" s="12" t="str">
        <f>IFERROR(VLOOKUP($A14,'All Running Order working doc'!$A$4:$CO$60,AZ$100,FALSE),"-")</f>
        <v>-</v>
      </c>
      <c r="BA14" s="12" t="str">
        <f>IFERROR(VLOOKUP($A14,'All Running Order working doc'!$A$4:$CO$60,BA$100,FALSE),"-")</f>
        <v>-</v>
      </c>
      <c r="BB14" s="12" t="str">
        <f>IFERROR(VLOOKUP($A14,'All Running Order working doc'!$A$4:$CO$60,BB$100,FALSE),"-")</f>
        <v>-</v>
      </c>
      <c r="BC14" s="12" t="str">
        <f>IFERROR(VLOOKUP($A14,'All Running Order working doc'!$A$4:$CO$60,BC$100,FALSE),"-")</f>
        <v>-</v>
      </c>
      <c r="BD14" s="12" t="str">
        <f>IFERROR(VLOOKUP($A14,'All Running Order working doc'!$A$4:$CO$60,BD$100,FALSE),"-")</f>
        <v>-</v>
      </c>
      <c r="BE14" s="12" t="str">
        <f>IFERROR(VLOOKUP($A14,'All Running Order working doc'!$A$4:$CO$60,BE$100,FALSE),"-")</f>
        <v>-</v>
      </c>
      <c r="BF14" s="12" t="str">
        <f>IFERROR(VLOOKUP($A14,'All Running Order working doc'!$A$4:$CO$60,BF$100,FALSE),"-")</f>
        <v>-</v>
      </c>
      <c r="BG14" s="12" t="str">
        <f>IFERROR(VLOOKUP($A14,'All Running Order working doc'!$A$4:$CO$60,BG$100,FALSE),"-")</f>
        <v>-</v>
      </c>
      <c r="BH14" s="12" t="str">
        <f>IFERROR(VLOOKUP($A14,'All Running Order working doc'!$A$4:$CO$60,BH$100,FALSE),"-")</f>
        <v>-</v>
      </c>
      <c r="BI14" s="12" t="str">
        <f>IFERROR(VLOOKUP($A14,'All Running Order working doc'!$A$4:$CO$60,BI$100,FALSE),"-")</f>
        <v>-</v>
      </c>
      <c r="BJ14" s="12" t="str">
        <f>IFERROR(VLOOKUP($A14,'All Running Order working doc'!$A$4:$CO$60,BJ$100,FALSE),"-")</f>
        <v>-</v>
      </c>
      <c r="BK14" s="12" t="str">
        <f>IFERROR(VLOOKUP($A14,'All Running Order working doc'!$A$4:$CO$60,BK$100,FALSE),"-")</f>
        <v>-</v>
      </c>
      <c r="BL14" s="12" t="str">
        <f>IFERROR(VLOOKUP($A14,'All Running Order working doc'!$A$4:$CO$60,BL$100,FALSE),"-")</f>
        <v>-</v>
      </c>
      <c r="BM14" s="12" t="str">
        <f>IFERROR(VLOOKUP($A14,'All Running Order working doc'!$A$4:$CO$60,BM$100,FALSE),"-")</f>
        <v>-</v>
      </c>
      <c r="BN14" s="12" t="str">
        <f>IFERROR(VLOOKUP($A14,'All Running Order working doc'!$A$4:$CO$60,BN$100,FALSE),"-")</f>
        <v>-</v>
      </c>
      <c r="BO14" s="12" t="str">
        <f>IFERROR(VLOOKUP($A14,'All Running Order working doc'!$A$4:$CO$60,BO$100,FALSE),"-")</f>
        <v>-</v>
      </c>
      <c r="BP14" s="12" t="str">
        <f>IFERROR(VLOOKUP($A14,'All Running Order working doc'!$A$4:$CO$60,BP$100,FALSE),"-")</f>
        <v>-</v>
      </c>
      <c r="BQ14" s="12" t="str">
        <f>IFERROR(VLOOKUP($A14,'All Running Order working doc'!$A$4:$CO$60,BQ$100,FALSE),"-")</f>
        <v>-</v>
      </c>
      <c r="BR14" s="12" t="str">
        <f>IFERROR(VLOOKUP($A14,'All Running Order working doc'!$A$4:$CO$60,BR$100,FALSE),"-")</f>
        <v>-</v>
      </c>
      <c r="BS14" s="12" t="str">
        <f>IFERROR(VLOOKUP($A14,'All Running Order working doc'!$A$4:$CO$60,BS$100,FALSE),"-")</f>
        <v>-</v>
      </c>
      <c r="BT14" s="12" t="str">
        <f>IFERROR(VLOOKUP($A14,'All Running Order working doc'!$A$4:$CO$60,BT$100,FALSE),"-")</f>
        <v>-</v>
      </c>
      <c r="BU14" s="12" t="str">
        <f>IFERROR(VLOOKUP($A14,'All Running Order working doc'!$A$4:$CO$60,BU$100,FALSE),"-")</f>
        <v>-</v>
      </c>
      <c r="BV14" s="12" t="str">
        <f>IFERROR(VLOOKUP($A14,'All Running Order working doc'!$A$4:$CO$60,BV$100,FALSE),"-")</f>
        <v>-</v>
      </c>
      <c r="BW14" s="12" t="str">
        <f>IFERROR(VLOOKUP($A14,'All Running Order working doc'!$A$4:$CO$60,BW$100,FALSE),"-")</f>
        <v>-</v>
      </c>
      <c r="BX14" s="12" t="str">
        <f>IFERROR(VLOOKUP($A14,'All Running Order working doc'!$A$4:$CO$60,BX$100,FALSE),"-")</f>
        <v>-</v>
      </c>
      <c r="BY14" s="12" t="str">
        <f>IFERROR(VLOOKUP($A14,'All Running Order working doc'!$A$4:$CO$60,BY$100,FALSE),"-")</f>
        <v>-</v>
      </c>
      <c r="BZ14" s="12" t="str">
        <f>IFERROR(VLOOKUP($A14,'All Running Order working doc'!$A$4:$CO$60,BZ$100,FALSE),"-")</f>
        <v>-</v>
      </c>
      <c r="CA14" s="12" t="str">
        <f>IFERROR(VLOOKUP($A14,'All Running Order working doc'!$A$4:$CO$60,CA$100,FALSE),"-")</f>
        <v>-</v>
      </c>
      <c r="CB14" s="12" t="str">
        <f>IFERROR(VLOOKUP($A14,'All Running Order working doc'!$A$4:$CO$60,CB$100,FALSE),"-")</f>
        <v>-</v>
      </c>
      <c r="CC14" s="12" t="str">
        <f>IFERROR(VLOOKUP($A14,'All Running Order working doc'!$A$4:$CO$60,CC$100,FALSE),"-")</f>
        <v>-</v>
      </c>
      <c r="CD14" s="12" t="str">
        <f>IFERROR(VLOOKUP($A14,'All Running Order working doc'!$A$4:$CO$60,CD$100,FALSE),"-")</f>
        <v>-</v>
      </c>
      <c r="CE14" s="12" t="str">
        <f>IFERROR(VLOOKUP($A14,'All Running Order working doc'!$A$4:$CO$60,CE$100,FALSE),"-")</f>
        <v>-</v>
      </c>
      <c r="CF14" s="12" t="str">
        <f>IFERROR(VLOOKUP($A14,'All Running Order working doc'!$A$4:$CO$60,CF$100,FALSE),"-")</f>
        <v>-</v>
      </c>
      <c r="CG14" s="12" t="str">
        <f>IFERROR(VLOOKUP($A14,'All Running Order working doc'!$A$4:$CO$60,CG$100,FALSE),"-")</f>
        <v>-</v>
      </c>
      <c r="CH14" s="12" t="str">
        <f>IFERROR(VLOOKUP($A14,'All Running Order working doc'!$A$4:$CO$60,CH$100,FALSE),"-")</f>
        <v>-</v>
      </c>
      <c r="CI14" s="12" t="str">
        <f>IFERROR(VLOOKUP($A14,'All Running Order working doc'!$A$4:$CO$60,CI$100,FALSE),"-")</f>
        <v>-</v>
      </c>
      <c r="CJ14" s="12" t="str">
        <f>IFERROR(VLOOKUP($A14,'All Running Order working doc'!$A$4:$CO$60,CJ$100,FALSE),"-")</f>
        <v>-</v>
      </c>
      <c r="CK14" s="12" t="str">
        <f>IFERROR(VLOOKUP($A14,'All Running Order working doc'!$A$4:$CO$60,CK$100,FALSE),"-")</f>
        <v>-</v>
      </c>
      <c r="CL14" s="12" t="str">
        <f>IFERROR(VLOOKUP($A14,'All Running Order working doc'!$A$4:$CO$60,CL$100,FALSE),"-")</f>
        <v>-</v>
      </c>
      <c r="CM14" s="12" t="str">
        <f>IFERROR(VLOOKUP($A14,'All Running Order working doc'!$A$4:$CO$60,CM$100,FALSE),"-")</f>
        <v>-</v>
      </c>
      <c r="CN14" s="12" t="str">
        <f>IFERROR(VLOOKUP($A14,'All Running Order working doc'!$A$4:$CO$60,CN$100,FALSE),"-")</f>
        <v>-</v>
      </c>
      <c r="CQ14" s="3">
        <v>11</v>
      </c>
    </row>
    <row r="15" spans="1:95" x14ac:dyDescent="0.3">
      <c r="A15" s="3" t="str">
        <f>CONCATENATE(Constants!$B$5,CQ15,)</f>
        <v>Blue Live12</v>
      </c>
      <c r="B15" s="12" t="str">
        <f>IFERROR(VLOOKUP($A15,'All Running Order working doc'!$A$4:$CO$60,B$100,FALSE),"-")</f>
        <v>-</v>
      </c>
      <c r="C15" s="12" t="str">
        <f>IFERROR(VLOOKUP($A15,'All Running Order working doc'!$A$4:$CO$60,C$100,FALSE),"-")</f>
        <v>-</v>
      </c>
      <c r="D15" s="12" t="str">
        <f>IFERROR(VLOOKUP($A15,'All Running Order working doc'!$A$4:$CO$60,D$100,FALSE),"-")</f>
        <v>-</v>
      </c>
      <c r="E15" s="12" t="str">
        <f>IFERROR(VLOOKUP($A15,'All Running Order working doc'!$A$4:$CO$60,E$100,FALSE),"-")</f>
        <v>-</v>
      </c>
      <c r="F15" s="12" t="str">
        <f>IFERROR(VLOOKUP($A15,'All Running Order working doc'!$A$4:$CO$60,F$100,FALSE),"-")</f>
        <v>-</v>
      </c>
      <c r="G15" s="12" t="str">
        <f>IFERROR(VLOOKUP($A15,'All Running Order working doc'!$A$4:$CO$60,G$100,FALSE),"-")</f>
        <v>-</v>
      </c>
      <c r="H15" s="12" t="str">
        <f>IFERROR(VLOOKUP($A15,'All Running Order working doc'!$A$4:$CO$60,H$100,FALSE),"-")</f>
        <v>-</v>
      </c>
      <c r="I15" s="12" t="str">
        <f>IFERROR(VLOOKUP($A15,'All Running Order working doc'!$A$4:$CO$60,I$100,FALSE),"-")</f>
        <v>-</v>
      </c>
      <c r="J15" s="12" t="str">
        <f>IFERROR(VLOOKUP($A15,'All Running Order working doc'!$A$4:$CO$60,J$100,FALSE),"-")</f>
        <v>-</v>
      </c>
      <c r="K15" s="12" t="str">
        <f>IFERROR(VLOOKUP($A15,'All Running Order working doc'!$A$4:$CO$60,K$100,FALSE),"-")</f>
        <v>-</v>
      </c>
      <c r="L15" s="12" t="str">
        <f>IFERROR(VLOOKUP($A15,'All Running Order working doc'!$A$4:$CO$60,L$100,FALSE),"-")</f>
        <v>-</v>
      </c>
      <c r="M15" s="12" t="str">
        <f>IFERROR(VLOOKUP($A15,'All Running Order working doc'!$A$4:$CO$60,M$100,FALSE),"-")</f>
        <v>-</v>
      </c>
      <c r="N15" s="12" t="str">
        <f>IFERROR(VLOOKUP($A15,'All Running Order working doc'!$A$4:$CO$60,N$100,FALSE),"-")</f>
        <v>-</v>
      </c>
      <c r="O15" s="12" t="str">
        <f>IFERROR(VLOOKUP($A15,'All Running Order working doc'!$A$4:$CO$60,O$100,FALSE),"-")</f>
        <v>-</v>
      </c>
      <c r="P15" s="12" t="str">
        <f>IFERROR(VLOOKUP($A15,'All Running Order working doc'!$A$4:$CO$60,P$100,FALSE),"-")</f>
        <v>-</v>
      </c>
      <c r="Q15" s="12" t="str">
        <f>IFERROR(VLOOKUP($A15,'All Running Order working doc'!$A$4:$CO$60,Q$100,FALSE),"-")</f>
        <v>-</v>
      </c>
      <c r="R15" s="12" t="str">
        <f>IFERROR(VLOOKUP($A15,'All Running Order working doc'!$A$4:$CO$60,R$100,FALSE),"-")</f>
        <v>-</v>
      </c>
      <c r="S15" s="12" t="str">
        <f>IFERROR(VLOOKUP($A15,'All Running Order working doc'!$A$4:$CO$60,S$100,FALSE),"-")</f>
        <v>-</v>
      </c>
      <c r="T15" s="12" t="str">
        <f>IFERROR(VLOOKUP($A15,'All Running Order working doc'!$A$4:$CO$60,T$100,FALSE),"-")</f>
        <v>-</v>
      </c>
      <c r="U15" s="12" t="str">
        <f>IFERROR(VLOOKUP($A15,'All Running Order working doc'!$A$4:$CO$60,U$100,FALSE),"-")</f>
        <v>-</v>
      </c>
      <c r="V15" s="12" t="str">
        <f>IFERROR(VLOOKUP($A15,'All Running Order working doc'!$A$4:$CO$60,V$100,FALSE),"-")</f>
        <v>-</v>
      </c>
      <c r="W15" s="12" t="str">
        <f>IFERROR(VLOOKUP($A15,'All Running Order working doc'!$A$4:$CO$60,W$100,FALSE),"-")</f>
        <v>-</v>
      </c>
      <c r="X15" s="12" t="str">
        <f>IFERROR(VLOOKUP($A15,'All Running Order working doc'!$A$4:$CO$60,X$100,FALSE),"-")</f>
        <v>-</v>
      </c>
      <c r="Y15" s="12" t="str">
        <f>IFERROR(VLOOKUP($A15,'All Running Order working doc'!$A$4:$CO$60,Y$100,FALSE),"-")</f>
        <v>-</v>
      </c>
      <c r="Z15" s="12" t="str">
        <f>IFERROR(VLOOKUP($A15,'All Running Order working doc'!$A$4:$CO$60,Z$100,FALSE),"-")</f>
        <v>-</v>
      </c>
      <c r="AA15" s="12" t="str">
        <f>IFERROR(VLOOKUP($A15,'All Running Order working doc'!$A$4:$CO$60,AA$100,FALSE),"-")</f>
        <v>-</v>
      </c>
      <c r="AB15" s="12" t="str">
        <f>IFERROR(VLOOKUP($A15,'All Running Order working doc'!$A$4:$CO$60,AB$100,FALSE),"-")</f>
        <v>-</v>
      </c>
      <c r="AC15" s="12" t="str">
        <f>IFERROR(VLOOKUP($A15,'All Running Order working doc'!$A$4:$CO$60,AC$100,FALSE),"-")</f>
        <v>-</v>
      </c>
      <c r="AD15" s="12" t="str">
        <f>IFERROR(VLOOKUP($A15,'All Running Order working doc'!$A$4:$CO$60,AD$100,FALSE),"-")</f>
        <v>-</v>
      </c>
      <c r="AE15" s="12" t="str">
        <f>IFERROR(VLOOKUP($A15,'All Running Order working doc'!$A$4:$CO$60,AE$100,FALSE),"-")</f>
        <v>-</v>
      </c>
      <c r="AF15" s="12" t="str">
        <f>IFERROR(VLOOKUP($A15,'All Running Order working doc'!$A$4:$CO$60,AF$100,FALSE),"-")</f>
        <v>-</v>
      </c>
      <c r="AG15" s="12" t="str">
        <f>IFERROR(VLOOKUP($A15,'All Running Order working doc'!$A$4:$CO$60,AG$100,FALSE),"-")</f>
        <v>-</v>
      </c>
      <c r="AH15" s="12" t="str">
        <f>IFERROR(VLOOKUP($A15,'All Running Order working doc'!$A$4:$CO$60,AH$100,FALSE),"-")</f>
        <v>-</v>
      </c>
      <c r="AI15" s="12" t="str">
        <f>IFERROR(VLOOKUP($A15,'All Running Order working doc'!$A$4:$CO$60,AI$100,FALSE),"-")</f>
        <v>-</v>
      </c>
      <c r="AJ15" s="12" t="str">
        <f>IFERROR(VLOOKUP($A15,'All Running Order working doc'!$A$4:$CO$60,AJ$100,FALSE),"-")</f>
        <v>-</v>
      </c>
      <c r="AK15" s="12" t="str">
        <f>IFERROR(VLOOKUP($A15,'All Running Order working doc'!$A$4:$CO$60,AK$100,FALSE),"-")</f>
        <v>-</v>
      </c>
      <c r="AL15" s="12" t="str">
        <f>IFERROR(VLOOKUP($A15,'All Running Order working doc'!$A$4:$CO$60,AL$100,FALSE),"-")</f>
        <v>-</v>
      </c>
      <c r="AM15" s="12" t="str">
        <f>IFERROR(VLOOKUP($A15,'All Running Order working doc'!$A$4:$CO$60,AM$100,FALSE),"-")</f>
        <v>-</v>
      </c>
      <c r="AN15" s="12" t="str">
        <f>IFERROR(VLOOKUP($A15,'All Running Order working doc'!$A$4:$CO$60,AN$100,FALSE),"-")</f>
        <v>-</v>
      </c>
      <c r="AO15" s="12" t="str">
        <f>IFERROR(VLOOKUP($A15,'All Running Order working doc'!$A$4:$CO$60,AO$100,FALSE),"-")</f>
        <v>-</v>
      </c>
      <c r="AP15" s="12" t="str">
        <f>IFERROR(VLOOKUP($A15,'All Running Order working doc'!$A$4:$CO$60,AP$100,FALSE),"-")</f>
        <v>-</v>
      </c>
      <c r="AQ15" s="12" t="str">
        <f>IFERROR(VLOOKUP($A15,'All Running Order working doc'!$A$4:$CO$60,AQ$100,FALSE),"-")</f>
        <v>-</v>
      </c>
      <c r="AR15" s="12" t="str">
        <f>IFERROR(VLOOKUP($A15,'All Running Order working doc'!$A$4:$CO$60,AR$100,FALSE),"-")</f>
        <v>-</v>
      </c>
      <c r="AS15" s="12" t="str">
        <f>IFERROR(VLOOKUP($A15,'All Running Order working doc'!$A$4:$CO$60,AS$100,FALSE),"-")</f>
        <v>-</v>
      </c>
      <c r="AT15" s="12" t="str">
        <f>IFERROR(VLOOKUP($A15,'All Running Order working doc'!$A$4:$CO$60,AT$100,FALSE),"-")</f>
        <v>-</v>
      </c>
      <c r="AU15" s="12" t="str">
        <f>IFERROR(VLOOKUP($A15,'All Running Order working doc'!$A$4:$CO$60,AU$100,FALSE),"-")</f>
        <v>-</v>
      </c>
      <c r="AV15" s="12" t="str">
        <f>IFERROR(VLOOKUP($A15,'All Running Order working doc'!$A$4:$CO$60,AV$100,FALSE),"-")</f>
        <v>-</v>
      </c>
      <c r="AW15" s="12" t="str">
        <f>IFERROR(VLOOKUP($A15,'All Running Order working doc'!$A$4:$CO$60,AW$100,FALSE),"-")</f>
        <v>-</v>
      </c>
      <c r="AX15" s="12" t="str">
        <f>IFERROR(VLOOKUP($A15,'All Running Order working doc'!$A$4:$CO$60,AX$100,FALSE),"-")</f>
        <v>-</v>
      </c>
      <c r="AY15" s="12" t="str">
        <f>IFERROR(VLOOKUP($A15,'All Running Order working doc'!$A$4:$CO$60,AY$100,FALSE),"-")</f>
        <v>-</v>
      </c>
      <c r="AZ15" s="12" t="str">
        <f>IFERROR(VLOOKUP($A15,'All Running Order working doc'!$A$4:$CO$60,AZ$100,FALSE),"-")</f>
        <v>-</v>
      </c>
      <c r="BA15" s="12" t="str">
        <f>IFERROR(VLOOKUP($A15,'All Running Order working doc'!$A$4:$CO$60,BA$100,FALSE),"-")</f>
        <v>-</v>
      </c>
      <c r="BB15" s="12" t="str">
        <f>IFERROR(VLOOKUP($A15,'All Running Order working doc'!$A$4:$CO$60,BB$100,FALSE),"-")</f>
        <v>-</v>
      </c>
      <c r="BC15" s="12" t="str">
        <f>IFERROR(VLOOKUP($A15,'All Running Order working doc'!$A$4:$CO$60,BC$100,FALSE),"-")</f>
        <v>-</v>
      </c>
      <c r="BD15" s="12" t="str">
        <f>IFERROR(VLOOKUP($A15,'All Running Order working doc'!$A$4:$CO$60,BD$100,FALSE),"-")</f>
        <v>-</v>
      </c>
      <c r="BE15" s="12" t="str">
        <f>IFERROR(VLOOKUP($A15,'All Running Order working doc'!$A$4:$CO$60,BE$100,FALSE),"-")</f>
        <v>-</v>
      </c>
      <c r="BF15" s="12" t="str">
        <f>IFERROR(VLOOKUP($A15,'All Running Order working doc'!$A$4:$CO$60,BF$100,FALSE),"-")</f>
        <v>-</v>
      </c>
      <c r="BG15" s="12" t="str">
        <f>IFERROR(VLOOKUP($A15,'All Running Order working doc'!$A$4:$CO$60,BG$100,FALSE),"-")</f>
        <v>-</v>
      </c>
      <c r="BH15" s="12" t="str">
        <f>IFERROR(VLOOKUP($A15,'All Running Order working doc'!$A$4:$CO$60,BH$100,FALSE),"-")</f>
        <v>-</v>
      </c>
      <c r="BI15" s="12" t="str">
        <f>IFERROR(VLOOKUP($A15,'All Running Order working doc'!$A$4:$CO$60,BI$100,FALSE),"-")</f>
        <v>-</v>
      </c>
      <c r="BJ15" s="12" t="str">
        <f>IFERROR(VLOOKUP($A15,'All Running Order working doc'!$A$4:$CO$60,BJ$100,FALSE),"-")</f>
        <v>-</v>
      </c>
      <c r="BK15" s="12" t="str">
        <f>IFERROR(VLOOKUP($A15,'All Running Order working doc'!$A$4:$CO$60,BK$100,FALSE),"-")</f>
        <v>-</v>
      </c>
      <c r="BL15" s="12" t="str">
        <f>IFERROR(VLOOKUP($A15,'All Running Order working doc'!$A$4:$CO$60,BL$100,FALSE),"-")</f>
        <v>-</v>
      </c>
      <c r="BM15" s="12" t="str">
        <f>IFERROR(VLOOKUP($A15,'All Running Order working doc'!$A$4:$CO$60,BM$100,FALSE),"-")</f>
        <v>-</v>
      </c>
      <c r="BN15" s="12" t="str">
        <f>IFERROR(VLOOKUP($A15,'All Running Order working doc'!$A$4:$CO$60,BN$100,FALSE),"-")</f>
        <v>-</v>
      </c>
      <c r="BO15" s="12" t="str">
        <f>IFERROR(VLOOKUP($A15,'All Running Order working doc'!$A$4:$CO$60,BO$100,FALSE),"-")</f>
        <v>-</v>
      </c>
      <c r="BP15" s="12" t="str">
        <f>IFERROR(VLOOKUP($A15,'All Running Order working doc'!$A$4:$CO$60,BP$100,FALSE),"-")</f>
        <v>-</v>
      </c>
      <c r="BQ15" s="12" t="str">
        <f>IFERROR(VLOOKUP($A15,'All Running Order working doc'!$A$4:$CO$60,BQ$100,FALSE),"-")</f>
        <v>-</v>
      </c>
      <c r="BR15" s="12" t="str">
        <f>IFERROR(VLOOKUP($A15,'All Running Order working doc'!$A$4:$CO$60,BR$100,FALSE),"-")</f>
        <v>-</v>
      </c>
      <c r="BS15" s="12" t="str">
        <f>IFERROR(VLOOKUP($A15,'All Running Order working doc'!$A$4:$CO$60,BS$100,FALSE),"-")</f>
        <v>-</v>
      </c>
      <c r="BT15" s="12" t="str">
        <f>IFERROR(VLOOKUP($A15,'All Running Order working doc'!$A$4:$CO$60,BT$100,FALSE),"-")</f>
        <v>-</v>
      </c>
      <c r="BU15" s="12" t="str">
        <f>IFERROR(VLOOKUP($A15,'All Running Order working doc'!$A$4:$CO$60,BU$100,FALSE),"-")</f>
        <v>-</v>
      </c>
      <c r="BV15" s="12" t="str">
        <f>IFERROR(VLOOKUP($A15,'All Running Order working doc'!$A$4:$CO$60,BV$100,FALSE),"-")</f>
        <v>-</v>
      </c>
      <c r="BW15" s="12" t="str">
        <f>IFERROR(VLOOKUP($A15,'All Running Order working doc'!$A$4:$CO$60,BW$100,FALSE),"-")</f>
        <v>-</v>
      </c>
      <c r="BX15" s="12" t="str">
        <f>IFERROR(VLOOKUP($A15,'All Running Order working doc'!$A$4:$CO$60,BX$100,FALSE),"-")</f>
        <v>-</v>
      </c>
      <c r="BY15" s="12" t="str">
        <f>IFERROR(VLOOKUP($A15,'All Running Order working doc'!$A$4:$CO$60,BY$100,FALSE),"-")</f>
        <v>-</v>
      </c>
      <c r="BZ15" s="12" t="str">
        <f>IFERROR(VLOOKUP($A15,'All Running Order working doc'!$A$4:$CO$60,BZ$100,FALSE),"-")</f>
        <v>-</v>
      </c>
      <c r="CA15" s="12" t="str">
        <f>IFERROR(VLOOKUP($A15,'All Running Order working doc'!$A$4:$CO$60,CA$100,FALSE),"-")</f>
        <v>-</v>
      </c>
      <c r="CB15" s="12" t="str">
        <f>IFERROR(VLOOKUP($A15,'All Running Order working doc'!$A$4:$CO$60,CB$100,FALSE),"-")</f>
        <v>-</v>
      </c>
      <c r="CC15" s="12" t="str">
        <f>IFERROR(VLOOKUP($A15,'All Running Order working doc'!$A$4:$CO$60,CC$100,FALSE),"-")</f>
        <v>-</v>
      </c>
      <c r="CD15" s="12" t="str">
        <f>IFERROR(VLOOKUP($A15,'All Running Order working doc'!$A$4:$CO$60,CD$100,FALSE),"-")</f>
        <v>-</v>
      </c>
      <c r="CE15" s="12" t="str">
        <f>IFERROR(VLOOKUP($A15,'All Running Order working doc'!$A$4:$CO$60,CE$100,FALSE),"-")</f>
        <v>-</v>
      </c>
      <c r="CF15" s="12" t="str">
        <f>IFERROR(VLOOKUP($A15,'All Running Order working doc'!$A$4:$CO$60,CF$100,FALSE),"-")</f>
        <v>-</v>
      </c>
      <c r="CG15" s="12" t="str">
        <f>IFERROR(VLOOKUP($A15,'All Running Order working doc'!$A$4:$CO$60,CG$100,FALSE),"-")</f>
        <v>-</v>
      </c>
      <c r="CH15" s="12" t="str">
        <f>IFERROR(VLOOKUP($A15,'All Running Order working doc'!$A$4:$CO$60,CH$100,FALSE),"-")</f>
        <v>-</v>
      </c>
      <c r="CI15" s="12" t="str">
        <f>IFERROR(VLOOKUP($A15,'All Running Order working doc'!$A$4:$CO$60,CI$100,FALSE),"-")</f>
        <v>-</v>
      </c>
      <c r="CJ15" s="12" t="str">
        <f>IFERROR(VLOOKUP($A15,'All Running Order working doc'!$A$4:$CO$60,CJ$100,FALSE),"-")</f>
        <v>-</v>
      </c>
      <c r="CK15" s="12" t="str">
        <f>IFERROR(VLOOKUP($A15,'All Running Order working doc'!$A$4:$CO$60,CK$100,FALSE),"-")</f>
        <v>-</v>
      </c>
      <c r="CL15" s="12" t="str">
        <f>IFERROR(VLOOKUP($A15,'All Running Order working doc'!$A$4:$CO$60,CL$100,FALSE),"-")</f>
        <v>-</v>
      </c>
      <c r="CM15" s="12" t="str">
        <f>IFERROR(VLOOKUP($A15,'All Running Order working doc'!$A$4:$CO$60,CM$100,FALSE),"-")</f>
        <v>-</v>
      </c>
      <c r="CN15" s="12" t="str">
        <f>IFERROR(VLOOKUP($A15,'All Running Order working doc'!$A$4:$CO$60,CN$100,FALSE),"-")</f>
        <v>-</v>
      </c>
      <c r="CQ15" s="3">
        <v>12</v>
      </c>
    </row>
    <row r="16" spans="1:95" x14ac:dyDescent="0.3">
      <c r="A16" s="3" t="str">
        <f>CONCATENATE(Constants!$B$5,CQ16,)</f>
        <v>Blue Live13</v>
      </c>
      <c r="B16" s="12" t="str">
        <f>IFERROR(VLOOKUP($A16,'All Running Order working doc'!$A$4:$CO$60,B$100,FALSE),"-")</f>
        <v>-</v>
      </c>
      <c r="C16" s="12" t="str">
        <f>IFERROR(VLOOKUP($A16,'All Running Order working doc'!$A$4:$CO$60,C$100,FALSE),"-")</f>
        <v>-</v>
      </c>
      <c r="D16" s="12" t="str">
        <f>IFERROR(VLOOKUP($A16,'All Running Order working doc'!$A$4:$CO$60,D$100,FALSE),"-")</f>
        <v>-</v>
      </c>
      <c r="E16" s="12" t="str">
        <f>IFERROR(VLOOKUP($A16,'All Running Order working doc'!$A$4:$CO$60,E$100,FALSE),"-")</f>
        <v>-</v>
      </c>
      <c r="F16" s="12" t="str">
        <f>IFERROR(VLOOKUP($A16,'All Running Order working doc'!$A$4:$CO$60,F$100,FALSE),"-")</f>
        <v>-</v>
      </c>
      <c r="G16" s="12" t="str">
        <f>IFERROR(VLOOKUP($A16,'All Running Order working doc'!$A$4:$CO$60,G$100,FALSE),"-")</f>
        <v>-</v>
      </c>
      <c r="H16" s="12" t="str">
        <f>IFERROR(VLOOKUP($A16,'All Running Order working doc'!$A$4:$CO$60,H$100,FALSE),"-")</f>
        <v>-</v>
      </c>
      <c r="I16" s="12" t="str">
        <f>IFERROR(VLOOKUP($A16,'All Running Order working doc'!$A$4:$CO$60,I$100,FALSE),"-")</f>
        <v>-</v>
      </c>
      <c r="J16" s="12" t="str">
        <f>IFERROR(VLOOKUP($A16,'All Running Order working doc'!$A$4:$CO$60,J$100,FALSE),"-")</f>
        <v>-</v>
      </c>
      <c r="K16" s="12" t="str">
        <f>IFERROR(VLOOKUP($A16,'All Running Order working doc'!$A$4:$CO$60,K$100,FALSE),"-")</f>
        <v>-</v>
      </c>
      <c r="L16" s="12" t="str">
        <f>IFERROR(VLOOKUP($A16,'All Running Order working doc'!$A$4:$CO$60,L$100,FALSE),"-")</f>
        <v>-</v>
      </c>
      <c r="M16" s="12" t="str">
        <f>IFERROR(VLOOKUP($A16,'All Running Order working doc'!$A$4:$CO$60,M$100,FALSE),"-")</f>
        <v>-</v>
      </c>
      <c r="N16" s="12" t="str">
        <f>IFERROR(VLOOKUP($A16,'All Running Order working doc'!$A$4:$CO$60,N$100,FALSE),"-")</f>
        <v>-</v>
      </c>
      <c r="O16" s="12" t="str">
        <f>IFERROR(VLOOKUP($A16,'All Running Order working doc'!$A$4:$CO$60,O$100,FALSE),"-")</f>
        <v>-</v>
      </c>
      <c r="P16" s="12" t="str">
        <f>IFERROR(VLOOKUP($A16,'All Running Order working doc'!$A$4:$CO$60,P$100,FALSE),"-")</f>
        <v>-</v>
      </c>
      <c r="Q16" s="12" t="str">
        <f>IFERROR(VLOOKUP($A16,'All Running Order working doc'!$A$4:$CO$60,Q$100,FALSE),"-")</f>
        <v>-</v>
      </c>
      <c r="R16" s="12" t="str">
        <f>IFERROR(VLOOKUP($A16,'All Running Order working doc'!$A$4:$CO$60,R$100,FALSE),"-")</f>
        <v>-</v>
      </c>
      <c r="S16" s="12" t="str">
        <f>IFERROR(VLOOKUP($A16,'All Running Order working doc'!$A$4:$CO$60,S$100,FALSE),"-")</f>
        <v>-</v>
      </c>
      <c r="T16" s="12" t="str">
        <f>IFERROR(VLOOKUP($A16,'All Running Order working doc'!$A$4:$CO$60,T$100,FALSE),"-")</f>
        <v>-</v>
      </c>
      <c r="U16" s="12" t="str">
        <f>IFERROR(VLOOKUP($A16,'All Running Order working doc'!$A$4:$CO$60,U$100,FALSE),"-")</f>
        <v>-</v>
      </c>
      <c r="V16" s="12" t="str">
        <f>IFERROR(VLOOKUP($A16,'All Running Order working doc'!$A$4:$CO$60,V$100,FALSE),"-")</f>
        <v>-</v>
      </c>
      <c r="W16" s="12" t="str">
        <f>IFERROR(VLOOKUP($A16,'All Running Order working doc'!$A$4:$CO$60,W$100,FALSE),"-")</f>
        <v>-</v>
      </c>
      <c r="X16" s="12" t="str">
        <f>IFERROR(VLOOKUP($A16,'All Running Order working doc'!$A$4:$CO$60,X$100,FALSE),"-")</f>
        <v>-</v>
      </c>
      <c r="Y16" s="12" t="str">
        <f>IFERROR(VLOOKUP($A16,'All Running Order working doc'!$A$4:$CO$60,Y$100,FALSE),"-")</f>
        <v>-</v>
      </c>
      <c r="Z16" s="12" t="str">
        <f>IFERROR(VLOOKUP($A16,'All Running Order working doc'!$A$4:$CO$60,Z$100,FALSE),"-")</f>
        <v>-</v>
      </c>
      <c r="AA16" s="12" t="str">
        <f>IFERROR(VLOOKUP($A16,'All Running Order working doc'!$A$4:$CO$60,AA$100,FALSE),"-")</f>
        <v>-</v>
      </c>
      <c r="AB16" s="12" t="str">
        <f>IFERROR(VLOOKUP($A16,'All Running Order working doc'!$A$4:$CO$60,AB$100,FALSE),"-")</f>
        <v>-</v>
      </c>
      <c r="AC16" s="12" t="str">
        <f>IFERROR(VLOOKUP($A16,'All Running Order working doc'!$A$4:$CO$60,AC$100,FALSE),"-")</f>
        <v>-</v>
      </c>
      <c r="AD16" s="12" t="str">
        <f>IFERROR(VLOOKUP($A16,'All Running Order working doc'!$A$4:$CO$60,AD$100,FALSE),"-")</f>
        <v>-</v>
      </c>
      <c r="AE16" s="12" t="str">
        <f>IFERROR(VLOOKUP($A16,'All Running Order working doc'!$A$4:$CO$60,AE$100,FALSE),"-")</f>
        <v>-</v>
      </c>
      <c r="AF16" s="12" t="str">
        <f>IFERROR(VLOOKUP($A16,'All Running Order working doc'!$A$4:$CO$60,AF$100,FALSE),"-")</f>
        <v>-</v>
      </c>
      <c r="AG16" s="12" t="str">
        <f>IFERROR(VLOOKUP($A16,'All Running Order working doc'!$A$4:$CO$60,AG$100,FALSE),"-")</f>
        <v>-</v>
      </c>
      <c r="AH16" s="12" t="str">
        <f>IFERROR(VLOOKUP($A16,'All Running Order working doc'!$A$4:$CO$60,AH$100,FALSE),"-")</f>
        <v>-</v>
      </c>
      <c r="AI16" s="12" t="str">
        <f>IFERROR(VLOOKUP($A16,'All Running Order working doc'!$A$4:$CO$60,AI$100,FALSE),"-")</f>
        <v>-</v>
      </c>
      <c r="AJ16" s="12" t="str">
        <f>IFERROR(VLOOKUP($A16,'All Running Order working doc'!$A$4:$CO$60,AJ$100,FALSE),"-")</f>
        <v>-</v>
      </c>
      <c r="AK16" s="12" t="str">
        <f>IFERROR(VLOOKUP($A16,'All Running Order working doc'!$A$4:$CO$60,AK$100,FALSE),"-")</f>
        <v>-</v>
      </c>
      <c r="AL16" s="12" t="str">
        <f>IFERROR(VLOOKUP($A16,'All Running Order working doc'!$A$4:$CO$60,AL$100,FALSE),"-")</f>
        <v>-</v>
      </c>
      <c r="AM16" s="12" t="str">
        <f>IFERROR(VLOOKUP($A16,'All Running Order working doc'!$A$4:$CO$60,AM$100,FALSE),"-")</f>
        <v>-</v>
      </c>
      <c r="AN16" s="12" t="str">
        <f>IFERROR(VLOOKUP($A16,'All Running Order working doc'!$A$4:$CO$60,AN$100,FALSE),"-")</f>
        <v>-</v>
      </c>
      <c r="AO16" s="12" t="str">
        <f>IFERROR(VLOOKUP($A16,'All Running Order working doc'!$A$4:$CO$60,AO$100,FALSE),"-")</f>
        <v>-</v>
      </c>
      <c r="AP16" s="12" t="str">
        <f>IFERROR(VLOOKUP($A16,'All Running Order working doc'!$A$4:$CO$60,AP$100,FALSE),"-")</f>
        <v>-</v>
      </c>
      <c r="AQ16" s="12" t="str">
        <f>IFERROR(VLOOKUP($A16,'All Running Order working doc'!$A$4:$CO$60,AQ$100,FALSE),"-")</f>
        <v>-</v>
      </c>
      <c r="AR16" s="12" t="str">
        <f>IFERROR(VLOOKUP($A16,'All Running Order working doc'!$A$4:$CO$60,AR$100,FALSE),"-")</f>
        <v>-</v>
      </c>
      <c r="AS16" s="12" t="str">
        <f>IFERROR(VLOOKUP($A16,'All Running Order working doc'!$A$4:$CO$60,AS$100,FALSE),"-")</f>
        <v>-</v>
      </c>
      <c r="AT16" s="12" t="str">
        <f>IFERROR(VLOOKUP($A16,'All Running Order working doc'!$A$4:$CO$60,AT$100,FALSE),"-")</f>
        <v>-</v>
      </c>
      <c r="AU16" s="12" t="str">
        <f>IFERROR(VLOOKUP($A16,'All Running Order working doc'!$A$4:$CO$60,AU$100,FALSE),"-")</f>
        <v>-</v>
      </c>
      <c r="AV16" s="12" t="str">
        <f>IFERROR(VLOOKUP($A16,'All Running Order working doc'!$A$4:$CO$60,AV$100,FALSE),"-")</f>
        <v>-</v>
      </c>
      <c r="AW16" s="12" t="str">
        <f>IFERROR(VLOOKUP($A16,'All Running Order working doc'!$A$4:$CO$60,AW$100,FALSE),"-")</f>
        <v>-</v>
      </c>
      <c r="AX16" s="12" t="str">
        <f>IFERROR(VLOOKUP($A16,'All Running Order working doc'!$A$4:$CO$60,AX$100,FALSE),"-")</f>
        <v>-</v>
      </c>
      <c r="AY16" s="12" t="str">
        <f>IFERROR(VLOOKUP($A16,'All Running Order working doc'!$A$4:$CO$60,AY$100,FALSE),"-")</f>
        <v>-</v>
      </c>
      <c r="AZ16" s="12" t="str">
        <f>IFERROR(VLOOKUP($A16,'All Running Order working doc'!$A$4:$CO$60,AZ$100,FALSE),"-")</f>
        <v>-</v>
      </c>
      <c r="BA16" s="12" t="str">
        <f>IFERROR(VLOOKUP($A16,'All Running Order working doc'!$A$4:$CO$60,BA$100,FALSE),"-")</f>
        <v>-</v>
      </c>
      <c r="BB16" s="12" t="str">
        <f>IFERROR(VLOOKUP($A16,'All Running Order working doc'!$A$4:$CO$60,BB$100,FALSE),"-")</f>
        <v>-</v>
      </c>
      <c r="BC16" s="12" t="str">
        <f>IFERROR(VLOOKUP($A16,'All Running Order working doc'!$A$4:$CO$60,BC$100,FALSE),"-")</f>
        <v>-</v>
      </c>
      <c r="BD16" s="12" t="str">
        <f>IFERROR(VLOOKUP($A16,'All Running Order working doc'!$A$4:$CO$60,BD$100,FALSE),"-")</f>
        <v>-</v>
      </c>
      <c r="BE16" s="12" t="str">
        <f>IFERROR(VLOOKUP($A16,'All Running Order working doc'!$A$4:$CO$60,BE$100,FALSE),"-")</f>
        <v>-</v>
      </c>
      <c r="BF16" s="12" t="str">
        <f>IFERROR(VLOOKUP($A16,'All Running Order working doc'!$A$4:$CO$60,BF$100,FALSE),"-")</f>
        <v>-</v>
      </c>
      <c r="BG16" s="12" t="str">
        <f>IFERROR(VLOOKUP($A16,'All Running Order working doc'!$A$4:$CO$60,BG$100,FALSE),"-")</f>
        <v>-</v>
      </c>
      <c r="BH16" s="12" t="str">
        <f>IFERROR(VLOOKUP($A16,'All Running Order working doc'!$A$4:$CO$60,BH$100,FALSE),"-")</f>
        <v>-</v>
      </c>
      <c r="BI16" s="12" t="str">
        <f>IFERROR(VLOOKUP($A16,'All Running Order working doc'!$A$4:$CO$60,BI$100,FALSE),"-")</f>
        <v>-</v>
      </c>
      <c r="BJ16" s="12" t="str">
        <f>IFERROR(VLOOKUP($A16,'All Running Order working doc'!$A$4:$CO$60,BJ$100,FALSE),"-")</f>
        <v>-</v>
      </c>
      <c r="BK16" s="12" t="str">
        <f>IFERROR(VLOOKUP($A16,'All Running Order working doc'!$A$4:$CO$60,BK$100,FALSE),"-")</f>
        <v>-</v>
      </c>
      <c r="BL16" s="12" t="str">
        <f>IFERROR(VLOOKUP($A16,'All Running Order working doc'!$A$4:$CO$60,BL$100,FALSE),"-")</f>
        <v>-</v>
      </c>
      <c r="BM16" s="12" t="str">
        <f>IFERROR(VLOOKUP($A16,'All Running Order working doc'!$A$4:$CO$60,BM$100,FALSE),"-")</f>
        <v>-</v>
      </c>
      <c r="BN16" s="12" t="str">
        <f>IFERROR(VLOOKUP($A16,'All Running Order working doc'!$A$4:$CO$60,BN$100,FALSE),"-")</f>
        <v>-</v>
      </c>
      <c r="BO16" s="12" t="str">
        <f>IFERROR(VLOOKUP($A16,'All Running Order working doc'!$A$4:$CO$60,BO$100,FALSE),"-")</f>
        <v>-</v>
      </c>
      <c r="BP16" s="12" t="str">
        <f>IFERROR(VLOOKUP($A16,'All Running Order working doc'!$A$4:$CO$60,BP$100,FALSE),"-")</f>
        <v>-</v>
      </c>
      <c r="BQ16" s="12" t="str">
        <f>IFERROR(VLOOKUP($A16,'All Running Order working doc'!$A$4:$CO$60,BQ$100,FALSE),"-")</f>
        <v>-</v>
      </c>
      <c r="BR16" s="12" t="str">
        <f>IFERROR(VLOOKUP($A16,'All Running Order working doc'!$A$4:$CO$60,BR$100,FALSE),"-")</f>
        <v>-</v>
      </c>
      <c r="BS16" s="12" t="str">
        <f>IFERROR(VLOOKUP($A16,'All Running Order working doc'!$A$4:$CO$60,BS$100,FALSE),"-")</f>
        <v>-</v>
      </c>
      <c r="BT16" s="12" t="str">
        <f>IFERROR(VLOOKUP($A16,'All Running Order working doc'!$A$4:$CO$60,BT$100,FALSE),"-")</f>
        <v>-</v>
      </c>
      <c r="BU16" s="12" t="str">
        <f>IFERROR(VLOOKUP($A16,'All Running Order working doc'!$A$4:$CO$60,BU$100,FALSE),"-")</f>
        <v>-</v>
      </c>
      <c r="BV16" s="12" t="str">
        <f>IFERROR(VLOOKUP($A16,'All Running Order working doc'!$A$4:$CO$60,BV$100,FALSE),"-")</f>
        <v>-</v>
      </c>
      <c r="BW16" s="12" t="str">
        <f>IFERROR(VLOOKUP($A16,'All Running Order working doc'!$A$4:$CO$60,BW$100,FALSE),"-")</f>
        <v>-</v>
      </c>
      <c r="BX16" s="12" t="str">
        <f>IFERROR(VLOOKUP($A16,'All Running Order working doc'!$A$4:$CO$60,BX$100,FALSE),"-")</f>
        <v>-</v>
      </c>
      <c r="BY16" s="12" t="str">
        <f>IFERROR(VLOOKUP($A16,'All Running Order working doc'!$A$4:$CO$60,BY$100,FALSE),"-")</f>
        <v>-</v>
      </c>
      <c r="BZ16" s="12" t="str">
        <f>IFERROR(VLOOKUP($A16,'All Running Order working doc'!$A$4:$CO$60,BZ$100,FALSE),"-")</f>
        <v>-</v>
      </c>
      <c r="CA16" s="12" t="str">
        <f>IFERROR(VLOOKUP($A16,'All Running Order working doc'!$A$4:$CO$60,CA$100,FALSE),"-")</f>
        <v>-</v>
      </c>
      <c r="CB16" s="12" t="str">
        <f>IFERROR(VLOOKUP($A16,'All Running Order working doc'!$A$4:$CO$60,CB$100,FALSE),"-")</f>
        <v>-</v>
      </c>
      <c r="CC16" s="12" t="str">
        <f>IFERROR(VLOOKUP($A16,'All Running Order working doc'!$A$4:$CO$60,CC$100,FALSE),"-")</f>
        <v>-</v>
      </c>
      <c r="CD16" s="12" t="str">
        <f>IFERROR(VLOOKUP($A16,'All Running Order working doc'!$A$4:$CO$60,CD$100,FALSE),"-")</f>
        <v>-</v>
      </c>
      <c r="CE16" s="12" t="str">
        <f>IFERROR(VLOOKUP($A16,'All Running Order working doc'!$A$4:$CO$60,CE$100,FALSE),"-")</f>
        <v>-</v>
      </c>
      <c r="CF16" s="12" t="str">
        <f>IFERROR(VLOOKUP($A16,'All Running Order working doc'!$A$4:$CO$60,CF$100,FALSE),"-")</f>
        <v>-</v>
      </c>
      <c r="CG16" s="12" t="str">
        <f>IFERROR(VLOOKUP($A16,'All Running Order working doc'!$A$4:$CO$60,CG$100,FALSE),"-")</f>
        <v>-</v>
      </c>
      <c r="CH16" s="12" t="str">
        <f>IFERROR(VLOOKUP($A16,'All Running Order working doc'!$A$4:$CO$60,CH$100,FALSE),"-")</f>
        <v>-</v>
      </c>
      <c r="CI16" s="12" t="str">
        <f>IFERROR(VLOOKUP($A16,'All Running Order working doc'!$A$4:$CO$60,CI$100,FALSE),"-")</f>
        <v>-</v>
      </c>
      <c r="CJ16" s="12" t="str">
        <f>IFERROR(VLOOKUP($A16,'All Running Order working doc'!$A$4:$CO$60,CJ$100,FALSE),"-")</f>
        <v>-</v>
      </c>
      <c r="CK16" s="12" t="str">
        <f>IFERROR(VLOOKUP($A16,'All Running Order working doc'!$A$4:$CO$60,CK$100,FALSE),"-")</f>
        <v>-</v>
      </c>
      <c r="CL16" s="12" t="str">
        <f>IFERROR(VLOOKUP($A16,'All Running Order working doc'!$A$4:$CO$60,CL$100,FALSE),"-")</f>
        <v>-</v>
      </c>
      <c r="CM16" s="12" t="str">
        <f>IFERROR(VLOOKUP($A16,'All Running Order working doc'!$A$4:$CO$60,CM$100,FALSE),"-")</f>
        <v>-</v>
      </c>
      <c r="CN16" s="12" t="str">
        <f>IFERROR(VLOOKUP($A16,'All Running Order working doc'!$A$4:$CO$60,CN$100,FALSE),"-")</f>
        <v>-</v>
      </c>
      <c r="CQ16" s="3">
        <v>13</v>
      </c>
    </row>
    <row r="17" spans="1:95" x14ac:dyDescent="0.3">
      <c r="A17" s="3" t="str">
        <f>CONCATENATE(Constants!$B$5,CQ17,)</f>
        <v>Blue Live14</v>
      </c>
      <c r="B17" s="12" t="str">
        <f>IFERROR(VLOOKUP($A17,'All Running Order working doc'!$A$4:$CO$60,B$100,FALSE),"-")</f>
        <v>-</v>
      </c>
      <c r="C17" s="12" t="str">
        <f>IFERROR(VLOOKUP($A17,'All Running Order working doc'!$A$4:$CO$60,C$100,FALSE),"-")</f>
        <v>-</v>
      </c>
      <c r="D17" s="12" t="str">
        <f>IFERROR(VLOOKUP($A17,'All Running Order working doc'!$A$4:$CO$60,D$100,FALSE),"-")</f>
        <v>-</v>
      </c>
      <c r="E17" s="12" t="str">
        <f>IFERROR(VLOOKUP($A17,'All Running Order working doc'!$A$4:$CO$60,E$100,FALSE),"-")</f>
        <v>-</v>
      </c>
      <c r="F17" s="12" t="str">
        <f>IFERROR(VLOOKUP($A17,'All Running Order working doc'!$A$4:$CO$60,F$100,FALSE),"-")</f>
        <v>-</v>
      </c>
      <c r="G17" s="12" t="str">
        <f>IFERROR(VLOOKUP($A17,'All Running Order working doc'!$A$4:$CO$60,G$100,FALSE),"-")</f>
        <v>-</v>
      </c>
      <c r="H17" s="12" t="str">
        <f>IFERROR(VLOOKUP($A17,'All Running Order working doc'!$A$4:$CO$60,H$100,FALSE),"-")</f>
        <v>-</v>
      </c>
      <c r="I17" s="12" t="str">
        <f>IFERROR(VLOOKUP($A17,'All Running Order working doc'!$A$4:$CO$60,I$100,FALSE),"-")</f>
        <v>-</v>
      </c>
      <c r="J17" s="12" t="str">
        <f>IFERROR(VLOOKUP($A17,'All Running Order working doc'!$A$4:$CO$60,J$100,FALSE),"-")</f>
        <v>-</v>
      </c>
      <c r="K17" s="12" t="str">
        <f>IFERROR(VLOOKUP($A17,'All Running Order working doc'!$A$4:$CO$60,K$100,FALSE),"-")</f>
        <v>-</v>
      </c>
      <c r="L17" s="12" t="str">
        <f>IFERROR(VLOOKUP($A17,'All Running Order working doc'!$A$4:$CO$60,L$100,FALSE),"-")</f>
        <v>-</v>
      </c>
      <c r="M17" s="12" t="str">
        <f>IFERROR(VLOOKUP($A17,'All Running Order working doc'!$A$4:$CO$60,M$100,FALSE),"-")</f>
        <v>-</v>
      </c>
      <c r="N17" s="12" t="str">
        <f>IFERROR(VLOOKUP($A17,'All Running Order working doc'!$A$4:$CO$60,N$100,FALSE),"-")</f>
        <v>-</v>
      </c>
      <c r="O17" s="12" t="str">
        <f>IFERROR(VLOOKUP($A17,'All Running Order working doc'!$A$4:$CO$60,O$100,FALSE),"-")</f>
        <v>-</v>
      </c>
      <c r="P17" s="12" t="str">
        <f>IFERROR(VLOOKUP($A17,'All Running Order working doc'!$A$4:$CO$60,P$100,FALSE),"-")</f>
        <v>-</v>
      </c>
      <c r="Q17" s="12" t="str">
        <f>IFERROR(VLOOKUP($A17,'All Running Order working doc'!$A$4:$CO$60,Q$100,FALSE),"-")</f>
        <v>-</v>
      </c>
      <c r="R17" s="12" t="str">
        <f>IFERROR(VLOOKUP($A17,'All Running Order working doc'!$A$4:$CO$60,R$100,FALSE),"-")</f>
        <v>-</v>
      </c>
      <c r="S17" s="12" t="str">
        <f>IFERROR(VLOOKUP($A17,'All Running Order working doc'!$A$4:$CO$60,S$100,FALSE),"-")</f>
        <v>-</v>
      </c>
      <c r="T17" s="12" t="str">
        <f>IFERROR(VLOOKUP($A17,'All Running Order working doc'!$A$4:$CO$60,T$100,FALSE),"-")</f>
        <v>-</v>
      </c>
      <c r="U17" s="12" t="str">
        <f>IFERROR(VLOOKUP($A17,'All Running Order working doc'!$A$4:$CO$60,U$100,FALSE),"-")</f>
        <v>-</v>
      </c>
      <c r="V17" s="12" t="str">
        <f>IFERROR(VLOOKUP($A17,'All Running Order working doc'!$A$4:$CO$60,V$100,FALSE),"-")</f>
        <v>-</v>
      </c>
      <c r="W17" s="12" t="str">
        <f>IFERROR(VLOOKUP($A17,'All Running Order working doc'!$A$4:$CO$60,W$100,FALSE),"-")</f>
        <v>-</v>
      </c>
      <c r="X17" s="12" t="str">
        <f>IFERROR(VLOOKUP($A17,'All Running Order working doc'!$A$4:$CO$60,X$100,FALSE),"-")</f>
        <v>-</v>
      </c>
      <c r="Y17" s="12" t="str">
        <f>IFERROR(VLOOKUP($A17,'All Running Order working doc'!$A$4:$CO$60,Y$100,FALSE),"-")</f>
        <v>-</v>
      </c>
      <c r="Z17" s="12" t="str">
        <f>IFERROR(VLOOKUP($A17,'All Running Order working doc'!$A$4:$CO$60,Z$100,FALSE),"-")</f>
        <v>-</v>
      </c>
      <c r="AA17" s="12" t="str">
        <f>IFERROR(VLOOKUP($A17,'All Running Order working doc'!$A$4:$CO$60,AA$100,FALSE),"-")</f>
        <v>-</v>
      </c>
      <c r="AB17" s="12" t="str">
        <f>IFERROR(VLOOKUP($A17,'All Running Order working doc'!$A$4:$CO$60,AB$100,FALSE),"-")</f>
        <v>-</v>
      </c>
      <c r="AC17" s="12" t="str">
        <f>IFERROR(VLOOKUP($A17,'All Running Order working doc'!$A$4:$CO$60,AC$100,FALSE),"-")</f>
        <v>-</v>
      </c>
      <c r="AD17" s="12" t="str">
        <f>IFERROR(VLOOKUP($A17,'All Running Order working doc'!$A$4:$CO$60,AD$100,FALSE),"-")</f>
        <v>-</v>
      </c>
      <c r="AE17" s="12" t="str">
        <f>IFERROR(VLOOKUP($A17,'All Running Order working doc'!$A$4:$CO$60,AE$100,FALSE),"-")</f>
        <v>-</v>
      </c>
      <c r="AF17" s="12" t="str">
        <f>IFERROR(VLOOKUP($A17,'All Running Order working doc'!$A$4:$CO$60,AF$100,FALSE),"-")</f>
        <v>-</v>
      </c>
      <c r="AG17" s="12" t="str">
        <f>IFERROR(VLOOKUP($A17,'All Running Order working doc'!$A$4:$CO$60,AG$100,FALSE),"-")</f>
        <v>-</v>
      </c>
      <c r="AH17" s="12" t="str">
        <f>IFERROR(VLOOKUP($A17,'All Running Order working doc'!$A$4:$CO$60,AH$100,FALSE),"-")</f>
        <v>-</v>
      </c>
      <c r="AI17" s="12" t="str">
        <f>IFERROR(VLOOKUP($A17,'All Running Order working doc'!$A$4:$CO$60,AI$100,FALSE),"-")</f>
        <v>-</v>
      </c>
      <c r="AJ17" s="12" t="str">
        <f>IFERROR(VLOOKUP($A17,'All Running Order working doc'!$A$4:$CO$60,AJ$100,FALSE),"-")</f>
        <v>-</v>
      </c>
      <c r="AK17" s="12" t="str">
        <f>IFERROR(VLOOKUP($A17,'All Running Order working doc'!$A$4:$CO$60,AK$100,FALSE),"-")</f>
        <v>-</v>
      </c>
      <c r="AL17" s="12" t="str">
        <f>IFERROR(VLOOKUP($A17,'All Running Order working doc'!$A$4:$CO$60,AL$100,FALSE),"-")</f>
        <v>-</v>
      </c>
      <c r="AM17" s="12" t="str">
        <f>IFERROR(VLOOKUP($A17,'All Running Order working doc'!$A$4:$CO$60,AM$100,FALSE),"-")</f>
        <v>-</v>
      </c>
      <c r="AN17" s="12" t="str">
        <f>IFERROR(VLOOKUP($A17,'All Running Order working doc'!$A$4:$CO$60,AN$100,FALSE),"-")</f>
        <v>-</v>
      </c>
      <c r="AO17" s="12" t="str">
        <f>IFERROR(VLOOKUP($A17,'All Running Order working doc'!$A$4:$CO$60,AO$100,FALSE),"-")</f>
        <v>-</v>
      </c>
      <c r="AP17" s="12" t="str">
        <f>IFERROR(VLOOKUP($A17,'All Running Order working doc'!$A$4:$CO$60,AP$100,FALSE),"-")</f>
        <v>-</v>
      </c>
      <c r="AQ17" s="12" t="str">
        <f>IFERROR(VLOOKUP($A17,'All Running Order working doc'!$A$4:$CO$60,AQ$100,FALSE),"-")</f>
        <v>-</v>
      </c>
      <c r="AR17" s="12" t="str">
        <f>IFERROR(VLOOKUP($A17,'All Running Order working doc'!$A$4:$CO$60,AR$100,FALSE),"-")</f>
        <v>-</v>
      </c>
      <c r="AS17" s="12" t="str">
        <f>IFERROR(VLOOKUP($A17,'All Running Order working doc'!$A$4:$CO$60,AS$100,FALSE),"-")</f>
        <v>-</v>
      </c>
      <c r="AT17" s="12" t="str">
        <f>IFERROR(VLOOKUP($A17,'All Running Order working doc'!$A$4:$CO$60,AT$100,FALSE),"-")</f>
        <v>-</v>
      </c>
      <c r="AU17" s="12" t="str">
        <f>IFERROR(VLOOKUP($A17,'All Running Order working doc'!$A$4:$CO$60,AU$100,FALSE),"-")</f>
        <v>-</v>
      </c>
      <c r="AV17" s="12" t="str">
        <f>IFERROR(VLOOKUP($A17,'All Running Order working doc'!$A$4:$CO$60,AV$100,FALSE),"-")</f>
        <v>-</v>
      </c>
      <c r="AW17" s="12" t="str">
        <f>IFERROR(VLOOKUP($A17,'All Running Order working doc'!$A$4:$CO$60,AW$100,FALSE),"-")</f>
        <v>-</v>
      </c>
      <c r="AX17" s="12" t="str">
        <f>IFERROR(VLOOKUP($A17,'All Running Order working doc'!$A$4:$CO$60,AX$100,FALSE),"-")</f>
        <v>-</v>
      </c>
      <c r="AY17" s="12" t="str">
        <f>IFERROR(VLOOKUP($A17,'All Running Order working doc'!$A$4:$CO$60,AY$100,FALSE),"-")</f>
        <v>-</v>
      </c>
      <c r="AZ17" s="12" t="str">
        <f>IFERROR(VLOOKUP($A17,'All Running Order working doc'!$A$4:$CO$60,AZ$100,FALSE),"-")</f>
        <v>-</v>
      </c>
      <c r="BA17" s="12" t="str">
        <f>IFERROR(VLOOKUP($A17,'All Running Order working doc'!$A$4:$CO$60,BA$100,FALSE),"-")</f>
        <v>-</v>
      </c>
      <c r="BB17" s="12" t="str">
        <f>IFERROR(VLOOKUP($A17,'All Running Order working doc'!$A$4:$CO$60,BB$100,FALSE),"-")</f>
        <v>-</v>
      </c>
      <c r="BC17" s="12" t="str">
        <f>IFERROR(VLOOKUP($A17,'All Running Order working doc'!$A$4:$CO$60,BC$100,FALSE),"-")</f>
        <v>-</v>
      </c>
      <c r="BD17" s="12" t="str">
        <f>IFERROR(VLOOKUP($A17,'All Running Order working doc'!$A$4:$CO$60,BD$100,FALSE),"-")</f>
        <v>-</v>
      </c>
      <c r="BE17" s="12" t="str">
        <f>IFERROR(VLOOKUP($A17,'All Running Order working doc'!$A$4:$CO$60,BE$100,FALSE),"-")</f>
        <v>-</v>
      </c>
      <c r="BF17" s="12" t="str">
        <f>IFERROR(VLOOKUP($A17,'All Running Order working doc'!$A$4:$CO$60,BF$100,FALSE),"-")</f>
        <v>-</v>
      </c>
      <c r="BG17" s="12" t="str">
        <f>IFERROR(VLOOKUP($A17,'All Running Order working doc'!$A$4:$CO$60,BG$100,FALSE),"-")</f>
        <v>-</v>
      </c>
      <c r="BH17" s="12" t="str">
        <f>IFERROR(VLOOKUP($A17,'All Running Order working doc'!$A$4:$CO$60,BH$100,FALSE),"-")</f>
        <v>-</v>
      </c>
      <c r="BI17" s="12" t="str">
        <f>IFERROR(VLOOKUP($A17,'All Running Order working doc'!$A$4:$CO$60,BI$100,FALSE),"-")</f>
        <v>-</v>
      </c>
      <c r="BJ17" s="12" t="str">
        <f>IFERROR(VLOOKUP($A17,'All Running Order working doc'!$A$4:$CO$60,BJ$100,FALSE),"-")</f>
        <v>-</v>
      </c>
      <c r="BK17" s="12" t="str">
        <f>IFERROR(VLOOKUP($A17,'All Running Order working doc'!$A$4:$CO$60,BK$100,FALSE),"-")</f>
        <v>-</v>
      </c>
      <c r="BL17" s="12" t="str">
        <f>IFERROR(VLOOKUP($A17,'All Running Order working doc'!$A$4:$CO$60,BL$100,FALSE),"-")</f>
        <v>-</v>
      </c>
      <c r="BM17" s="12" t="str">
        <f>IFERROR(VLOOKUP($A17,'All Running Order working doc'!$A$4:$CO$60,BM$100,FALSE),"-")</f>
        <v>-</v>
      </c>
      <c r="BN17" s="12" t="str">
        <f>IFERROR(VLOOKUP($A17,'All Running Order working doc'!$A$4:$CO$60,BN$100,FALSE),"-")</f>
        <v>-</v>
      </c>
      <c r="BO17" s="12" t="str">
        <f>IFERROR(VLOOKUP($A17,'All Running Order working doc'!$A$4:$CO$60,BO$100,FALSE),"-")</f>
        <v>-</v>
      </c>
      <c r="BP17" s="12" t="str">
        <f>IFERROR(VLOOKUP($A17,'All Running Order working doc'!$A$4:$CO$60,BP$100,FALSE),"-")</f>
        <v>-</v>
      </c>
      <c r="BQ17" s="12" t="str">
        <f>IFERROR(VLOOKUP($A17,'All Running Order working doc'!$A$4:$CO$60,BQ$100,FALSE),"-")</f>
        <v>-</v>
      </c>
      <c r="BR17" s="12" t="str">
        <f>IFERROR(VLOOKUP($A17,'All Running Order working doc'!$A$4:$CO$60,BR$100,FALSE),"-")</f>
        <v>-</v>
      </c>
      <c r="BS17" s="12" t="str">
        <f>IFERROR(VLOOKUP($A17,'All Running Order working doc'!$A$4:$CO$60,BS$100,FALSE),"-")</f>
        <v>-</v>
      </c>
      <c r="BT17" s="12" t="str">
        <f>IFERROR(VLOOKUP($A17,'All Running Order working doc'!$A$4:$CO$60,BT$100,FALSE),"-")</f>
        <v>-</v>
      </c>
      <c r="BU17" s="12" t="str">
        <f>IFERROR(VLOOKUP($A17,'All Running Order working doc'!$A$4:$CO$60,BU$100,FALSE),"-")</f>
        <v>-</v>
      </c>
      <c r="BV17" s="12" t="str">
        <f>IFERROR(VLOOKUP($A17,'All Running Order working doc'!$A$4:$CO$60,BV$100,FALSE),"-")</f>
        <v>-</v>
      </c>
      <c r="BW17" s="12" t="str">
        <f>IFERROR(VLOOKUP($A17,'All Running Order working doc'!$A$4:$CO$60,BW$100,FALSE),"-")</f>
        <v>-</v>
      </c>
      <c r="BX17" s="12" t="str">
        <f>IFERROR(VLOOKUP($A17,'All Running Order working doc'!$A$4:$CO$60,BX$100,FALSE),"-")</f>
        <v>-</v>
      </c>
      <c r="BY17" s="12" t="str">
        <f>IFERROR(VLOOKUP($A17,'All Running Order working doc'!$A$4:$CO$60,BY$100,FALSE),"-")</f>
        <v>-</v>
      </c>
      <c r="BZ17" s="12" t="str">
        <f>IFERROR(VLOOKUP($A17,'All Running Order working doc'!$A$4:$CO$60,BZ$100,FALSE),"-")</f>
        <v>-</v>
      </c>
      <c r="CA17" s="12" t="str">
        <f>IFERROR(VLOOKUP($A17,'All Running Order working doc'!$A$4:$CO$60,CA$100,FALSE),"-")</f>
        <v>-</v>
      </c>
      <c r="CB17" s="12" t="str">
        <f>IFERROR(VLOOKUP($A17,'All Running Order working doc'!$A$4:$CO$60,CB$100,FALSE),"-")</f>
        <v>-</v>
      </c>
      <c r="CC17" s="12" t="str">
        <f>IFERROR(VLOOKUP($A17,'All Running Order working doc'!$A$4:$CO$60,CC$100,FALSE),"-")</f>
        <v>-</v>
      </c>
      <c r="CD17" s="12" t="str">
        <f>IFERROR(VLOOKUP($A17,'All Running Order working doc'!$A$4:$CO$60,CD$100,FALSE),"-")</f>
        <v>-</v>
      </c>
      <c r="CE17" s="12" t="str">
        <f>IFERROR(VLOOKUP($A17,'All Running Order working doc'!$A$4:$CO$60,CE$100,FALSE),"-")</f>
        <v>-</v>
      </c>
      <c r="CF17" s="12" t="str">
        <f>IFERROR(VLOOKUP($A17,'All Running Order working doc'!$A$4:$CO$60,CF$100,FALSE),"-")</f>
        <v>-</v>
      </c>
      <c r="CG17" s="12" t="str">
        <f>IFERROR(VLOOKUP($A17,'All Running Order working doc'!$A$4:$CO$60,CG$100,FALSE),"-")</f>
        <v>-</v>
      </c>
      <c r="CH17" s="12" t="str">
        <f>IFERROR(VLOOKUP($A17,'All Running Order working doc'!$A$4:$CO$60,CH$100,FALSE),"-")</f>
        <v>-</v>
      </c>
      <c r="CI17" s="12" t="str">
        <f>IFERROR(VLOOKUP($A17,'All Running Order working doc'!$A$4:$CO$60,CI$100,FALSE),"-")</f>
        <v>-</v>
      </c>
      <c r="CJ17" s="12" t="str">
        <f>IFERROR(VLOOKUP($A17,'All Running Order working doc'!$A$4:$CO$60,CJ$100,FALSE),"-")</f>
        <v>-</v>
      </c>
      <c r="CK17" s="12" t="str">
        <f>IFERROR(VLOOKUP($A17,'All Running Order working doc'!$A$4:$CO$60,CK$100,FALSE),"-")</f>
        <v>-</v>
      </c>
      <c r="CL17" s="12" t="str">
        <f>IFERROR(VLOOKUP($A17,'All Running Order working doc'!$A$4:$CO$60,CL$100,FALSE),"-")</f>
        <v>-</v>
      </c>
      <c r="CM17" s="12" t="str">
        <f>IFERROR(VLOOKUP($A17,'All Running Order working doc'!$A$4:$CO$60,CM$100,FALSE),"-")</f>
        <v>-</v>
      </c>
      <c r="CN17" s="12" t="str">
        <f>IFERROR(VLOOKUP($A17,'All Running Order working doc'!$A$4:$CO$60,CN$100,FALSE),"-")</f>
        <v>-</v>
      </c>
      <c r="CQ17" s="3">
        <v>14</v>
      </c>
    </row>
    <row r="18" spans="1:95" x14ac:dyDescent="0.3">
      <c r="A18" s="3" t="str">
        <f>CONCATENATE(Constants!$B$5,CQ18,)</f>
        <v>Blue Live15</v>
      </c>
      <c r="B18" s="12" t="str">
        <f>IFERROR(VLOOKUP($A18,'All Running Order working doc'!$A$4:$CO$60,B$100,FALSE),"-")</f>
        <v>-</v>
      </c>
      <c r="C18" s="12" t="str">
        <f>IFERROR(VLOOKUP($A18,'All Running Order working doc'!$A$4:$CO$60,C$100,FALSE),"-")</f>
        <v>-</v>
      </c>
      <c r="D18" s="12" t="str">
        <f>IFERROR(VLOOKUP($A18,'All Running Order working doc'!$A$4:$CO$60,D$100,FALSE),"-")</f>
        <v>-</v>
      </c>
      <c r="E18" s="12" t="str">
        <f>IFERROR(VLOOKUP($A18,'All Running Order working doc'!$A$4:$CO$60,E$100,FALSE),"-")</f>
        <v>-</v>
      </c>
      <c r="F18" s="12" t="str">
        <f>IFERROR(VLOOKUP($A18,'All Running Order working doc'!$A$4:$CO$60,F$100,FALSE),"-")</f>
        <v>-</v>
      </c>
      <c r="G18" s="12" t="str">
        <f>IFERROR(VLOOKUP($A18,'All Running Order working doc'!$A$4:$CO$60,G$100,FALSE),"-")</f>
        <v>-</v>
      </c>
      <c r="H18" s="12" t="str">
        <f>IFERROR(VLOOKUP($A18,'All Running Order working doc'!$A$4:$CO$60,H$100,FALSE),"-")</f>
        <v>-</v>
      </c>
      <c r="I18" s="12" t="str">
        <f>IFERROR(VLOOKUP($A18,'All Running Order working doc'!$A$4:$CO$60,I$100,FALSE),"-")</f>
        <v>-</v>
      </c>
      <c r="J18" s="12" t="str">
        <f>IFERROR(VLOOKUP($A18,'All Running Order working doc'!$A$4:$CO$60,J$100,FALSE),"-")</f>
        <v>-</v>
      </c>
      <c r="K18" s="12" t="str">
        <f>IFERROR(VLOOKUP($A18,'All Running Order working doc'!$A$4:$CO$60,K$100,FALSE),"-")</f>
        <v>-</v>
      </c>
      <c r="L18" s="12" t="str">
        <f>IFERROR(VLOOKUP($A18,'All Running Order working doc'!$A$4:$CO$60,L$100,FALSE),"-")</f>
        <v>-</v>
      </c>
      <c r="M18" s="12" t="str">
        <f>IFERROR(VLOOKUP($A18,'All Running Order working doc'!$A$4:$CO$60,M$100,FALSE),"-")</f>
        <v>-</v>
      </c>
      <c r="N18" s="12" t="str">
        <f>IFERROR(VLOOKUP($A18,'All Running Order working doc'!$A$4:$CO$60,N$100,FALSE),"-")</f>
        <v>-</v>
      </c>
      <c r="O18" s="12" t="str">
        <f>IFERROR(VLOOKUP($A18,'All Running Order working doc'!$A$4:$CO$60,O$100,FALSE),"-")</f>
        <v>-</v>
      </c>
      <c r="P18" s="12" t="str">
        <f>IFERROR(VLOOKUP($A18,'All Running Order working doc'!$A$4:$CO$60,P$100,FALSE),"-")</f>
        <v>-</v>
      </c>
      <c r="Q18" s="12" t="str">
        <f>IFERROR(VLOOKUP($A18,'All Running Order working doc'!$A$4:$CO$60,Q$100,FALSE),"-")</f>
        <v>-</v>
      </c>
      <c r="R18" s="12" t="str">
        <f>IFERROR(VLOOKUP($A18,'All Running Order working doc'!$A$4:$CO$60,R$100,FALSE),"-")</f>
        <v>-</v>
      </c>
      <c r="S18" s="12" t="str">
        <f>IFERROR(VLOOKUP($A18,'All Running Order working doc'!$A$4:$CO$60,S$100,FALSE),"-")</f>
        <v>-</v>
      </c>
      <c r="T18" s="12" t="str">
        <f>IFERROR(VLOOKUP($A18,'All Running Order working doc'!$A$4:$CO$60,T$100,FALSE),"-")</f>
        <v>-</v>
      </c>
      <c r="U18" s="12" t="str">
        <f>IFERROR(VLOOKUP($A18,'All Running Order working doc'!$A$4:$CO$60,U$100,FALSE),"-")</f>
        <v>-</v>
      </c>
      <c r="V18" s="12" t="str">
        <f>IFERROR(VLOOKUP($A18,'All Running Order working doc'!$A$4:$CO$60,V$100,FALSE),"-")</f>
        <v>-</v>
      </c>
      <c r="W18" s="12" t="str">
        <f>IFERROR(VLOOKUP($A18,'All Running Order working doc'!$A$4:$CO$60,W$100,FALSE),"-")</f>
        <v>-</v>
      </c>
      <c r="X18" s="12" t="str">
        <f>IFERROR(VLOOKUP($A18,'All Running Order working doc'!$A$4:$CO$60,X$100,FALSE),"-")</f>
        <v>-</v>
      </c>
      <c r="Y18" s="12" t="str">
        <f>IFERROR(VLOOKUP($A18,'All Running Order working doc'!$A$4:$CO$60,Y$100,FALSE),"-")</f>
        <v>-</v>
      </c>
      <c r="Z18" s="12" t="str">
        <f>IFERROR(VLOOKUP($A18,'All Running Order working doc'!$A$4:$CO$60,Z$100,FALSE),"-")</f>
        <v>-</v>
      </c>
      <c r="AA18" s="12" t="str">
        <f>IFERROR(VLOOKUP($A18,'All Running Order working doc'!$A$4:$CO$60,AA$100,FALSE),"-")</f>
        <v>-</v>
      </c>
      <c r="AB18" s="12" t="str">
        <f>IFERROR(VLOOKUP($A18,'All Running Order working doc'!$A$4:$CO$60,AB$100,FALSE),"-")</f>
        <v>-</v>
      </c>
      <c r="AC18" s="12" t="str">
        <f>IFERROR(VLOOKUP($A18,'All Running Order working doc'!$A$4:$CO$60,AC$100,FALSE),"-")</f>
        <v>-</v>
      </c>
      <c r="AD18" s="12" t="str">
        <f>IFERROR(VLOOKUP($A18,'All Running Order working doc'!$A$4:$CO$60,AD$100,FALSE),"-")</f>
        <v>-</v>
      </c>
      <c r="AE18" s="12" t="str">
        <f>IFERROR(VLOOKUP($A18,'All Running Order working doc'!$A$4:$CO$60,AE$100,FALSE),"-")</f>
        <v>-</v>
      </c>
      <c r="AF18" s="12" t="str">
        <f>IFERROR(VLOOKUP($A18,'All Running Order working doc'!$A$4:$CO$60,AF$100,FALSE),"-")</f>
        <v>-</v>
      </c>
      <c r="AG18" s="12" t="str">
        <f>IFERROR(VLOOKUP($A18,'All Running Order working doc'!$A$4:$CO$60,AG$100,FALSE),"-")</f>
        <v>-</v>
      </c>
      <c r="AH18" s="12" t="str">
        <f>IFERROR(VLOOKUP($A18,'All Running Order working doc'!$A$4:$CO$60,AH$100,FALSE),"-")</f>
        <v>-</v>
      </c>
      <c r="AI18" s="12" t="str">
        <f>IFERROR(VLOOKUP($A18,'All Running Order working doc'!$A$4:$CO$60,AI$100,FALSE),"-")</f>
        <v>-</v>
      </c>
      <c r="AJ18" s="12" t="str">
        <f>IFERROR(VLOOKUP($A18,'All Running Order working doc'!$A$4:$CO$60,AJ$100,FALSE),"-")</f>
        <v>-</v>
      </c>
      <c r="AK18" s="12" t="str">
        <f>IFERROR(VLOOKUP($A18,'All Running Order working doc'!$A$4:$CO$60,AK$100,FALSE),"-")</f>
        <v>-</v>
      </c>
      <c r="AL18" s="12" t="str">
        <f>IFERROR(VLOOKUP($A18,'All Running Order working doc'!$A$4:$CO$60,AL$100,FALSE),"-")</f>
        <v>-</v>
      </c>
      <c r="AM18" s="12" t="str">
        <f>IFERROR(VLOOKUP($A18,'All Running Order working doc'!$A$4:$CO$60,AM$100,FALSE),"-")</f>
        <v>-</v>
      </c>
      <c r="AN18" s="12" t="str">
        <f>IFERROR(VLOOKUP($A18,'All Running Order working doc'!$A$4:$CO$60,AN$100,FALSE),"-")</f>
        <v>-</v>
      </c>
      <c r="AO18" s="12" t="str">
        <f>IFERROR(VLOOKUP($A18,'All Running Order working doc'!$A$4:$CO$60,AO$100,FALSE),"-")</f>
        <v>-</v>
      </c>
      <c r="AP18" s="12" t="str">
        <f>IFERROR(VLOOKUP($A18,'All Running Order working doc'!$A$4:$CO$60,AP$100,FALSE),"-")</f>
        <v>-</v>
      </c>
      <c r="AQ18" s="12" t="str">
        <f>IFERROR(VLOOKUP($A18,'All Running Order working doc'!$A$4:$CO$60,AQ$100,FALSE),"-")</f>
        <v>-</v>
      </c>
      <c r="AR18" s="12" t="str">
        <f>IFERROR(VLOOKUP($A18,'All Running Order working doc'!$A$4:$CO$60,AR$100,FALSE),"-")</f>
        <v>-</v>
      </c>
      <c r="AS18" s="12" t="str">
        <f>IFERROR(VLOOKUP($A18,'All Running Order working doc'!$A$4:$CO$60,AS$100,FALSE),"-")</f>
        <v>-</v>
      </c>
      <c r="AT18" s="12" t="str">
        <f>IFERROR(VLOOKUP($A18,'All Running Order working doc'!$A$4:$CO$60,AT$100,FALSE),"-")</f>
        <v>-</v>
      </c>
      <c r="AU18" s="12" t="str">
        <f>IFERROR(VLOOKUP($A18,'All Running Order working doc'!$A$4:$CO$60,AU$100,FALSE),"-")</f>
        <v>-</v>
      </c>
      <c r="AV18" s="12" t="str">
        <f>IFERROR(VLOOKUP($A18,'All Running Order working doc'!$A$4:$CO$60,AV$100,FALSE),"-")</f>
        <v>-</v>
      </c>
      <c r="AW18" s="12" t="str">
        <f>IFERROR(VLOOKUP($A18,'All Running Order working doc'!$A$4:$CO$60,AW$100,FALSE),"-")</f>
        <v>-</v>
      </c>
      <c r="AX18" s="12" t="str">
        <f>IFERROR(VLOOKUP($A18,'All Running Order working doc'!$A$4:$CO$60,AX$100,FALSE),"-")</f>
        <v>-</v>
      </c>
      <c r="AY18" s="12" t="str">
        <f>IFERROR(VLOOKUP($A18,'All Running Order working doc'!$A$4:$CO$60,AY$100,FALSE),"-")</f>
        <v>-</v>
      </c>
      <c r="AZ18" s="12" t="str">
        <f>IFERROR(VLOOKUP($A18,'All Running Order working doc'!$A$4:$CO$60,AZ$100,FALSE),"-")</f>
        <v>-</v>
      </c>
      <c r="BA18" s="12" t="str">
        <f>IFERROR(VLOOKUP($A18,'All Running Order working doc'!$A$4:$CO$60,BA$100,FALSE),"-")</f>
        <v>-</v>
      </c>
      <c r="BB18" s="12" t="str">
        <f>IFERROR(VLOOKUP($A18,'All Running Order working doc'!$A$4:$CO$60,BB$100,FALSE),"-")</f>
        <v>-</v>
      </c>
      <c r="BC18" s="12" t="str">
        <f>IFERROR(VLOOKUP($A18,'All Running Order working doc'!$A$4:$CO$60,BC$100,FALSE),"-")</f>
        <v>-</v>
      </c>
      <c r="BD18" s="12" t="str">
        <f>IFERROR(VLOOKUP($A18,'All Running Order working doc'!$A$4:$CO$60,BD$100,FALSE),"-")</f>
        <v>-</v>
      </c>
      <c r="BE18" s="12" t="str">
        <f>IFERROR(VLOOKUP($A18,'All Running Order working doc'!$A$4:$CO$60,BE$100,FALSE),"-")</f>
        <v>-</v>
      </c>
      <c r="BF18" s="12" t="str">
        <f>IFERROR(VLOOKUP($A18,'All Running Order working doc'!$A$4:$CO$60,BF$100,FALSE),"-")</f>
        <v>-</v>
      </c>
      <c r="BG18" s="12" t="str">
        <f>IFERROR(VLOOKUP($A18,'All Running Order working doc'!$A$4:$CO$60,BG$100,FALSE),"-")</f>
        <v>-</v>
      </c>
      <c r="BH18" s="12" t="str">
        <f>IFERROR(VLOOKUP($A18,'All Running Order working doc'!$A$4:$CO$60,BH$100,FALSE),"-")</f>
        <v>-</v>
      </c>
      <c r="BI18" s="12" t="str">
        <f>IFERROR(VLOOKUP($A18,'All Running Order working doc'!$A$4:$CO$60,BI$100,FALSE),"-")</f>
        <v>-</v>
      </c>
      <c r="BJ18" s="12" t="str">
        <f>IFERROR(VLOOKUP($A18,'All Running Order working doc'!$A$4:$CO$60,BJ$100,FALSE),"-")</f>
        <v>-</v>
      </c>
      <c r="BK18" s="12" t="str">
        <f>IFERROR(VLOOKUP($A18,'All Running Order working doc'!$A$4:$CO$60,BK$100,FALSE),"-")</f>
        <v>-</v>
      </c>
      <c r="BL18" s="12" t="str">
        <f>IFERROR(VLOOKUP($A18,'All Running Order working doc'!$A$4:$CO$60,BL$100,FALSE),"-")</f>
        <v>-</v>
      </c>
      <c r="BM18" s="12" t="str">
        <f>IFERROR(VLOOKUP($A18,'All Running Order working doc'!$A$4:$CO$60,BM$100,FALSE),"-")</f>
        <v>-</v>
      </c>
      <c r="BN18" s="12" t="str">
        <f>IFERROR(VLOOKUP($A18,'All Running Order working doc'!$A$4:$CO$60,BN$100,FALSE),"-")</f>
        <v>-</v>
      </c>
      <c r="BO18" s="12" t="str">
        <f>IFERROR(VLOOKUP($A18,'All Running Order working doc'!$A$4:$CO$60,BO$100,FALSE),"-")</f>
        <v>-</v>
      </c>
      <c r="BP18" s="12" t="str">
        <f>IFERROR(VLOOKUP($A18,'All Running Order working doc'!$A$4:$CO$60,BP$100,FALSE),"-")</f>
        <v>-</v>
      </c>
      <c r="BQ18" s="12" t="str">
        <f>IFERROR(VLOOKUP($A18,'All Running Order working doc'!$A$4:$CO$60,BQ$100,FALSE),"-")</f>
        <v>-</v>
      </c>
      <c r="BR18" s="12" t="str">
        <f>IFERROR(VLOOKUP($A18,'All Running Order working doc'!$A$4:$CO$60,BR$100,FALSE),"-")</f>
        <v>-</v>
      </c>
      <c r="BS18" s="12" t="str">
        <f>IFERROR(VLOOKUP($A18,'All Running Order working doc'!$A$4:$CO$60,BS$100,FALSE),"-")</f>
        <v>-</v>
      </c>
      <c r="BT18" s="12" t="str">
        <f>IFERROR(VLOOKUP($A18,'All Running Order working doc'!$A$4:$CO$60,BT$100,FALSE),"-")</f>
        <v>-</v>
      </c>
      <c r="BU18" s="12" t="str">
        <f>IFERROR(VLOOKUP($A18,'All Running Order working doc'!$A$4:$CO$60,BU$100,FALSE),"-")</f>
        <v>-</v>
      </c>
      <c r="BV18" s="12" t="str">
        <f>IFERROR(VLOOKUP($A18,'All Running Order working doc'!$A$4:$CO$60,BV$100,FALSE),"-")</f>
        <v>-</v>
      </c>
      <c r="BW18" s="12" t="str">
        <f>IFERROR(VLOOKUP($A18,'All Running Order working doc'!$A$4:$CO$60,BW$100,FALSE),"-")</f>
        <v>-</v>
      </c>
      <c r="BX18" s="12" t="str">
        <f>IFERROR(VLOOKUP($A18,'All Running Order working doc'!$A$4:$CO$60,BX$100,FALSE),"-")</f>
        <v>-</v>
      </c>
      <c r="BY18" s="12" t="str">
        <f>IFERROR(VLOOKUP($A18,'All Running Order working doc'!$A$4:$CO$60,BY$100,FALSE),"-")</f>
        <v>-</v>
      </c>
      <c r="BZ18" s="12" t="str">
        <f>IFERROR(VLOOKUP($A18,'All Running Order working doc'!$A$4:$CO$60,BZ$100,FALSE),"-")</f>
        <v>-</v>
      </c>
      <c r="CA18" s="12" t="str">
        <f>IFERROR(VLOOKUP($A18,'All Running Order working doc'!$A$4:$CO$60,CA$100,FALSE),"-")</f>
        <v>-</v>
      </c>
      <c r="CB18" s="12" t="str">
        <f>IFERROR(VLOOKUP($A18,'All Running Order working doc'!$A$4:$CO$60,CB$100,FALSE),"-")</f>
        <v>-</v>
      </c>
      <c r="CC18" s="12" t="str">
        <f>IFERROR(VLOOKUP($A18,'All Running Order working doc'!$A$4:$CO$60,CC$100,FALSE),"-")</f>
        <v>-</v>
      </c>
      <c r="CD18" s="12" t="str">
        <f>IFERROR(VLOOKUP($A18,'All Running Order working doc'!$A$4:$CO$60,CD$100,FALSE),"-")</f>
        <v>-</v>
      </c>
      <c r="CE18" s="12" t="str">
        <f>IFERROR(VLOOKUP($A18,'All Running Order working doc'!$A$4:$CO$60,CE$100,FALSE),"-")</f>
        <v>-</v>
      </c>
      <c r="CF18" s="12" t="str">
        <f>IFERROR(VLOOKUP($A18,'All Running Order working doc'!$A$4:$CO$60,CF$100,FALSE),"-")</f>
        <v>-</v>
      </c>
      <c r="CG18" s="12" t="str">
        <f>IFERROR(VLOOKUP($A18,'All Running Order working doc'!$A$4:$CO$60,CG$100,FALSE),"-")</f>
        <v>-</v>
      </c>
      <c r="CH18" s="12" t="str">
        <f>IFERROR(VLOOKUP($A18,'All Running Order working doc'!$A$4:$CO$60,CH$100,FALSE),"-")</f>
        <v>-</v>
      </c>
      <c r="CI18" s="12" t="str">
        <f>IFERROR(VLOOKUP($A18,'All Running Order working doc'!$A$4:$CO$60,CI$100,FALSE),"-")</f>
        <v>-</v>
      </c>
      <c r="CJ18" s="12" t="str">
        <f>IFERROR(VLOOKUP($A18,'All Running Order working doc'!$A$4:$CO$60,CJ$100,FALSE),"-")</f>
        <v>-</v>
      </c>
      <c r="CK18" s="12" t="str">
        <f>IFERROR(VLOOKUP($A18,'All Running Order working doc'!$A$4:$CO$60,CK$100,FALSE),"-")</f>
        <v>-</v>
      </c>
      <c r="CL18" s="12" t="str">
        <f>IFERROR(VLOOKUP($A18,'All Running Order working doc'!$A$4:$CO$60,CL$100,FALSE),"-")</f>
        <v>-</v>
      </c>
      <c r="CM18" s="12" t="str">
        <f>IFERROR(VLOOKUP($A18,'All Running Order working doc'!$A$4:$CO$60,CM$100,FALSE),"-")</f>
        <v>-</v>
      </c>
      <c r="CN18" s="12" t="str">
        <f>IFERROR(VLOOKUP($A18,'All Running Order working doc'!$A$4:$CO$60,CN$100,FALSE),"-")</f>
        <v>-</v>
      </c>
      <c r="CQ18" s="3">
        <v>15</v>
      </c>
    </row>
    <row r="19" spans="1:95" x14ac:dyDescent="0.3">
      <c r="A19" s="3" t="str">
        <f>CONCATENATE(Constants!$B$5,CQ19,)</f>
        <v>Blue Live16</v>
      </c>
      <c r="B19" s="12" t="str">
        <f>IFERROR(VLOOKUP($A19,'All Running Order working doc'!$A$4:$CO$60,B$100,FALSE),"-")</f>
        <v>-</v>
      </c>
      <c r="C19" s="12" t="str">
        <f>IFERROR(VLOOKUP($A19,'All Running Order working doc'!$A$4:$CO$60,C$100,FALSE),"-")</f>
        <v>-</v>
      </c>
      <c r="D19" s="12" t="str">
        <f>IFERROR(VLOOKUP($A19,'All Running Order working doc'!$A$4:$CO$60,D$100,FALSE),"-")</f>
        <v>-</v>
      </c>
      <c r="E19" s="12" t="str">
        <f>IFERROR(VLOOKUP($A19,'All Running Order working doc'!$A$4:$CO$60,E$100,FALSE),"-")</f>
        <v>-</v>
      </c>
      <c r="F19" s="12" t="str">
        <f>IFERROR(VLOOKUP($A19,'All Running Order working doc'!$A$4:$CO$60,F$100,FALSE),"-")</f>
        <v>-</v>
      </c>
      <c r="G19" s="12" t="str">
        <f>IFERROR(VLOOKUP($A19,'All Running Order working doc'!$A$4:$CO$60,G$100,FALSE),"-")</f>
        <v>-</v>
      </c>
      <c r="H19" s="12" t="str">
        <f>IFERROR(VLOOKUP($A19,'All Running Order working doc'!$A$4:$CO$60,H$100,FALSE),"-")</f>
        <v>-</v>
      </c>
      <c r="I19" s="12" t="str">
        <f>IFERROR(VLOOKUP($A19,'All Running Order working doc'!$A$4:$CO$60,I$100,FALSE),"-")</f>
        <v>-</v>
      </c>
      <c r="J19" s="12" t="str">
        <f>IFERROR(VLOOKUP($A19,'All Running Order working doc'!$A$4:$CO$60,J$100,FALSE),"-")</f>
        <v>-</v>
      </c>
      <c r="K19" s="12" t="str">
        <f>IFERROR(VLOOKUP($A19,'All Running Order working doc'!$A$4:$CO$60,K$100,FALSE),"-")</f>
        <v>-</v>
      </c>
      <c r="L19" s="12" t="str">
        <f>IFERROR(VLOOKUP($A19,'All Running Order working doc'!$A$4:$CO$60,L$100,FALSE),"-")</f>
        <v>-</v>
      </c>
      <c r="M19" s="12" t="str">
        <f>IFERROR(VLOOKUP($A19,'All Running Order working doc'!$A$4:$CO$60,M$100,FALSE),"-")</f>
        <v>-</v>
      </c>
      <c r="N19" s="12" t="str">
        <f>IFERROR(VLOOKUP($A19,'All Running Order working doc'!$A$4:$CO$60,N$100,FALSE),"-")</f>
        <v>-</v>
      </c>
      <c r="O19" s="12" t="str">
        <f>IFERROR(VLOOKUP($A19,'All Running Order working doc'!$A$4:$CO$60,O$100,FALSE),"-")</f>
        <v>-</v>
      </c>
      <c r="P19" s="12" t="str">
        <f>IFERROR(VLOOKUP($A19,'All Running Order working doc'!$A$4:$CO$60,P$100,FALSE),"-")</f>
        <v>-</v>
      </c>
      <c r="Q19" s="12" t="str">
        <f>IFERROR(VLOOKUP($A19,'All Running Order working doc'!$A$4:$CO$60,Q$100,FALSE),"-")</f>
        <v>-</v>
      </c>
      <c r="R19" s="12" t="str">
        <f>IFERROR(VLOOKUP($A19,'All Running Order working doc'!$A$4:$CO$60,R$100,FALSE),"-")</f>
        <v>-</v>
      </c>
      <c r="S19" s="12" t="str">
        <f>IFERROR(VLOOKUP($A19,'All Running Order working doc'!$A$4:$CO$60,S$100,FALSE),"-")</f>
        <v>-</v>
      </c>
      <c r="T19" s="12" t="str">
        <f>IFERROR(VLOOKUP($A19,'All Running Order working doc'!$A$4:$CO$60,T$100,FALSE),"-")</f>
        <v>-</v>
      </c>
      <c r="U19" s="12" t="str">
        <f>IFERROR(VLOOKUP($A19,'All Running Order working doc'!$A$4:$CO$60,U$100,FALSE),"-")</f>
        <v>-</v>
      </c>
      <c r="V19" s="12" t="str">
        <f>IFERROR(VLOOKUP($A19,'All Running Order working doc'!$A$4:$CO$60,V$100,FALSE),"-")</f>
        <v>-</v>
      </c>
      <c r="W19" s="12" t="str">
        <f>IFERROR(VLOOKUP($A19,'All Running Order working doc'!$A$4:$CO$60,W$100,FALSE),"-")</f>
        <v>-</v>
      </c>
      <c r="X19" s="12" t="str">
        <f>IFERROR(VLOOKUP($A19,'All Running Order working doc'!$A$4:$CO$60,X$100,FALSE),"-")</f>
        <v>-</v>
      </c>
      <c r="Y19" s="12" t="str">
        <f>IFERROR(VLOOKUP($A19,'All Running Order working doc'!$A$4:$CO$60,Y$100,FALSE),"-")</f>
        <v>-</v>
      </c>
      <c r="Z19" s="12" t="str">
        <f>IFERROR(VLOOKUP($A19,'All Running Order working doc'!$A$4:$CO$60,Z$100,FALSE),"-")</f>
        <v>-</v>
      </c>
      <c r="AA19" s="12" t="str">
        <f>IFERROR(VLOOKUP($A19,'All Running Order working doc'!$A$4:$CO$60,AA$100,FALSE),"-")</f>
        <v>-</v>
      </c>
      <c r="AB19" s="12" t="str">
        <f>IFERROR(VLOOKUP($A19,'All Running Order working doc'!$A$4:$CO$60,AB$100,FALSE),"-")</f>
        <v>-</v>
      </c>
      <c r="AC19" s="12" t="str">
        <f>IFERROR(VLOOKUP($A19,'All Running Order working doc'!$A$4:$CO$60,AC$100,FALSE),"-")</f>
        <v>-</v>
      </c>
      <c r="AD19" s="12" t="str">
        <f>IFERROR(VLOOKUP($A19,'All Running Order working doc'!$A$4:$CO$60,AD$100,FALSE),"-")</f>
        <v>-</v>
      </c>
      <c r="AE19" s="12" t="str">
        <f>IFERROR(VLOOKUP($A19,'All Running Order working doc'!$A$4:$CO$60,AE$100,FALSE),"-")</f>
        <v>-</v>
      </c>
      <c r="AF19" s="12" t="str">
        <f>IFERROR(VLOOKUP($A19,'All Running Order working doc'!$A$4:$CO$60,AF$100,FALSE),"-")</f>
        <v>-</v>
      </c>
      <c r="AG19" s="12" t="str">
        <f>IFERROR(VLOOKUP($A19,'All Running Order working doc'!$A$4:$CO$60,AG$100,FALSE),"-")</f>
        <v>-</v>
      </c>
      <c r="AH19" s="12" t="str">
        <f>IFERROR(VLOOKUP($A19,'All Running Order working doc'!$A$4:$CO$60,AH$100,FALSE),"-")</f>
        <v>-</v>
      </c>
      <c r="AI19" s="12" t="str">
        <f>IFERROR(VLOOKUP($A19,'All Running Order working doc'!$A$4:$CO$60,AI$100,FALSE),"-")</f>
        <v>-</v>
      </c>
      <c r="AJ19" s="12" t="str">
        <f>IFERROR(VLOOKUP($A19,'All Running Order working doc'!$A$4:$CO$60,AJ$100,FALSE),"-")</f>
        <v>-</v>
      </c>
      <c r="AK19" s="12" t="str">
        <f>IFERROR(VLOOKUP($A19,'All Running Order working doc'!$A$4:$CO$60,AK$100,FALSE),"-")</f>
        <v>-</v>
      </c>
      <c r="AL19" s="12" t="str">
        <f>IFERROR(VLOOKUP($A19,'All Running Order working doc'!$A$4:$CO$60,AL$100,FALSE),"-")</f>
        <v>-</v>
      </c>
      <c r="AM19" s="12" t="str">
        <f>IFERROR(VLOOKUP($A19,'All Running Order working doc'!$A$4:$CO$60,AM$100,FALSE),"-")</f>
        <v>-</v>
      </c>
      <c r="AN19" s="12" t="str">
        <f>IFERROR(VLOOKUP($A19,'All Running Order working doc'!$A$4:$CO$60,AN$100,FALSE),"-")</f>
        <v>-</v>
      </c>
      <c r="AO19" s="12" t="str">
        <f>IFERROR(VLOOKUP($A19,'All Running Order working doc'!$A$4:$CO$60,AO$100,FALSE),"-")</f>
        <v>-</v>
      </c>
      <c r="AP19" s="12" t="str">
        <f>IFERROR(VLOOKUP($A19,'All Running Order working doc'!$A$4:$CO$60,AP$100,FALSE),"-")</f>
        <v>-</v>
      </c>
      <c r="AQ19" s="12" t="str">
        <f>IFERROR(VLOOKUP($A19,'All Running Order working doc'!$A$4:$CO$60,AQ$100,FALSE),"-")</f>
        <v>-</v>
      </c>
      <c r="AR19" s="12" t="str">
        <f>IFERROR(VLOOKUP($A19,'All Running Order working doc'!$A$4:$CO$60,AR$100,FALSE),"-")</f>
        <v>-</v>
      </c>
      <c r="AS19" s="12" t="str">
        <f>IFERROR(VLOOKUP($A19,'All Running Order working doc'!$A$4:$CO$60,AS$100,FALSE),"-")</f>
        <v>-</v>
      </c>
      <c r="AT19" s="12" t="str">
        <f>IFERROR(VLOOKUP($A19,'All Running Order working doc'!$A$4:$CO$60,AT$100,FALSE),"-")</f>
        <v>-</v>
      </c>
      <c r="AU19" s="12" t="str">
        <f>IFERROR(VLOOKUP($A19,'All Running Order working doc'!$A$4:$CO$60,AU$100,FALSE),"-")</f>
        <v>-</v>
      </c>
      <c r="AV19" s="12" t="str">
        <f>IFERROR(VLOOKUP($A19,'All Running Order working doc'!$A$4:$CO$60,AV$100,FALSE),"-")</f>
        <v>-</v>
      </c>
      <c r="AW19" s="12" t="str">
        <f>IFERROR(VLOOKUP($A19,'All Running Order working doc'!$A$4:$CO$60,AW$100,FALSE),"-")</f>
        <v>-</v>
      </c>
      <c r="AX19" s="12" t="str">
        <f>IFERROR(VLOOKUP($A19,'All Running Order working doc'!$A$4:$CO$60,AX$100,FALSE),"-")</f>
        <v>-</v>
      </c>
      <c r="AY19" s="12" t="str">
        <f>IFERROR(VLOOKUP($A19,'All Running Order working doc'!$A$4:$CO$60,AY$100,FALSE),"-")</f>
        <v>-</v>
      </c>
      <c r="AZ19" s="12" t="str">
        <f>IFERROR(VLOOKUP($A19,'All Running Order working doc'!$A$4:$CO$60,AZ$100,FALSE),"-")</f>
        <v>-</v>
      </c>
      <c r="BA19" s="12" t="str">
        <f>IFERROR(VLOOKUP($A19,'All Running Order working doc'!$A$4:$CO$60,BA$100,FALSE),"-")</f>
        <v>-</v>
      </c>
      <c r="BB19" s="12" t="str">
        <f>IFERROR(VLOOKUP($A19,'All Running Order working doc'!$A$4:$CO$60,BB$100,FALSE),"-")</f>
        <v>-</v>
      </c>
      <c r="BC19" s="12" t="str">
        <f>IFERROR(VLOOKUP($A19,'All Running Order working doc'!$A$4:$CO$60,BC$100,FALSE),"-")</f>
        <v>-</v>
      </c>
      <c r="BD19" s="12" t="str">
        <f>IFERROR(VLOOKUP($A19,'All Running Order working doc'!$A$4:$CO$60,BD$100,FALSE),"-")</f>
        <v>-</v>
      </c>
      <c r="BE19" s="12" t="str">
        <f>IFERROR(VLOOKUP($A19,'All Running Order working doc'!$A$4:$CO$60,BE$100,FALSE),"-")</f>
        <v>-</v>
      </c>
      <c r="BF19" s="12" t="str">
        <f>IFERROR(VLOOKUP($A19,'All Running Order working doc'!$A$4:$CO$60,BF$100,FALSE),"-")</f>
        <v>-</v>
      </c>
      <c r="BG19" s="12" t="str">
        <f>IFERROR(VLOOKUP($A19,'All Running Order working doc'!$A$4:$CO$60,BG$100,FALSE),"-")</f>
        <v>-</v>
      </c>
      <c r="BH19" s="12" t="str">
        <f>IFERROR(VLOOKUP($A19,'All Running Order working doc'!$A$4:$CO$60,BH$100,FALSE),"-")</f>
        <v>-</v>
      </c>
      <c r="BI19" s="12" t="str">
        <f>IFERROR(VLOOKUP($A19,'All Running Order working doc'!$A$4:$CO$60,BI$100,FALSE),"-")</f>
        <v>-</v>
      </c>
      <c r="BJ19" s="12" t="str">
        <f>IFERROR(VLOOKUP($A19,'All Running Order working doc'!$A$4:$CO$60,BJ$100,FALSE),"-")</f>
        <v>-</v>
      </c>
      <c r="BK19" s="12" t="str">
        <f>IFERROR(VLOOKUP($A19,'All Running Order working doc'!$A$4:$CO$60,BK$100,FALSE),"-")</f>
        <v>-</v>
      </c>
      <c r="BL19" s="12" t="str">
        <f>IFERROR(VLOOKUP($A19,'All Running Order working doc'!$A$4:$CO$60,BL$100,FALSE),"-")</f>
        <v>-</v>
      </c>
      <c r="BM19" s="12" t="str">
        <f>IFERROR(VLOOKUP($A19,'All Running Order working doc'!$A$4:$CO$60,BM$100,FALSE),"-")</f>
        <v>-</v>
      </c>
      <c r="BN19" s="12" t="str">
        <f>IFERROR(VLOOKUP($A19,'All Running Order working doc'!$A$4:$CO$60,BN$100,FALSE),"-")</f>
        <v>-</v>
      </c>
      <c r="BO19" s="12" t="str">
        <f>IFERROR(VLOOKUP($A19,'All Running Order working doc'!$A$4:$CO$60,BO$100,FALSE),"-")</f>
        <v>-</v>
      </c>
      <c r="BP19" s="12" t="str">
        <f>IFERROR(VLOOKUP($A19,'All Running Order working doc'!$A$4:$CO$60,BP$100,FALSE),"-")</f>
        <v>-</v>
      </c>
      <c r="BQ19" s="12" t="str">
        <f>IFERROR(VLOOKUP($A19,'All Running Order working doc'!$A$4:$CO$60,BQ$100,FALSE),"-")</f>
        <v>-</v>
      </c>
      <c r="BR19" s="12" t="str">
        <f>IFERROR(VLOOKUP($A19,'All Running Order working doc'!$A$4:$CO$60,BR$100,FALSE),"-")</f>
        <v>-</v>
      </c>
      <c r="BS19" s="12" t="str">
        <f>IFERROR(VLOOKUP($A19,'All Running Order working doc'!$A$4:$CO$60,BS$100,FALSE),"-")</f>
        <v>-</v>
      </c>
      <c r="BT19" s="12" t="str">
        <f>IFERROR(VLOOKUP($A19,'All Running Order working doc'!$A$4:$CO$60,BT$100,FALSE),"-")</f>
        <v>-</v>
      </c>
      <c r="BU19" s="12" t="str">
        <f>IFERROR(VLOOKUP($A19,'All Running Order working doc'!$A$4:$CO$60,BU$100,FALSE),"-")</f>
        <v>-</v>
      </c>
      <c r="BV19" s="12" t="str">
        <f>IFERROR(VLOOKUP($A19,'All Running Order working doc'!$A$4:$CO$60,BV$100,FALSE),"-")</f>
        <v>-</v>
      </c>
      <c r="BW19" s="12" t="str">
        <f>IFERROR(VLOOKUP($A19,'All Running Order working doc'!$A$4:$CO$60,BW$100,FALSE),"-")</f>
        <v>-</v>
      </c>
      <c r="BX19" s="12" t="str">
        <f>IFERROR(VLOOKUP($A19,'All Running Order working doc'!$A$4:$CO$60,BX$100,FALSE),"-")</f>
        <v>-</v>
      </c>
      <c r="BY19" s="12" t="str">
        <f>IFERROR(VLOOKUP($A19,'All Running Order working doc'!$A$4:$CO$60,BY$100,FALSE),"-")</f>
        <v>-</v>
      </c>
      <c r="BZ19" s="12" t="str">
        <f>IFERROR(VLOOKUP($A19,'All Running Order working doc'!$A$4:$CO$60,BZ$100,FALSE),"-")</f>
        <v>-</v>
      </c>
      <c r="CA19" s="12" t="str">
        <f>IFERROR(VLOOKUP($A19,'All Running Order working doc'!$A$4:$CO$60,CA$100,FALSE),"-")</f>
        <v>-</v>
      </c>
      <c r="CB19" s="12" t="str">
        <f>IFERROR(VLOOKUP($A19,'All Running Order working doc'!$A$4:$CO$60,CB$100,FALSE),"-")</f>
        <v>-</v>
      </c>
      <c r="CC19" s="12" t="str">
        <f>IFERROR(VLOOKUP($A19,'All Running Order working doc'!$A$4:$CO$60,CC$100,FALSE),"-")</f>
        <v>-</v>
      </c>
      <c r="CD19" s="12" t="str">
        <f>IFERROR(VLOOKUP($A19,'All Running Order working doc'!$A$4:$CO$60,CD$100,FALSE),"-")</f>
        <v>-</v>
      </c>
      <c r="CE19" s="12" t="str">
        <f>IFERROR(VLOOKUP($A19,'All Running Order working doc'!$A$4:$CO$60,CE$100,FALSE),"-")</f>
        <v>-</v>
      </c>
      <c r="CF19" s="12" t="str">
        <f>IFERROR(VLOOKUP($A19,'All Running Order working doc'!$A$4:$CO$60,CF$100,FALSE),"-")</f>
        <v>-</v>
      </c>
      <c r="CG19" s="12" t="str">
        <f>IFERROR(VLOOKUP($A19,'All Running Order working doc'!$A$4:$CO$60,CG$100,FALSE),"-")</f>
        <v>-</v>
      </c>
      <c r="CH19" s="12" t="str">
        <f>IFERROR(VLOOKUP($A19,'All Running Order working doc'!$A$4:$CO$60,CH$100,FALSE),"-")</f>
        <v>-</v>
      </c>
      <c r="CI19" s="12" t="str">
        <f>IFERROR(VLOOKUP($A19,'All Running Order working doc'!$A$4:$CO$60,CI$100,FALSE),"-")</f>
        <v>-</v>
      </c>
      <c r="CJ19" s="12" t="str">
        <f>IFERROR(VLOOKUP($A19,'All Running Order working doc'!$A$4:$CO$60,CJ$100,FALSE),"-")</f>
        <v>-</v>
      </c>
      <c r="CK19" s="12" t="str">
        <f>IFERROR(VLOOKUP($A19,'All Running Order working doc'!$A$4:$CO$60,CK$100,FALSE),"-")</f>
        <v>-</v>
      </c>
      <c r="CL19" s="12" t="str">
        <f>IFERROR(VLOOKUP($A19,'All Running Order working doc'!$A$4:$CO$60,CL$100,FALSE),"-")</f>
        <v>-</v>
      </c>
      <c r="CM19" s="12" t="str">
        <f>IFERROR(VLOOKUP($A19,'All Running Order working doc'!$A$4:$CO$60,CM$100,FALSE),"-")</f>
        <v>-</v>
      </c>
      <c r="CN19" s="12" t="str">
        <f>IFERROR(VLOOKUP($A19,'All Running Order working doc'!$A$4:$CO$60,CN$100,FALSE),"-")</f>
        <v>-</v>
      </c>
      <c r="CQ19" s="3">
        <v>16</v>
      </c>
    </row>
    <row r="20" spans="1:95" x14ac:dyDescent="0.3">
      <c r="A20" s="3" t="str">
        <f>CONCATENATE(Constants!$B$5,CQ20,)</f>
        <v>Blue Live17</v>
      </c>
      <c r="B20" s="12" t="str">
        <f>IFERROR(VLOOKUP($A20,'All Running Order working doc'!$A$4:$CO$60,B$100,FALSE),"-")</f>
        <v>-</v>
      </c>
      <c r="C20" s="12" t="str">
        <f>IFERROR(VLOOKUP($A20,'All Running Order working doc'!$A$4:$CO$60,C$100,FALSE),"-")</f>
        <v>-</v>
      </c>
      <c r="D20" s="12" t="str">
        <f>IFERROR(VLOOKUP($A20,'All Running Order working doc'!$A$4:$CO$60,D$100,FALSE),"-")</f>
        <v>-</v>
      </c>
      <c r="E20" s="12" t="str">
        <f>IFERROR(VLOOKUP($A20,'All Running Order working doc'!$A$4:$CO$60,E$100,FALSE),"-")</f>
        <v>-</v>
      </c>
      <c r="F20" s="12" t="str">
        <f>IFERROR(VLOOKUP($A20,'All Running Order working doc'!$A$4:$CO$60,F$100,FALSE),"-")</f>
        <v>-</v>
      </c>
      <c r="G20" s="12" t="str">
        <f>IFERROR(VLOOKUP($A20,'All Running Order working doc'!$A$4:$CO$60,G$100,FALSE),"-")</f>
        <v>-</v>
      </c>
      <c r="H20" s="12" t="str">
        <f>IFERROR(VLOOKUP($A20,'All Running Order working doc'!$A$4:$CO$60,H$100,FALSE),"-")</f>
        <v>-</v>
      </c>
      <c r="I20" s="12" t="str">
        <f>IFERROR(VLOOKUP($A20,'All Running Order working doc'!$A$4:$CO$60,I$100,FALSE),"-")</f>
        <v>-</v>
      </c>
      <c r="J20" s="12" t="str">
        <f>IFERROR(VLOOKUP($A20,'All Running Order working doc'!$A$4:$CO$60,J$100,FALSE),"-")</f>
        <v>-</v>
      </c>
      <c r="K20" s="12" t="str">
        <f>IFERROR(VLOOKUP($A20,'All Running Order working doc'!$A$4:$CO$60,K$100,FALSE),"-")</f>
        <v>-</v>
      </c>
      <c r="L20" s="12" t="str">
        <f>IFERROR(VLOOKUP($A20,'All Running Order working doc'!$A$4:$CO$60,L$100,FALSE),"-")</f>
        <v>-</v>
      </c>
      <c r="M20" s="12" t="str">
        <f>IFERROR(VLOOKUP($A20,'All Running Order working doc'!$A$4:$CO$60,M$100,FALSE),"-")</f>
        <v>-</v>
      </c>
      <c r="N20" s="12" t="str">
        <f>IFERROR(VLOOKUP($A20,'All Running Order working doc'!$A$4:$CO$60,N$100,FALSE),"-")</f>
        <v>-</v>
      </c>
      <c r="O20" s="12" t="str">
        <f>IFERROR(VLOOKUP($A20,'All Running Order working doc'!$A$4:$CO$60,O$100,FALSE),"-")</f>
        <v>-</v>
      </c>
      <c r="P20" s="12" t="str">
        <f>IFERROR(VLOOKUP($A20,'All Running Order working doc'!$A$4:$CO$60,P$100,FALSE),"-")</f>
        <v>-</v>
      </c>
      <c r="Q20" s="12" t="str">
        <f>IFERROR(VLOOKUP($A20,'All Running Order working doc'!$A$4:$CO$60,Q$100,FALSE),"-")</f>
        <v>-</v>
      </c>
      <c r="R20" s="12" t="str">
        <f>IFERROR(VLOOKUP($A20,'All Running Order working doc'!$A$4:$CO$60,R$100,FALSE),"-")</f>
        <v>-</v>
      </c>
      <c r="S20" s="12" t="str">
        <f>IFERROR(VLOOKUP($A20,'All Running Order working doc'!$A$4:$CO$60,S$100,FALSE),"-")</f>
        <v>-</v>
      </c>
      <c r="T20" s="12" t="str">
        <f>IFERROR(VLOOKUP($A20,'All Running Order working doc'!$A$4:$CO$60,T$100,FALSE),"-")</f>
        <v>-</v>
      </c>
      <c r="U20" s="12" t="str">
        <f>IFERROR(VLOOKUP($A20,'All Running Order working doc'!$A$4:$CO$60,U$100,FALSE),"-")</f>
        <v>-</v>
      </c>
      <c r="V20" s="12" t="str">
        <f>IFERROR(VLOOKUP($A20,'All Running Order working doc'!$A$4:$CO$60,V$100,FALSE),"-")</f>
        <v>-</v>
      </c>
      <c r="W20" s="12" t="str">
        <f>IFERROR(VLOOKUP($A20,'All Running Order working doc'!$A$4:$CO$60,W$100,FALSE),"-")</f>
        <v>-</v>
      </c>
      <c r="X20" s="12" t="str">
        <f>IFERROR(VLOOKUP($A20,'All Running Order working doc'!$A$4:$CO$60,X$100,FALSE),"-")</f>
        <v>-</v>
      </c>
      <c r="Y20" s="12" t="str">
        <f>IFERROR(VLOOKUP($A20,'All Running Order working doc'!$A$4:$CO$60,Y$100,FALSE),"-")</f>
        <v>-</v>
      </c>
      <c r="Z20" s="12" t="str">
        <f>IFERROR(VLOOKUP($A20,'All Running Order working doc'!$A$4:$CO$60,Z$100,FALSE),"-")</f>
        <v>-</v>
      </c>
      <c r="AA20" s="12" t="str">
        <f>IFERROR(VLOOKUP($A20,'All Running Order working doc'!$A$4:$CO$60,AA$100,FALSE),"-")</f>
        <v>-</v>
      </c>
      <c r="AB20" s="12" t="str">
        <f>IFERROR(VLOOKUP($A20,'All Running Order working doc'!$A$4:$CO$60,AB$100,FALSE),"-")</f>
        <v>-</v>
      </c>
      <c r="AC20" s="12" t="str">
        <f>IFERROR(VLOOKUP($A20,'All Running Order working doc'!$A$4:$CO$60,AC$100,FALSE),"-")</f>
        <v>-</v>
      </c>
      <c r="AD20" s="12" t="str">
        <f>IFERROR(VLOOKUP($A20,'All Running Order working doc'!$A$4:$CO$60,AD$100,FALSE),"-")</f>
        <v>-</v>
      </c>
      <c r="AE20" s="12" t="str">
        <f>IFERROR(VLOOKUP($A20,'All Running Order working doc'!$A$4:$CO$60,AE$100,FALSE),"-")</f>
        <v>-</v>
      </c>
      <c r="AF20" s="12" t="str">
        <f>IFERROR(VLOOKUP($A20,'All Running Order working doc'!$A$4:$CO$60,AF$100,FALSE),"-")</f>
        <v>-</v>
      </c>
      <c r="AG20" s="12" t="str">
        <f>IFERROR(VLOOKUP($A20,'All Running Order working doc'!$A$4:$CO$60,AG$100,FALSE),"-")</f>
        <v>-</v>
      </c>
      <c r="AH20" s="12" t="str">
        <f>IFERROR(VLOOKUP($A20,'All Running Order working doc'!$A$4:$CO$60,AH$100,FALSE),"-")</f>
        <v>-</v>
      </c>
      <c r="AI20" s="12" t="str">
        <f>IFERROR(VLOOKUP($A20,'All Running Order working doc'!$A$4:$CO$60,AI$100,FALSE),"-")</f>
        <v>-</v>
      </c>
      <c r="AJ20" s="12" t="str">
        <f>IFERROR(VLOOKUP($A20,'All Running Order working doc'!$A$4:$CO$60,AJ$100,FALSE),"-")</f>
        <v>-</v>
      </c>
      <c r="AK20" s="12" t="str">
        <f>IFERROR(VLOOKUP($A20,'All Running Order working doc'!$A$4:$CO$60,AK$100,FALSE),"-")</f>
        <v>-</v>
      </c>
      <c r="AL20" s="12" t="str">
        <f>IFERROR(VLOOKUP($A20,'All Running Order working doc'!$A$4:$CO$60,AL$100,FALSE),"-")</f>
        <v>-</v>
      </c>
      <c r="AM20" s="12" t="str">
        <f>IFERROR(VLOOKUP($A20,'All Running Order working doc'!$A$4:$CO$60,AM$100,FALSE),"-")</f>
        <v>-</v>
      </c>
      <c r="AN20" s="12" t="str">
        <f>IFERROR(VLOOKUP($A20,'All Running Order working doc'!$A$4:$CO$60,AN$100,FALSE),"-")</f>
        <v>-</v>
      </c>
      <c r="AO20" s="12" t="str">
        <f>IFERROR(VLOOKUP($A20,'All Running Order working doc'!$A$4:$CO$60,AO$100,FALSE),"-")</f>
        <v>-</v>
      </c>
      <c r="AP20" s="12" t="str">
        <f>IFERROR(VLOOKUP($A20,'All Running Order working doc'!$A$4:$CO$60,AP$100,FALSE),"-")</f>
        <v>-</v>
      </c>
      <c r="AQ20" s="12" t="str">
        <f>IFERROR(VLOOKUP($A20,'All Running Order working doc'!$A$4:$CO$60,AQ$100,FALSE),"-")</f>
        <v>-</v>
      </c>
      <c r="AR20" s="12" t="str">
        <f>IFERROR(VLOOKUP($A20,'All Running Order working doc'!$A$4:$CO$60,AR$100,FALSE),"-")</f>
        <v>-</v>
      </c>
      <c r="AS20" s="12" t="str">
        <f>IFERROR(VLOOKUP($A20,'All Running Order working doc'!$A$4:$CO$60,AS$100,FALSE),"-")</f>
        <v>-</v>
      </c>
      <c r="AT20" s="12" t="str">
        <f>IFERROR(VLOOKUP($A20,'All Running Order working doc'!$A$4:$CO$60,AT$100,FALSE),"-")</f>
        <v>-</v>
      </c>
      <c r="AU20" s="12" t="str">
        <f>IFERROR(VLOOKUP($A20,'All Running Order working doc'!$A$4:$CO$60,AU$100,FALSE),"-")</f>
        <v>-</v>
      </c>
      <c r="AV20" s="12" t="str">
        <f>IFERROR(VLOOKUP($A20,'All Running Order working doc'!$A$4:$CO$60,AV$100,FALSE),"-")</f>
        <v>-</v>
      </c>
      <c r="AW20" s="12" t="str">
        <f>IFERROR(VLOOKUP($A20,'All Running Order working doc'!$A$4:$CO$60,AW$100,FALSE),"-")</f>
        <v>-</v>
      </c>
      <c r="AX20" s="12" t="str">
        <f>IFERROR(VLOOKUP($A20,'All Running Order working doc'!$A$4:$CO$60,AX$100,FALSE),"-")</f>
        <v>-</v>
      </c>
      <c r="AY20" s="12" t="str">
        <f>IFERROR(VLOOKUP($A20,'All Running Order working doc'!$A$4:$CO$60,AY$100,FALSE),"-")</f>
        <v>-</v>
      </c>
      <c r="AZ20" s="12" t="str">
        <f>IFERROR(VLOOKUP($A20,'All Running Order working doc'!$A$4:$CO$60,AZ$100,FALSE),"-")</f>
        <v>-</v>
      </c>
      <c r="BA20" s="12" t="str">
        <f>IFERROR(VLOOKUP($A20,'All Running Order working doc'!$A$4:$CO$60,BA$100,FALSE),"-")</f>
        <v>-</v>
      </c>
      <c r="BB20" s="12" t="str">
        <f>IFERROR(VLOOKUP($A20,'All Running Order working doc'!$A$4:$CO$60,BB$100,FALSE),"-")</f>
        <v>-</v>
      </c>
      <c r="BC20" s="12" t="str">
        <f>IFERROR(VLOOKUP($A20,'All Running Order working doc'!$A$4:$CO$60,BC$100,FALSE),"-")</f>
        <v>-</v>
      </c>
      <c r="BD20" s="12" t="str">
        <f>IFERROR(VLOOKUP($A20,'All Running Order working doc'!$A$4:$CO$60,BD$100,FALSE),"-")</f>
        <v>-</v>
      </c>
      <c r="BE20" s="12" t="str">
        <f>IFERROR(VLOOKUP($A20,'All Running Order working doc'!$A$4:$CO$60,BE$100,FALSE),"-")</f>
        <v>-</v>
      </c>
      <c r="BF20" s="12" t="str">
        <f>IFERROR(VLOOKUP($A20,'All Running Order working doc'!$A$4:$CO$60,BF$100,FALSE),"-")</f>
        <v>-</v>
      </c>
      <c r="BG20" s="12" t="str">
        <f>IFERROR(VLOOKUP($A20,'All Running Order working doc'!$A$4:$CO$60,BG$100,FALSE),"-")</f>
        <v>-</v>
      </c>
      <c r="BH20" s="12" t="str">
        <f>IFERROR(VLOOKUP($A20,'All Running Order working doc'!$A$4:$CO$60,BH$100,FALSE),"-")</f>
        <v>-</v>
      </c>
      <c r="BI20" s="12" t="str">
        <f>IFERROR(VLOOKUP($A20,'All Running Order working doc'!$A$4:$CO$60,BI$100,FALSE),"-")</f>
        <v>-</v>
      </c>
      <c r="BJ20" s="12" t="str">
        <f>IFERROR(VLOOKUP($A20,'All Running Order working doc'!$A$4:$CO$60,BJ$100,FALSE),"-")</f>
        <v>-</v>
      </c>
      <c r="BK20" s="12" t="str">
        <f>IFERROR(VLOOKUP($A20,'All Running Order working doc'!$A$4:$CO$60,BK$100,FALSE),"-")</f>
        <v>-</v>
      </c>
      <c r="BL20" s="12" t="str">
        <f>IFERROR(VLOOKUP($A20,'All Running Order working doc'!$A$4:$CO$60,BL$100,FALSE),"-")</f>
        <v>-</v>
      </c>
      <c r="BM20" s="12" t="str">
        <f>IFERROR(VLOOKUP($A20,'All Running Order working doc'!$A$4:$CO$60,BM$100,FALSE),"-")</f>
        <v>-</v>
      </c>
      <c r="BN20" s="12" t="str">
        <f>IFERROR(VLOOKUP($A20,'All Running Order working doc'!$A$4:$CO$60,BN$100,FALSE),"-")</f>
        <v>-</v>
      </c>
      <c r="BO20" s="12" t="str">
        <f>IFERROR(VLOOKUP($A20,'All Running Order working doc'!$A$4:$CO$60,BO$100,FALSE),"-")</f>
        <v>-</v>
      </c>
      <c r="BP20" s="12" t="str">
        <f>IFERROR(VLOOKUP($A20,'All Running Order working doc'!$A$4:$CO$60,BP$100,FALSE),"-")</f>
        <v>-</v>
      </c>
      <c r="BQ20" s="12" t="str">
        <f>IFERROR(VLOOKUP($A20,'All Running Order working doc'!$A$4:$CO$60,BQ$100,FALSE),"-")</f>
        <v>-</v>
      </c>
      <c r="BR20" s="12" t="str">
        <f>IFERROR(VLOOKUP($A20,'All Running Order working doc'!$A$4:$CO$60,BR$100,FALSE),"-")</f>
        <v>-</v>
      </c>
      <c r="BS20" s="12" t="str">
        <f>IFERROR(VLOOKUP($A20,'All Running Order working doc'!$A$4:$CO$60,BS$100,FALSE),"-")</f>
        <v>-</v>
      </c>
      <c r="BT20" s="12" t="str">
        <f>IFERROR(VLOOKUP($A20,'All Running Order working doc'!$A$4:$CO$60,BT$100,FALSE),"-")</f>
        <v>-</v>
      </c>
      <c r="BU20" s="12" t="str">
        <f>IFERROR(VLOOKUP($A20,'All Running Order working doc'!$A$4:$CO$60,BU$100,FALSE),"-")</f>
        <v>-</v>
      </c>
      <c r="BV20" s="12" t="str">
        <f>IFERROR(VLOOKUP($A20,'All Running Order working doc'!$A$4:$CO$60,BV$100,FALSE),"-")</f>
        <v>-</v>
      </c>
      <c r="BW20" s="12" t="str">
        <f>IFERROR(VLOOKUP($A20,'All Running Order working doc'!$A$4:$CO$60,BW$100,FALSE),"-")</f>
        <v>-</v>
      </c>
      <c r="BX20" s="12" t="str">
        <f>IFERROR(VLOOKUP($A20,'All Running Order working doc'!$A$4:$CO$60,BX$100,FALSE),"-")</f>
        <v>-</v>
      </c>
      <c r="BY20" s="12" t="str">
        <f>IFERROR(VLOOKUP($A20,'All Running Order working doc'!$A$4:$CO$60,BY$100,FALSE),"-")</f>
        <v>-</v>
      </c>
      <c r="BZ20" s="12" t="str">
        <f>IFERROR(VLOOKUP($A20,'All Running Order working doc'!$A$4:$CO$60,BZ$100,FALSE),"-")</f>
        <v>-</v>
      </c>
      <c r="CA20" s="12" t="str">
        <f>IFERROR(VLOOKUP($A20,'All Running Order working doc'!$A$4:$CO$60,CA$100,FALSE),"-")</f>
        <v>-</v>
      </c>
      <c r="CB20" s="12" t="str">
        <f>IFERROR(VLOOKUP($A20,'All Running Order working doc'!$A$4:$CO$60,CB$100,FALSE),"-")</f>
        <v>-</v>
      </c>
      <c r="CC20" s="12" t="str">
        <f>IFERROR(VLOOKUP($A20,'All Running Order working doc'!$A$4:$CO$60,CC$100,FALSE),"-")</f>
        <v>-</v>
      </c>
      <c r="CD20" s="12" t="str">
        <f>IFERROR(VLOOKUP($A20,'All Running Order working doc'!$A$4:$CO$60,CD$100,FALSE),"-")</f>
        <v>-</v>
      </c>
      <c r="CE20" s="12" t="str">
        <f>IFERROR(VLOOKUP($A20,'All Running Order working doc'!$A$4:$CO$60,CE$100,FALSE),"-")</f>
        <v>-</v>
      </c>
      <c r="CF20" s="12" t="str">
        <f>IFERROR(VLOOKUP($A20,'All Running Order working doc'!$A$4:$CO$60,CF$100,FALSE),"-")</f>
        <v>-</v>
      </c>
      <c r="CG20" s="12" t="str">
        <f>IFERROR(VLOOKUP($A20,'All Running Order working doc'!$A$4:$CO$60,CG$100,FALSE),"-")</f>
        <v>-</v>
      </c>
      <c r="CH20" s="12" t="str">
        <f>IFERROR(VLOOKUP($A20,'All Running Order working doc'!$A$4:$CO$60,CH$100,FALSE),"-")</f>
        <v>-</v>
      </c>
      <c r="CI20" s="12" t="str">
        <f>IFERROR(VLOOKUP($A20,'All Running Order working doc'!$A$4:$CO$60,CI$100,FALSE),"-")</f>
        <v>-</v>
      </c>
      <c r="CJ20" s="12" t="str">
        <f>IFERROR(VLOOKUP($A20,'All Running Order working doc'!$A$4:$CO$60,CJ$100,FALSE),"-")</f>
        <v>-</v>
      </c>
      <c r="CK20" s="12" t="str">
        <f>IFERROR(VLOOKUP($A20,'All Running Order working doc'!$A$4:$CO$60,CK$100,FALSE),"-")</f>
        <v>-</v>
      </c>
      <c r="CL20" s="12" t="str">
        <f>IFERROR(VLOOKUP($A20,'All Running Order working doc'!$A$4:$CO$60,CL$100,FALSE),"-")</f>
        <v>-</v>
      </c>
      <c r="CM20" s="12" t="str">
        <f>IFERROR(VLOOKUP($A20,'All Running Order working doc'!$A$4:$CO$60,CM$100,FALSE),"-")</f>
        <v>-</v>
      </c>
      <c r="CN20" s="12" t="str">
        <f>IFERROR(VLOOKUP($A20,'All Running Order working doc'!$A$4:$CO$60,CN$100,FALSE),"-")</f>
        <v>-</v>
      </c>
      <c r="CQ20" s="3">
        <v>17</v>
      </c>
    </row>
    <row r="21" spans="1:95" x14ac:dyDescent="0.3">
      <c r="A21" s="3" t="str">
        <f>CONCATENATE(Constants!$B$5,CQ21,)</f>
        <v>Blue Live18</v>
      </c>
      <c r="B21" s="12" t="str">
        <f>IFERROR(VLOOKUP($A21,'All Running Order working doc'!$A$4:$CO$60,B$100,FALSE),"-")</f>
        <v>-</v>
      </c>
      <c r="C21" s="12" t="str">
        <f>IFERROR(VLOOKUP($A21,'All Running Order working doc'!$A$4:$CO$60,C$100,FALSE),"-")</f>
        <v>-</v>
      </c>
      <c r="D21" s="12" t="str">
        <f>IFERROR(VLOOKUP($A21,'All Running Order working doc'!$A$4:$CO$60,D$100,FALSE),"-")</f>
        <v>-</v>
      </c>
      <c r="E21" s="12" t="str">
        <f>IFERROR(VLOOKUP($A21,'All Running Order working doc'!$A$4:$CO$60,E$100,FALSE),"-")</f>
        <v>-</v>
      </c>
      <c r="F21" s="12" t="str">
        <f>IFERROR(VLOOKUP($A21,'All Running Order working doc'!$A$4:$CO$60,F$100,FALSE),"-")</f>
        <v>-</v>
      </c>
      <c r="G21" s="12" t="str">
        <f>IFERROR(VLOOKUP($A21,'All Running Order working doc'!$A$4:$CO$60,G$100,FALSE),"-")</f>
        <v>-</v>
      </c>
      <c r="H21" s="12" t="str">
        <f>IFERROR(VLOOKUP($A21,'All Running Order working doc'!$A$4:$CO$60,H$100,FALSE),"-")</f>
        <v>-</v>
      </c>
      <c r="I21" s="12" t="str">
        <f>IFERROR(VLOOKUP($A21,'All Running Order working doc'!$A$4:$CO$60,I$100,FALSE),"-")</f>
        <v>-</v>
      </c>
      <c r="J21" s="12" t="str">
        <f>IFERROR(VLOOKUP($A21,'All Running Order working doc'!$A$4:$CO$60,J$100,FALSE),"-")</f>
        <v>-</v>
      </c>
      <c r="K21" s="12" t="str">
        <f>IFERROR(VLOOKUP($A21,'All Running Order working doc'!$A$4:$CO$60,K$100,FALSE),"-")</f>
        <v>-</v>
      </c>
      <c r="L21" s="12" t="str">
        <f>IFERROR(VLOOKUP($A21,'All Running Order working doc'!$A$4:$CO$60,L$100,FALSE),"-")</f>
        <v>-</v>
      </c>
      <c r="M21" s="12" t="str">
        <f>IFERROR(VLOOKUP($A21,'All Running Order working doc'!$A$4:$CO$60,M$100,FALSE),"-")</f>
        <v>-</v>
      </c>
      <c r="N21" s="12" t="str">
        <f>IFERROR(VLOOKUP($A21,'All Running Order working doc'!$A$4:$CO$60,N$100,FALSE),"-")</f>
        <v>-</v>
      </c>
      <c r="O21" s="12" t="str">
        <f>IFERROR(VLOOKUP($A21,'All Running Order working doc'!$A$4:$CO$60,O$100,FALSE),"-")</f>
        <v>-</v>
      </c>
      <c r="P21" s="12" t="str">
        <f>IFERROR(VLOOKUP($A21,'All Running Order working doc'!$A$4:$CO$60,P$100,FALSE),"-")</f>
        <v>-</v>
      </c>
      <c r="Q21" s="12" t="str">
        <f>IFERROR(VLOOKUP($A21,'All Running Order working doc'!$A$4:$CO$60,Q$100,FALSE),"-")</f>
        <v>-</v>
      </c>
      <c r="R21" s="12" t="str">
        <f>IFERROR(VLOOKUP($A21,'All Running Order working doc'!$A$4:$CO$60,R$100,FALSE),"-")</f>
        <v>-</v>
      </c>
      <c r="S21" s="12" t="str">
        <f>IFERROR(VLOOKUP($A21,'All Running Order working doc'!$A$4:$CO$60,S$100,FALSE),"-")</f>
        <v>-</v>
      </c>
      <c r="T21" s="12" t="str">
        <f>IFERROR(VLOOKUP($A21,'All Running Order working doc'!$A$4:$CO$60,T$100,FALSE),"-")</f>
        <v>-</v>
      </c>
      <c r="U21" s="12" t="str">
        <f>IFERROR(VLOOKUP($A21,'All Running Order working doc'!$A$4:$CO$60,U$100,FALSE),"-")</f>
        <v>-</v>
      </c>
      <c r="V21" s="12" t="str">
        <f>IFERROR(VLOOKUP($A21,'All Running Order working doc'!$A$4:$CO$60,V$100,FALSE),"-")</f>
        <v>-</v>
      </c>
      <c r="W21" s="12" t="str">
        <f>IFERROR(VLOOKUP($A21,'All Running Order working doc'!$A$4:$CO$60,W$100,FALSE),"-")</f>
        <v>-</v>
      </c>
      <c r="X21" s="12" t="str">
        <f>IFERROR(VLOOKUP($A21,'All Running Order working doc'!$A$4:$CO$60,X$100,FALSE),"-")</f>
        <v>-</v>
      </c>
      <c r="Y21" s="12" t="str">
        <f>IFERROR(VLOOKUP($A21,'All Running Order working doc'!$A$4:$CO$60,Y$100,FALSE),"-")</f>
        <v>-</v>
      </c>
      <c r="Z21" s="12" t="str">
        <f>IFERROR(VLOOKUP($A21,'All Running Order working doc'!$A$4:$CO$60,Z$100,FALSE),"-")</f>
        <v>-</v>
      </c>
      <c r="AA21" s="12" t="str">
        <f>IFERROR(VLOOKUP($A21,'All Running Order working doc'!$A$4:$CO$60,AA$100,FALSE),"-")</f>
        <v>-</v>
      </c>
      <c r="AB21" s="12" t="str">
        <f>IFERROR(VLOOKUP($A21,'All Running Order working doc'!$A$4:$CO$60,AB$100,FALSE),"-")</f>
        <v>-</v>
      </c>
      <c r="AC21" s="12" t="str">
        <f>IFERROR(VLOOKUP($A21,'All Running Order working doc'!$A$4:$CO$60,AC$100,FALSE),"-")</f>
        <v>-</v>
      </c>
      <c r="AD21" s="12" t="str">
        <f>IFERROR(VLOOKUP($A21,'All Running Order working doc'!$A$4:$CO$60,AD$100,FALSE),"-")</f>
        <v>-</v>
      </c>
      <c r="AE21" s="12" t="str">
        <f>IFERROR(VLOOKUP($A21,'All Running Order working doc'!$A$4:$CO$60,AE$100,FALSE),"-")</f>
        <v>-</v>
      </c>
      <c r="AF21" s="12" t="str">
        <f>IFERROR(VLOOKUP($A21,'All Running Order working doc'!$A$4:$CO$60,AF$100,FALSE),"-")</f>
        <v>-</v>
      </c>
      <c r="AG21" s="12" t="str">
        <f>IFERROR(VLOOKUP($A21,'All Running Order working doc'!$A$4:$CO$60,AG$100,FALSE),"-")</f>
        <v>-</v>
      </c>
      <c r="AH21" s="12" t="str">
        <f>IFERROR(VLOOKUP($A21,'All Running Order working doc'!$A$4:$CO$60,AH$100,FALSE),"-")</f>
        <v>-</v>
      </c>
      <c r="AI21" s="12" t="str">
        <f>IFERROR(VLOOKUP($A21,'All Running Order working doc'!$A$4:$CO$60,AI$100,FALSE),"-")</f>
        <v>-</v>
      </c>
      <c r="AJ21" s="12" t="str">
        <f>IFERROR(VLOOKUP($A21,'All Running Order working doc'!$A$4:$CO$60,AJ$100,FALSE),"-")</f>
        <v>-</v>
      </c>
      <c r="AK21" s="12" t="str">
        <f>IFERROR(VLOOKUP($A21,'All Running Order working doc'!$A$4:$CO$60,AK$100,FALSE),"-")</f>
        <v>-</v>
      </c>
      <c r="AL21" s="12" t="str">
        <f>IFERROR(VLOOKUP($A21,'All Running Order working doc'!$A$4:$CO$60,AL$100,FALSE),"-")</f>
        <v>-</v>
      </c>
      <c r="AM21" s="12" t="str">
        <f>IFERROR(VLOOKUP($A21,'All Running Order working doc'!$A$4:$CO$60,AM$100,FALSE),"-")</f>
        <v>-</v>
      </c>
      <c r="AN21" s="12" t="str">
        <f>IFERROR(VLOOKUP($A21,'All Running Order working doc'!$A$4:$CO$60,AN$100,FALSE),"-")</f>
        <v>-</v>
      </c>
      <c r="AO21" s="12" t="str">
        <f>IFERROR(VLOOKUP($A21,'All Running Order working doc'!$A$4:$CO$60,AO$100,FALSE),"-")</f>
        <v>-</v>
      </c>
      <c r="AP21" s="12" t="str">
        <f>IFERROR(VLOOKUP($A21,'All Running Order working doc'!$A$4:$CO$60,AP$100,FALSE),"-")</f>
        <v>-</v>
      </c>
      <c r="AQ21" s="12" t="str">
        <f>IFERROR(VLOOKUP($A21,'All Running Order working doc'!$A$4:$CO$60,AQ$100,FALSE),"-")</f>
        <v>-</v>
      </c>
      <c r="AR21" s="12" t="str">
        <f>IFERROR(VLOOKUP($A21,'All Running Order working doc'!$A$4:$CO$60,AR$100,FALSE),"-")</f>
        <v>-</v>
      </c>
      <c r="AS21" s="12" t="str">
        <f>IFERROR(VLOOKUP($A21,'All Running Order working doc'!$A$4:$CO$60,AS$100,FALSE),"-")</f>
        <v>-</v>
      </c>
      <c r="AT21" s="12" t="str">
        <f>IFERROR(VLOOKUP($A21,'All Running Order working doc'!$A$4:$CO$60,AT$100,FALSE),"-")</f>
        <v>-</v>
      </c>
      <c r="AU21" s="12" t="str">
        <f>IFERROR(VLOOKUP($A21,'All Running Order working doc'!$A$4:$CO$60,AU$100,FALSE),"-")</f>
        <v>-</v>
      </c>
      <c r="AV21" s="12" t="str">
        <f>IFERROR(VLOOKUP($A21,'All Running Order working doc'!$A$4:$CO$60,AV$100,FALSE),"-")</f>
        <v>-</v>
      </c>
      <c r="AW21" s="12" t="str">
        <f>IFERROR(VLOOKUP($A21,'All Running Order working doc'!$A$4:$CO$60,AW$100,FALSE),"-")</f>
        <v>-</v>
      </c>
      <c r="AX21" s="12" t="str">
        <f>IFERROR(VLOOKUP($A21,'All Running Order working doc'!$A$4:$CO$60,AX$100,FALSE),"-")</f>
        <v>-</v>
      </c>
      <c r="AY21" s="12" t="str">
        <f>IFERROR(VLOOKUP($A21,'All Running Order working doc'!$A$4:$CO$60,AY$100,FALSE),"-")</f>
        <v>-</v>
      </c>
      <c r="AZ21" s="12" t="str">
        <f>IFERROR(VLOOKUP($A21,'All Running Order working doc'!$A$4:$CO$60,AZ$100,FALSE),"-")</f>
        <v>-</v>
      </c>
      <c r="BA21" s="12" t="str">
        <f>IFERROR(VLOOKUP($A21,'All Running Order working doc'!$A$4:$CO$60,BA$100,FALSE),"-")</f>
        <v>-</v>
      </c>
      <c r="BB21" s="12" t="str">
        <f>IFERROR(VLOOKUP($A21,'All Running Order working doc'!$A$4:$CO$60,BB$100,FALSE),"-")</f>
        <v>-</v>
      </c>
      <c r="BC21" s="12" t="str">
        <f>IFERROR(VLOOKUP($A21,'All Running Order working doc'!$A$4:$CO$60,BC$100,FALSE),"-")</f>
        <v>-</v>
      </c>
      <c r="BD21" s="12" t="str">
        <f>IFERROR(VLOOKUP($A21,'All Running Order working doc'!$A$4:$CO$60,BD$100,FALSE),"-")</f>
        <v>-</v>
      </c>
      <c r="BE21" s="12" t="str">
        <f>IFERROR(VLOOKUP($A21,'All Running Order working doc'!$A$4:$CO$60,BE$100,FALSE),"-")</f>
        <v>-</v>
      </c>
      <c r="BF21" s="12" t="str">
        <f>IFERROR(VLOOKUP($A21,'All Running Order working doc'!$A$4:$CO$60,BF$100,FALSE),"-")</f>
        <v>-</v>
      </c>
      <c r="BG21" s="12" t="str">
        <f>IFERROR(VLOOKUP($A21,'All Running Order working doc'!$A$4:$CO$60,BG$100,FALSE),"-")</f>
        <v>-</v>
      </c>
      <c r="BH21" s="12" t="str">
        <f>IFERROR(VLOOKUP($A21,'All Running Order working doc'!$A$4:$CO$60,BH$100,FALSE),"-")</f>
        <v>-</v>
      </c>
      <c r="BI21" s="12" t="str">
        <f>IFERROR(VLOOKUP($A21,'All Running Order working doc'!$A$4:$CO$60,BI$100,FALSE),"-")</f>
        <v>-</v>
      </c>
      <c r="BJ21" s="12" t="str">
        <f>IFERROR(VLOOKUP($A21,'All Running Order working doc'!$A$4:$CO$60,BJ$100,FALSE),"-")</f>
        <v>-</v>
      </c>
      <c r="BK21" s="12" t="str">
        <f>IFERROR(VLOOKUP($A21,'All Running Order working doc'!$A$4:$CO$60,BK$100,FALSE),"-")</f>
        <v>-</v>
      </c>
      <c r="BL21" s="12" t="str">
        <f>IFERROR(VLOOKUP($A21,'All Running Order working doc'!$A$4:$CO$60,BL$100,FALSE),"-")</f>
        <v>-</v>
      </c>
      <c r="BM21" s="12" t="str">
        <f>IFERROR(VLOOKUP($A21,'All Running Order working doc'!$A$4:$CO$60,BM$100,FALSE),"-")</f>
        <v>-</v>
      </c>
      <c r="BN21" s="12" t="str">
        <f>IFERROR(VLOOKUP($A21,'All Running Order working doc'!$A$4:$CO$60,BN$100,FALSE),"-")</f>
        <v>-</v>
      </c>
      <c r="BO21" s="12" t="str">
        <f>IFERROR(VLOOKUP($A21,'All Running Order working doc'!$A$4:$CO$60,BO$100,FALSE),"-")</f>
        <v>-</v>
      </c>
      <c r="BP21" s="12" t="str">
        <f>IFERROR(VLOOKUP($A21,'All Running Order working doc'!$A$4:$CO$60,BP$100,FALSE),"-")</f>
        <v>-</v>
      </c>
      <c r="BQ21" s="12" t="str">
        <f>IFERROR(VLOOKUP($A21,'All Running Order working doc'!$A$4:$CO$60,BQ$100,FALSE),"-")</f>
        <v>-</v>
      </c>
      <c r="BR21" s="12" t="str">
        <f>IFERROR(VLOOKUP($A21,'All Running Order working doc'!$A$4:$CO$60,BR$100,FALSE),"-")</f>
        <v>-</v>
      </c>
      <c r="BS21" s="12" t="str">
        <f>IFERROR(VLOOKUP($A21,'All Running Order working doc'!$A$4:$CO$60,BS$100,FALSE),"-")</f>
        <v>-</v>
      </c>
      <c r="BT21" s="12" t="str">
        <f>IFERROR(VLOOKUP($A21,'All Running Order working doc'!$A$4:$CO$60,BT$100,FALSE),"-")</f>
        <v>-</v>
      </c>
      <c r="BU21" s="12" t="str">
        <f>IFERROR(VLOOKUP($A21,'All Running Order working doc'!$A$4:$CO$60,BU$100,FALSE),"-")</f>
        <v>-</v>
      </c>
      <c r="BV21" s="12" t="str">
        <f>IFERROR(VLOOKUP($A21,'All Running Order working doc'!$A$4:$CO$60,BV$100,FALSE),"-")</f>
        <v>-</v>
      </c>
      <c r="BW21" s="12" t="str">
        <f>IFERROR(VLOOKUP($A21,'All Running Order working doc'!$A$4:$CO$60,BW$100,FALSE),"-")</f>
        <v>-</v>
      </c>
      <c r="BX21" s="12" t="str">
        <f>IFERROR(VLOOKUP($A21,'All Running Order working doc'!$A$4:$CO$60,BX$100,FALSE),"-")</f>
        <v>-</v>
      </c>
      <c r="BY21" s="12" t="str">
        <f>IFERROR(VLOOKUP($A21,'All Running Order working doc'!$A$4:$CO$60,BY$100,FALSE),"-")</f>
        <v>-</v>
      </c>
      <c r="BZ21" s="12" t="str">
        <f>IFERROR(VLOOKUP($A21,'All Running Order working doc'!$A$4:$CO$60,BZ$100,FALSE),"-")</f>
        <v>-</v>
      </c>
      <c r="CA21" s="12" t="str">
        <f>IFERROR(VLOOKUP($A21,'All Running Order working doc'!$A$4:$CO$60,CA$100,FALSE),"-")</f>
        <v>-</v>
      </c>
      <c r="CB21" s="12" t="str">
        <f>IFERROR(VLOOKUP($A21,'All Running Order working doc'!$A$4:$CO$60,CB$100,FALSE),"-")</f>
        <v>-</v>
      </c>
      <c r="CC21" s="12" t="str">
        <f>IFERROR(VLOOKUP($A21,'All Running Order working doc'!$A$4:$CO$60,CC$100,FALSE),"-")</f>
        <v>-</v>
      </c>
      <c r="CD21" s="12" t="str">
        <f>IFERROR(VLOOKUP($A21,'All Running Order working doc'!$A$4:$CO$60,CD$100,FALSE),"-")</f>
        <v>-</v>
      </c>
      <c r="CE21" s="12" t="str">
        <f>IFERROR(VLOOKUP($A21,'All Running Order working doc'!$A$4:$CO$60,CE$100,FALSE),"-")</f>
        <v>-</v>
      </c>
      <c r="CF21" s="12" t="str">
        <f>IFERROR(VLOOKUP($A21,'All Running Order working doc'!$A$4:$CO$60,CF$100,FALSE),"-")</f>
        <v>-</v>
      </c>
      <c r="CG21" s="12" t="str">
        <f>IFERROR(VLOOKUP($A21,'All Running Order working doc'!$A$4:$CO$60,CG$100,FALSE),"-")</f>
        <v>-</v>
      </c>
      <c r="CH21" s="12" t="str">
        <f>IFERROR(VLOOKUP($A21,'All Running Order working doc'!$A$4:$CO$60,CH$100,FALSE),"-")</f>
        <v>-</v>
      </c>
      <c r="CI21" s="12" t="str">
        <f>IFERROR(VLOOKUP($A21,'All Running Order working doc'!$A$4:$CO$60,CI$100,FALSE),"-")</f>
        <v>-</v>
      </c>
      <c r="CJ21" s="12" t="str">
        <f>IFERROR(VLOOKUP($A21,'All Running Order working doc'!$A$4:$CO$60,CJ$100,FALSE),"-")</f>
        <v>-</v>
      </c>
      <c r="CK21" s="12" t="str">
        <f>IFERROR(VLOOKUP($A21,'All Running Order working doc'!$A$4:$CO$60,CK$100,FALSE),"-")</f>
        <v>-</v>
      </c>
      <c r="CL21" s="12" t="str">
        <f>IFERROR(VLOOKUP($A21,'All Running Order working doc'!$A$4:$CO$60,CL$100,FALSE),"-")</f>
        <v>-</v>
      </c>
      <c r="CM21" s="12" t="str">
        <f>IFERROR(VLOOKUP($A21,'All Running Order working doc'!$A$4:$CO$60,CM$100,FALSE),"-")</f>
        <v>-</v>
      </c>
      <c r="CN21" s="12" t="str">
        <f>IFERROR(VLOOKUP($A21,'All Running Order working doc'!$A$4:$CO$60,CN$100,FALSE),"-")</f>
        <v>-</v>
      </c>
      <c r="CQ21" s="3">
        <v>18</v>
      </c>
    </row>
    <row r="22" spans="1:95" x14ac:dyDescent="0.3">
      <c r="A22" s="3" t="str">
        <f>CONCATENATE(Constants!$B$5,CQ22,)</f>
        <v>Blue Live19</v>
      </c>
      <c r="B22" s="12" t="str">
        <f>IFERROR(VLOOKUP($A22,'All Running Order working doc'!$A$4:$CO$60,B$100,FALSE),"-")</f>
        <v>-</v>
      </c>
      <c r="C22" s="12" t="str">
        <f>IFERROR(VLOOKUP($A22,'All Running Order working doc'!$A$4:$CO$60,C$100,FALSE),"-")</f>
        <v>-</v>
      </c>
      <c r="D22" s="12" t="str">
        <f>IFERROR(VLOOKUP($A22,'All Running Order working doc'!$A$4:$CO$60,D$100,FALSE),"-")</f>
        <v>-</v>
      </c>
      <c r="E22" s="12" t="str">
        <f>IFERROR(VLOOKUP($A22,'All Running Order working doc'!$A$4:$CO$60,E$100,FALSE),"-")</f>
        <v>-</v>
      </c>
      <c r="F22" s="12" t="str">
        <f>IFERROR(VLOOKUP($A22,'All Running Order working doc'!$A$4:$CO$60,F$100,FALSE),"-")</f>
        <v>-</v>
      </c>
      <c r="G22" s="12" t="str">
        <f>IFERROR(VLOOKUP($A22,'All Running Order working doc'!$A$4:$CO$60,G$100,FALSE),"-")</f>
        <v>-</v>
      </c>
      <c r="H22" s="12" t="str">
        <f>IFERROR(VLOOKUP($A22,'All Running Order working doc'!$A$4:$CO$60,H$100,FALSE),"-")</f>
        <v>-</v>
      </c>
      <c r="I22" s="12" t="str">
        <f>IFERROR(VLOOKUP($A22,'All Running Order working doc'!$A$4:$CO$60,I$100,FALSE),"-")</f>
        <v>-</v>
      </c>
      <c r="J22" s="12" t="str">
        <f>IFERROR(VLOOKUP($A22,'All Running Order working doc'!$A$4:$CO$60,J$100,FALSE),"-")</f>
        <v>-</v>
      </c>
      <c r="K22" s="12" t="str">
        <f>IFERROR(VLOOKUP($A22,'All Running Order working doc'!$A$4:$CO$60,K$100,FALSE),"-")</f>
        <v>-</v>
      </c>
      <c r="L22" s="12" t="str">
        <f>IFERROR(VLOOKUP($A22,'All Running Order working doc'!$A$4:$CO$60,L$100,FALSE),"-")</f>
        <v>-</v>
      </c>
      <c r="M22" s="12" t="str">
        <f>IFERROR(VLOOKUP($A22,'All Running Order working doc'!$A$4:$CO$60,M$100,FALSE),"-")</f>
        <v>-</v>
      </c>
      <c r="N22" s="12" t="str">
        <f>IFERROR(VLOOKUP($A22,'All Running Order working doc'!$A$4:$CO$60,N$100,FALSE),"-")</f>
        <v>-</v>
      </c>
      <c r="O22" s="12" t="str">
        <f>IFERROR(VLOOKUP($A22,'All Running Order working doc'!$A$4:$CO$60,O$100,FALSE),"-")</f>
        <v>-</v>
      </c>
      <c r="P22" s="12" t="str">
        <f>IFERROR(VLOOKUP($A22,'All Running Order working doc'!$A$4:$CO$60,P$100,FALSE),"-")</f>
        <v>-</v>
      </c>
      <c r="Q22" s="12" t="str">
        <f>IFERROR(VLOOKUP($A22,'All Running Order working doc'!$A$4:$CO$60,Q$100,FALSE),"-")</f>
        <v>-</v>
      </c>
      <c r="R22" s="12" t="str">
        <f>IFERROR(VLOOKUP($A22,'All Running Order working doc'!$A$4:$CO$60,R$100,FALSE),"-")</f>
        <v>-</v>
      </c>
      <c r="S22" s="12" t="str">
        <f>IFERROR(VLOOKUP($A22,'All Running Order working doc'!$A$4:$CO$60,S$100,FALSE),"-")</f>
        <v>-</v>
      </c>
      <c r="T22" s="12" t="str">
        <f>IFERROR(VLOOKUP($A22,'All Running Order working doc'!$A$4:$CO$60,T$100,FALSE),"-")</f>
        <v>-</v>
      </c>
      <c r="U22" s="12" t="str">
        <f>IFERROR(VLOOKUP($A22,'All Running Order working doc'!$A$4:$CO$60,U$100,FALSE),"-")</f>
        <v>-</v>
      </c>
      <c r="V22" s="12" t="str">
        <f>IFERROR(VLOOKUP($A22,'All Running Order working doc'!$A$4:$CO$60,V$100,FALSE),"-")</f>
        <v>-</v>
      </c>
      <c r="W22" s="12" t="str">
        <f>IFERROR(VLOOKUP($A22,'All Running Order working doc'!$A$4:$CO$60,W$100,FALSE),"-")</f>
        <v>-</v>
      </c>
      <c r="X22" s="12" t="str">
        <f>IFERROR(VLOOKUP($A22,'All Running Order working doc'!$A$4:$CO$60,X$100,FALSE),"-")</f>
        <v>-</v>
      </c>
      <c r="Y22" s="12" t="str">
        <f>IFERROR(VLOOKUP($A22,'All Running Order working doc'!$A$4:$CO$60,Y$100,FALSE),"-")</f>
        <v>-</v>
      </c>
      <c r="Z22" s="12" t="str">
        <f>IFERROR(VLOOKUP($A22,'All Running Order working doc'!$A$4:$CO$60,Z$100,FALSE),"-")</f>
        <v>-</v>
      </c>
      <c r="AA22" s="12" t="str">
        <f>IFERROR(VLOOKUP($A22,'All Running Order working doc'!$A$4:$CO$60,AA$100,FALSE),"-")</f>
        <v>-</v>
      </c>
      <c r="AB22" s="12" t="str">
        <f>IFERROR(VLOOKUP($A22,'All Running Order working doc'!$A$4:$CO$60,AB$100,FALSE),"-")</f>
        <v>-</v>
      </c>
      <c r="AC22" s="12" t="str">
        <f>IFERROR(VLOOKUP($A22,'All Running Order working doc'!$A$4:$CO$60,AC$100,FALSE),"-")</f>
        <v>-</v>
      </c>
      <c r="AD22" s="12" t="str">
        <f>IFERROR(VLOOKUP($A22,'All Running Order working doc'!$A$4:$CO$60,AD$100,FALSE),"-")</f>
        <v>-</v>
      </c>
      <c r="AE22" s="12" t="str">
        <f>IFERROR(VLOOKUP($A22,'All Running Order working doc'!$A$4:$CO$60,AE$100,FALSE),"-")</f>
        <v>-</v>
      </c>
      <c r="AF22" s="12" t="str">
        <f>IFERROR(VLOOKUP($A22,'All Running Order working doc'!$A$4:$CO$60,AF$100,FALSE),"-")</f>
        <v>-</v>
      </c>
      <c r="AG22" s="12" t="str">
        <f>IFERROR(VLOOKUP($A22,'All Running Order working doc'!$A$4:$CO$60,AG$100,FALSE),"-")</f>
        <v>-</v>
      </c>
      <c r="AH22" s="12" t="str">
        <f>IFERROR(VLOOKUP($A22,'All Running Order working doc'!$A$4:$CO$60,AH$100,FALSE),"-")</f>
        <v>-</v>
      </c>
      <c r="AI22" s="12" t="str">
        <f>IFERROR(VLOOKUP($A22,'All Running Order working doc'!$A$4:$CO$60,AI$100,FALSE),"-")</f>
        <v>-</v>
      </c>
      <c r="AJ22" s="12" t="str">
        <f>IFERROR(VLOOKUP($A22,'All Running Order working doc'!$A$4:$CO$60,AJ$100,FALSE),"-")</f>
        <v>-</v>
      </c>
      <c r="AK22" s="12" t="str">
        <f>IFERROR(VLOOKUP($A22,'All Running Order working doc'!$A$4:$CO$60,AK$100,FALSE),"-")</f>
        <v>-</v>
      </c>
      <c r="AL22" s="12" t="str">
        <f>IFERROR(VLOOKUP($A22,'All Running Order working doc'!$A$4:$CO$60,AL$100,FALSE),"-")</f>
        <v>-</v>
      </c>
      <c r="AM22" s="12" t="str">
        <f>IFERROR(VLOOKUP($A22,'All Running Order working doc'!$A$4:$CO$60,AM$100,FALSE),"-")</f>
        <v>-</v>
      </c>
      <c r="AN22" s="12" t="str">
        <f>IFERROR(VLOOKUP($A22,'All Running Order working doc'!$A$4:$CO$60,AN$100,FALSE),"-")</f>
        <v>-</v>
      </c>
      <c r="AO22" s="12" t="str">
        <f>IFERROR(VLOOKUP($A22,'All Running Order working doc'!$A$4:$CO$60,AO$100,FALSE),"-")</f>
        <v>-</v>
      </c>
      <c r="AP22" s="12" t="str">
        <f>IFERROR(VLOOKUP($A22,'All Running Order working doc'!$A$4:$CO$60,AP$100,FALSE),"-")</f>
        <v>-</v>
      </c>
      <c r="AQ22" s="12" t="str">
        <f>IFERROR(VLOOKUP($A22,'All Running Order working doc'!$A$4:$CO$60,AQ$100,FALSE),"-")</f>
        <v>-</v>
      </c>
      <c r="AR22" s="12" t="str">
        <f>IFERROR(VLOOKUP($A22,'All Running Order working doc'!$A$4:$CO$60,AR$100,FALSE),"-")</f>
        <v>-</v>
      </c>
      <c r="AS22" s="12" t="str">
        <f>IFERROR(VLOOKUP($A22,'All Running Order working doc'!$A$4:$CO$60,AS$100,FALSE),"-")</f>
        <v>-</v>
      </c>
      <c r="AT22" s="12" t="str">
        <f>IFERROR(VLOOKUP($A22,'All Running Order working doc'!$A$4:$CO$60,AT$100,FALSE),"-")</f>
        <v>-</v>
      </c>
      <c r="AU22" s="12" t="str">
        <f>IFERROR(VLOOKUP($A22,'All Running Order working doc'!$A$4:$CO$60,AU$100,FALSE),"-")</f>
        <v>-</v>
      </c>
      <c r="AV22" s="12" t="str">
        <f>IFERROR(VLOOKUP($A22,'All Running Order working doc'!$A$4:$CO$60,AV$100,FALSE),"-")</f>
        <v>-</v>
      </c>
      <c r="AW22" s="12" t="str">
        <f>IFERROR(VLOOKUP($A22,'All Running Order working doc'!$A$4:$CO$60,AW$100,FALSE),"-")</f>
        <v>-</v>
      </c>
      <c r="AX22" s="12" t="str">
        <f>IFERROR(VLOOKUP($A22,'All Running Order working doc'!$A$4:$CO$60,AX$100,FALSE),"-")</f>
        <v>-</v>
      </c>
      <c r="AY22" s="12" t="str">
        <f>IFERROR(VLOOKUP($A22,'All Running Order working doc'!$A$4:$CO$60,AY$100,FALSE),"-")</f>
        <v>-</v>
      </c>
      <c r="AZ22" s="12" t="str">
        <f>IFERROR(VLOOKUP($A22,'All Running Order working doc'!$A$4:$CO$60,AZ$100,FALSE),"-")</f>
        <v>-</v>
      </c>
      <c r="BA22" s="12" t="str">
        <f>IFERROR(VLOOKUP($A22,'All Running Order working doc'!$A$4:$CO$60,BA$100,FALSE),"-")</f>
        <v>-</v>
      </c>
      <c r="BB22" s="12" t="str">
        <f>IFERROR(VLOOKUP($A22,'All Running Order working doc'!$A$4:$CO$60,BB$100,FALSE),"-")</f>
        <v>-</v>
      </c>
      <c r="BC22" s="12" t="str">
        <f>IFERROR(VLOOKUP($A22,'All Running Order working doc'!$A$4:$CO$60,BC$100,FALSE),"-")</f>
        <v>-</v>
      </c>
      <c r="BD22" s="12" t="str">
        <f>IFERROR(VLOOKUP($A22,'All Running Order working doc'!$A$4:$CO$60,BD$100,FALSE),"-")</f>
        <v>-</v>
      </c>
      <c r="BE22" s="12" t="str">
        <f>IFERROR(VLOOKUP($A22,'All Running Order working doc'!$A$4:$CO$60,BE$100,FALSE),"-")</f>
        <v>-</v>
      </c>
      <c r="BF22" s="12" t="str">
        <f>IFERROR(VLOOKUP($A22,'All Running Order working doc'!$A$4:$CO$60,BF$100,FALSE),"-")</f>
        <v>-</v>
      </c>
      <c r="BG22" s="12" t="str">
        <f>IFERROR(VLOOKUP($A22,'All Running Order working doc'!$A$4:$CO$60,BG$100,FALSE),"-")</f>
        <v>-</v>
      </c>
      <c r="BH22" s="12" t="str">
        <f>IFERROR(VLOOKUP($A22,'All Running Order working doc'!$A$4:$CO$60,BH$100,FALSE),"-")</f>
        <v>-</v>
      </c>
      <c r="BI22" s="12" t="str">
        <f>IFERROR(VLOOKUP($A22,'All Running Order working doc'!$A$4:$CO$60,BI$100,FALSE),"-")</f>
        <v>-</v>
      </c>
      <c r="BJ22" s="12" t="str">
        <f>IFERROR(VLOOKUP($A22,'All Running Order working doc'!$A$4:$CO$60,BJ$100,FALSE),"-")</f>
        <v>-</v>
      </c>
      <c r="BK22" s="12" t="str">
        <f>IFERROR(VLOOKUP($A22,'All Running Order working doc'!$A$4:$CO$60,BK$100,FALSE),"-")</f>
        <v>-</v>
      </c>
      <c r="BL22" s="12" t="str">
        <f>IFERROR(VLOOKUP($A22,'All Running Order working doc'!$A$4:$CO$60,BL$100,FALSE),"-")</f>
        <v>-</v>
      </c>
      <c r="BM22" s="12" t="str">
        <f>IFERROR(VLOOKUP($A22,'All Running Order working doc'!$A$4:$CO$60,BM$100,FALSE),"-")</f>
        <v>-</v>
      </c>
      <c r="BN22" s="12" t="str">
        <f>IFERROR(VLOOKUP($A22,'All Running Order working doc'!$A$4:$CO$60,BN$100,FALSE),"-")</f>
        <v>-</v>
      </c>
      <c r="BO22" s="12" t="str">
        <f>IFERROR(VLOOKUP($A22,'All Running Order working doc'!$A$4:$CO$60,BO$100,FALSE),"-")</f>
        <v>-</v>
      </c>
      <c r="BP22" s="12" t="str">
        <f>IFERROR(VLOOKUP($A22,'All Running Order working doc'!$A$4:$CO$60,BP$100,FALSE),"-")</f>
        <v>-</v>
      </c>
      <c r="BQ22" s="12" t="str">
        <f>IFERROR(VLOOKUP($A22,'All Running Order working doc'!$A$4:$CO$60,BQ$100,FALSE),"-")</f>
        <v>-</v>
      </c>
      <c r="BR22" s="12" t="str">
        <f>IFERROR(VLOOKUP($A22,'All Running Order working doc'!$A$4:$CO$60,BR$100,FALSE),"-")</f>
        <v>-</v>
      </c>
      <c r="BS22" s="12" t="str">
        <f>IFERROR(VLOOKUP($A22,'All Running Order working doc'!$A$4:$CO$60,BS$100,FALSE),"-")</f>
        <v>-</v>
      </c>
      <c r="BT22" s="12" t="str">
        <f>IFERROR(VLOOKUP($A22,'All Running Order working doc'!$A$4:$CO$60,BT$100,FALSE),"-")</f>
        <v>-</v>
      </c>
      <c r="BU22" s="12" t="str">
        <f>IFERROR(VLOOKUP($A22,'All Running Order working doc'!$A$4:$CO$60,BU$100,FALSE),"-")</f>
        <v>-</v>
      </c>
      <c r="BV22" s="12" t="str">
        <f>IFERROR(VLOOKUP($A22,'All Running Order working doc'!$A$4:$CO$60,BV$100,FALSE),"-")</f>
        <v>-</v>
      </c>
      <c r="BW22" s="12" t="str">
        <f>IFERROR(VLOOKUP($A22,'All Running Order working doc'!$A$4:$CO$60,BW$100,FALSE),"-")</f>
        <v>-</v>
      </c>
      <c r="BX22" s="12" t="str">
        <f>IFERROR(VLOOKUP($A22,'All Running Order working doc'!$A$4:$CO$60,BX$100,FALSE),"-")</f>
        <v>-</v>
      </c>
      <c r="BY22" s="12" t="str">
        <f>IFERROR(VLOOKUP($A22,'All Running Order working doc'!$A$4:$CO$60,BY$100,FALSE),"-")</f>
        <v>-</v>
      </c>
      <c r="BZ22" s="12" t="str">
        <f>IFERROR(VLOOKUP($A22,'All Running Order working doc'!$A$4:$CO$60,BZ$100,FALSE),"-")</f>
        <v>-</v>
      </c>
      <c r="CA22" s="12" t="str">
        <f>IFERROR(VLOOKUP($A22,'All Running Order working doc'!$A$4:$CO$60,CA$100,FALSE),"-")</f>
        <v>-</v>
      </c>
      <c r="CB22" s="12" t="str">
        <f>IFERROR(VLOOKUP($A22,'All Running Order working doc'!$A$4:$CO$60,CB$100,FALSE),"-")</f>
        <v>-</v>
      </c>
      <c r="CC22" s="12" t="str">
        <f>IFERROR(VLOOKUP($A22,'All Running Order working doc'!$A$4:$CO$60,CC$100,FALSE),"-")</f>
        <v>-</v>
      </c>
      <c r="CD22" s="12" t="str">
        <f>IFERROR(VLOOKUP($A22,'All Running Order working doc'!$A$4:$CO$60,CD$100,FALSE),"-")</f>
        <v>-</v>
      </c>
      <c r="CE22" s="12" t="str">
        <f>IFERROR(VLOOKUP($A22,'All Running Order working doc'!$A$4:$CO$60,CE$100,FALSE),"-")</f>
        <v>-</v>
      </c>
      <c r="CF22" s="12" t="str">
        <f>IFERROR(VLOOKUP($A22,'All Running Order working doc'!$A$4:$CO$60,CF$100,FALSE),"-")</f>
        <v>-</v>
      </c>
      <c r="CG22" s="12" t="str">
        <f>IFERROR(VLOOKUP($A22,'All Running Order working doc'!$A$4:$CO$60,CG$100,FALSE),"-")</f>
        <v>-</v>
      </c>
      <c r="CH22" s="12" t="str">
        <f>IFERROR(VLOOKUP($A22,'All Running Order working doc'!$A$4:$CO$60,CH$100,FALSE),"-")</f>
        <v>-</v>
      </c>
      <c r="CI22" s="12" t="str">
        <f>IFERROR(VLOOKUP($A22,'All Running Order working doc'!$A$4:$CO$60,CI$100,FALSE),"-")</f>
        <v>-</v>
      </c>
      <c r="CJ22" s="12" t="str">
        <f>IFERROR(VLOOKUP($A22,'All Running Order working doc'!$A$4:$CO$60,CJ$100,FALSE),"-")</f>
        <v>-</v>
      </c>
      <c r="CK22" s="12" t="str">
        <f>IFERROR(VLOOKUP($A22,'All Running Order working doc'!$A$4:$CO$60,CK$100,FALSE),"-")</f>
        <v>-</v>
      </c>
      <c r="CL22" s="12" t="str">
        <f>IFERROR(VLOOKUP($A22,'All Running Order working doc'!$A$4:$CO$60,CL$100,FALSE),"-")</f>
        <v>-</v>
      </c>
      <c r="CM22" s="12" t="str">
        <f>IFERROR(VLOOKUP($A22,'All Running Order working doc'!$A$4:$CO$60,CM$100,FALSE),"-")</f>
        <v>-</v>
      </c>
      <c r="CN22" s="12" t="str">
        <f>IFERROR(VLOOKUP($A22,'All Running Order working doc'!$A$4:$CO$60,CN$100,FALSE),"-")</f>
        <v>-</v>
      </c>
      <c r="CQ22" s="3">
        <v>19</v>
      </c>
    </row>
    <row r="23" spans="1:95" x14ac:dyDescent="0.3">
      <c r="A23" s="3" t="str">
        <f>CONCATENATE(Constants!$B$5,CQ23,)</f>
        <v>Blue Live20</v>
      </c>
      <c r="B23" s="12" t="str">
        <f>IFERROR(VLOOKUP($A23,'All Running Order working doc'!$A$4:$CO$60,B$100,FALSE),"-")</f>
        <v>-</v>
      </c>
      <c r="C23" s="12" t="str">
        <f>IFERROR(VLOOKUP($A23,'All Running Order working doc'!$A$4:$CO$60,C$100,FALSE),"-")</f>
        <v>-</v>
      </c>
      <c r="D23" s="12" t="str">
        <f>IFERROR(VLOOKUP($A23,'All Running Order working doc'!$A$4:$CO$60,D$100,FALSE),"-")</f>
        <v>-</v>
      </c>
      <c r="E23" s="12" t="str">
        <f>IFERROR(VLOOKUP($A23,'All Running Order working doc'!$A$4:$CO$60,E$100,FALSE),"-")</f>
        <v>-</v>
      </c>
      <c r="F23" s="12" t="str">
        <f>IFERROR(VLOOKUP($A23,'All Running Order working doc'!$A$4:$CO$60,F$100,FALSE),"-")</f>
        <v>-</v>
      </c>
      <c r="G23" s="12" t="str">
        <f>IFERROR(VLOOKUP($A23,'All Running Order working doc'!$A$4:$CO$60,G$100,FALSE),"-")</f>
        <v>-</v>
      </c>
      <c r="H23" s="12" t="str">
        <f>IFERROR(VLOOKUP($A23,'All Running Order working doc'!$A$4:$CO$60,H$100,FALSE),"-")</f>
        <v>-</v>
      </c>
      <c r="I23" s="12" t="str">
        <f>IFERROR(VLOOKUP($A23,'All Running Order working doc'!$A$4:$CO$60,I$100,FALSE),"-")</f>
        <v>-</v>
      </c>
      <c r="J23" s="12" t="str">
        <f>IFERROR(VLOOKUP($A23,'All Running Order working doc'!$A$4:$CO$60,J$100,FALSE),"-")</f>
        <v>-</v>
      </c>
      <c r="K23" s="12" t="str">
        <f>IFERROR(VLOOKUP($A23,'All Running Order working doc'!$A$4:$CO$60,K$100,FALSE),"-")</f>
        <v>-</v>
      </c>
      <c r="L23" s="12" t="str">
        <f>IFERROR(VLOOKUP($A23,'All Running Order working doc'!$A$4:$CO$60,L$100,FALSE),"-")</f>
        <v>-</v>
      </c>
      <c r="M23" s="12" t="str">
        <f>IFERROR(VLOOKUP($A23,'All Running Order working doc'!$A$4:$CO$60,M$100,FALSE),"-")</f>
        <v>-</v>
      </c>
      <c r="N23" s="12" t="str">
        <f>IFERROR(VLOOKUP($A23,'All Running Order working doc'!$A$4:$CO$60,N$100,FALSE),"-")</f>
        <v>-</v>
      </c>
      <c r="O23" s="12" t="str">
        <f>IFERROR(VLOOKUP($A23,'All Running Order working doc'!$A$4:$CO$60,O$100,FALSE),"-")</f>
        <v>-</v>
      </c>
      <c r="P23" s="12" t="str">
        <f>IFERROR(VLOOKUP($A23,'All Running Order working doc'!$A$4:$CO$60,P$100,FALSE),"-")</f>
        <v>-</v>
      </c>
      <c r="Q23" s="12" t="str">
        <f>IFERROR(VLOOKUP($A23,'All Running Order working doc'!$A$4:$CO$60,Q$100,FALSE),"-")</f>
        <v>-</v>
      </c>
      <c r="R23" s="12" t="str">
        <f>IFERROR(VLOOKUP($A23,'All Running Order working doc'!$A$4:$CO$60,R$100,FALSE),"-")</f>
        <v>-</v>
      </c>
      <c r="S23" s="12" t="str">
        <f>IFERROR(VLOOKUP($A23,'All Running Order working doc'!$A$4:$CO$60,S$100,FALSE),"-")</f>
        <v>-</v>
      </c>
      <c r="T23" s="12" t="str">
        <f>IFERROR(VLOOKUP($A23,'All Running Order working doc'!$A$4:$CO$60,T$100,FALSE),"-")</f>
        <v>-</v>
      </c>
      <c r="U23" s="12" t="str">
        <f>IFERROR(VLOOKUP($A23,'All Running Order working doc'!$A$4:$CO$60,U$100,FALSE),"-")</f>
        <v>-</v>
      </c>
      <c r="V23" s="12" t="str">
        <f>IFERROR(VLOOKUP($A23,'All Running Order working doc'!$A$4:$CO$60,V$100,FALSE),"-")</f>
        <v>-</v>
      </c>
      <c r="W23" s="12" t="str">
        <f>IFERROR(VLOOKUP($A23,'All Running Order working doc'!$A$4:$CO$60,W$100,FALSE),"-")</f>
        <v>-</v>
      </c>
      <c r="X23" s="12" t="str">
        <f>IFERROR(VLOOKUP($A23,'All Running Order working doc'!$A$4:$CO$60,X$100,FALSE),"-")</f>
        <v>-</v>
      </c>
      <c r="Y23" s="12" t="str">
        <f>IFERROR(VLOOKUP($A23,'All Running Order working doc'!$A$4:$CO$60,Y$100,FALSE),"-")</f>
        <v>-</v>
      </c>
      <c r="Z23" s="12" t="str">
        <f>IFERROR(VLOOKUP($A23,'All Running Order working doc'!$A$4:$CO$60,Z$100,FALSE),"-")</f>
        <v>-</v>
      </c>
      <c r="AA23" s="12" t="str">
        <f>IFERROR(VLOOKUP($A23,'All Running Order working doc'!$A$4:$CO$60,AA$100,FALSE),"-")</f>
        <v>-</v>
      </c>
      <c r="AB23" s="12" t="str">
        <f>IFERROR(VLOOKUP($A23,'All Running Order working doc'!$A$4:$CO$60,AB$100,FALSE),"-")</f>
        <v>-</v>
      </c>
      <c r="AC23" s="12" t="str">
        <f>IFERROR(VLOOKUP($A23,'All Running Order working doc'!$A$4:$CO$60,AC$100,FALSE),"-")</f>
        <v>-</v>
      </c>
      <c r="AD23" s="12" t="str">
        <f>IFERROR(VLOOKUP($A23,'All Running Order working doc'!$A$4:$CO$60,AD$100,FALSE),"-")</f>
        <v>-</v>
      </c>
      <c r="AE23" s="12" t="str">
        <f>IFERROR(VLOOKUP($A23,'All Running Order working doc'!$A$4:$CO$60,AE$100,FALSE),"-")</f>
        <v>-</v>
      </c>
      <c r="AF23" s="12" t="str">
        <f>IFERROR(VLOOKUP($A23,'All Running Order working doc'!$A$4:$CO$60,AF$100,FALSE),"-")</f>
        <v>-</v>
      </c>
      <c r="AG23" s="12" t="str">
        <f>IFERROR(VLOOKUP($A23,'All Running Order working doc'!$A$4:$CO$60,AG$100,FALSE),"-")</f>
        <v>-</v>
      </c>
      <c r="AH23" s="12" t="str">
        <f>IFERROR(VLOOKUP($A23,'All Running Order working doc'!$A$4:$CO$60,AH$100,FALSE),"-")</f>
        <v>-</v>
      </c>
      <c r="AI23" s="12" t="str">
        <f>IFERROR(VLOOKUP($A23,'All Running Order working doc'!$A$4:$CO$60,AI$100,FALSE),"-")</f>
        <v>-</v>
      </c>
      <c r="AJ23" s="12" t="str">
        <f>IFERROR(VLOOKUP($A23,'All Running Order working doc'!$A$4:$CO$60,AJ$100,FALSE),"-")</f>
        <v>-</v>
      </c>
      <c r="AK23" s="12" t="str">
        <f>IFERROR(VLOOKUP($A23,'All Running Order working doc'!$A$4:$CO$60,AK$100,FALSE),"-")</f>
        <v>-</v>
      </c>
      <c r="AL23" s="12" t="str">
        <f>IFERROR(VLOOKUP($A23,'All Running Order working doc'!$A$4:$CO$60,AL$100,FALSE),"-")</f>
        <v>-</v>
      </c>
      <c r="AM23" s="12" t="str">
        <f>IFERROR(VLOOKUP($A23,'All Running Order working doc'!$A$4:$CO$60,AM$100,FALSE),"-")</f>
        <v>-</v>
      </c>
      <c r="AN23" s="12" t="str">
        <f>IFERROR(VLOOKUP($A23,'All Running Order working doc'!$A$4:$CO$60,AN$100,FALSE),"-")</f>
        <v>-</v>
      </c>
      <c r="AO23" s="12" t="str">
        <f>IFERROR(VLOOKUP($A23,'All Running Order working doc'!$A$4:$CO$60,AO$100,FALSE),"-")</f>
        <v>-</v>
      </c>
      <c r="AP23" s="12" t="str">
        <f>IFERROR(VLOOKUP($A23,'All Running Order working doc'!$A$4:$CO$60,AP$100,FALSE),"-")</f>
        <v>-</v>
      </c>
      <c r="AQ23" s="12" t="str">
        <f>IFERROR(VLOOKUP($A23,'All Running Order working doc'!$A$4:$CO$60,AQ$100,FALSE),"-")</f>
        <v>-</v>
      </c>
      <c r="AR23" s="12" t="str">
        <f>IFERROR(VLOOKUP($A23,'All Running Order working doc'!$A$4:$CO$60,AR$100,FALSE),"-")</f>
        <v>-</v>
      </c>
      <c r="AS23" s="12" t="str">
        <f>IFERROR(VLOOKUP($A23,'All Running Order working doc'!$A$4:$CO$60,AS$100,FALSE),"-")</f>
        <v>-</v>
      </c>
      <c r="AT23" s="12" t="str">
        <f>IFERROR(VLOOKUP($A23,'All Running Order working doc'!$A$4:$CO$60,AT$100,FALSE),"-")</f>
        <v>-</v>
      </c>
      <c r="AU23" s="12" t="str">
        <f>IFERROR(VLOOKUP($A23,'All Running Order working doc'!$A$4:$CO$60,AU$100,FALSE),"-")</f>
        <v>-</v>
      </c>
      <c r="AV23" s="12" t="str">
        <f>IFERROR(VLOOKUP($A23,'All Running Order working doc'!$A$4:$CO$60,AV$100,FALSE),"-")</f>
        <v>-</v>
      </c>
      <c r="AW23" s="12" t="str">
        <f>IFERROR(VLOOKUP($A23,'All Running Order working doc'!$A$4:$CO$60,AW$100,FALSE),"-")</f>
        <v>-</v>
      </c>
      <c r="AX23" s="12" t="str">
        <f>IFERROR(VLOOKUP($A23,'All Running Order working doc'!$A$4:$CO$60,AX$100,FALSE),"-")</f>
        <v>-</v>
      </c>
      <c r="AY23" s="12" t="str">
        <f>IFERROR(VLOOKUP($A23,'All Running Order working doc'!$A$4:$CO$60,AY$100,FALSE),"-")</f>
        <v>-</v>
      </c>
      <c r="AZ23" s="12" t="str">
        <f>IFERROR(VLOOKUP($A23,'All Running Order working doc'!$A$4:$CO$60,AZ$100,FALSE),"-")</f>
        <v>-</v>
      </c>
      <c r="BA23" s="12" t="str">
        <f>IFERROR(VLOOKUP($A23,'All Running Order working doc'!$A$4:$CO$60,BA$100,FALSE),"-")</f>
        <v>-</v>
      </c>
      <c r="BB23" s="12" t="str">
        <f>IFERROR(VLOOKUP($A23,'All Running Order working doc'!$A$4:$CO$60,BB$100,FALSE),"-")</f>
        <v>-</v>
      </c>
      <c r="BC23" s="12" t="str">
        <f>IFERROR(VLOOKUP($A23,'All Running Order working doc'!$A$4:$CO$60,BC$100,FALSE),"-")</f>
        <v>-</v>
      </c>
      <c r="BD23" s="12" t="str">
        <f>IFERROR(VLOOKUP($A23,'All Running Order working doc'!$A$4:$CO$60,BD$100,FALSE),"-")</f>
        <v>-</v>
      </c>
      <c r="BE23" s="12" t="str">
        <f>IFERROR(VLOOKUP($A23,'All Running Order working doc'!$A$4:$CO$60,BE$100,FALSE),"-")</f>
        <v>-</v>
      </c>
      <c r="BF23" s="12" t="str">
        <f>IFERROR(VLOOKUP($A23,'All Running Order working doc'!$A$4:$CO$60,BF$100,FALSE),"-")</f>
        <v>-</v>
      </c>
      <c r="BG23" s="12" t="str">
        <f>IFERROR(VLOOKUP($A23,'All Running Order working doc'!$A$4:$CO$60,BG$100,FALSE),"-")</f>
        <v>-</v>
      </c>
      <c r="BH23" s="12" t="str">
        <f>IFERROR(VLOOKUP($A23,'All Running Order working doc'!$A$4:$CO$60,BH$100,FALSE),"-")</f>
        <v>-</v>
      </c>
      <c r="BI23" s="12" t="str">
        <f>IFERROR(VLOOKUP($A23,'All Running Order working doc'!$A$4:$CO$60,BI$100,FALSE),"-")</f>
        <v>-</v>
      </c>
      <c r="BJ23" s="12" t="str">
        <f>IFERROR(VLOOKUP($A23,'All Running Order working doc'!$A$4:$CO$60,BJ$100,FALSE),"-")</f>
        <v>-</v>
      </c>
      <c r="BK23" s="12" t="str">
        <f>IFERROR(VLOOKUP($A23,'All Running Order working doc'!$A$4:$CO$60,BK$100,FALSE),"-")</f>
        <v>-</v>
      </c>
      <c r="BL23" s="12" t="str">
        <f>IFERROR(VLOOKUP($A23,'All Running Order working doc'!$A$4:$CO$60,BL$100,FALSE),"-")</f>
        <v>-</v>
      </c>
      <c r="BM23" s="12" t="str">
        <f>IFERROR(VLOOKUP($A23,'All Running Order working doc'!$A$4:$CO$60,BM$100,FALSE),"-")</f>
        <v>-</v>
      </c>
      <c r="BN23" s="12" t="str">
        <f>IFERROR(VLOOKUP($A23,'All Running Order working doc'!$A$4:$CO$60,BN$100,FALSE),"-")</f>
        <v>-</v>
      </c>
      <c r="BO23" s="12" t="str">
        <f>IFERROR(VLOOKUP($A23,'All Running Order working doc'!$A$4:$CO$60,BO$100,FALSE),"-")</f>
        <v>-</v>
      </c>
      <c r="BP23" s="12" t="str">
        <f>IFERROR(VLOOKUP($A23,'All Running Order working doc'!$A$4:$CO$60,BP$100,FALSE),"-")</f>
        <v>-</v>
      </c>
      <c r="BQ23" s="12" t="str">
        <f>IFERROR(VLOOKUP($A23,'All Running Order working doc'!$A$4:$CO$60,BQ$100,FALSE),"-")</f>
        <v>-</v>
      </c>
      <c r="BR23" s="12" t="str">
        <f>IFERROR(VLOOKUP($A23,'All Running Order working doc'!$A$4:$CO$60,BR$100,FALSE),"-")</f>
        <v>-</v>
      </c>
      <c r="BS23" s="12" t="str">
        <f>IFERROR(VLOOKUP($A23,'All Running Order working doc'!$A$4:$CO$60,BS$100,FALSE),"-")</f>
        <v>-</v>
      </c>
      <c r="BT23" s="12" t="str">
        <f>IFERROR(VLOOKUP($A23,'All Running Order working doc'!$A$4:$CO$60,BT$100,FALSE),"-")</f>
        <v>-</v>
      </c>
      <c r="BU23" s="12" t="str">
        <f>IFERROR(VLOOKUP($A23,'All Running Order working doc'!$A$4:$CO$60,BU$100,FALSE),"-")</f>
        <v>-</v>
      </c>
      <c r="BV23" s="12" t="str">
        <f>IFERROR(VLOOKUP($A23,'All Running Order working doc'!$A$4:$CO$60,BV$100,FALSE),"-")</f>
        <v>-</v>
      </c>
      <c r="BW23" s="12" t="str">
        <f>IFERROR(VLOOKUP($A23,'All Running Order working doc'!$A$4:$CO$60,BW$100,FALSE),"-")</f>
        <v>-</v>
      </c>
      <c r="BX23" s="12" t="str">
        <f>IFERROR(VLOOKUP($A23,'All Running Order working doc'!$A$4:$CO$60,BX$100,FALSE),"-")</f>
        <v>-</v>
      </c>
      <c r="BY23" s="12" t="str">
        <f>IFERROR(VLOOKUP($A23,'All Running Order working doc'!$A$4:$CO$60,BY$100,FALSE),"-")</f>
        <v>-</v>
      </c>
      <c r="BZ23" s="12" t="str">
        <f>IFERROR(VLOOKUP($A23,'All Running Order working doc'!$A$4:$CO$60,BZ$100,FALSE),"-")</f>
        <v>-</v>
      </c>
      <c r="CA23" s="12" t="str">
        <f>IFERROR(VLOOKUP($A23,'All Running Order working doc'!$A$4:$CO$60,CA$100,FALSE),"-")</f>
        <v>-</v>
      </c>
      <c r="CB23" s="12" t="str">
        <f>IFERROR(VLOOKUP($A23,'All Running Order working doc'!$A$4:$CO$60,CB$100,FALSE),"-")</f>
        <v>-</v>
      </c>
      <c r="CC23" s="12" t="str">
        <f>IFERROR(VLOOKUP($A23,'All Running Order working doc'!$A$4:$CO$60,CC$100,FALSE),"-")</f>
        <v>-</v>
      </c>
      <c r="CD23" s="12" t="str">
        <f>IFERROR(VLOOKUP($A23,'All Running Order working doc'!$A$4:$CO$60,CD$100,FALSE),"-")</f>
        <v>-</v>
      </c>
      <c r="CE23" s="12" t="str">
        <f>IFERROR(VLOOKUP($A23,'All Running Order working doc'!$A$4:$CO$60,CE$100,FALSE),"-")</f>
        <v>-</v>
      </c>
      <c r="CF23" s="12" t="str">
        <f>IFERROR(VLOOKUP($A23,'All Running Order working doc'!$A$4:$CO$60,CF$100,FALSE),"-")</f>
        <v>-</v>
      </c>
      <c r="CG23" s="12" t="str">
        <f>IFERROR(VLOOKUP($A23,'All Running Order working doc'!$A$4:$CO$60,CG$100,FALSE),"-")</f>
        <v>-</v>
      </c>
      <c r="CH23" s="12" t="str">
        <f>IFERROR(VLOOKUP($A23,'All Running Order working doc'!$A$4:$CO$60,CH$100,FALSE),"-")</f>
        <v>-</v>
      </c>
      <c r="CI23" s="12" t="str">
        <f>IFERROR(VLOOKUP($A23,'All Running Order working doc'!$A$4:$CO$60,CI$100,FALSE),"-")</f>
        <v>-</v>
      </c>
      <c r="CJ23" s="12" t="str">
        <f>IFERROR(VLOOKUP($A23,'All Running Order working doc'!$A$4:$CO$60,CJ$100,FALSE),"-")</f>
        <v>-</v>
      </c>
      <c r="CK23" s="12" t="str">
        <f>IFERROR(VLOOKUP($A23,'All Running Order working doc'!$A$4:$CO$60,CK$100,FALSE),"-")</f>
        <v>-</v>
      </c>
      <c r="CL23" s="12" t="str">
        <f>IFERROR(VLOOKUP($A23,'All Running Order working doc'!$A$4:$CO$60,CL$100,FALSE),"-")</f>
        <v>-</v>
      </c>
      <c r="CM23" s="12" t="str">
        <f>IFERROR(VLOOKUP($A23,'All Running Order working doc'!$A$4:$CO$60,CM$100,FALSE),"-")</f>
        <v>-</v>
      </c>
      <c r="CN23" s="12" t="str">
        <f>IFERROR(VLOOKUP($A23,'All Running Order working doc'!$A$4:$CO$60,CN$100,FALSE),"-")</f>
        <v>-</v>
      </c>
      <c r="CQ23" s="3">
        <v>20</v>
      </c>
    </row>
    <row r="24" spans="1:95" x14ac:dyDescent="0.3">
      <c r="A24" s="3" t="str">
        <f>CONCATENATE(Constants!$B$5,CQ24,)</f>
        <v>Blue Live21</v>
      </c>
      <c r="B24" s="12" t="str">
        <f>IFERROR(VLOOKUP($A24,'All Running Order working doc'!$A$4:$CO$60,B$100,FALSE),"-")</f>
        <v>-</v>
      </c>
      <c r="C24" s="12" t="str">
        <f>IFERROR(VLOOKUP($A24,'All Running Order working doc'!$A$4:$CO$60,C$100,FALSE),"-")</f>
        <v>-</v>
      </c>
      <c r="D24" s="12" t="str">
        <f>IFERROR(VLOOKUP($A24,'All Running Order working doc'!$A$4:$CO$60,D$100,FALSE),"-")</f>
        <v>-</v>
      </c>
      <c r="E24" s="12" t="str">
        <f>IFERROR(VLOOKUP($A24,'All Running Order working doc'!$A$4:$CO$60,E$100,FALSE),"-")</f>
        <v>-</v>
      </c>
      <c r="F24" s="12" t="str">
        <f>IFERROR(VLOOKUP($A24,'All Running Order working doc'!$A$4:$CO$60,F$100,FALSE),"-")</f>
        <v>-</v>
      </c>
      <c r="G24" s="12" t="str">
        <f>IFERROR(VLOOKUP($A24,'All Running Order working doc'!$A$4:$CO$60,G$100,FALSE),"-")</f>
        <v>-</v>
      </c>
      <c r="H24" s="12" t="str">
        <f>IFERROR(VLOOKUP($A24,'All Running Order working doc'!$A$4:$CO$60,H$100,FALSE),"-")</f>
        <v>-</v>
      </c>
      <c r="I24" s="12" t="str">
        <f>IFERROR(VLOOKUP($A24,'All Running Order working doc'!$A$4:$CO$60,I$100,FALSE),"-")</f>
        <v>-</v>
      </c>
      <c r="J24" s="12" t="str">
        <f>IFERROR(VLOOKUP($A24,'All Running Order working doc'!$A$4:$CO$60,J$100,FALSE),"-")</f>
        <v>-</v>
      </c>
      <c r="K24" s="12" t="str">
        <f>IFERROR(VLOOKUP($A24,'All Running Order working doc'!$A$4:$CO$60,K$100,FALSE),"-")</f>
        <v>-</v>
      </c>
      <c r="L24" s="12" t="str">
        <f>IFERROR(VLOOKUP($A24,'All Running Order working doc'!$A$4:$CO$60,L$100,FALSE),"-")</f>
        <v>-</v>
      </c>
      <c r="M24" s="12" t="str">
        <f>IFERROR(VLOOKUP($A24,'All Running Order working doc'!$A$4:$CO$60,M$100,FALSE),"-")</f>
        <v>-</v>
      </c>
      <c r="N24" s="12" t="str">
        <f>IFERROR(VLOOKUP($A24,'All Running Order working doc'!$A$4:$CO$60,N$100,FALSE),"-")</f>
        <v>-</v>
      </c>
      <c r="O24" s="12" t="str">
        <f>IFERROR(VLOOKUP($A24,'All Running Order working doc'!$A$4:$CO$60,O$100,FALSE),"-")</f>
        <v>-</v>
      </c>
      <c r="P24" s="12" t="str">
        <f>IFERROR(VLOOKUP($A24,'All Running Order working doc'!$A$4:$CO$60,P$100,FALSE),"-")</f>
        <v>-</v>
      </c>
      <c r="Q24" s="12" t="str">
        <f>IFERROR(VLOOKUP($A24,'All Running Order working doc'!$A$4:$CO$60,Q$100,FALSE),"-")</f>
        <v>-</v>
      </c>
      <c r="R24" s="12" t="str">
        <f>IFERROR(VLOOKUP($A24,'All Running Order working doc'!$A$4:$CO$60,R$100,FALSE),"-")</f>
        <v>-</v>
      </c>
      <c r="S24" s="12" t="str">
        <f>IFERROR(VLOOKUP($A24,'All Running Order working doc'!$A$4:$CO$60,S$100,FALSE),"-")</f>
        <v>-</v>
      </c>
      <c r="T24" s="12" t="str">
        <f>IFERROR(VLOOKUP($A24,'All Running Order working doc'!$A$4:$CO$60,T$100,FALSE),"-")</f>
        <v>-</v>
      </c>
      <c r="U24" s="12" t="str">
        <f>IFERROR(VLOOKUP($A24,'All Running Order working doc'!$A$4:$CO$60,U$100,FALSE),"-")</f>
        <v>-</v>
      </c>
      <c r="V24" s="12" t="str">
        <f>IFERROR(VLOOKUP($A24,'All Running Order working doc'!$A$4:$CO$60,V$100,FALSE),"-")</f>
        <v>-</v>
      </c>
      <c r="W24" s="12" t="str">
        <f>IFERROR(VLOOKUP($A24,'All Running Order working doc'!$A$4:$CO$60,W$100,FALSE),"-")</f>
        <v>-</v>
      </c>
      <c r="X24" s="12" t="str">
        <f>IFERROR(VLOOKUP($A24,'All Running Order working doc'!$A$4:$CO$60,X$100,FALSE),"-")</f>
        <v>-</v>
      </c>
      <c r="Y24" s="12" t="str">
        <f>IFERROR(VLOOKUP($A24,'All Running Order working doc'!$A$4:$CO$60,Y$100,FALSE),"-")</f>
        <v>-</v>
      </c>
      <c r="Z24" s="12" t="str">
        <f>IFERROR(VLOOKUP($A24,'All Running Order working doc'!$A$4:$CO$60,Z$100,FALSE),"-")</f>
        <v>-</v>
      </c>
      <c r="AA24" s="12" t="str">
        <f>IFERROR(VLOOKUP($A24,'All Running Order working doc'!$A$4:$CO$60,AA$100,FALSE),"-")</f>
        <v>-</v>
      </c>
      <c r="AB24" s="12" t="str">
        <f>IFERROR(VLOOKUP($A24,'All Running Order working doc'!$A$4:$CO$60,AB$100,FALSE),"-")</f>
        <v>-</v>
      </c>
      <c r="AC24" s="12" t="str">
        <f>IFERROR(VLOOKUP($A24,'All Running Order working doc'!$A$4:$CO$60,AC$100,FALSE),"-")</f>
        <v>-</v>
      </c>
      <c r="AD24" s="12" t="str">
        <f>IFERROR(VLOOKUP($A24,'All Running Order working doc'!$A$4:$CO$60,AD$100,FALSE),"-")</f>
        <v>-</v>
      </c>
      <c r="AE24" s="12" t="str">
        <f>IFERROR(VLOOKUP($A24,'All Running Order working doc'!$A$4:$CO$60,AE$100,FALSE),"-")</f>
        <v>-</v>
      </c>
      <c r="AF24" s="12" t="str">
        <f>IFERROR(VLOOKUP($A24,'All Running Order working doc'!$A$4:$CO$60,AF$100,FALSE),"-")</f>
        <v>-</v>
      </c>
      <c r="AG24" s="12" t="str">
        <f>IFERROR(VLOOKUP($A24,'All Running Order working doc'!$A$4:$CO$60,AG$100,FALSE),"-")</f>
        <v>-</v>
      </c>
      <c r="AH24" s="12" t="str">
        <f>IFERROR(VLOOKUP($A24,'All Running Order working doc'!$A$4:$CO$60,AH$100,FALSE),"-")</f>
        <v>-</v>
      </c>
      <c r="AI24" s="12" t="str">
        <f>IFERROR(VLOOKUP($A24,'All Running Order working doc'!$A$4:$CO$60,AI$100,FALSE),"-")</f>
        <v>-</v>
      </c>
      <c r="AJ24" s="12" t="str">
        <f>IFERROR(VLOOKUP($A24,'All Running Order working doc'!$A$4:$CO$60,AJ$100,FALSE),"-")</f>
        <v>-</v>
      </c>
      <c r="AK24" s="12" t="str">
        <f>IFERROR(VLOOKUP($A24,'All Running Order working doc'!$A$4:$CO$60,AK$100,FALSE),"-")</f>
        <v>-</v>
      </c>
      <c r="AL24" s="12" t="str">
        <f>IFERROR(VLOOKUP($A24,'All Running Order working doc'!$A$4:$CO$60,AL$100,FALSE),"-")</f>
        <v>-</v>
      </c>
      <c r="AM24" s="12" t="str">
        <f>IFERROR(VLOOKUP($A24,'All Running Order working doc'!$A$4:$CO$60,AM$100,FALSE),"-")</f>
        <v>-</v>
      </c>
      <c r="AN24" s="12" t="str">
        <f>IFERROR(VLOOKUP($A24,'All Running Order working doc'!$A$4:$CO$60,AN$100,FALSE),"-")</f>
        <v>-</v>
      </c>
      <c r="AO24" s="12" t="str">
        <f>IFERROR(VLOOKUP($A24,'All Running Order working doc'!$A$4:$CO$60,AO$100,FALSE),"-")</f>
        <v>-</v>
      </c>
      <c r="AP24" s="12" t="str">
        <f>IFERROR(VLOOKUP($A24,'All Running Order working doc'!$A$4:$CO$60,AP$100,FALSE),"-")</f>
        <v>-</v>
      </c>
      <c r="AQ24" s="12" t="str">
        <f>IFERROR(VLOOKUP($A24,'All Running Order working doc'!$A$4:$CO$60,AQ$100,FALSE),"-")</f>
        <v>-</v>
      </c>
      <c r="AR24" s="12" t="str">
        <f>IFERROR(VLOOKUP($A24,'All Running Order working doc'!$A$4:$CO$60,AR$100,FALSE),"-")</f>
        <v>-</v>
      </c>
      <c r="AS24" s="12" t="str">
        <f>IFERROR(VLOOKUP($A24,'All Running Order working doc'!$A$4:$CO$60,AS$100,FALSE),"-")</f>
        <v>-</v>
      </c>
      <c r="AT24" s="12" t="str">
        <f>IFERROR(VLOOKUP($A24,'All Running Order working doc'!$A$4:$CO$60,AT$100,FALSE),"-")</f>
        <v>-</v>
      </c>
      <c r="AU24" s="12" t="str">
        <f>IFERROR(VLOOKUP($A24,'All Running Order working doc'!$A$4:$CO$60,AU$100,FALSE),"-")</f>
        <v>-</v>
      </c>
      <c r="AV24" s="12" t="str">
        <f>IFERROR(VLOOKUP($A24,'All Running Order working doc'!$A$4:$CO$60,AV$100,FALSE),"-")</f>
        <v>-</v>
      </c>
      <c r="AW24" s="12" t="str">
        <f>IFERROR(VLOOKUP($A24,'All Running Order working doc'!$A$4:$CO$60,AW$100,FALSE),"-")</f>
        <v>-</v>
      </c>
      <c r="AX24" s="12" t="str">
        <f>IFERROR(VLOOKUP($A24,'All Running Order working doc'!$A$4:$CO$60,AX$100,FALSE),"-")</f>
        <v>-</v>
      </c>
      <c r="AY24" s="12" t="str">
        <f>IFERROR(VLOOKUP($A24,'All Running Order working doc'!$A$4:$CO$60,AY$100,FALSE),"-")</f>
        <v>-</v>
      </c>
      <c r="AZ24" s="12" t="str">
        <f>IFERROR(VLOOKUP($A24,'All Running Order working doc'!$A$4:$CO$60,AZ$100,FALSE),"-")</f>
        <v>-</v>
      </c>
      <c r="BA24" s="12" t="str">
        <f>IFERROR(VLOOKUP($A24,'All Running Order working doc'!$A$4:$CO$60,BA$100,FALSE),"-")</f>
        <v>-</v>
      </c>
      <c r="BB24" s="12" t="str">
        <f>IFERROR(VLOOKUP($A24,'All Running Order working doc'!$A$4:$CO$60,BB$100,FALSE),"-")</f>
        <v>-</v>
      </c>
      <c r="BC24" s="12" t="str">
        <f>IFERROR(VLOOKUP($A24,'All Running Order working doc'!$A$4:$CO$60,BC$100,FALSE),"-")</f>
        <v>-</v>
      </c>
      <c r="BD24" s="12" t="str">
        <f>IFERROR(VLOOKUP($A24,'All Running Order working doc'!$A$4:$CO$60,BD$100,FALSE),"-")</f>
        <v>-</v>
      </c>
      <c r="BE24" s="12" t="str">
        <f>IFERROR(VLOOKUP($A24,'All Running Order working doc'!$A$4:$CO$60,BE$100,FALSE),"-")</f>
        <v>-</v>
      </c>
      <c r="BF24" s="12" t="str">
        <f>IFERROR(VLOOKUP($A24,'All Running Order working doc'!$A$4:$CO$60,BF$100,FALSE),"-")</f>
        <v>-</v>
      </c>
      <c r="BG24" s="12" t="str">
        <f>IFERROR(VLOOKUP($A24,'All Running Order working doc'!$A$4:$CO$60,BG$100,FALSE),"-")</f>
        <v>-</v>
      </c>
      <c r="BH24" s="12" t="str">
        <f>IFERROR(VLOOKUP($A24,'All Running Order working doc'!$A$4:$CO$60,BH$100,FALSE),"-")</f>
        <v>-</v>
      </c>
      <c r="BI24" s="12" t="str">
        <f>IFERROR(VLOOKUP($A24,'All Running Order working doc'!$A$4:$CO$60,BI$100,FALSE),"-")</f>
        <v>-</v>
      </c>
      <c r="BJ24" s="12" t="str">
        <f>IFERROR(VLOOKUP($A24,'All Running Order working doc'!$A$4:$CO$60,BJ$100,FALSE),"-")</f>
        <v>-</v>
      </c>
      <c r="BK24" s="12" t="str">
        <f>IFERROR(VLOOKUP($A24,'All Running Order working doc'!$A$4:$CO$60,BK$100,FALSE),"-")</f>
        <v>-</v>
      </c>
      <c r="BL24" s="12" t="str">
        <f>IFERROR(VLOOKUP($A24,'All Running Order working doc'!$A$4:$CO$60,BL$100,FALSE),"-")</f>
        <v>-</v>
      </c>
      <c r="BM24" s="12" t="str">
        <f>IFERROR(VLOOKUP($A24,'All Running Order working doc'!$A$4:$CO$60,BM$100,FALSE),"-")</f>
        <v>-</v>
      </c>
      <c r="BN24" s="12" t="str">
        <f>IFERROR(VLOOKUP($A24,'All Running Order working doc'!$A$4:$CO$60,BN$100,FALSE),"-")</f>
        <v>-</v>
      </c>
      <c r="BO24" s="12" t="str">
        <f>IFERROR(VLOOKUP($A24,'All Running Order working doc'!$A$4:$CO$60,BO$100,FALSE),"-")</f>
        <v>-</v>
      </c>
      <c r="BP24" s="12" t="str">
        <f>IFERROR(VLOOKUP($A24,'All Running Order working doc'!$A$4:$CO$60,BP$100,FALSE),"-")</f>
        <v>-</v>
      </c>
      <c r="BQ24" s="12" t="str">
        <f>IFERROR(VLOOKUP($A24,'All Running Order working doc'!$A$4:$CO$60,BQ$100,FALSE),"-")</f>
        <v>-</v>
      </c>
      <c r="BR24" s="12" t="str">
        <f>IFERROR(VLOOKUP($A24,'All Running Order working doc'!$A$4:$CO$60,BR$100,FALSE),"-")</f>
        <v>-</v>
      </c>
      <c r="BS24" s="12" t="str">
        <f>IFERROR(VLOOKUP($A24,'All Running Order working doc'!$A$4:$CO$60,BS$100,FALSE),"-")</f>
        <v>-</v>
      </c>
      <c r="BT24" s="12" t="str">
        <f>IFERROR(VLOOKUP($A24,'All Running Order working doc'!$A$4:$CO$60,BT$100,FALSE),"-")</f>
        <v>-</v>
      </c>
      <c r="BU24" s="12" t="str">
        <f>IFERROR(VLOOKUP($A24,'All Running Order working doc'!$A$4:$CO$60,BU$100,FALSE),"-")</f>
        <v>-</v>
      </c>
      <c r="BV24" s="12" t="str">
        <f>IFERROR(VLOOKUP($A24,'All Running Order working doc'!$A$4:$CO$60,BV$100,FALSE),"-")</f>
        <v>-</v>
      </c>
      <c r="BW24" s="12" t="str">
        <f>IFERROR(VLOOKUP($A24,'All Running Order working doc'!$A$4:$CO$60,BW$100,FALSE),"-")</f>
        <v>-</v>
      </c>
      <c r="BX24" s="12" t="str">
        <f>IFERROR(VLOOKUP($A24,'All Running Order working doc'!$A$4:$CO$60,BX$100,FALSE),"-")</f>
        <v>-</v>
      </c>
      <c r="BY24" s="12" t="str">
        <f>IFERROR(VLOOKUP($A24,'All Running Order working doc'!$A$4:$CO$60,BY$100,FALSE),"-")</f>
        <v>-</v>
      </c>
      <c r="BZ24" s="12" t="str">
        <f>IFERROR(VLOOKUP($A24,'All Running Order working doc'!$A$4:$CO$60,BZ$100,FALSE),"-")</f>
        <v>-</v>
      </c>
      <c r="CA24" s="12" t="str">
        <f>IFERROR(VLOOKUP($A24,'All Running Order working doc'!$A$4:$CO$60,CA$100,FALSE),"-")</f>
        <v>-</v>
      </c>
      <c r="CB24" s="12" t="str">
        <f>IFERROR(VLOOKUP($A24,'All Running Order working doc'!$A$4:$CO$60,CB$100,FALSE),"-")</f>
        <v>-</v>
      </c>
      <c r="CC24" s="12" t="str">
        <f>IFERROR(VLOOKUP($A24,'All Running Order working doc'!$A$4:$CO$60,CC$100,FALSE),"-")</f>
        <v>-</v>
      </c>
      <c r="CD24" s="12" t="str">
        <f>IFERROR(VLOOKUP($A24,'All Running Order working doc'!$A$4:$CO$60,CD$100,FALSE),"-")</f>
        <v>-</v>
      </c>
      <c r="CE24" s="12" t="str">
        <f>IFERROR(VLOOKUP($A24,'All Running Order working doc'!$A$4:$CO$60,CE$100,FALSE),"-")</f>
        <v>-</v>
      </c>
      <c r="CF24" s="12" t="str">
        <f>IFERROR(VLOOKUP($A24,'All Running Order working doc'!$A$4:$CO$60,CF$100,FALSE),"-")</f>
        <v>-</v>
      </c>
      <c r="CG24" s="12" t="str">
        <f>IFERROR(VLOOKUP($A24,'All Running Order working doc'!$A$4:$CO$60,CG$100,FALSE),"-")</f>
        <v>-</v>
      </c>
      <c r="CH24" s="12" t="str">
        <f>IFERROR(VLOOKUP($A24,'All Running Order working doc'!$A$4:$CO$60,CH$100,FALSE),"-")</f>
        <v>-</v>
      </c>
      <c r="CI24" s="12" t="str">
        <f>IFERROR(VLOOKUP($A24,'All Running Order working doc'!$A$4:$CO$60,CI$100,FALSE),"-")</f>
        <v>-</v>
      </c>
      <c r="CJ24" s="12" t="str">
        <f>IFERROR(VLOOKUP($A24,'All Running Order working doc'!$A$4:$CO$60,CJ$100,FALSE),"-")</f>
        <v>-</v>
      </c>
      <c r="CK24" s="12" t="str">
        <f>IFERROR(VLOOKUP($A24,'All Running Order working doc'!$A$4:$CO$60,CK$100,FALSE),"-")</f>
        <v>-</v>
      </c>
      <c r="CL24" s="12" t="str">
        <f>IFERROR(VLOOKUP($A24,'All Running Order working doc'!$A$4:$CO$60,CL$100,FALSE),"-")</f>
        <v>-</v>
      </c>
      <c r="CM24" s="12" t="str">
        <f>IFERROR(VLOOKUP($A24,'All Running Order working doc'!$A$4:$CO$60,CM$100,FALSE),"-")</f>
        <v>-</v>
      </c>
      <c r="CN24" s="12" t="str">
        <f>IFERROR(VLOOKUP($A24,'All Running Order working doc'!$A$4:$CO$60,CN$100,FALSE),"-")</f>
        <v>-</v>
      </c>
      <c r="CQ24" s="3">
        <v>21</v>
      </c>
    </row>
    <row r="25" spans="1:95" x14ac:dyDescent="0.3">
      <c r="A25" s="3" t="str">
        <f>CONCATENATE(Constants!$B$5,CQ25,)</f>
        <v>Blue Live22</v>
      </c>
      <c r="B25" s="12" t="str">
        <f>IFERROR(VLOOKUP($A25,'All Running Order working doc'!$A$4:$CO$60,B$100,FALSE),"-")</f>
        <v>-</v>
      </c>
      <c r="C25" s="12" t="str">
        <f>IFERROR(VLOOKUP($A25,'All Running Order working doc'!$A$4:$CO$60,C$100,FALSE),"-")</f>
        <v>-</v>
      </c>
      <c r="D25" s="12" t="str">
        <f>IFERROR(VLOOKUP($A25,'All Running Order working doc'!$A$4:$CO$60,D$100,FALSE),"-")</f>
        <v>-</v>
      </c>
      <c r="E25" s="12" t="str">
        <f>IFERROR(VLOOKUP($A25,'All Running Order working doc'!$A$4:$CO$60,E$100,FALSE),"-")</f>
        <v>-</v>
      </c>
      <c r="F25" s="12" t="str">
        <f>IFERROR(VLOOKUP($A25,'All Running Order working doc'!$A$4:$CO$60,F$100,FALSE),"-")</f>
        <v>-</v>
      </c>
      <c r="G25" s="12" t="str">
        <f>IFERROR(VLOOKUP($A25,'All Running Order working doc'!$A$4:$CO$60,G$100,FALSE),"-")</f>
        <v>-</v>
      </c>
      <c r="H25" s="12" t="str">
        <f>IFERROR(VLOOKUP($A25,'All Running Order working doc'!$A$4:$CO$60,H$100,FALSE),"-")</f>
        <v>-</v>
      </c>
      <c r="I25" s="12" t="str">
        <f>IFERROR(VLOOKUP($A25,'All Running Order working doc'!$A$4:$CO$60,I$100,FALSE),"-")</f>
        <v>-</v>
      </c>
      <c r="J25" s="12" t="str">
        <f>IFERROR(VLOOKUP($A25,'All Running Order working doc'!$A$4:$CO$60,J$100,FALSE),"-")</f>
        <v>-</v>
      </c>
      <c r="K25" s="12" t="str">
        <f>IFERROR(VLOOKUP($A25,'All Running Order working doc'!$A$4:$CO$60,K$100,FALSE),"-")</f>
        <v>-</v>
      </c>
      <c r="L25" s="12" t="str">
        <f>IFERROR(VLOOKUP($A25,'All Running Order working doc'!$A$4:$CO$60,L$100,FALSE),"-")</f>
        <v>-</v>
      </c>
      <c r="M25" s="12" t="str">
        <f>IFERROR(VLOOKUP($A25,'All Running Order working doc'!$A$4:$CO$60,M$100,FALSE),"-")</f>
        <v>-</v>
      </c>
      <c r="N25" s="12" t="str">
        <f>IFERROR(VLOOKUP($A25,'All Running Order working doc'!$A$4:$CO$60,N$100,FALSE),"-")</f>
        <v>-</v>
      </c>
      <c r="O25" s="12" t="str">
        <f>IFERROR(VLOOKUP($A25,'All Running Order working doc'!$A$4:$CO$60,O$100,FALSE),"-")</f>
        <v>-</v>
      </c>
      <c r="P25" s="12" t="str">
        <f>IFERROR(VLOOKUP($A25,'All Running Order working doc'!$A$4:$CO$60,P$100,FALSE),"-")</f>
        <v>-</v>
      </c>
      <c r="Q25" s="12" t="str">
        <f>IFERROR(VLOOKUP($A25,'All Running Order working doc'!$A$4:$CO$60,Q$100,FALSE),"-")</f>
        <v>-</v>
      </c>
      <c r="R25" s="12" t="str">
        <f>IFERROR(VLOOKUP($A25,'All Running Order working doc'!$A$4:$CO$60,R$100,FALSE),"-")</f>
        <v>-</v>
      </c>
      <c r="S25" s="12" t="str">
        <f>IFERROR(VLOOKUP($A25,'All Running Order working doc'!$A$4:$CO$60,S$100,FALSE),"-")</f>
        <v>-</v>
      </c>
      <c r="T25" s="12" t="str">
        <f>IFERROR(VLOOKUP($A25,'All Running Order working doc'!$A$4:$CO$60,T$100,FALSE),"-")</f>
        <v>-</v>
      </c>
      <c r="U25" s="12" t="str">
        <f>IFERROR(VLOOKUP($A25,'All Running Order working doc'!$A$4:$CO$60,U$100,FALSE),"-")</f>
        <v>-</v>
      </c>
      <c r="V25" s="12" t="str">
        <f>IFERROR(VLOOKUP($A25,'All Running Order working doc'!$A$4:$CO$60,V$100,FALSE),"-")</f>
        <v>-</v>
      </c>
      <c r="W25" s="12" t="str">
        <f>IFERROR(VLOOKUP($A25,'All Running Order working doc'!$A$4:$CO$60,W$100,FALSE),"-")</f>
        <v>-</v>
      </c>
      <c r="X25" s="12" t="str">
        <f>IFERROR(VLOOKUP($A25,'All Running Order working doc'!$A$4:$CO$60,X$100,FALSE),"-")</f>
        <v>-</v>
      </c>
      <c r="Y25" s="12" t="str">
        <f>IFERROR(VLOOKUP($A25,'All Running Order working doc'!$A$4:$CO$60,Y$100,FALSE),"-")</f>
        <v>-</v>
      </c>
      <c r="Z25" s="12" t="str">
        <f>IFERROR(VLOOKUP($A25,'All Running Order working doc'!$A$4:$CO$60,Z$100,FALSE),"-")</f>
        <v>-</v>
      </c>
      <c r="AA25" s="12" t="str">
        <f>IFERROR(VLOOKUP($A25,'All Running Order working doc'!$A$4:$CO$60,AA$100,FALSE),"-")</f>
        <v>-</v>
      </c>
      <c r="AB25" s="12" t="str">
        <f>IFERROR(VLOOKUP($A25,'All Running Order working doc'!$A$4:$CO$60,AB$100,FALSE),"-")</f>
        <v>-</v>
      </c>
      <c r="AC25" s="12" t="str">
        <f>IFERROR(VLOOKUP($A25,'All Running Order working doc'!$A$4:$CO$60,AC$100,FALSE),"-")</f>
        <v>-</v>
      </c>
      <c r="AD25" s="12" t="str">
        <f>IFERROR(VLOOKUP($A25,'All Running Order working doc'!$A$4:$CO$60,AD$100,FALSE),"-")</f>
        <v>-</v>
      </c>
      <c r="AE25" s="12" t="str">
        <f>IFERROR(VLOOKUP($A25,'All Running Order working doc'!$A$4:$CO$60,AE$100,FALSE),"-")</f>
        <v>-</v>
      </c>
      <c r="AF25" s="12" t="str">
        <f>IFERROR(VLOOKUP($A25,'All Running Order working doc'!$A$4:$CO$60,AF$100,FALSE),"-")</f>
        <v>-</v>
      </c>
      <c r="AG25" s="12" t="str">
        <f>IFERROR(VLOOKUP($A25,'All Running Order working doc'!$A$4:$CO$60,AG$100,FALSE),"-")</f>
        <v>-</v>
      </c>
      <c r="AH25" s="12" t="str">
        <f>IFERROR(VLOOKUP($A25,'All Running Order working doc'!$A$4:$CO$60,AH$100,FALSE),"-")</f>
        <v>-</v>
      </c>
      <c r="AI25" s="12" t="str">
        <f>IFERROR(VLOOKUP($A25,'All Running Order working doc'!$A$4:$CO$60,AI$100,FALSE),"-")</f>
        <v>-</v>
      </c>
      <c r="AJ25" s="12" t="str">
        <f>IFERROR(VLOOKUP($A25,'All Running Order working doc'!$A$4:$CO$60,AJ$100,FALSE),"-")</f>
        <v>-</v>
      </c>
      <c r="AK25" s="12" t="str">
        <f>IFERROR(VLOOKUP($A25,'All Running Order working doc'!$A$4:$CO$60,AK$100,FALSE),"-")</f>
        <v>-</v>
      </c>
      <c r="AL25" s="12" t="str">
        <f>IFERROR(VLOOKUP($A25,'All Running Order working doc'!$A$4:$CO$60,AL$100,FALSE),"-")</f>
        <v>-</v>
      </c>
      <c r="AM25" s="12" t="str">
        <f>IFERROR(VLOOKUP($A25,'All Running Order working doc'!$A$4:$CO$60,AM$100,FALSE),"-")</f>
        <v>-</v>
      </c>
      <c r="AN25" s="12" t="str">
        <f>IFERROR(VLOOKUP($A25,'All Running Order working doc'!$A$4:$CO$60,AN$100,FALSE),"-")</f>
        <v>-</v>
      </c>
      <c r="AO25" s="12" t="str">
        <f>IFERROR(VLOOKUP($A25,'All Running Order working doc'!$A$4:$CO$60,AO$100,FALSE),"-")</f>
        <v>-</v>
      </c>
      <c r="AP25" s="12" t="str">
        <f>IFERROR(VLOOKUP($A25,'All Running Order working doc'!$A$4:$CO$60,AP$100,FALSE),"-")</f>
        <v>-</v>
      </c>
      <c r="AQ25" s="12" t="str">
        <f>IFERROR(VLOOKUP($A25,'All Running Order working doc'!$A$4:$CO$60,AQ$100,FALSE),"-")</f>
        <v>-</v>
      </c>
      <c r="AR25" s="12" t="str">
        <f>IFERROR(VLOOKUP($A25,'All Running Order working doc'!$A$4:$CO$60,AR$100,FALSE),"-")</f>
        <v>-</v>
      </c>
      <c r="AS25" s="12" t="str">
        <f>IFERROR(VLOOKUP($A25,'All Running Order working doc'!$A$4:$CO$60,AS$100,FALSE),"-")</f>
        <v>-</v>
      </c>
      <c r="AT25" s="12" t="str">
        <f>IFERROR(VLOOKUP($A25,'All Running Order working doc'!$A$4:$CO$60,AT$100,FALSE),"-")</f>
        <v>-</v>
      </c>
      <c r="AU25" s="12" t="str">
        <f>IFERROR(VLOOKUP($A25,'All Running Order working doc'!$A$4:$CO$60,AU$100,FALSE),"-")</f>
        <v>-</v>
      </c>
      <c r="AV25" s="12" t="str">
        <f>IFERROR(VLOOKUP($A25,'All Running Order working doc'!$A$4:$CO$60,AV$100,FALSE),"-")</f>
        <v>-</v>
      </c>
      <c r="AW25" s="12" t="str">
        <f>IFERROR(VLOOKUP($A25,'All Running Order working doc'!$A$4:$CO$60,AW$100,FALSE),"-")</f>
        <v>-</v>
      </c>
      <c r="AX25" s="12" t="str">
        <f>IFERROR(VLOOKUP($A25,'All Running Order working doc'!$A$4:$CO$60,AX$100,FALSE),"-")</f>
        <v>-</v>
      </c>
      <c r="AY25" s="12" t="str">
        <f>IFERROR(VLOOKUP($A25,'All Running Order working doc'!$A$4:$CO$60,AY$100,FALSE),"-")</f>
        <v>-</v>
      </c>
      <c r="AZ25" s="12" t="str">
        <f>IFERROR(VLOOKUP($A25,'All Running Order working doc'!$A$4:$CO$60,AZ$100,FALSE),"-")</f>
        <v>-</v>
      </c>
      <c r="BA25" s="12" t="str">
        <f>IFERROR(VLOOKUP($A25,'All Running Order working doc'!$A$4:$CO$60,BA$100,FALSE),"-")</f>
        <v>-</v>
      </c>
      <c r="BB25" s="12" t="str">
        <f>IFERROR(VLOOKUP($A25,'All Running Order working doc'!$A$4:$CO$60,BB$100,FALSE),"-")</f>
        <v>-</v>
      </c>
      <c r="BC25" s="12" t="str">
        <f>IFERROR(VLOOKUP($A25,'All Running Order working doc'!$A$4:$CO$60,BC$100,FALSE),"-")</f>
        <v>-</v>
      </c>
      <c r="BD25" s="12" t="str">
        <f>IFERROR(VLOOKUP($A25,'All Running Order working doc'!$A$4:$CO$60,BD$100,FALSE),"-")</f>
        <v>-</v>
      </c>
      <c r="BE25" s="12" t="str">
        <f>IFERROR(VLOOKUP($A25,'All Running Order working doc'!$A$4:$CO$60,BE$100,FALSE),"-")</f>
        <v>-</v>
      </c>
      <c r="BF25" s="12" t="str">
        <f>IFERROR(VLOOKUP($A25,'All Running Order working doc'!$A$4:$CO$60,BF$100,FALSE),"-")</f>
        <v>-</v>
      </c>
      <c r="BG25" s="12" t="str">
        <f>IFERROR(VLOOKUP($A25,'All Running Order working doc'!$A$4:$CO$60,BG$100,FALSE),"-")</f>
        <v>-</v>
      </c>
      <c r="BH25" s="12" t="str">
        <f>IFERROR(VLOOKUP($A25,'All Running Order working doc'!$A$4:$CO$60,BH$100,FALSE),"-")</f>
        <v>-</v>
      </c>
      <c r="BI25" s="12" t="str">
        <f>IFERROR(VLOOKUP($A25,'All Running Order working doc'!$A$4:$CO$60,BI$100,FALSE),"-")</f>
        <v>-</v>
      </c>
      <c r="BJ25" s="12" t="str">
        <f>IFERROR(VLOOKUP($A25,'All Running Order working doc'!$A$4:$CO$60,BJ$100,FALSE),"-")</f>
        <v>-</v>
      </c>
      <c r="BK25" s="12" t="str">
        <f>IFERROR(VLOOKUP($A25,'All Running Order working doc'!$A$4:$CO$60,BK$100,FALSE),"-")</f>
        <v>-</v>
      </c>
      <c r="BL25" s="12" t="str">
        <f>IFERROR(VLOOKUP($A25,'All Running Order working doc'!$A$4:$CO$60,BL$100,FALSE),"-")</f>
        <v>-</v>
      </c>
      <c r="BM25" s="12" t="str">
        <f>IFERROR(VLOOKUP($A25,'All Running Order working doc'!$A$4:$CO$60,BM$100,FALSE),"-")</f>
        <v>-</v>
      </c>
      <c r="BN25" s="12" t="str">
        <f>IFERROR(VLOOKUP($A25,'All Running Order working doc'!$A$4:$CO$60,BN$100,FALSE),"-")</f>
        <v>-</v>
      </c>
      <c r="BO25" s="12" t="str">
        <f>IFERROR(VLOOKUP($A25,'All Running Order working doc'!$A$4:$CO$60,BO$100,FALSE),"-")</f>
        <v>-</v>
      </c>
      <c r="BP25" s="12" t="str">
        <f>IFERROR(VLOOKUP($A25,'All Running Order working doc'!$A$4:$CO$60,BP$100,FALSE),"-")</f>
        <v>-</v>
      </c>
      <c r="BQ25" s="12" t="str">
        <f>IFERROR(VLOOKUP($A25,'All Running Order working doc'!$A$4:$CO$60,BQ$100,FALSE),"-")</f>
        <v>-</v>
      </c>
      <c r="BR25" s="12" t="str">
        <f>IFERROR(VLOOKUP($A25,'All Running Order working doc'!$A$4:$CO$60,BR$100,FALSE),"-")</f>
        <v>-</v>
      </c>
      <c r="BS25" s="12" t="str">
        <f>IFERROR(VLOOKUP($A25,'All Running Order working doc'!$A$4:$CO$60,BS$100,FALSE),"-")</f>
        <v>-</v>
      </c>
      <c r="BT25" s="12" t="str">
        <f>IFERROR(VLOOKUP($A25,'All Running Order working doc'!$A$4:$CO$60,BT$100,FALSE),"-")</f>
        <v>-</v>
      </c>
      <c r="BU25" s="12" t="str">
        <f>IFERROR(VLOOKUP($A25,'All Running Order working doc'!$A$4:$CO$60,BU$100,FALSE),"-")</f>
        <v>-</v>
      </c>
      <c r="BV25" s="12" t="str">
        <f>IFERROR(VLOOKUP($A25,'All Running Order working doc'!$A$4:$CO$60,BV$100,FALSE),"-")</f>
        <v>-</v>
      </c>
      <c r="BW25" s="12" t="str">
        <f>IFERROR(VLOOKUP($A25,'All Running Order working doc'!$A$4:$CO$60,BW$100,FALSE),"-")</f>
        <v>-</v>
      </c>
      <c r="BX25" s="12" t="str">
        <f>IFERROR(VLOOKUP($A25,'All Running Order working doc'!$A$4:$CO$60,BX$100,FALSE),"-")</f>
        <v>-</v>
      </c>
      <c r="BY25" s="12" t="str">
        <f>IFERROR(VLOOKUP($A25,'All Running Order working doc'!$A$4:$CO$60,BY$100,FALSE),"-")</f>
        <v>-</v>
      </c>
      <c r="BZ25" s="12" t="str">
        <f>IFERROR(VLOOKUP($A25,'All Running Order working doc'!$A$4:$CO$60,BZ$100,FALSE),"-")</f>
        <v>-</v>
      </c>
      <c r="CA25" s="12" t="str">
        <f>IFERROR(VLOOKUP($A25,'All Running Order working doc'!$A$4:$CO$60,CA$100,FALSE),"-")</f>
        <v>-</v>
      </c>
      <c r="CB25" s="12" t="str">
        <f>IFERROR(VLOOKUP($A25,'All Running Order working doc'!$A$4:$CO$60,CB$100,FALSE),"-")</f>
        <v>-</v>
      </c>
      <c r="CC25" s="12" t="str">
        <f>IFERROR(VLOOKUP($A25,'All Running Order working doc'!$A$4:$CO$60,CC$100,FALSE),"-")</f>
        <v>-</v>
      </c>
      <c r="CD25" s="12" t="str">
        <f>IFERROR(VLOOKUP($A25,'All Running Order working doc'!$A$4:$CO$60,CD$100,FALSE),"-")</f>
        <v>-</v>
      </c>
      <c r="CE25" s="12" t="str">
        <f>IFERROR(VLOOKUP($A25,'All Running Order working doc'!$A$4:$CO$60,CE$100,FALSE),"-")</f>
        <v>-</v>
      </c>
      <c r="CF25" s="12" t="str">
        <f>IFERROR(VLOOKUP($A25,'All Running Order working doc'!$A$4:$CO$60,CF$100,FALSE),"-")</f>
        <v>-</v>
      </c>
      <c r="CG25" s="12" t="str">
        <f>IFERROR(VLOOKUP($A25,'All Running Order working doc'!$A$4:$CO$60,CG$100,FALSE),"-")</f>
        <v>-</v>
      </c>
      <c r="CH25" s="12" t="str">
        <f>IFERROR(VLOOKUP($A25,'All Running Order working doc'!$A$4:$CO$60,CH$100,FALSE),"-")</f>
        <v>-</v>
      </c>
      <c r="CI25" s="12" t="str">
        <f>IFERROR(VLOOKUP($A25,'All Running Order working doc'!$A$4:$CO$60,CI$100,FALSE),"-")</f>
        <v>-</v>
      </c>
      <c r="CJ25" s="12" t="str">
        <f>IFERROR(VLOOKUP($A25,'All Running Order working doc'!$A$4:$CO$60,CJ$100,FALSE),"-")</f>
        <v>-</v>
      </c>
      <c r="CK25" s="12" t="str">
        <f>IFERROR(VLOOKUP($A25,'All Running Order working doc'!$A$4:$CO$60,CK$100,FALSE),"-")</f>
        <v>-</v>
      </c>
      <c r="CL25" s="12" t="str">
        <f>IFERROR(VLOOKUP($A25,'All Running Order working doc'!$A$4:$CO$60,CL$100,FALSE),"-")</f>
        <v>-</v>
      </c>
      <c r="CM25" s="12" t="str">
        <f>IFERROR(VLOOKUP($A25,'All Running Order working doc'!$A$4:$CO$60,CM$100,FALSE),"-")</f>
        <v>-</v>
      </c>
      <c r="CN25" s="12" t="str">
        <f>IFERROR(VLOOKUP($A25,'All Running Order working doc'!$A$4:$CO$60,CN$100,FALSE),"-")</f>
        <v>-</v>
      </c>
      <c r="CQ25" s="3">
        <v>22</v>
      </c>
    </row>
    <row r="26" spans="1:95" x14ac:dyDescent="0.3">
      <c r="A26" s="3" t="str">
        <f>CONCATENATE(Constants!$B$5,CQ26,)</f>
        <v>Blue Live23</v>
      </c>
      <c r="B26" s="12" t="str">
        <f>IFERROR(VLOOKUP($A26,'All Running Order working doc'!$A$4:$CO$60,B$100,FALSE),"-")</f>
        <v>-</v>
      </c>
      <c r="C26" s="12" t="str">
        <f>IFERROR(VLOOKUP($A26,'All Running Order working doc'!$A$4:$CO$60,C$100,FALSE),"-")</f>
        <v>-</v>
      </c>
      <c r="D26" s="12" t="str">
        <f>IFERROR(VLOOKUP($A26,'All Running Order working doc'!$A$4:$CO$60,D$100,FALSE),"-")</f>
        <v>-</v>
      </c>
      <c r="E26" s="12" t="str">
        <f>IFERROR(VLOOKUP($A26,'All Running Order working doc'!$A$4:$CO$60,E$100,FALSE),"-")</f>
        <v>-</v>
      </c>
      <c r="F26" s="12" t="str">
        <f>IFERROR(VLOOKUP($A26,'All Running Order working doc'!$A$4:$CO$60,F$100,FALSE),"-")</f>
        <v>-</v>
      </c>
      <c r="G26" s="12" t="str">
        <f>IFERROR(VLOOKUP($A26,'All Running Order working doc'!$A$4:$CO$60,G$100,FALSE),"-")</f>
        <v>-</v>
      </c>
      <c r="H26" s="12" t="str">
        <f>IFERROR(VLOOKUP($A26,'All Running Order working doc'!$A$4:$CO$60,H$100,FALSE),"-")</f>
        <v>-</v>
      </c>
      <c r="I26" s="12" t="str">
        <f>IFERROR(VLOOKUP($A26,'All Running Order working doc'!$A$4:$CO$60,I$100,FALSE),"-")</f>
        <v>-</v>
      </c>
      <c r="J26" s="12" t="str">
        <f>IFERROR(VLOOKUP($A26,'All Running Order working doc'!$A$4:$CO$60,J$100,FALSE),"-")</f>
        <v>-</v>
      </c>
      <c r="K26" s="12" t="str">
        <f>IFERROR(VLOOKUP($A26,'All Running Order working doc'!$A$4:$CO$60,K$100,FALSE),"-")</f>
        <v>-</v>
      </c>
      <c r="L26" s="12" t="str">
        <f>IFERROR(VLOOKUP($A26,'All Running Order working doc'!$A$4:$CO$60,L$100,FALSE),"-")</f>
        <v>-</v>
      </c>
      <c r="M26" s="12" t="str">
        <f>IFERROR(VLOOKUP($A26,'All Running Order working doc'!$A$4:$CO$60,M$100,FALSE),"-")</f>
        <v>-</v>
      </c>
      <c r="N26" s="12" t="str">
        <f>IFERROR(VLOOKUP($A26,'All Running Order working doc'!$A$4:$CO$60,N$100,FALSE),"-")</f>
        <v>-</v>
      </c>
      <c r="O26" s="12" t="str">
        <f>IFERROR(VLOOKUP($A26,'All Running Order working doc'!$A$4:$CO$60,O$100,FALSE),"-")</f>
        <v>-</v>
      </c>
      <c r="P26" s="12" t="str">
        <f>IFERROR(VLOOKUP($A26,'All Running Order working doc'!$A$4:$CO$60,P$100,FALSE),"-")</f>
        <v>-</v>
      </c>
      <c r="Q26" s="12" t="str">
        <f>IFERROR(VLOOKUP($A26,'All Running Order working doc'!$A$4:$CO$60,Q$100,FALSE),"-")</f>
        <v>-</v>
      </c>
      <c r="R26" s="12" t="str">
        <f>IFERROR(VLOOKUP($A26,'All Running Order working doc'!$A$4:$CO$60,R$100,FALSE),"-")</f>
        <v>-</v>
      </c>
      <c r="S26" s="12" t="str">
        <f>IFERROR(VLOOKUP($A26,'All Running Order working doc'!$A$4:$CO$60,S$100,FALSE),"-")</f>
        <v>-</v>
      </c>
      <c r="T26" s="12" t="str">
        <f>IFERROR(VLOOKUP($A26,'All Running Order working doc'!$A$4:$CO$60,T$100,FALSE),"-")</f>
        <v>-</v>
      </c>
      <c r="U26" s="12" t="str">
        <f>IFERROR(VLOOKUP($A26,'All Running Order working doc'!$A$4:$CO$60,U$100,FALSE),"-")</f>
        <v>-</v>
      </c>
      <c r="V26" s="12" t="str">
        <f>IFERROR(VLOOKUP($A26,'All Running Order working doc'!$A$4:$CO$60,V$100,FALSE),"-")</f>
        <v>-</v>
      </c>
      <c r="W26" s="12" t="str">
        <f>IFERROR(VLOOKUP($A26,'All Running Order working doc'!$A$4:$CO$60,W$100,FALSE),"-")</f>
        <v>-</v>
      </c>
      <c r="X26" s="12" t="str">
        <f>IFERROR(VLOOKUP($A26,'All Running Order working doc'!$A$4:$CO$60,X$100,FALSE),"-")</f>
        <v>-</v>
      </c>
      <c r="Y26" s="12" t="str">
        <f>IFERROR(VLOOKUP($A26,'All Running Order working doc'!$A$4:$CO$60,Y$100,FALSE),"-")</f>
        <v>-</v>
      </c>
      <c r="Z26" s="12" t="str">
        <f>IFERROR(VLOOKUP($A26,'All Running Order working doc'!$A$4:$CO$60,Z$100,FALSE),"-")</f>
        <v>-</v>
      </c>
      <c r="AA26" s="12" t="str">
        <f>IFERROR(VLOOKUP($A26,'All Running Order working doc'!$A$4:$CO$60,AA$100,FALSE),"-")</f>
        <v>-</v>
      </c>
      <c r="AB26" s="12" t="str">
        <f>IFERROR(VLOOKUP($A26,'All Running Order working doc'!$A$4:$CO$60,AB$100,FALSE),"-")</f>
        <v>-</v>
      </c>
      <c r="AC26" s="12" t="str">
        <f>IFERROR(VLOOKUP($A26,'All Running Order working doc'!$A$4:$CO$60,AC$100,FALSE),"-")</f>
        <v>-</v>
      </c>
      <c r="AD26" s="12" t="str">
        <f>IFERROR(VLOOKUP($A26,'All Running Order working doc'!$A$4:$CO$60,AD$100,FALSE),"-")</f>
        <v>-</v>
      </c>
      <c r="AE26" s="12" t="str">
        <f>IFERROR(VLOOKUP($A26,'All Running Order working doc'!$A$4:$CO$60,AE$100,FALSE),"-")</f>
        <v>-</v>
      </c>
      <c r="AF26" s="12" t="str">
        <f>IFERROR(VLOOKUP($A26,'All Running Order working doc'!$A$4:$CO$60,AF$100,FALSE),"-")</f>
        <v>-</v>
      </c>
      <c r="AG26" s="12" t="str">
        <f>IFERROR(VLOOKUP($A26,'All Running Order working doc'!$A$4:$CO$60,AG$100,FALSE),"-")</f>
        <v>-</v>
      </c>
      <c r="AH26" s="12" t="str">
        <f>IFERROR(VLOOKUP($A26,'All Running Order working doc'!$A$4:$CO$60,AH$100,FALSE),"-")</f>
        <v>-</v>
      </c>
      <c r="AI26" s="12" t="str">
        <f>IFERROR(VLOOKUP($A26,'All Running Order working doc'!$A$4:$CO$60,AI$100,FALSE),"-")</f>
        <v>-</v>
      </c>
      <c r="AJ26" s="12" t="str">
        <f>IFERROR(VLOOKUP($A26,'All Running Order working doc'!$A$4:$CO$60,AJ$100,FALSE),"-")</f>
        <v>-</v>
      </c>
      <c r="AK26" s="12" t="str">
        <f>IFERROR(VLOOKUP($A26,'All Running Order working doc'!$A$4:$CO$60,AK$100,FALSE),"-")</f>
        <v>-</v>
      </c>
      <c r="AL26" s="12" t="str">
        <f>IFERROR(VLOOKUP($A26,'All Running Order working doc'!$A$4:$CO$60,AL$100,FALSE),"-")</f>
        <v>-</v>
      </c>
      <c r="AM26" s="12" t="str">
        <f>IFERROR(VLOOKUP($A26,'All Running Order working doc'!$A$4:$CO$60,AM$100,FALSE),"-")</f>
        <v>-</v>
      </c>
      <c r="AN26" s="12" t="str">
        <f>IFERROR(VLOOKUP($A26,'All Running Order working doc'!$A$4:$CO$60,AN$100,FALSE),"-")</f>
        <v>-</v>
      </c>
      <c r="AO26" s="12" t="str">
        <f>IFERROR(VLOOKUP($A26,'All Running Order working doc'!$A$4:$CO$60,AO$100,FALSE),"-")</f>
        <v>-</v>
      </c>
      <c r="AP26" s="12" t="str">
        <f>IFERROR(VLOOKUP($A26,'All Running Order working doc'!$A$4:$CO$60,AP$100,FALSE),"-")</f>
        <v>-</v>
      </c>
      <c r="AQ26" s="12" t="str">
        <f>IFERROR(VLOOKUP($A26,'All Running Order working doc'!$A$4:$CO$60,AQ$100,FALSE),"-")</f>
        <v>-</v>
      </c>
      <c r="AR26" s="12" t="str">
        <f>IFERROR(VLOOKUP($A26,'All Running Order working doc'!$A$4:$CO$60,AR$100,FALSE),"-")</f>
        <v>-</v>
      </c>
      <c r="AS26" s="12" t="str">
        <f>IFERROR(VLOOKUP($A26,'All Running Order working doc'!$A$4:$CO$60,AS$100,FALSE),"-")</f>
        <v>-</v>
      </c>
      <c r="AT26" s="12" t="str">
        <f>IFERROR(VLOOKUP($A26,'All Running Order working doc'!$A$4:$CO$60,AT$100,FALSE),"-")</f>
        <v>-</v>
      </c>
      <c r="AU26" s="12" t="str">
        <f>IFERROR(VLOOKUP($A26,'All Running Order working doc'!$A$4:$CO$60,AU$100,FALSE),"-")</f>
        <v>-</v>
      </c>
      <c r="AV26" s="12" t="str">
        <f>IFERROR(VLOOKUP($A26,'All Running Order working doc'!$A$4:$CO$60,AV$100,FALSE),"-")</f>
        <v>-</v>
      </c>
      <c r="AW26" s="12" t="str">
        <f>IFERROR(VLOOKUP($A26,'All Running Order working doc'!$A$4:$CO$60,AW$100,FALSE),"-")</f>
        <v>-</v>
      </c>
      <c r="AX26" s="12" t="str">
        <f>IFERROR(VLOOKUP($A26,'All Running Order working doc'!$A$4:$CO$60,AX$100,FALSE),"-")</f>
        <v>-</v>
      </c>
      <c r="AY26" s="12" t="str">
        <f>IFERROR(VLOOKUP($A26,'All Running Order working doc'!$A$4:$CO$60,AY$100,FALSE),"-")</f>
        <v>-</v>
      </c>
      <c r="AZ26" s="12" t="str">
        <f>IFERROR(VLOOKUP($A26,'All Running Order working doc'!$A$4:$CO$60,AZ$100,FALSE),"-")</f>
        <v>-</v>
      </c>
      <c r="BA26" s="12" t="str">
        <f>IFERROR(VLOOKUP($A26,'All Running Order working doc'!$A$4:$CO$60,BA$100,FALSE),"-")</f>
        <v>-</v>
      </c>
      <c r="BB26" s="12" t="str">
        <f>IFERROR(VLOOKUP($A26,'All Running Order working doc'!$A$4:$CO$60,BB$100,FALSE),"-")</f>
        <v>-</v>
      </c>
      <c r="BC26" s="12" t="str">
        <f>IFERROR(VLOOKUP($A26,'All Running Order working doc'!$A$4:$CO$60,BC$100,FALSE),"-")</f>
        <v>-</v>
      </c>
      <c r="BD26" s="12" t="str">
        <f>IFERROR(VLOOKUP($A26,'All Running Order working doc'!$A$4:$CO$60,BD$100,FALSE),"-")</f>
        <v>-</v>
      </c>
      <c r="BE26" s="12" t="str">
        <f>IFERROR(VLOOKUP($A26,'All Running Order working doc'!$A$4:$CO$60,BE$100,FALSE),"-")</f>
        <v>-</v>
      </c>
      <c r="BF26" s="12" t="str">
        <f>IFERROR(VLOOKUP($A26,'All Running Order working doc'!$A$4:$CO$60,BF$100,FALSE),"-")</f>
        <v>-</v>
      </c>
      <c r="BG26" s="12" t="str">
        <f>IFERROR(VLOOKUP($A26,'All Running Order working doc'!$A$4:$CO$60,BG$100,FALSE),"-")</f>
        <v>-</v>
      </c>
      <c r="BH26" s="12" t="str">
        <f>IFERROR(VLOOKUP($A26,'All Running Order working doc'!$A$4:$CO$60,BH$100,FALSE),"-")</f>
        <v>-</v>
      </c>
      <c r="BI26" s="12" t="str">
        <f>IFERROR(VLOOKUP($A26,'All Running Order working doc'!$A$4:$CO$60,BI$100,FALSE),"-")</f>
        <v>-</v>
      </c>
      <c r="BJ26" s="12" t="str">
        <f>IFERROR(VLOOKUP($A26,'All Running Order working doc'!$A$4:$CO$60,BJ$100,FALSE),"-")</f>
        <v>-</v>
      </c>
      <c r="BK26" s="12" t="str">
        <f>IFERROR(VLOOKUP($A26,'All Running Order working doc'!$A$4:$CO$60,BK$100,FALSE),"-")</f>
        <v>-</v>
      </c>
      <c r="BL26" s="12" t="str">
        <f>IFERROR(VLOOKUP($A26,'All Running Order working doc'!$A$4:$CO$60,BL$100,FALSE),"-")</f>
        <v>-</v>
      </c>
      <c r="BM26" s="12" t="str">
        <f>IFERROR(VLOOKUP($A26,'All Running Order working doc'!$A$4:$CO$60,BM$100,FALSE),"-")</f>
        <v>-</v>
      </c>
      <c r="BN26" s="12" t="str">
        <f>IFERROR(VLOOKUP($A26,'All Running Order working doc'!$A$4:$CO$60,BN$100,FALSE),"-")</f>
        <v>-</v>
      </c>
      <c r="BO26" s="12" t="str">
        <f>IFERROR(VLOOKUP($A26,'All Running Order working doc'!$A$4:$CO$60,BO$100,FALSE),"-")</f>
        <v>-</v>
      </c>
      <c r="BP26" s="12" t="str">
        <f>IFERROR(VLOOKUP($A26,'All Running Order working doc'!$A$4:$CO$60,BP$100,FALSE),"-")</f>
        <v>-</v>
      </c>
      <c r="BQ26" s="12" t="str">
        <f>IFERROR(VLOOKUP($A26,'All Running Order working doc'!$A$4:$CO$60,BQ$100,FALSE),"-")</f>
        <v>-</v>
      </c>
      <c r="BR26" s="12" t="str">
        <f>IFERROR(VLOOKUP($A26,'All Running Order working doc'!$A$4:$CO$60,BR$100,FALSE),"-")</f>
        <v>-</v>
      </c>
      <c r="BS26" s="12" t="str">
        <f>IFERROR(VLOOKUP($A26,'All Running Order working doc'!$A$4:$CO$60,BS$100,FALSE),"-")</f>
        <v>-</v>
      </c>
      <c r="BT26" s="12" t="str">
        <f>IFERROR(VLOOKUP($A26,'All Running Order working doc'!$A$4:$CO$60,BT$100,FALSE),"-")</f>
        <v>-</v>
      </c>
      <c r="BU26" s="12" t="str">
        <f>IFERROR(VLOOKUP($A26,'All Running Order working doc'!$A$4:$CO$60,BU$100,FALSE),"-")</f>
        <v>-</v>
      </c>
      <c r="BV26" s="12" t="str">
        <f>IFERROR(VLOOKUP($A26,'All Running Order working doc'!$A$4:$CO$60,BV$100,FALSE),"-")</f>
        <v>-</v>
      </c>
      <c r="BW26" s="12" t="str">
        <f>IFERROR(VLOOKUP($A26,'All Running Order working doc'!$A$4:$CO$60,BW$100,FALSE),"-")</f>
        <v>-</v>
      </c>
      <c r="BX26" s="12" t="str">
        <f>IFERROR(VLOOKUP($A26,'All Running Order working doc'!$A$4:$CO$60,BX$100,FALSE),"-")</f>
        <v>-</v>
      </c>
      <c r="BY26" s="12" t="str">
        <f>IFERROR(VLOOKUP($A26,'All Running Order working doc'!$A$4:$CO$60,BY$100,FALSE),"-")</f>
        <v>-</v>
      </c>
      <c r="BZ26" s="12" t="str">
        <f>IFERROR(VLOOKUP($A26,'All Running Order working doc'!$A$4:$CO$60,BZ$100,FALSE),"-")</f>
        <v>-</v>
      </c>
      <c r="CA26" s="12" t="str">
        <f>IFERROR(VLOOKUP($A26,'All Running Order working doc'!$A$4:$CO$60,CA$100,FALSE),"-")</f>
        <v>-</v>
      </c>
      <c r="CB26" s="12" t="str">
        <f>IFERROR(VLOOKUP($A26,'All Running Order working doc'!$A$4:$CO$60,CB$100,FALSE),"-")</f>
        <v>-</v>
      </c>
      <c r="CC26" s="12" t="str">
        <f>IFERROR(VLOOKUP($A26,'All Running Order working doc'!$A$4:$CO$60,CC$100,FALSE),"-")</f>
        <v>-</v>
      </c>
      <c r="CD26" s="12" t="str">
        <f>IFERROR(VLOOKUP($A26,'All Running Order working doc'!$A$4:$CO$60,CD$100,FALSE),"-")</f>
        <v>-</v>
      </c>
      <c r="CE26" s="12" t="str">
        <f>IFERROR(VLOOKUP($A26,'All Running Order working doc'!$A$4:$CO$60,CE$100,FALSE),"-")</f>
        <v>-</v>
      </c>
      <c r="CF26" s="12" t="str">
        <f>IFERROR(VLOOKUP($A26,'All Running Order working doc'!$A$4:$CO$60,CF$100,FALSE),"-")</f>
        <v>-</v>
      </c>
      <c r="CG26" s="12" t="str">
        <f>IFERROR(VLOOKUP($A26,'All Running Order working doc'!$A$4:$CO$60,CG$100,FALSE),"-")</f>
        <v>-</v>
      </c>
      <c r="CH26" s="12" t="str">
        <f>IFERROR(VLOOKUP($A26,'All Running Order working doc'!$A$4:$CO$60,CH$100,FALSE),"-")</f>
        <v>-</v>
      </c>
      <c r="CI26" s="12" t="str">
        <f>IFERROR(VLOOKUP($A26,'All Running Order working doc'!$A$4:$CO$60,CI$100,FALSE),"-")</f>
        <v>-</v>
      </c>
      <c r="CJ26" s="12" t="str">
        <f>IFERROR(VLOOKUP($A26,'All Running Order working doc'!$A$4:$CO$60,CJ$100,FALSE),"-")</f>
        <v>-</v>
      </c>
      <c r="CK26" s="12" t="str">
        <f>IFERROR(VLOOKUP($A26,'All Running Order working doc'!$A$4:$CO$60,CK$100,FALSE),"-")</f>
        <v>-</v>
      </c>
      <c r="CL26" s="12" t="str">
        <f>IFERROR(VLOOKUP($A26,'All Running Order working doc'!$A$4:$CO$60,CL$100,FALSE),"-")</f>
        <v>-</v>
      </c>
      <c r="CM26" s="12" t="str">
        <f>IFERROR(VLOOKUP($A26,'All Running Order working doc'!$A$4:$CO$60,CM$100,FALSE),"-")</f>
        <v>-</v>
      </c>
      <c r="CN26" s="12" t="str">
        <f>IFERROR(VLOOKUP($A26,'All Running Order working doc'!$A$4:$CO$60,CN$100,FALSE),"-")</f>
        <v>-</v>
      </c>
      <c r="CQ26" s="3">
        <v>23</v>
      </c>
    </row>
    <row r="27" spans="1:95" x14ac:dyDescent="0.3">
      <c r="A27" s="3" t="str">
        <f>CONCATENATE(Constants!$B$5,CQ27,)</f>
        <v>Blue Live24</v>
      </c>
      <c r="B27" s="12" t="str">
        <f>IFERROR(VLOOKUP($A27,'All Running Order working doc'!$A$4:$CO$60,B$100,FALSE),"-")</f>
        <v>-</v>
      </c>
      <c r="C27" s="12" t="str">
        <f>IFERROR(VLOOKUP($A27,'All Running Order working doc'!$A$4:$CO$60,C$100,FALSE),"-")</f>
        <v>-</v>
      </c>
      <c r="D27" s="12" t="str">
        <f>IFERROR(VLOOKUP($A27,'All Running Order working doc'!$A$4:$CO$60,D$100,FALSE),"-")</f>
        <v>-</v>
      </c>
      <c r="E27" s="12" t="str">
        <f>IFERROR(VLOOKUP($A27,'All Running Order working doc'!$A$4:$CO$60,E$100,FALSE),"-")</f>
        <v>-</v>
      </c>
      <c r="F27" s="12" t="str">
        <f>IFERROR(VLOOKUP($A27,'All Running Order working doc'!$A$4:$CO$60,F$100,FALSE),"-")</f>
        <v>-</v>
      </c>
      <c r="G27" s="12" t="str">
        <f>IFERROR(VLOOKUP($A27,'All Running Order working doc'!$A$4:$CO$60,G$100,FALSE),"-")</f>
        <v>-</v>
      </c>
      <c r="H27" s="12" t="str">
        <f>IFERROR(VLOOKUP($A27,'All Running Order working doc'!$A$4:$CO$60,H$100,FALSE),"-")</f>
        <v>-</v>
      </c>
      <c r="I27" s="12" t="str">
        <f>IFERROR(VLOOKUP($A27,'All Running Order working doc'!$A$4:$CO$60,I$100,FALSE),"-")</f>
        <v>-</v>
      </c>
      <c r="J27" s="12" t="str">
        <f>IFERROR(VLOOKUP($A27,'All Running Order working doc'!$A$4:$CO$60,J$100,FALSE),"-")</f>
        <v>-</v>
      </c>
      <c r="K27" s="12" t="str">
        <f>IFERROR(VLOOKUP($A27,'All Running Order working doc'!$A$4:$CO$60,K$100,FALSE),"-")</f>
        <v>-</v>
      </c>
      <c r="L27" s="12" t="str">
        <f>IFERROR(VLOOKUP($A27,'All Running Order working doc'!$A$4:$CO$60,L$100,FALSE),"-")</f>
        <v>-</v>
      </c>
      <c r="M27" s="12" t="str">
        <f>IFERROR(VLOOKUP($A27,'All Running Order working doc'!$A$4:$CO$60,M$100,FALSE),"-")</f>
        <v>-</v>
      </c>
      <c r="N27" s="12" t="str">
        <f>IFERROR(VLOOKUP($A27,'All Running Order working doc'!$A$4:$CO$60,N$100,FALSE),"-")</f>
        <v>-</v>
      </c>
      <c r="O27" s="12" t="str">
        <f>IFERROR(VLOOKUP($A27,'All Running Order working doc'!$A$4:$CO$60,O$100,FALSE),"-")</f>
        <v>-</v>
      </c>
      <c r="P27" s="12" t="str">
        <f>IFERROR(VLOOKUP($A27,'All Running Order working doc'!$A$4:$CO$60,P$100,FALSE),"-")</f>
        <v>-</v>
      </c>
      <c r="Q27" s="12" t="str">
        <f>IFERROR(VLOOKUP($A27,'All Running Order working doc'!$A$4:$CO$60,Q$100,FALSE),"-")</f>
        <v>-</v>
      </c>
      <c r="R27" s="12" t="str">
        <f>IFERROR(VLOOKUP($A27,'All Running Order working doc'!$A$4:$CO$60,R$100,FALSE),"-")</f>
        <v>-</v>
      </c>
      <c r="S27" s="12" t="str">
        <f>IFERROR(VLOOKUP($A27,'All Running Order working doc'!$A$4:$CO$60,S$100,FALSE),"-")</f>
        <v>-</v>
      </c>
      <c r="T27" s="12" t="str">
        <f>IFERROR(VLOOKUP($A27,'All Running Order working doc'!$A$4:$CO$60,T$100,FALSE),"-")</f>
        <v>-</v>
      </c>
      <c r="U27" s="12" t="str">
        <f>IFERROR(VLOOKUP($A27,'All Running Order working doc'!$A$4:$CO$60,U$100,FALSE),"-")</f>
        <v>-</v>
      </c>
      <c r="V27" s="12" t="str">
        <f>IFERROR(VLOOKUP($A27,'All Running Order working doc'!$A$4:$CO$60,V$100,FALSE),"-")</f>
        <v>-</v>
      </c>
      <c r="W27" s="12" t="str">
        <f>IFERROR(VLOOKUP($A27,'All Running Order working doc'!$A$4:$CO$60,W$100,FALSE),"-")</f>
        <v>-</v>
      </c>
      <c r="X27" s="12" t="str">
        <f>IFERROR(VLOOKUP($A27,'All Running Order working doc'!$A$4:$CO$60,X$100,FALSE),"-")</f>
        <v>-</v>
      </c>
      <c r="Y27" s="12" t="str">
        <f>IFERROR(VLOOKUP($A27,'All Running Order working doc'!$A$4:$CO$60,Y$100,FALSE),"-")</f>
        <v>-</v>
      </c>
      <c r="Z27" s="12" t="str">
        <f>IFERROR(VLOOKUP($A27,'All Running Order working doc'!$A$4:$CO$60,Z$100,FALSE),"-")</f>
        <v>-</v>
      </c>
      <c r="AA27" s="12" t="str">
        <f>IFERROR(VLOOKUP($A27,'All Running Order working doc'!$A$4:$CO$60,AA$100,FALSE),"-")</f>
        <v>-</v>
      </c>
      <c r="AB27" s="12" t="str">
        <f>IFERROR(VLOOKUP($A27,'All Running Order working doc'!$A$4:$CO$60,AB$100,FALSE),"-")</f>
        <v>-</v>
      </c>
      <c r="AC27" s="12" t="str">
        <f>IFERROR(VLOOKUP($A27,'All Running Order working doc'!$A$4:$CO$60,AC$100,FALSE),"-")</f>
        <v>-</v>
      </c>
      <c r="AD27" s="12" t="str">
        <f>IFERROR(VLOOKUP($A27,'All Running Order working doc'!$A$4:$CO$60,AD$100,FALSE),"-")</f>
        <v>-</v>
      </c>
      <c r="AE27" s="12" t="str">
        <f>IFERROR(VLOOKUP($A27,'All Running Order working doc'!$A$4:$CO$60,AE$100,FALSE),"-")</f>
        <v>-</v>
      </c>
      <c r="AF27" s="12" t="str">
        <f>IFERROR(VLOOKUP($A27,'All Running Order working doc'!$A$4:$CO$60,AF$100,FALSE),"-")</f>
        <v>-</v>
      </c>
      <c r="AG27" s="12" t="str">
        <f>IFERROR(VLOOKUP($A27,'All Running Order working doc'!$A$4:$CO$60,AG$100,FALSE),"-")</f>
        <v>-</v>
      </c>
      <c r="AH27" s="12" t="str">
        <f>IFERROR(VLOOKUP($A27,'All Running Order working doc'!$A$4:$CO$60,AH$100,FALSE),"-")</f>
        <v>-</v>
      </c>
      <c r="AI27" s="12" t="str">
        <f>IFERROR(VLOOKUP($A27,'All Running Order working doc'!$A$4:$CO$60,AI$100,FALSE),"-")</f>
        <v>-</v>
      </c>
      <c r="AJ27" s="12" t="str">
        <f>IFERROR(VLOOKUP($A27,'All Running Order working doc'!$A$4:$CO$60,AJ$100,FALSE),"-")</f>
        <v>-</v>
      </c>
      <c r="AK27" s="12" t="str">
        <f>IFERROR(VLOOKUP($A27,'All Running Order working doc'!$A$4:$CO$60,AK$100,FALSE),"-")</f>
        <v>-</v>
      </c>
      <c r="AL27" s="12" t="str">
        <f>IFERROR(VLOOKUP($A27,'All Running Order working doc'!$A$4:$CO$60,AL$100,FALSE),"-")</f>
        <v>-</v>
      </c>
      <c r="AM27" s="12" t="str">
        <f>IFERROR(VLOOKUP($A27,'All Running Order working doc'!$A$4:$CO$60,AM$100,FALSE),"-")</f>
        <v>-</v>
      </c>
      <c r="AN27" s="12" t="str">
        <f>IFERROR(VLOOKUP($A27,'All Running Order working doc'!$A$4:$CO$60,AN$100,FALSE),"-")</f>
        <v>-</v>
      </c>
      <c r="AO27" s="12" t="str">
        <f>IFERROR(VLOOKUP($A27,'All Running Order working doc'!$A$4:$CO$60,AO$100,FALSE),"-")</f>
        <v>-</v>
      </c>
      <c r="AP27" s="12" t="str">
        <f>IFERROR(VLOOKUP($A27,'All Running Order working doc'!$A$4:$CO$60,AP$100,FALSE),"-")</f>
        <v>-</v>
      </c>
      <c r="AQ27" s="12" t="str">
        <f>IFERROR(VLOOKUP($A27,'All Running Order working doc'!$A$4:$CO$60,AQ$100,FALSE),"-")</f>
        <v>-</v>
      </c>
      <c r="AR27" s="12" t="str">
        <f>IFERROR(VLOOKUP($A27,'All Running Order working doc'!$A$4:$CO$60,AR$100,FALSE),"-")</f>
        <v>-</v>
      </c>
      <c r="AS27" s="12" t="str">
        <f>IFERROR(VLOOKUP($A27,'All Running Order working doc'!$A$4:$CO$60,AS$100,FALSE),"-")</f>
        <v>-</v>
      </c>
      <c r="AT27" s="12" t="str">
        <f>IFERROR(VLOOKUP($A27,'All Running Order working doc'!$A$4:$CO$60,AT$100,FALSE),"-")</f>
        <v>-</v>
      </c>
      <c r="AU27" s="12" t="str">
        <f>IFERROR(VLOOKUP($A27,'All Running Order working doc'!$A$4:$CO$60,AU$100,FALSE),"-")</f>
        <v>-</v>
      </c>
      <c r="AV27" s="12" t="str">
        <f>IFERROR(VLOOKUP($A27,'All Running Order working doc'!$A$4:$CO$60,AV$100,FALSE),"-")</f>
        <v>-</v>
      </c>
      <c r="AW27" s="12" t="str">
        <f>IFERROR(VLOOKUP($A27,'All Running Order working doc'!$A$4:$CO$60,AW$100,FALSE),"-")</f>
        <v>-</v>
      </c>
      <c r="AX27" s="12" t="str">
        <f>IFERROR(VLOOKUP($A27,'All Running Order working doc'!$A$4:$CO$60,AX$100,FALSE),"-")</f>
        <v>-</v>
      </c>
      <c r="AY27" s="12" t="str">
        <f>IFERROR(VLOOKUP($A27,'All Running Order working doc'!$A$4:$CO$60,AY$100,FALSE),"-")</f>
        <v>-</v>
      </c>
      <c r="AZ27" s="12" t="str">
        <f>IFERROR(VLOOKUP($A27,'All Running Order working doc'!$A$4:$CO$60,AZ$100,FALSE),"-")</f>
        <v>-</v>
      </c>
      <c r="BA27" s="12" t="str">
        <f>IFERROR(VLOOKUP($A27,'All Running Order working doc'!$A$4:$CO$60,BA$100,FALSE),"-")</f>
        <v>-</v>
      </c>
      <c r="BB27" s="12" t="str">
        <f>IFERROR(VLOOKUP($A27,'All Running Order working doc'!$A$4:$CO$60,BB$100,FALSE),"-")</f>
        <v>-</v>
      </c>
      <c r="BC27" s="12" t="str">
        <f>IFERROR(VLOOKUP($A27,'All Running Order working doc'!$A$4:$CO$60,BC$100,FALSE),"-")</f>
        <v>-</v>
      </c>
      <c r="BD27" s="12" t="str">
        <f>IFERROR(VLOOKUP($A27,'All Running Order working doc'!$A$4:$CO$60,BD$100,FALSE),"-")</f>
        <v>-</v>
      </c>
      <c r="BE27" s="12" t="str">
        <f>IFERROR(VLOOKUP($A27,'All Running Order working doc'!$A$4:$CO$60,BE$100,FALSE),"-")</f>
        <v>-</v>
      </c>
      <c r="BF27" s="12" t="str">
        <f>IFERROR(VLOOKUP($A27,'All Running Order working doc'!$A$4:$CO$60,BF$100,FALSE),"-")</f>
        <v>-</v>
      </c>
      <c r="BG27" s="12" t="str">
        <f>IFERROR(VLOOKUP($A27,'All Running Order working doc'!$A$4:$CO$60,BG$100,FALSE),"-")</f>
        <v>-</v>
      </c>
      <c r="BH27" s="12" t="str">
        <f>IFERROR(VLOOKUP($A27,'All Running Order working doc'!$A$4:$CO$60,BH$100,FALSE),"-")</f>
        <v>-</v>
      </c>
      <c r="BI27" s="12" t="str">
        <f>IFERROR(VLOOKUP($A27,'All Running Order working doc'!$A$4:$CO$60,BI$100,FALSE),"-")</f>
        <v>-</v>
      </c>
      <c r="BJ27" s="12" t="str">
        <f>IFERROR(VLOOKUP($A27,'All Running Order working doc'!$A$4:$CO$60,BJ$100,FALSE),"-")</f>
        <v>-</v>
      </c>
      <c r="BK27" s="12" t="str">
        <f>IFERROR(VLOOKUP($A27,'All Running Order working doc'!$A$4:$CO$60,BK$100,FALSE),"-")</f>
        <v>-</v>
      </c>
      <c r="BL27" s="12" t="str">
        <f>IFERROR(VLOOKUP($A27,'All Running Order working doc'!$A$4:$CO$60,BL$100,FALSE),"-")</f>
        <v>-</v>
      </c>
      <c r="BM27" s="12" t="str">
        <f>IFERROR(VLOOKUP($A27,'All Running Order working doc'!$A$4:$CO$60,BM$100,FALSE),"-")</f>
        <v>-</v>
      </c>
      <c r="BN27" s="12" t="str">
        <f>IFERROR(VLOOKUP($A27,'All Running Order working doc'!$A$4:$CO$60,BN$100,FALSE),"-")</f>
        <v>-</v>
      </c>
      <c r="BO27" s="12" t="str">
        <f>IFERROR(VLOOKUP($A27,'All Running Order working doc'!$A$4:$CO$60,BO$100,FALSE),"-")</f>
        <v>-</v>
      </c>
      <c r="BP27" s="12" t="str">
        <f>IFERROR(VLOOKUP($A27,'All Running Order working doc'!$A$4:$CO$60,BP$100,FALSE),"-")</f>
        <v>-</v>
      </c>
      <c r="BQ27" s="12" t="str">
        <f>IFERROR(VLOOKUP($A27,'All Running Order working doc'!$A$4:$CO$60,BQ$100,FALSE),"-")</f>
        <v>-</v>
      </c>
      <c r="BR27" s="12" t="str">
        <f>IFERROR(VLOOKUP($A27,'All Running Order working doc'!$A$4:$CO$60,BR$100,FALSE),"-")</f>
        <v>-</v>
      </c>
      <c r="BS27" s="12" t="str">
        <f>IFERROR(VLOOKUP($A27,'All Running Order working doc'!$A$4:$CO$60,BS$100,FALSE),"-")</f>
        <v>-</v>
      </c>
      <c r="BT27" s="12" t="str">
        <f>IFERROR(VLOOKUP($A27,'All Running Order working doc'!$A$4:$CO$60,BT$100,FALSE),"-")</f>
        <v>-</v>
      </c>
      <c r="BU27" s="12" t="str">
        <f>IFERROR(VLOOKUP($A27,'All Running Order working doc'!$A$4:$CO$60,BU$100,FALSE),"-")</f>
        <v>-</v>
      </c>
      <c r="BV27" s="12" t="str">
        <f>IFERROR(VLOOKUP($A27,'All Running Order working doc'!$A$4:$CO$60,BV$100,FALSE),"-")</f>
        <v>-</v>
      </c>
      <c r="BW27" s="12" t="str">
        <f>IFERROR(VLOOKUP($A27,'All Running Order working doc'!$A$4:$CO$60,BW$100,FALSE),"-")</f>
        <v>-</v>
      </c>
      <c r="BX27" s="12" t="str">
        <f>IFERROR(VLOOKUP($A27,'All Running Order working doc'!$A$4:$CO$60,BX$100,FALSE),"-")</f>
        <v>-</v>
      </c>
      <c r="BY27" s="12" t="str">
        <f>IFERROR(VLOOKUP($A27,'All Running Order working doc'!$A$4:$CO$60,BY$100,FALSE),"-")</f>
        <v>-</v>
      </c>
      <c r="BZ27" s="12" t="str">
        <f>IFERROR(VLOOKUP($A27,'All Running Order working doc'!$A$4:$CO$60,BZ$100,FALSE),"-")</f>
        <v>-</v>
      </c>
      <c r="CA27" s="12" t="str">
        <f>IFERROR(VLOOKUP($A27,'All Running Order working doc'!$A$4:$CO$60,CA$100,FALSE),"-")</f>
        <v>-</v>
      </c>
      <c r="CB27" s="12" t="str">
        <f>IFERROR(VLOOKUP($A27,'All Running Order working doc'!$A$4:$CO$60,CB$100,FALSE),"-")</f>
        <v>-</v>
      </c>
      <c r="CC27" s="12" t="str">
        <f>IFERROR(VLOOKUP($A27,'All Running Order working doc'!$A$4:$CO$60,CC$100,FALSE),"-")</f>
        <v>-</v>
      </c>
      <c r="CD27" s="12" t="str">
        <f>IFERROR(VLOOKUP($A27,'All Running Order working doc'!$A$4:$CO$60,CD$100,FALSE),"-")</f>
        <v>-</v>
      </c>
      <c r="CE27" s="12" t="str">
        <f>IFERROR(VLOOKUP($A27,'All Running Order working doc'!$A$4:$CO$60,CE$100,FALSE),"-")</f>
        <v>-</v>
      </c>
      <c r="CF27" s="12" t="str">
        <f>IFERROR(VLOOKUP($A27,'All Running Order working doc'!$A$4:$CO$60,CF$100,FALSE),"-")</f>
        <v>-</v>
      </c>
      <c r="CG27" s="12" t="str">
        <f>IFERROR(VLOOKUP($A27,'All Running Order working doc'!$A$4:$CO$60,CG$100,FALSE),"-")</f>
        <v>-</v>
      </c>
      <c r="CH27" s="12" t="str">
        <f>IFERROR(VLOOKUP($A27,'All Running Order working doc'!$A$4:$CO$60,CH$100,FALSE),"-")</f>
        <v>-</v>
      </c>
      <c r="CI27" s="12" t="str">
        <f>IFERROR(VLOOKUP($A27,'All Running Order working doc'!$A$4:$CO$60,CI$100,FALSE),"-")</f>
        <v>-</v>
      </c>
      <c r="CJ27" s="12" t="str">
        <f>IFERROR(VLOOKUP($A27,'All Running Order working doc'!$A$4:$CO$60,CJ$100,FALSE),"-")</f>
        <v>-</v>
      </c>
      <c r="CK27" s="12" t="str">
        <f>IFERROR(VLOOKUP($A27,'All Running Order working doc'!$A$4:$CO$60,CK$100,FALSE),"-")</f>
        <v>-</v>
      </c>
      <c r="CL27" s="12" t="str">
        <f>IFERROR(VLOOKUP($A27,'All Running Order working doc'!$A$4:$CO$60,CL$100,FALSE),"-")</f>
        <v>-</v>
      </c>
      <c r="CM27" s="12" t="str">
        <f>IFERROR(VLOOKUP($A27,'All Running Order working doc'!$A$4:$CO$60,CM$100,FALSE),"-")</f>
        <v>-</v>
      </c>
      <c r="CN27" s="12" t="str">
        <f>IFERROR(VLOOKUP($A27,'All Running Order working doc'!$A$4:$CO$60,CN$100,FALSE),"-")</f>
        <v>-</v>
      </c>
      <c r="CQ27" s="3">
        <v>24</v>
      </c>
    </row>
    <row r="28" spans="1:95" x14ac:dyDescent="0.3">
      <c r="A28" s="3" t="str">
        <f>CONCATENATE(Constants!$B$5,CQ28,)</f>
        <v>Blue Live25</v>
      </c>
      <c r="B28" s="12" t="str">
        <f>IFERROR(VLOOKUP($A28,'All Running Order working doc'!$A$4:$CO$60,B$100,FALSE),"-")</f>
        <v>-</v>
      </c>
      <c r="C28" s="12" t="str">
        <f>IFERROR(VLOOKUP($A28,'All Running Order working doc'!$A$4:$CO$60,C$100,FALSE),"-")</f>
        <v>-</v>
      </c>
      <c r="D28" s="12" t="str">
        <f>IFERROR(VLOOKUP($A28,'All Running Order working doc'!$A$4:$CO$60,D$100,FALSE),"-")</f>
        <v>-</v>
      </c>
      <c r="E28" s="12" t="str">
        <f>IFERROR(VLOOKUP($A28,'All Running Order working doc'!$A$4:$CO$60,E$100,FALSE),"-")</f>
        <v>-</v>
      </c>
      <c r="F28" s="12" t="str">
        <f>IFERROR(VLOOKUP($A28,'All Running Order working doc'!$A$4:$CO$60,F$100,FALSE),"-")</f>
        <v>-</v>
      </c>
      <c r="G28" s="12" t="str">
        <f>IFERROR(VLOOKUP($A28,'All Running Order working doc'!$A$4:$CO$60,G$100,FALSE),"-")</f>
        <v>-</v>
      </c>
      <c r="H28" s="12" t="str">
        <f>IFERROR(VLOOKUP($A28,'All Running Order working doc'!$A$4:$CO$60,H$100,FALSE),"-")</f>
        <v>-</v>
      </c>
      <c r="I28" s="12" t="str">
        <f>IFERROR(VLOOKUP($A28,'All Running Order working doc'!$A$4:$CO$60,I$100,FALSE),"-")</f>
        <v>-</v>
      </c>
      <c r="J28" s="12" t="str">
        <f>IFERROR(VLOOKUP($A28,'All Running Order working doc'!$A$4:$CO$60,J$100,FALSE),"-")</f>
        <v>-</v>
      </c>
      <c r="K28" s="12" t="str">
        <f>IFERROR(VLOOKUP($A28,'All Running Order working doc'!$A$4:$CO$60,K$100,FALSE),"-")</f>
        <v>-</v>
      </c>
      <c r="L28" s="12" t="str">
        <f>IFERROR(VLOOKUP($A28,'All Running Order working doc'!$A$4:$CO$60,L$100,FALSE),"-")</f>
        <v>-</v>
      </c>
      <c r="M28" s="12" t="str">
        <f>IFERROR(VLOOKUP($A28,'All Running Order working doc'!$A$4:$CO$60,M$100,FALSE),"-")</f>
        <v>-</v>
      </c>
      <c r="N28" s="12" t="str">
        <f>IFERROR(VLOOKUP($A28,'All Running Order working doc'!$A$4:$CO$60,N$100,FALSE),"-")</f>
        <v>-</v>
      </c>
      <c r="O28" s="12" t="str">
        <f>IFERROR(VLOOKUP($A28,'All Running Order working doc'!$A$4:$CO$60,O$100,FALSE),"-")</f>
        <v>-</v>
      </c>
      <c r="P28" s="12" t="str">
        <f>IFERROR(VLOOKUP($A28,'All Running Order working doc'!$A$4:$CO$60,P$100,FALSE),"-")</f>
        <v>-</v>
      </c>
      <c r="Q28" s="12" t="str">
        <f>IFERROR(VLOOKUP($A28,'All Running Order working doc'!$A$4:$CO$60,Q$100,FALSE),"-")</f>
        <v>-</v>
      </c>
      <c r="R28" s="12" t="str">
        <f>IFERROR(VLOOKUP($A28,'All Running Order working doc'!$A$4:$CO$60,R$100,FALSE),"-")</f>
        <v>-</v>
      </c>
      <c r="S28" s="12" t="str">
        <f>IFERROR(VLOOKUP($A28,'All Running Order working doc'!$A$4:$CO$60,S$100,FALSE),"-")</f>
        <v>-</v>
      </c>
      <c r="T28" s="12" t="str">
        <f>IFERROR(VLOOKUP($A28,'All Running Order working doc'!$A$4:$CO$60,T$100,FALSE),"-")</f>
        <v>-</v>
      </c>
      <c r="U28" s="12" t="str">
        <f>IFERROR(VLOOKUP($A28,'All Running Order working doc'!$A$4:$CO$60,U$100,FALSE),"-")</f>
        <v>-</v>
      </c>
      <c r="V28" s="12" t="str">
        <f>IFERROR(VLOOKUP($A28,'All Running Order working doc'!$A$4:$CO$60,V$100,FALSE),"-")</f>
        <v>-</v>
      </c>
      <c r="W28" s="12" t="str">
        <f>IFERROR(VLOOKUP($A28,'All Running Order working doc'!$A$4:$CO$60,W$100,FALSE),"-")</f>
        <v>-</v>
      </c>
      <c r="X28" s="12" t="str">
        <f>IFERROR(VLOOKUP($A28,'All Running Order working doc'!$A$4:$CO$60,X$100,FALSE),"-")</f>
        <v>-</v>
      </c>
      <c r="Y28" s="12" t="str">
        <f>IFERROR(VLOOKUP($A28,'All Running Order working doc'!$A$4:$CO$60,Y$100,FALSE),"-")</f>
        <v>-</v>
      </c>
      <c r="Z28" s="12" t="str">
        <f>IFERROR(VLOOKUP($A28,'All Running Order working doc'!$A$4:$CO$60,Z$100,FALSE),"-")</f>
        <v>-</v>
      </c>
      <c r="AA28" s="12" t="str">
        <f>IFERROR(VLOOKUP($A28,'All Running Order working doc'!$A$4:$CO$60,AA$100,FALSE),"-")</f>
        <v>-</v>
      </c>
      <c r="AB28" s="12" t="str">
        <f>IFERROR(VLOOKUP($A28,'All Running Order working doc'!$A$4:$CO$60,AB$100,FALSE),"-")</f>
        <v>-</v>
      </c>
      <c r="AC28" s="12" t="str">
        <f>IFERROR(VLOOKUP($A28,'All Running Order working doc'!$A$4:$CO$60,AC$100,FALSE),"-")</f>
        <v>-</v>
      </c>
      <c r="AD28" s="12" t="str">
        <f>IFERROR(VLOOKUP($A28,'All Running Order working doc'!$A$4:$CO$60,AD$100,FALSE),"-")</f>
        <v>-</v>
      </c>
      <c r="AE28" s="12" t="str">
        <f>IFERROR(VLOOKUP($A28,'All Running Order working doc'!$A$4:$CO$60,AE$100,FALSE),"-")</f>
        <v>-</v>
      </c>
      <c r="AF28" s="12" t="str">
        <f>IFERROR(VLOOKUP($A28,'All Running Order working doc'!$A$4:$CO$60,AF$100,FALSE),"-")</f>
        <v>-</v>
      </c>
      <c r="AG28" s="12" t="str">
        <f>IFERROR(VLOOKUP($A28,'All Running Order working doc'!$A$4:$CO$60,AG$100,FALSE),"-")</f>
        <v>-</v>
      </c>
      <c r="AH28" s="12" t="str">
        <f>IFERROR(VLOOKUP($A28,'All Running Order working doc'!$A$4:$CO$60,AH$100,FALSE),"-")</f>
        <v>-</v>
      </c>
      <c r="AI28" s="12" t="str">
        <f>IFERROR(VLOOKUP($A28,'All Running Order working doc'!$A$4:$CO$60,AI$100,FALSE),"-")</f>
        <v>-</v>
      </c>
      <c r="AJ28" s="12" t="str">
        <f>IFERROR(VLOOKUP($A28,'All Running Order working doc'!$A$4:$CO$60,AJ$100,FALSE),"-")</f>
        <v>-</v>
      </c>
      <c r="AK28" s="12" t="str">
        <f>IFERROR(VLOOKUP($A28,'All Running Order working doc'!$A$4:$CO$60,AK$100,FALSE),"-")</f>
        <v>-</v>
      </c>
      <c r="AL28" s="12" t="str">
        <f>IFERROR(VLOOKUP($A28,'All Running Order working doc'!$A$4:$CO$60,AL$100,FALSE),"-")</f>
        <v>-</v>
      </c>
      <c r="AM28" s="12" t="str">
        <f>IFERROR(VLOOKUP($A28,'All Running Order working doc'!$A$4:$CO$60,AM$100,FALSE),"-")</f>
        <v>-</v>
      </c>
      <c r="AN28" s="12" t="str">
        <f>IFERROR(VLOOKUP($A28,'All Running Order working doc'!$A$4:$CO$60,AN$100,FALSE),"-")</f>
        <v>-</v>
      </c>
      <c r="AO28" s="12" t="str">
        <f>IFERROR(VLOOKUP($A28,'All Running Order working doc'!$A$4:$CO$60,AO$100,FALSE),"-")</f>
        <v>-</v>
      </c>
      <c r="AP28" s="12" t="str">
        <f>IFERROR(VLOOKUP($A28,'All Running Order working doc'!$A$4:$CO$60,AP$100,FALSE),"-")</f>
        <v>-</v>
      </c>
      <c r="AQ28" s="12" t="str">
        <f>IFERROR(VLOOKUP($A28,'All Running Order working doc'!$A$4:$CO$60,AQ$100,FALSE),"-")</f>
        <v>-</v>
      </c>
      <c r="AR28" s="12" t="str">
        <f>IFERROR(VLOOKUP($A28,'All Running Order working doc'!$A$4:$CO$60,AR$100,FALSE),"-")</f>
        <v>-</v>
      </c>
      <c r="AS28" s="12" t="str">
        <f>IFERROR(VLOOKUP($A28,'All Running Order working doc'!$A$4:$CO$60,AS$100,FALSE),"-")</f>
        <v>-</v>
      </c>
      <c r="AT28" s="12" t="str">
        <f>IFERROR(VLOOKUP($A28,'All Running Order working doc'!$A$4:$CO$60,AT$100,FALSE),"-")</f>
        <v>-</v>
      </c>
      <c r="AU28" s="12" t="str">
        <f>IFERROR(VLOOKUP($A28,'All Running Order working doc'!$A$4:$CO$60,AU$100,FALSE),"-")</f>
        <v>-</v>
      </c>
      <c r="AV28" s="12" t="str">
        <f>IFERROR(VLOOKUP($A28,'All Running Order working doc'!$A$4:$CO$60,AV$100,FALSE),"-")</f>
        <v>-</v>
      </c>
      <c r="AW28" s="12" t="str">
        <f>IFERROR(VLOOKUP($A28,'All Running Order working doc'!$A$4:$CO$60,AW$100,FALSE),"-")</f>
        <v>-</v>
      </c>
      <c r="AX28" s="12" t="str">
        <f>IFERROR(VLOOKUP($A28,'All Running Order working doc'!$A$4:$CO$60,AX$100,FALSE),"-")</f>
        <v>-</v>
      </c>
      <c r="AY28" s="12" t="str">
        <f>IFERROR(VLOOKUP($A28,'All Running Order working doc'!$A$4:$CO$60,AY$100,FALSE),"-")</f>
        <v>-</v>
      </c>
      <c r="AZ28" s="12" t="str">
        <f>IFERROR(VLOOKUP($A28,'All Running Order working doc'!$A$4:$CO$60,AZ$100,FALSE),"-")</f>
        <v>-</v>
      </c>
      <c r="BA28" s="12" t="str">
        <f>IFERROR(VLOOKUP($A28,'All Running Order working doc'!$A$4:$CO$60,BA$100,FALSE),"-")</f>
        <v>-</v>
      </c>
      <c r="BB28" s="12" t="str">
        <f>IFERROR(VLOOKUP($A28,'All Running Order working doc'!$A$4:$CO$60,BB$100,FALSE),"-")</f>
        <v>-</v>
      </c>
      <c r="BC28" s="12" t="str">
        <f>IFERROR(VLOOKUP($A28,'All Running Order working doc'!$A$4:$CO$60,BC$100,FALSE),"-")</f>
        <v>-</v>
      </c>
      <c r="BD28" s="12" t="str">
        <f>IFERROR(VLOOKUP($A28,'All Running Order working doc'!$A$4:$CO$60,BD$100,FALSE),"-")</f>
        <v>-</v>
      </c>
      <c r="BE28" s="12" t="str">
        <f>IFERROR(VLOOKUP($A28,'All Running Order working doc'!$A$4:$CO$60,BE$100,FALSE),"-")</f>
        <v>-</v>
      </c>
      <c r="BF28" s="12" t="str">
        <f>IFERROR(VLOOKUP($A28,'All Running Order working doc'!$A$4:$CO$60,BF$100,FALSE),"-")</f>
        <v>-</v>
      </c>
      <c r="BG28" s="12" t="str">
        <f>IFERROR(VLOOKUP($A28,'All Running Order working doc'!$A$4:$CO$60,BG$100,FALSE),"-")</f>
        <v>-</v>
      </c>
      <c r="BH28" s="12" t="str">
        <f>IFERROR(VLOOKUP($A28,'All Running Order working doc'!$A$4:$CO$60,BH$100,FALSE),"-")</f>
        <v>-</v>
      </c>
      <c r="BI28" s="12" t="str">
        <f>IFERROR(VLOOKUP($A28,'All Running Order working doc'!$A$4:$CO$60,BI$100,FALSE),"-")</f>
        <v>-</v>
      </c>
      <c r="BJ28" s="12" t="str">
        <f>IFERROR(VLOOKUP($A28,'All Running Order working doc'!$A$4:$CO$60,BJ$100,FALSE),"-")</f>
        <v>-</v>
      </c>
      <c r="BK28" s="12" t="str">
        <f>IFERROR(VLOOKUP($A28,'All Running Order working doc'!$A$4:$CO$60,BK$100,FALSE),"-")</f>
        <v>-</v>
      </c>
      <c r="BL28" s="12" t="str">
        <f>IFERROR(VLOOKUP($A28,'All Running Order working doc'!$A$4:$CO$60,BL$100,FALSE),"-")</f>
        <v>-</v>
      </c>
      <c r="BM28" s="12" t="str">
        <f>IFERROR(VLOOKUP($A28,'All Running Order working doc'!$A$4:$CO$60,BM$100,FALSE),"-")</f>
        <v>-</v>
      </c>
      <c r="BN28" s="12" t="str">
        <f>IFERROR(VLOOKUP($A28,'All Running Order working doc'!$A$4:$CO$60,BN$100,FALSE),"-")</f>
        <v>-</v>
      </c>
      <c r="BO28" s="12" t="str">
        <f>IFERROR(VLOOKUP($A28,'All Running Order working doc'!$A$4:$CO$60,BO$100,FALSE),"-")</f>
        <v>-</v>
      </c>
      <c r="BP28" s="12" t="str">
        <f>IFERROR(VLOOKUP($A28,'All Running Order working doc'!$A$4:$CO$60,BP$100,FALSE),"-")</f>
        <v>-</v>
      </c>
      <c r="BQ28" s="12" t="str">
        <f>IFERROR(VLOOKUP($A28,'All Running Order working doc'!$A$4:$CO$60,BQ$100,FALSE),"-")</f>
        <v>-</v>
      </c>
      <c r="BR28" s="12" t="str">
        <f>IFERROR(VLOOKUP($A28,'All Running Order working doc'!$A$4:$CO$60,BR$100,FALSE),"-")</f>
        <v>-</v>
      </c>
      <c r="BS28" s="12" t="str">
        <f>IFERROR(VLOOKUP($A28,'All Running Order working doc'!$A$4:$CO$60,BS$100,FALSE),"-")</f>
        <v>-</v>
      </c>
      <c r="BT28" s="12" t="str">
        <f>IFERROR(VLOOKUP($A28,'All Running Order working doc'!$A$4:$CO$60,BT$100,FALSE),"-")</f>
        <v>-</v>
      </c>
      <c r="BU28" s="12" t="str">
        <f>IFERROR(VLOOKUP($A28,'All Running Order working doc'!$A$4:$CO$60,BU$100,FALSE),"-")</f>
        <v>-</v>
      </c>
      <c r="BV28" s="12" t="str">
        <f>IFERROR(VLOOKUP($A28,'All Running Order working doc'!$A$4:$CO$60,BV$100,FALSE),"-")</f>
        <v>-</v>
      </c>
      <c r="BW28" s="12" t="str">
        <f>IFERROR(VLOOKUP($A28,'All Running Order working doc'!$A$4:$CO$60,BW$100,FALSE),"-")</f>
        <v>-</v>
      </c>
      <c r="BX28" s="12" t="str">
        <f>IFERROR(VLOOKUP($A28,'All Running Order working doc'!$A$4:$CO$60,BX$100,FALSE),"-")</f>
        <v>-</v>
      </c>
      <c r="BY28" s="12" t="str">
        <f>IFERROR(VLOOKUP($A28,'All Running Order working doc'!$A$4:$CO$60,BY$100,FALSE),"-")</f>
        <v>-</v>
      </c>
      <c r="BZ28" s="12" t="str">
        <f>IFERROR(VLOOKUP($A28,'All Running Order working doc'!$A$4:$CO$60,BZ$100,FALSE),"-")</f>
        <v>-</v>
      </c>
      <c r="CA28" s="12" t="str">
        <f>IFERROR(VLOOKUP($A28,'All Running Order working doc'!$A$4:$CO$60,CA$100,FALSE),"-")</f>
        <v>-</v>
      </c>
      <c r="CB28" s="12" t="str">
        <f>IFERROR(VLOOKUP($A28,'All Running Order working doc'!$A$4:$CO$60,CB$100,FALSE),"-")</f>
        <v>-</v>
      </c>
      <c r="CC28" s="12" t="str">
        <f>IFERROR(VLOOKUP($A28,'All Running Order working doc'!$A$4:$CO$60,CC$100,FALSE),"-")</f>
        <v>-</v>
      </c>
      <c r="CD28" s="12" t="str">
        <f>IFERROR(VLOOKUP($A28,'All Running Order working doc'!$A$4:$CO$60,CD$100,FALSE),"-")</f>
        <v>-</v>
      </c>
      <c r="CE28" s="12" t="str">
        <f>IFERROR(VLOOKUP($A28,'All Running Order working doc'!$A$4:$CO$60,CE$100,FALSE),"-")</f>
        <v>-</v>
      </c>
      <c r="CF28" s="12" t="str">
        <f>IFERROR(VLOOKUP($A28,'All Running Order working doc'!$A$4:$CO$60,CF$100,FALSE),"-")</f>
        <v>-</v>
      </c>
      <c r="CG28" s="12" t="str">
        <f>IFERROR(VLOOKUP($A28,'All Running Order working doc'!$A$4:$CO$60,CG$100,FALSE),"-")</f>
        <v>-</v>
      </c>
      <c r="CH28" s="12" t="str">
        <f>IFERROR(VLOOKUP($A28,'All Running Order working doc'!$A$4:$CO$60,CH$100,FALSE),"-")</f>
        <v>-</v>
      </c>
      <c r="CI28" s="12" t="str">
        <f>IFERROR(VLOOKUP($A28,'All Running Order working doc'!$A$4:$CO$60,CI$100,FALSE),"-")</f>
        <v>-</v>
      </c>
      <c r="CJ28" s="12" t="str">
        <f>IFERROR(VLOOKUP($A28,'All Running Order working doc'!$A$4:$CO$60,CJ$100,FALSE),"-")</f>
        <v>-</v>
      </c>
      <c r="CK28" s="12" t="str">
        <f>IFERROR(VLOOKUP($A28,'All Running Order working doc'!$A$4:$CO$60,CK$100,FALSE),"-")</f>
        <v>-</v>
      </c>
      <c r="CL28" s="12" t="str">
        <f>IFERROR(VLOOKUP($A28,'All Running Order working doc'!$A$4:$CO$60,CL$100,FALSE),"-")</f>
        <v>-</v>
      </c>
      <c r="CM28" s="12" t="str">
        <f>IFERROR(VLOOKUP($A28,'All Running Order working doc'!$A$4:$CO$60,CM$100,FALSE),"-")</f>
        <v>-</v>
      </c>
      <c r="CN28" s="12" t="str">
        <f>IFERROR(VLOOKUP($A28,'All Running Order working doc'!$A$4:$CO$60,CN$100,FALSE),"-")</f>
        <v>-</v>
      </c>
      <c r="CQ28" s="3">
        <v>25</v>
      </c>
    </row>
    <row r="29" spans="1:95" x14ac:dyDescent="0.3">
      <c r="A29" s="3" t="str">
        <f>CONCATENATE(Constants!$B$5,CQ29,)</f>
        <v>Blue Live26</v>
      </c>
      <c r="B29" s="12" t="str">
        <f>IFERROR(VLOOKUP($A29,'All Running Order working doc'!$A$4:$CO$60,B$100,FALSE),"-")</f>
        <v>-</v>
      </c>
      <c r="C29" s="12" t="str">
        <f>IFERROR(VLOOKUP($A29,'All Running Order working doc'!$A$4:$CO$60,C$100,FALSE),"-")</f>
        <v>-</v>
      </c>
      <c r="D29" s="12" t="str">
        <f>IFERROR(VLOOKUP($A29,'All Running Order working doc'!$A$4:$CO$60,D$100,FALSE),"-")</f>
        <v>-</v>
      </c>
      <c r="E29" s="12" t="str">
        <f>IFERROR(VLOOKUP($A29,'All Running Order working doc'!$A$4:$CO$60,E$100,FALSE),"-")</f>
        <v>-</v>
      </c>
      <c r="F29" s="12" t="str">
        <f>IFERROR(VLOOKUP($A29,'All Running Order working doc'!$A$4:$CO$60,F$100,FALSE),"-")</f>
        <v>-</v>
      </c>
      <c r="G29" s="12" t="str">
        <f>IFERROR(VLOOKUP($A29,'All Running Order working doc'!$A$4:$CO$60,G$100,FALSE),"-")</f>
        <v>-</v>
      </c>
      <c r="H29" s="12" t="str">
        <f>IFERROR(VLOOKUP($A29,'All Running Order working doc'!$A$4:$CO$60,H$100,FALSE),"-")</f>
        <v>-</v>
      </c>
      <c r="I29" s="12" t="str">
        <f>IFERROR(VLOOKUP($A29,'All Running Order working doc'!$A$4:$CO$60,I$100,FALSE),"-")</f>
        <v>-</v>
      </c>
      <c r="J29" s="12" t="str">
        <f>IFERROR(VLOOKUP($A29,'All Running Order working doc'!$A$4:$CO$60,J$100,FALSE),"-")</f>
        <v>-</v>
      </c>
      <c r="K29" s="12" t="str">
        <f>IFERROR(VLOOKUP($A29,'All Running Order working doc'!$A$4:$CO$60,K$100,FALSE),"-")</f>
        <v>-</v>
      </c>
      <c r="L29" s="12" t="str">
        <f>IFERROR(VLOOKUP($A29,'All Running Order working doc'!$A$4:$CO$60,L$100,FALSE),"-")</f>
        <v>-</v>
      </c>
      <c r="M29" s="12" t="str">
        <f>IFERROR(VLOOKUP($A29,'All Running Order working doc'!$A$4:$CO$60,M$100,FALSE),"-")</f>
        <v>-</v>
      </c>
      <c r="N29" s="12" t="str">
        <f>IFERROR(VLOOKUP($A29,'All Running Order working doc'!$A$4:$CO$60,N$100,FALSE),"-")</f>
        <v>-</v>
      </c>
      <c r="O29" s="12" t="str">
        <f>IFERROR(VLOOKUP($A29,'All Running Order working doc'!$A$4:$CO$60,O$100,FALSE),"-")</f>
        <v>-</v>
      </c>
      <c r="P29" s="12" t="str">
        <f>IFERROR(VLOOKUP($A29,'All Running Order working doc'!$A$4:$CO$60,P$100,FALSE),"-")</f>
        <v>-</v>
      </c>
      <c r="Q29" s="12" t="str">
        <f>IFERROR(VLOOKUP($A29,'All Running Order working doc'!$A$4:$CO$60,Q$100,FALSE),"-")</f>
        <v>-</v>
      </c>
      <c r="R29" s="12" t="str">
        <f>IFERROR(VLOOKUP($A29,'All Running Order working doc'!$A$4:$CO$60,R$100,FALSE),"-")</f>
        <v>-</v>
      </c>
      <c r="S29" s="12" t="str">
        <f>IFERROR(VLOOKUP($A29,'All Running Order working doc'!$A$4:$CO$60,S$100,FALSE),"-")</f>
        <v>-</v>
      </c>
      <c r="T29" s="12" t="str">
        <f>IFERROR(VLOOKUP($A29,'All Running Order working doc'!$A$4:$CO$60,T$100,FALSE),"-")</f>
        <v>-</v>
      </c>
      <c r="U29" s="12" t="str">
        <f>IFERROR(VLOOKUP($A29,'All Running Order working doc'!$A$4:$CO$60,U$100,FALSE),"-")</f>
        <v>-</v>
      </c>
      <c r="V29" s="12" t="str">
        <f>IFERROR(VLOOKUP($A29,'All Running Order working doc'!$A$4:$CO$60,V$100,FALSE),"-")</f>
        <v>-</v>
      </c>
      <c r="W29" s="12" t="str">
        <f>IFERROR(VLOOKUP($A29,'All Running Order working doc'!$A$4:$CO$60,W$100,FALSE),"-")</f>
        <v>-</v>
      </c>
      <c r="X29" s="12" t="str">
        <f>IFERROR(VLOOKUP($A29,'All Running Order working doc'!$A$4:$CO$60,X$100,FALSE),"-")</f>
        <v>-</v>
      </c>
      <c r="Y29" s="12" t="str">
        <f>IFERROR(VLOOKUP($A29,'All Running Order working doc'!$A$4:$CO$60,Y$100,FALSE),"-")</f>
        <v>-</v>
      </c>
      <c r="Z29" s="12" t="str">
        <f>IFERROR(VLOOKUP($A29,'All Running Order working doc'!$A$4:$CO$60,Z$100,FALSE),"-")</f>
        <v>-</v>
      </c>
      <c r="AA29" s="12" t="str">
        <f>IFERROR(VLOOKUP($A29,'All Running Order working doc'!$A$4:$CO$60,AA$100,FALSE),"-")</f>
        <v>-</v>
      </c>
      <c r="AB29" s="12" t="str">
        <f>IFERROR(VLOOKUP($A29,'All Running Order working doc'!$A$4:$CO$60,AB$100,FALSE),"-")</f>
        <v>-</v>
      </c>
      <c r="AC29" s="12" t="str">
        <f>IFERROR(VLOOKUP($A29,'All Running Order working doc'!$A$4:$CO$60,AC$100,FALSE),"-")</f>
        <v>-</v>
      </c>
      <c r="AD29" s="12" t="str">
        <f>IFERROR(VLOOKUP($A29,'All Running Order working doc'!$A$4:$CO$60,AD$100,FALSE),"-")</f>
        <v>-</v>
      </c>
      <c r="AE29" s="12" t="str">
        <f>IFERROR(VLOOKUP($A29,'All Running Order working doc'!$A$4:$CO$60,AE$100,FALSE),"-")</f>
        <v>-</v>
      </c>
      <c r="AF29" s="12" t="str">
        <f>IFERROR(VLOOKUP($A29,'All Running Order working doc'!$A$4:$CO$60,AF$100,FALSE),"-")</f>
        <v>-</v>
      </c>
      <c r="AG29" s="12" t="str">
        <f>IFERROR(VLOOKUP($A29,'All Running Order working doc'!$A$4:$CO$60,AG$100,FALSE),"-")</f>
        <v>-</v>
      </c>
      <c r="AH29" s="12" t="str">
        <f>IFERROR(VLOOKUP($A29,'All Running Order working doc'!$A$4:$CO$60,AH$100,FALSE),"-")</f>
        <v>-</v>
      </c>
      <c r="AI29" s="12" t="str">
        <f>IFERROR(VLOOKUP($A29,'All Running Order working doc'!$A$4:$CO$60,AI$100,FALSE),"-")</f>
        <v>-</v>
      </c>
      <c r="AJ29" s="12" t="str">
        <f>IFERROR(VLOOKUP($A29,'All Running Order working doc'!$A$4:$CO$60,AJ$100,FALSE),"-")</f>
        <v>-</v>
      </c>
      <c r="AK29" s="12" t="str">
        <f>IFERROR(VLOOKUP($A29,'All Running Order working doc'!$A$4:$CO$60,AK$100,FALSE),"-")</f>
        <v>-</v>
      </c>
      <c r="AL29" s="12" t="str">
        <f>IFERROR(VLOOKUP($A29,'All Running Order working doc'!$A$4:$CO$60,AL$100,FALSE),"-")</f>
        <v>-</v>
      </c>
      <c r="AM29" s="12" t="str">
        <f>IFERROR(VLOOKUP($A29,'All Running Order working doc'!$A$4:$CO$60,AM$100,FALSE),"-")</f>
        <v>-</v>
      </c>
      <c r="AN29" s="12" t="str">
        <f>IFERROR(VLOOKUP($A29,'All Running Order working doc'!$A$4:$CO$60,AN$100,FALSE),"-")</f>
        <v>-</v>
      </c>
      <c r="AO29" s="12" t="str">
        <f>IFERROR(VLOOKUP($A29,'All Running Order working doc'!$A$4:$CO$60,AO$100,FALSE),"-")</f>
        <v>-</v>
      </c>
      <c r="AP29" s="12" t="str">
        <f>IFERROR(VLOOKUP($A29,'All Running Order working doc'!$A$4:$CO$60,AP$100,FALSE),"-")</f>
        <v>-</v>
      </c>
      <c r="AQ29" s="12" t="str">
        <f>IFERROR(VLOOKUP($A29,'All Running Order working doc'!$A$4:$CO$60,AQ$100,FALSE),"-")</f>
        <v>-</v>
      </c>
      <c r="AR29" s="12" t="str">
        <f>IFERROR(VLOOKUP($A29,'All Running Order working doc'!$A$4:$CO$60,AR$100,FALSE),"-")</f>
        <v>-</v>
      </c>
      <c r="AS29" s="12" t="str">
        <f>IFERROR(VLOOKUP($A29,'All Running Order working doc'!$A$4:$CO$60,AS$100,FALSE),"-")</f>
        <v>-</v>
      </c>
      <c r="AT29" s="12" t="str">
        <f>IFERROR(VLOOKUP($A29,'All Running Order working doc'!$A$4:$CO$60,AT$100,FALSE),"-")</f>
        <v>-</v>
      </c>
      <c r="AU29" s="12" t="str">
        <f>IFERROR(VLOOKUP($A29,'All Running Order working doc'!$A$4:$CO$60,AU$100,FALSE),"-")</f>
        <v>-</v>
      </c>
      <c r="AV29" s="12" t="str">
        <f>IFERROR(VLOOKUP($A29,'All Running Order working doc'!$A$4:$CO$60,AV$100,FALSE),"-")</f>
        <v>-</v>
      </c>
      <c r="AW29" s="12" t="str">
        <f>IFERROR(VLOOKUP($A29,'All Running Order working doc'!$A$4:$CO$60,AW$100,FALSE),"-")</f>
        <v>-</v>
      </c>
      <c r="AX29" s="12" t="str">
        <f>IFERROR(VLOOKUP($A29,'All Running Order working doc'!$A$4:$CO$60,AX$100,FALSE),"-")</f>
        <v>-</v>
      </c>
      <c r="AY29" s="12" t="str">
        <f>IFERROR(VLOOKUP($A29,'All Running Order working doc'!$A$4:$CO$60,AY$100,FALSE),"-")</f>
        <v>-</v>
      </c>
      <c r="AZ29" s="12" t="str">
        <f>IFERROR(VLOOKUP($A29,'All Running Order working doc'!$A$4:$CO$60,AZ$100,FALSE),"-")</f>
        <v>-</v>
      </c>
      <c r="BA29" s="12" t="str">
        <f>IFERROR(VLOOKUP($A29,'All Running Order working doc'!$A$4:$CO$60,BA$100,FALSE),"-")</f>
        <v>-</v>
      </c>
      <c r="BB29" s="12" t="str">
        <f>IFERROR(VLOOKUP($A29,'All Running Order working doc'!$A$4:$CO$60,BB$100,FALSE),"-")</f>
        <v>-</v>
      </c>
      <c r="BC29" s="12" t="str">
        <f>IFERROR(VLOOKUP($A29,'All Running Order working doc'!$A$4:$CO$60,BC$100,FALSE),"-")</f>
        <v>-</v>
      </c>
      <c r="BD29" s="12" t="str">
        <f>IFERROR(VLOOKUP($A29,'All Running Order working doc'!$A$4:$CO$60,BD$100,FALSE),"-")</f>
        <v>-</v>
      </c>
      <c r="BE29" s="12" t="str">
        <f>IFERROR(VLOOKUP($A29,'All Running Order working doc'!$A$4:$CO$60,BE$100,FALSE),"-")</f>
        <v>-</v>
      </c>
      <c r="BF29" s="12" t="str">
        <f>IFERROR(VLOOKUP($A29,'All Running Order working doc'!$A$4:$CO$60,BF$100,FALSE),"-")</f>
        <v>-</v>
      </c>
      <c r="BG29" s="12" t="str">
        <f>IFERROR(VLOOKUP($A29,'All Running Order working doc'!$A$4:$CO$60,BG$100,FALSE),"-")</f>
        <v>-</v>
      </c>
      <c r="BH29" s="12" t="str">
        <f>IFERROR(VLOOKUP($A29,'All Running Order working doc'!$A$4:$CO$60,BH$100,FALSE),"-")</f>
        <v>-</v>
      </c>
      <c r="BI29" s="12" t="str">
        <f>IFERROR(VLOOKUP($A29,'All Running Order working doc'!$A$4:$CO$60,BI$100,FALSE),"-")</f>
        <v>-</v>
      </c>
      <c r="BJ29" s="12" t="str">
        <f>IFERROR(VLOOKUP($A29,'All Running Order working doc'!$A$4:$CO$60,BJ$100,FALSE),"-")</f>
        <v>-</v>
      </c>
      <c r="BK29" s="12" t="str">
        <f>IFERROR(VLOOKUP($A29,'All Running Order working doc'!$A$4:$CO$60,BK$100,FALSE),"-")</f>
        <v>-</v>
      </c>
      <c r="BL29" s="12" t="str">
        <f>IFERROR(VLOOKUP($A29,'All Running Order working doc'!$A$4:$CO$60,BL$100,FALSE),"-")</f>
        <v>-</v>
      </c>
      <c r="BM29" s="12" t="str">
        <f>IFERROR(VLOOKUP($A29,'All Running Order working doc'!$A$4:$CO$60,BM$100,FALSE),"-")</f>
        <v>-</v>
      </c>
      <c r="BN29" s="12" t="str">
        <f>IFERROR(VLOOKUP($A29,'All Running Order working doc'!$A$4:$CO$60,BN$100,FALSE),"-")</f>
        <v>-</v>
      </c>
      <c r="BO29" s="12" t="str">
        <f>IFERROR(VLOOKUP($A29,'All Running Order working doc'!$A$4:$CO$60,BO$100,FALSE),"-")</f>
        <v>-</v>
      </c>
      <c r="BP29" s="12" t="str">
        <f>IFERROR(VLOOKUP($A29,'All Running Order working doc'!$A$4:$CO$60,BP$100,FALSE),"-")</f>
        <v>-</v>
      </c>
      <c r="BQ29" s="12" t="str">
        <f>IFERROR(VLOOKUP($A29,'All Running Order working doc'!$A$4:$CO$60,BQ$100,FALSE),"-")</f>
        <v>-</v>
      </c>
      <c r="BR29" s="12" t="str">
        <f>IFERROR(VLOOKUP($A29,'All Running Order working doc'!$A$4:$CO$60,BR$100,FALSE),"-")</f>
        <v>-</v>
      </c>
      <c r="BS29" s="12" t="str">
        <f>IFERROR(VLOOKUP($A29,'All Running Order working doc'!$A$4:$CO$60,BS$100,FALSE),"-")</f>
        <v>-</v>
      </c>
      <c r="BT29" s="12" t="str">
        <f>IFERROR(VLOOKUP($A29,'All Running Order working doc'!$A$4:$CO$60,BT$100,FALSE),"-")</f>
        <v>-</v>
      </c>
      <c r="BU29" s="12" t="str">
        <f>IFERROR(VLOOKUP($A29,'All Running Order working doc'!$A$4:$CO$60,BU$100,FALSE),"-")</f>
        <v>-</v>
      </c>
      <c r="BV29" s="12" t="str">
        <f>IFERROR(VLOOKUP($A29,'All Running Order working doc'!$A$4:$CO$60,BV$100,FALSE),"-")</f>
        <v>-</v>
      </c>
      <c r="BW29" s="12" t="str">
        <f>IFERROR(VLOOKUP($A29,'All Running Order working doc'!$A$4:$CO$60,BW$100,FALSE),"-")</f>
        <v>-</v>
      </c>
      <c r="BX29" s="12" t="str">
        <f>IFERROR(VLOOKUP($A29,'All Running Order working doc'!$A$4:$CO$60,BX$100,FALSE),"-")</f>
        <v>-</v>
      </c>
      <c r="BY29" s="12" t="str">
        <f>IFERROR(VLOOKUP($A29,'All Running Order working doc'!$A$4:$CO$60,BY$100,FALSE),"-")</f>
        <v>-</v>
      </c>
      <c r="BZ29" s="12" t="str">
        <f>IFERROR(VLOOKUP($A29,'All Running Order working doc'!$A$4:$CO$60,BZ$100,FALSE),"-")</f>
        <v>-</v>
      </c>
      <c r="CA29" s="12" t="str">
        <f>IFERROR(VLOOKUP($A29,'All Running Order working doc'!$A$4:$CO$60,CA$100,FALSE),"-")</f>
        <v>-</v>
      </c>
      <c r="CB29" s="12" t="str">
        <f>IFERROR(VLOOKUP($A29,'All Running Order working doc'!$A$4:$CO$60,CB$100,FALSE),"-")</f>
        <v>-</v>
      </c>
      <c r="CC29" s="12" t="str">
        <f>IFERROR(VLOOKUP($A29,'All Running Order working doc'!$A$4:$CO$60,CC$100,FALSE),"-")</f>
        <v>-</v>
      </c>
      <c r="CD29" s="12" t="str">
        <f>IFERROR(VLOOKUP($A29,'All Running Order working doc'!$A$4:$CO$60,CD$100,FALSE),"-")</f>
        <v>-</v>
      </c>
      <c r="CE29" s="12" t="str">
        <f>IFERROR(VLOOKUP($A29,'All Running Order working doc'!$A$4:$CO$60,CE$100,FALSE),"-")</f>
        <v>-</v>
      </c>
      <c r="CF29" s="12" t="str">
        <f>IFERROR(VLOOKUP($A29,'All Running Order working doc'!$A$4:$CO$60,CF$100,FALSE),"-")</f>
        <v>-</v>
      </c>
      <c r="CG29" s="12" t="str">
        <f>IFERROR(VLOOKUP($A29,'All Running Order working doc'!$A$4:$CO$60,CG$100,FALSE),"-")</f>
        <v>-</v>
      </c>
      <c r="CH29" s="12" t="str">
        <f>IFERROR(VLOOKUP($A29,'All Running Order working doc'!$A$4:$CO$60,CH$100,FALSE),"-")</f>
        <v>-</v>
      </c>
      <c r="CI29" s="12" t="str">
        <f>IFERROR(VLOOKUP($A29,'All Running Order working doc'!$A$4:$CO$60,CI$100,FALSE),"-")</f>
        <v>-</v>
      </c>
      <c r="CJ29" s="12" t="str">
        <f>IFERROR(VLOOKUP($A29,'All Running Order working doc'!$A$4:$CO$60,CJ$100,FALSE),"-")</f>
        <v>-</v>
      </c>
      <c r="CK29" s="12" t="str">
        <f>IFERROR(VLOOKUP($A29,'All Running Order working doc'!$A$4:$CO$60,CK$100,FALSE),"-")</f>
        <v>-</v>
      </c>
      <c r="CL29" s="12" t="str">
        <f>IFERROR(VLOOKUP($A29,'All Running Order working doc'!$A$4:$CO$60,CL$100,FALSE),"-")</f>
        <v>-</v>
      </c>
      <c r="CM29" s="12" t="str">
        <f>IFERROR(VLOOKUP($A29,'All Running Order working doc'!$A$4:$CO$60,CM$100,FALSE),"-")</f>
        <v>-</v>
      </c>
      <c r="CN29" s="12" t="str">
        <f>IFERROR(VLOOKUP($A29,'All Running Order working doc'!$A$4:$CO$60,CN$100,FALSE),"-")</f>
        <v>-</v>
      </c>
      <c r="CQ29" s="3">
        <v>26</v>
      </c>
    </row>
    <row r="30" spans="1:95" x14ac:dyDescent="0.3">
      <c r="A30" s="3" t="str">
        <f>CONCATENATE(Constants!$B$5,CQ30,)</f>
        <v>Blue Live27</v>
      </c>
      <c r="B30" s="12" t="str">
        <f>IFERROR(VLOOKUP($A30,'All Running Order working doc'!$A$4:$CO$60,B$100,FALSE),"-")</f>
        <v>-</v>
      </c>
      <c r="C30" s="12" t="str">
        <f>IFERROR(VLOOKUP($A30,'All Running Order working doc'!$A$4:$CO$60,C$100,FALSE),"-")</f>
        <v>-</v>
      </c>
      <c r="D30" s="12" t="str">
        <f>IFERROR(VLOOKUP($A30,'All Running Order working doc'!$A$4:$CO$60,D$100,FALSE),"-")</f>
        <v>-</v>
      </c>
      <c r="E30" s="12" t="str">
        <f>IFERROR(VLOOKUP($A30,'All Running Order working doc'!$A$4:$CO$60,E$100,FALSE),"-")</f>
        <v>-</v>
      </c>
      <c r="F30" s="12" t="str">
        <f>IFERROR(VLOOKUP($A30,'All Running Order working doc'!$A$4:$CO$60,F$100,FALSE),"-")</f>
        <v>-</v>
      </c>
      <c r="G30" s="12" t="str">
        <f>IFERROR(VLOOKUP($A30,'All Running Order working doc'!$A$4:$CO$60,G$100,FALSE),"-")</f>
        <v>-</v>
      </c>
      <c r="H30" s="12" t="str">
        <f>IFERROR(VLOOKUP($A30,'All Running Order working doc'!$A$4:$CO$60,H$100,FALSE),"-")</f>
        <v>-</v>
      </c>
      <c r="I30" s="12" t="str">
        <f>IFERROR(VLOOKUP($A30,'All Running Order working doc'!$A$4:$CO$60,I$100,FALSE),"-")</f>
        <v>-</v>
      </c>
      <c r="J30" s="12" t="str">
        <f>IFERROR(VLOOKUP($A30,'All Running Order working doc'!$A$4:$CO$60,J$100,FALSE),"-")</f>
        <v>-</v>
      </c>
      <c r="K30" s="12" t="str">
        <f>IFERROR(VLOOKUP($A30,'All Running Order working doc'!$A$4:$CO$60,K$100,FALSE),"-")</f>
        <v>-</v>
      </c>
      <c r="L30" s="12" t="str">
        <f>IFERROR(VLOOKUP($A30,'All Running Order working doc'!$A$4:$CO$60,L$100,FALSE),"-")</f>
        <v>-</v>
      </c>
      <c r="M30" s="12" t="str">
        <f>IFERROR(VLOOKUP($A30,'All Running Order working doc'!$A$4:$CO$60,M$100,FALSE),"-")</f>
        <v>-</v>
      </c>
      <c r="N30" s="12" t="str">
        <f>IFERROR(VLOOKUP($A30,'All Running Order working doc'!$A$4:$CO$60,N$100,FALSE),"-")</f>
        <v>-</v>
      </c>
      <c r="O30" s="12" t="str">
        <f>IFERROR(VLOOKUP($A30,'All Running Order working doc'!$A$4:$CO$60,O$100,FALSE),"-")</f>
        <v>-</v>
      </c>
      <c r="P30" s="12" t="str">
        <f>IFERROR(VLOOKUP($A30,'All Running Order working doc'!$A$4:$CO$60,P$100,FALSE),"-")</f>
        <v>-</v>
      </c>
      <c r="Q30" s="12" t="str">
        <f>IFERROR(VLOOKUP($A30,'All Running Order working doc'!$A$4:$CO$60,Q$100,FALSE),"-")</f>
        <v>-</v>
      </c>
      <c r="R30" s="12" t="str">
        <f>IFERROR(VLOOKUP($A30,'All Running Order working doc'!$A$4:$CO$60,R$100,FALSE),"-")</f>
        <v>-</v>
      </c>
      <c r="S30" s="12" t="str">
        <f>IFERROR(VLOOKUP($A30,'All Running Order working doc'!$A$4:$CO$60,S$100,FALSE),"-")</f>
        <v>-</v>
      </c>
      <c r="T30" s="12" t="str">
        <f>IFERROR(VLOOKUP($A30,'All Running Order working doc'!$A$4:$CO$60,T$100,FALSE),"-")</f>
        <v>-</v>
      </c>
      <c r="U30" s="12" t="str">
        <f>IFERROR(VLOOKUP($A30,'All Running Order working doc'!$A$4:$CO$60,U$100,FALSE),"-")</f>
        <v>-</v>
      </c>
      <c r="V30" s="12" t="str">
        <f>IFERROR(VLOOKUP($A30,'All Running Order working doc'!$A$4:$CO$60,V$100,FALSE),"-")</f>
        <v>-</v>
      </c>
      <c r="W30" s="12" t="str">
        <f>IFERROR(VLOOKUP($A30,'All Running Order working doc'!$A$4:$CO$60,W$100,FALSE),"-")</f>
        <v>-</v>
      </c>
      <c r="X30" s="12" t="str">
        <f>IFERROR(VLOOKUP($A30,'All Running Order working doc'!$A$4:$CO$60,X$100,FALSE),"-")</f>
        <v>-</v>
      </c>
      <c r="Y30" s="12" t="str">
        <f>IFERROR(VLOOKUP($A30,'All Running Order working doc'!$A$4:$CO$60,Y$100,FALSE),"-")</f>
        <v>-</v>
      </c>
      <c r="Z30" s="12" t="str">
        <f>IFERROR(VLOOKUP($A30,'All Running Order working doc'!$A$4:$CO$60,Z$100,FALSE),"-")</f>
        <v>-</v>
      </c>
      <c r="AA30" s="12" t="str">
        <f>IFERROR(VLOOKUP($A30,'All Running Order working doc'!$A$4:$CO$60,AA$100,FALSE),"-")</f>
        <v>-</v>
      </c>
      <c r="AB30" s="12" t="str">
        <f>IFERROR(VLOOKUP($A30,'All Running Order working doc'!$A$4:$CO$60,AB$100,FALSE),"-")</f>
        <v>-</v>
      </c>
      <c r="AC30" s="12" t="str">
        <f>IFERROR(VLOOKUP($A30,'All Running Order working doc'!$A$4:$CO$60,AC$100,FALSE),"-")</f>
        <v>-</v>
      </c>
      <c r="AD30" s="12" t="str">
        <f>IFERROR(VLOOKUP($A30,'All Running Order working doc'!$A$4:$CO$60,AD$100,FALSE),"-")</f>
        <v>-</v>
      </c>
      <c r="AE30" s="12" t="str">
        <f>IFERROR(VLOOKUP($A30,'All Running Order working doc'!$A$4:$CO$60,AE$100,FALSE),"-")</f>
        <v>-</v>
      </c>
      <c r="AF30" s="12" t="str">
        <f>IFERROR(VLOOKUP($A30,'All Running Order working doc'!$A$4:$CO$60,AF$100,FALSE),"-")</f>
        <v>-</v>
      </c>
      <c r="AG30" s="12" t="str">
        <f>IFERROR(VLOOKUP($A30,'All Running Order working doc'!$A$4:$CO$60,AG$100,FALSE),"-")</f>
        <v>-</v>
      </c>
      <c r="AH30" s="12" t="str">
        <f>IFERROR(VLOOKUP($A30,'All Running Order working doc'!$A$4:$CO$60,AH$100,FALSE),"-")</f>
        <v>-</v>
      </c>
      <c r="AI30" s="12" t="str">
        <f>IFERROR(VLOOKUP($A30,'All Running Order working doc'!$A$4:$CO$60,AI$100,FALSE),"-")</f>
        <v>-</v>
      </c>
      <c r="AJ30" s="12" t="str">
        <f>IFERROR(VLOOKUP($A30,'All Running Order working doc'!$A$4:$CO$60,AJ$100,FALSE),"-")</f>
        <v>-</v>
      </c>
      <c r="AK30" s="12" t="str">
        <f>IFERROR(VLOOKUP($A30,'All Running Order working doc'!$A$4:$CO$60,AK$100,FALSE),"-")</f>
        <v>-</v>
      </c>
      <c r="AL30" s="12" t="str">
        <f>IFERROR(VLOOKUP($A30,'All Running Order working doc'!$A$4:$CO$60,AL$100,FALSE),"-")</f>
        <v>-</v>
      </c>
      <c r="AM30" s="12" t="str">
        <f>IFERROR(VLOOKUP($A30,'All Running Order working doc'!$A$4:$CO$60,AM$100,FALSE),"-")</f>
        <v>-</v>
      </c>
      <c r="AN30" s="12" t="str">
        <f>IFERROR(VLOOKUP($A30,'All Running Order working doc'!$A$4:$CO$60,AN$100,FALSE),"-")</f>
        <v>-</v>
      </c>
      <c r="AO30" s="12" t="str">
        <f>IFERROR(VLOOKUP($A30,'All Running Order working doc'!$A$4:$CO$60,AO$100,FALSE),"-")</f>
        <v>-</v>
      </c>
      <c r="AP30" s="12" t="str">
        <f>IFERROR(VLOOKUP($A30,'All Running Order working doc'!$A$4:$CO$60,AP$100,FALSE),"-")</f>
        <v>-</v>
      </c>
      <c r="AQ30" s="12" t="str">
        <f>IFERROR(VLOOKUP($A30,'All Running Order working doc'!$A$4:$CO$60,AQ$100,FALSE),"-")</f>
        <v>-</v>
      </c>
      <c r="AR30" s="12" t="str">
        <f>IFERROR(VLOOKUP($A30,'All Running Order working doc'!$A$4:$CO$60,AR$100,FALSE),"-")</f>
        <v>-</v>
      </c>
      <c r="AS30" s="12" t="str">
        <f>IFERROR(VLOOKUP($A30,'All Running Order working doc'!$A$4:$CO$60,AS$100,FALSE),"-")</f>
        <v>-</v>
      </c>
      <c r="AT30" s="12" t="str">
        <f>IFERROR(VLOOKUP($A30,'All Running Order working doc'!$A$4:$CO$60,AT$100,FALSE),"-")</f>
        <v>-</v>
      </c>
      <c r="AU30" s="12" t="str">
        <f>IFERROR(VLOOKUP($A30,'All Running Order working doc'!$A$4:$CO$60,AU$100,FALSE),"-")</f>
        <v>-</v>
      </c>
      <c r="AV30" s="12" t="str">
        <f>IFERROR(VLOOKUP($A30,'All Running Order working doc'!$A$4:$CO$60,AV$100,FALSE),"-")</f>
        <v>-</v>
      </c>
      <c r="AW30" s="12" t="str">
        <f>IFERROR(VLOOKUP($A30,'All Running Order working doc'!$A$4:$CO$60,AW$100,FALSE),"-")</f>
        <v>-</v>
      </c>
      <c r="AX30" s="12" t="str">
        <f>IFERROR(VLOOKUP($A30,'All Running Order working doc'!$A$4:$CO$60,AX$100,FALSE),"-")</f>
        <v>-</v>
      </c>
      <c r="AY30" s="12" t="str">
        <f>IFERROR(VLOOKUP($A30,'All Running Order working doc'!$A$4:$CO$60,AY$100,FALSE),"-")</f>
        <v>-</v>
      </c>
      <c r="AZ30" s="12" t="str">
        <f>IFERROR(VLOOKUP($A30,'All Running Order working doc'!$A$4:$CO$60,AZ$100,FALSE),"-")</f>
        <v>-</v>
      </c>
      <c r="BA30" s="12" t="str">
        <f>IFERROR(VLOOKUP($A30,'All Running Order working doc'!$A$4:$CO$60,BA$100,FALSE),"-")</f>
        <v>-</v>
      </c>
      <c r="BB30" s="12" t="str">
        <f>IFERROR(VLOOKUP($A30,'All Running Order working doc'!$A$4:$CO$60,BB$100,FALSE),"-")</f>
        <v>-</v>
      </c>
      <c r="BC30" s="12" t="str">
        <f>IFERROR(VLOOKUP($A30,'All Running Order working doc'!$A$4:$CO$60,BC$100,FALSE),"-")</f>
        <v>-</v>
      </c>
      <c r="BD30" s="12" t="str">
        <f>IFERROR(VLOOKUP($A30,'All Running Order working doc'!$A$4:$CO$60,BD$100,FALSE),"-")</f>
        <v>-</v>
      </c>
      <c r="BE30" s="12" t="str">
        <f>IFERROR(VLOOKUP($A30,'All Running Order working doc'!$A$4:$CO$60,BE$100,FALSE),"-")</f>
        <v>-</v>
      </c>
      <c r="BF30" s="12" t="str">
        <f>IFERROR(VLOOKUP($A30,'All Running Order working doc'!$A$4:$CO$60,BF$100,FALSE),"-")</f>
        <v>-</v>
      </c>
      <c r="BG30" s="12" t="str">
        <f>IFERROR(VLOOKUP($A30,'All Running Order working doc'!$A$4:$CO$60,BG$100,FALSE),"-")</f>
        <v>-</v>
      </c>
      <c r="BH30" s="12" t="str">
        <f>IFERROR(VLOOKUP($A30,'All Running Order working doc'!$A$4:$CO$60,BH$100,FALSE),"-")</f>
        <v>-</v>
      </c>
      <c r="BI30" s="12" t="str">
        <f>IFERROR(VLOOKUP($A30,'All Running Order working doc'!$A$4:$CO$60,BI$100,FALSE),"-")</f>
        <v>-</v>
      </c>
      <c r="BJ30" s="12" t="str">
        <f>IFERROR(VLOOKUP($A30,'All Running Order working doc'!$A$4:$CO$60,BJ$100,FALSE),"-")</f>
        <v>-</v>
      </c>
      <c r="BK30" s="12" t="str">
        <f>IFERROR(VLOOKUP($A30,'All Running Order working doc'!$A$4:$CO$60,BK$100,FALSE),"-")</f>
        <v>-</v>
      </c>
      <c r="BL30" s="12" t="str">
        <f>IFERROR(VLOOKUP($A30,'All Running Order working doc'!$A$4:$CO$60,BL$100,FALSE),"-")</f>
        <v>-</v>
      </c>
      <c r="BM30" s="12" t="str">
        <f>IFERROR(VLOOKUP($A30,'All Running Order working doc'!$A$4:$CO$60,BM$100,FALSE),"-")</f>
        <v>-</v>
      </c>
      <c r="BN30" s="12" t="str">
        <f>IFERROR(VLOOKUP($A30,'All Running Order working doc'!$A$4:$CO$60,BN$100,FALSE),"-")</f>
        <v>-</v>
      </c>
      <c r="BO30" s="12" t="str">
        <f>IFERROR(VLOOKUP($A30,'All Running Order working doc'!$A$4:$CO$60,BO$100,FALSE),"-")</f>
        <v>-</v>
      </c>
      <c r="BP30" s="12" t="str">
        <f>IFERROR(VLOOKUP($A30,'All Running Order working doc'!$A$4:$CO$60,BP$100,FALSE),"-")</f>
        <v>-</v>
      </c>
      <c r="BQ30" s="12" t="str">
        <f>IFERROR(VLOOKUP($A30,'All Running Order working doc'!$A$4:$CO$60,BQ$100,FALSE),"-")</f>
        <v>-</v>
      </c>
      <c r="BR30" s="12" t="str">
        <f>IFERROR(VLOOKUP($A30,'All Running Order working doc'!$A$4:$CO$60,BR$100,FALSE),"-")</f>
        <v>-</v>
      </c>
      <c r="BS30" s="12" t="str">
        <f>IFERROR(VLOOKUP($A30,'All Running Order working doc'!$A$4:$CO$60,BS$100,FALSE),"-")</f>
        <v>-</v>
      </c>
      <c r="BT30" s="12" t="str">
        <f>IFERROR(VLOOKUP($A30,'All Running Order working doc'!$A$4:$CO$60,BT$100,FALSE),"-")</f>
        <v>-</v>
      </c>
      <c r="BU30" s="12" t="str">
        <f>IFERROR(VLOOKUP($A30,'All Running Order working doc'!$A$4:$CO$60,BU$100,FALSE),"-")</f>
        <v>-</v>
      </c>
      <c r="BV30" s="12" t="str">
        <f>IFERROR(VLOOKUP($A30,'All Running Order working doc'!$A$4:$CO$60,BV$100,FALSE),"-")</f>
        <v>-</v>
      </c>
      <c r="BW30" s="12" t="str">
        <f>IFERROR(VLOOKUP($A30,'All Running Order working doc'!$A$4:$CO$60,BW$100,FALSE),"-")</f>
        <v>-</v>
      </c>
      <c r="BX30" s="12" t="str">
        <f>IFERROR(VLOOKUP($A30,'All Running Order working doc'!$A$4:$CO$60,BX$100,FALSE),"-")</f>
        <v>-</v>
      </c>
      <c r="BY30" s="12" t="str">
        <f>IFERROR(VLOOKUP($A30,'All Running Order working doc'!$A$4:$CO$60,BY$100,FALSE),"-")</f>
        <v>-</v>
      </c>
      <c r="BZ30" s="12" t="str">
        <f>IFERROR(VLOOKUP($A30,'All Running Order working doc'!$A$4:$CO$60,BZ$100,FALSE),"-")</f>
        <v>-</v>
      </c>
      <c r="CA30" s="12" t="str">
        <f>IFERROR(VLOOKUP($A30,'All Running Order working doc'!$A$4:$CO$60,CA$100,FALSE),"-")</f>
        <v>-</v>
      </c>
      <c r="CB30" s="12" t="str">
        <f>IFERROR(VLOOKUP($A30,'All Running Order working doc'!$A$4:$CO$60,CB$100,FALSE),"-")</f>
        <v>-</v>
      </c>
      <c r="CC30" s="12" t="str">
        <f>IFERROR(VLOOKUP($A30,'All Running Order working doc'!$A$4:$CO$60,CC$100,FALSE),"-")</f>
        <v>-</v>
      </c>
      <c r="CD30" s="12" t="str">
        <f>IFERROR(VLOOKUP($A30,'All Running Order working doc'!$A$4:$CO$60,CD$100,FALSE),"-")</f>
        <v>-</v>
      </c>
      <c r="CE30" s="12" t="str">
        <f>IFERROR(VLOOKUP($A30,'All Running Order working doc'!$A$4:$CO$60,CE$100,FALSE),"-")</f>
        <v>-</v>
      </c>
      <c r="CF30" s="12" t="str">
        <f>IFERROR(VLOOKUP($A30,'All Running Order working doc'!$A$4:$CO$60,CF$100,FALSE),"-")</f>
        <v>-</v>
      </c>
      <c r="CG30" s="12" t="str">
        <f>IFERROR(VLOOKUP($A30,'All Running Order working doc'!$A$4:$CO$60,CG$100,FALSE),"-")</f>
        <v>-</v>
      </c>
      <c r="CH30" s="12" t="str">
        <f>IFERROR(VLOOKUP($A30,'All Running Order working doc'!$A$4:$CO$60,CH$100,FALSE),"-")</f>
        <v>-</v>
      </c>
      <c r="CI30" s="12" t="str">
        <f>IFERROR(VLOOKUP($A30,'All Running Order working doc'!$A$4:$CO$60,CI$100,FALSE),"-")</f>
        <v>-</v>
      </c>
      <c r="CJ30" s="12" t="str">
        <f>IFERROR(VLOOKUP($A30,'All Running Order working doc'!$A$4:$CO$60,CJ$100,FALSE),"-")</f>
        <v>-</v>
      </c>
      <c r="CK30" s="12" t="str">
        <f>IFERROR(VLOOKUP($A30,'All Running Order working doc'!$A$4:$CO$60,CK$100,FALSE),"-")</f>
        <v>-</v>
      </c>
      <c r="CL30" s="12" t="str">
        <f>IFERROR(VLOOKUP($A30,'All Running Order working doc'!$A$4:$CO$60,CL$100,FALSE),"-")</f>
        <v>-</v>
      </c>
      <c r="CM30" s="12" t="str">
        <f>IFERROR(VLOOKUP($A30,'All Running Order working doc'!$A$4:$CO$60,CM$100,FALSE),"-")</f>
        <v>-</v>
      </c>
      <c r="CN30" s="12" t="str">
        <f>IFERROR(VLOOKUP($A30,'All Running Order working doc'!$A$4:$CO$60,CN$100,FALSE),"-")</f>
        <v>-</v>
      </c>
      <c r="CQ30" s="3">
        <v>27</v>
      </c>
    </row>
    <row r="31" spans="1:95" x14ac:dyDescent="0.3">
      <c r="A31" s="3" t="str">
        <f>CONCATENATE(Constants!$B$5,CQ31,)</f>
        <v>Blue Live28</v>
      </c>
      <c r="B31" s="12" t="str">
        <f>IFERROR(VLOOKUP($A31,'All Running Order working doc'!$A$4:$CO$60,B$100,FALSE),"-")</f>
        <v>-</v>
      </c>
      <c r="C31" s="12" t="str">
        <f>IFERROR(VLOOKUP($A31,'All Running Order working doc'!$A$4:$CO$60,C$100,FALSE),"-")</f>
        <v>-</v>
      </c>
      <c r="D31" s="12" t="str">
        <f>IFERROR(VLOOKUP($A31,'All Running Order working doc'!$A$4:$CO$60,D$100,FALSE),"-")</f>
        <v>-</v>
      </c>
      <c r="E31" s="12" t="str">
        <f>IFERROR(VLOOKUP($A31,'All Running Order working doc'!$A$4:$CO$60,E$100,FALSE),"-")</f>
        <v>-</v>
      </c>
      <c r="F31" s="12" t="str">
        <f>IFERROR(VLOOKUP($A31,'All Running Order working doc'!$A$4:$CO$60,F$100,FALSE),"-")</f>
        <v>-</v>
      </c>
      <c r="G31" s="12" t="str">
        <f>IFERROR(VLOOKUP($A31,'All Running Order working doc'!$A$4:$CO$60,G$100,FALSE),"-")</f>
        <v>-</v>
      </c>
      <c r="H31" s="12" t="str">
        <f>IFERROR(VLOOKUP($A31,'All Running Order working doc'!$A$4:$CO$60,H$100,FALSE),"-")</f>
        <v>-</v>
      </c>
      <c r="I31" s="12" t="str">
        <f>IFERROR(VLOOKUP($A31,'All Running Order working doc'!$A$4:$CO$60,I$100,FALSE),"-")</f>
        <v>-</v>
      </c>
      <c r="J31" s="12" t="str">
        <f>IFERROR(VLOOKUP($A31,'All Running Order working doc'!$A$4:$CO$60,J$100,FALSE),"-")</f>
        <v>-</v>
      </c>
      <c r="K31" s="12" t="str">
        <f>IFERROR(VLOOKUP($A31,'All Running Order working doc'!$A$4:$CO$60,K$100,FALSE),"-")</f>
        <v>-</v>
      </c>
      <c r="L31" s="12" t="str">
        <f>IFERROR(VLOOKUP($A31,'All Running Order working doc'!$A$4:$CO$60,L$100,FALSE),"-")</f>
        <v>-</v>
      </c>
      <c r="M31" s="12" t="str">
        <f>IFERROR(VLOOKUP($A31,'All Running Order working doc'!$A$4:$CO$60,M$100,FALSE),"-")</f>
        <v>-</v>
      </c>
      <c r="N31" s="12" t="str">
        <f>IFERROR(VLOOKUP($A31,'All Running Order working doc'!$A$4:$CO$60,N$100,FALSE),"-")</f>
        <v>-</v>
      </c>
      <c r="O31" s="12" t="str">
        <f>IFERROR(VLOOKUP($A31,'All Running Order working doc'!$A$4:$CO$60,O$100,FALSE),"-")</f>
        <v>-</v>
      </c>
      <c r="P31" s="12" t="str">
        <f>IFERROR(VLOOKUP($A31,'All Running Order working doc'!$A$4:$CO$60,P$100,FALSE),"-")</f>
        <v>-</v>
      </c>
      <c r="Q31" s="12" t="str">
        <f>IFERROR(VLOOKUP($A31,'All Running Order working doc'!$A$4:$CO$60,Q$100,FALSE),"-")</f>
        <v>-</v>
      </c>
      <c r="R31" s="12" t="str">
        <f>IFERROR(VLOOKUP($A31,'All Running Order working doc'!$A$4:$CO$60,R$100,FALSE),"-")</f>
        <v>-</v>
      </c>
      <c r="S31" s="12" t="str">
        <f>IFERROR(VLOOKUP($A31,'All Running Order working doc'!$A$4:$CO$60,S$100,FALSE),"-")</f>
        <v>-</v>
      </c>
      <c r="T31" s="12" t="str">
        <f>IFERROR(VLOOKUP($A31,'All Running Order working doc'!$A$4:$CO$60,T$100,FALSE),"-")</f>
        <v>-</v>
      </c>
      <c r="U31" s="12" t="str">
        <f>IFERROR(VLOOKUP($A31,'All Running Order working doc'!$A$4:$CO$60,U$100,FALSE),"-")</f>
        <v>-</v>
      </c>
      <c r="V31" s="12" t="str">
        <f>IFERROR(VLOOKUP($A31,'All Running Order working doc'!$A$4:$CO$60,V$100,FALSE),"-")</f>
        <v>-</v>
      </c>
      <c r="W31" s="12" t="str">
        <f>IFERROR(VLOOKUP($A31,'All Running Order working doc'!$A$4:$CO$60,W$100,FALSE),"-")</f>
        <v>-</v>
      </c>
      <c r="X31" s="12" t="str">
        <f>IFERROR(VLOOKUP($A31,'All Running Order working doc'!$A$4:$CO$60,X$100,FALSE),"-")</f>
        <v>-</v>
      </c>
      <c r="Y31" s="12" t="str">
        <f>IFERROR(VLOOKUP($A31,'All Running Order working doc'!$A$4:$CO$60,Y$100,FALSE),"-")</f>
        <v>-</v>
      </c>
      <c r="Z31" s="12" t="str">
        <f>IFERROR(VLOOKUP($A31,'All Running Order working doc'!$A$4:$CO$60,Z$100,FALSE),"-")</f>
        <v>-</v>
      </c>
      <c r="AA31" s="12" t="str">
        <f>IFERROR(VLOOKUP($A31,'All Running Order working doc'!$A$4:$CO$60,AA$100,FALSE),"-")</f>
        <v>-</v>
      </c>
      <c r="AB31" s="12" t="str">
        <f>IFERROR(VLOOKUP($A31,'All Running Order working doc'!$A$4:$CO$60,AB$100,FALSE),"-")</f>
        <v>-</v>
      </c>
      <c r="AC31" s="12" t="str">
        <f>IFERROR(VLOOKUP($A31,'All Running Order working doc'!$A$4:$CO$60,AC$100,FALSE),"-")</f>
        <v>-</v>
      </c>
      <c r="AD31" s="12" t="str">
        <f>IFERROR(VLOOKUP($A31,'All Running Order working doc'!$A$4:$CO$60,AD$100,FALSE),"-")</f>
        <v>-</v>
      </c>
      <c r="AE31" s="12" t="str">
        <f>IFERROR(VLOOKUP($A31,'All Running Order working doc'!$A$4:$CO$60,AE$100,FALSE),"-")</f>
        <v>-</v>
      </c>
      <c r="AF31" s="12" t="str">
        <f>IFERROR(VLOOKUP($A31,'All Running Order working doc'!$A$4:$CO$60,AF$100,FALSE),"-")</f>
        <v>-</v>
      </c>
      <c r="AG31" s="12" t="str">
        <f>IFERROR(VLOOKUP($A31,'All Running Order working doc'!$A$4:$CO$60,AG$100,FALSE),"-")</f>
        <v>-</v>
      </c>
      <c r="AH31" s="12" t="str">
        <f>IFERROR(VLOOKUP($A31,'All Running Order working doc'!$A$4:$CO$60,AH$100,FALSE),"-")</f>
        <v>-</v>
      </c>
      <c r="AI31" s="12" t="str">
        <f>IFERROR(VLOOKUP($A31,'All Running Order working doc'!$A$4:$CO$60,AI$100,FALSE),"-")</f>
        <v>-</v>
      </c>
      <c r="AJ31" s="12" t="str">
        <f>IFERROR(VLOOKUP($A31,'All Running Order working doc'!$A$4:$CO$60,AJ$100,FALSE),"-")</f>
        <v>-</v>
      </c>
      <c r="AK31" s="12" t="str">
        <f>IFERROR(VLOOKUP($A31,'All Running Order working doc'!$A$4:$CO$60,AK$100,FALSE),"-")</f>
        <v>-</v>
      </c>
      <c r="AL31" s="12" t="str">
        <f>IFERROR(VLOOKUP($A31,'All Running Order working doc'!$A$4:$CO$60,AL$100,FALSE),"-")</f>
        <v>-</v>
      </c>
      <c r="AM31" s="12" t="str">
        <f>IFERROR(VLOOKUP($A31,'All Running Order working doc'!$A$4:$CO$60,AM$100,FALSE),"-")</f>
        <v>-</v>
      </c>
      <c r="AN31" s="12" t="str">
        <f>IFERROR(VLOOKUP($A31,'All Running Order working doc'!$A$4:$CO$60,AN$100,FALSE),"-")</f>
        <v>-</v>
      </c>
      <c r="AO31" s="12" t="str">
        <f>IFERROR(VLOOKUP($A31,'All Running Order working doc'!$A$4:$CO$60,AO$100,FALSE),"-")</f>
        <v>-</v>
      </c>
      <c r="AP31" s="12" t="str">
        <f>IFERROR(VLOOKUP($A31,'All Running Order working doc'!$A$4:$CO$60,AP$100,FALSE),"-")</f>
        <v>-</v>
      </c>
      <c r="AQ31" s="12" t="str">
        <f>IFERROR(VLOOKUP($A31,'All Running Order working doc'!$A$4:$CO$60,AQ$100,FALSE),"-")</f>
        <v>-</v>
      </c>
      <c r="AR31" s="12" t="str">
        <f>IFERROR(VLOOKUP($A31,'All Running Order working doc'!$A$4:$CO$60,AR$100,FALSE),"-")</f>
        <v>-</v>
      </c>
      <c r="AS31" s="12" t="str">
        <f>IFERROR(VLOOKUP($A31,'All Running Order working doc'!$A$4:$CO$60,AS$100,FALSE),"-")</f>
        <v>-</v>
      </c>
      <c r="AT31" s="12" t="str">
        <f>IFERROR(VLOOKUP($A31,'All Running Order working doc'!$A$4:$CO$60,AT$100,FALSE),"-")</f>
        <v>-</v>
      </c>
      <c r="AU31" s="12" t="str">
        <f>IFERROR(VLOOKUP($A31,'All Running Order working doc'!$A$4:$CO$60,AU$100,FALSE),"-")</f>
        <v>-</v>
      </c>
      <c r="AV31" s="12" t="str">
        <f>IFERROR(VLOOKUP($A31,'All Running Order working doc'!$A$4:$CO$60,AV$100,FALSE),"-")</f>
        <v>-</v>
      </c>
      <c r="AW31" s="12" t="str">
        <f>IFERROR(VLOOKUP($A31,'All Running Order working doc'!$A$4:$CO$60,AW$100,FALSE),"-")</f>
        <v>-</v>
      </c>
      <c r="AX31" s="12" t="str">
        <f>IFERROR(VLOOKUP($A31,'All Running Order working doc'!$A$4:$CO$60,AX$100,FALSE),"-")</f>
        <v>-</v>
      </c>
      <c r="AY31" s="12" t="str">
        <f>IFERROR(VLOOKUP($A31,'All Running Order working doc'!$A$4:$CO$60,AY$100,FALSE),"-")</f>
        <v>-</v>
      </c>
      <c r="AZ31" s="12" t="str">
        <f>IFERROR(VLOOKUP($A31,'All Running Order working doc'!$A$4:$CO$60,AZ$100,FALSE),"-")</f>
        <v>-</v>
      </c>
      <c r="BA31" s="12" t="str">
        <f>IFERROR(VLOOKUP($A31,'All Running Order working doc'!$A$4:$CO$60,BA$100,FALSE),"-")</f>
        <v>-</v>
      </c>
      <c r="BB31" s="12" t="str">
        <f>IFERROR(VLOOKUP($A31,'All Running Order working doc'!$A$4:$CO$60,BB$100,FALSE),"-")</f>
        <v>-</v>
      </c>
      <c r="BC31" s="12" t="str">
        <f>IFERROR(VLOOKUP($A31,'All Running Order working doc'!$A$4:$CO$60,BC$100,FALSE),"-")</f>
        <v>-</v>
      </c>
      <c r="BD31" s="12" t="str">
        <f>IFERROR(VLOOKUP($A31,'All Running Order working doc'!$A$4:$CO$60,BD$100,FALSE),"-")</f>
        <v>-</v>
      </c>
      <c r="BE31" s="12" t="str">
        <f>IFERROR(VLOOKUP($A31,'All Running Order working doc'!$A$4:$CO$60,BE$100,FALSE),"-")</f>
        <v>-</v>
      </c>
      <c r="BF31" s="12" t="str">
        <f>IFERROR(VLOOKUP($A31,'All Running Order working doc'!$A$4:$CO$60,BF$100,FALSE),"-")</f>
        <v>-</v>
      </c>
      <c r="BG31" s="12" t="str">
        <f>IFERROR(VLOOKUP($A31,'All Running Order working doc'!$A$4:$CO$60,BG$100,FALSE),"-")</f>
        <v>-</v>
      </c>
      <c r="BH31" s="12" t="str">
        <f>IFERROR(VLOOKUP($A31,'All Running Order working doc'!$A$4:$CO$60,BH$100,FALSE),"-")</f>
        <v>-</v>
      </c>
      <c r="BI31" s="12" t="str">
        <f>IFERROR(VLOOKUP($A31,'All Running Order working doc'!$A$4:$CO$60,BI$100,FALSE),"-")</f>
        <v>-</v>
      </c>
      <c r="BJ31" s="12" t="str">
        <f>IFERROR(VLOOKUP($A31,'All Running Order working doc'!$A$4:$CO$60,BJ$100,FALSE),"-")</f>
        <v>-</v>
      </c>
      <c r="BK31" s="12" t="str">
        <f>IFERROR(VLOOKUP($A31,'All Running Order working doc'!$A$4:$CO$60,BK$100,FALSE),"-")</f>
        <v>-</v>
      </c>
      <c r="BL31" s="12" t="str">
        <f>IFERROR(VLOOKUP($A31,'All Running Order working doc'!$A$4:$CO$60,BL$100,FALSE),"-")</f>
        <v>-</v>
      </c>
      <c r="BM31" s="12" t="str">
        <f>IFERROR(VLOOKUP($A31,'All Running Order working doc'!$A$4:$CO$60,BM$100,FALSE),"-")</f>
        <v>-</v>
      </c>
      <c r="BN31" s="12" t="str">
        <f>IFERROR(VLOOKUP($A31,'All Running Order working doc'!$A$4:$CO$60,BN$100,FALSE),"-")</f>
        <v>-</v>
      </c>
      <c r="BO31" s="12" t="str">
        <f>IFERROR(VLOOKUP($A31,'All Running Order working doc'!$A$4:$CO$60,BO$100,FALSE),"-")</f>
        <v>-</v>
      </c>
      <c r="BP31" s="12" t="str">
        <f>IFERROR(VLOOKUP($A31,'All Running Order working doc'!$A$4:$CO$60,BP$100,FALSE),"-")</f>
        <v>-</v>
      </c>
      <c r="BQ31" s="12" t="str">
        <f>IFERROR(VLOOKUP($A31,'All Running Order working doc'!$A$4:$CO$60,BQ$100,FALSE),"-")</f>
        <v>-</v>
      </c>
      <c r="BR31" s="12" t="str">
        <f>IFERROR(VLOOKUP($A31,'All Running Order working doc'!$A$4:$CO$60,BR$100,FALSE),"-")</f>
        <v>-</v>
      </c>
      <c r="BS31" s="12" t="str">
        <f>IFERROR(VLOOKUP($A31,'All Running Order working doc'!$A$4:$CO$60,BS$100,FALSE),"-")</f>
        <v>-</v>
      </c>
      <c r="BT31" s="12" t="str">
        <f>IFERROR(VLOOKUP($A31,'All Running Order working doc'!$A$4:$CO$60,BT$100,FALSE),"-")</f>
        <v>-</v>
      </c>
      <c r="BU31" s="12" t="str">
        <f>IFERROR(VLOOKUP($A31,'All Running Order working doc'!$A$4:$CO$60,BU$100,FALSE),"-")</f>
        <v>-</v>
      </c>
      <c r="BV31" s="12" t="str">
        <f>IFERROR(VLOOKUP($A31,'All Running Order working doc'!$A$4:$CO$60,BV$100,FALSE),"-")</f>
        <v>-</v>
      </c>
      <c r="BW31" s="12" t="str">
        <f>IFERROR(VLOOKUP($A31,'All Running Order working doc'!$A$4:$CO$60,BW$100,FALSE),"-")</f>
        <v>-</v>
      </c>
      <c r="BX31" s="12" t="str">
        <f>IFERROR(VLOOKUP($A31,'All Running Order working doc'!$A$4:$CO$60,BX$100,FALSE),"-")</f>
        <v>-</v>
      </c>
      <c r="BY31" s="12" t="str">
        <f>IFERROR(VLOOKUP($A31,'All Running Order working doc'!$A$4:$CO$60,BY$100,FALSE),"-")</f>
        <v>-</v>
      </c>
      <c r="BZ31" s="12" t="str">
        <f>IFERROR(VLOOKUP($A31,'All Running Order working doc'!$A$4:$CO$60,BZ$100,FALSE),"-")</f>
        <v>-</v>
      </c>
      <c r="CA31" s="12" t="str">
        <f>IFERROR(VLOOKUP($A31,'All Running Order working doc'!$A$4:$CO$60,CA$100,FALSE),"-")</f>
        <v>-</v>
      </c>
      <c r="CB31" s="12" t="str">
        <f>IFERROR(VLOOKUP($A31,'All Running Order working doc'!$A$4:$CO$60,CB$100,FALSE),"-")</f>
        <v>-</v>
      </c>
      <c r="CC31" s="12" t="str">
        <f>IFERROR(VLOOKUP($A31,'All Running Order working doc'!$A$4:$CO$60,CC$100,FALSE),"-")</f>
        <v>-</v>
      </c>
      <c r="CD31" s="12" t="str">
        <f>IFERROR(VLOOKUP($A31,'All Running Order working doc'!$A$4:$CO$60,CD$100,FALSE),"-")</f>
        <v>-</v>
      </c>
      <c r="CE31" s="12" t="str">
        <f>IFERROR(VLOOKUP($A31,'All Running Order working doc'!$A$4:$CO$60,CE$100,FALSE),"-")</f>
        <v>-</v>
      </c>
      <c r="CF31" s="12" t="str">
        <f>IFERROR(VLOOKUP($A31,'All Running Order working doc'!$A$4:$CO$60,CF$100,FALSE),"-")</f>
        <v>-</v>
      </c>
      <c r="CG31" s="12" t="str">
        <f>IFERROR(VLOOKUP($A31,'All Running Order working doc'!$A$4:$CO$60,CG$100,FALSE),"-")</f>
        <v>-</v>
      </c>
      <c r="CH31" s="12" t="str">
        <f>IFERROR(VLOOKUP($A31,'All Running Order working doc'!$A$4:$CO$60,CH$100,FALSE),"-")</f>
        <v>-</v>
      </c>
      <c r="CI31" s="12" t="str">
        <f>IFERROR(VLOOKUP($A31,'All Running Order working doc'!$A$4:$CO$60,CI$100,FALSE),"-")</f>
        <v>-</v>
      </c>
      <c r="CJ31" s="12" t="str">
        <f>IFERROR(VLOOKUP($A31,'All Running Order working doc'!$A$4:$CO$60,CJ$100,FALSE),"-")</f>
        <v>-</v>
      </c>
      <c r="CK31" s="12" t="str">
        <f>IFERROR(VLOOKUP($A31,'All Running Order working doc'!$A$4:$CO$60,CK$100,FALSE),"-")</f>
        <v>-</v>
      </c>
      <c r="CL31" s="12" t="str">
        <f>IFERROR(VLOOKUP($A31,'All Running Order working doc'!$A$4:$CO$60,CL$100,FALSE),"-")</f>
        <v>-</v>
      </c>
      <c r="CM31" s="12" t="str">
        <f>IFERROR(VLOOKUP($A31,'All Running Order working doc'!$A$4:$CO$60,CM$100,FALSE),"-")</f>
        <v>-</v>
      </c>
      <c r="CN31" s="12" t="str">
        <f>IFERROR(VLOOKUP($A31,'All Running Order working doc'!$A$4:$CO$60,CN$100,FALSE),"-")</f>
        <v>-</v>
      </c>
      <c r="CQ31" s="3">
        <v>28</v>
      </c>
    </row>
    <row r="32" spans="1:95" x14ac:dyDescent="0.3">
      <c r="A32" s="3" t="str">
        <f>CONCATENATE(Constants!$B$5,CQ32,)</f>
        <v>Blue Live29</v>
      </c>
      <c r="B32" s="12" t="str">
        <f>IFERROR(VLOOKUP($A32,'All Running Order working doc'!$A$4:$CO$60,B$100,FALSE),"-")</f>
        <v>-</v>
      </c>
      <c r="C32" s="12" t="str">
        <f>IFERROR(VLOOKUP($A32,'All Running Order working doc'!$A$4:$CO$60,C$100,FALSE),"-")</f>
        <v>-</v>
      </c>
      <c r="D32" s="12" t="str">
        <f>IFERROR(VLOOKUP($A32,'All Running Order working doc'!$A$4:$CO$60,D$100,FALSE),"-")</f>
        <v>-</v>
      </c>
      <c r="E32" s="12" t="str">
        <f>IFERROR(VLOOKUP($A32,'All Running Order working doc'!$A$4:$CO$60,E$100,FALSE),"-")</f>
        <v>-</v>
      </c>
      <c r="F32" s="12" t="str">
        <f>IFERROR(VLOOKUP($A32,'All Running Order working doc'!$A$4:$CO$60,F$100,FALSE),"-")</f>
        <v>-</v>
      </c>
      <c r="G32" s="12" t="str">
        <f>IFERROR(VLOOKUP($A32,'All Running Order working doc'!$A$4:$CO$60,G$100,FALSE),"-")</f>
        <v>-</v>
      </c>
      <c r="H32" s="12" t="str">
        <f>IFERROR(VLOOKUP($A32,'All Running Order working doc'!$A$4:$CO$60,H$100,FALSE),"-")</f>
        <v>-</v>
      </c>
      <c r="I32" s="12" t="str">
        <f>IFERROR(VLOOKUP($A32,'All Running Order working doc'!$A$4:$CO$60,I$100,FALSE),"-")</f>
        <v>-</v>
      </c>
      <c r="J32" s="12" t="str">
        <f>IFERROR(VLOOKUP($A32,'All Running Order working doc'!$A$4:$CO$60,J$100,FALSE),"-")</f>
        <v>-</v>
      </c>
      <c r="K32" s="12" t="str">
        <f>IFERROR(VLOOKUP($A32,'All Running Order working doc'!$A$4:$CO$60,K$100,FALSE),"-")</f>
        <v>-</v>
      </c>
      <c r="L32" s="12" t="str">
        <f>IFERROR(VLOOKUP($A32,'All Running Order working doc'!$A$4:$CO$60,L$100,FALSE),"-")</f>
        <v>-</v>
      </c>
      <c r="M32" s="12" t="str">
        <f>IFERROR(VLOOKUP($A32,'All Running Order working doc'!$A$4:$CO$60,M$100,FALSE),"-")</f>
        <v>-</v>
      </c>
      <c r="N32" s="12" t="str">
        <f>IFERROR(VLOOKUP($A32,'All Running Order working doc'!$A$4:$CO$60,N$100,FALSE),"-")</f>
        <v>-</v>
      </c>
      <c r="O32" s="12" t="str">
        <f>IFERROR(VLOOKUP($A32,'All Running Order working doc'!$A$4:$CO$60,O$100,FALSE),"-")</f>
        <v>-</v>
      </c>
      <c r="P32" s="12" t="str">
        <f>IFERROR(VLOOKUP($A32,'All Running Order working doc'!$A$4:$CO$60,P$100,FALSE),"-")</f>
        <v>-</v>
      </c>
      <c r="Q32" s="12" t="str">
        <f>IFERROR(VLOOKUP($A32,'All Running Order working doc'!$A$4:$CO$60,Q$100,FALSE),"-")</f>
        <v>-</v>
      </c>
      <c r="R32" s="12" t="str">
        <f>IFERROR(VLOOKUP($A32,'All Running Order working doc'!$A$4:$CO$60,R$100,FALSE),"-")</f>
        <v>-</v>
      </c>
      <c r="S32" s="12" t="str">
        <f>IFERROR(VLOOKUP($A32,'All Running Order working doc'!$A$4:$CO$60,S$100,FALSE),"-")</f>
        <v>-</v>
      </c>
      <c r="T32" s="12" t="str">
        <f>IFERROR(VLOOKUP($A32,'All Running Order working doc'!$A$4:$CO$60,T$100,FALSE),"-")</f>
        <v>-</v>
      </c>
      <c r="U32" s="12" t="str">
        <f>IFERROR(VLOOKUP($A32,'All Running Order working doc'!$A$4:$CO$60,U$100,FALSE),"-")</f>
        <v>-</v>
      </c>
      <c r="V32" s="12" t="str">
        <f>IFERROR(VLOOKUP($A32,'All Running Order working doc'!$A$4:$CO$60,V$100,FALSE),"-")</f>
        <v>-</v>
      </c>
      <c r="W32" s="12" t="str">
        <f>IFERROR(VLOOKUP($A32,'All Running Order working doc'!$A$4:$CO$60,W$100,FALSE),"-")</f>
        <v>-</v>
      </c>
      <c r="X32" s="12" t="str">
        <f>IFERROR(VLOOKUP($A32,'All Running Order working doc'!$A$4:$CO$60,X$100,FALSE),"-")</f>
        <v>-</v>
      </c>
      <c r="Y32" s="12" t="str">
        <f>IFERROR(VLOOKUP($A32,'All Running Order working doc'!$A$4:$CO$60,Y$100,FALSE),"-")</f>
        <v>-</v>
      </c>
      <c r="Z32" s="12" t="str">
        <f>IFERROR(VLOOKUP($A32,'All Running Order working doc'!$A$4:$CO$60,Z$100,FALSE),"-")</f>
        <v>-</v>
      </c>
      <c r="AA32" s="12" t="str">
        <f>IFERROR(VLOOKUP($A32,'All Running Order working doc'!$A$4:$CO$60,AA$100,FALSE),"-")</f>
        <v>-</v>
      </c>
      <c r="AB32" s="12" t="str">
        <f>IFERROR(VLOOKUP($A32,'All Running Order working doc'!$A$4:$CO$60,AB$100,FALSE),"-")</f>
        <v>-</v>
      </c>
      <c r="AC32" s="12" t="str">
        <f>IFERROR(VLOOKUP($A32,'All Running Order working doc'!$A$4:$CO$60,AC$100,FALSE),"-")</f>
        <v>-</v>
      </c>
      <c r="AD32" s="12" t="str">
        <f>IFERROR(VLOOKUP($A32,'All Running Order working doc'!$A$4:$CO$60,AD$100,FALSE),"-")</f>
        <v>-</v>
      </c>
      <c r="AE32" s="12" t="str">
        <f>IFERROR(VLOOKUP($A32,'All Running Order working doc'!$A$4:$CO$60,AE$100,FALSE),"-")</f>
        <v>-</v>
      </c>
      <c r="AF32" s="12" t="str">
        <f>IFERROR(VLOOKUP($A32,'All Running Order working doc'!$A$4:$CO$60,AF$100,FALSE),"-")</f>
        <v>-</v>
      </c>
      <c r="AG32" s="12" t="str">
        <f>IFERROR(VLOOKUP($A32,'All Running Order working doc'!$A$4:$CO$60,AG$100,FALSE),"-")</f>
        <v>-</v>
      </c>
      <c r="AH32" s="12" t="str">
        <f>IFERROR(VLOOKUP($A32,'All Running Order working doc'!$A$4:$CO$60,AH$100,FALSE),"-")</f>
        <v>-</v>
      </c>
      <c r="AI32" s="12" t="str">
        <f>IFERROR(VLOOKUP($A32,'All Running Order working doc'!$A$4:$CO$60,AI$100,FALSE),"-")</f>
        <v>-</v>
      </c>
      <c r="AJ32" s="12" t="str">
        <f>IFERROR(VLOOKUP($A32,'All Running Order working doc'!$A$4:$CO$60,AJ$100,FALSE),"-")</f>
        <v>-</v>
      </c>
      <c r="AK32" s="12" t="str">
        <f>IFERROR(VLOOKUP($A32,'All Running Order working doc'!$A$4:$CO$60,AK$100,FALSE),"-")</f>
        <v>-</v>
      </c>
      <c r="AL32" s="12" t="str">
        <f>IFERROR(VLOOKUP($A32,'All Running Order working doc'!$A$4:$CO$60,AL$100,FALSE),"-")</f>
        <v>-</v>
      </c>
      <c r="AM32" s="12" t="str">
        <f>IFERROR(VLOOKUP($A32,'All Running Order working doc'!$A$4:$CO$60,AM$100,FALSE),"-")</f>
        <v>-</v>
      </c>
      <c r="AN32" s="12" t="str">
        <f>IFERROR(VLOOKUP($A32,'All Running Order working doc'!$A$4:$CO$60,AN$100,FALSE),"-")</f>
        <v>-</v>
      </c>
      <c r="AO32" s="12" t="str">
        <f>IFERROR(VLOOKUP($A32,'All Running Order working doc'!$A$4:$CO$60,AO$100,FALSE),"-")</f>
        <v>-</v>
      </c>
      <c r="AP32" s="12" t="str">
        <f>IFERROR(VLOOKUP($A32,'All Running Order working doc'!$A$4:$CO$60,AP$100,FALSE),"-")</f>
        <v>-</v>
      </c>
      <c r="AQ32" s="12" t="str">
        <f>IFERROR(VLOOKUP($A32,'All Running Order working doc'!$A$4:$CO$60,AQ$100,FALSE),"-")</f>
        <v>-</v>
      </c>
      <c r="AR32" s="12" t="str">
        <f>IFERROR(VLOOKUP($A32,'All Running Order working doc'!$A$4:$CO$60,AR$100,FALSE),"-")</f>
        <v>-</v>
      </c>
      <c r="AS32" s="12" t="str">
        <f>IFERROR(VLOOKUP($A32,'All Running Order working doc'!$A$4:$CO$60,AS$100,FALSE),"-")</f>
        <v>-</v>
      </c>
      <c r="AT32" s="12" t="str">
        <f>IFERROR(VLOOKUP($A32,'All Running Order working doc'!$A$4:$CO$60,AT$100,FALSE),"-")</f>
        <v>-</v>
      </c>
      <c r="AU32" s="12" t="str">
        <f>IFERROR(VLOOKUP($A32,'All Running Order working doc'!$A$4:$CO$60,AU$100,FALSE),"-")</f>
        <v>-</v>
      </c>
      <c r="AV32" s="12" t="str">
        <f>IFERROR(VLOOKUP($A32,'All Running Order working doc'!$A$4:$CO$60,AV$100,FALSE),"-")</f>
        <v>-</v>
      </c>
      <c r="AW32" s="12" t="str">
        <f>IFERROR(VLOOKUP($A32,'All Running Order working doc'!$A$4:$CO$60,AW$100,FALSE),"-")</f>
        <v>-</v>
      </c>
      <c r="AX32" s="12" t="str">
        <f>IFERROR(VLOOKUP($A32,'All Running Order working doc'!$A$4:$CO$60,AX$100,FALSE),"-")</f>
        <v>-</v>
      </c>
      <c r="AY32" s="12" t="str">
        <f>IFERROR(VLOOKUP($A32,'All Running Order working doc'!$A$4:$CO$60,AY$100,FALSE),"-")</f>
        <v>-</v>
      </c>
      <c r="AZ32" s="12" t="str">
        <f>IFERROR(VLOOKUP($A32,'All Running Order working doc'!$A$4:$CO$60,AZ$100,FALSE),"-")</f>
        <v>-</v>
      </c>
      <c r="BA32" s="12" t="str">
        <f>IFERROR(VLOOKUP($A32,'All Running Order working doc'!$A$4:$CO$60,BA$100,FALSE),"-")</f>
        <v>-</v>
      </c>
      <c r="BB32" s="12" t="str">
        <f>IFERROR(VLOOKUP($A32,'All Running Order working doc'!$A$4:$CO$60,BB$100,FALSE),"-")</f>
        <v>-</v>
      </c>
      <c r="BC32" s="12" t="str">
        <f>IFERROR(VLOOKUP($A32,'All Running Order working doc'!$A$4:$CO$60,BC$100,FALSE),"-")</f>
        <v>-</v>
      </c>
      <c r="BD32" s="12" t="str">
        <f>IFERROR(VLOOKUP($A32,'All Running Order working doc'!$A$4:$CO$60,BD$100,FALSE),"-")</f>
        <v>-</v>
      </c>
      <c r="BE32" s="12" t="str">
        <f>IFERROR(VLOOKUP($A32,'All Running Order working doc'!$A$4:$CO$60,BE$100,FALSE),"-")</f>
        <v>-</v>
      </c>
      <c r="BF32" s="12" t="str">
        <f>IFERROR(VLOOKUP($A32,'All Running Order working doc'!$A$4:$CO$60,BF$100,FALSE),"-")</f>
        <v>-</v>
      </c>
      <c r="BG32" s="12" t="str">
        <f>IFERROR(VLOOKUP($A32,'All Running Order working doc'!$A$4:$CO$60,BG$100,FALSE),"-")</f>
        <v>-</v>
      </c>
      <c r="BH32" s="12" t="str">
        <f>IFERROR(VLOOKUP($A32,'All Running Order working doc'!$A$4:$CO$60,BH$100,FALSE),"-")</f>
        <v>-</v>
      </c>
      <c r="BI32" s="12" t="str">
        <f>IFERROR(VLOOKUP($A32,'All Running Order working doc'!$A$4:$CO$60,BI$100,FALSE),"-")</f>
        <v>-</v>
      </c>
      <c r="BJ32" s="12" t="str">
        <f>IFERROR(VLOOKUP($A32,'All Running Order working doc'!$A$4:$CO$60,BJ$100,FALSE),"-")</f>
        <v>-</v>
      </c>
      <c r="BK32" s="12" t="str">
        <f>IFERROR(VLOOKUP($A32,'All Running Order working doc'!$A$4:$CO$60,BK$100,FALSE),"-")</f>
        <v>-</v>
      </c>
      <c r="BL32" s="12" t="str">
        <f>IFERROR(VLOOKUP($A32,'All Running Order working doc'!$A$4:$CO$60,BL$100,FALSE),"-")</f>
        <v>-</v>
      </c>
      <c r="BM32" s="12" t="str">
        <f>IFERROR(VLOOKUP($A32,'All Running Order working doc'!$A$4:$CO$60,BM$100,FALSE),"-")</f>
        <v>-</v>
      </c>
      <c r="BN32" s="12" t="str">
        <f>IFERROR(VLOOKUP($A32,'All Running Order working doc'!$A$4:$CO$60,BN$100,FALSE),"-")</f>
        <v>-</v>
      </c>
      <c r="BO32" s="12" t="str">
        <f>IFERROR(VLOOKUP($A32,'All Running Order working doc'!$A$4:$CO$60,BO$100,FALSE),"-")</f>
        <v>-</v>
      </c>
      <c r="BP32" s="12" t="str">
        <f>IFERROR(VLOOKUP($A32,'All Running Order working doc'!$A$4:$CO$60,BP$100,FALSE),"-")</f>
        <v>-</v>
      </c>
      <c r="BQ32" s="12" t="str">
        <f>IFERROR(VLOOKUP($A32,'All Running Order working doc'!$A$4:$CO$60,BQ$100,FALSE),"-")</f>
        <v>-</v>
      </c>
      <c r="BR32" s="12" t="str">
        <f>IFERROR(VLOOKUP($A32,'All Running Order working doc'!$A$4:$CO$60,BR$100,FALSE),"-")</f>
        <v>-</v>
      </c>
      <c r="BS32" s="12" t="str">
        <f>IFERROR(VLOOKUP($A32,'All Running Order working doc'!$A$4:$CO$60,BS$100,FALSE),"-")</f>
        <v>-</v>
      </c>
      <c r="BT32" s="12" t="str">
        <f>IFERROR(VLOOKUP($A32,'All Running Order working doc'!$A$4:$CO$60,BT$100,FALSE),"-")</f>
        <v>-</v>
      </c>
      <c r="BU32" s="12" t="str">
        <f>IFERROR(VLOOKUP($A32,'All Running Order working doc'!$A$4:$CO$60,BU$100,FALSE),"-")</f>
        <v>-</v>
      </c>
      <c r="BV32" s="12" t="str">
        <f>IFERROR(VLOOKUP($A32,'All Running Order working doc'!$A$4:$CO$60,BV$100,FALSE),"-")</f>
        <v>-</v>
      </c>
      <c r="BW32" s="12" t="str">
        <f>IFERROR(VLOOKUP($A32,'All Running Order working doc'!$A$4:$CO$60,BW$100,FALSE),"-")</f>
        <v>-</v>
      </c>
      <c r="BX32" s="12" t="str">
        <f>IFERROR(VLOOKUP($A32,'All Running Order working doc'!$A$4:$CO$60,BX$100,FALSE),"-")</f>
        <v>-</v>
      </c>
      <c r="BY32" s="12" t="str">
        <f>IFERROR(VLOOKUP($A32,'All Running Order working doc'!$A$4:$CO$60,BY$100,FALSE),"-")</f>
        <v>-</v>
      </c>
      <c r="BZ32" s="12" t="str">
        <f>IFERROR(VLOOKUP($A32,'All Running Order working doc'!$A$4:$CO$60,BZ$100,FALSE),"-")</f>
        <v>-</v>
      </c>
      <c r="CA32" s="12" t="str">
        <f>IFERROR(VLOOKUP($A32,'All Running Order working doc'!$A$4:$CO$60,CA$100,FALSE),"-")</f>
        <v>-</v>
      </c>
      <c r="CB32" s="12" t="str">
        <f>IFERROR(VLOOKUP($A32,'All Running Order working doc'!$A$4:$CO$60,CB$100,FALSE),"-")</f>
        <v>-</v>
      </c>
      <c r="CC32" s="12" t="str">
        <f>IFERROR(VLOOKUP($A32,'All Running Order working doc'!$A$4:$CO$60,CC$100,FALSE),"-")</f>
        <v>-</v>
      </c>
      <c r="CD32" s="12" t="str">
        <f>IFERROR(VLOOKUP($A32,'All Running Order working doc'!$A$4:$CO$60,CD$100,FALSE),"-")</f>
        <v>-</v>
      </c>
      <c r="CE32" s="12" t="str">
        <f>IFERROR(VLOOKUP($A32,'All Running Order working doc'!$A$4:$CO$60,CE$100,FALSE),"-")</f>
        <v>-</v>
      </c>
      <c r="CF32" s="12" t="str">
        <f>IFERROR(VLOOKUP($A32,'All Running Order working doc'!$A$4:$CO$60,CF$100,FALSE),"-")</f>
        <v>-</v>
      </c>
      <c r="CG32" s="12" t="str">
        <f>IFERROR(VLOOKUP($A32,'All Running Order working doc'!$A$4:$CO$60,CG$100,FALSE),"-")</f>
        <v>-</v>
      </c>
      <c r="CH32" s="12" t="str">
        <f>IFERROR(VLOOKUP($A32,'All Running Order working doc'!$A$4:$CO$60,CH$100,FALSE),"-")</f>
        <v>-</v>
      </c>
      <c r="CI32" s="12" t="str">
        <f>IFERROR(VLOOKUP($A32,'All Running Order working doc'!$A$4:$CO$60,CI$100,FALSE),"-")</f>
        <v>-</v>
      </c>
      <c r="CJ32" s="12" t="str">
        <f>IFERROR(VLOOKUP($A32,'All Running Order working doc'!$A$4:$CO$60,CJ$100,FALSE),"-")</f>
        <v>-</v>
      </c>
      <c r="CK32" s="12" t="str">
        <f>IFERROR(VLOOKUP($A32,'All Running Order working doc'!$A$4:$CO$60,CK$100,FALSE),"-")</f>
        <v>-</v>
      </c>
      <c r="CL32" s="12" t="str">
        <f>IFERROR(VLOOKUP($A32,'All Running Order working doc'!$A$4:$CO$60,CL$100,FALSE),"-")</f>
        <v>-</v>
      </c>
      <c r="CM32" s="12" t="str">
        <f>IFERROR(VLOOKUP($A32,'All Running Order working doc'!$A$4:$CO$60,CM$100,FALSE),"-")</f>
        <v>-</v>
      </c>
      <c r="CN32" s="12" t="str">
        <f>IFERROR(VLOOKUP($A32,'All Running Order working doc'!$A$4:$CO$60,CN$100,FALSE),"-")</f>
        <v>-</v>
      </c>
      <c r="CQ32" s="3">
        <v>29</v>
      </c>
    </row>
    <row r="33" spans="1:95" x14ac:dyDescent="0.3">
      <c r="A33" s="3" t="str">
        <f>CONCATENATE(Constants!$B$5,CQ33,)</f>
        <v>Blue Live30</v>
      </c>
      <c r="B33" s="12" t="str">
        <f>IFERROR(VLOOKUP($A33,'All Running Order working doc'!$A$4:$CO$60,B$100,FALSE),"-")</f>
        <v>-</v>
      </c>
      <c r="C33" s="12" t="str">
        <f>IFERROR(VLOOKUP($A33,'All Running Order working doc'!$A$4:$CO$60,C$100,FALSE),"-")</f>
        <v>-</v>
      </c>
      <c r="D33" s="12" t="str">
        <f>IFERROR(VLOOKUP($A33,'All Running Order working doc'!$A$4:$CO$60,D$100,FALSE),"-")</f>
        <v>-</v>
      </c>
      <c r="E33" s="12" t="str">
        <f>IFERROR(VLOOKUP($A33,'All Running Order working doc'!$A$4:$CO$60,E$100,FALSE),"-")</f>
        <v>-</v>
      </c>
      <c r="F33" s="12" t="str">
        <f>IFERROR(VLOOKUP($A33,'All Running Order working doc'!$A$4:$CO$60,F$100,FALSE),"-")</f>
        <v>-</v>
      </c>
      <c r="G33" s="12" t="str">
        <f>IFERROR(VLOOKUP($A33,'All Running Order working doc'!$A$4:$CO$60,G$100,FALSE),"-")</f>
        <v>-</v>
      </c>
      <c r="H33" s="12" t="str">
        <f>IFERROR(VLOOKUP($A33,'All Running Order working doc'!$A$4:$CO$60,H$100,FALSE),"-")</f>
        <v>-</v>
      </c>
      <c r="I33" s="12" t="str">
        <f>IFERROR(VLOOKUP($A33,'All Running Order working doc'!$A$4:$CO$60,I$100,FALSE),"-")</f>
        <v>-</v>
      </c>
      <c r="J33" s="12" t="str">
        <f>IFERROR(VLOOKUP($A33,'All Running Order working doc'!$A$4:$CO$60,J$100,FALSE),"-")</f>
        <v>-</v>
      </c>
      <c r="K33" s="12" t="str">
        <f>IFERROR(VLOOKUP($A33,'All Running Order working doc'!$A$4:$CO$60,K$100,FALSE),"-")</f>
        <v>-</v>
      </c>
      <c r="L33" s="12" t="str">
        <f>IFERROR(VLOOKUP($A33,'All Running Order working doc'!$A$4:$CO$60,L$100,FALSE),"-")</f>
        <v>-</v>
      </c>
      <c r="M33" s="12" t="str">
        <f>IFERROR(VLOOKUP($A33,'All Running Order working doc'!$A$4:$CO$60,M$100,FALSE),"-")</f>
        <v>-</v>
      </c>
      <c r="N33" s="12" t="str">
        <f>IFERROR(VLOOKUP($A33,'All Running Order working doc'!$A$4:$CO$60,N$100,FALSE),"-")</f>
        <v>-</v>
      </c>
      <c r="O33" s="12" t="str">
        <f>IFERROR(VLOOKUP($A33,'All Running Order working doc'!$A$4:$CO$60,O$100,FALSE),"-")</f>
        <v>-</v>
      </c>
      <c r="P33" s="12" t="str">
        <f>IFERROR(VLOOKUP($A33,'All Running Order working doc'!$A$4:$CO$60,P$100,FALSE),"-")</f>
        <v>-</v>
      </c>
      <c r="Q33" s="12" t="str">
        <f>IFERROR(VLOOKUP($A33,'All Running Order working doc'!$A$4:$CO$60,Q$100,FALSE),"-")</f>
        <v>-</v>
      </c>
      <c r="R33" s="12" t="str">
        <f>IFERROR(VLOOKUP($A33,'All Running Order working doc'!$A$4:$CO$60,R$100,FALSE),"-")</f>
        <v>-</v>
      </c>
      <c r="S33" s="12" t="str">
        <f>IFERROR(VLOOKUP($A33,'All Running Order working doc'!$A$4:$CO$60,S$100,FALSE),"-")</f>
        <v>-</v>
      </c>
      <c r="T33" s="12" t="str">
        <f>IFERROR(VLOOKUP($A33,'All Running Order working doc'!$A$4:$CO$60,T$100,FALSE),"-")</f>
        <v>-</v>
      </c>
      <c r="U33" s="12" t="str">
        <f>IFERROR(VLOOKUP($A33,'All Running Order working doc'!$A$4:$CO$60,U$100,FALSE),"-")</f>
        <v>-</v>
      </c>
      <c r="V33" s="12" t="str">
        <f>IFERROR(VLOOKUP($A33,'All Running Order working doc'!$A$4:$CO$60,V$100,FALSE),"-")</f>
        <v>-</v>
      </c>
      <c r="W33" s="12" t="str">
        <f>IFERROR(VLOOKUP($A33,'All Running Order working doc'!$A$4:$CO$60,W$100,FALSE),"-")</f>
        <v>-</v>
      </c>
      <c r="X33" s="12" t="str">
        <f>IFERROR(VLOOKUP($A33,'All Running Order working doc'!$A$4:$CO$60,X$100,FALSE),"-")</f>
        <v>-</v>
      </c>
      <c r="Y33" s="12" t="str">
        <f>IFERROR(VLOOKUP($A33,'All Running Order working doc'!$A$4:$CO$60,Y$100,FALSE),"-")</f>
        <v>-</v>
      </c>
      <c r="Z33" s="12" t="str">
        <f>IFERROR(VLOOKUP($A33,'All Running Order working doc'!$A$4:$CO$60,Z$100,FALSE),"-")</f>
        <v>-</v>
      </c>
      <c r="AA33" s="12" t="str">
        <f>IFERROR(VLOOKUP($A33,'All Running Order working doc'!$A$4:$CO$60,AA$100,FALSE),"-")</f>
        <v>-</v>
      </c>
      <c r="AB33" s="12" t="str">
        <f>IFERROR(VLOOKUP($A33,'All Running Order working doc'!$A$4:$CO$60,AB$100,FALSE),"-")</f>
        <v>-</v>
      </c>
      <c r="AC33" s="12" t="str">
        <f>IFERROR(VLOOKUP($A33,'All Running Order working doc'!$A$4:$CO$60,AC$100,FALSE),"-")</f>
        <v>-</v>
      </c>
      <c r="AD33" s="12" t="str">
        <f>IFERROR(VLOOKUP($A33,'All Running Order working doc'!$A$4:$CO$60,AD$100,FALSE),"-")</f>
        <v>-</v>
      </c>
      <c r="AE33" s="12" t="str">
        <f>IFERROR(VLOOKUP($A33,'All Running Order working doc'!$A$4:$CO$60,AE$100,FALSE),"-")</f>
        <v>-</v>
      </c>
      <c r="AF33" s="12" t="str">
        <f>IFERROR(VLOOKUP($A33,'All Running Order working doc'!$A$4:$CO$60,AF$100,FALSE),"-")</f>
        <v>-</v>
      </c>
      <c r="AG33" s="12" t="str">
        <f>IFERROR(VLOOKUP($A33,'All Running Order working doc'!$A$4:$CO$60,AG$100,FALSE),"-")</f>
        <v>-</v>
      </c>
      <c r="AH33" s="12" t="str">
        <f>IFERROR(VLOOKUP($A33,'All Running Order working doc'!$A$4:$CO$60,AH$100,FALSE),"-")</f>
        <v>-</v>
      </c>
      <c r="AI33" s="12" t="str">
        <f>IFERROR(VLOOKUP($A33,'All Running Order working doc'!$A$4:$CO$60,AI$100,FALSE),"-")</f>
        <v>-</v>
      </c>
      <c r="AJ33" s="12" t="str">
        <f>IFERROR(VLOOKUP($A33,'All Running Order working doc'!$A$4:$CO$60,AJ$100,FALSE),"-")</f>
        <v>-</v>
      </c>
      <c r="AK33" s="12" t="str">
        <f>IFERROR(VLOOKUP($A33,'All Running Order working doc'!$A$4:$CO$60,AK$100,FALSE),"-")</f>
        <v>-</v>
      </c>
      <c r="AL33" s="12" t="str">
        <f>IFERROR(VLOOKUP($A33,'All Running Order working doc'!$A$4:$CO$60,AL$100,FALSE),"-")</f>
        <v>-</v>
      </c>
      <c r="AM33" s="12" t="str">
        <f>IFERROR(VLOOKUP($A33,'All Running Order working doc'!$A$4:$CO$60,AM$100,FALSE),"-")</f>
        <v>-</v>
      </c>
      <c r="AN33" s="12" t="str">
        <f>IFERROR(VLOOKUP($A33,'All Running Order working doc'!$A$4:$CO$60,AN$100,FALSE),"-")</f>
        <v>-</v>
      </c>
      <c r="AO33" s="12" t="str">
        <f>IFERROR(VLOOKUP($A33,'All Running Order working doc'!$A$4:$CO$60,AO$100,FALSE),"-")</f>
        <v>-</v>
      </c>
      <c r="AP33" s="12" t="str">
        <f>IFERROR(VLOOKUP($A33,'All Running Order working doc'!$A$4:$CO$60,AP$100,FALSE),"-")</f>
        <v>-</v>
      </c>
      <c r="AQ33" s="12" t="str">
        <f>IFERROR(VLOOKUP($A33,'All Running Order working doc'!$A$4:$CO$60,AQ$100,FALSE),"-")</f>
        <v>-</v>
      </c>
      <c r="AR33" s="12" t="str">
        <f>IFERROR(VLOOKUP($A33,'All Running Order working doc'!$A$4:$CO$60,AR$100,FALSE),"-")</f>
        <v>-</v>
      </c>
      <c r="AS33" s="12" t="str">
        <f>IFERROR(VLOOKUP($A33,'All Running Order working doc'!$A$4:$CO$60,AS$100,FALSE),"-")</f>
        <v>-</v>
      </c>
      <c r="AT33" s="12" t="str">
        <f>IFERROR(VLOOKUP($A33,'All Running Order working doc'!$A$4:$CO$60,AT$100,FALSE),"-")</f>
        <v>-</v>
      </c>
      <c r="AU33" s="12" t="str">
        <f>IFERROR(VLOOKUP($A33,'All Running Order working doc'!$A$4:$CO$60,AU$100,FALSE),"-")</f>
        <v>-</v>
      </c>
      <c r="AV33" s="12" t="str">
        <f>IFERROR(VLOOKUP($A33,'All Running Order working doc'!$A$4:$CO$60,AV$100,FALSE),"-")</f>
        <v>-</v>
      </c>
      <c r="AW33" s="12" t="str">
        <f>IFERROR(VLOOKUP($A33,'All Running Order working doc'!$A$4:$CO$60,AW$100,FALSE),"-")</f>
        <v>-</v>
      </c>
      <c r="AX33" s="12" t="str">
        <f>IFERROR(VLOOKUP($A33,'All Running Order working doc'!$A$4:$CO$60,AX$100,FALSE),"-")</f>
        <v>-</v>
      </c>
      <c r="AY33" s="12" t="str">
        <f>IFERROR(VLOOKUP($A33,'All Running Order working doc'!$A$4:$CO$60,AY$100,FALSE),"-")</f>
        <v>-</v>
      </c>
      <c r="AZ33" s="12" t="str">
        <f>IFERROR(VLOOKUP($A33,'All Running Order working doc'!$A$4:$CO$60,AZ$100,FALSE),"-")</f>
        <v>-</v>
      </c>
      <c r="BA33" s="12" t="str">
        <f>IFERROR(VLOOKUP($A33,'All Running Order working doc'!$A$4:$CO$60,BA$100,FALSE),"-")</f>
        <v>-</v>
      </c>
      <c r="BB33" s="12" t="str">
        <f>IFERROR(VLOOKUP($A33,'All Running Order working doc'!$A$4:$CO$60,BB$100,FALSE),"-")</f>
        <v>-</v>
      </c>
      <c r="BC33" s="12" t="str">
        <f>IFERROR(VLOOKUP($A33,'All Running Order working doc'!$A$4:$CO$60,BC$100,FALSE),"-")</f>
        <v>-</v>
      </c>
      <c r="BD33" s="12" t="str">
        <f>IFERROR(VLOOKUP($A33,'All Running Order working doc'!$A$4:$CO$60,BD$100,FALSE),"-")</f>
        <v>-</v>
      </c>
      <c r="BE33" s="12" t="str">
        <f>IFERROR(VLOOKUP($A33,'All Running Order working doc'!$A$4:$CO$60,BE$100,FALSE),"-")</f>
        <v>-</v>
      </c>
      <c r="BF33" s="12" t="str">
        <f>IFERROR(VLOOKUP($A33,'All Running Order working doc'!$A$4:$CO$60,BF$100,FALSE),"-")</f>
        <v>-</v>
      </c>
      <c r="BG33" s="12" t="str">
        <f>IFERROR(VLOOKUP($A33,'All Running Order working doc'!$A$4:$CO$60,BG$100,FALSE),"-")</f>
        <v>-</v>
      </c>
      <c r="BH33" s="12" t="str">
        <f>IFERROR(VLOOKUP($A33,'All Running Order working doc'!$A$4:$CO$60,BH$100,FALSE),"-")</f>
        <v>-</v>
      </c>
      <c r="BI33" s="12" t="str">
        <f>IFERROR(VLOOKUP($A33,'All Running Order working doc'!$A$4:$CO$60,BI$100,FALSE),"-")</f>
        <v>-</v>
      </c>
      <c r="BJ33" s="12" t="str">
        <f>IFERROR(VLOOKUP($A33,'All Running Order working doc'!$A$4:$CO$60,BJ$100,FALSE),"-")</f>
        <v>-</v>
      </c>
      <c r="BK33" s="12" t="str">
        <f>IFERROR(VLOOKUP($A33,'All Running Order working doc'!$A$4:$CO$60,BK$100,FALSE),"-")</f>
        <v>-</v>
      </c>
      <c r="BL33" s="12" t="str">
        <f>IFERROR(VLOOKUP($A33,'All Running Order working doc'!$A$4:$CO$60,BL$100,FALSE),"-")</f>
        <v>-</v>
      </c>
      <c r="BM33" s="12" t="str">
        <f>IFERROR(VLOOKUP($A33,'All Running Order working doc'!$A$4:$CO$60,BM$100,FALSE),"-")</f>
        <v>-</v>
      </c>
      <c r="BN33" s="12" t="str">
        <f>IFERROR(VLOOKUP($A33,'All Running Order working doc'!$A$4:$CO$60,BN$100,FALSE),"-")</f>
        <v>-</v>
      </c>
      <c r="BO33" s="12" t="str">
        <f>IFERROR(VLOOKUP($A33,'All Running Order working doc'!$A$4:$CO$60,BO$100,FALSE),"-")</f>
        <v>-</v>
      </c>
      <c r="BP33" s="12" t="str">
        <f>IFERROR(VLOOKUP($A33,'All Running Order working doc'!$A$4:$CO$60,BP$100,FALSE),"-")</f>
        <v>-</v>
      </c>
      <c r="BQ33" s="12" t="str">
        <f>IFERROR(VLOOKUP($A33,'All Running Order working doc'!$A$4:$CO$60,BQ$100,FALSE),"-")</f>
        <v>-</v>
      </c>
      <c r="BR33" s="12" t="str">
        <f>IFERROR(VLOOKUP($A33,'All Running Order working doc'!$A$4:$CO$60,BR$100,FALSE),"-")</f>
        <v>-</v>
      </c>
      <c r="BS33" s="12" t="str">
        <f>IFERROR(VLOOKUP($A33,'All Running Order working doc'!$A$4:$CO$60,BS$100,FALSE),"-")</f>
        <v>-</v>
      </c>
      <c r="BT33" s="12" t="str">
        <f>IFERROR(VLOOKUP($A33,'All Running Order working doc'!$A$4:$CO$60,BT$100,FALSE),"-")</f>
        <v>-</v>
      </c>
      <c r="BU33" s="12" t="str">
        <f>IFERROR(VLOOKUP($A33,'All Running Order working doc'!$A$4:$CO$60,BU$100,FALSE),"-")</f>
        <v>-</v>
      </c>
      <c r="BV33" s="12" t="str">
        <f>IFERROR(VLOOKUP($A33,'All Running Order working doc'!$A$4:$CO$60,BV$100,FALSE),"-")</f>
        <v>-</v>
      </c>
      <c r="BW33" s="12" t="str">
        <f>IFERROR(VLOOKUP($A33,'All Running Order working doc'!$A$4:$CO$60,BW$100,FALSE),"-")</f>
        <v>-</v>
      </c>
      <c r="BX33" s="12" t="str">
        <f>IFERROR(VLOOKUP($A33,'All Running Order working doc'!$A$4:$CO$60,BX$100,FALSE),"-")</f>
        <v>-</v>
      </c>
      <c r="BY33" s="12" t="str">
        <f>IFERROR(VLOOKUP($A33,'All Running Order working doc'!$A$4:$CO$60,BY$100,FALSE),"-")</f>
        <v>-</v>
      </c>
      <c r="BZ33" s="12" t="str">
        <f>IFERROR(VLOOKUP($A33,'All Running Order working doc'!$A$4:$CO$60,BZ$100,FALSE),"-")</f>
        <v>-</v>
      </c>
      <c r="CA33" s="12" t="str">
        <f>IFERROR(VLOOKUP($A33,'All Running Order working doc'!$A$4:$CO$60,CA$100,FALSE),"-")</f>
        <v>-</v>
      </c>
      <c r="CB33" s="12" t="str">
        <f>IFERROR(VLOOKUP($A33,'All Running Order working doc'!$A$4:$CO$60,CB$100,FALSE),"-")</f>
        <v>-</v>
      </c>
      <c r="CC33" s="12" t="str">
        <f>IFERROR(VLOOKUP($A33,'All Running Order working doc'!$A$4:$CO$60,CC$100,FALSE),"-")</f>
        <v>-</v>
      </c>
      <c r="CD33" s="12" t="str">
        <f>IFERROR(VLOOKUP($A33,'All Running Order working doc'!$A$4:$CO$60,CD$100,FALSE),"-")</f>
        <v>-</v>
      </c>
      <c r="CE33" s="12" t="str">
        <f>IFERROR(VLOOKUP($A33,'All Running Order working doc'!$A$4:$CO$60,CE$100,FALSE),"-")</f>
        <v>-</v>
      </c>
      <c r="CF33" s="12" t="str">
        <f>IFERROR(VLOOKUP($A33,'All Running Order working doc'!$A$4:$CO$60,CF$100,FALSE),"-")</f>
        <v>-</v>
      </c>
      <c r="CG33" s="12" t="str">
        <f>IFERROR(VLOOKUP($A33,'All Running Order working doc'!$A$4:$CO$60,CG$100,FALSE),"-")</f>
        <v>-</v>
      </c>
      <c r="CH33" s="12" t="str">
        <f>IFERROR(VLOOKUP($A33,'All Running Order working doc'!$A$4:$CO$60,CH$100,FALSE),"-")</f>
        <v>-</v>
      </c>
      <c r="CI33" s="12" t="str">
        <f>IFERROR(VLOOKUP($A33,'All Running Order working doc'!$A$4:$CO$60,CI$100,FALSE),"-")</f>
        <v>-</v>
      </c>
      <c r="CJ33" s="12" t="str">
        <f>IFERROR(VLOOKUP($A33,'All Running Order working doc'!$A$4:$CO$60,CJ$100,FALSE),"-")</f>
        <v>-</v>
      </c>
      <c r="CK33" s="12" t="str">
        <f>IFERROR(VLOOKUP($A33,'All Running Order working doc'!$A$4:$CO$60,CK$100,FALSE),"-")</f>
        <v>-</v>
      </c>
      <c r="CL33" s="12" t="str">
        <f>IFERROR(VLOOKUP($A33,'All Running Order working doc'!$A$4:$CO$60,CL$100,FALSE),"-")</f>
        <v>-</v>
      </c>
      <c r="CM33" s="12" t="str">
        <f>IFERROR(VLOOKUP($A33,'All Running Order working doc'!$A$4:$CO$60,CM$100,FALSE),"-")</f>
        <v>-</v>
      </c>
      <c r="CN33" s="12" t="str">
        <f>IFERROR(VLOOKUP($A33,'All Running Order working doc'!$A$4:$CO$60,CN$100,FALSE),"-")</f>
        <v>-</v>
      </c>
      <c r="CQ33" s="3">
        <v>30</v>
      </c>
    </row>
    <row r="34" spans="1:95" x14ac:dyDescent="0.3">
      <c r="A34" s="3" t="str">
        <f>CONCATENATE(Constants!$B$5,CQ34,)</f>
        <v>Blue Live31</v>
      </c>
      <c r="B34" s="12" t="str">
        <f>IFERROR(VLOOKUP($A34,'All Running Order working doc'!$A$4:$CO$60,B$100,FALSE),"-")</f>
        <v>-</v>
      </c>
      <c r="C34" s="12" t="str">
        <f>IFERROR(VLOOKUP($A34,'All Running Order working doc'!$A$4:$CO$60,C$100,FALSE),"-")</f>
        <v>-</v>
      </c>
      <c r="D34" s="12" t="str">
        <f>IFERROR(VLOOKUP($A34,'All Running Order working doc'!$A$4:$CO$60,D$100,FALSE),"-")</f>
        <v>-</v>
      </c>
      <c r="E34" s="12" t="str">
        <f>IFERROR(VLOOKUP($A34,'All Running Order working doc'!$A$4:$CO$60,E$100,FALSE),"-")</f>
        <v>-</v>
      </c>
      <c r="F34" s="12" t="str">
        <f>IFERROR(VLOOKUP($A34,'All Running Order working doc'!$A$4:$CO$60,F$100,FALSE),"-")</f>
        <v>-</v>
      </c>
      <c r="G34" s="12" t="str">
        <f>IFERROR(VLOOKUP($A34,'All Running Order working doc'!$A$4:$CO$60,G$100,FALSE),"-")</f>
        <v>-</v>
      </c>
      <c r="H34" s="12" t="str">
        <f>IFERROR(VLOOKUP($A34,'All Running Order working doc'!$A$4:$CO$60,H$100,FALSE),"-")</f>
        <v>-</v>
      </c>
      <c r="I34" s="12" t="str">
        <f>IFERROR(VLOOKUP($A34,'All Running Order working doc'!$A$4:$CO$60,I$100,FALSE),"-")</f>
        <v>-</v>
      </c>
      <c r="J34" s="12" t="str">
        <f>IFERROR(VLOOKUP($A34,'All Running Order working doc'!$A$4:$CO$60,J$100,FALSE),"-")</f>
        <v>-</v>
      </c>
      <c r="K34" s="12" t="str">
        <f>IFERROR(VLOOKUP($A34,'All Running Order working doc'!$A$4:$CO$60,K$100,FALSE),"-")</f>
        <v>-</v>
      </c>
      <c r="L34" s="12" t="str">
        <f>IFERROR(VLOOKUP($A34,'All Running Order working doc'!$A$4:$CO$60,L$100,FALSE),"-")</f>
        <v>-</v>
      </c>
      <c r="M34" s="12" t="str">
        <f>IFERROR(VLOOKUP($A34,'All Running Order working doc'!$A$4:$CO$60,M$100,FALSE),"-")</f>
        <v>-</v>
      </c>
      <c r="N34" s="12" t="str">
        <f>IFERROR(VLOOKUP($A34,'All Running Order working doc'!$A$4:$CO$60,N$100,FALSE),"-")</f>
        <v>-</v>
      </c>
      <c r="O34" s="12" t="str">
        <f>IFERROR(VLOOKUP($A34,'All Running Order working doc'!$A$4:$CO$60,O$100,FALSE),"-")</f>
        <v>-</v>
      </c>
      <c r="P34" s="12" t="str">
        <f>IFERROR(VLOOKUP($A34,'All Running Order working doc'!$A$4:$CO$60,P$100,FALSE),"-")</f>
        <v>-</v>
      </c>
      <c r="Q34" s="12" t="str">
        <f>IFERROR(VLOOKUP($A34,'All Running Order working doc'!$A$4:$CO$60,Q$100,FALSE),"-")</f>
        <v>-</v>
      </c>
      <c r="R34" s="12" t="str">
        <f>IFERROR(VLOOKUP($A34,'All Running Order working doc'!$A$4:$CO$60,R$100,FALSE),"-")</f>
        <v>-</v>
      </c>
      <c r="S34" s="12" t="str">
        <f>IFERROR(VLOOKUP($A34,'All Running Order working doc'!$A$4:$CO$60,S$100,FALSE),"-")</f>
        <v>-</v>
      </c>
      <c r="T34" s="12" t="str">
        <f>IFERROR(VLOOKUP($A34,'All Running Order working doc'!$A$4:$CO$60,T$100,FALSE),"-")</f>
        <v>-</v>
      </c>
      <c r="U34" s="12" t="str">
        <f>IFERROR(VLOOKUP($A34,'All Running Order working doc'!$A$4:$CO$60,U$100,FALSE),"-")</f>
        <v>-</v>
      </c>
      <c r="V34" s="12" t="str">
        <f>IFERROR(VLOOKUP($A34,'All Running Order working doc'!$A$4:$CO$60,V$100,FALSE),"-")</f>
        <v>-</v>
      </c>
      <c r="W34" s="12" t="str">
        <f>IFERROR(VLOOKUP($A34,'All Running Order working doc'!$A$4:$CO$60,W$100,FALSE),"-")</f>
        <v>-</v>
      </c>
      <c r="X34" s="12" t="str">
        <f>IFERROR(VLOOKUP($A34,'All Running Order working doc'!$A$4:$CO$60,X$100,FALSE),"-")</f>
        <v>-</v>
      </c>
      <c r="Y34" s="12" t="str">
        <f>IFERROR(VLOOKUP($A34,'All Running Order working doc'!$A$4:$CO$60,Y$100,FALSE),"-")</f>
        <v>-</v>
      </c>
      <c r="Z34" s="12" t="str">
        <f>IFERROR(VLOOKUP($A34,'All Running Order working doc'!$A$4:$CO$60,Z$100,FALSE),"-")</f>
        <v>-</v>
      </c>
      <c r="AA34" s="12" t="str">
        <f>IFERROR(VLOOKUP($A34,'All Running Order working doc'!$A$4:$CO$60,AA$100,FALSE),"-")</f>
        <v>-</v>
      </c>
      <c r="AB34" s="12" t="str">
        <f>IFERROR(VLOOKUP($A34,'All Running Order working doc'!$A$4:$CO$60,AB$100,FALSE),"-")</f>
        <v>-</v>
      </c>
      <c r="AC34" s="12" t="str">
        <f>IFERROR(VLOOKUP($A34,'All Running Order working doc'!$A$4:$CO$60,AC$100,FALSE),"-")</f>
        <v>-</v>
      </c>
      <c r="AD34" s="12" t="str">
        <f>IFERROR(VLOOKUP($A34,'All Running Order working doc'!$A$4:$CO$60,AD$100,FALSE),"-")</f>
        <v>-</v>
      </c>
      <c r="AE34" s="12" t="str">
        <f>IFERROR(VLOOKUP($A34,'All Running Order working doc'!$A$4:$CO$60,AE$100,FALSE),"-")</f>
        <v>-</v>
      </c>
      <c r="AF34" s="12" t="str">
        <f>IFERROR(VLOOKUP($A34,'All Running Order working doc'!$A$4:$CO$60,AF$100,FALSE),"-")</f>
        <v>-</v>
      </c>
      <c r="AG34" s="12" t="str">
        <f>IFERROR(VLOOKUP($A34,'All Running Order working doc'!$A$4:$CO$60,AG$100,FALSE),"-")</f>
        <v>-</v>
      </c>
      <c r="AH34" s="12" t="str">
        <f>IFERROR(VLOOKUP($A34,'All Running Order working doc'!$A$4:$CO$60,AH$100,FALSE),"-")</f>
        <v>-</v>
      </c>
      <c r="AI34" s="12" t="str">
        <f>IFERROR(VLOOKUP($A34,'All Running Order working doc'!$A$4:$CO$60,AI$100,FALSE),"-")</f>
        <v>-</v>
      </c>
      <c r="AJ34" s="12" t="str">
        <f>IFERROR(VLOOKUP($A34,'All Running Order working doc'!$A$4:$CO$60,AJ$100,FALSE),"-")</f>
        <v>-</v>
      </c>
      <c r="AK34" s="12" t="str">
        <f>IFERROR(VLOOKUP($A34,'All Running Order working doc'!$A$4:$CO$60,AK$100,FALSE),"-")</f>
        <v>-</v>
      </c>
      <c r="AL34" s="12" t="str">
        <f>IFERROR(VLOOKUP($A34,'All Running Order working doc'!$A$4:$CO$60,AL$100,FALSE),"-")</f>
        <v>-</v>
      </c>
      <c r="AM34" s="12" t="str">
        <f>IFERROR(VLOOKUP($A34,'All Running Order working doc'!$A$4:$CO$60,AM$100,FALSE),"-")</f>
        <v>-</v>
      </c>
      <c r="AN34" s="12" t="str">
        <f>IFERROR(VLOOKUP($A34,'All Running Order working doc'!$A$4:$CO$60,AN$100,FALSE),"-")</f>
        <v>-</v>
      </c>
      <c r="AO34" s="12" t="str">
        <f>IFERROR(VLOOKUP($A34,'All Running Order working doc'!$A$4:$CO$60,AO$100,FALSE),"-")</f>
        <v>-</v>
      </c>
      <c r="AP34" s="12" t="str">
        <f>IFERROR(VLOOKUP($A34,'All Running Order working doc'!$A$4:$CO$60,AP$100,FALSE),"-")</f>
        <v>-</v>
      </c>
      <c r="AQ34" s="12" t="str">
        <f>IFERROR(VLOOKUP($A34,'All Running Order working doc'!$A$4:$CO$60,AQ$100,FALSE),"-")</f>
        <v>-</v>
      </c>
      <c r="AR34" s="12" t="str">
        <f>IFERROR(VLOOKUP($A34,'All Running Order working doc'!$A$4:$CO$60,AR$100,FALSE),"-")</f>
        <v>-</v>
      </c>
      <c r="AS34" s="12" t="str">
        <f>IFERROR(VLOOKUP($A34,'All Running Order working doc'!$A$4:$CO$60,AS$100,FALSE),"-")</f>
        <v>-</v>
      </c>
      <c r="AT34" s="12" t="str">
        <f>IFERROR(VLOOKUP($A34,'All Running Order working doc'!$A$4:$CO$60,AT$100,FALSE),"-")</f>
        <v>-</v>
      </c>
      <c r="AU34" s="12" t="str">
        <f>IFERROR(VLOOKUP($A34,'All Running Order working doc'!$A$4:$CO$60,AU$100,FALSE),"-")</f>
        <v>-</v>
      </c>
      <c r="AV34" s="12" t="str">
        <f>IFERROR(VLOOKUP($A34,'All Running Order working doc'!$A$4:$CO$60,AV$100,FALSE),"-")</f>
        <v>-</v>
      </c>
      <c r="AW34" s="12" t="str">
        <f>IFERROR(VLOOKUP($A34,'All Running Order working doc'!$A$4:$CO$60,AW$100,FALSE),"-")</f>
        <v>-</v>
      </c>
      <c r="AX34" s="12" t="str">
        <f>IFERROR(VLOOKUP($A34,'All Running Order working doc'!$A$4:$CO$60,AX$100,FALSE),"-")</f>
        <v>-</v>
      </c>
      <c r="AY34" s="12" t="str">
        <f>IFERROR(VLOOKUP($A34,'All Running Order working doc'!$A$4:$CO$60,AY$100,FALSE),"-")</f>
        <v>-</v>
      </c>
      <c r="AZ34" s="12" t="str">
        <f>IFERROR(VLOOKUP($A34,'All Running Order working doc'!$A$4:$CO$60,AZ$100,FALSE),"-")</f>
        <v>-</v>
      </c>
      <c r="BA34" s="12" t="str">
        <f>IFERROR(VLOOKUP($A34,'All Running Order working doc'!$A$4:$CO$60,BA$100,FALSE),"-")</f>
        <v>-</v>
      </c>
      <c r="BB34" s="12" t="str">
        <f>IFERROR(VLOOKUP($A34,'All Running Order working doc'!$A$4:$CO$60,BB$100,FALSE),"-")</f>
        <v>-</v>
      </c>
      <c r="BC34" s="12" t="str">
        <f>IFERROR(VLOOKUP($A34,'All Running Order working doc'!$A$4:$CO$60,BC$100,FALSE),"-")</f>
        <v>-</v>
      </c>
      <c r="BD34" s="12" t="str">
        <f>IFERROR(VLOOKUP($A34,'All Running Order working doc'!$A$4:$CO$60,BD$100,FALSE),"-")</f>
        <v>-</v>
      </c>
      <c r="BE34" s="12" t="str">
        <f>IFERROR(VLOOKUP($A34,'All Running Order working doc'!$A$4:$CO$60,BE$100,FALSE),"-")</f>
        <v>-</v>
      </c>
      <c r="BF34" s="12" t="str">
        <f>IFERROR(VLOOKUP($A34,'All Running Order working doc'!$A$4:$CO$60,BF$100,FALSE),"-")</f>
        <v>-</v>
      </c>
      <c r="BG34" s="12" t="str">
        <f>IFERROR(VLOOKUP($A34,'All Running Order working doc'!$A$4:$CO$60,BG$100,FALSE),"-")</f>
        <v>-</v>
      </c>
      <c r="BH34" s="12" t="str">
        <f>IFERROR(VLOOKUP($A34,'All Running Order working doc'!$A$4:$CO$60,BH$100,FALSE),"-")</f>
        <v>-</v>
      </c>
      <c r="BI34" s="12" t="str">
        <f>IFERROR(VLOOKUP($A34,'All Running Order working doc'!$A$4:$CO$60,BI$100,FALSE),"-")</f>
        <v>-</v>
      </c>
      <c r="BJ34" s="12" t="str">
        <f>IFERROR(VLOOKUP($A34,'All Running Order working doc'!$A$4:$CO$60,BJ$100,FALSE),"-")</f>
        <v>-</v>
      </c>
      <c r="BK34" s="12" t="str">
        <f>IFERROR(VLOOKUP($A34,'All Running Order working doc'!$A$4:$CO$60,BK$100,FALSE),"-")</f>
        <v>-</v>
      </c>
      <c r="BL34" s="12" t="str">
        <f>IFERROR(VLOOKUP($A34,'All Running Order working doc'!$A$4:$CO$60,BL$100,FALSE),"-")</f>
        <v>-</v>
      </c>
      <c r="BM34" s="12" t="str">
        <f>IFERROR(VLOOKUP($A34,'All Running Order working doc'!$A$4:$CO$60,BM$100,FALSE),"-")</f>
        <v>-</v>
      </c>
      <c r="BN34" s="12" t="str">
        <f>IFERROR(VLOOKUP($A34,'All Running Order working doc'!$A$4:$CO$60,BN$100,FALSE),"-")</f>
        <v>-</v>
      </c>
      <c r="BO34" s="12" t="str">
        <f>IFERROR(VLOOKUP($A34,'All Running Order working doc'!$A$4:$CO$60,BO$100,FALSE),"-")</f>
        <v>-</v>
      </c>
      <c r="BP34" s="12" t="str">
        <f>IFERROR(VLOOKUP($A34,'All Running Order working doc'!$A$4:$CO$60,BP$100,FALSE),"-")</f>
        <v>-</v>
      </c>
      <c r="BQ34" s="12" t="str">
        <f>IFERROR(VLOOKUP($A34,'All Running Order working doc'!$A$4:$CO$60,BQ$100,FALSE),"-")</f>
        <v>-</v>
      </c>
      <c r="BR34" s="12" t="str">
        <f>IFERROR(VLOOKUP($A34,'All Running Order working doc'!$A$4:$CO$60,BR$100,FALSE),"-")</f>
        <v>-</v>
      </c>
      <c r="BS34" s="12" t="str">
        <f>IFERROR(VLOOKUP($A34,'All Running Order working doc'!$A$4:$CO$60,BS$100,FALSE),"-")</f>
        <v>-</v>
      </c>
      <c r="BT34" s="12" t="str">
        <f>IFERROR(VLOOKUP($A34,'All Running Order working doc'!$A$4:$CO$60,BT$100,FALSE),"-")</f>
        <v>-</v>
      </c>
      <c r="BU34" s="12" t="str">
        <f>IFERROR(VLOOKUP($A34,'All Running Order working doc'!$A$4:$CO$60,BU$100,FALSE),"-")</f>
        <v>-</v>
      </c>
      <c r="BV34" s="12" t="str">
        <f>IFERROR(VLOOKUP($A34,'All Running Order working doc'!$A$4:$CO$60,BV$100,FALSE),"-")</f>
        <v>-</v>
      </c>
      <c r="BW34" s="12" t="str">
        <f>IFERROR(VLOOKUP($A34,'All Running Order working doc'!$A$4:$CO$60,BW$100,FALSE),"-")</f>
        <v>-</v>
      </c>
      <c r="BX34" s="12" t="str">
        <f>IFERROR(VLOOKUP($A34,'All Running Order working doc'!$A$4:$CO$60,BX$100,FALSE),"-")</f>
        <v>-</v>
      </c>
      <c r="BY34" s="12" t="str">
        <f>IFERROR(VLOOKUP($A34,'All Running Order working doc'!$A$4:$CO$60,BY$100,FALSE),"-")</f>
        <v>-</v>
      </c>
      <c r="BZ34" s="12" t="str">
        <f>IFERROR(VLOOKUP($A34,'All Running Order working doc'!$A$4:$CO$60,BZ$100,FALSE),"-")</f>
        <v>-</v>
      </c>
      <c r="CA34" s="12" t="str">
        <f>IFERROR(VLOOKUP($A34,'All Running Order working doc'!$A$4:$CO$60,CA$100,FALSE),"-")</f>
        <v>-</v>
      </c>
      <c r="CB34" s="12" t="str">
        <f>IFERROR(VLOOKUP($A34,'All Running Order working doc'!$A$4:$CO$60,CB$100,FALSE),"-")</f>
        <v>-</v>
      </c>
      <c r="CC34" s="12" t="str">
        <f>IFERROR(VLOOKUP($A34,'All Running Order working doc'!$A$4:$CO$60,CC$100,FALSE),"-")</f>
        <v>-</v>
      </c>
      <c r="CD34" s="12" t="str">
        <f>IFERROR(VLOOKUP($A34,'All Running Order working doc'!$A$4:$CO$60,CD$100,FALSE),"-")</f>
        <v>-</v>
      </c>
      <c r="CE34" s="12" t="str">
        <f>IFERROR(VLOOKUP($A34,'All Running Order working doc'!$A$4:$CO$60,CE$100,FALSE),"-")</f>
        <v>-</v>
      </c>
      <c r="CF34" s="12" t="str">
        <f>IFERROR(VLOOKUP($A34,'All Running Order working doc'!$A$4:$CO$60,CF$100,FALSE),"-")</f>
        <v>-</v>
      </c>
      <c r="CG34" s="12" t="str">
        <f>IFERROR(VLOOKUP($A34,'All Running Order working doc'!$A$4:$CO$60,CG$100,FALSE),"-")</f>
        <v>-</v>
      </c>
      <c r="CH34" s="12" t="str">
        <f>IFERROR(VLOOKUP($A34,'All Running Order working doc'!$A$4:$CO$60,CH$100,FALSE),"-")</f>
        <v>-</v>
      </c>
      <c r="CI34" s="12" t="str">
        <f>IFERROR(VLOOKUP($A34,'All Running Order working doc'!$A$4:$CO$60,CI$100,FALSE),"-")</f>
        <v>-</v>
      </c>
      <c r="CJ34" s="12" t="str">
        <f>IFERROR(VLOOKUP($A34,'All Running Order working doc'!$A$4:$CO$60,CJ$100,FALSE),"-")</f>
        <v>-</v>
      </c>
      <c r="CK34" s="12" t="str">
        <f>IFERROR(VLOOKUP($A34,'All Running Order working doc'!$A$4:$CO$60,CK$100,FALSE),"-")</f>
        <v>-</v>
      </c>
      <c r="CL34" s="12" t="str">
        <f>IFERROR(VLOOKUP($A34,'All Running Order working doc'!$A$4:$CO$60,CL$100,FALSE),"-")</f>
        <v>-</v>
      </c>
      <c r="CM34" s="12" t="str">
        <f>IFERROR(VLOOKUP($A34,'All Running Order working doc'!$A$4:$CO$60,CM$100,FALSE),"-")</f>
        <v>-</v>
      </c>
      <c r="CN34" s="12" t="str">
        <f>IFERROR(VLOOKUP($A34,'All Running Order working doc'!$A$4:$CO$60,CN$100,FALSE),"-")</f>
        <v>-</v>
      </c>
      <c r="CQ34" s="3">
        <v>31</v>
      </c>
    </row>
    <row r="35" spans="1:95" x14ac:dyDescent="0.3">
      <c r="A35" s="3" t="str">
        <f>CONCATENATE(Constants!$B$5,CQ35,)</f>
        <v>Blue Live32</v>
      </c>
      <c r="B35" s="12" t="str">
        <f>IFERROR(VLOOKUP($A35,'All Running Order working doc'!$A$4:$CO$60,B$100,FALSE),"-")</f>
        <v>-</v>
      </c>
      <c r="C35" s="12" t="str">
        <f>IFERROR(VLOOKUP($A35,'All Running Order working doc'!$A$4:$CO$60,C$100,FALSE),"-")</f>
        <v>-</v>
      </c>
      <c r="D35" s="12" t="str">
        <f>IFERROR(VLOOKUP($A35,'All Running Order working doc'!$A$4:$CO$60,D$100,FALSE),"-")</f>
        <v>-</v>
      </c>
      <c r="E35" s="12" t="str">
        <f>IFERROR(VLOOKUP($A35,'All Running Order working doc'!$A$4:$CO$60,E$100,FALSE),"-")</f>
        <v>-</v>
      </c>
      <c r="F35" s="12" t="str">
        <f>IFERROR(VLOOKUP($A35,'All Running Order working doc'!$A$4:$CO$60,F$100,FALSE),"-")</f>
        <v>-</v>
      </c>
      <c r="G35" s="12" t="str">
        <f>IFERROR(VLOOKUP($A35,'All Running Order working doc'!$A$4:$CO$60,G$100,FALSE),"-")</f>
        <v>-</v>
      </c>
      <c r="H35" s="12" t="str">
        <f>IFERROR(VLOOKUP($A35,'All Running Order working doc'!$A$4:$CO$60,H$100,FALSE),"-")</f>
        <v>-</v>
      </c>
      <c r="I35" s="12" t="str">
        <f>IFERROR(VLOOKUP($A35,'All Running Order working doc'!$A$4:$CO$60,I$100,FALSE),"-")</f>
        <v>-</v>
      </c>
      <c r="J35" s="12" t="str">
        <f>IFERROR(VLOOKUP($A35,'All Running Order working doc'!$A$4:$CO$60,J$100,FALSE),"-")</f>
        <v>-</v>
      </c>
      <c r="K35" s="12" t="str">
        <f>IFERROR(VLOOKUP($A35,'All Running Order working doc'!$A$4:$CO$60,K$100,FALSE),"-")</f>
        <v>-</v>
      </c>
      <c r="L35" s="12" t="str">
        <f>IFERROR(VLOOKUP($A35,'All Running Order working doc'!$A$4:$CO$60,L$100,FALSE),"-")</f>
        <v>-</v>
      </c>
      <c r="M35" s="12" t="str">
        <f>IFERROR(VLOOKUP($A35,'All Running Order working doc'!$A$4:$CO$60,M$100,FALSE),"-")</f>
        <v>-</v>
      </c>
      <c r="N35" s="12" t="str">
        <f>IFERROR(VLOOKUP($A35,'All Running Order working doc'!$A$4:$CO$60,N$100,FALSE),"-")</f>
        <v>-</v>
      </c>
      <c r="O35" s="12" t="str">
        <f>IFERROR(VLOOKUP($A35,'All Running Order working doc'!$A$4:$CO$60,O$100,FALSE),"-")</f>
        <v>-</v>
      </c>
      <c r="P35" s="12" t="str">
        <f>IFERROR(VLOOKUP($A35,'All Running Order working doc'!$A$4:$CO$60,P$100,FALSE),"-")</f>
        <v>-</v>
      </c>
      <c r="Q35" s="12" t="str">
        <f>IFERROR(VLOOKUP($A35,'All Running Order working doc'!$A$4:$CO$60,Q$100,FALSE),"-")</f>
        <v>-</v>
      </c>
      <c r="R35" s="12" t="str">
        <f>IFERROR(VLOOKUP($A35,'All Running Order working doc'!$A$4:$CO$60,R$100,FALSE),"-")</f>
        <v>-</v>
      </c>
      <c r="S35" s="12" t="str">
        <f>IFERROR(VLOOKUP($A35,'All Running Order working doc'!$A$4:$CO$60,S$100,FALSE),"-")</f>
        <v>-</v>
      </c>
      <c r="T35" s="12" t="str">
        <f>IFERROR(VLOOKUP($A35,'All Running Order working doc'!$A$4:$CO$60,T$100,FALSE),"-")</f>
        <v>-</v>
      </c>
      <c r="U35" s="12" t="str">
        <f>IFERROR(VLOOKUP($A35,'All Running Order working doc'!$A$4:$CO$60,U$100,FALSE),"-")</f>
        <v>-</v>
      </c>
      <c r="V35" s="12" t="str">
        <f>IFERROR(VLOOKUP($A35,'All Running Order working doc'!$A$4:$CO$60,V$100,FALSE),"-")</f>
        <v>-</v>
      </c>
      <c r="W35" s="12" t="str">
        <f>IFERROR(VLOOKUP($A35,'All Running Order working doc'!$A$4:$CO$60,W$100,FALSE),"-")</f>
        <v>-</v>
      </c>
      <c r="X35" s="12" t="str">
        <f>IFERROR(VLOOKUP($A35,'All Running Order working doc'!$A$4:$CO$60,X$100,FALSE),"-")</f>
        <v>-</v>
      </c>
      <c r="Y35" s="12" t="str">
        <f>IFERROR(VLOOKUP($A35,'All Running Order working doc'!$A$4:$CO$60,Y$100,FALSE),"-")</f>
        <v>-</v>
      </c>
      <c r="Z35" s="12" t="str">
        <f>IFERROR(VLOOKUP($A35,'All Running Order working doc'!$A$4:$CO$60,Z$100,FALSE),"-")</f>
        <v>-</v>
      </c>
      <c r="AA35" s="12" t="str">
        <f>IFERROR(VLOOKUP($A35,'All Running Order working doc'!$A$4:$CO$60,AA$100,FALSE),"-")</f>
        <v>-</v>
      </c>
      <c r="AB35" s="12" t="str">
        <f>IFERROR(VLOOKUP($A35,'All Running Order working doc'!$A$4:$CO$60,AB$100,FALSE),"-")</f>
        <v>-</v>
      </c>
      <c r="AC35" s="12" t="str">
        <f>IFERROR(VLOOKUP($A35,'All Running Order working doc'!$A$4:$CO$60,AC$100,FALSE),"-")</f>
        <v>-</v>
      </c>
      <c r="AD35" s="12" t="str">
        <f>IFERROR(VLOOKUP($A35,'All Running Order working doc'!$A$4:$CO$60,AD$100,FALSE),"-")</f>
        <v>-</v>
      </c>
      <c r="AE35" s="12" t="str">
        <f>IFERROR(VLOOKUP($A35,'All Running Order working doc'!$A$4:$CO$60,AE$100,FALSE),"-")</f>
        <v>-</v>
      </c>
      <c r="AF35" s="12" t="str">
        <f>IFERROR(VLOOKUP($A35,'All Running Order working doc'!$A$4:$CO$60,AF$100,FALSE),"-")</f>
        <v>-</v>
      </c>
      <c r="AG35" s="12" t="str">
        <f>IFERROR(VLOOKUP($A35,'All Running Order working doc'!$A$4:$CO$60,AG$100,FALSE),"-")</f>
        <v>-</v>
      </c>
      <c r="AH35" s="12" t="str">
        <f>IFERROR(VLOOKUP($A35,'All Running Order working doc'!$A$4:$CO$60,AH$100,FALSE),"-")</f>
        <v>-</v>
      </c>
      <c r="AI35" s="12" t="str">
        <f>IFERROR(VLOOKUP($A35,'All Running Order working doc'!$A$4:$CO$60,AI$100,FALSE),"-")</f>
        <v>-</v>
      </c>
      <c r="AJ35" s="12" t="str">
        <f>IFERROR(VLOOKUP($A35,'All Running Order working doc'!$A$4:$CO$60,AJ$100,FALSE),"-")</f>
        <v>-</v>
      </c>
      <c r="AK35" s="12" t="str">
        <f>IFERROR(VLOOKUP($A35,'All Running Order working doc'!$A$4:$CO$60,AK$100,FALSE),"-")</f>
        <v>-</v>
      </c>
      <c r="AL35" s="12" t="str">
        <f>IFERROR(VLOOKUP($A35,'All Running Order working doc'!$A$4:$CO$60,AL$100,FALSE),"-")</f>
        <v>-</v>
      </c>
      <c r="AM35" s="12" t="str">
        <f>IFERROR(VLOOKUP($A35,'All Running Order working doc'!$A$4:$CO$60,AM$100,FALSE),"-")</f>
        <v>-</v>
      </c>
      <c r="AN35" s="12" t="str">
        <f>IFERROR(VLOOKUP($A35,'All Running Order working doc'!$A$4:$CO$60,AN$100,FALSE),"-")</f>
        <v>-</v>
      </c>
      <c r="AO35" s="12" t="str">
        <f>IFERROR(VLOOKUP($A35,'All Running Order working doc'!$A$4:$CO$60,AO$100,FALSE),"-")</f>
        <v>-</v>
      </c>
      <c r="AP35" s="12" t="str">
        <f>IFERROR(VLOOKUP($A35,'All Running Order working doc'!$A$4:$CO$60,AP$100,FALSE),"-")</f>
        <v>-</v>
      </c>
      <c r="AQ35" s="12" t="str">
        <f>IFERROR(VLOOKUP($A35,'All Running Order working doc'!$A$4:$CO$60,AQ$100,FALSE),"-")</f>
        <v>-</v>
      </c>
      <c r="AR35" s="12" t="str">
        <f>IFERROR(VLOOKUP($A35,'All Running Order working doc'!$A$4:$CO$60,AR$100,FALSE),"-")</f>
        <v>-</v>
      </c>
      <c r="AS35" s="12" t="str">
        <f>IFERROR(VLOOKUP($A35,'All Running Order working doc'!$A$4:$CO$60,AS$100,FALSE),"-")</f>
        <v>-</v>
      </c>
      <c r="AT35" s="12" t="str">
        <f>IFERROR(VLOOKUP($A35,'All Running Order working doc'!$A$4:$CO$60,AT$100,FALSE),"-")</f>
        <v>-</v>
      </c>
      <c r="AU35" s="12" t="str">
        <f>IFERROR(VLOOKUP($A35,'All Running Order working doc'!$A$4:$CO$60,AU$100,FALSE),"-")</f>
        <v>-</v>
      </c>
      <c r="AV35" s="12" t="str">
        <f>IFERROR(VLOOKUP($A35,'All Running Order working doc'!$A$4:$CO$60,AV$100,FALSE),"-")</f>
        <v>-</v>
      </c>
      <c r="AW35" s="12" t="str">
        <f>IFERROR(VLOOKUP($A35,'All Running Order working doc'!$A$4:$CO$60,AW$100,FALSE),"-")</f>
        <v>-</v>
      </c>
      <c r="AX35" s="12" t="str">
        <f>IFERROR(VLOOKUP($A35,'All Running Order working doc'!$A$4:$CO$60,AX$100,FALSE),"-")</f>
        <v>-</v>
      </c>
      <c r="AY35" s="12" t="str">
        <f>IFERROR(VLOOKUP($A35,'All Running Order working doc'!$A$4:$CO$60,AY$100,FALSE),"-")</f>
        <v>-</v>
      </c>
      <c r="AZ35" s="12" t="str">
        <f>IFERROR(VLOOKUP($A35,'All Running Order working doc'!$A$4:$CO$60,AZ$100,FALSE),"-")</f>
        <v>-</v>
      </c>
      <c r="BA35" s="12" t="str">
        <f>IFERROR(VLOOKUP($A35,'All Running Order working doc'!$A$4:$CO$60,BA$100,FALSE),"-")</f>
        <v>-</v>
      </c>
      <c r="BB35" s="12" t="str">
        <f>IFERROR(VLOOKUP($A35,'All Running Order working doc'!$A$4:$CO$60,BB$100,FALSE),"-")</f>
        <v>-</v>
      </c>
      <c r="BC35" s="12" t="str">
        <f>IFERROR(VLOOKUP($A35,'All Running Order working doc'!$A$4:$CO$60,BC$100,FALSE),"-")</f>
        <v>-</v>
      </c>
      <c r="BD35" s="12" t="str">
        <f>IFERROR(VLOOKUP($A35,'All Running Order working doc'!$A$4:$CO$60,BD$100,FALSE),"-")</f>
        <v>-</v>
      </c>
      <c r="BE35" s="12" t="str">
        <f>IFERROR(VLOOKUP($A35,'All Running Order working doc'!$A$4:$CO$60,BE$100,FALSE),"-")</f>
        <v>-</v>
      </c>
      <c r="BF35" s="12" t="str">
        <f>IFERROR(VLOOKUP($A35,'All Running Order working doc'!$A$4:$CO$60,BF$100,FALSE),"-")</f>
        <v>-</v>
      </c>
      <c r="BG35" s="12" t="str">
        <f>IFERROR(VLOOKUP($A35,'All Running Order working doc'!$A$4:$CO$60,BG$100,FALSE),"-")</f>
        <v>-</v>
      </c>
      <c r="BH35" s="12" t="str">
        <f>IFERROR(VLOOKUP($A35,'All Running Order working doc'!$A$4:$CO$60,BH$100,FALSE),"-")</f>
        <v>-</v>
      </c>
      <c r="BI35" s="12" t="str">
        <f>IFERROR(VLOOKUP($A35,'All Running Order working doc'!$A$4:$CO$60,BI$100,FALSE),"-")</f>
        <v>-</v>
      </c>
      <c r="BJ35" s="12" t="str">
        <f>IFERROR(VLOOKUP($A35,'All Running Order working doc'!$A$4:$CO$60,BJ$100,FALSE),"-")</f>
        <v>-</v>
      </c>
      <c r="BK35" s="12" t="str">
        <f>IFERROR(VLOOKUP($A35,'All Running Order working doc'!$A$4:$CO$60,BK$100,FALSE),"-")</f>
        <v>-</v>
      </c>
      <c r="BL35" s="12" t="str">
        <f>IFERROR(VLOOKUP($A35,'All Running Order working doc'!$A$4:$CO$60,BL$100,FALSE),"-")</f>
        <v>-</v>
      </c>
      <c r="BM35" s="12" t="str">
        <f>IFERROR(VLOOKUP($A35,'All Running Order working doc'!$A$4:$CO$60,BM$100,FALSE),"-")</f>
        <v>-</v>
      </c>
      <c r="BN35" s="12" t="str">
        <f>IFERROR(VLOOKUP($A35,'All Running Order working doc'!$A$4:$CO$60,BN$100,FALSE),"-")</f>
        <v>-</v>
      </c>
      <c r="BO35" s="12" t="str">
        <f>IFERROR(VLOOKUP($A35,'All Running Order working doc'!$A$4:$CO$60,BO$100,FALSE),"-")</f>
        <v>-</v>
      </c>
      <c r="BP35" s="12" t="str">
        <f>IFERROR(VLOOKUP($A35,'All Running Order working doc'!$A$4:$CO$60,BP$100,FALSE),"-")</f>
        <v>-</v>
      </c>
      <c r="BQ35" s="12" t="str">
        <f>IFERROR(VLOOKUP($A35,'All Running Order working doc'!$A$4:$CO$60,BQ$100,FALSE),"-")</f>
        <v>-</v>
      </c>
      <c r="BR35" s="12" t="str">
        <f>IFERROR(VLOOKUP($A35,'All Running Order working doc'!$A$4:$CO$60,BR$100,FALSE),"-")</f>
        <v>-</v>
      </c>
      <c r="BS35" s="12" t="str">
        <f>IFERROR(VLOOKUP($A35,'All Running Order working doc'!$A$4:$CO$60,BS$100,FALSE),"-")</f>
        <v>-</v>
      </c>
      <c r="BT35" s="12" t="str">
        <f>IFERROR(VLOOKUP($A35,'All Running Order working doc'!$A$4:$CO$60,BT$100,FALSE),"-")</f>
        <v>-</v>
      </c>
      <c r="BU35" s="12" t="str">
        <f>IFERROR(VLOOKUP($A35,'All Running Order working doc'!$A$4:$CO$60,BU$100,FALSE),"-")</f>
        <v>-</v>
      </c>
      <c r="BV35" s="12" t="str">
        <f>IFERROR(VLOOKUP($A35,'All Running Order working doc'!$A$4:$CO$60,BV$100,FALSE),"-")</f>
        <v>-</v>
      </c>
      <c r="BW35" s="12" t="str">
        <f>IFERROR(VLOOKUP($A35,'All Running Order working doc'!$A$4:$CO$60,BW$100,FALSE),"-")</f>
        <v>-</v>
      </c>
      <c r="BX35" s="12" t="str">
        <f>IFERROR(VLOOKUP($A35,'All Running Order working doc'!$A$4:$CO$60,BX$100,FALSE),"-")</f>
        <v>-</v>
      </c>
      <c r="BY35" s="12" t="str">
        <f>IFERROR(VLOOKUP($A35,'All Running Order working doc'!$A$4:$CO$60,BY$100,FALSE),"-")</f>
        <v>-</v>
      </c>
      <c r="BZ35" s="12" t="str">
        <f>IFERROR(VLOOKUP($A35,'All Running Order working doc'!$A$4:$CO$60,BZ$100,FALSE),"-")</f>
        <v>-</v>
      </c>
      <c r="CA35" s="12" t="str">
        <f>IFERROR(VLOOKUP($A35,'All Running Order working doc'!$A$4:$CO$60,CA$100,FALSE),"-")</f>
        <v>-</v>
      </c>
      <c r="CB35" s="12" t="str">
        <f>IFERROR(VLOOKUP($A35,'All Running Order working doc'!$A$4:$CO$60,CB$100,FALSE),"-")</f>
        <v>-</v>
      </c>
      <c r="CC35" s="12" t="str">
        <f>IFERROR(VLOOKUP($A35,'All Running Order working doc'!$A$4:$CO$60,CC$100,FALSE),"-")</f>
        <v>-</v>
      </c>
      <c r="CD35" s="12" t="str">
        <f>IFERROR(VLOOKUP($A35,'All Running Order working doc'!$A$4:$CO$60,CD$100,FALSE),"-")</f>
        <v>-</v>
      </c>
      <c r="CE35" s="12" t="str">
        <f>IFERROR(VLOOKUP($A35,'All Running Order working doc'!$A$4:$CO$60,CE$100,FALSE),"-")</f>
        <v>-</v>
      </c>
      <c r="CF35" s="12" t="str">
        <f>IFERROR(VLOOKUP($A35,'All Running Order working doc'!$A$4:$CO$60,CF$100,FALSE),"-")</f>
        <v>-</v>
      </c>
      <c r="CG35" s="12" t="str">
        <f>IFERROR(VLOOKUP($A35,'All Running Order working doc'!$A$4:$CO$60,CG$100,FALSE),"-")</f>
        <v>-</v>
      </c>
      <c r="CH35" s="12" t="str">
        <f>IFERROR(VLOOKUP($A35,'All Running Order working doc'!$A$4:$CO$60,CH$100,FALSE),"-")</f>
        <v>-</v>
      </c>
      <c r="CI35" s="12" t="str">
        <f>IFERROR(VLOOKUP($A35,'All Running Order working doc'!$A$4:$CO$60,CI$100,FALSE),"-")</f>
        <v>-</v>
      </c>
      <c r="CJ35" s="12" t="str">
        <f>IFERROR(VLOOKUP($A35,'All Running Order working doc'!$A$4:$CO$60,CJ$100,FALSE),"-")</f>
        <v>-</v>
      </c>
      <c r="CK35" s="12" t="str">
        <f>IFERROR(VLOOKUP($A35,'All Running Order working doc'!$A$4:$CO$60,CK$100,FALSE),"-")</f>
        <v>-</v>
      </c>
      <c r="CL35" s="12" t="str">
        <f>IFERROR(VLOOKUP($A35,'All Running Order working doc'!$A$4:$CO$60,CL$100,FALSE),"-")</f>
        <v>-</v>
      </c>
      <c r="CM35" s="12" t="str">
        <f>IFERROR(VLOOKUP($A35,'All Running Order working doc'!$A$4:$CO$60,CM$100,FALSE),"-")</f>
        <v>-</v>
      </c>
      <c r="CN35" s="12" t="str">
        <f>IFERROR(VLOOKUP($A35,'All Running Order working doc'!$A$4:$CO$60,CN$100,FALSE),"-")</f>
        <v>-</v>
      </c>
      <c r="CQ35" s="3">
        <v>32</v>
      </c>
    </row>
    <row r="36" spans="1:95" x14ac:dyDescent="0.3">
      <c r="A36" s="3" t="str">
        <f>CONCATENATE(Constants!$B$5,CQ36,)</f>
        <v>Blue Live33</v>
      </c>
      <c r="B36" s="12" t="str">
        <f>IFERROR(VLOOKUP($A36,'All Running Order working doc'!$A$4:$CO$60,B$100,FALSE),"-")</f>
        <v>-</v>
      </c>
      <c r="C36" s="12" t="str">
        <f>IFERROR(VLOOKUP($A36,'All Running Order working doc'!$A$4:$CO$60,C$100,FALSE),"-")</f>
        <v>-</v>
      </c>
      <c r="D36" s="12" t="str">
        <f>IFERROR(VLOOKUP($A36,'All Running Order working doc'!$A$4:$CO$60,D$100,FALSE),"-")</f>
        <v>-</v>
      </c>
      <c r="E36" s="12" t="str">
        <f>IFERROR(VLOOKUP($A36,'All Running Order working doc'!$A$4:$CO$60,E$100,FALSE),"-")</f>
        <v>-</v>
      </c>
      <c r="F36" s="12" t="str">
        <f>IFERROR(VLOOKUP($A36,'All Running Order working doc'!$A$4:$CO$60,F$100,FALSE),"-")</f>
        <v>-</v>
      </c>
      <c r="G36" s="12" t="str">
        <f>IFERROR(VLOOKUP($A36,'All Running Order working doc'!$A$4:$CO$60,G$100,FALSE),"-")</f>
        <v>-</v>
      </c>
      <c r="H36" s="12" t="str">
        <f>IFERROR(VLOOKUP($A36,'All Running Order working doc'!$A$4:$CO$60,H$100,FALSE),"-")</f>
        <v>-</v>
      </c>
      <c r="I36" s="12" t="str">
        <f>IFERROR(VLOOKUP($A36,'All Running Order working doc'!$A$4:$CO$60,I$100,FALSE),"-")</f>
        <v>-</v>
      </c>
      <c r="J36" s="12" t="str">
        <f>IFERROR(VLOOKUP($A36,'All Running Order working doc'!$A$4:$CO$60,J$100,FALSE),"-")</f>
        <v>-</v>
      </c>
      <c r="K36" s="12" t="str">
        <f>IFERROR(VLOOKUP($A36,'All Running Order working doc'!$A$4:$CO$60,K$100,FALSE),"-")</f>
        <v>-</v>
      </c>
      <c r="L36" s="12" t="str">
        <f>IFERROR(VLOOKUP($A36,'All Running Order working doc'!$A$4:$CO$60,L$100,FALSE),"-")</f>
        <v>-</v>
      </c>
      <c r="M36" s="12" t="str">
        <f>IFERROR(VLOOKUP($A36,'All Running Order working doc'!$A$4:$CO$60,M$100,FALSE),"-")</f>
        <v>-</v>
      </c>
      <c r="N36" s="12" t="str">
        <f>IFERROR(VLOOKUP($A36,'All Running Order working doc'!$A$4:$CO$60,N$100,FALSE),"-")</f>
        <v>-</v>
      </c>
      <c r="O36" s="12" t="str">
        <f>IFERROR(VLOOKUP($A36,'All Running Order working doc'!$A$4:$CO$60,O$100,FALSE),"-")</f>
        <v>-</v>
      </c>
      <c r="P36" s="12" t="str">
        <f>IFERROR(VLOOKUP($A36,'All Running Order working doc'!$A$4:$CO$60,P$100,FALSE),"-")</f>
        <v>-</v>
      </c>
      <c r="Q36" s="12" t="str">
        <f>IFERROR(VLOOKUP($A36,'All Running Order working doc'!$A$4:$CO$60,Q$100,FALSE),"-")</f>
        <v>-</v>
      </c>
      <c r="R36" s="12" t="str">
        <f>IFERROR(VLOOKUP($A36,'All Running Order working doc'!$A$4:$CO$60,R$100,FALSE),"-")</f>
        <v>-</v>
      </c>
      <c r="S36" s="12" t="str">
        <f>IFERROR(VLOOKUP($A36,'All Running Order working doc'!$A$4:$CO$60,S$100,FALSE),"-")</f>
        <v>-</v>
      </c>
      <c r="T36" s="12" t="str">
        <f>IFERROR(VLOOKUP($A36,'All Running Order working doc'!$A$4:$CO$60,T$100,FALSE),"-")</f>
        <v>-</v>
      </c>
      <c r="U36" s="12" t="str">
        <f>IFERROR(VLOOKUP($A36,'All Running Order working doc'!$A$4:$CO$60,U$100,FALSE),"-")</f>
        <v>-</v>
      </c>
      <c r="V36" s="12" t="str">
        <f>IFERROR(VLOOKUP($A36,'All Running Order working doc'!$A$4:$CO$60,V$100,FALSE),"-")</f>
        <v>-</v>
      </c>
      <c r="W36" s="12" t="str">
        <f>IFERROR(VLOOKUP($A36,'All Running Order working doc'!$A$4:$CO$60,W$100,FALSE),"-")</f>
        <v>-</v>
      </c>
      <c r="X36" s="12" t="str">
        <f>IFERROR(VLOOKUP($A36,'All Running Order working doc'!$A$4:$CO$60,X$100,FALSE),"-")</f>
        <v>-</v>
      </c>
      <c r="Y36" s="12" t="str">
        <f>IFERROR(VLOOKUP($A36,'All Running Order working doc'!$A$4:$CO$60,Y$100,FALSE),"-")</f>
        <v>-</v>
      </c>
      <c r="Z36" s="12" t="str">
        <f>IFERROR(VLOOKUP($A36,'All Running Order working doc'!$A$4:$CO$60,Z$100,FALSE),"-")</f>
        <v>-</v>
      </c>
      <c r="AA36" s="12" t="str">
        <f>IFERROR(VLOOKUP($A36,'All Running Order working doc'!$A$4:$CO$60,AA$100,FALSE),"-")</f>
        <v>-</v>
      </c>
      <c r="AB36" s="12" t="str">
        <f>IFERROR(VLOOKUP($A36,'All Running Order working doc'!$A$4:$CO$60,AB$100,FALSE),"-")</f>
        <v>-</v>
      </c>
      <c r="AC36" s="12" t="str">
        <f>IFERROR(VLOOKUP($A36,'All Running Order working doc'!$A$4:$CO$60,AC$100,FALSE),"-")</f>
        <v>-</v>
      </c>
      <c r="AD36" s="12" t="str">
        <f>IFERROR(VLOOKUP($A36,'All Running Order working doc'!$A$4:$CO$60,AD$100,FALSE),"-")</f>
        <v>-</v>
      </c>
      <c r="AE36" s="12" t="str">
        <f>IFERROR(VLOOKUP($A36,'All Running Order working doc'!$A$4:$CO$60,AE$100,FALSE),"-")</f>
        <v>-</v>
      </c>
      <c r="AF36" s="12" t="str">
        <f>IFERROR(VLOOKUP($A36,'All Running Order working doc'!$A$4:$CO$60,AF$100,FALSE),"-")</f>
        <v>-</v>
      </c>
      <c r="AG36" s="12" t="str">
        <f>IFERROR(VLOOKUP($A36,'All Running Order working doc'!$A$4:$CO$60,AG$100,FALSE),"-")</f>
        <v>-</v>
      </c>
      <c r="AH36" s="12" t="str">
        <f>IFERROR(VLOOKUP($A36,'All Running Order working doc'!$A$4:$CO$60,AH$100,FALSE),"-")</f>
        <v>-</v>
      </c>
      <c r="AI36" s="12" t="str">
        <f>IFERROR(VLOOKUP($A36,'All Running Order working doc'!$A$4:$CO$60,AI$100,FALSE),"-")</f>
        <v>-</v>
      </c>
      <c r="AJ36" s="12" t="str">
        <f>IFERROR(VLOOKUP($A36,'All Running Order working doc'!$A$4:$CO$60,AJ$100,FALSE),"-")</f>
        <v>-</v>
      </c>
      <c r="AK36" s="12" t="str">
        <f>IFERROR(VLOOKUP($A36,'All Running Order working doc'!$A$4:$CO$60,AK$100,FALSE),"-")</f>
        <v>-</v>
      </c>
      <c r="AL36" s="12" t="str">
        <f>IFERROR(VLOOKUP($A36,'All Running Order working doc'!$A$4:$CO$60,AL$100,FALSE),"-")</f>
        <v>-</v>
      </c>
      <c r="AM36" s="12" t="str">
        <f>IFERROR(VLOOKUP($A36,'All Running Order working doc'!$A$4:$CO$60,AM$100,FALSE),"-")</f>
        <v>-</v>
      </c>
      <c r="AN36" s="12" t="str">
        <f>IFERROR(VLOOKUP($A36,'All Running Order working doc'!$A$4:$CO$60,AN$100,FALSE),"-")</f>
        <v>-</v>
      </c>
      <c r="AO36" s="12" t="str">
        <f>IFERROR(VLOOKUP($A36,'All Running Order working doc'!$A$4:$CO$60,AO$100,FALSE),"-")</f>
        <v>-</v>
      </c>
      <c r="AP36" s="12" t="str">
        <f>IFERROR(VLOOKUP($A36,'All Running Order working doc'!$A$4:$CO$60,AP$100,FALSE),"-")</f>
        <v>-</v>
      </c>
      <c r="AQ36" s="12" t="str">
        <f>IFERROR(VLOOKUP($A36,'All Running Order working doc'!$A$4:$CO$60,AQ$100,FALSE),"-")</f>
        <v>-</v>
      </c>
      <c r="AR36" s="12" t="str">
        <f>IFERROR(VLOOKUP($A36,'All Running Order working doc'!$A$4:$CO$60,AR$100,FALSE),"-")</f>
        <v>-</v>
      </c>
      <c r="AS36" s="12" t="str">
        <f>IFERROR(VLOOKUP($A36,'All Running Order working doc'!$A$4:$CO$60,AS$100,FALSE),"-")</f>
        <v>-</v>
      </c>
      <c r="AT36" s="12" t="str">
        <f>IFERROR(VLOOKUP($A36,'All Running Order working doc'!$A$4:$CO$60,AT$100,FALSE),"-")</f>
        <v>-</v>
      </c>
      <c r="AU36" s="12" t="str">
        <f>IFERROR(VLOOKUP($A36,'All Running Order working doc'!$A$4:$CO$60,AU$100,FALSE),"-")</f>
        <v>-</v>
      </c>
      <c r="AV36" s="12" t="str">
        <f>IFERROR(VLOOKUP($A36,'All Running Order working doc'!$A$4:$CO$60,AV$100,FALSE),"-")</f>
        <v>-</v>
      </c>
      <c r="AW36" s="12" t="str">
        <f>IFERROR(VLOOKUP($A36,'All Running Order working doc'!$A$4:$CO$60,AW$100,FALSE),"-")</f>
        <v>-</v>
      </c>
      <c r="AX36" s="12" t="str">
        <f>IFERROR(VLOOKUP($A36,'All Running Order working doc'!$A$4:$CO$60,AX$100,FALSE),"-")</f>
        <v>-</v>
      </c>
      <c r="AY36" s="12" t="str">
        <f>IFERROR(VLOOKUP($A36,'All Running Order working doc'!$A$4:$CO$60,AY$100,FALSE),"-")</f>
        <v>-</v>
      </c>
      <c r="AZ36" s="12" t="str">
        <f>IFERROR(VLOOKUP($A36,'All Running Order working doc'!$A$4:$CO$60,AZ$100,FALSE),"-")</f>
        <v>-</v>
      </c>
      <c r="BA36" s="12" t="str">
        <f>IFERROR(VLOOKUP($A36,'All Running Order working doc'!$A$4:$CO$60,BA$100,FALSE),"-")</f>
        <v>-</v>
      </c>
      <c r="BB36" s="12" t="str">
        <f>IFERROR(VLOOKUP($A36,'All Running Order working doc'!$A$4:$CO$60,BB$100,FALSE),"-")</f>
        <v>-</v>
      </c>
      <c r="BC36" s="12" t="str">
        <f>IFERROR(VLOOKUP($A36,'All Running Order working doc'!$A$4:$CO$60,BC$100,FALSE),"-")</f>
        <v>-</v>
      </c>
      <c r="BD36" s="12" t="str">
        <f>IFERROR(VLOOKUP($A36,'All Running Order working doc'!$A$4:$CO$60,BD$100,FALSE),"-")</f>
        <v>-</v>
      </c>
      <c r="BE36" s="12" t="str">
        <f>IFERROR(VLOOKUP($A36,'All Running Order working doc'!$A$4:$CO$60,BE$100,FALSE),"-")</f>
        <v>-</v>
      </c>
      <c r="BF36" s="12" t="str">
        <f>IFERROR(VLOOKUP($A36,'All Running Order working doc'!$A$4:$CO$60,BF$100,FALSE),"-")</f>
        <v>-</v>
      </c>
      <c r="BG36" s="12" t="str">
        <f>IFERROR(VLOOKUP($A36,'All Running Order working doc'!$A$4:$CO$60,BG$100,FALSE),"-")</f>
        <v>-</v>
      </c>
      <c r="BH36" s="12" t="str">
        <f>IFERROR(VLOOKUP($A36,'All Running Order working doc'!$A$4:$CO$60,BH$100,FALSE),"-")</f>
        <v>-</v>
      </c>
      <c r="BI36" s="12" t="str">
        <f>IFERROR(VLOOKUP($A36,'All Running Order working doc'!$A$4:$CO$60,BI$100,FALSE),"-")</f>
        <v>-</v>
      </c>
      <c r="BJ36" s="12" t="str">
        <f>IFERROR(VLOOKUP($A36,'All Running Order working doc'!$A$4:$CO$60,BJ$100,FALSE),"-")</f>
        <v>-</v>
      </c>
      <c r="BK36" s="12" t="str">
        <f>IFERROR(VLOOKUP($A36,'All Running Order working doc'!$A$4:$CO$60,BK$100,FALSE),"-")</f>
        <v>-</v>
      </c>
      <c r="BL36" s="12" t="str">
        <f>IFERROR(VLOOKUP($A36,'All Running Order working doc'!$A$4:$CO$60,BL$100,FALSE),"-")</f>
        <v>-</v>
      </c>
      <c r="BM36" s="12" t="str">
        <f>IFERROR(VLOOKUP($A36,'All Running Order working doc'!$A$4:$CO$60,BM$100,FALSE),"-")</f>
        <v>-</v>
      </c>
      <c r="BN36" s="12" t="str">
        <f>IFERROR(VLOOKUP($A36,'All Running Order working doc'!$A$4:$CO$60,BN$100,FALSE),"-")</f>
        <v>-</v>
      </c>
      <c r="BO36" s="12" t="str">
        <f>IFERROR(VLOOKUP($A36,'All Running Order working doc'!$A$4:$CO$60,BO$100,FALSE),"-")</f>
        <v>-</v>
      </c>
      <c r="BP36" s="12" t="str">
        <f>IFERROR(VLOOKUP($A36,'All Running Order working doc'!$A$4:$CO$60,BP$100,FALSE),"-")</f>
        <v>-</v>
      </c>
      <c r="BQ36" s="12" t="str">
        <f>IFERROR(VLOOKUP($A36,'All Running Order working doc'!$A$4:$CO$60,BQ$100,FALSE),"-")</f>
        <v>-</v>
      </c>
      <c r="BR36" s="12" t="str">
        <f>IFERROR(VLOOKUP($A36,'All Running Order working doc'!$A$4:$CO$60,BR$100,FALSE),"-")</f>
        <v>-</v>
      </c>
      <c r="BS36" s="12" t="str">
        <f>IFERROR(VLOOKUP($A36,'All Running Order working doc'!$A$4:$CO$60,BS$100,FALSE),"-")</f>
        <v>-</v>
      </c>
      <c r="BT36" s="12" t="str">
        <f>IFERROR(VLOOKUP($A36,'All Running Order working doc'!$A$4:$CO$60,BT$100,FALSE),"-")</f>
        <v>-</v>
      </c>
      <c r="BU36" s="12" t="str">
        <f>IFERROR(VLOOKUP($A36,'All Running Order working doc'!$A$4:$CO$60,BU$100,FALSE),"-")</f>
        <v>-</v>
      </c>
      <c r="BV36" s="12" t="str">
        <f>IFERROR(VLOOKUP($A36,'All Running Order working doc'!$A$4:$CO$60,BV$100,FALSE),"-")</f>
        <v>-</v>
      </c>
      <c r="BW36" s="12" t="str">
        <f>IFERROR(VLOOKUP($A36,'All Running Order working doc'!$A$4:$CO$60,BW$100,FALSE),"-")</f>
        <v>-</v>
      </c>
      <c r="BX36" s="12" t="str">
        <f>IFERROR(VLOOKUP($A36,'All Running Order working doc'!$A$4:$CO$60,BX$100,FALSE),"-")</f>
        <v>-</v>
      </c>
      <c r="BY36" s="12" t="str">
        <f>IFERROR(VLOOKUP($A36,'All Running Order working doc'!$A$4:$CO$60,BY$100,FALSE),"-")</f>
        <v>-</v>
      </c>
      <c r="BZ36" s="12" t="str">
        <f>IFERROR(VLOOKUP($A36,'All Running Order working doc'!$A$4:$CO$60,BZ$100,FALSE),"-")</f>
        <v>-</v>
      </c>
      <c r="CA36" s="12" t="str">
        <f>IFERROR(VLOOKUP($A36,'All Running Order working doc'!$A$4:$CO$60,CA$100,FALSE),"-")</f>
        <v>-</v>
      </c>
      <c r="CB36" s="12" t="str">
        <f>IFERROR(VLOOKUP($A36,'All Running Order working doc'!$A$4:$CO$60,CB$100,FALSE),"-")</f>
        <v>-</v>
      </c>
      <c r="CC36" s="12" t="str">
        <f>IFERROR(VLOOKUP($A36,'All Running Order working doc'!$A$4:$CO$60,CC$100,FALSE),"-")</f>
        <v>-</v>
      </c>
      <c r="CD36" s="12" t="str">
        <f>IFERROR(VLOOKUP($A36,'All Running Order working doc'!$A$4:$CO$60,CD$100,FALSE),"-")</f>
        <v>-</v>
      </c>
      <c r="CE36" s="12" t="str">
        <f>IFERROR(VLOOKUP($A36,'All Running Order working doc'!$A$4:$CO$60,CE$100,FALSE),"-")</f>
        <v>-</v>
      </c>
      <c r="CF36" s="12" t="str">
        <f>IFERROR(VLOOKUP($A36,'All Running Order working doc'!$A$4:$CO$60,CF$100,FALSE),"-")</f>
        <v>-</v>
      </c>
      <c r="CG36" s="12" t="str">
        <f>IFERROR(VLOOKUP($A36,'All Running Order working doc'!$A$4:$CO$60,CG$100,FALSE),"-")</f>
        <v>-</v>
      </c>
      <c r="CH36" s="12" t="str">
        <f>IFERROR(VLOOKUP($A36,'All Running Order working doc'!$A$4:$CO$60,CH$100,FALSE),"-")</f>
        <v>-</v>
      </c>
      <c r="CI36" s="12" t="str">
        <f>IFERROR(VLOOKUP($A36,'All Running Order working doc'!$A$4:$CO$60,CI$100,FALSE),"-")</f>
        <v>-</v>
      </c>
      <c r="CJ36" s="12" t="str">
        <f>IFERROR(VLOOKUP($A36,'All Running Order working doc'!$A$4:$CO$60,CJ$100,FALSE),"-")</f>
        <v>-</v>
      </c>
      <c r="CK36" s="12" t="str">
        <f>IFERROR(VLOOKUP($A36,'All Running Order working doc'!$A$4:$CO$60,CK$100,FALSE),"-")</f>
        <v>-</v>
      </c>
      <c r="CL36" s="12" t="str">
        <f>IFERROR(VLOOKUP($A36,'All Running Order working doc'!$A$4:$CO$60,CL$100,FALSE),"-")</f>
        <v>-</v>
      </c>
      <c r="CM36" s="12" t="str">
        <f>IFERROR(VLOOKUP($A36,'All Running Order working doc'!$A$4:$CO$60,CM$100,FALSE),"-")</f>
        <v>-</v>
      </c>
      <c r="CN36" s="12" t="str">
        <f>IFERROR(VLOOKUP($A36,'All Running Order working doc'!$A$4:$CO$60,CN$100,FALSE),"-")</f>
        <v>-</v>
      </c>
      <c r="CQ36" s="3">
        <v>33</v>
      </c>
    </row>
    <row r="37" spans="1:95" x14ac:dyDescent="0.3">
      <c r="A37" s="3" t="str">
        <f>CONCATENATE(Constants!$B$5,CQ37,)</f>
        <v>Blue Live34</v>
      </c>
      <c r="B37" s="12" t="str">
        <f>IFERROR(VLOOKUP($A37,'All Running Order working doc'!$A$4:$CO$60,B$100,FALSE),"-")</f>
        <v>-</v>
      </c>
      <c r="C37" s="12" t="str">
        <f>IFERROR(VLOOKUP($A37,'All Running Order working doc'!$A$4:$CO$60,C$100,FALSE),"-")</f>
        <v>-</v>
      </c>
      <c r="D37" s="12" t="str">
        <f>IFERROR(VLOOKUP($A37,'All Running Order working doc'!$A$4:$CO$60,D$100,FALSE),"-")</f>
        <v>-</v>
      </c>
      <c r="E37" s="12" t="str">
        <f>IFERROR(VLOOKUP($A37,'All Running Order working doc'!$A$4:$CO$60,E$100,FALSE),"-")</f>
        <v>-</v>
      </c>
      <c r="F37" s="12" t="str">
        <f>IFERROR(VLOOKUP($A37,'All Running Order working doc'!$A$4:$CO$60,F$100,FALSE),"-")</f>
        <v>-</v>
      </c>
      <c r="G37" s="12" t="str">
        <f>IFERROR(VLOOKUP($A37,'All Running Order working doc'!$A$4:$CO$60,G$100,FALSE),"-")</f>
        <v>-</v>
      </c>
      <c r="H37" s="12" t="str">
        <f>IFERROR(VLOOKUP($A37,'All Running Order working doc'!$A$4:$CO$60,H$100,FALSE),"-")</f>
        <v>-</v>
      </c>
      <c r="I37" s="12" t="str">
        <f>IFERROR(VLOOKUP($A37,'All Running Order working doc'!$A$4:$CO$60,I$100,FALSE),"-")</f>
        <v>-</v>
      </c>
      <c r="J37" s="12" t="str">
        <f>IFERROR(VLOOKUP($A37,'All Running Order working doc'!$A$4:$CO$60,J$100,FALSE),"-")</f>
        <v>-</v>
      </c>
      <c r="K37" s="12" t="str">
        <f>IFERROR(VLOOKUP($A37,'All Running Order working doc'!$A$4:$CO$60,K$100,FALSE),"-")</f>
        <v>-</v>
      </c>
      <c r="L37" s="12" t="str">
        <f>IFERROR(VLOOKUP($A37,'All Running Order working doc'!$A$4:$CO$60,L$100,FALSE),"-")</f>
        <v>-</v>
      </c>
      <c r="M37" s="12" t="str">
        <f>IFERROR(VLOOKUP($A37,'All Running Order working doc'!$A$4:$CO$60,M$100,FALSE),"-")</f>
        <v>-</v>
      </c>
      <c r="N37" s="12" t="str">
        <f>IFERROR(VLOOKUP($A37,'All Running Order working doc'!$A$4:$CO$60,N$100,FALSE),"-")</f>
        <v>-</v>
      </c>
      <c r="O37" s="12" t="str">
        <f>IFERROR(VLOOKUP($A37,'All Running Order working doc'!$A$4:$CO$60,O$100,FALSE),"-")</f>
        <v>-</v>
      </c>
      <c r="P37" s="12" t="str">
        <f>IFERROR(VLOOKUP($A37,'All Running Order working doc'!$A$4:$CO$60,P$100,FALSE),"-")</f>
        <v>-</v>
      </c>
      <c r="Q37" s="12" t="str">
        <f>IFERROR(VLOOKUP($A37,'All Running Order working doc'!$A$4:$CO$60,Q$100,FALSE),"-")</f>
        <v>-</v>
      </c>
      <c r="R37" s="12" t="str">
        <f>IFERROR(VLOOKUP($A37,'All Running Order working doc'!$A$4:$CO$60,R$100,FALSE),"-")</f>
        <v>-</v>
      </c>
      <c r="S37" s="12" t="str">
        <f>IFERROR(VLOOKUP($A37,'All Running Order working doc'!$A$4:$CO$60,S$100,FALSE),"-")</f>
        <v>-</v>
      </c>
      <c r="T37" s="12" t="str">
        <f>IFERROR(VLOOKUP($A37,'All Running Order working doc'!$A$4:$CO$60,T$100,FALSE),"-")</f>
        <v>-</v>
      </c>
      <c r="U37" s="12" t="str">
        <f>IFERROR(VLOOKUP($A37,'All Running Order working doc'!$A$4:$CO$60,U$100,FALSE),"-")</f>
        <v>-</v>
      </c>
      <c r="V37" s="12" t="str">
        <f>IFERROR(VLOOKUP($A37,'All Running Order working doc'!$A$4:$CO$60,V$100,FALSE),"-")</f>
        <v>-</v>
      </c>
      <c r="W37" s="12" t="str">
        <f>IFERROR(VLOOKUP($A37,'All Running Order working doc'!$A$4:$CO$60,W$100,FALSE),"-")</f>
        <v>-</v>
      </c>
      <c r="X37" s="12" t="str">
        <f>IFERROR(VLOOKUP($A37,'All Running Order working doc'!$A$4:$CO$60,X$100,FALSE),"-")</f>
        <v>-</v>
      </c>
      <c r="Y37" s="12" t="str">
        <f>IFERROR(VLOOKUP($A37,'All Running Order working doc'!$A$4:$CO$60,Y$100,FALSE),"-")</f>
        <v>-</v>
      </c>
      <c r="Z37" s="12" t="str">
        <f>IFERROR(VLOOKUP($A37,'All Running Order working doc'!$A$4:$CO$60,Z$100,FALSE),"-")</f>
        <v>-</v>
      </c>
      <c r="AA37" s="12" t="str">
        <f>IFERROR(VLOOKUP($A37,'All Running Order working doc'!$A$4:$CO$60,AA$100,FALSE),"-")</f>
        <v>-</v>
      </c>
      <c r="AB37" s="12" t="str">
        <f>IFERROR(VLOOKUP($A37,'All Running Order working doc'!$A$4:$CO$60,AB$100,FALSE),"-")</f>
        <v>-</v>
      </c>
      <c r="AC37" s="12" t="str">
        <f>IFERROR(VLOOKUP($A37,'All Running Order working doc'!$A$4:$CO$60,AC$100,FALSE),"-")</f>
        <v>-</v>
      </c>
      <c r="AD37" s="12" t="str">
        <f>IFERROR(VLOOKUP($A37,'All Running Order working doc'!$A$4:$CO$60,AD$100,FALSE),"-")</f>
        <v>-</v>
      </c>
      <c r="AE37" s="12" t="str">
        <f>IFERROR(VLOOKUP($A37,'All Running Order working doc'!$A$4:$CO$60,AE$100,FALSE),"-")</f>
        <v>-</v>
      </c>
      <c r="AF37" s="12" t="str">
        <f>IFERROR(VLOOKUP($A37,'All Running Order working doc'!$A$4:$CO$60,AF$100,FALSE),"-")</f>
        <v>-</v>
      </c>
      <c r="AG37" s="12" t="str">
        <f>IFERROR(VLOOKUP($A37,'All Running Order working doc'!$A$4:$CO$60,AG$100,FALSE),"-")</f>
        <v>-</v>
      </c>
      <c r="AH37" s="12" t="str">
        <f>IFERROR(VLOOKUP($A37,'All Running Order working doc'!$A$4:$CO$60,AH$100,FALSE),"-")</f>
        <v>-</v>
      </c>
      <c r="AI37" s="12" t="str">
        <f>IFERROR(VLOOKUP($A37,'All Running Order working doc'!$A$4:$CO$60,AI$100,FALSE),"-")</f>
        <v>-</v>
      </c>
      <c r="AJ37" s="12" t="str">
        <f>IFERROR(VLOOKUP($A37,'All Running Order working doc'!$A$4:$CO$60,AJ$100,FALSE),"-")</f>
        <v>-</v>
      </c>
      <c r="AK37" s="12" t="str">
        <f>IFERROR(VLOOKUP($A37,'All Running Order working doc'!$A$4:$CO$60,AK$100,FALSE),"-")</f>
        <v>-</v>
      </c>
      <c r="AL37" s="12" t="str">
        <f>IFERROR(VLOOKUP($A37,'All Running Order working doc'!$A$4:$CO$60,AL$100,FALSE),"-")</f>
        <v>-</v>
      </c>
      <c r="AM37" s="12" t="str">
        <f>IFERROR(VLOOKUP($A37,'All Running Order working doc'!$A$4:$CO$60,AM$100,FALSE),"-")</f>
        <v>-</v>
      </c>
      <c r="AN37" s="12" t="str">
        <f>IFERROR(VLOOKUP($A37,'All Running Order working doc'!$A$4:$CO$60,AN$100,FALSE),"-")</f>
        <v>-</v>
      </c>
      <c r="AO37" s="12" t="str">
        <f>IFERROR(VLOOKUP($A37,'All Running Order working doc'!$A$4:$CO$60,AO$100,FALSE),"-")</f>
        <v>-</v>
      </c>
      <c r="AP37" s="12" t="str">
        <f>IFERROR(VLOOKUP($A37,'All Running Order working doc'!$A$4:$CO$60,AP$100,FALSE),"-")</f>
        <v>-</v>
      </c>
      <c r="AQ37" s="12" t="str">
        <f>IFERROR(VLOOKUP($A37,'All Running Order working doc'!$A$4:$CO$60,AQ$100,FALSE),"-")</f>
        <v>-</v>
      </c>
      <c r="AR37" s="12" t="str">
        <f>IFERROR(VLOOKUP($A37,'All Running Order working doc'!$A$4:$CO$60,AR$100,FALSE),"-")</f>
        <v>-</v>
      </c>
      <c r="AS37" s="12" t="str">
        <f>IFERROR(VLOOKUP($A37,'All Running Order working doc'!$A$4:$CO$60,AS$100,FALSE),"-")</f>
        <v>-</v>
      </c>
      <c r="AT37" s="12" t="str">
        <f>IFERROR(VLOOKUP($A37,'All Running Order working doc'!$A$4:$CO$60,AT$100,FALSE),"-")</f>
        <v>-</v>
      </c>
      <c r="AU37" s="12" t="str">
        <f>IFERROR(VLOOKUP($A37,'All Running Order working doc'!$A$4:$CO$60,AU$100,FALSE),"-")</f>
        <v>-</v>
      </c>
      <c r="AV37" s="12" t="str">
        <f>IFERROR(VLOOKUP($A37,'All Running Order working doc'!$A$4:$CO$60,AV$100,FALSE),"-")</f>
        <v>-</v>
      </c>
      <c r="AW37" s="12" t="str">
        <f>IFERROR(VLOOKUP($A37,'All Running Order working doc'!$A$4:$CO$60,AW$100,FALSE),"-")</f>
        <v>-</v>
      </c>
      <c r="AX37" s="12" t="str">
        <f>IFERROR(VLOOKUP($A37,'All Running Order working doc'!$A$4:$CO$60,AX$100,FALSE),"-")</f>
        <v>-</v>
      </c>
      <c r="AY37" s="12" t="str">
        <f>IFERROR(VLOOKUP($A37,'All Running Order working doc'!$A$4:$CO$60,AY$100,FALSE),"-")</f>
        <v>-</v>
      </c>
      <c r="AZ37" s="12" t="str">
        <f>IFERROR(VLOOKUP($A37,'All Running Order working doc'!$A$4:$CO$60,AZ$100,FALSE),"-")</f>
        <v>-</v>
      </c>
      <c r="BA37" s="12" t="str">
        <f>IFERROR(VLOOKUP($A37,'All Running Order working doc'!$A$4:$CO$60,BA$100,FALSE),"-")</f>
        <v>-</v>
      </c>
      <c r="BB37" s="12" t="str">
        <f>IFERROR(VLOOKUP($A37,'All Running Order working doc'!$A$4:$CO$60,BB$100,FALSE),"-")</f>
        <v>-</v>
      </c>
      <c r="BC37" s="12" t="str">
        <f>IFERROR(VLOOKUP($A37,'All Running Order working doc'!$A$4:$CO$60,BC$100,FALSE),"-")</f>
        <v>-</v>
      </c>
      <c r="BD37" s="12" t="str">
        <f>IFERROR(VLOOKUP($A37,'All Running Order working doc'!$A$4:$CO$60,BD$100,FALSE),"-")</f>
        <v>-</v>
      </c>
      <c r="BE37" s="12" t="str">
        <f>IFERROR(VLOOKUP($A37,'All Running Order working doc'!$A$4:$CO$60,BE$100,FALSE),"-")</f>
        <v>-</v>
      </c>
      <c r="BF37" s="12" t="str">
        <f>IFERROR(VLOOKUP($A37,'All Running Order working doc'!$A$4:$CO$60,BF$100,FALSE),"-")</f>
        <v>-</v>
      </c>
      <c r="BG37" s="12" t="str">
        <f>IFERROR(VLOOKUP($A37,'All Running Order working doc'!$A$4:$CO$60,BG$100,FALSE),"-")</f>
        <v>-</v>
      </c>
      <c r="BH37" s="12" t="str">
        <f>IFERROR(VLOOKUP($A37,'All Running Order working doc'!$A$4:$CO$60,BH$100,FALSE),"-")</f>
        <v>-</v>
      </c>
      <c r="BI37" s="12" t="str">
        <f>IFERROR(VLOOKUP($A37,'All Running Order working doc'!$A$4:$CO$60,BI$100,FALSE),"-")</f>
        <v>-</v>
      </c>
      <c r="BJ37" s="12" t="str">
        <f>IFERROR(VLOOKUP($A37,'All Running Order working doc'!$A$4:$CO$60,BJ$100,FALSE),"-")</f>
        <v>-</v>
      </c>
      <c r="BK37" s="12" t="str">
        <f>IFERROR(VLOOKUP($A37,'All Running Order working doc'!$A$4:$CO$60,BK$100,FALSE),"-")</f>
        <v>-</v>
      </c>
      <c r="BL37" s="12" t="str">
        <f>IFERROR(VLOOKUP($A37,'All Running Order working doc'!$A$4:$CO$60,BL$100,FALSE),"-")</f>
        <v>-</v>
      </c>
      <c r="BM37" s="12" t="str">
        <f>IFERROR(VLOOKUP($A37,'All Running Order working doc'!$A$4:$CO$60,BM$100,FALSE),"-")</f>
        <v>-</v>
      </c>
      <c r="BN37" s="12" t="str">
        <f>IFERROR(VLOOKUP($A37,'All Running Order working doc'!$A$4:$CO$60,BN$100,FALSE),"-")</f>
        <v>-</v>
      </c>
      <c r="BO37" s="12" t="str">
        <f>IFERROR(VLOOKUP($A37,'All Running Order working doc'!$A$4:$CO$60,BO$100,FALSE),"-")</f>
        <v>-</v>
      </c>
      <c r="BP37" s="12" t="str">
        <f>IFERROR(VLOOKUP($A37,'All Running Order working doc'!$A$4:$CO$60,BP$100,FALSE),"-")</f>
        <v>-</v>
      </c>
      <c r="BQ37" s="12" t="str">
        <f>IFERROR(VLOOKUP($A37,'All Running Order working doc'!$A$4:$CO$60,BQ$100,FALSE),"-")</f>
        <v>-</v>
      </c>
      <c r="BR37" s="12" t="str">
        <f>IFERROR(VLOOKUP($A37,'All Running Order working doc'!$A$4:$CO$60,BR$100,FALSE),"-")</f>
        <v>-</v>
      </c>
      <c r="BS37" s="12" t="str">
        <f>IFERROR(VLOOKUP($A37,'All Running Order working doc'!$A$4:$CO$60,BS$100,FALSE),"-")</f>
        <v>-</v>
      </c>
      <c r="BT37" s="12" t="str">
        <f>IFERROR(VLOOKUP($A37,'All Running Order working doc'!$A$4:$CO$60,BT$100,FALSE),"-")</f>
        <v>-</v>
      </c>
      <c r="BU37" s="12" t="str">
        <f>IFERROR(VLOOKUP($A37,'All Running Order working doc'!$A$4:$CO$60,BU$100,FALSE),"-")</f>
        <v>-</v>
      </c>
      <c r="BV37" s="12" t="str">
        <f>IFERROR(VLOOKUP($A37,'All Running Order working doc'!$A$4:$CO$60,BV$100,FALSE),"-")</f>
        <v>-</v>
      </c>
      <c r="BW37" s="12" t="str">
        <f>IFERROR(VLOOKUP($A37,'All Running Order working doc'!$A$4:$CO$60,BW$100,FALSE),"-")</f>
        <v>-</v>
      </c>
      <c r="BX37" s="12" t="str">
        <f>IFERROR(VLOOKUP($A37,'All Running Order working doc'!$A$4:$CO$60,BX$100,FALSE),"-")</f>
        <v>-</v>
      </c>
      <c r="BY37" s="12" t="str">
        <f>IFERROR(VLOOKUP($A37,'All Running Order working doc'!$A$4:$CO$60,BY$100,FALSE),"-")</f>
        <v>-</v>
      </c>
      <c r="BZ37" s="12" t="str">
        <f>IFERROR(VLOOKUP($A37,'All Running Order working doc'!$A$4:$CO$60,BZ$100,FALSE),"-")</f>
        <v>-</v>
      </c>
      <c r="CA37" s="12" t="str">
        <f>IFERROR(VLOOKUP($A37,'All Running Order working doc'!$A$4:$CO$60,CA$100,FALSE),"-")</f>
        <v>-</v>
      </c>
      <c r="CB37" s="12" t="str">
        <f>IFERROR(VLOOKUP($A37,'All Running Order working doc'!$A$4:$CO$60,CB$100,FALSE),"-")</f>
        <v>-</v>
      </c>
      <c r="CC37" s="12" t="str">
        <f>IFERROR(VLOOKUP($A37,'All Running Order working doc'!$A$4:$CO$60,CC$100,FALSE),"-")</f>
        <v>-</v>
      </c>
      <c r="CD37" s="12" t="str">
        <f>IFERROR(VLOOKUP($A37,'All Running Order working doc'!$A$4:$CO$60,CD$100,FALSE),"-")</f>
        <v>-</v>
      </c>
      <c r="CE37" s="12" t="str">
        <f>IFERROR(VLOOKUP($A37,'All Running Order working doc'!$A$4:$CO$60,CE$100,FALSE),"-")</f>
        <v>-</v>
      </c>
      <c r="CF37" s="12" t="str">
        <f>IFERROR(VLOOKUP($A37,'All Running Order working doc'!$A$4:$CO$60,CF$100,FALSE),"-")</f>
        <v>-</v>
      </c>
      <c r="CG37" s="12" t="str">
        <f>IFERROR(VLOOKUP($A37,'All Running Order working doc'!$A$4:$CO$60,CG$100,FALSE),"-")</f>
        <v>-</v>
      </c>
      <c r="CH37" s="12" t="str">
        <f>IFERROR(VLOOKUP($A37,'All Running Order working doc'!$A$4:$CO$60,CH$100,FALSE),"-")</f>
        <v>-</v>
      </c>
      <c r="CI37" s="12" t="str">
        <f>IFERROR(VLOOKUP($A37,'All Running Order working doc'!$A$4:$CO$60,CI$100,FALSE),"-")</f>
        <v>-</v>
      </c>
      <c r="CJ37" s="12" t="str">
        <f>IFERROR(VLOOKUP($A37,'All Running Order working doc'!$A$4:$CO$60,CJ$100,FALSE),"-")</f>
        <v>-</v>
      </c>
      <c r="CK37" s="12" t="str">
        <f>IFERROR(VLOOKUP($A37,'All Running Order working doc'!$A$4:$CO$60,CK$100,FALSE),"-")</f>
        <v>-</v>
      </c>
      <c r="CL37" s="12" t="str">
        <f>IFERROR(VLOOKUP($A37,'All Running Order working doc'!$A$4:$CO$60,CL$100,FALSE),"-")</f>
        <v>-</v>
      </c>
      <c r="CM37" s="12" t="str">
        <f>IFERROR(VLOOKUP($A37,'All Running Order working doc'!$A$4:$CO$60,CM$100,FALSE),"-")</f>
        <v>-</v>
      </c>
      <c r="CN37" s="12" t="str">
        <f>IFERROR(VLOOKUP($A37,'All Running Order working doc'!$A$4:$CO$60,CN$100,FALSE),"-")</f>
        <v>-</v>
      </c>
      <c r="CQ37" s="3">
        <v>34</v>
      </c>
    </row>
    <row r="38" spans="1:95" x14ac:dyDescent="0.3">
      <c r="A38" s="3" t="str">
        <f>CONCATENATE(Constants!$B$5,CQ38,)</f>
        <v>Blue Live35</v>
      </c>
      <c r="B38" s="12" t="str">
        <f>IFERROR(VLOOKUP($A38,'All Running Order working doc'!$A$4:$CO$60,B$100,FALSE),"-")</f>
        <v>-</v>
      </c>
      <c r="C38" s="12" t="str">
        <f>IFERROR(VLOOKUP($A38,'All Running Order working doc'!$A$4:$CO$60,C$100,FALSE),"-")</f>
        <v>-</v>
      </c>
      <c r="D38" s="12" t="str">
        <f>IFERROR(VLOOKUP($A38,'All Running Order working doc'!$A$4:$CO$60,D$100,FALSE),"-")</f>
        <v>-</v>
      </c>
      <c r="E38" s="12" t="str">
        <f>IFERROR(VLOOKUP($A38,'All Running Order working doc'!$A$4:$CO$60,E$100,FALSE),"-")</f>
        <v>-</v>
      </c>
      <c r="F38" s="12" t="str">
        <f>IFERROR(VLOOKUP($A38,'All Running Order working doc'!$A$4:$CO$60,F$100,FALSE),"-")</f>
        <v>-</v>
      </c>
      <c r="G38" s="12" t="str">
        <f>IFERROR(VLOOKUP($A38,'All Running Order working doc'!$A$4:$CO$60,G$100,FALSE),"-")</f>
        <v>-</v>
      </c>
      <c r="H38" s="12" t="str">
        <f>IFERROR(VLOOKUP($A38,'All Running Order working doc'!$A$4:$CO$60,H$100,FALSE),"-")</f>
        <v>-</v>
      </c>
      <c r="I38" s="12" t="str">
        <f>IFERROR(VLOOKUP($A38,'All Running Order working doc'!$A$4:$CO$60,I$100,FALSE),"-")</f>
        <v>-</v>
      </c>
      <c r="J38" s="12" t="str">
        <f>IFERROR(VLOOKUP($A38,'All Running Order working doc'!$A$4:$CO$60,J$100,FALSE),"-")</f>
        <v>-</v>
      </c>
      <c r="K38" s="12" t="str">
        <f>IFERROR(VLOOKUP($A38,'All Running Order working doc'!$A$4:$CO$60,K$100,FALSE),"-")</f>
        <v>-</v>
      </c>
      <c r="L38" s="12" t="str">
        <f>IFERROR(VLOOKUP($A38,'All Running Order working doc'!$A$4:$CO$60,L$100,FALSE),"-")</f>
        <v>-</v>
      </c>
      <c r="M38" s="12" t="str">
        <f>IFERROR(VLOOKUP($A38,'All Running Order working doc'!$A$4:$CO$60,M$100,FALSE),"-")</f>
        <v>-</v>
      </c>
      <c r="N38" s="12" t="str">
        <f>IFERROR(VLOOKUP($A38,'All Running Order working doc'!$A$4:$CO$60,N$100,FALSE),"-")</f>
        <v>-</v>
      </c>
      <c r="O38" s="12" t="str">
        <f>IFERROR(VLOOKUP($A38,'All Running Order working doc'!$A$4:$CO$60,O$100,FALSE),"-")</f>
        <v>-</v>
      </c>
      <c r="P38" s="12" t="str">
        <f>IFERROR(VLOOKUP($A38,'All Running Order working doc'!$A$4:$CO$60,P$100,FALSE),"-")</f>
        <v>-</v>
      </c>
      <c r="Q38" s="12" t="str">
        <f>IFERROR(VLOOKUP($A38,'All Running Order working doc'!$A$4:$CO$60,Q$100,FALSE),"-")</f>
        <v>-</v>
      </c>
      <c r="R38" s="12" t="str">
        <f>IFERROR(VLOOKUP($A38,'All Running Order working doc'!$A$4:$CO$60,R$100,FALSE),"-")</f>
        <v>-</v>
      </c>
      <c r="S38" s="12" t="str">
        <f>IFERROR(VLOOKUP($A38,'All Running Order working doc'!$A$4:$CO$60,S$100,FALSE),"-")</f>
        <v>-</v>
      </c>
      <c r="T38" s="12" t="str">
        <f>IFERROR(VLOOKUP($A38,'All Running Order working doc'!$A$4:$CO$60,T$100,FALSE),"-")</f>
        <v>-</v>
      </c>
      <c r="U38" s="12" t="str">
        <f>IFERROR(VLOOKUP($A38,'All Running Order working doc'!$A$4:$CO$60,U$100,FALSE),"-")</f>
        <v>-</v>
      </c>
      <c r="V38" s="12" t="str">
        <f>IFERROR(VLOOKUP($A38,'All Running Order working doc'!$A$4:$CO$60,V$100,FALSE),"-")</f>
        <v>-</v>
      </c>
      <c r="W38" s="12" t="str">
        <f>IFERROR(VLOOKUP($A38,'All Running Order working doc'!$A$4:$CO$60,W$100,FALSE),"-")</f>
        <v>-</v>
      </c>
      <c r="X38" s="12" t="str">
        <f>IFERROR(VLOOKUP($A38,'All Running Order working doc'!$A$4:$CO$60,X$100,FALSE),"-")</f>
        <v>-</v>
      </c>
      <c r="Y38" s="12" t="str">
        <f>IFERROR(VLOOKUP($A38,'All Running Order working doc'!$A$4:$CO$60,Y$100,FALSE),"-")</f>
        <v>-</v>
      </c>
      <c r="Z38" s="12" t="str">
        <f>IFERROR(VLOOKUP($A38,'All Running Order working doc'!$A$4:$CO$60,Z$100,FALSE),"-")</f>
        <v>-</v>
      </c>
      <c r="AA38" s="12" t="str">
        <f>IFERROR(VLOOKUP($A38,'All Running Order working doc'!$A$4:$CO$60,AA$100,FALSE),"-")</f>
        <v>-</v>
      </c>
      <c r="AB38" s="12" t="str">
        <f>IFERROR(VLOOKUP($A38,'All Running Order working doc'!$A$4:$CO$60,AB$100,FALSE),"-")</f>
        <v>-</v>
      </c>
      <c r="AC38" s="12" t="str">
        <f>IFERROR(VLOOKUP($A38,'All Running Order working doc'!$A$4:$CO$60,AC$100,FALSE),"-")</f>
        <v>-</v>
      </c>
      <c r="AD38" s="12" t="str">
        <f>IFERROR(VLOOKUP($A38,'All Running Order working doc'!$A$4:$CO$60,AD$100,FALSE),"-")</f>
        <v>-</v>
      </c>
      <c r="AE38" s="12" t="str">
        <f>IFERROR(VLOOKUP($A38,'All Running Order working doc'!$A$4:$CO$60,AE$100,FALSE),"-")</f>
        <v>-</v>
      </c>
      <c r="AF38" s="12" t="str">
        <f>IFERROR(VLOOKUP($A38,'All Running Order working doc'!$A$4:$CO$60,AF$100,FALSE),"-")</f>
        <v>-</v>
      </c>
      <c r="AG38" s="12" t="str">
        <f>IFERROR(VLOOKUP($A38,'All Running Order working doc'!$A$4:$CO$60,AG$100,FALSE),"-")</f>
        <v>-</v>
      </c>
      <c r="AH38" s="12" t="str">
        <f>IFERROR(VLOOKUP($A38,'All Running Order working doc'!$A$4:$CO$60,AH$100,FALSE),"-")</f>
        <v>-</v>
      </c>
      <c r="AI38" s="12" t="str">
        <f>IFERROR(VLOOKUP($A38,'All Running Order working doc'!$A$4:$CO$60,AI$100,FALSE),"-")</f>
        <v>-</v>
      </c>
      <c r="AJ38" s="12" t="str">
        <f>IFERROR(VLOOKUP($A38,'All Running Order working doc'!$A$4:$CO$60,AJ$100,FALSE),"-")</f>
        <v>-</v>
      </c>
      <c r="AK38" s="12" t="str">
        <f>IFERROR(VLOOKUP($A38,'All Running Order working doc'!$A$4:$CO$60,AK$100,FALSE),"-")</f>
        <v>-</v>
      </c>
      <c r="AL38" s="12" t="str">
        <f>IFERROR(VLOOKUP($A38,'All Running Order working doc'!$A$4:$CO$60,AL$100,FALSE),"-")</f>
        <v>-</v>
      </c>
      <c r="AM38" s="12" t="str">
        <f>IFERROR(VLOOKUP($A38,'All Running Order working doc'!$A$4:$CO$60,AM$100,FALSE),"-")</f>
        <v>-</v>
      </c>
      <c r="AN38" s="12" t="str">
        <f>IFERROR(VLOOKUP($A38,'All Running Order working doc'!$A$4:$CO$60,AN$100,FALSE),"-")</f>
        <v>-</v>
      </c>
      <c r="AO38" s="12" t="str">
        <f>IFERROR(VLOOKUP($A38,'All Running Order working doc'!$A$4:$CO$60,AO$100,FALSE),"-")</f>
        <v>-</v>
      </c>
      <c r="AP38" s="12" t="str">
        <f>IFERROR(VLOOKUP($A38,'All Running Order working doc'!$A$4:$CO$60,AP$100,FALSE),"-")</f>
        <v>-</v>
      </c>
      <c r="AQ38" s="12" t="str">
        <f>IFERROR(VLOOKUP($A38,'All Running Order working doc'!$A$4:$CO$60,AQ$100,FALSE),"-")</f>
        <v>-</v>
      </c>
      <c r="AR38" s="12" t="str">
        <f>IFERROR(VLOOKUP($A38,'All Running Order working doc'!$A$4:$CO$60,AR$100,FALSE),"-")</f>
        <v>-</v>
      </c>
      <c r="AS38" s="12" t="str">
        <f>IFERROR(VLOOKUP($A38,'All Running Order working doc'!$A$4:$CO$60,AS$100,FALSE),"-")</f>
        <v>-</v>
      </c>
      <c r="AT38" s="12" t="str">
        <f>IFERROR(VLOOKUP($A38,'All Running Order working doc'!$A$4:$CO$60,AT$100,FALSE),"-")</f>
        <v>-</v>
      </c>
      <c r="AU38" s="12" t="str">
        <f>IFERROR(VLOOKUP($A38,'All Running Order working doc'!$A$4:$CO$60,AU$100,FALSE),"-")</f>
        <v>-</v>
      </c>
      <c r="AV38" s="12" t="str">
        <f>IFERROR(VLOOKUP($A38,'All Running Order working doc'!$A$4:$CO$60,AV$100,FALSE),"-")</f>
        <v>-</v>
      </c>
      <c r="AW38" s="12" t="str">
        <f>IFERROR(VLOOKUP($A38,'All Running Order working doc'!$A$4:$CO$60,AW$100,FALSE),"-")</f>
        <v>-</v>
      </c>
      <c r="AX38" s="12" t="str">
        <f>IFERROR(VLOOKUP($A38,'All Running Order working doc'!$A$4:$CO$60,AX$100,FALSE),"-")</f>
        <v>-</v>
      </c>
      <c r="AY38" s="12" t="str">
        <f>IFERROR(VLOOKUP($A38,'All Running Order working doc'!$A$4:$CO$60,AY$100,FALSE),"-")</f>
        <v>-</v>
      </c>
      <c r="AZ38" s="12" t="str">
        <f>IFERROR(VLOOKUP($A38,'All Running Order working doc'!$A$4:$CO$60,AZ$100,FALSE),"-")</f>
        <v>-</v>
      </c>
      <c r="BA38" s="12" t="str">
        <f>IFERROR(VLOOKUP($A38,'All Running Order working doc'!$A$4:$CO$60,BA$100,FALSE),"-")</f>
        <v>-</v>
      </c>
      <c r="BB38" s="12" t="str">
        <f>IFERROR(VLOOKUP($A38,'All Running Order working doc'!$A$4:$CO$60,BB$100,FALSE),"-")</f>
        <v>-</v>
      </c>
      <c r="BC38" s="12" t="str">
        <f>IFERROR(VLOOKUP($A38,'All Running Order working doc'!$A$4:$CO$60,BC$100,FALSE),"-")</f>
        <v>-</v>
      </c>
      <c r="BD38" s="12" t="str">
        <f>IFERROR(VLOOKUP($A38,'All Running Order working doc'!$A$4:$CO$60,BD$100,FALSE),"-")</f>
        <v>-</v>
      </c>
      <c r="BE38" s="12" t="str">
        <f>IFERROR(VLOOKUP($A38,'All Running Order working doc'!$A$4:$CO$60,BE$100,FALSE),"-")</f>
        <v>-</v>
      </c>
      <c r="BF38" s="12" t="str">
        <f>IFERROR(VLOOKUP($A38,'All Running Order working doc'!$A$4:$CO$60,BF$100,FALSE),"-")</f>
        <v>-</v>
      </c>
      <c r="BG38" s="12" t="str">
        <f>IFERROR(VLOOKUP($A38,'All Running Order working doc'!$A$4:$CO$60,BG$100,FALSE),"-")</f>
        <v>-</v>
      </c>
      <c r="BH38" s="12" t="str">
        <f>IFERROR(VLOOKUP($A38,'All Running Order working doc'!$A$4:$CO$60,BH$100,FALSE),"-")</f>
        <v>-</v>
      </c>
      <c r="BI38" s="12" t="str">
        <f>IFERROR(VLOOKUP($A38,'All Running Order working doc'!$A$4:$CO$60,BI$100,FALSE),"-")</f>
        <v>-</v>
      </c>
      <c r="BJ38" s="12" t="str">
        <f>IFERROR(VLOOKUP($A38,'All Running Order working doc'!$A$4:$CO$60,BJ$100,FALSE),"-")</f>
        <v>-</v>
      </c>
      <c r="BK38" s="12" t="str">
        <f>IFERROR(VLOOKUP($A38,'All Running Order working doc'!$A$4:$CO$60,BK$100,FALSE),"-")</f>
        <v>-</v>
      </c>
      <c r="BL38" s="12" t="str">
        <f>IFERROR(VLOOKUP($A38,'All Running Order working doc'!$A$4:$CO$60,BL$100,FALSE),"-")</f>
        <v>-</v>
      </c>
      <c r="BM38" s="12" t="str">
        <f>IFERROR(VLOOKUP($A38,'All Running Order working doc'!$A$4:$CO$60,BM$100,FALSE),"-")</f>
        <v>-</v>
      </c>
      <c r="BN38" s="12" t="str">
        <f>IFERROR(VLOOKUP($A38,'All Running Order working doc'!$A$4:$CO$60,BN$100,FALSE),"-")</f>
        <v>-</v>
      </c>
      <c r="BO38" s="12" t="str">
        <f>IFERROR(VLOOKUP($A38,'All Running Order working doc'!$A$4:$CO$60,BO$100,FALSE),"-")</f>
        <v>-</v>
      </c>
      <c r="BP38" s="12" t="str">
        <f>IFERROR(VLOOKUP($A38,'All Running Order working doc'!$A$4:$CO$60,BP$100,FALSE),"-")</f>
        <v>-</v>
      </c>
      <c r="BQ38" s="12" t="str">
        <f>IFERROR(VLOOKUP($A38,'All Running Order working doc'!$A$4:$CO$60,BQ$100,FALSE),"-")</f>
        <v>-</v>
      </c>
      <c r="BR38" s="12" t="str">
        <f>IFERROR(VLOOKUP($A38,'All Running Order working doc'!$A$4:$CO$60,BR$100,FALSE),"-")</f>
        <v>-</v>
      </c>
      <c r="BS38" s="12" t="str">
        <f>IFERROR(VLOOKUP($A38,'All Running Order working doc'!$A$4:$CO$60,BS$100,FALSE),"-")</f>
        <v>-</v>
      </c>
      <c r="BT38" s="12" t="str">
        <f>IFERROR(VLOOKUP($A38,'All Running Order working doc'!$A$4:$CO$60,BT$100,FALSE),"-")</f>
        <v>-</v>
      </c>
      <c r="BU38" s="12" t="str">
        <f>IFERROR(VLOOKUP($A38,'All Running Order working doc'!$A$4:$CO$60,BU$100,FALSE),"-")</f>
        <v>-</v>
      </c>
      <c r="BV38" s="12" t="str">
        <f>IFERROR(VLOOKUP($A38,'All Running Order working doc'!$A$4:$CO$60,BV$100,FALSE),"-")</f>
        <v>-</v>
      </c>
      <c r="BW38" s="12" t="str">
        <f>IFERROR(VLOOKUP($A38,'All Running Order working doc'!$A$4:$CO$60,BW$100,FALSE),"-")</f>
        <v>-</v>
      </c>
      <c r="BX38" s="12" t="str">
        <f>IFERROR(VLOOKUP($A38,'All Running Order working doc'!$A$4:$CO$60,BX$100,FALSE),"-")</f>
        <v>-</v>
      </c>
      <c r="BY38" s="12" t="str">
        <f>IFERROR(VLOOKUP($A38,'All Running Order working doc'!$A$4:$CO$60,BY$100,FALSE),"-")</f>
        <v>-</v>
      </c>
      <c r="BZ38" s="12" t="str">
        <f>IFERROR(VLOOKUP($A38,'All Running Order working doc'!$A$4:$CO$60,BZ$100,FALSE),"-")</f>
        <v>-</v>
      </c>
      <c r="CA38" s="12" t="str">
        <f>IFERROR(VLOOKUP($A38,'All Running Order working doc'!$A$4:$CO$60,CA$100,FALSE),"-")</f>
        <v>-</v>
      </c>
      <c r="CB38" s="12" t="str">
        <f>IFERROR(VLOOKUP($A38,'All Running Order working doc'!$A$4:$CO$60,CB$100,FALSE),"-")</f>
        <v>-</v>
      </c>
      <c r="CC38" s="12" t="str">
        <f>IFERROR(VLOOKUP($A38,'All Running Order working doc'!$A$4:$CO$60,CC$100,FALSE),"-")</f>
        <v>-</v>
      </c>
      <c r="CD38" s="12" t="str">
        <f>IFERROR(VLOOKUP($A38,'All Running Order working doc'!$A$4:$CO$60,CD$100,FALSE),"-")</f>
        <v>-</v>
      </c>
      <c r="CE38" s="12" t="str">
        <f>IFERROR(VLOOKUP($A38,'All Running Order working doc'!$A$4:$CO$60,CE$100,FALSE),"-")</f>
        <v>-</v>
      </c>
      <c r="CF38" s="12" t="str">
        <f>IFERROR(VLOOKUP($A38,'All Running Order working doc'!$A$4:$CO$60,CF$100,FALSE),"-")</f>
        <v>-</v>
      </c>
      <c r="CG38" s="12" t="str">
        <f>IFERROR(VLOOKUP($A38,'All Running Order working doc'!$A$4:$CO$60,CG$100,FALSE),"-")</f>
        <v>-</v>
      </c>
      <c r="CH38" s="12" t="str">
        <f>IFERROR(VLOOKUP($A38,'All Running Order working doc'!$A$4:$CO$60,CH$100,FALSE),"-")</f>
        <v>-</v>
      </c>
      <c r="CI38" s="12" t="str">
        <f>IFERROR(VLOOKUP($A38,'All Running Order working doc'!$A$4:$CO$60,CI$100,FALSE),"-")</f>
        <v>-</v>
      </c>
      <c r="CJ38" s="12" t="str">
        <f>IFERROR(VLOOKUP($A38,'All Running Order working doc'!$A$4:$CO$60,CJ$100,FALSE),"-")</f>
        <v>-</v>
      </c>
      <c r="CK38" s="12" t="str">
        <f>IFERROR(VLOOKUP($A38,'All Running Order working doc'!$A$4:$CO$60,CK$100,FALSE),"-")</f>
        <v>-</v>
      </c>
      <c r="CL38" s="12" t="str">
        <f>IFERROR(VLOOKUP($A38,'All Running Order working doc'!$A$4:$CO$60,CL$100,FALSE),"-")</f>
        <v>-</v>
      </c>
      <c r="CM38" s="12" t="str">
        <f>IFERROR(VLOOKUP($A38,'All Running Order working doc'!$A$4:$CO$60,CM$100,FALSE),"-")</f>
        <v>-</v>
      </c>
      <c r="CN38" s="12" t="str">
        <f>IFERROR(VLOOKUP($A38,'All Running Order working doc'!$A$4:$CO$60,CN$100,FALSE),"-")</f>
        <v>-</v>
      </c>
      <c r="CQ38" s="3">
        <v>35</v>
      </c>
    </row>
    <row r="39" spans="1:95" x14ac:dyDescent="0.3">
      <c r="A39" s="3" t="str">
        <f>CONCATENATE(Constants!$B$5,CQ39,)</f>
        <v>Blue Live36</v>
      </c>
      <c r="B39" s="12" t="str">
        <f>IFERROR(VLOOKUP($A39,'All Running Order working doc'!$A$4:$CO$60,B$100,FALSE),"-")</f>
        <v>-</v>
      </c>
      <c r="C39" s="12" t="str">
        <f>IFERROR(VLOOKUP($A39,'All Running Order working doc'!$A$4:$CO$60,C$100,FALSE),"-")</f>
        <v>-</v>
      </c>
      <c r="D39" s="12" t="str">
        <f>IFERROR(VLOOKUP($A39,'All Running Order working doc'!$A$4:$CO$60,D$100,FALSE),"-")</f>
        <v>-</v>
      </c>
      <c r="E39" s="12" t="str">
        <f>IFERROR(VLOOKUP($A39,'All Running Order working doc'!$A$4:$CO$60,E$100,FALSE),"-")</f>
        <v>-</v>
      </c>
      <c r="F39" s="12" t="str">
        <f>IFERROR(VLOOKUP($A39,'All Running Order working doc'!$A$4:$CO$60,F$100,FALSE),"-")</f>
        <v>-</v>
      </c>
      <c r="G39" s="12" t="str">
        <f>IFERROR(VLOOKUP($A39,'All Running Order working doc'!$A$4:$CO$60,G$100,FALSE),"-")</f>
        <v>-</v>
      </c>
      <c r="H39" s="12" t="str">
        <f>IFERROR(VLOOKUP($A39,'All Running Order working doc'!$A$4:$CO$60,H$100,FALSE),"-")</f>
        <v>-</v>
      </c>
      <c r="I39" s="12" t="str">
        <f>IFERROR(VLOOKUP($A39,'All Running Order working doc'!$A$4:$CO$60,I$100,FALSE),"-")</f>
        <v>-</v>
      </c>
      <c r="J39" s="12" t="str">
        <f>IFERROR(VLOOKUP($A39,'All Running Order working doc'!$A$4:$CO$60,J$100,FALSE),"-")</f>
        <v>-</v>
      </c>
      <c r="K39" s="12" t="str">
        <f>IFERROR(VLOOKUP($A39,'All Running Order working doc'!$A$4:$CO$60,K$100,FALSE),"-")</f>
        <v>-</v>
      </c>
      <c r="L39" s="12" t="str">
        <f>IFERROR(VLOOKUP($A39,'All Running Order working doc'!$A$4:$CO$60,L$100,FALSE),"-")</f>
        <v>-</v>
      </c>
      <c r="M39" s="12" t="str">
        <f>IFERROR(VLOOKUP($A39,'All Running Order working doc'!$A$4:$CO$60,M$100,FALSE),"-")</f>
        <v>-</v>
      </c>
      <c r="N39" s="12" t="str">
        <f>IFERROR(VLOOKUP($A39,'All Running Order working doc'!$A$4:$CO$60,N$100,FALSE),"-")</f>
        <v>-</v>
      </c>
      <c r="O39" s="12" t="str">
        <f>IFERROR(VLOOKUP($A39,'All Running Order working doc'!$A$4:$CO$60,O$100,FALSE),"-")</f>
        <v>-</v>
      </c>
      <c r="P39" s="12" t="str">
        <f>IFERROR(VLOOKUP($A39,'All Running Order working doc'!$A$4:$CO$60,P$100,FALSE),"-")</f>
        <v>-</v>
      </c>
      <c r="Q39" s="12" t="str">
        <f>IFERROR(VLOOKUP($A39,'All Running Order working doc'!$A$4:$CO$60,Q$100,FALSE),"-")</f>
        <v>-</v>
      </c>
      <c r="R39" s="12" t="str">
        <f>IFERROR(VLOOKUP($A39,'All Running Order working doc'!$A$4:$CO$60,R$100,FALSE),"-")</f>
        <v>-</v>
      </c>
      <c r="S39" s="12" t="str">
        <f>IFERROR(VLOOKUP($A39,'All Running Order working doc'!$A$4:$CO$60,S$100,FALSE),"-")</f>
        <v>-</v>
      </c>
      <c r="T39" s="12" t="str">
        <f>IFERROR(VLOOKUP($A39,'All Running Order working doc'!$A$4:$CO$60,T$100,FALSE),"-")</f>
        <v>-</v>
      </c>
      <c r="U39" s="12" t="str">
        <f>IFERROR(VLOOKUP($A39,'All Running Order working doc'!$A$4:$CO$60,U$100,FALSE),"-")</f>
        <v>-</v>
      </c>
      <c r="V39" s="12" t="str">
        <f>IFERROR(VLOOKUP($A39,'All Running Order working doc'!$A$4:$CO$60,V$100,FALSE),"-")</f>
        <v>-</v>
      </c>
      <c r="W39" s="12" t="str">
        <f>IFERROR(VLOOKUP($A39,'All Running Order working doc'!$A$4:$CO$60,W$100,FALSE),"-")</f>
        <v>-</v>
      </c>
      <c r="X39" s="12" t="str">
        <f>IFERROR(VLOOKUP($A39,'All Running Order working doc'!$A$4:$CO$60,X$100,FALSE),"-")</f>
        <v>-</v>
      </c>
      <c r="Y39" s="12" t="str">
        <f>IFERROR(VLOOKUP($A39,'All Running Order working doc'!$A$4:$CO$60,Y$100,FALSE),"-")</f>
        <v>-</v>
      </c>
      <c r="Z39" s="12" t="str">
        <f>IFERROR(VLOOKUP($A39,'All Running Order working doc'!$A$4:$CO$60,Z$100,FALSE),"-")</f>
        <v>-</v>
      </c>
      <c r="AA39" s="12" t="str">
        <f>IFERROR(VLOOKUP($A39,'All Running Order working doc'!$A$4:$CO$60,AA$100,FALSE),"-")</f>
        <v>-</v>
      </c>
      <c r="AB39" s="12" t="str">
        <f>IFERROR(VLOOKUP($A39,'All Running Order working doc'!$A$4:$CO$60,AB$100,FALSE),"-")</f>
        <v>-</v>
      </c>
      <c r="AC39" s="12" t="str">
        <f>IFERROR(VLOOKUP($A39,'All Running Order working doc'!$A$4:$CO$60,AC$100,FALSE),"-")</f>
        <v>-</v>
      </c>
      <c r="AD39" s="12" t="str">
        <f>IFERROR(VLOOKUP($A39,'All Running Order working doc'!$A$4:$CO$60,AD$100,FALSE),"-")</f>
        <v>-</v>
      </c>
      <c r="AE39" s="12" t="str">
        <f>IFERROR(VLOOKUP($A39,'All Running Order working doc'!$A$4:$CO$60,AE$100,FALSE),"-")</f>
        <v>-</v>
      </c>
      <c r="AF39" s="12" t="str">
        <f>IFERROR(VLOOKUP($A39,'All Running Order working doc'!$A$4:$CO$60,AF$100,FALSE),"-")</f>
        <v>-</v>
      </c>
      <c r="AG39" s="12" t="str">
        <f>IFERROR(VLOOKUP($A39,'All Running Order working doc'!$A$4:$CO$60,AG$100,FALSE),"-")</f>
        <v>-</v>
      </c>
      <c r="AH39" s="12" t="str">
        <f>IFERROR(VLOOKUP($A39,'All Running Order working doc'!$A$4:$CO$60,AH$100,FALSE),"-")</f>
        <v>-</v>
      </c>
      <c r="AI39" s="12" t="str">
        <f>IFERROR(VLOOKUP($A39,'All Running Order working doc'!$A$4:$CO$60,AI$100,FALSE),"-")</f>
        <v>-</v>
      </c>
      <c r="AJ39" s="12" t="str">
        <f>IFERROR(VLOOKUP($A39,'All Running Order working doc'!$A$4:$CO$60,AJ$100,FALSE),"-")</f>
        <v>-</v>
      </c>
      <c r="AK39" s="12" t="str">
        <f>IFERROR(VLOOKUP($A39,'All Running Order working doc'!$A$4:$CO$60,AK$100,FALSE),"-")</f>
        <v>-</v>
      </c>
      <c r="AL39" s="12" t="str">
        <f>IFERROR(VLOOKUP($A39,'All Running Order working doc'!$A$4:$CO$60,AL$100,FALSE),"-")</f>
        <v>-</v>
      </c>
      <c r="AM39" s="12" t="str">
        <f>IFERROR(VLOOKUP($A39,'All Running Order working doc'!$A$4:$CO$60,AM$100,FALSE),"-")</f>
        <v>-</v>
      </c>
      <c r="AN39" s="12" t="str">
        <f>IFERROR(VLOOKUP($A39,'All Running Order working doc'!$A$4:$CO$60,AN$100,FALSE),"-")</f>
        <v>-</v>
      </c>
      <c r="AO39" s="12" t="str">
        <f>IFERROR(VLOOKUP($A39,'All Running Order working doc'!$A$4:$CO$60,AO$100,FALSE),"-")</f>
        <v>-</v>
      </c>
      <c r="AP39" s="12" t="str">
        <f>IFERROR(VLOOKUP($A39,'All Running Order working doc'!$A$4:$CO$60,AP$100,FALSE),"-")</f>
        <v>-</v>
      </c>
      <c r="AQ39" s="12" t="str">
        <f>IFERROR(VLOOKUP($A39,'All Running Order working doc'!$A$4:$CO$60,AQ$100,FALSE),"-")</f>
        <v>-</v>
      </c>
      <c r="AR39" s="12" t="str">
        <f>IFERROR(VLOOKUP($A39,'All Running Order working doc'!$A$4:$CO$60,AR$100,FALSE),"-")</f>
        <v>-</v>
      </c>
      <c r="AS39" s="12" t="str">
        <f>IFERROR(VLOOKUP($A39,'All Running Order working doc'!$A$4:$CO$60,AS$100,FALSE),"-")</f>
        <v>-</v>
      </c>
      <c r="AT39" s="12" t="str">
        <f>IFERROR(VLOOKUP($A39,'All Running Order working doc'!$A$4:$CO$60,AT$100,FALSE),"-")</f>
        <v>-</v>
      </c>
      <c r="AU39" s="12" t="str">
        <f>IFERROR(VLOOKUP($A39,'All Running Order working doc'!$A$4:$CO$60,AU$100,FALSE),"-")</f>
        <v>-</v>
      </c>
      <c r="AV39" s="12" t="str">
        <f>IFERROR(VLOOKUP($A39,'All Running Order working doc'!$A$4:$CO$60,AV$100,FALSE),"-")</f>
        <v>-</v>
      </c>
      <c r="AW39" s="12" t="str">
        <f>IFERROR(VLOOKUP($A39,'All Running Order working doc'!$A$4:$CO$60,AW$100,FALSE),"-")</f>
        <v>-</v>
      </c>
      <c r="AX39" s="12" t="str">
        <f>IFERROR(VLOOKUP($A39,'All Running Order working doc'!$A$4:$CO$60,AX$100,FALSE),"-")</f>
        <v>-</v>
      </c>
      <c r="AY39" s="12" t="str">
        <f>IFERROR(VLOOKUP($A39,'All Running Order working doc'!$A$4:$CO$60,AY$100,FALSE),"-")</f>
        <v>-</v>
      </c>
      <c r="AZ39" s="12" t="str">
        <f>IFERROR(VLOOKUP($A39,'All Running Order working doc'!$A$4:$CO$60,AZ$100,FALSE),"-")</f>
        <v>-</v>
      </c>
      <c r="BA39" s="12" t="str">
        <f>IFERROR(VLOOKUP($A39,'All Running Order working doc'!$A$4:$CO$60,BA$100,FALSE),"-")</f>
        <v>-</v>
      </c>
      <c r="BB39" s="12" t="str">
        <f>IFERROR(VLOOKUP($A39,'All Running Order working doc'!$A$4:$CO$60,BB$100,FALSE),"-")</f>
        <v>-</v>
      </c>
      <c r="BC39" s="12" t="str">
        <f>IFERROR(VLOOKUP($A39,'All Running Order working doc'!$A$4:$CO$60,BC$100,FALSE),"-")</f>
        <v>-</v>
      </c>
      <c r="BD39" s="12" t="str">
        <f>IFERROR(VLOOKUP($A39,'All Running Order working doc'!$A$4:$CO$60,BD$100,FALSE),"-")</f>
        <v>-</v>
      </c>
      <c r="BE39" s="12" t="str">
        <f>IFERROR(VLOOKUP($A39,'All Running Order working doc'!$A$4:$CO$60,BE$100,FALSE),"-")</f>
        <v>-</v>
      </c>
      <c r="BF39" s="12" t="str">
        <f>IFERROR(VLOOKUP($A39,'All Running Order working doc'!$A$4:$CO$60,BF$100,FALSE),"-")</f>
        <v>-</v>
      </c>
      <c r="BG39" s="12" t="str">
        <f>IFERROR(VLOOKUP($A39,'All Running Order working doc'!$A$4:$CO$60,BG$100,FALSE),"-")</f>
        <v>-</v>
      </c>
      <c r="BH39" s="12" t="str">
        <f>IFERROR(VLOOKUP($A39,'All Running Order working doc'!$A$4:$CO$60,BH$100,FALSE),"-")</f>
        <v>-</v>
      </c>
      <c r="BI39" s="12" t="str">
        <f>IFERROR(VLOOKUP($A39,'All Running Order working doc'!$A$4:$CO$60,BI$100,FALSE),"-")</f>
        <v>-</v>
      </c>
      <c r="BJ39" s="12" t="str">
        <f>IFERROR(VLOOKUP($A39,'All Running Order working doc'!$A$4:$CO$60,BJ$100,FALSE),"-")</f>
        <v>-</v>
      </c>
      <c r="BK39" s="12" t="str">
        <f>IFERROR(VLOOKUP($A39,'All Running Order working doc'!$A$4:$CO$60,BK$100,FALSE),"-")</f>
        <v>-</v>
      </c>
      <c r="BL39" s="12" t="str">
        <f>IFERROR(VLOOKUP($A39,'All Running Order working doc'!$A$4:$CO$60,BL$100,FALSE),"-")</f>
        <v>-</v>
      </c>
      <c r="BM39" s="12" t="str">
        <f>IFERROR(VLOOKUP($A39,'All Running Order working doc'!$A$4:$CO$60,BM$100,FALSE),"-")</f>
        <v>-</v>
      </c>
      <c r="BN39" s="12" t="str">
        <f>IFERROR(VLOOKUP($A39,'All Running Order working doc'!$A$4:$CO$60,BN$100,FALSE),"-")</f>
        <v>-</v>
      </c>
      <c r="BO39" s="12" t="str">
        <f>IFERROR(VLOOKUP($A39,'All Running Order working doc'!$A$4:$CO$60,BO$100,FALSE),"-")</f>
        <v>-</v>
      </c>
      <c r="BP39" s="12" t="str">
        <f>IFERROR(VLOOKUP($A39,'All Running Order working doc'!$A$4:$CO$60,BP$100,FALSE),"-")</f>
        <v>-</v>
      </c>
      <c r="BQ39" s="12" t="str">
        <f>IFERROR(VLOOKUP($A39,'All Running Order working doc'!$A$4:$CO$60,BQ$100,FALSE),"-")</f>
        <v>-</v>
      </c>
      <c r="BR39" s="12" t="str">
        <f>IFERROR(VLOOKUP($A39,'All Running Order working doc'!$A$4:$CO$60,BR$100,FALSE),"-")</f>
        <v>-</v>
      </c>
      <c r="BS39" s="12" t="str">
        <f>IFERROR(VLOOKUP($A39,'All Running Order working doc'!$A$4:$CO$60,BS$100,FALSE),"-")</f>
        <v>-</v>
      </c>
      <c r="BT39" s="12" t="str">
        <f>IFERROR(VLOOKUP($A39,'All Running Order working doc'!$A$4:$CO$60,BT$100,FALSE),"-")</f>
        <v>-</v>
      </c>
      <c r="BU39" s="12" t="str">
        <f>IFERROR(VLOOKUP($A39,'All Running Order working doc'!$A$4:$CO$60,BU$100,FALSE),"-")</f>
        <v>-</v>
      </c>
      <c r="BV39" s="12" t="str">
        <f>IFERROR(VLOOKUP($A39,'All Running Order working doc'!$A$4:$CO$60,BV$100,FALSE),"-")</f>
        <v>-</v>
      </c>
      <c r="BW39" s="12" t="str">
        <f>IFERROR(VLOOKUP($A39,'All Running Order working doc'!$A$4:$CO$60,BW$100,FALSE),"-")</f>
        <v>-</v>
      </c>
      <c r="BX39" s="12" t="str">
        <f>IFERROR(VLOOKUP($A39,'All Running Order working doc'!$A$4:$CO$60,BX$100,FALSE),"-")</f>
        <v>-</v>
      </c>
      <c r="BY39" s="12" t="str">
        <f>IFERROR(VLOOKUP($A39,'All Running Order working doc'!$A$4:$CO$60,BY$100,FALSE),"-")</f>
        <v>-</v>
      </c>
      <c r="BZ39" s="12" t="str">
        <f>IFERROR(VLOOKUP($A39,'All Running Order working doc'!$A$4:$CO$60,BZ$100,FALSE),"-")</f>
        <v>-</v>
      </c>
      <c r="CA39" s="12" t="str">
        <f>IFERROR(VLOOKUP($A39,'All Running Order working doc'!$A$4:$CO$60,CA$100,FALSE),"-")</f>
        <v>-</v>
      </c>
      <c r="CB39" s="12" t="str">
        <f>IFERROR(VLOOKUP($A39,'All Running Order working doc'!$A$4:$CO$60,CB$100,FALSE),"-")</f>
        <v>-</v>
      </c>
      <c r="CC39" s="12" t="str">
        <f>IFERROR(VLOOKUP($A39,'All Running Order working doc'!$A$4:$CO$60,CC$100,FALSE),"-")</f>
        <v>-</v>
      </c>
      <c r="CD39" s="12" t="str">
        <f>IFERROR(VLOOKUP($A39,'All Running Order working doc'!$A$4:$CO$60,CD$100,FALSE),"-")</f>
        <v>-</v>
      </c>
      <c r="CE39" s="12" t="str">
        <f>IFERROR(VLOOKUP($A39,'All Running Order working doc'!$A$4:$CO$60,CE$100,FALSE),"-")</f>
        <v>-</v>
      </c>
      <c r="CF39" s="12" t="str">
        <f>IFERROR(VLOOKUP($A39,'All Running Order working doc'!$A$4:$CO$60,CF$100,FALSE),"-")</f>
        <v>-</v>
      </c>
      <c r="CG39" s="12" t="str">
        <f>IFERROR(VLOOKUP($A39,'All Running Order working doc'!$A$4:$CO$60,CG$100,FALSE),"-")</f>
        <v>-</v>
      </c>
      <c r="CH39" s="12" t="str">
        <f>IFERROR(VLOOKUP($A39,'All Running Order working doc'!$A$4:$CO$60,CH$100,FALSE),"-")</f>
        <v>-</v>
      </c>
      <c r="CI39" s="12" t="str">
        <f>IFERROR(VLOOKUP($A39,'All Running Order working doc'!$A$4:$CO$60,CI$100,FALSE),"-")</f>
        <v>-</v>
      </c>
      <c r="CJ39" s="12" t="str">
        <f>IFERROR(VLOOKUP($A39,'All Running Order working doc'!$A$4:$CO$60,CJ$100,FALSE),"-")</f>
        <v>-</v>
      </c>
      <c r="CK39" s="12" t="str">
        <f>IFERROR(VLOOKUP($A39,'All Running Order working doc'!$A$4:$CO$60,CK$100,FALSE),"-")</f>
        <v>-</v>
      </c>
      <c r="CL39" s="12" t="str">
        <f>IFERROR(VLOOKUP($A39,'All Running Order working doc'!$A$4:$CO$60,CL$100,FALSE),"-")</f>
        <v>-</v>
      </c>
      <c r="CM39" s="12" t="str">
        <f>IFERROR(VLOOKUP($A39,'All Running Order working doc'!$A$4:$CO$60,CM$100,FALSE),"-")</f>
        <v>-</v>
      </c>
      <c r="CN39" s="12" t="str">
        <f>IFERROR(VLOOKUP($A39,'All Running Order working doc'!$A$4:$CO$60,CN$100,FALSE),"-")</f>
        <v>-</v>
      </c>
      <c r="CQ39" s="3">
        <v>36</v>
      </c>
    </row>
    <row r="40" spans="1:95" x14ac:dyDescent="0.3">
      <c r="A40" s="3" t="str">
        <f>CONCATENATE(Constants!$B$5,CQ40,)</f>
        <v>Blue Live37</v>
      </c>
      <c r="B40" s="12" t="str">
        <f>IFERROR(VLOOKUP($A40,'All Running Order working doc'!$A$4:$CO$60,B$100,FALSE),"-")</f>
        <v>-</v>
      </c>
      <c r="C40" s="12" t="str">
        <f>IFERROR(VLOOKUP($A40,'All Running Order working doc'!$A$4:$CO$60,C$100,FALSE),"-")</f>
        <v>-</v>
      </c>
      <c r="D40" s="12" t="str">
        <f>IFERROR(VLOOKUP($A40,'All Running Order working doc'!$A$4:$CO$60,D$100,FALSE),"-")</f>
        <v>-</v>
      </c>
      <c r="E40" s="12" t="str">
        <f>IFERROR(VLOOKUP($A40,'All Running Order working doc'!$A$4:$CO$60,E$100,FALSE),"-")</f>
        <v>-</v>
      </c>
      <c r="F40" s="12" t="str">
        <f>IFERROR(VLOOKUP($A40,'All Running Order working doc'!$A$4:$CO$60,F$100,FALSE),"-")</f>
        <v>-</v>
      </c>
      <c r="G40" s="12" t="str">
        <f>IFERROR(VLOOKUP($A40,'All Running Order working doc'!$A$4:$CO$60,G$100,FALSE),"-")</f>
        <v>-</v>
      </c>
      <c r="H40" s="12" t="str">
        <f>IFERROR(VLOOKUP($A40,'All Running Order working doc'!$A$4:$CO$60,H$100,FALSE),"-")</f>
        <v>-</v>
      </c>
      <c r="I40" s="12" t="str">
        <f>IFERROR(VLOOKUP($A40,'All Running Order working doc'!$A$4:$CO$60,I$100,FALSE),"-")</f>
        <v>-</v>
      </c>
      <c r="J40" s="12" t="str">
        <f>IFERROR(VLOOKUP($A40,'All Running Order working doc'!$A$4:$CO$60,J$100,FALSE),"-")</f>
        <v>-</v>
      </c>
      <c r="K40" s="12" t="str">
        <f>IFERROR(VLOOKUP($A40,'All Running Order working doc'!$A$4:$CO$60,K$100,FALSE),"-")</f>
        <v>-</v>
      </c>
      <c r="L40" s="12" t="str">
        <f>IFERROR(VLOOKUP($A40,'All Running Order working doc'!$A$4:$CO$60,L$100,FALSE),"-")</f>
        <v>-</v>
      </c>
      <c r="M40" s="12" t="str">
        <f>IFERROR(VLOOKUP($A40,'All Running Order working doc'!$A$4:$CO$60,M$100,FALSE),"-")</f>
        <v>-</v>
      </c>
      <c r="N40" s="12" t="str">
        <f>IFERROR(VLOOKUP($A40,'All Running Order working doc'!$A$4:$CO$60,N$100,FALSE),"-")</f>
        <v>-</v>
      </c>
      <c r="O40" s="12" t="str">
        <f>IFERROR(VLOOKUP($A40,'All Running Order working doc'!$A$4:$CO$60,O$100,FALSE),"-")</f>
        <v>-</v>
      </c>
      <c r="P40" s="12" t="str">
        <f>IFERROR(VLOOKUP($A40,'All Running Order working doc'!$A$4:$CO$60,P$100,FALSE),"-")</f>
        <v>-</v>
      </c>
      <c r="Q40" s="12" t="str">
        <f>IFERROR(VLOOKUP($A40,'All Running Order working doc'!$A$4:$CO$60,Q$100,FALSE),"-")</f>
        <v>-</v>
      </c>
      <c r="R40" s="12" t="str">
        <f>IFERROR(VLOOKUP($A40,'All Running Order working doc'!$A$4:$CO$60,R$100,FALSE),"-")</f>
        <v>-</v>
      </c>
      <c r="S40" s="12" t="str">
        <f>IFERROR(VLOOKUP($A40,'All Running Order working doc'!$A$4:$CO$60,S$100,FALSE),"-")</f>
        <v>-</v>
      </c>
      <c r="T40" s="12" t="str">
        <f>IFERROR(VLOOKUP($A40,'All Running Order working doc'!$A$4:$CO$60,T$100,FALSE),"-")</f>
        <v>-</v>
      </c>
      <c r="U40" s="12" t="str">
        <f>IFERROR(VLOOKUP($A40,'All Running Order working doc'!$A$4:$CO$60,U$100,FALSE),"-")</f>
        <v>-</v>
      </c>
      <c r="V40" s="12" t="str">
        <f>IFERROR(VLOOKUP($A40,'All Running Order working doc'!$A$4:$CO$60,V$100,FALSE),"-")</f>
        <v>-</v>
      </c>
      <c r="W40" s="12" t="str">
        <f>IFERROR(VLOOKUP($A40,'All Running Order working doc'!$A$4:$CO$60,W$100,FALSE),"-")</f>
        <v>-</v>
      </c>
      <c r="X40" s="12" t="str">
        <f>IFERROR(VLOOKUP($A40,'All Running Order working doc'!$A$4:$CO$60,X$100,FALSE),"-")</f>
        <v>-</v>
      </c>
      <c r="Y40" s="12" t="str">
        <f>IFERROR(VLOOKUP($A40,'All Running Order working doc'!$A$4:$CO$60,Y$100,FALSE),"-")</f>
        <v>-</v>
      </c>
      <c r="Z40" s="12" t="str">
        <f>IFERROR(VLOOKUP($A40,'All Running Order working doc'!$A$4:$CO$60,Z$100,FALSE),"-")</f>
        <v>-</v>
      </c>
      <c r="AA40" s="12" t="str">
        <f>IFERROR(VLOOKUP($A40,'All Running Order working doc'!$A$4:$CO$60,AA$100,FALSE),"-")</f>
        <v>-</v>
      </c>
      <c r="AB40" s="12" t="str">
        <f>IFERROR(VLOOKUP($A40,'All Running Order working doc'!$A$4:$CO$60,AB$100,FALSE),"-")</f>
        <v>-</v>
      </c>
      <c r="AC40" s="12" t="str">
        <f>IFERROR(VLOOKUP($A40,'All Running Order working doc'!$A$4:$CO$60,AC$100,FALSE),"-")</f>
        <v>-</v>
      </c>
      <c r="AD40" s="12" t="str">
        <f>IFERROR(VLOOKUP($A40,'All Running Order working doc'!$A$4:$CO$60,AD$100,FALSE),"-")</f>
        <v>-</v>
      </c>
      <c r="AE40" s="12" t="str">
        <f>IFERROR(VLOOKUP($A40,'All Running Order working doc'!$A$4:$CO$60,AE$100,FALSE),"-")</f>
        <v>-</v>
      </c>
      <c r="AF40" s="12" t="str">
        <f>IFERROR(VLOOKUP($A40,'All Running Order working doc'!$A$4:$CO$60,AF$100,FALSE),"-")</f>
        <v>-</v>
      </c>
      <c r="AG40" s="12" t="str">
        <f>IFERROR(VLOOKUP($A40,'All Running Order working doc'!$A$4:$CO$60,AG$100,FALSE),"-")</f>
        <v>-</v>
      </c>
      <c r="AH40" s="12" t="str">
        <f>IFERROR(VLOOKUP($A40,'All Running Order working doc'!$A$4:$CO$60,AH$100,FALSE),"-")</f>
        <v>-</v>
      </c>
      <c r="AI40" s="12" t="str">
        <f>IFERROR(VLOOKUP($A40,'All Running Order working doc'!$A$4:$CO$60,AI$100,FALSE),"-")</f>
        <v>-</v>
      </c>
      <c r="AJ40" s="12" t="str">
        <f>IFERROR(VLOOKUP($A40,'All Running Order working doc'!$A$4:$CO$60,AJ$100,FALSE),"-")</f>
        <v>-</v>
      </c>
      <c r="AK40" s="12" t="str">
        <f>IFERROR(VLOOKUP($A40,'All Running Order working doc'!$A$4:$CO$60,AK$100,FALSE),"-")</f>
        <v>-</v>
      </c>
      <c r="AL40" s="12" t="str">
        <f>IFERROR(VLOOKUP($A40,'All Running Order working doc'!$A$4:$CO$60,AL$100,FALSE),"-")</f>
        <v>-</v>
      </c>
      <c r="AM40" s="12" t="str">
        <f>IFERROR(VLOOKUP($A40,'All Running Order working doc'!$A$4:$CO$60,AM$100,FALSE),"-")</f>
        <v>-</v>
      </c>
      <c r="AN40" s="12" t="str">
        <f>IFERROR(VLOOKUP($A40,'All Running Order working doc'!$A$4:$CO$60,AN$100,FALSE),"-")</f>
        <v>-</v>
      </c>
      <c r="AO40" s="12" t="str">
        <f>IFERROR(VLOOKUP($A40,'All Running Order working doc'!$A$4:$CO$60,AO$100,FALSE),"-")</f>
        <v>-</v>
      </c>
      <c r="AP40" s="12" t="str">
        <f>IFERROR(VLOOKUP($A40,'All Running Order working doc'!$A$4:$CO$60,AP$100,FALSE),"-")</f>
        <v>-</v>
      </c>
      <c r="AQ40" s="12" t="str">
        <f>IFERROR(VLOOKUP($A40,'All Running Order working doc'!$A$4:$CO$60,AQ$100,FALSE),"-")</f>
        <v>-</v>
      </c>
      <c r="AR40" s="12" t="str">
        <f>IFERROR(VLOOKUP($A40,'All Running Order working doc'!$A$4:$CO$60,AR$100,FALSE),"-")</f>
        <v>-</v>
      </c>
      <c r="AS40" s="12" t="str">
        <f>IFERROR(VLOOKUP($A40,'All Running Order working doc'!$A$4:$CO$60,AS$100,FALSE),"-")</f>
        <v>-</v>
      </c>
      <c r="AT40" s="12" t="str">
        <f>IFERROR(VLOOKUP($A40,'All Running Order working doc'!$A$4:$CO$60,AT$100,FALSE),"-")</f>
        <v>-</v>
      </c>
      <c r="AU40" s="12" t="str">
        <f>IFERROR(VLOOKUP($A40,'All Running Order working doc'!$A$4:$CO$60,AU$100,FALSE),"-")</f>
        <v>-</v>
      </c>
      <c r="AV40" s="12" t="str">
        <f>IFERROR(VLOOKUP($A40,'All Running Order working doc'!$A$4:$CO$60,AV$100,FALSE),"-")</f>
        <v>-</v>
      </c>
      <c r="AW40" s="12" t="str">
        <f>IFERROR(VLOOKUP($A40,'All Running Order working doc'!$A$4:$CO$60,AW$100,FALSE),"-")</f>
        <v>-</v>
      </c>
      <c r="AX40" s="12" t="str">
        <f>IFERROR(VLOOKUP($A40,'All Running Order working doc'!$A$4:$CO$60,AX$100,FALSE),"-")</f>
        <v>-</v>
      </c>
      <c r="AY40" s="12" t="str">
        <f>IFERROR(VLOOKUP($A40,'All Running Order working doc'!$A$4:$CO$60,AY$100,FALSE),"-")</f>
        <v>-</v>
      </c>
      <c r="AZ40" s="12" t="str">
        <f>IFERROR(VLOOKUP($A40,'All Running Order working doc'!$A$4:$CO$60,AZ$100,FALSE),"-")</f>
        <v>-</v>
      </c>
      <c r="BA40" s="12" t="str">
        <f>IFERROR(VLOOKUP($A40,'All Running Order working doc'!$A$4:$CO$60,BA$100,FALSE),"-")</f>
        <v>-</v>
      </c>
      <c r="BB40" s="12" t="str">
        <f>IFERROR(VLOOKUP($A40,'All Running Order working doc'!$A$4:$CO$60,BB$100,FALSE),"-")</f>
        <v>-</v>
      </c>
      <c r="BC40" s="12" t="str">
        <f>IFERROR(VLOOKUP($A40,'All Running Order working doc'!$A$4:$CO$60,BC$100,FALSE),"-")</f>
        <v>-</v>
      </c>
      <c r="BD40" s="12" t="str">
        <f>IFERROR(VLOOKUP($A40,'All Running Order working doc'!$A$4:$CO$60,BD$100,FALSE),"-")</f>
        <v>-</v>
      </c>
      <c r="BE40" s="12" t="str">
        <f>IFERROR(VLOOKUP($A40,'All Running Order working doc'!$A$4:$CO$60,BE$100,FALSE),"-")</f>
        <v>-</v>
      </c>
      <c r="BF40" s="12" t="str">
        <f>IFERROR(VLOOKUP($A40,'All Running Order working doc'!$A$4:$CO$60,BF$100,FALSE),"-")</f>
        <v>-</v>
      </c>
      <c r="BG40" s="12" t="str">
        <f>IFERROR(VLOOKUP($A40,'All Running Order working doc'!$A$4:$CO$60,BG$100,FALSE),"-")</f>
        <v>-</v>
      </c>
      <c r="BH40" s="12" t="str">
        <f>IFERROR(VLOOKUP($A40,'All Running Order working doc'!$A$4:$CO$60,BH$100,FALSE),"-")</f>
        <v>-</v>
      </c>
      <c r="BI40" s="12" t="str">
        <f>IFERROR(VLOOKUP($A40,'All Running Order working doc'!$A$4:$CO$60,BI$100,FALSE),"-")</f>
        <v>-</v>
      </c>
      <c r="BJ40" s="12" t="str">
        <f>IFERROR(VLOOKUP($A40,'All Running Order working doc'!$A$4:$CO$60,BJ$100,FALSE),"-")</f>
        <v>-</v>
      </c>
      <c r="BK40" s="12" t="str">
        <f>IFERROR(VLOOKUP($A40,'All Running Order working doc'!$A$4:$CO$60,BK$100,FALSE),"-")</f>
        <v>-</v>
      </c>
      <c r="BL40" s="12" t="str">
        <f>IFERROR(VLOOKUP($A40,'All Running Order working doc'!$A$4:$CO$60,BL$100,FALSE),"-")</f>
        <v>-</v>
      </c>
      <c r="BM40" s="12" t="str">
        <f>IFERROR(VLOOKUP($A40,'All Running Order working doc'!$A$4:$CO$60,BM$100,FALSE),"-")</f>
        <v>-</v>
      </c>
      <c r="BN40" s="12" t="str">
        <f>IFERROR(VLOOKUP($A40,'All Running Order working doc'!$A$4:$CO$60,BN$100,FALSE),"-")</f>
        <v>-</v>
      </c>
      <c r="BO40" s="12" t="str">
        <f>IFERROR(VLOOKUP($A40,'All Running Order working doc'!$A$4:$CO$60,BO$100,FALSE),"-")</f>
        <v>-</v>
      </c>
      <c r="BP40" s="12" t="str">
        <f>IFERROR(VLOOKUP($A40,'All Running Order working doc'!$A$4:$CO$60,BP$100,FALSE),"-")</f>
        <v>-</v>
      </c>
      <c r="BQ40" s="12" t="str">
        <f>IFERROR(VLOOKUP($A40,'All Running Order working doc'!$A$4:$CO$60,BQ$100,FALSE),"-")</f>
        <v>-</v>
      </c>
      <c r="BR40" s="12" t="str">
        <f>IFERROR(VLOOKUP($A40,'All Running Order working doc'!$A$4:$CO$60,BR$100,FALSE),"-")</f>
        <v>-</v>
      </c>
      <c r="BS40" s="12" t="str">
        <f>IFERROR(VLOOKUP($A40,'All Running Order working doc'!$A$4:$CO$60,BS$100,FALSE),"-")</f>
        <v>-</v>
      </c>
      <c r="BT40" s="12" t="str">
        <f>IFERROR(VLOOKUP($A40,'All Running Order working doc'!$A$4:$CO$60,BT$100,FALSE),"-")</f>
        <v>-</v>
      </c>
      <c r="BU40" s="12" t="str">
        <f>IFERROR(VLOOKUP($A40,'All Running Order working doc'!$A$4:$CO$60,BU$100,FALSE),"-")</f>
        <v>-</v>
      </c>
      <c r="BV40" s="12" t="str">
        <f>IFERROR(VLOOKUP($A40,'All Running Order working doc'!$A$4:$CO$60,BV$100,FALSE),"-")</f>
        <v>-</v>
      </c>
      <c r="BW40" s="12" t="str">
        <f>IFERROR(VLOOKUP($A40,'All Running Order working doc'!$A$4:$CO$60,BW$100,FALSE),"-")</f>
        <v>-</v>
      </c>
      <c r="BX40" s="12" t="str">
        <f>IFERROR(VLOOKUP($A40,'All Running Order working doc'!$A$4:$CO$60,BX$100,FALSE),"-")</f>
        <v>-</v>
      </c>
      <c r="BY40" s="12" t="str">
        <f>IFERROR(VLOOKUP($A40,'All Running Order working doc'!$A$4:$CO$60,BY$100,FALSE),"-")</f>
        <v>-</v>
      </c>
      <c r="BZ40" s="12" t="str">
        <f>IFERROR(VLOOKUP($A40,'All Running Order working doc'!$A$4:$CO$60,BZ$100,FALSE),"-")</f>
        <v>-</v>
      </c>
      <c r="CA40" s="12" t="str">
        <f>IFERROR(VLOOKUP($A40,'All Running Order working doc'!$A$4:$CO$60,CA$100,FALSE),"-")</f>
        <v>-</v>
      </c>
      <c r="CB40" s="12" t="str">
        <f>IFERROR(VLOOKUP($A40,'All Running Order working doc'!$A$4:$CO$60,CB$100,FALSE),"-")</f>
        <v>-</v>
      </c>
      <c r="CC40" s="12" t="str">
        <f>IFERROR(VLOOKUP($A40,'All Running Order working doc'!$A$4:$CO$60,CC$100,FALSE),"-")</f>
        <v>-</v>
      </c>
      <c r="CD40" s="12" t="str">
        <f>IFERROR(VLOOKUP($A40,'All Running Order working doc'!$A$4:$CO$60,CD$100,FALSE),"-")</f>
        <v>-</v>
      </c>
      <c r="CE40" s="12" t="str">
        <f>IFERROR(VLOOKUP($A40,'All Running Order working doc'!$A$4:$CO$60,CE$100,FALSE),"-")</f>
        <v>-</v>
      </c>
      <c r="CF40" s="12" t="str">
        <f>IFERROR(VLOOKUP($A40,'All Running Order working doc'!$A$4:$CO$60,CF$100,FALSE),"-")</f>
        <v>-</v>
      </c>
      <c r="CG40" s="12" t="str">
        <f>IFERROR(VLOOKUP($A40,'All Running Order working doc'!$A$4:$CO$60,CG$100,FALSE),"-")</f>
        <v>-</v>
      </c>
      <c r="CH40" s="12" t="str">
        <f>IFERROR(VLOOKUP($A40,'All Running Order working doc'!$A$4:$CO$60,CH$100,FALSE),"-")</f>
        <v>-</v>
      </c>
      <c r="CI40" s="12" t="str">
        <f>IFERROR(VLOOKUP($A40,'All Running Order working doc'!$A$4:$CO$60,CI$100,FALSE),"-")</f>
        <v>-</v>
      </c>
      <c r="CJ40" s="12" t="str">
        <f>IFERROR(VLOOKUP($A40,'All Running Order working doc'!$A$4:$CO$60,CJ$100,FALSE),"-")</f>
        <v>-</v>
      </c>
      <c r="CK40" s="12" t="str">
        <f>IFERROR(VLOOKUP($A40,'All Running Order working doc'!$A$4:$CO$60,CK$100,FALSE),"-")</f>
        <v>-</v>
      </c>
      <c r="CL40" s="12" t="str">
        <f>IFERROR(VLOOKUP($A40,'All Running Order working doc'!$A$4:$CO$60,CL$100,FALSE),"-")</f>
        <v>-</v>
      </c>
      <c r="CM40" s="12" t="str">
        <f>IFERROR(VLOOKUP($A40,'All Running Order working doc'!$A$4:$CO$60,CM$100,FALSE),"-")</f>
        <v>-</v>
      </c>
      <c r="CN40" s="12" t="str">
        <f>IFERROR(VLOOKUP($A40,'All Running Order working doc'!$A$4:$CO$60,CN$100,FALSE),"-")</f>
        <v>-</v>
      </c>
      <c r="CQ40" s="3">
        <v>37</v>
      </c>
    </row>
    <row r="41" spans="1:95" x14ac:dyDescent="0.3">
      <c r="A41" s="3" t="str">
        <f>CONCATENATE(Constants!$B$5,CQ41,)</f>
        <v>Blue Live38</v>
      </c>
      <c r="B41" s="12" t="str">
        <f>IFERROR(VLOOKUP($A41,'All Running Order working doc'!$A$4:$CO$60,B$100,FALSE),"-")</f>
        <v>-</v>
      </c>
      <c r="C41" s="12" t="str">
        <f>IFERROR(VLOOKUP($A41,'All Running Order working doc'!$A$4:$CO$60,C$100,FALSE),"-")</f>
        <v>-</v>
      </c>
      <c r="D41" s="12" t="str">
        <f>IFERROR(VLOOKUP($A41,'All Running Order working doc'!$A$4:$CO$60,D$100,FALSE),"-")</f>
        <v>-</v>
      </c>
      <c r="E41" s="12" t="str">
        <f>IFERROR(VLOOKUP($A41,'All Running Order working doc'!$A$4:$CO$60,E$100,FALSE),"-")</f>
        <v>-</v>
      </c>
      <c r="F41" s="12" t="str">
        <f>IFERROR(VLOOKUP($A41,'All Running Order working doc'!$A$4:$CO$60,F$100,FALSE),"-")</f>
        <v>-</v>
      </c>
      <c r="G41" s="12" t="str">
        <f>IFERROR(VLOOKUP($A41,'All Running Order working doc'!$A$4:$CO$60,G$100,FALSE),"-")</f>
        <v>-</v>
      </c>
      <c r="H41" s="12" t="str">
        <f>IFERROR(VLOOKUP($A41,'All Running Order working doc'!$A$4:$CO$60,H$100,FALSE),"-")</f>
        <v>-</v>
      </c>
      <c r="I41" s="12" t="str">
        <f>IFERROR(VLOOKUP($A41,'All Running Order working doc'!$A$4:$CO$60,I$100,FALSE),"-")</f>
        <v>-</v>
      </c>
      <c r="J41" s="12" t="str">
        <f>IFERROR(VLOOKUP($A41,'All Running Order working doc'!$A$4:$CO$60,J$100,FALSE),"-")</f>
        <v>-</v>
      </c>
      <c r="K41" s="12" t="str">
        <f>IFERROR(VLOOKUP($A41,'All Running Order working doc'!$A$4:$CO$60,K$100,FALSE),"-")</f>
        <v>-</v>
      </c>
      <c r="L41" s="12" t="str">
        <f>IFERROR(VLOOKUP($A41,'All Running Order working doc'!$A$4:$CO$60,L$100,FALSE),"-")</f>
        <v>-</v>
      </c>
      <c r="M41" s="12" t="str">
        <f>IFERROR(VLOOKUP($A41,'All Running Order working doc'!$A$4:$CO$60,M$100,FALSE),"-")</f>
        <v>-</v>
      </c>
      <c r="N41" s="12" t="str">
        <f>IFERROR(VLOOKUP($A41,'All Running Order working doc'!$A$4:$CO$60,N$100,FALSE),"-")</f>
        <v>-</v>
      </c>
      <c r="O41" s="12" t="str">
        <f>IFERROR(VLOOKUP($A41,'All Running Order working doc'!$A$4:$CO$60,O$100,FALSE),"-")</f>
        <v>-</v>
      </c>
      <c r="P41" s="12" t="str">
        <f>IFERROR(VLOOKUP($A41,'All Running Order working doc'!$A$4:$CO$60,P$100,FALSE),"-")</f>
        <v>-</v>
      </c>
      <c r="Q41" s="12" t="str">
        <f>IFERROR(VLOOKUP($A41,'All Running Order working doc'!$A$4:$CO$60,Q$100,FALSE),"-")</f>
        <v>-</v>
      </c>
      <c r="R41" s="12" t="str">
        <f>IFERROR(VLOOKUP($A41,'All Running Order working doc'!$A$4:$CO$60,R$100,FALSE),"-")</f>
        <v>-</v>
      </c>
      <c r="S41" s="12" t="str">
        <f>IFERROR(VLOOKUP($A41,'All Running Order working doc'!$A$4:$CO$60,S$100,FALSE),"-")</f>
        <v>-</v>
      </c>
      <c r="T41" s="12" t="str">
        <f>IFERROR(VLOOKUP($A41,'All Running Order working doc'!$A$4:$CO$60,T$100,FALSE),"-")</f>
        <v>-</v>
      </c>
      <c r="U41" s="12" t="str">
        <f>IFERROR(VLOOKUP($A41,'All Running Order working doc'!$A$4:$CO$60,U$100,FALSE),"-")</f>
        <v>-</v>
      </c>
      <c r="V41" s="12" t="str">
        <f>IFERROR(VLOOKUP($A41,'All Running Order working doc'!$A$4:$CO$60,V$100,FALSE),"-")</f>
        <v>-</v>
      </c>
      <c r="W41" s="12" t="str">
        <f>IFERROR(VLOOKUP($A41,'All Running Order working doc'!$A$4:$CO$60,W$100,FALSE),"-")</f>
        <v>-</v>
      </c>
      <c r="X41" s="12" t="str">
        <f>IFERROR(VLOOKUP($A41,'All Running Order working doc'!$A$4:$CO$60,X$100,FALSE),"-")</f>
        <v>-</v>
      </c>
      <c r="Y41" s="12" t="str">
        <f>IFERROR(VLOOKUP($A41,'All Running Order working doc'!$A$4:$CO$60,Y$100,FALSE),"-")</f>
        <v>-</v>
      </c>
      <c r="Z41" s="12" t="str">
        <f>IFERROR(VLOOKUP($A41,'All Running Order working doc'!$A$4:$CO$60,Z$100,FALSE),"-")</f>
        <v>-</v>
      </c>
      <c r="AA41" s="12" t="str">
        <f>IFERROR(VLOOKUP($A41,'All Running Order working doc'!$A$4:$CO$60,AA$100,FALSE),"-")</f>
        <v>-</v>
      </c>
      <c r="AB41" s="12" t="str">
        <f>IFERROR(VLOOKUP($A41,'All Running Order working doc'!$A$4:$CO$60,AB$100,FALSE),"-")</f>
        <v>-</v>
      </c>
      <c r="AC41" s="12" t="str">
        <f>IFERROR(VLOOKUP($A41,'All Running Order working doc'!$A$4:$CO$60,AC$100,FALSE),"-")</f>
        <v>-</v>
      </c>
      <c r="AD41" s="12" t="str">
        <f>IFERROR(VLOOKUP($A41,'All Running Order working doc'!$A$4:$CO$60,AD$100,FALSE),"-")</f>
        <v>-</v>
      </c>
      <c r="AE41" s="12" t="str">
        <f>IFERROR(VLOOKUP($A41,'All Running Order working doc'!$A$4:$CO$60,AE$100,FALSE),"-")</f>
        <v>-</v>
      </c>
      <c r="AF41" s="12" t="str">
        <f>IFERROR(VLOOKUP($A41,'All Running Order working doc'!$A$4:$CO$60,AF$100,FALSE),"-")</f>
        <v>-</v>
      </c>
      <c r="AG41" s="12" t="str">
        <f>IFERROR(VLOOKUP($A41,'All Running Order working doc'!$A$4:$CO$60,AG$100,FALSE),"-")</f>
        <v>-</v>
      </c>
      <c r="AH41" s="12" t="str">
        <f>IFERROR(VLOOKUP($A41,'All Running Order working doc'!$A$4:$CO$60,AH$100,FALSE),"-")</f>
        <v>-</v>
      </c>
      <c r="AI41" s="12" t="str">
        <f>IFERROR(VLOOKUP($A41,'All Running Order working doc'!$A$4:$CO$60,AI$100,FALSE),"-")</f>
        <v>-</v>
      </c>
      <c r="AJ41" s="12" t="str">
        <f>IFERROR(VLOOKUP($A41,'All Running Order working doc'!$A$4:$CO$60,AJ$100,FALSE),"-")</f>
        <v>-</v>
      </c>
      <c r="AK41" s="12" t="str">
        <f>IFERROR(VLOOKUP($A41,'All Running Order working doc'!$A$4:$CO$60,AK$100,FALSE),"-")</f>
        <v>-</v>
      </c>
      <c r="AL41" s="12" t="str">
        <f>IFERROR(VLOOKUP($A41,'All Running Order working doc'!$A$4:$CO$60,AL$100,FALSE),"-")</f>
        <v>-</v>
      </c>
      <c r="AM41" s="12" t="str">
        <f>IFERROR(VLOOKUP($A41,'All Running Order working doc'!$A$4:$CO$60,AM$100,FALSE),"-")</f>
        <v>-</v>
      </c>
      <c r="AN41" s="12" t="str">
        <f>IFERROR(VLOOKUP($A41,'All Running Order working doc'!$A$4:$CO$60,AN$100,FALSE),"-")</f>
        <v>-</v>
      </c>
      <c r="AO41" s="12" t="str">
        <f>IFERROR(VLOOKUP($A41,'All Running Order working doc'!$A$4:$CO$60,AO$100,FALSE),"-")</f>
        <v>-</v>
      </c>
      <c r="AP41" s="12" t="str">
        <f>IFERROR(VLOOKUP($A41,'All Running Order working doc'!$A$4:$CO$60,AP$100,FALSE),"-")</f>
        <v>-</v>
      </c>
      <c r="AQ41" s="12" t="str">
        <f>IFERROR(VLOOKUP($A41,'All Running Order working doc'!$A$4:$CO$60,AQ$100,FALSE),"-")</f>
        <v>-</v>
      </c>
      <c r="AR41" s="12" t="str">
        <f>IFERROR(VLOOKUP($A41,'All Running Order working doc'!$A$4:$CO$60,AR$100,FALSE),"-")</f>
        <v>-</v>
      </c>
      <c r="AS41" s="12" t="str">
        <f>IFERROR(VLOOKUP($A41,'All Running Order working doc'!$A$4:$CO$60,AS$100,FALSE),"-")</f>
        <v>-</v>
      </c>
      <c r="AT41" s="12" t="str">
        <f>IFERROR(VLOOKUP($A41,'All Running Order working doc'!$A$4:$CO$60,AT$100,FALSE),"-")</f>
        <v>-</v>
      </c>
      <c r="AU41" s="12" t="str">
        <f>IFERROR(VLOOKUP($A41,'All Running Order working doc'!$A$4:$CO$60,AU$100,FALSE),"-")</f>
        <v>-</v>
      </c>
      <c r="AV41" s="12" t="str">
        <f>IFERROR(VLOOKUP($A41,'All Running Order working doc'!$A$4:$CO$60,AV$100,FALSE),"-")</f>
        <v>-</v>
      </c>
      <c r="AW41" s="12" t="str">
        <f>IFERROR(VLOOKUP($A41,'All Running Order working doc'!$A$4:$CO$60,AW$100,FALSE),"-")</f>
        <v>-</v>
      </c>
      <c r="AX41" s="12" t="str">
        <f>IFERROR(VLOOKUP($A41,'All Running Order working doc'!$A$4:$CO$60,AX$100,FALSE),"-")</f>
        <v>-</v>
      </c>
      <c r="AY41" s="12" t="str">
        <f>IFERROR(VLOOKUP($A41,'All Running Order working doc'!$A$4:$CO$60,AY$100,FALSE),"-")</f>
        <v>-</v>
      </c>
      <c r="AZ41" s="12" t="str">
        <f>IFERROR(VLOOKUP($A41,'All Running Order working doc'!$A$4:$CO$60,AZ$100,FALSE),"-")</f>
        <v>-</v>
      </c>
      <c r="BA41" s="12" t="str">
        <f>IFERROR(VLOOKUP($A41,'All Running Order working doc'!$A$4:$CO$60,BA$100,FALSE),"-")</f>
        <v>-</v>
      </c>
      <c r="BB41" s="12" t="str">
        <f>IFERROR(VLOOKUP($A41,'All Running Order working doc'!$A$4:$CO$60,BB$100,FALSE),"-")</f>
        <v>-</v>
      </c>
      <c r="BC41" s="12" t="str">
        <f>IFERROR(VLOOKUP($A41,'All Running Order working doc'!$A$4:$CO$60,BC$100,FALSE),"-")</f>
        <v>-</v>
      </c>
      <c r="BD41" s="12" t="str">
        <f>IFERROR(VLOOKUP($A41,'All Running Order working doc'!$A$4:$CO$60,BD$100,FALSE),"-")</f>
        <v>-</v>
      </c>
      <c r="BE41" s="12" t="str">
        <f>IFERROR(VLOOKUP($A41,'All Running Order working doc'!$A$4:$CO$60,BE$100,FALSE),"-")</f>
        <v>-</v>
      </c>
      <c r="BF41" s="12" t="str">
        <f>IFERROR(VLOOKUP($A41,'All Running Order working doc'!$A$4:$CO$60,BF$100,FALSE),"-")</f>
        <v>-</v>
      </c>
      <c r="BG41" s="12" t="str">
        <f>IFERROR(VLOOKUP($A41,'All Running Order working doc'!$A$4:$CO$60,BG$100,FALSE),"-")</f>
        <v>-</v>
      </c>
      <c r="BH41" s="12" t="str">
        <f>IFERROR(VLOOKUP($A41,'All Running Order working doc'!$A$4:$CO$60,BH$100,FALSE),"-")</f>
        <v>-</v>
      </c>
      <c r="BI41" s="12" t="str">
        <f>IFERROR(VLOOKUP($A41,'All Running Order working doc'!$A$4:$CO$60,BI$100,FALSE),"-")</f>
        <v>-</v>
      </c>
      <c r="BJ41" s="12" t="str">
        <f>IFERROR(VLOOKUP($A41,'All Running Order working doc'!$A$4:$CO$60,BJ$100,FALSE),"-")</f>
        <v>-</v>
      </c>
      <c r="BK41" s="12" t="str">
        <f>IFERROR(VLOOKUP($A41,'All Running Order working doc'!$A$4:$CO$60,BK$100,FALSE),"-")</f>
        <v>-</v>
      </c>
      <c r="BL41" s="12" t="str">
        <f>IFERROR(VLOOKUP($A41,'All Running Order working doc'!$A$4:$CO$60,BL$100,FALSE),"-")</f>
        <v>-</v>
      </c>
      <c r="BM41" s="12" t="str">
        <f>IFERROR(VLOOKUP($A41,'All Running Order working doc'!$A$4:$CO$60,BM$100,FALSE),"-")</f>
        <v>-</v>
      </c>
      <c r="BN41" s="12" t="str">
        <f>IFERROR(VLOOKUP($A41,'All Running Order working doc'!$A$4:$CO$60,BN$100,FALSE),"-")</f>
        <v>-</v>
      </c>
      <c r="BO41" s="12" t="str">
        <f>IFERROR(VLOOKUP($A41,'All Running Order working doc'!$A$4:$CO$60,BO$100,FALSE),"-")</f>
        <v>-</v>
      </c>
      <c r="BP41" s="12" t="str">
        <f>IFERROR(VLOOKUP($A41,'All Running Order working doc'!$A$4:$CO$60,BP$100,FALSE),"-")</f>
        <v>-</v>
      </c>
      <c r="BQ41" s="12" t="str">
        <f>IFERROR(VLOOKUP($A41,'All Running Order working doc'!$A$4:$CO$60,BQ$100,FALSE),"-")</f>
        <v>-</v>
      </c>
      <c r="BR41" s="12" t="str">
        <f>IFERROR(VLOOKUP($A41,'All Running Order working doc'!$A$4:$CO$60,BR$100,FALSE),"-")</f>
        <v>-</v>
      </c>
      <c r="BS41" s="12" t="str">
        <f>IFERROR(VLOOKUP($A41,'All Running Order working doc'!$A$4:$CO$60,BS$100,FALSE),"-")</f>
        <v>-</v>
      </c>
      <c r="BT41" s="12" t="str">
        <f>IFERROR(VLOOKUP($A41,'All Running Order working doc'!$A$4:$CO$60,BT$100,FALSE),"-")</f>
        <v>-</v>
      </c>
      <c r="BU41" s="12" t="str">
        <f>IFERROR(VLOOKUP($A41,'All Running Order working doc'!$A$4:$CO$60,BU$100,FALSE),"-")</f>
        <v>-</v>
      </c>
      <c r="BV41" s="12" t="str">
        <f>IFERROR(VLOOKUP($A41,'All Running Order working doc'!$A$4:$CO$60,BV$100,FALSE),"-")</f>
        <v>-</v>
      </c>
      <c r="BW41" s="12" t="str">
        <f>IFERROR(VLOOKUP($A41,'All Running Order working doc'!$A$4:$CO$60,BW$100,FALSE),"-")</f>
        <v>-</v>
      </c>
      <c r="BX41" s="12" t="str">
        <f>IFERROR(VLOOKUP($A41,'All Running Order working doc'!$A$4:$CO$60,BX$100,FALSE),"-")</f>
        <v>-</v>
      </c>
      <c r="BY41" s="12" t="str">
        <f>IFERROR(VLOOKUP($A41,'All Running Order working doc'!$A$4:$CO$60,BY$100,FALSE),"-")</f>
        <v>-</v>
      </c>
      <c r="BZ41" s="12" t="str">
        <f>IFERROR(VLOOKUP($A41,'All Running Order working doc'!$A$4:$CO$60,BZ$100,FALSE),"-")</f>
        <v>-</v>
      </c>
      <c r="CA41" s="12" t="str">
        <f>IFERROR(VLOOKUP($A41,'All Running Order working doc'!$A$4:$CO$60,CA$100,FALSE),"-")</f>
        <v>-</v>
      </c>
      <c r="CB41" s="12" t="str">
        <f>IFERROR(VLOOKUP($A41,'All Running Order working doc'!$A$4:$CO$60,CB$100,FALSE),"-")</f>
        <v>-</v>
      </c>
      <c r="CC41" s="12" t="str">
        <f>IFERROR(VLOOKUP($A41,'All Running Order working doc'!$A$4:$CO$60,CC$100,FALSE),"-")</f>
        <v>-</v>
      </c>
      <c r="CD41" s="12" t="str">
        <f>IFERROR(VLOOKUP($A41,'All Running Order working doc'!$A$4:$CO$60,CD$100,FALSE),"-")</f>
        <v>-</v>
      </c>
      <c r="CE41" s="12" t="str">
        <f>IFERROR(VLOOKUP($A41,'All Running Order working doc'!$A$4:$CO$60,CE$100,FALSE),"-")</f>
        <v>-</v>
      </c>
      <c r="CF41" s="12" t="str">
        <f>IFERROR(VLOOKUP($A41,'All Running Order working doc'!$A$4:$CO$60,CF$100,FALSE),"-")</f>
        <v>-</v>
      </c>
      <c r="CG41" s="12" t="str">
        <f>IFERROR(VLOOKUP($A41,'All Running Order working doc'!$A$4:$CO$60,CG$100,FALSE),"-")</f>
        <v>-</v>
      </c>
      <c r="CH41" s="12" t="str">
        <f>IFERROR(VLOOKUP($A41,'All Running Order working doc'!$A$4:$CO$60,CH$100,FALSE),"-")</f>
        <v>-</v>
      </c>
      <c r="CI41" s="12" t="str">
        <f>IFERROR(VLOOKUP($A41,'All Running Order working doc'!$A$4:$CO$60,CI$100,FALSE),"-")</f>
        <v>-</v>
      </c>
      <c r="CJ41" s="12" t="str">
        <f>IFERROR(VLOOKUP($A41,'All Running Order working doc'!$A$4:$CO$60,CJ$100,FALSE),"-")</f>
        <v>-</v>
      </c>
      <c r="CK41" s="12" t="str">
        <f>IFERROR(VLOOKUP($A41,'All Running Order working doc'!$A$4:$CO$60,CK$100,FALSE),"-")</f>
        <v>-</v>
      </c>
      <c r="CL41" s="12" t="str">
        <f>IFERROR(VLOOKUP($A41,'All Running Order working doc'!$A$4:$CO$60,CL$100,FALSE),"-")</f>
        <v>-</v>
      </c>
      <c r="CM41" s="12" t="str">
        <f>IFERROR(VLOOKUP($A41,'All Running Order working doc'!$A$4:$CO$60,CM$100,FALSE),"-")</f>
        <v>-</v>
      </c>
      <c r="CN41" s="12" t="str">
        <f>IFERROR(VLOOKUP($A41,'All Running Order working doc'!$A$4:$CO$60,CN$100,FALSE),"-")</f>
        <v>-</v>
      </c>
      <c r="CQ41" s="3">
        <v>38</v>
      </c>
    </row>
    <row r="42" spans="1:95" x14ac:dyDescent="0.3">
      <c r="A42" s="3" t="str">
        <f>CONCATENATE(Constants!$B$5,CQ42,)</f>
        <v>Blue Live39</v>
      </c>
      <c r="B42" s="12" t="str">
        <f>IFERROR(VLOOKUP($A42,'All Running Order working doc'!$A$4:$CO$60,B$100,FALSE),"-")</f>
        <v>-</v>
      </c>
      <c r="C42" s="12" t="str">
        <f>IFERROR(VLOOKUP($A42,'All Running Order working doc'!$A$4:$CO$60,C$100,FALSE),"-")</f>
        <v>-</v>
      </c>
      <c r="D42" s="12" t="str">
        <f>IFERROR(VLOOKUP($A42,'All Running Order working doc'!$A$4:$CO$60,D$100,FALSE),"-")</f>
        <v>-</v>
      </c>
      <c r="E42" s="12" t="str">
        <f>IFERROR(VLOOKUP($A42,'All Running Order working doc'!$A$4:$CO$60,E$100,FALSE),"-")</f>
        <v>-</v>
      </c>
      <c r="F42" s="12" t="str">
        <f>IFERROR(VLOOKUP($A42,'All Running Order working doc'!$A$4:$CO$60,F$100,FALSE),"-")</f>
        <v>-</v>
      </c>
      <c r="G42" s="12" t="str">
        <f>IFERROR(VLOOKUP($A42,'All Running Order working doc'!$A$4:$CO$60,G$100,FALSE),"-")</f>
        <v>-</v>
      </c>
      <c r="H42" s="12" t="str">
        <f>IFERROR(VLOOKUP($A42,'All Running Order working doc'!$A$4:$CO$60,H$100,FALSE),"-")</f>
        <v>-</v>
      </c>
      <c r="I42" s="12" t="str">
        <f>IFERROR(VLOOKUP($A42,'All Running Order working doc'!$A$4:$CO$60,I$100,FALSE),"-")</f>
        <v>-</v>
      </c>
      <c r="J42" s="12" t="str">
        <f>IFERROR(VLOOKUP($A42,'All Running Order working doc'!$A$4:$CO$60,J$100,FALSE),"-")</f>
        <v>-</v>
      </c>
      <c r="K42" s="12" t="str">
        <f>IFERROR(VLOOKUP($A42,'All Running Order working doc'!$A$4:$CO$60,K$100,FALSE),"-")</f>
        <v>-</v>
      </c>
      <c r="L42" s="12" t="str">
        <f>IFERROR(VLOOKUP($A42,'All Running Order working doc'!$A$4:$CO$60,L$100,FALSE),"-")</f>
        <v>-</v>
      </c>
      <c r="M42" s="12" t="str">
        <f>IFERROR(VLOOKUP($A42,'All Running Order working doc'!$A$4:$CO$60,M$100,FALSE),"-")</f>
        <v>-</v>
      </c>
      <c r="N42" s="12" t="str">
        <f>IFERROR(VLOOKUP($A42,'All Running Order working doc'!$A$4:$CO$60,N$100,FALSE),"-")</f>
        <v>-</v>
      </c>
      <c r="O42" s="12" t="str">
        <f>IFERROR(VLOOKUP($A42,'All Running Order working doc'!$A$4:$CO$60,O$100,FALSE),"-")</f>
        <v>-</v>
      </c>
      <c r="P42" s="12" t="str">
        <f>IFERROR(VLOOKUP($A42,'All Running Order working doc'!$A$4:$CO$60,P$100,FALSE),"-")</f>
        <v>-</v>
      </c>
      <c r="Q42" s="12" t="str">
        <f>IFERROR(VLOOKUP($A42,'All Running Order working doc'!$A$4:$CO$60,Q$100,FALSE),"-")</f>
        <v>-</v>
      </c>
      <c r="R42" s="12" t="str">
        <f>IFERROR(VLOOKUP($A42,'All Running Order working doc'!$A$4:$CO$60,R$100,FALSE),"-")</f>
        <v>-</v>
      </c>
      <c r="S42" s="12" t="str">
        <f>IFERROR(VLOOKUP($A42,'All Running Order working doc'!$A$4:$CO$60,S$100,FALSE),"-")</f>
        <v>-</v>
      </c>
      <c r="T42" s="12" t="str">
        <f>IFERROR(VLOOKUP($A42,'All Running Order working doc'!$A$4:$CO$60,T$100,FALSE),"-")</f>
        <v>-</v>
      </c>
      <c r="U42" s="12" t="str">
        <f>IFERROR(VLOOKUP($A42,'All Running Order working doc'!$A$4:$CO$60,U$100,FALSE),"-")</f>
        <v>-</v>
      </c>
      <c r="V42" s="12" t="str">
        <f>IFERROR(VLOOKUP($A42,'All Running Order working doc'!$A$4:$CO$60,V$100,FALSE),"-")</f>
        <v>-</v>
      </c>
      <c r="W42" s="12" t="str">
        <f>IFERROR(VLOOKUP($A42,'All Running Order working doc'!$A$4:$CO$60,W$100,FALSE),"-")</f>
        <v>-</v>
      </c>
      <c r="X42" s="12" t="str">
        <f>IFERROR(VLOOKUP($A42,'All Running Order working doc'!$A$4:$CO$60,X$100,FALSE),"-")</f>
        <v>-</v>
      </c>
      <c r="Y42" s="12" t="str">
        <f>IFERROR(VLOOKUP($A42,'All Running Order working doc'!$A$4:$CO$60,Y$100,FALSE),"-")</f>
        <v>-</v>
      </c>
      <c r="Z42" s="12" t="str">
        <f>IFERROR(VLOOKUP($A42,'All Running Order working doc'!$A$4:$CO$60,Z$100,FALSE),"-")</f>
        <v>-</v>
      </c>
      <c r="AA42" s="12" t="str">
        <f>IFERROR(VLOOKUP($A42,'All Running Order working doc'!$A$4:$CO$60,AA$100,FALSE),"-")</f>
        <v>-</v>
      </c>
      <c r="AB42" s="12" t="str">
        <f>IFERROR(VLOOKUP($A42,'All Running Order working doc'!$A$4:$CO$60,AB$100,FALSE),"-")</f>
        <v>-</v>
      </c>
      <c r="AC42" s="12" t="str">
        <f>IFERROR(VLOOKUP($A42,'All Running Order working doc'!$A$4:$CO$60,AC$100,FALSE),"-")</f>
        <v>-</v>
      </c>
      <c r="AD42" s="12" t="str">
        <f>IFERROR(VLOOKUP($A42,'All Running Order working doc'!$A$4:$CO$60,AD$100,FALSE),"-")</f>
        <v>-</v>
      </c>
      <c r="AE42" s="12" t="str">
        <f>IFERROR(VLOOKUP($A42,'All Running Order working doc'!$A$4:$CO$60,AE$100,FALSE),"-")</f>
        <v>-</v>
      </c>
      <c r="AF42" s="12" t="str">
        <f>IFERROR(VLOOKUP($A42,'All Running Order working doc'!$A$4:$CO$60,AF$100,FALSE),"-")</f>
        <v>-</v>
      </c>
      <c r="AG42" s="12" t="str">
        <f>IFERROR(VLOOKUP($A42,'All Running Order working doc'!$A$4:$CO$60,AG$100,FALSE),"-")</f>
        <v>-</v>
      </c>
      <c r="AH42" s="12" t="str">
        <f>IFERROR(VLOOKUP($A42,'All Running Order working doc'!$A$4:$CO$60,AH$100,FALSE),"-")</f>
        <v>-</v>
      </c>
      <c r="AI42" s="12" t="str">
        <f>IFERROR(VLOOKUP($A42,'All Running Order working doc'!$A$4:$CO$60,AI$100,FALSE),"-")</f>
        <v>-</v>
      </c>
      <c r="AJ42" s="12" t="str">
        <f>IFERROR(VLOOKUP($A42,'All Running Order working doc'!$A$4:$CO$60,AJ$100,FALSE),"-")</f>
        <v>-</v>
      </c>
      <c r="AK42" s="12" t="str">
        <f>IFERROR(VLOOKUP($A42,'All Running Order working doc'!$A$4:$CO$60,AK$100,FALSE),"-")</f>
        <v>-</v>
      </c>
      <c r="AL42" s="12" t="str">
        <f>IFERROR(VLOOKUP($A42,'All Running Order working doc'!$A$4:$CO$60,AL$100,FALSE),"-")</f>
        <v>-</v>
      </c>
      <c r="AM42" s="12" t="str">
        <f>IFERROR(VLOOKUP($A42,'All Running Order working doc'!$A$4:$CO$60,AM$100,FALSE),"-")</f>
        <v>-</v>
      </c>
      <c r="AN42" s="12" t="str">
        <f>IFERROR(VLOOKUP($A42,'All Running Order working doc'!$A$4:$CO$60,AN$100,FALSE),"-")</f>
        <v>-</v>
      </c>
      <c r="AO42" s="12" t="str">
        <f>IFERROR(VLOOKUP($A42,'All Running Order working doc'!$A$4:$CO$60,AO$100,FALSE),"-")</f>
        <v>-</v>
      </c>
      <c r="AP42" s="12" t="str">
        <f>IFERROR(VLOOKUP($A42,'All Running Order working doc'!$A$4:$CO$60,AP$100,FALSE),"-")</f>
        <v>-</v>
      </c>
      <c r="AQ42" s="12" t="str">
        <f>IFERROR(VLOOKUP($A42,'All Running Order working doc'!$A$4:$CO$60,AQ$100,FALSE),"-")</f>
        <v>-</v>
      </c>
      <c r="AR42" s="12" t="str">
        <f>IFERROR(VLOOKUP($A42,'All Running Order working doc'!$A$4:$CO$60,AR$100,FALSE),"-")</f>
        <v>-</v>
      </c>
      <c r="AS42" s="12" t="str">
        <f>IFERROR(VLOOKUP($A42,'All Running Order working doc'!$A$4:$CO$60,AS$100,FALSE),"-")</f>
        <v>-</v>
      </c>
      <c r="AT42" s="12" t="str">
        <f>IFERROR(VLOOKUP($A42,'All Running Order working doc'!$A$4:$CO$60,AT$100,FALSE),"-")</f>
        <v>-</v>
      </c>
      <c r="AU42" s="12" t="str">
        <f>IFERROR(VLOOKUP($A42,'All Running Order working doc'!$A$4:$CO$60,AU$100,FALSE),"-")</f>
        <v>-</v>
      </c>
      <c r="AV42" s="12" t="str">
        <f>IFERROR(VLOOKUP($A42,'All Running Order working doc'!$A$4:$CO$60,AV$100,FALSE),"-")</f>
        <v>-</v>
      </c>
      <c r="AW42" s="12" t="str">
        <f>IFERROR(VLOOKUP($A42,'All Running Order working doc'!$A$4:$CO$60,AW$100,FALSE),"-")</f>
        <v>-</v>
      </c>
      <c r="AX42" s="12" t="str">
        <f>IFERROR(VLOOKUP($A42,'All Running Order working doc'!$A$4:$CO$60,AX$100,FALSE),"-")</f>
        <v>-</v>
      </c>
      <c r="AY42" s="12" t="str">
        <f>IFERROR(VLOOKUP($A42,'All Running Order working doc'!$A$4:$CO$60,AY$100,FALSE),"-")</f>
        <v>-</v>
      </c>
      <c r="AZ42" s="12" t="str">
        <f>IFERROR(VLOOKUP($A42,'All Running Order working doc'!$A$4:$CO$60,AZ$100,FALSE),"-")</f>
        <v>-</v>
      </c>
      <c r="BA42" s="12" t="str">
        <f>IFERROR(VLOOKUP($A42,'All Running Order working doc'!$A$4:$CO$60,BA$100,FALSE),"-")</f>
        <v>-</v>
      </c>
      <c r="BB42" s="12" t="str">
        <f>IFERROR(VLOOKUP($A42,'All Running Order working doc'!$A$4:$CO$60,BB$100,FALSE),"-")</f>
        <v>-</v>
      </c>
      <c r="BC42" s="12" t="str">
        <f>IFERROR(VLOOKUP($A42,'All Running Order working doc'!$A$4:$CO$60,BC$100,FALSE),"-")</f>
        <v>-</v>
      </c>
      <c r="BD42" s="12" t="str">
        <f>IFERROR(VLOOKUP($A42,'All Running Order working doc'!$A$4:$CO$60,BD$100,FALSE),"-")</f>
        <v>-</v>
      </c>
      <c r="BE42" s="12" t="str">
        <f>IFERROR(VLOOKUP($A42,'All Running Order working doc'!$A$4:$CO$60,BE$100,FALSE),"-")</f>
        <v>-</v>
      </c>
      <c r="BF42" s="12" t="str">
        <f>IFERROR(VLOOKUP($A42,'All Running Order working doc'!$A$4:$CO$60,BF$100,FALSE),"-")</f>
        <v>-</v>
      </c>
      <c r="BG42" s="12" t="str">
        <f>IFERROR(VLOOKUP($A42,'All Running Order working doc'!$A$4:$CO$60,BG$100,FALSE),"-")</f>
        <v>-</v>
      </c>
      <c r="BH42" s="12" t="str">
        <f>IFERROR(VLOOKUP($A42,'All Running Order working doc'!$A$4:$CO$60,BH$100,FALSE),"-")</f>
        <v>-</v>
      </c>
      <c r="BI42" s="12" t="str">
        <f>IFERROR(VLOOKUP($A42,'All Running Order working doc'!$A$4:$CO$60,BI$100,FALSE),"-")</f>
        <v>-</v>
      </c>
      <c r="BJ42" s="12" t="str">
        <f>IFERROR(VLOOKUP($A42,'All Running Order working doc'!$A$4:$CO$60,BJ$100,FALSE),"-")</f>
        <v>-</v>
      </c>
      <c r="BK42" s="12" t="str">
        <f>IFERROR(VLOOKUP($A42,'All Running Order working doc'!$A$4:$CO$60,BK$100,FALSE),"-")</f>
        <v>-</v>
      </c>
      <c r="BL42" s="12" t="str">
        <f>IFERROR(VLOOKUP($A42,'All Running Order working doc'!$A$4:$CO$60,BL$100,FALSE),"-")</f>
        <v>-</v>
      </c>
      <c r="BM42" s="12" t="str">
        <f>IFERROR(VLOOKUP($A42,'All Running Order working doc'!$A$4:$CO$60,BM$100,FALSE),"-")</f>
        <v>-</v>
      </c>
      <c r="BN42" s="12" t="str">
        <f>IFERROR(VLOOKUP($A42,'All Running Order working doc'!$A$4:$CO$60,BN$100,FALSE),"-")</f>
        <v>-</v>
      </c>
      <c r="BO42" s="12" t="str">
        <f>IFERROR(VLOOKUP($A42,'All Running Order working doc'!$A$4:$CO$60,BO$100,FALSE),"-")</f>
        <v>-</v>
      </c>
      <c r="BP42" s="12" t="str">
        <f>IFERROR(VLOOKUP($A42,'All Running Order working doc'!$A$4:$CO$60,BP$100,FALSE),"-")</f>
        <v>-</v>
      </c>
      <c r="BQ42" s="12" t="str">
        <f>IFERROR(VLOOKUP($A42,'All Running Order working doc'!$A$4:$CO$60,BQ$100,FALSE),"-")</f>
        <v>-</v>
      </c>
      <c r="BR42" s="12" t="str">
        <f>IFERROR(VLOOKUP($A42,'All Running Order working doc'!$A$4:$CO$60,BR$100,FALSE),"-")</f>
        <v>-</v>
      </c>
      <c r="BS42" s="12" t="str">
        <f>IFERROR(VLOOKUP($A42,'All Running Order working doc'!$A$4:$CO$60,BS$100,FALSE),"-")</f>
        <v>-</v>
      </c>
      <c r="BT42" s="12" t="str">
        <f>IFERROR(VLOOKUP($A42,'All Running Order working doc'!$A$4:$CO$60,BT$100,FALSE),"-")</f>
        <v>-</v>
      </c>
      <c r="BU42" s="12" t="str">
        <f>IFERROR(VLOOKUP($A42,'All Running Order working doc'!$A$4:$CO$60,BU$100,FALSE),"-")</f>
        <v>-</v>
      </c>
      <c r="BV42" s="12" t="str">
        <f>IFERROR(VLOOKUP($A42,'All Running Order working doc'!$A$4:$CO$60,BV$100,FALSE),"-")</f>
        <v>-</v>
      </c>
      <c r="BW42" s="12" t="str">
        <f>IFERROR(VLOOKUP($A42,'All Running Order working doc'!$A$4:$CO$60,BW$100,FALSE),"-")</f>
        <v>-</v>
      </c>
      <c r="BX42" s="12" t="str">
        <f>IFERROR(VLOOKUP($A42,'All Running Order working doc'!$A$4:$CO$60,BX$100,FALSE),"-")</f>
        <v>-</v>
      </c>
      <c r="BY42" s="12" t="str">
        <f>IFERROR(VLOOKUP($A42,'All Running Order working doc'!$A$4:$CO$60,BY$100,FALSE),"-")</f>
        <v>-</v>
      </c>
      <c r="BZ42" s="12" t="str">
        <f>IFERROR(VLOOKUP($A42,'All Running Order working doc'!$A$4:$CO$60,BZ$100,FALSE),"-")</f>
        <v>-</v>
      </c>
      <c r="CA42" s="12" t="str">
        <f>IFERROR(VLOOKUP($A42,'All Running Order working doc'!$A$4:$CO$60,CA$100,FALSE),"-")</f>
        <v>-</v>
      </c>
      <c r="CB42" s="12" t="str">
        <f>IFERROR(VLOOKUP($A42,'All Running Order working doc'!$A$4:$CO$60,CB$100,FALSE),"-")</f>
        <v>-</v>
      </c>
      <c r="CC42" s="12" t="str">
        <f>IFERROR(VLOOKUP($A42,'All Running Order working doc'!$A$4:$CO$60,CC$100,FALSE),"-")</f>
        <v>-</v>
      </c>
      <c r="CD42" s="12" t="str">
        <f>IFERROR(VLOOKUP($A42,'All Running Order working doc'!$A$4:$CO$60,CD$100,FALSE),"-")</f>
        <v>-</v>
      </c>
      <c r="CE42" s="12" t="str">
        <f>IFERROR(VLOOKUP($A42,'All Running Order working doc'!$A$4:$CO$60,CE$100,FALSE),"-")</f>
        <v>-</v>
      </c>
      <c r="CF42" s="12" t="str">
        <f>IFERROR(VLOOKUP($A42,'All Running Order working doc'!$A$4:$CO$60,CF$100,FALSE),"-")</f>
        <v>-</v>
      </c>
      <c r="CG42" s="12" t="str">
        <f>IFERROR(VLOOKUP($A42,'All Running Order working doc'!$A$4:$CO$60,CG$100,FALSE),"-")</f>
        <v>-</v>
      </c>
      <c r="CH42" s="12" t="str">
        <f>IFERROR(VLOOKUP($A42,'All Running Order working doc'!$A$4:$CO$60,CH$100,FALSE),"-")</f>
        <v>-</v>
      </c>
      <c r="CI42" s="12" t="str">
        <f>IFERROR(VLOOKUP($A42,'All Running Order working doc'!$A$4:$CO$60,CI$100,FALSE),"-")</f>
        <v>-</v>
      </c>
      <c r="CJ42" s="12" t="str">
        <f>IFERROR(VLOOKUP($A42,'All Running Order working doc'!$A$4:$CO$60,CJ$100,FALSE),"-")</f>
        <v>-</v>
      </c>
      <c r="CK42" s="12" t="str">
        <f>IFERROR(VLOOKUP($A42,'All Running Order working doc'!$A$4:$CO$60,CK$100,FALSE),"-")</f>
        <v>-</v>
      </c>
      <c r="CL42" s="12" t="str">
        <f>IFERROR(VLOOKUP($A42,'All Running Order working doc'!$A$4:$CO$60,CL$100,FALSE),"-")</f>
        <v>-</v>
      </c>
      <c r="CM42" s="12" t="str">
        <f>IFERROR(VLOOKUP($A42,'All Running Order working doc'!$A$4:$CO$60,CM$100,FALSE),"-")</f>
        <v>-</v>
      </c>
      <c r="CN42" s="12" t="str">
        <f>IFERROR(VLOOKUP($A42,'All Running Order working doc'!$A$4:$CO$60,CN$100,FALSE),"-")</f>
        <v>-</v>
      </c>
      <c r="CQ42" s="3">
        <v>39</v>
      </c>
    </row>
    <row r="43" spans="1:95" x14ac:dyDescent="0.3">
      <c r="A43" s="3" t="str">
        <f>CONCATENATE(Constants!$B$5,CQ43,)</f>
        <v>Blue Live40</v>
      </c>
      <c r="B43" s="12" t="str">
        <f>IFERROR(VLOOKUP($A43,'All Running Order working doc'!$A$4:$CO$60,B$100,FALSE),"-")</f>
        <v>-</v>
      </c>
      <c r="C43" s="12" t="str">
        <f>IFERROR(VLOOKUP($A43,'All Running Order working doc'!$A$4:$CO$60,C$100,FALSE),"-")</f>
        <v>-</v>
      </c>
      <c r="D43" s="12" t="str">
        <f>IFERROR(VLOOKUP($A43,'All Running Order working doc'!$A$4:$CO$60,D$100,FALSE),"-")</f>
        <v>-</v>
      </c>
      <c r="E43" s="12" t="str">
        <f>IFERROR(VLOOKUP($A43,'All Running Order working doc'!$A$4:$CO$60,E$100,FALSE),"-")</f>
        <v>-</v>
      </c>
      <c r="F43" s="12" t="str">
        <f>IFERROR(VLOOKUP($A43,'All Running Order working doc'!$A$4:$CO$60,F$100,FALSE),"-")</f>
        <v>-</v>
      </c>
      <c r="G43" s="12" t="str">
        <f>IFERROR(VLOOKUP($A43,'All Running Order working doc'!$A$4:$CO$60,G$100,FALSE),"-")</f>
        <v>-</v>
      </c>
      <c r="H43" s="12" t="str">
        <f>IFERROR(VLOOKUP($A43,'All Running Order working doc'!$A$4:$CO$60,H$100,FALSE),"-")</f>
        <v>-</v>
      </c>
      <c r="I43" s="12" t="str">
        <f>IFERROR(VLOOKUP($A43,'All Running Order working doc'!$A$4:$CO$60,I$100,FALSE),"-")</f>
        <v>-</v>
      </c>
      <c r="J43" s="12" t="str">
        <f>IFERROR(VLOOKUP($A43,'All Running Order working doc'!$A$4:$CO$60,J$100,FALSE),"-")</f>
        <v>-</v>
      </c>
      <c r="K43" s="12" t="str">
        <f>IFERROR(VLOOKUP($A43,'All Running Order working doc'!$A$4:$CO$60,K$100,FALSE),"-")</f>
        <v>-</v>
      </c>
      <c r="L43" s="12" t="str">
        <f>IFERROR(VLOOKUP($A43,'All Running Order working doc'!$A$4:$CO$60,L$100,FALSE),"-")</f>
        <v>-</v>
      </c>
      <c r="M43" s="12" t="str">
        <f>IFERROR(VLOOKUP($A43,'All Running Order working doc'!$A$4:$CO$60,M$100,FALSE),"-")</f>
        <v>-</v>
      </c>
      <c r="N43" s="12" t="str">
        <f>IFERROR(VLOOKUP($A43,'All Running Order working doc'!$A$4:$CO$60,N$100,FALSE),"-")</f>
        <v>-</v>
      </c>
      <c r="O43" s="12" t="str">
        <f>IFERROR(VLOOKUP($A43,'All Running Order working doc'!$A$4:$CO$60,O$100,FALSE),"-")</f>
        <v>-</v>
      </c>
      <c r="P43" s="12" t="str">
        <f>IFERROR(VLOOKUP($A43,'All Running Order working doc'!$A$4:$CO$60,P$100,FALSE),"-")</f>
        <v>-</v>
      </c>
      <c r="Q43" s="12" t="str">
        <f>IFERROR(VLOOKUP($A43,'All Running Order working doc'!$A$4:$CO$60,Q$100,FALSE),"-")</f>
        <v>-</v>
      </c>
      <c r="R43" s="12" t="str">
        <f>IFERROR(VLOOKUP($A43,'All Running Order working doc'!$A$4:$CO$60,R$100,FALSE),"-")</f>
        <v>-</v>
      </c>
      <c r="S43" s="12" t="str">
        <f>IFERROR(VLOOKUP($A43,'All Running Order working doc'!$A$4:$CO$60,S$100,FALSE),"-")</f>
        <v>-</v>
      </c>
      <c r="T43" s="12" t="str">
        <f>IFERROR(VLOOKUP($A43,'All Running Order working doc'!$A$4:$CO$60,T$100,FALSE),"-")</f>
        <v>-</v>
      </c>
      <c r="U43" s="12" t="str">
        <f>IFERROR(VLOOKUP($A43,'All Running Order working doc'!$A$4:$CO$60,U$100,FALSE),"-")</f>
        <v>-</v>
      </c>
      <c r="V43" s="12" t="str">
        <f>IFERROR(VLOOKUP($A43,'All Running Order working doc'!$A$4:$CO$60,V$100,FALSE),"-")</f>
        <v>-</v>
      </c>
      <c r="W43" s="12" t="str">
        <f>IFERROR(VLOOKUP($A43,'All Running Order working doc'!$A$4:$CO$60,W$100,FALSE),"-")</f>
        <v>-</v>
      </c>
      <c r="X43" s="12" t="str">
        <f>IFERROR(VLOOKUP($A43,'All Running Order working doc'!$A$4:$CO$60,X$100,FALSE),"-")</f>
        <v>-</v>
      </c>
      <c r="Y43" s="12" t="str">
        <f>IFERROR(VLOOKUP($A43,'All Running Order working doc'!$A$4:$CO$60,Y$100,FALSE),"-")</f>
        <v>-</v>
      </c>
      <c r="Z43" s="12" t="str">
        <f>IFERROR(VLOOKUP($A43,'All Running Order working doc'!$A$4:$CO$60,Z$100,FALSE),"-")</f>
        <v>-</v>
      </c>
      <c r="AA43" s="12" t="str">
        <f>IFERROR(VLOOKUP($A43,'All Running Order working doc'!$A$4:$CO$60,AA$100,FALSE),"-")</f>
        <v>-</v>
      </c>
      <c r="AB43" s="12" t="str">
        <f>IFERROR(VLOOKUP($A43,'All Running Order working doc'!$A$4:$CO$60,AB$100,FALSE),"-")</f>
        <v>-</v>
      </c>
      <c r="AC43" s="12" t="str">
        <f>IFERROR(VLOOKUP($A43,'All Running Order working doc'!$A$4:$CO$60,AC$100,FALSE),"-")</f>
        <v>-</v>
      </c>
      <c r="AD43" s="12" t="str">
        <f>IFERROR(VLOOKUP($A43,'All Running Order working doc'!$A$4:$CO$60,AD$100,FALSE),"-")</f>
        <v>-</v>
      </c>
      <c r="AE43" s="12" t="str">
        <f>IFERROR(VLOOKUP($A43,'All Running Order working doc'!$A$4:$CO$60,AE$100,FALSE),"-")</f>
        <v>-</v>
      </c>
      <c r="AF43" s="12" t="str">
        <f>IFERROR(VLOOKUP($A43,'All Running Order working doc'!$A$4:$CO$60,AF$100,FALSE),"-")</f>
        <v>-</v>
      </c>
      <c r="AG43" s="12" t="str">
        <f>IFERROR(VLOOKUP($A43,'All Running Order working doc'!$A$4:$CO$60,AG$100,FALSE),"-")</f>
        <v>-</v>
      </c>
      <c r="AH43" s="12" t="str">
        <f>IFERROR(VLOOKUP($A43,'All Running Order working doc'!$A$4:$CO$60,AH$100,FALSE),"-")</f>
        <v>-</v>
      </c>
      <c r="AI43" s="12" t="str">
        <f>IFERROR(VLOOKUP($A43,'All Running Order working doc'!$A$4:$CO$60,AI$100,FALSE),"-")</f>
        <v>-</v>
      </c>
      <c r="AJ43" s="12" t="str">
        <f>IFERROR(VLOOKUP($A43,'All Running Order working doc'!$A$4:$CO$60,AJ$100,FALSE),"-")</f>
        <v>-</v>
      </c>
      <c r="AK43" s="12" t="str">
        <f>IFERROR(VLOOKUP($A43,'All Running Order working doc'!$A$4:$CO$60,AK$100,FALSE),"-")</f>
        <v>-</v>
      </c>
      <c r="AL43" s="12" t="str">
        <f>IFERROR(VLOOKUP($A43,'All Running Order working doc'!$A$4:$CO$60,AL$100,FALSE),"-")</f>
        <v>-</v>
      </c>
      <c r="AM43" s="12" t="str">
        <f>IFERROR(VLOOKUP($A43,'All Running Order working doc'!$A$4:$CO$60,AM$100,FALSE),"-")</f>
        <v>-</v>
      </c>
      <c r="AN43" s="12" t="str">
        <f>IFERROR(VLOOKUP($A43,'All Running Order working doc'!$A$4:$CO$60,AN$100,FALSE),"-")</f>
        <v>-</v>
      </c>
      <c r="AO43" s="12" t="str">
        <f>IFERROR(VLOOKUP($A43,'All Running Order working doc'!$A$4:$CO$60,AO$100,FALSE),"-")</f>
        <v>-</v>
      </c>
      <c r="AP43" s="12" t="str">
        <f>IFERROR(VLOOKUP($A43,'All Running Order working doc'!$A$4:$CO$60,AP$100,FALSE),"-")</f>
        <v>-</v>
      </c>
      <c r="AQ43" s="12" t="str">
        <f>IFERROR(VLOOKUP($A43,'All Running Order working doc'!$A$4:$CO$60,AQ$100,FALSE),"-")</f>
        <v>-</v>
      </c>
      <c r="AR43" s="12" t="str">
        <f>IFERROR(VLOOKUP($A43,'All Running Order working doc'!$A$4:$CO$60,AR$100,FALSE),"-")</f>
        <v>-</v>
      </c>
      <c r="AS43" s="12" t="str">
        <f>IFERROR(VLOOKUP($A43,'All Running Order working doc'!$A$4:$CO$60,AS$100,FALSE),"-")</f>
        <v>-</v>
      </c>
      <c r="AT43" s="12" t="str">
        <f>IFERROR(VLOOKUP($A43,'All Running Order working doc'!$A$4:$CO$60,AT$100,FALSE),"-")</f>
        <v>-</v>
      </c>
      <c r="AU43" s="12" t="str">
        <f>IFERROR(VLOOKUP($A43,'All Running Order working doc'!$A$4:$CO$60,AU$100,FALSE),"-")</f>
        <v>-</v>
      </c>
      <c r="AV43" s="12" t="str">
        <f>IFERROR(VLOOKUP($A43,'All Running Order working doc'!$A$4:$CO$60,AV$100,FALSE),"-")</f>
        <v>-</v>
      </c>
      <c r="AW43" s="12" t="str">
        <f>IFERROR(VLOOKUP($A43,'All Running Order working doc'!$A$4:$CO$60,AW$100,FALSE),"-")</f>
        <v>-</v>
      </c>
      <c r="AX43" s="12" t="str">
        <f>IFERROR(VLOOKUP($A43,'All Running Order working doc'!$A$4:$CO$60,AX$100,FALSE),"-")</f>
        <v>-</v>
      </c>
      <c r="AY43" s="12" t="str">
        <f>IFERROR(VLOOKUP($A43,'All Running Order working doc'!$A$4:$CO$60,AY$100,FALSE),"-")</f>
        <v>-</v>
      </c>
      <c r="AZ43" s="12" t="str">
        <f>IFERROR(VLOOKUP($A43,'All Running Order working doc'!$A$4:$CO$60,AZ$100,FALSE),"-")</f>
        <v>-</v>
      </c>
      <c r="BA43" s="12" t="str">
        <f>IFERROR(VLOOKUP($A43,'All Running Order working doc'!$A$4:$CO$60,BA$100,FALSE),"-")</f>
        <v>-</v>
      </c>
      <c r="BB43" s="12" t="str">
        <f>IFERROR(VLOOKUP($A43,'All Running Order working doc'!$A$4:$CO$60,BB$100,FALSE),"-")</f>
        <v>-</v>
      </c>
      <c r="BC43" s="12" t="str">
        <f>IFERROR(VLOOKUP($A43,'All Running Order working doc'!$A$4:$CO$60,BC$100,FALSE),"-")</f>
        <v>-</v>
      </c>
      <c r="BD43" s="12" t="str">
        <f>IFERROR(VLOOKUP($A43,'All Running Order working doc'!$A$4:$CO$60,BD$100,FALSE),"-")</f>
        <v>-</v>
      </c>
      <c r="BE43" s="12" t="str">
        <f>IFERROR(VLOOKUP($A43,'All Running Order working doc'!$A$4:$CO$60,BE$100,FALSE),"-")</f>
        <v>-</v>
      </c>
      <c r="BF43" s="12" t="str">
        <f>IFERROR(VLOOKUP($A43,'All Running Order working doc'!$A$4:$CO$60,BF$100,FALSE),"-")</f>
        <v>-</v>
      </c>
      <c r="BG43" s="12" t="str">
        <f>IFERROR(VLOOKUP($A43,'All Running Order working doc'!$A$4:$CO$60,BG$100,FALSE),"-")</f>
        <v>-</v>
      </c>
      <c r="BH43" s="12" t="str">
        <f>IFERROR(VLOOKUP($A43,'All Running Order working doc'!$A$4:$CO$60,BH$100,FALSE),"-")</f>
        <v>-</v>
      </c>
      <c r="BI43" s="12" t="str">
        <f>IFERROR(VLOOKUP($A43,'All Running Order working doc'!$A$4:$CO$60,BI$100,FALSE),"-")</f>
        <v>-</v>
      </c>
      <c r="BJ43" s="12" t="str">
        <f>IFERROR(VLOOKUP($A43,'All Running Order working doc'!$A$4:$CO$60,BJ$100,FALSE),"-")</f>
        <v>-</v>
      </c>
      <c r="BK43" s="12" t="str">
        <f>IFERROR(VLOOKUP($A43,'All Running Order working doc'!$A$4:$CO$60,BK$100,FALSE),"-")</f>
        <v>-</v>
      </c>
      <c r="BL43" s="12" t="str">
        <f>IFERROR(VLOOKUP($A43,'All Running Order working doc'!$A$4:$CO$60,BL$100,FALSE),"-")</f>
        <v>-</v>
      </c>
      <c r="BM43" s="12" t="str">
        <f>IFERROR(VLOOKUP($A43,'All Running Order working doc'!$A$4:$CO$60,BM$100,FALSE),"-")</f>
        <v>-</v>
      </c>
      <c r="BN43" s="12" t="str">
        <f>IFERROR(VLOOKUP($A43,'All Running Order working doc'!$A$4:$CO$60,BN$100,FALSE),"-")</f>
        <v>-</v>
      </c>
      <c r="BO43" s="12" t="str">
        <f>IFERROR(VLOOKUP($A43,'All Running Order working doc'!$A$4:$CO$60,BO$100,FALSE),"-")</f>
        <v>-</v>
      </c>
      <c r="BP43" s="12" t="str">
        <f>IFERROR(VLOOKUP($A43,'All Running Order working doc'!$A$4:$CO$60,BP$100,FALSE),"-")</f>
        <v>-</v>
      </c>
      <c r="BQ43" s="12" t="str">
        <f>IFERROR(VLOOKUP($A43,'All Running Order working doc'!$A$4:$CO$60,BQ$100,FALSE),"-")</f>
        <v>-</v>
      </c>
      <c r="BR43" s="12" t="str">
        <f>IFERROR(VLOOKUP($A43,'All Running Order working doc'!$A$4:$CO$60,BR$100,FALSE),"-")</f>
        <v>-</v>
      </c>
      <c r="BS43" s="12" t="str">
        <f>IFERROR(VLOOKUP($A43,'All Running Order working doc'!$A$4:$CO$60,BS$100,FALSE),"-")</f>
        <v>-</v>
      </c>
      <c r="BT43" s="12" t="str">
        <f>IFERROR(VLOOKUP($A43,'All Running Order working doc'!$A$4:$CO$60,BT$100,FALSE),"-")</f>
        <v>-</v>
      </c>
      <c r="BU43" s="12" t="str">
        <f>IFERROR(VLOOKUP($A43,'All Running Order working doc'!$A$4:$CO$60,BU$100,FALSE),"-")</f>
        <v>-</v>
      </c>
      <c r="BV43" s="12" t="str">
        <f>IFERROR(VLOOKUP($A43,'All Running Order working doc'!$A$4:$CO$60,BV$100,FALSE),"-")</f>
        <v>-</v>
      </c>
      <c r="BW43" s="12" t="str">
        <f>IFERROR(VLOOKUP($A43,'All Running Order working doc'!$A$4:$CO$60,BW$100,FALSE),"-")</f>
        <v>-</v>
      </c>
      <c r="BX43" s="12" t="str">
        <f>IFERROR(VLOOKUP($A43,'All Running Order working doc'!$A$4:$CO$60,BX$100,FALSE),"-")</f>
        <v>-</v>
      </c>
      <c r="BY43" s="12" t="str">
        <f>IFERROR(VLOOKUP($A43,'All Running Order working doc'!$A$4:$CO$60,BY$100,FALSE),"-")</f>
        <v>-</v>
      </c>
      <c r="BZ43" s="12" t="str">
        <f>IFERROR(VLOOKUP($A43,'All Running Order working doc'!$A$4:$CO$60,BZ$100,FALSE),"-")</f>
        <v>-</v>
      </c>
      <c r="CA43" s="12" t="str">
        <f>IFERROR(VLOOKUP($A43,'All Running Order working doc'!$A$4:$CO$60,CA$100,FALSE),"-")</f>
        <v>-</v>
      </c>
      <c r="CB43" s="12" t="str">
        <f>IFERROR(VLOOKUP($A43,'All Running Order working doc'!$A$4:$CO$60,CB$100,FALSE),"-")</f>
        <v>-</v>
      </c>
      <c r="CC43" s="12" t="str">
        <f>IFERROR(VLOOKUP($A43,'All Running Order working doc'!$A$4:$CO$60,CC$100,FALSE),"-")</f>
        <v>-</v>
      </c>
      <c r="CD43" s="12" t="str">
        <f>IFERROR(VLOOKUP($A43,'All Running Order working doc'!$A$4:$CO$60,CD$100,FALSE),"-")</f>
        <v>-</v>
      </c>
      <c r="CE43" s="12" t="str">
        <f>IFERROR(VLOOKUP($A43,'All Running Order working doc'!$A$4:$CO$60,CE$100,FALSE),"-")</f>
        <v>-</v>
      </c>
      <c r="CF43" s="12" t="str">
        <f>IFERROR(VLOOKUP($A43,'All Running Order working doc'!$A$4:$CO$60,CF$100,FALSE),"-")</f>
        <v>-</v>
      </c>
      <c r="CG43" s="12" t="str">
        <f>IFERROR(VLOOKUP($A43,'All Running Order working doc'!$A$4:$CO$60,CG$100,FALSE),"-")</f>
        <v>-</v>
      </c>
      <c r="CH43" s="12" t="str">
        <f>IFERROR(VLOOKUP($A43,'All Running Order working doc'!$A$4:$CO$60,CH$100,FALSE),"-")</f>
        <v>-</v>
      </c>
      <c r="CI43" s="12" t="str">
        <f>IFERROR(VLOOKUP($A43,'All Running Order working doc'!$A$4:$CO$60,CI$100,FALSE),"-")</f>
        <v>-</v>
      </c>
      <c r="CJ43" s="12" t="str">
        <f>IFERROR(VLOOKUP($A43,'All Running Order working doc'!$A$4:$CO$60,CJ$100,FALSE),"-")</f>
        <v>-</v>
      </c>
      <c r="CK43" s="12" t="str">
        <f>IFERROR(VLOOKUP($A43,'All Running Order working doc'!$A$4:$CO$60,CK$100,FALSE),"-")</f>
        <v>-</v>
      </c>
      <c r="CL43" s="12" t="str">
        <f>IFERROR(VLOOKUP($A43,'All Running Order working doc'!$A$4:$CO$60,CL$100,FALSE),"-")</f>
        <v>-</v>
      </c>
      <c r="CM43" s="12" t="str">
        <f>IFERROR(VLOOKUP($A43,'All Running Order working doc'!$A$4:$CO$60,CM$100,FALSE),"-")</f>
        <v>-</v>
      </c>
      <c r="CN43" s="12" t="str">
        <f>IFERROR(VLOOKUP($A43,'All Running Order working doc'!$A$4:$CO$60,CN$100,FALSE),"-")</f>
        <v>-</v>
      </c>
      <c r="CQ43" s="3">
        <v>40</v>
      </c>
    </row>
    <row r="44" spans="1:95" x14ac:dyDescent="0.3">
      <c r="A44" s="3" t="str">
        <f>CONCATENATE(Constants!$B$5,CQ44,)</f>
        <v>Blue Live41</v>
      </c>
      <c r="B44" s="12" t="str">
        <f>IFERROR(VLOOKUP($A44,'All Running Order working doc'!$A$4:$CO$60,B$100,FALSE),"-")</f>
        <v>-</v>
      </c>
      <c r="C44" s="12" t="str">
        <f>IFERROR(VLOOKUP($A44,'All Running Order working doc'!$A$4:$CO$60,C$100,FALSE),"-")</f>
        <v>-</v>
      </c>
      <c r="D44" s="12" t="str">
        <f>IFERROR(VLOOKUP($A44,'All Running Order working doc'!$A$4:$CO$60,D$100,FALSE),"-")</f>
        <v>-</v>
      </c>
      <c r="E44" s="12" t="str">
        <f>IFERROR(VLOOKUP($A44,'All Running Order working doc'!$A$4:$CO$60,E$100,FALSE),"-")</f>
        <v>-</v>
      </c>
      <c r="F44" s="12" t="str">
        <f>IFERROR(VLOOKUP($A44,'All Running Order working doc'!$A$4:$CO$60,F$100,FALSE),"-")</f>
        <v>-</v>
      </c>
      <c r="G44" s="12" t="str">
        <f>IFERROR(VLOOKUP($A44,'All Running Order working doc'!$A$4:$CO$60,G$100,FALSE),"-")</f>
        <v>-</v>
      </c>
      <c r="H44" s="12" t="str">
        <f>IFERROR(VLOOKUP($A44,'All Running Order working doc'!$A$4:$CO$60,H$100,FALSE),"-")</f>
        <v>-</v>
      </c>
      <c r="I44" s="12" t="str">
        <f>IFERROR(VLOOKUP($A44,'All Running Order working doc'!$A$4:$CO$60,I$100,FALSE),"-")</f>
        <v>-</v>
      </c>
      <c r="J44" s="12" t="str">
        <f>IFERROR(VLOOKUP($A44,'All Running Order working doc'!$A$4:$CO$60,J$100,FALSE),"-")</f>
        <v>-</v>
      </c>
      <c r="K44" s="12" t="str">
        <f>IFERROR(VLOOKUP($A44,'All Running Order working doc'!$A$4:$CO$60,K$100,FALSE),"-")</f>
        <v>-</v>
      </c>
      <c r="L44" s="12" t="str">
        <f>IFERROR(VLOOKUP($A44,'All Running Order working doc'!$A$4:$CO$60,L$100,FALSE),"-")</f>
        <v>-</v>
      </c>
      <c r="M44" s="12" t="str">
        <f>IFERROR(VLOOKUP($A44,'All Running Order working doc'!$A$4:$CO$60,M$100,FALSE),"-")</f>
        <v>-</v>
      </c>
      <c r="N44" s="12" t="str">
        <f>IFERROR(VLOOKUP($A44,'All Running Order working doc'!$A$4:$CO$60,N$100,FALSE),"-")</f>
        <v>-</v>
      </c>
      <c r="O44" s="12" t="str">
        <f>IFERROR(VLOOKUP($A44,'All Running Order working doc'!$A$4:$CO$60,O$100,FALSE),"-")</f>
        <v>-</v>
      </c>
      <c r="P44" s="12" t="str">
        <f>IFERROR(VLOOKUP($A44,'All Running Order working doc'!$A$4:$CO$60,P$100,FALSE),"-")</f>
        <v>-</v>
      </c>
      <c r="Q44" s="12" t="str">
        <f>IFERROR(VLOOKUP($A44,'All Running Order working doc'!$A$4:$CO$60,Q$100,FALSE),"-")</f>
        <v>-</v>
      </c>
      <c r="R44" s="12" t="str">
        <f>IFERROR(VLOOKUP($A44,'All Running Order working doc'!$A$4:$CO$60,R$100,FALSE),"-")</f>
        <v>-</v>
      </c>
      <c r="S44" s="12" t="str">
        <f>IFERROR(VLOOKUP($A44,'All Running Order working doc'!$A$4:$CO$60,S$100,FALSE),"-")</f>
        <v>-</v>
      </c>
      <c r="T44" s="12" t="str">
        <f>IFERROR(VLOOKUP($A44,'All Running Order working doc'!$A$4:$CO$60,T$100,FALSE),"-")</f>
        <v>-</v>
      </c>
      <c r="U44" s="12" t="str">
        <f>IFERROR(VLOOKUP($A44,'All Running Order working doc'!$A$4:$CO$60,U$100,FALSE),"-")</f>
        <v>-</v>
      </c>
      <c r="V44" s="12" t="str">
        <f>IFERROR(VLOOKUP($A44,'All Running Order working doc'!$A$4:$CO$60,V$100,FALSE),"-")</f>
        <v>-</v>
      </c>
      <c r="W44" s="12" t="str">
        <f>IFERROR(VLOOKUP($A44,'All Running Order working doc'!$A$4:$CO$60,W$100,FALSE),"-")</f>
        <v>-</v>
      </c>
      <c r="X44" s="12" t="str">
        <f>IFERROR(VLOOKUP($A44,'All Running Order working doc'!$A$4:$CO$60,X$100,FALSE),"-")</f>
        <v>-</v>
      </c>
      <c r="Y44" s="12" t="str">
        <f>IFERROR(VLOOKUP($A44,'All Running Order working doc'!$A$4:$CO$60,Y$100,FALSE),"-")</f>
        <v>-</v>
      </c>
      <c r="Z44" s="12" t="str">
        <f>IFERROR(VLOOKUP($A44,'All Running Order working doc'!$A$4:$CO$60,Z$100,FALSE),"-")</f>
        <v>-</v>
      </c>
      <c r="AA44" s="12" t="str">
        <f>IFERROR(VLOOKUP($A44,'All Running Order working doc'!$A$4:$CO$60,AA$100,FALSE),"-")</f>
        <v>-</v>
      </c>
      <c r="AB44" s="12" t="str">
        <f>IFERROR(VLOOKUP($A44,'All Running Order working doc'!$A$4:$CO$60,AB$100,FALSE),"-")</f>
        <v>-</v>
      </c>
      <c r="AC44" s="12" t="str">
        <f>IFERROR(VLOOKUP($A44,'All Running Order working doc'!$A$4:$CO$60,AC$100,FALSE),"-")</f>
        <v>-</v>
      </c>
      <c r="AD44" s="12" t="str">
        <f>IFERROR(VLOOKUP($A44,'All Running Order working doc'!$A$4:$CO$60,AD$100,FALSE),"-")</f>
        <v>-</v>
      </c>
      <c r="AE44" s="12" t="str">
        <f>IFERROR(VLOOKUP($A44,'All Running Order working doc'!$A$4:$CO$60,AE$100,FALSE),"-")</f>
        <v>-</v>
      </c>
      <c r="AF44" s="12" t="str">
        <f>IFERROR(VLOOKUP($A44,'All Running Order working doc'!$A$4:$CO$60,AF$100,FALSE),"-")</f>
        <v>-</v>
      </c>
      <c r="AG44" s="12" t="str">
        <f>IFERROR(VLOOKUP($A44,'All Running Order working doc'!$A$4:$CO$60,AG$100,FALSE),"-")</f>
        <v>-</v>
      </c>
      <c r="AH44" s="12" t="str">
        <f>IFERROR(VLOOKUP($A44,'All Running Order working doc'!$A$4:$CO$60,AH$100,FALSE),"-")</f>
        <v>-</v>
      </c>
      <c r="AI44" s="12" t="str">
        <f>IFERROR(VLOOKUP($A44,'All Running Order working doc'!$A$4:$CO$60,AI$100,FALSE),"-")</f>
        <v>-</v>
      </c>
      <c r="AJ44" s="12" t="str">
        <f>IFERROR(VLOOKUP($A44,'All Running Order working doc'!$A$4:$CO$60,AJ$100,FALSE),"-")</f>
        <v>-</v>
      </c>
      <c r="AK44" s="12" t="str">
        <f>IFERROR(VLOOKUP($A44,'All Running Order working doc'!$A$4:$CO$60,AK$100,FALSE),"-")</f>
        <v>-</v>
      </c>
      <c r="AL44" s="12" t="str">
        <f>IFERROR(VLOOKUP($A44,'All Running Order working doc'!$A$4:$CO$60,AL$100,FALSE),"-")</f>
        <v>-</v>
      </c>
      <c r="AM44" s="12" t="str">
        <f>IFERROR(VLOOKUP($A44,'All Running Order working doc'!$A$4:$CO$60,AM$100,FALSE),"-")</f>
        <v>-</v>
      </c>
      <c r="AN44" s="12" t="str">
        <f>IFERROR(VLOOKUP($A44,'All Running Order working doc'!$A$4:$CO$60,AN$100,FALSE),"-")</f>
        <v>-</v>
      </c>
      <c r="AO44" s="12" t="str">
        <f>IFERROR(VLOOKUP($A44,'All Running Order working doc'!$A$4:$CO$60,AO$100,FALSE),"-")</f>
        <v>-</v>
      </c>
      <c r="AP44" s="12" t="str">
        <f>IFERROR(VLOOKUP($A44,'All Running Order working doc'!$A$4:$CO$60,AP$100,FALSE),"-")</f>
        <v>-</v>
      </c>
      <c r="AQ44" s="12" t="str">
        <f>IFERROR(VLOOKUP($A44,'All Running Order working doc'!$A$4:$CO$60,AQ$100,FALSE),"-")</f>
        <v>-</v>
      </c>
      <c r="AR44" s="12" t="str">
        <f>IFERROR(VLOOKUP($A44,'All Running Order working doc'!$A$4:$CO$60,AR$100,FALSE),"-")</f>
        <v>-</v>
      </c>
      <c r="AS44" s="12" t="str">
        <f>IFERROR(VLOOKUP($A44,'All Running Order working doc'!$A$4:$CO$60,AS$100,FALSE),"-")</f>
        <v>-</v>
      </c>
      <c r="AT44" s="12" t="str">
        <f>IFERROR(VLOOKUP($A44,'All Running Order working doc'!$A$4:$CO$60,AT$100,FALSE),"-")</f>
        <v>-</v>
      </c>
      <c r="AU44" s="12" t="str">
        <f>IFERROR(VLOOKUP($A44,'All Running Order working doc'!$A$4:$CO$60,AU$100,FALSE),"-")</f>
        <v>-</v>
      </c>
      <c r="AV44" s="12" t="str">
        <f>IFERROR(VLOOKUP($A44,'All Running Order working doc'!$A$4:$CO$60,AV$100,FALSE),"-")</f>
        <v>-</v>
      </c>
      <c r="AW44" s="12" t="str">
        <f>IFERROR(VLOOKUP($A44,'All Running Order working doc'!$A$4:$CO$60,AW$100,FALSE),"-")</f>
        <v>-</v>
      </c>
      <c r="AX44" s="12" t="str">
        <f>IFERROR(VLOOKUP($A44,'All Running Order working doc'!$A$4:$CO$60,AX$100,FALSE),"-")</f>
        <v>-</v>
      </c>
      <c r="AY44" s="12" t="str">
        <f>IFERROR(VLOOKUP($A44,'All Running Order working doc'!$A$4:$CO$60,AY$100,FALSE),"-")</f>
        <v>-</v>
      </c>
      <c r="AZ44" s="12" t="str">
        <f>IFERROR(VLOOKUP($A44,'All Running Order working doc'!$A$4:$CO$60,AZ$100,FALSE),"-")</f>
        <v>-</v>
      </c>
      <c r="BA44" s="12" t="str">
        <f>IFERROR(VLOOKUP($A44,'All Running Order working doc'!$A$4:$CO$60,BA$100,FALSE),"-")</f>
        <v>-</v>
      </c>
      <c r="BB44" s="12" t="str">
        <f>IFERROR(VLOOKUP($A44,'All Running Order working doc'!$A$4:$CO$60,BB$100,FALSE),"-")</f>
        <v>-</v>
      </c>
      <c r="BC44" s="12" t="str">
        <f>IFERROR(VLOOKUP($A44,'All Running Order working doc'!$A$4:$CO$60,BC$100,FALSE),"-")</f>
        <v>-</v>
      </c>
      <c r="BD44" s="12" t="str">
        <f>IFERROR(VLOOKUP($A44,'All Running Order working doc'!$A$4:$CO$60,BD$100,FALSE),"-")</f>
        <v>-</v>
      </c>
      <c r="BE44" s="12" t="str">
        <f>IFERROR(VLOOKUP($A44,'All Running Order working doc'!$A$4:$CO$60,BE$100,FALSE),"-")</f>
        <v>-</v>
      </c>
      <c r="BF44" s="12" t="str">
        <f>IFERROR(VLOOKUP($A44,'All Running Order working doc'!$A$4:$CO$60,BF$100,FALSE),"-")</f>
        <v>-</v>
      </c>
      <c r="BG44" s="12" t="str">
        <f>IFERROR(VLOOKUP($A44,'All Running Order working doc'!$A$4:$CO$60,BG$100,FALSE),"-")</f>
        <v>-</v>
      </c>
      <c r="BH44" s="12" t="str">
        <f>IFERROR(VLOOKUP($A44,'All Running Order working doc'!$A$4:$CO$60,BH$100,FALSE),"-")</f>
        <v>-</v>
      </c>
      <c r="BI44" s="12" t="str">
        <f>IFERROR(VLOOKUP($A44,'All Running Order working doc'!$A$4:$CO$60,BI$100,FALSE),"-")</f>
        <v>-</v>
      </c>
      <c r="BJ44" s="12" t="str">
        <f>IFERROR(VLOOKUP($A44,'All Running Order working doc'!$A$4:$CO$60,BJ$100,FALSE),"-")</f>
        <v>-</v>
      </c>
      <c r="BK44" s="12" t="str">
        <f>IFERROR(VLOOKUP($A44,'All Running Order working doc'!$A$4:$CO$60,BK$100,FALSE),"-")</f>
        <v>-</v>
      </c>
      <c r="BL44" s="12" t="str">
        <f>IFERROR(VLOOKUP($A44,'All Running Order working doc'!$A$4:$CO$60,BL$100,FALSE),"-")</f>
        <v>-</v>
      </c>
      <c r="BM44" s="12" t="str">
        <f>IFERROR(VLOOKUP($A44,'All Running Order working doc'!$A$4:$CO$60,BM$100,FALSE),"-")</f>
        <v>-</v>
      </c>
      <c r="BN44" s="12" t="str">
        <f>IFERROR(VLOOKUP($A44,'All Running Order working doc'!$A$4:$CO$60,BN$100,FALSE),"-")</f>
        <v>-</v>
      </c>
      <c r="BO44" s="12" t="str">
        <f>IFERROR(VLOOKUP($A44,'All Running Order working doc'!$A$4:$CO$60,BO$100,FALSE),"-")</f>
        <v>-</v>
      </c>
      <c r="BP44" s="12" t="str">
        <f>IFERROR(VLOOKUP($A44,'All Running Order working doc'!$A$4:$CO$60,BP$100,FALSE),"-")</f>
        <v>-</v>
      </c>
      <c r="BQ44" s="12" t="str">
        <f>IFERROR(VLOOKUP($A44,'All Running Order working doc'!$A$4:$CO$60,BQ$100,FALSE),"-")</f>
        <v>-</v>
      </c>
      <c r="BR44" s="12" t="str">
        <f>IFERROR(VLOOKUP($A44,'All Running Order working doc'!$A$4:$CO$60,BR$100,FALSE),"-")</f>
        <v>-</v>
      </c>
      <c r="BS44" s="12" t="str">
        <f>IFERROR(VLOOKUP($A44,'All Running Order working doc'!$A$4:$CO$60,BS$100,FALSE),"-")</f>
        <v>-</v>
      </c>
      <c r="BT44" s="12" t="str">
        <f>IFERROR(VLOOKUP($A44,'All Running Order working doc'!$A$4:$CO$60,BT$100,FALSE),"-")</f>
        <v>-</v>
      </c>
      <c r="BU44" s="12" t="str">
        <f>IFERROR(VLOOKUP($A44,'All Running Order working doc'!$A$4:$CO$60,BU$100,FALSE),"-")</f>
        <v>-</v>
      </c>
      <c r="BV44" s="12" t="str">
        <f>IFERROR(VLOOKUP($A44,'All Running Order working doc'!$A$4:$CO$60,BV$100,FALSE),"-")</f>
        <v>-</v>
      </c>
      <c r="BW44" s="12" t="str">
        <f>IFERROR(VLOOKUP($A44,'All Running Order working doc'!$A$4:$CO$60,BW$100,FALSE),"-")</f>
        <v>-</v>
      </c>
      <c r="BX44" s="12" t="str">
        <f>IFERROR(VLOOKUP($A44,'All Running Order working doc'!$A$4:$CO$60,BX$100,FALSE),"-")</f>
        <v>-</v>
      </c>
      <c r="BY44" s="12" t="str">
        <f>IFERROR(VLOOKUP($A44,'All Running Order working doc'!$A$4:$CO$60,BY$100,FALSE),"-")</f>
        <v>-</v>
      </c>
      <c r="BZ44" s="12" t="str">
        <f>IFERROR(VLOOKUP($A44,'All Running Order working doc'!$A$4:$CO$60,BZ$100,FALSE),"-")</f>
        <v>-</v>
      </c>
      <c r="CA44" s="12" t="str">
        <f>IFERROR(VLOOKUP($A44,'All Running Order working doc'!$A$4:$CO$60,CA$100,FALSE),"-")</f>
        <v>-</v>
      </c>
      <c r="CB44" s="12" t="str">
        <f>IFERROR(VLOOKUP($A44,'All Running Order working doc'!$A$4:$CO$60,CB$100,FALSE),"-")</f>
        <v>-</v>
      </c>
      <c r="CC44" s="12" t="str">
        <f>IFERROR(VLOOKUP($A44,'All Running Order working doc'!$A$4:$CO$60,CC$100,FALSE),"-")</f>
        <v>-</v>
      </c>
      <c r="CD44" s="12" t="str">
        <f>IFERROR(VLOOKUP($A44,'All Running Order working doc'!$A$4:$CO$60,CD$100,FALSE),"-")</f>
        <v>-</v>
      </c>
      <c r="CE44" s="12" t="str">
        <f>IFERROR(VLOOKUP($A44,'All Running Order working doc'!$A$4:$CO$60,CE$100,FALSE),"-")</f>
        <v>-</v>
      </c>
      <c r="CF44" s="12" t="str">
        <f>IFERROR(VLOOKUP($A44,'All Running Order working doc'!$A$4:$CO$60,CF$100,FALSE),"-")</f>
        <v>-</v>
      </c>
      <c r="CG44" s="12" t="str">
        <f>IFERROR(VLOOKUP($A44,'All Running Order working doc'!$A$4:$CO$60,CG$100,FALSE),"-")</f>
        <v>-</v>
      </c>
      <c r="CH44" s="12" t="str">
        <f>IFERROR(VLOOKUP($A44,'All Running Order working doc'!$A$4:$CO$60,CH$100,FALSE),"-")</f>
        <v>-</v>
      </c>
      <c r="CI44" s="12" t="str">
        <f>IFERROR(VLOOKUP($A44,'All Running Order working doc'!$A$4:$CO$60,CI$100,FALSE),"-")</f>
        <v>-</v>
      </c>
      <c r="CJ44" s="12" t="str">
        <f>IFERROR(VLOOKUP($A44,'All Running Order working doc'!$A$4:$CO$60,CJ$100,FALSE),"-")</f>
        <v>-</v>
      </c>
      <c r="CK44" s="12" t="str">
        <f>IFERROR(VLOOKUP($A44,'All Running Order working doc'!$A$4:$CO$60,CK$100,FALSE),"-")</f>
        <v>-</v>
      </c>
      <c r="CL44" s="12" t="str">
        <f>IFERROR(VLOOKUP($A44,'All Running Order working doc'!$A$4:$CO$60,CL$100,FALSE),"-")</f>
        <v>-</v>
      </c>
      <c r="CM44" s="12" t="str">
        <f>IFERROR(VLOOKUP($A44,'All Running Order working doc'!$A$4:$CO$60,CM$100,FALSE),"-")</f>
        <v>-</v>
      </c>
      <c r="CN44" s="12" t="str">
        <f>IFERROR(VLOOKUP($A44,'All Running Order working doc'!$A$4:$CO$60,CN$100,FALSE),"-")</f>
        <v>-</v>
      </c>
      <c r="CQ44" s="3">
        <v>41</v>
      </c>
    </row>
    <row r="45" spans="1:95" x14ac:dyDescent="0.3">
      <c r="A45" s="3" t="str">
        <f>CONCATENATE(Constants!$B$5,CQ45,)</f>
        <v>Blue Live42</v>
      </c>
      <c r="B45" s="12" t="str">
        <f>IFERROR(VLOOKUP($A45,'All Running Order working doc'!$A$4:$CO$60,B$100,FALSE),"-")</f>
        <v>-</v>
      </c>
      <c r="C45" s="12" t="str">
        <f>IFERROR(VLOOKUP($A45,'All Running Order working doc'!$A$4:$CO$60,C$100,FALSE),"-")</f>
        <v>-</v>
      </c>
      <c r="D45" s="12" t="str">
        <f>IFERROR(VLOOKUP($A45,'All Running Order working doc'!$A$4:$CO$60,D$100,FALSE),"-")</f>
        <v>-</v>
      </c>
      <c r="E45" s="12" t="str">
        <f>IFERROR(VLOOKUP($A45,'All Running Order working doc'!$A$4:$CO$60,E$100,FALSE),"-")</f>
        <v>-</v>
      </c>
      <c r="F45" s="12" t="str">
        <f>IFERROR(VLOOKUP($A45,'All Running Order working doc'!$A$4:$CO$60,F$100,FALSE),"-")</f>
        <v>-</v>
      </c>
      <c r="G45" s="12" t="str">
        <f>IFERROR(VLOOKUP($A45,'All Running Order working doc'!$A$4:$CO$60,G$100,FALSE),"-")</f>
        <v>-</v>
      </c>
      <c r="H45" s="12" t="str">
        <f>IFERROR(VLOOKUP($A45,'All Running Order working doc'!$A$4:$CO$60,H$100,FALSE),"-")</f>
        <v>-</v>
      </c>
      <c r="I45" s="12" t="str">
        <f>IFERROR(VLOOKUP($A45,'All Running Order working doc'!$A$4:$CO$60,I$100,FALSE),"-")</f>
        <v>-</v>
      </c>
      <c r="J45" s="12" t="str">
        <f>IFERROR(VLOOKUP($A45,'All Running Order working doc'!$A$4:$CO$60,J$100,FALSE),"-")</f>
        <v>-</v>
      </c>
      <c r="K45" s="12" t="str">
        <f>IFERROR(VLOOKUP($A45,'All Running Order working doc'!$A$4:$CO$60,K$100,FALSE),"-")</f>
        <v>-</v>
      </c>
      <c r="L45" s="12" t="str">
        <f>IFERROR(VLOOKUP($A45,'All Running Order working doc'!$A$4:$CO$60,L$100,FALSE),"-")</f>
        <v>-</v>
      </c>
      <c r="M45" s="12" t="str">
        <f>IFERROR(VLOOKUP($A45,'All Running Order working doc'!$A$4:$CO$60,M$100,FALSE),"-")</f>
        <v>-</v>
      </c>
      <c r="N45" s="12" t="str">
        <f>IFERROR(VLOOKUP($A45,'All Running Order working doc'!$A$4:$CO$60,N$100,FALSE),"-")</f>
        <v>-</v>
      </c>
      <c r="O45" s="12" t="str">
        <f>IFERROR(VLOOKUP($A45,'All Running Order working doc'!$A$4:$CO$60,O$100,FALSE),"-")</f>
        <v>-</v>
      </c>
      <c r="P45" s="12" t="str">
        <f>IFERROR(VLOOKUP($A45,'All Running Order working doc'!$A$4:$CO$60,P$100,FALSE),"-")</f>
        <v>-</v>
      </c>
      <c r="Q45" s="12" t="str">
        <f>IFERROR(VLOOKUP($A45,'All Running Order working doc'!$A$4:$CO$60,Q$100,FALSE),"-")</f>
        <v>-</v>
      </c>
      <c r="R45" s="12" t="str">
        <f>IFERROR(VLOOKUP($A45,'All Running Order working doc'!$A$4:$CO$60,R$100,FALSE),"-")</f>
        <v>-</v>
      </c>
      <c r="S45" s="12" t="str">
        <f>IFERROR(VLOOKUP($A45,'All Running Order working doc'!$A$4:$CO$60,S$100,FALSE),"-")</f>
        <v>-</v>
      </c>
      <c r="T45" s="12" t="str">
        <f>IFERROR(VLOOKUP($A45,'All Running Order working doc'!$A$4:$CO$60,T$100,FALSE),"-")</f>
        <v>-</v>
      </c>
      <c r="U45" s="12" t="str">
        <f>IFERROR(VLOOKUP($A45,'All Running Order working doc'!$A$4:$CO$60,U$100,FALSE),"-")</f>
        <v>-</v>
      </c>
      <c r="V45" s="12" t="str">
        <f>IFERROR(VLOOKUP($A45,'All Running Order working doc'!$A$4:$CO$60,V$100,FALSE),"-")</f>
        <v>-</v>
      </c>
      <c r="W45" s="12" t="str">
        <f>IFERROR(VLOOKUP($A45,'All Running Order working doc'!$A$4:$CO$60,W$100,FALSE),"-")</f>
        <v>-</v>
      </c>
      <c r="X45" s="12" t="str">
        <f>IFERROR(VLOOKUP($A45,'All Running Order working doc'!$A$4:$CO$60,X$100,FALSE),"-")</f>
        <v>-</v>
      </c>
      <c r="Y45" s="12" t="str">
        <f>IFERROR(VLOOKUP($A45,'All Running Order working doc'!$A$4:$CO$60,Y$100,FALSE),"-")</f>
        <v>-</v>
      </c>
      <c r="Z45" s="12" t="str">
        <f>IFERROR(VLOOKUP($A45,'All Running Order working doc'!$A$4:$CO$60,Z$100,FALSE),"-")</f>
        <v>-</v>
      </c>
      <c r="AA45" s="12" t="str">
        <f>IFERROR(VLOOKUP($A45,'All Running Order working doc'!$A$4:$CO$60,AA$100,FALSE),"-")</f>
        <v>-</v>
      </c>
      <c r="AB45" s="12" t="str">
        <f>IFERROR(VLOOKUP($A45,'All Running Order working doc'!$A$4:$CO$60,AB$100,FALSE),"-")</f>
        <v>-</v>
      </c>
      <c r="AC45" s="12" t="str">
        <f>IFERROR(VLOOKUP($A45,'All Running Order working doc'!$A$4:$CO$60,AC$100,FALSE),"-")</f>
        <v>-</v>
      </c>
      <c r="AD45" s="12" t="str">
        <f>IFERROR(VLOOKUP($A45,'All Running Order working doc'!$A$4:$CO$60,AD$100,FALSE),"-")</f>
        <v>-</v>
      </c>
      <c r="AE45" s="12" t="str">
        <f>IFERROR(VLOOKUP($A45,'All Running Order working doc'!$A$4:$CO$60,AE$100,FALSE),"-")</f>
        <v>-</v>
      </c>
      <c r="AF45" s="12" t="str">
        <f>IFERROR(VLOOKUP($A45,'All Running Order working doc'!$A$4:$CO$60,AF$100,FALSE),"-")</f>
        <v>-</v>
      </c>
      <c r="AG45" s="12" t="str">
        <f>IFERROR(VLOOKUP($A45,'All Running Order working doc'!$A$4:$CO$60,AG$100,FALSE),"-")</f>
        <v>-</v>
      </c>
      <c r="AH45" s="12" t="str">
        <f>IFERROR(VLOOKUP($A45,'All Running Order working doc'!$A$4:$CO$60,AH$100,FALSE),"-")</f>
        <v>-</v>
      </c>
      <c r="AI45" s="12" t="str">
        <f>IFERROR(VLOOKUP($A45,'All Running Order working doc'!$A$4:$CO$60,AI$100,FALSE),"-")</f>
        <v>-</v>
      </c>
      <c r="AJ45" s="12" t="str">
        <f>IFERROR(VLOOKUP($A45,'All Running Order working doc'!$A$4:$CO$60,AJ$100,FALSE),"-")</f>
        <v>-</v>
      </c>
      <c r="AK45" s="12" t="str">
        <f>IFERROR(VLOOKUP($A45,'All Running Order working doc'!$A$4:$CO$60,AK$100,FALSE),"-")</f>
        <v>-</v>
      </c>
      <c r="AL45" s="12" t="str">
        <f>IFERROR(VLOOKUP($A45,'All Running Order working doc'!$A$4:$CO$60,AL$100,FALSE),"-")</f>
        <v>-</v>
      </c>
      <c r="AM45" s="12" t="str">
        <f>IFERROR(VLOOKUP($A45,'All Running Order working doc'!$A$4:$CO$60,AM$100,FALSE),"-")</f>
        <v>-</v>
      </c>
      <c r="AN45" s="12" t="str">
        <f>IFERROR(VLOOKUP($A45,'All Running Order working doc'!$A$4:$CO$60,AN$100,FALSE),"-")</f>
        <v>-</v>
      </c>
      <c r="AO45" s="12" t="str">
        <f>IFERROR(VLOOKUP($A45,'All Running Order working doc'!$A$4:$CO$60,AO$100,FALSE),"-")</f>
        <v>-</v>
      </c>
      <c r="AP45" s="12" t="str">
        <f>IFERROR(VLOOKUP($A45,'All Running Order working doc'!$A$4:$CO$60,AP$100,FALSE),"-")</f>
        <v>-</v>
      </c>
      <c r="AQ45" s="12" t="str">
        <f>IFERROR(VLOOKUP($A45,'All Running Order working doc'!$A$4:$CO$60,AQ$100,FALSE),"-")</f>
        <v>-</v>
      </c>
      <c r="AR45" s="12" t="str">
        <f>IFERROR(VLOOKUP($A45,'All Running Order working doc'!$A$4:$CO$60,AR$100,FALSE),"-")</f>
        <v>-</v>
      </c>
      <c r="AS45" s="12" t="str">
        <f>IFERROR(VLOOKUP($A45,'All Running Order working doc'!$A$4:$CO$60,AS$100,FALSE),"-")</f>
        <v>-</v>
      </c>
      <c r="AT45" s="12" t="str">
        <f>IFERROR(VLOOKUP($A45,'All Running Order working doc'!$A$4:$CO$60,AT$100,FALSE),"-")</f>
        <v>-</v>
      </c>
      <c r="AU45" s="12" t="str">
        <f>IFERROR(VLOOKUP($A45,'All Running Order working doc'!$A$4:$CO$60,AU$100,FALSE),"-")</f>
        <v>-</v>
      </c>
      <c r="AV45" s="12" t="str">
        <f>IFERROR(VLOOKUP($A45,'All Running Order working doc'!$A$4:$CO$60,AV$100,FALSE),"-")</f>
        <v>-</v>
      </c>
      <c r="AW45" s="12" t="str">
        <f>IFERROR(VLOOKUP($A45,'All Running Order working doc'!$A$4:$CO$60,AW$100,FALSE),"-")</f>
        <v>-</v>
      </c>
      <c r="AX45" s="12" t="str">
        <f>IFERROR(VLOOKUP($A45,'All Running Order working doc'!$A$4:$CO$60,AX$100,FALSE),"-")</f>
        <v>-</v>
      </c>
      <c r="AY45" s="12" t="str">
        <f>IFERROR(VLOOKUP($A45,'All Running Order working doc'!$A$4:$CO$60,AY$100,FALSE),"-")</f>
        <v>-</v>
      </c>
      <c r="AZ45" s="12" t="str">
        <f>IFERROR(VLOOKUP($A45,'All Running Order working doc'!$A$4:$CO$60,AZ$100,FALSE),"-")</f>
        <v>-</v>
      </c>
      <c r="BA45" s="12" t="str">
        <f>IFERROR(VLOOKUP($A45,'All Running Order working doc'!$A$4:$CO$60,BA$100,FALSE),"-")</f>
        <v>-</v>
      </c>
      <c r="BB45" s="12" t="str">
        <f>IFERROR(VLOOKUP($A45,'All Running Order working doc'!$A$4:$CO$60,BB$100,FALSE),"-")</f>
        <v>-</v>
      </c>
      <c r="BC45" s="12" t="str">
        <f>IFERROR(VLOOKUP($A45,'All Running Order working doc'!$A$4:$CO$60,BC$100,FALSE),"-")</f>
        <v>-</v>
      </c>
      <c r="BD45" s="12" t="str">
        <f>IFERROR(VLOOKUP($A45,'All Running Order working doc'!$A$4:$CO$60,BD$100,FALSE),"-")</f>
        <v>-</v>
      </c>
      <c r="BE45" s="12" t="str">
        <f>IFERROR(VLOOKUP($A45,'All Running Order working doc'!$A$4:$CO$60,BE$100,FALSE),"-")</f>
        <v>-</v>
      </c>
      <c r="BF45" s="12" t="str">
        <f>IFERROR(VLOOKUP($A45,'All Running Order working doc'!$A$4:$CO$60,BF$100,FALSE),"-")</f>
        <v>-</v>
      </c>
      <c r="BG45" s="12" t="str">
        <f>IFERROR(VLOOKUP($A45,'All Running Order working doc'!$A$4:$CO$60,BG$100,FALSE),"-")</f>
        <v>-</v>
      </c>
      <c r="BH45" s="12" t="str">
        <f>IFERROR(VLOOKUP($A45,'All Running Order working doc'!$A$4:$CO$60,BH$100,FALSE),"-")</f>
        <v>-</v>
      </c>
      <c r="BI45" s="12" t="str">
        <f>IFERROR(VLOOKUP($A45,'All Running Order working doc'!$A$4:$CO$60,BI$100,FALSE),"-")</f>
        <v>-</v>
      </c>
      <c r="BJ45" s="12" t="str">
        <f>IFERROR(VLOOKUP($A45,'All Running Order working doc'!$A$4:$CO$60,BJ$100,FALSE),"-")</f>
        <v>-</v>
      </c>
      <c r="BK45" s="12" t="str">
        <f>IFERROR(VLOOKUP($A45,'All Running Order working doc'!$A$4:$CO$60,BK$100,FALSE),"-")</f>
        <v>-</v>
      </c>
      <c r="BL45" s="12" t="str">
        <f>IFERROR(VLOOKUP($A45,'All Running Order working doc'!$A$4:$CO$60,BL$100,FALSE),"-")</f>
        <v>-</v>
      </c>
      <c r="BM45" s="12" t="str">
        <f>IFERROR(VLOOKUP($A45,'All Running Order working doc'!$A$4:$CO$60,BM$100,FALSE),"-")</f>
        <v>-</v>
      </c>
      <c r="BN45" s="12" t="str">
        <f>IFERROR(VLOOKUP($A45,'All Running Order working doc'!$A$4:$CO$60,BN$100,FALSE),"-")</f>
        <v>-</v>
      </c>
      <c r="BO45" s="12" t="str">
        <f>IFERROR(VLOOKUP($A45,'All Running Order working doc'!$A$4:$CO$60,BO$100,FALSE),"-")</f>
        <v>-</v>
      </c>
      <c r="BP45" s="12" t="str">
        <f>IFERROR(VLOOKUP($A45,'All Running Order working doc'!$A$4:$CO$60,BP$100,FALSE),"-")</f>
        <v>-</v>
      </c>
      <c r="BQ45" s="12" t="str">
        <f>IFERROR(VLOOKUP($A45,'All Running Order working doc'!$A$4:$CO$60,BQ$100,FALSE),"-")</f>
        <v>-</v>
      </c>
      <c r="BR45" s="12" t="str">
        <f>IFERROR(VLOOKUP($A45,'All Running Order working doc'!$A$4:$CO$60,BR$100,FALSE),"-")</f>
        <v>-</v>
      </c>
      <c r="BS45" s="12" t="str">
        <f>IFERROR(VLOOKUP($A45,'All Running Order working doc'!$A$4:$CO$60,BS$100,FALSE),"-")</f>
        <v>-</v>
      </c>
      <c r="BT45" s="12" t="str">
        <f>IFERROR(VLOOKUP($A45,'All Running Order working doc'!$A$4:$CO$60,BT$100,FALSE),"-")</f>
        <v>-</v>
      </c>
      <c r="BU45" s="12" t="str">
        <f>IFERROR(VLOOKUP($A45,'All Running Order working doc'!$A$4:$CO$60,BU$100,FALSE),"-")</f>
        <v>-</v>
      </c>
      <c r="BV45" s="12" t="str">
        <f>IFERROR(VLOOKUP($A45,'All Running Order working doc'!$A$4:$CO$60,BV$100,FALSE),"-")</f>
        <v>-</v>
      </c>
      <c r="BW45" s="12" t="str">
        <f>IFERROR(VLOOKUP($A45,'All Running Order working doc'!$A$4:$CO$60,BW$100,FALSE),"-")</f>
        <v>-</v>
      </c>
      <c r="BX45" s="12" t="str">
        <f>IFERROR(VLOOKUP($A45,'All Running Order working doc'!$A$4:$CO$60,BX$100,FALSE),"-")</f>
        <v>-</v>
      </c>
      <c r="BY45" s="12" t="str">
        <f>IFERROR(VLOOKUP($A45,'All Running Order working doc'!$A$4:$CO$60,BY$100,FALSE),"-")</f>
        <v>-</v>
      </c>
      <c r="BZ45" s="12" t="str">
        <f>IFERROR(VLOOKUP($A45,'All Running Order working doc'!$A$4:$CO$60,BZ$100,FALSE),"-")</f>
        <v>-</v>
      </c>
      <c r="CA45" s="12" t="str">
        <f>IFERROR(VLOOKUP($A45,'All Running Order working doc'!$A$4:$CO$60,CA$100,FALSE),"-")</f>
        <v>-</v>
      </c>
      <c r="CB45" s="12" t="str">
        <f>IFERROR(VLOOKUP($A45,'All Running Order working doc'!$A$4:$CO$60,CB$100,FALSE),"-")</f>
        <v>-</v>
      </c>
      <c r="CC45" s="12" t="str">
        <f>IFERROR(VLOOKUP($A45,'All Running Order working doc'!$A$4:$CO$60,CC$100,FALSE),"-")</f>
        <v>-</v>
      </c>
      <c r="CD45" s="12" t="str">
        <f>IFERROR(VLOOKUP($A45,'All Running Order working doc'!$A$4:$CO$60,CD$100,FALSE),"-")</f>
        <v>-</v>
      </c>
      <c r="CE45" s="12" t="str">
        <f>IFERROR(VLOOKUP($A45,'All Running Order working doc'!$A$4:$CO$60,CE$100,FALSE),"-")</f>
        <v>-</v>
      </c>
      <c r="CF45" s="12" t="str">
        <f>IFERROR(VLOOKUP($A45,'All Running Order working doc'!$A$4:$CO$60,CF$100,FALSE),"-")</f>
        <v>-</v>
      </c>
      <c r="CG45" s="12" t="str">
        <f>IFERROR(VLOOKUP($A45,'All Running Order working doc'!$A$4:$CO$60,CG$100,FALSE),"-")</f>
        <v>-</v>
      </c>
      <c r="CH45" s="12" t="str">
        <f>IFERROR(VLOOKUP($A45,'All Running Order working doc'!$A$4:$CO$60,CH$100,FALSE),"-")</f>
        <v>-</v>
      </c>
      <c r="CI45" s="12" t="str">
        <f>IFERROR(VLOOKUP($A45,'All Running Order working doc'!$A$4:$CO$60,CI$100,FALSE),"-")</f>
        <v>-</v>
      </c>
      <c r="CJ45" s="12" t="str">
        <f>IFERROR(VLOOKUP($A45,'All Running Order working doc'!$A$4:$CO$60,CJ$100,FALSE),"-")</f>
        <v>-</v>
      </c>
      <c r="CK45" s="12" t="str">
        <f>IFERROR(VLOOKUP($A45,'All Running Order working doc'!$A$4:$CO$60,CK$100,FALSE),"-")</f>
        <v>-</v>
      </c>
      <c r="CL45" s="12" t="str">
        <f>IFERROR(VLOOKUP($A45,'All Running Order working doc'!$A$4:$CO$60,CL$100,FALSE),"-")</f>
        <v>-</v>
      </c>
      <c r="CM45" s="12" t="str">
        <f>IFERROR(VLOOKUP($A45,'All Running Order working doc'!$A$4:$CO$60,CM$100,FALSE),"-")</f>
        <v>-</v>
      </c>
      <c r="CN45" s="12" t="str">
        <f>IFERROR(VLOOKUP($A45,'All Running Order working doc'!$A$4:$CO$60,CN$100,FALSE),"-")</f>
        <v>-</v>
      </c>
      <c r="CQ45" s="3">
        <v>42</v>
      </c>
    </row>
    <row r="46" spans="1:95" x14ac:dyDescent="0.3">
      <c r="A46" s="3" t="str">
        <f>CONCATENATE(Constants!$B$5,CQ46,)</f>
        <v>Blue Live43</v>
      </c>
      <c r="B46" s="12" t="str">
        <f>IFERROR(VLOOKUP($A46,'All Running Order working doc'!$A$4:$CO$60,B$100,FALSE),"-")</f>
        <v>-</v>
      </c>
      <c r="C46" s="12" t="str">
        <f>IFERROR(VLOOKUP($A46,'All Running Order working doc'!$A$4:$CO$60,C$100,FALSE),"-")</f>
        <v>-</v>
      </c>
      <c r="D46" s="12" t="str">
        <f>IFERROR(VLOOKUP($A46,'All Running Order working doc'!$A$4:$CO$60,D$100,FALSE),"-")</f>
        <v>-</v>
      </c>
      <c r="E46" s="12" t="str">
        <f>IFERROR(VLOOKUP($A46,'All Running Order working doc'!$A$4:$CO$60,E$100,FALSE),"-")</f>
        <v>-</v>
      </c>
      <c r="F46" s="12" t="str">
        <f>IFERROR(VLOOKUP($A46,'All Running Order working doc'!$A$4:$CO$60,F$100,FALSE),"-")</f>
        <v>-</v>
      </c>
      <c r="G46" s="12" t="str">
        <f>IFERROR(VLOOKUP($A46,'All Running Order working doc'!$A$4:$CO$60,G$100,FALSE),"-")</f>
        <v>-</v>
      </c>
      <c r="H46" s="12" t="str">
        <f>IFERROR(VLOOKUP($A46,'All Running Order working doc'!$A$4:$CO$60,H$100,FALSE),"-")</f>
        <v>-</v>
      </c>
      <c r="I46" s="12" t="str">
        <f>IFERROR(VLOOKUP($A46,'All Running Order working doc'!$A$4:$CO$60,I$100,FALSE),"-")</f>
        <v>-</v>
      </c>
      <c r="J46" s="12" t="str">
        <f>IFERROR(VLOOKUP($A46,'All Running Order working doc'!$A$4:$CO$60,J$100,FALSE),"-")</f>
        <v>-</v>
      </c>
      <c r="K46" s="12" t="str">
        <f>IFERROR(VLOOKUP($A46,'All Running Order working doc'!$A$4:$CO$60,K$100,FALSE),"-")</f>
        <v>-</v>
      </c>
      <c r="L46" s="12" t="str">
        <f>IFERROR(VLOOKUP($A46,'All Running Order working doc'!$A$4:$CO$60,L$100,FALSE),"-")</f>
        <v>-</v>
      </c>
      <c r="M46" s="12" t="str">
        <f>IFERROR(VLOOKUP($A46,'All Running Order working doc'!$A$4:$CO$60,M$100,FALSE),"-")</f>
        <v>-</v>
      </c>
      <c r="N46" s="12" t="str">
        <f>IFERROR(VLOOKUP($A46,'All Running Order working doc'!$A$4:$CO$60,N$100,FALSE),"-")</f>
        <v>-</v>
      </c>
      <c r="O46" s="12" t="str">
        <f>IFERROR(VLOOKUP($A46,'All Running Order working doc'!$A$4:$CO$60,O$100,FALSE),"-")</f>
        <v>-</v>
      </c>
      <c r="P46" s="12" t="str">
        <f>IFERROR(VLOOKUP($A46,'All Running Order working doc'!$A$4:$CO$60,P$100,FALSE),"-")</f>
        <v>-</v>
      </c>
      <c r="Q46" s="12" t="str">
        <f>IFERROR(VLOOKUP($A46,'All Running Order working doc'!$A$4:$CO$60,Q$100,FALSE),"-")</f>
        <v>-</v>
      </c>
      <c r="R46" s="12" t="str">
        <f>IFERROR(VLOOKUP($A46,'All Running Order working doc'!$A$4:$CO$60,R$100,FALSE),"-")</f>
        <v>-</v>
      </c>
      <c r="S46" s="12" t="str">
        <f>IFERROR(VLOOKUP($A46,'All Running Order working doc'!$A$4:$CO$60,S$100,FALSE),"-")</f>
        <v>-</v>
      </c>
      <c r="T46" s="12" t="str">
        <f>IFERROR(VLOOKUP($A46,'All Running Order working doc'!$A$4:$CO$60,T$100,FALSE),"-")</f>
        <v>-</v>
      </c>
      <c r="U46" s="12" t="str">
        <f>IFERROR(VLOOKUP($A46,'All Running Order working doc'!$A$4:$CO$60,U$100,FALSE),"-")</f>
        <v>-</v>
      </c>
      <c r="V46" s="12" t="str">
        <f>IFERROR(VLOOKUP($A46,'All Running Order working doc'!$A$4:$CO$60,V$100,FALSE),"-")</f>
        <v>-</v>
      </c>
      <c r="W46" s="12" t="str">
        <f>IFERROR(VLOOKUP($A46,'All Running Order working doc'!$A$4:$CO$60,W$100,FALSE),"-")</f>
        <v>-</v>
      </c>
      <c r="X46" s="12" t="str">
        <f>IFERROR(VLOOKUP($A46,'All Running Order working doc'!$A$4:$CO$60,X$100,FALSE),"-")</f>
        <v>-</v>
      </c>
      <c r="Y46" s="12" t="str">
        <f>IFERROR(VLOOKUP($A46,'All Running Order working doc'!$A$4:$CO$60,Y$100,FALSE),"-")</f>
        <v>-</v>
      </c>
      <c r="Z46" s="12" t="str">
        <f>IFERROR(VLOOKUP($A46,'All Running Order working doc'!$A$4:$CO$60,Z$100,FALSE),"-")</f>
        <v>-</v>
      </c>
      <c r="AA46" s="12" t="str">
        <f>IFERROR(VLOOKUP($A46,'All Running Order working doc'!$A$4:$CO$60,AA$100,FALSE),"-")</f>
        <v>-</v>
      </c>
      <c r="AB46" s="12" t="str">
        <f>IFERROR(VLOOKUP($A46,'All Running Order working doc'!$A$4:$CO$60,AB$100,FALSE),"-")</f>
        <v>-</v>
      </c>
      <c r="AC46" s="12" t="str">
        <f>IFERROR(VLOOKUP($A46,'All Running Order working doc'!$A$4:$CO$60,AC$100,FALSE),"-")</f>
        <v>-</v>
      </c>
      <c r="AD46" s="12" t="str">
        <f>IFERROR(VLOOKUP($A46,'All Running Order working doc'!$A$4:$CO$60,AD$100,FALSE),"-")</f>
        <v>-</v>
      </c>
      <c r="AE46" s="12" t="str">
        <f>IFERROR(VLOOKUP($A46,'All Running Order working doc'!$A$4:$CO$60,AE$100,FALSE),"-")</f>
        <v>-</v>
      </c>
      <c r="AF46" s="12" t="str">
        <f>IFERROR(VLOOKUP($A46,'All Running Order working doc'!$A$4:$CO$60,AF$100,FALSE),"-")</f>
        <v>-</v>
      </c>
      <c r="AG46" s="12" t="str">
        <f>IFERROR(VLOOKUP($A46,'All Running Order working doc'!$A$4:$CO$60,AG$100,FALSE),"-")</f>
        <v>-</v>
      </c>
      <c r="AH46" s="12" t="str">
        <f>IFERROR(VLOOKUP($A46,'All Running Order working doc'!$A$4:$CO$60,AH$100,FALSE),"-")</f>
        <v>-</v>
      </c>
      <c r="AI46" s="12" t="str">
        <f>IFERROR(VLOOKUP($A46,'All Running Order working doc'!$A$4:$CO$60,AI$100,FALSE),"-")</f>
        <v>-</v>
      </c>
      <c r="AJ46" s="12" t="str">
        <f>IFERROR(VLOOKUP($A46,'All Running Order working doc'!$A$4:$CO$60,AJ$100,FALSE),"-")</f>
        <v>-</v>
      </c>
      <c r="AK46" s="12" t="str">
        <f>IFERROR(VLOOKUP($A46,'All Running Order working doc'!$A$4:$CO$60,AK$100,FALSE),"-")</f>
        <v>-</v>
      </c>
      <c r="AL46" s="12" t="str">
        <f>IFERROR(VLOOKUP($A46,'All Running Order working doc'!$A$4:$CO$60,AL$100,FALSE),"-")</f>
        <v>-</v>
      </c>
      <c r="AM46" s="12" t="str">
        <f>IFERROR(VLOOKUP($A46,'All Running Order working doc'!$A$4:$CO$60,AM$100,FALSE),"-")</f>
        <v>-</v>
      </c>
      <c r="AN46" s="12" t="str">
        <f>IFERROR(VLOOKUP($A46,'All Running Order working doc'!$A$4:$CO$60,AN$100,FALSE),"-")</f>
        <v>-</v>
      </c>
      <c r="AO46" s="12" t="str">
        <f>IFERROR(VLOOKUP($A46,'All Running Order working doc'!$A$4:$CO$60,AO$100,FALSE),"-")</f>
        <v>-</v>
      </c>
      <c r="AP46" s="12" t="str">
        <f>IFERROR(VLOOKUP($A46,'All Running Order working doc'!$A$4:$CO$60,AP$100,FALSE),"-")</f>
        <v>-</v>
      </c>
      <c r="AQ46" s="12" t="str">
        <f>IFERROR(VLOOKUP($A46,'All Running Order working doc'!$A$4:$CO$60,AQ$100,FALSE),"-")</f>
        <v>-</v>
      </c>
      <c r="AR46" s="12" t="str">
        <f>IFERROR(VLOOKUP($A46,'All Running Order working doc'!$A$4:$CO$60,AR$100,FALSE),"-")</f>
        <v>-</v>
      </c>
      <c r="AS46" s="12" t="str">
        <f>IFERROR(VLOOKUP($A46,'All Running Order working doc'!$A$4:$CO$60,AS$100,FALSE),"-")</f>
        <v>-</v>
      </c>
      <c r="AT46" s="12" t="str">
        <f>IFERROR(VLOOKUP($A46,'All Running Order working doc'!$A$4:$CO$60,AT$100,FALSE),"-")</f>
        <v>-</v>
      </c>
      <c r="AU46" s="12" t="str">
        <f>IFERROR(VLOOKUP($A46,'All Running Order working doc'!$A$4:$CO$60,AU$100,FALSE),"-")</f>
        <v>-</v>
      </c>
      <c r="AV46" s="12" t="str">
        <f>IFERROR(VLOOKUP($A46,'All Running Order working doc'!$A$4:$CO$60,AV$100,FALSE),"-")</f>
        <v>-</v>
      </c>
      <c r="AW46" s="12" t="str">
        <f>IFERROR(VLOOKUP($A46,'All Running Order working doc'!$A$4:$CO$60,AW$100,FALSE),"-")</f>
        <v>-</v>
      </c>
      <c r="AX46" s="12" t="str">
        <f>IFERROR(VLOOKUP($A46,'All Running Order working doc'!$A$4:$CO$60,AX$100,FALSE),"-")</f>
        <v>-</v>
      </c>
      <c r="AY46" s="12" t="str">
        <f>IFERROR(VLOOKUP($A46,'All Running Order working doc'!$A$4:$CO$60,AY$100,FALSE),"-")</f>
        <v>-</v>
      </c>
      <c r="AZ46" s="12" t="str">
        <f>IFERROR(VLOOKUP($A46,'All Running Order working doc'!$A$4:$CO$60,AZ$100,FALSE),"-")</f>
        <v>-</v>
      </c>
      <c r="BA46" s="12" t="str">
        <f>IFERROR(VLOOKUP($A46,'All Running Order working doc'!$A$4:$CO$60,BA$100,FALSE),"-")</f>
        <v>-</v>
      </c>
      <c r="BB46" s="12" t="str">
        <f>IFERROR(VLOOKUP($A46,'All Running Order working doc'!$A$4:$CO$60,BB$100,FALSE),"-")</f>
        <v>-</v>
      </c>
      <c r="BC46" s="12" t="str">
        <f>IFERROR(VLOOKUP($A46,'All Running Order working doc'!$A$4:$CO$60,BC$100,FALSE),"-")</f>
        <v>-</v>
      </c>
      <c r="BD46" s="12" t="str">
        <f>IFERROR(VLOOKUP($A46,'All Running Order working doc'!$A$4:$CO$60,BD$100,FALSE),"-")</f>
        <v>-</v>
      </c>
      <c r="BE46" s="12" t="str">
        <f>IFERROR(VLOOKUP($A46,'All Running Order working doc'!$A$4:$CO$60,BE$100,FALSE),"-")</f>
        <v>-</v>
      </c>
      <c r="BF46" s="12" t="str">
        <f>IFERROR(VLOOKUP($A46,'All Running Order working doc'!$A$4:$CO$60,BF$100,FALSE),"-")</f>
        <v>-</v>
      </c>
      <c r="BG46" s="12" t="str">
        <f>IFERROR(VLOOKUP($A46,'All Running Order working doc'!$A$4:$CO$60,BG$100,FALSE),"-")</f>
        <v>-</v>
      </c>
      <c r="BH46" s="12" t="str">
        <f>IFERROR(VLOOKUP($A46,'All Running Order working doc'!$A$4:$CO$60,BH$100,FALSE),"-")</f>
        <v>-</v>
      </c>
      <c r="BI46" s="12" t="str">
        <f>IFERROR(VLOOKUP($A46,'All Running Order working doc'!$A$4:$CO$60,BI$100,FALSE),"-")</f>
        <v>-</v>
      </c>
      <c r="BJ46" s="12" t="str">
        <f>IFERROR(VLOOKUP($A46,'All Running Order working doc'!$A$4:$CO$60,BJ$100,FALSE),"-")</f>
        <v>-</v>
      </c>
      <c r="BK46" s="12" t="str">
        <f>IFERROR(VLOOKUP($A46,'All Running Order working doc'!$A$4:$CO$60,BK$100,FALSE),"-")</f>
        <v>-</v>
      </c>
      <c r="BL46" s="12" t="str">
        <f>IFERROR(VLOOKUP($A46,'All Running Order working doc'!$A$4:$CO$60,BL$100,FALSE),"-")</f>
        <v>-</v>
      </c>
      <c r="BM46" s="12" t="str">
        <f>IFERROR(VLOOKUP($A46,'All Running Order working doc'!$A$4:$CO$60,BM$100,FALSE),"-")</f>
        <v>-</v>
      </c>
      <c r="BN46" s="12" t="str">
        <f>IFERROR(VLOOKUP($A46,'All Running Order working doc'!$A$4:$CO$60,BN$100,FALSE),"-")</f>
        <v>-</v>
      </c>
      <c r="BO46" s="12" t="str">
        <f>IFERROR(VLOOKUP($A46,'All Running Order working doc'!$A$4:$CO$60,BO$100,FALSE),"-")</f>
        <v>-</v>
      </c>
      <c r="BP46" s="12" t="str">
        <f>IFERROR(VLOOKUP($A46,'All Running Order working doc'!$A$4:$CO$60,BP$100,FALSE),"-")</f>
        <v>-</v>
      </c>
      <c r="BQ46" s="12" t="str">
        <f>IFERROR(VLOOKUP($A46,'All Running Order working doc'!$A$4:$CO$60,BQ$100,FALSE),"-")</f>
        <v>-</v>
      </c>
      <c r="BR46" s="12" t="str">
        <f>IFERROR(VLOOKUP($A46,'All Running Order working doc'!$A$4:$CO$60,BR$100,FALSE),"-")</f>
        <v>-</v>
      </c>
      <c r="BS46" s="12" t="str">
        <f>IFERROR(VLOOKUP($A46,'All Running Order working doc'!$A$4:$CO$60,BS$100,FALSE),"-")</f>
        <v>-</v>
      </c>
      <c r="BT46" s="12" t="str">
        <f>IFERROR(VLOOKUP($A46,'All Running Order working doc'!$A$4:$CO$60,BT$100,FALSE),"-")</f>
        <v>-</v>
      </c>
      <c r="BU46" s="12" t="str">
        <f>IFERROR(VLOOKUP($A46,'All Running Order working doc'!$A$4:$CO$60,BU$100,FALSE),"-")</f>
        <v>-</v>
      </c>
      <c r="BV46" s="12" t="str">
        <f>IFERROR(VLOOKUP($A46,'All Running Order working doc'!$A$4:$CO$60,BV$100,FALSE),"-")</f>
        <v>-</v>
      </c>
      <c r="BW46" s="12" t="str">
        <f>IFERROR(VLOOKUP($A46,'All Running Order working doc'!$A$4:$CO$60,BW$100,FALSE),"-")</f>
        <v>-</v>
      </c>
      <c r="BX46" s="12" t="str">
        <f>IFERROR(VLOOKUP($A46,'All Running Order working doc'!$A$4:$CO$60,BX$100,FALSE),"-")</f>
        <v>-</v>
      </c>
      <c r="BY46" s="12" t="str">
        <f>IFERROR(VLOOKUP($A46,'All Running Order working doc'!$A$4:$CO$60,BY$100,FALSE),"-")</f>
        <v>-</v>
      </c>
      <c r="BZ46" s="12" t="str">
        <f>IFERROR(VLOOKUP($A46,'All Running Order working doc'!$A$4:$CO$60,BZ$100,FALSE),"-")</f>
        <v>-</v>
      </c>
      <c r="CA46" s="12" t="str">
        <f>IFERROR(VLOOKUP($A46,'All Running Order working doc'!$A$4:$CO$60,CA$100,FALSE),"-")</f>
        <v>-</v>
      </c>
      <c r="CB46" s="12" t="str">
        <f>IFERROR(VLOOKUP($A46,'All Running Order working doc'!$A$4:$CO$60,CB$100,FALSE),"-")</f>
        <v>-</v>
      </c>
      <c r="CC46" s="12" t="str">
        <f>IFERROR(VLOOKUP($A46,'All Running Order working doc'!$A$4:$CO$60,CC$100,FALSE),"-")</f>
        <v>-</v>
      </c>
      <c r="CD46" s="12" t="str">
        <f>IFERROR(VLOOKUP($A46,'All Running Order working doc'!$A$4:$CO$60,CD$100,FALSE),"-")</f>
        <v>-</v>
      </c>
      <c r="CE46" s="12" t="str">
        <f>IFERROR(VLOOKUP($A46,'All Running Order working doc'!$A$4:$CO$60,CE$100,FALSE),"-")</f>
        <v>-</v>
      </c>
      <c r="CF46" s="12" t="str">
        <f>IFERROR(VLOOKUP($A46,'All Running Order working doc'!$A$4:$CO$60,CF$100,FALSE),"-")</f>
        <v>-</v>
      </c>
      <c r="CG46" s="12" t="str">
        <f>IFERROR(VLOOKUP($A46,'All Running Order working doc'!$A$4:$CO$60,CG$100,FALSE),"-")</f>
        <v>-</v>
      </c>
      <c r="CH46" s="12" t="str">
        <f>IFERROR(VLOOKUP($A46,'All Running Order working doc'!$A$4:$CO$60,CH$100,FALSE),"-")</f>
        <v>-</v>
      </c>
      <c r="CI46" s="12" t="str">
        <f>IFERROR(VLOOKUP($A46,'All Running Order working doc'!$A$4:$CO$60,CI$100,FALSE),"-")</f>
        <v>-</v>
      </c>
      <c r="CJ46" s="12" t="str">
        <f>IFERROR(VLOOKUP($A46,'All Running Order working doc'!$A$4:$CO$60,CJ$100,FALSE),"-")</f>
        <v>-</v>
      </c>
      <c r="CK46" s="12" t="str">
        <f>IFERROR(VLOOKUP($A46,'All Running Order working doc'!$A$4:$CO$60,CK$100,FALSE),"-")</f>
        <v>-</v>
      </c>
      <c r="CL46" s="12" t="str">
        <f>IFERROR(VLOOKUP($A46,'All Running Order working doc'!$A$4:$CO$60,CL$100,FALSE),"-")</f>
        <v>-</v>
      </c>
      <c r="CM46" s="12" t="str">
        <f>IFERROR(VLOOKUP($A46,'All Running Order working doc'!$A$4:$CO$60,CM$100,FALSE),"-")</f>
        <v>-</v>
      </c>
      <c r="CN46" s="12" t="str">
        <f>IFERROR(VLOOKUP($A46,'All Running Order working doc'!$A$4:$CO$60,CN$100,FALSE),"-")</f>
        <v>-</v>
      </c>
      <c r="CQ46" s="3">
        <v>43</v>
      </c>
    </row>
    <row r="47" spans="1:95" x14ac:dyDescent="0.3">
      <c r="A47" s="3" t="str">
        <f>CONCATENATE(Constants!$B$5,CQ47,)</f>
        <v>Blue Live44</v>
      </c>
      <c r="B47" s="12" t="str">
        <f>IFERROR(VLOOKUP($A47,'All Running Order working doc'!$A$4:$CO$60,B$100,FALSE),"-")</f>
        <v>-</v>
      </c>
      <c r="C47" s="12" t="str">
        <f>IFERROR(VLOOKUP($A47,'All Running Order working doc'!$A$4:$CO$60,C$100,FALSE),"-")</f>
        <v>-</v>
      </c>
      <c r="D47" s="12" t="str">
        <f>IFERROR(VLOOKUP($A47,'All Running Order working doc'!$A$4:$CO$60,D$100,FALSE),"-")</f>
        <v>-</v>
      </c>
      <c r="E47" s="12" t="str">
        <f>IFERROR(VLOOKUP($A47,'All Running Order working doc'!$A$4:$CO$60,E$100,FALSE),"-")</f>
        <v>-</v>
      </c>
      <c r="F47" s="12" t="str">
        <f>IFERROR(VLOOKUP($A47,'All Running Order working doc'!$A$4:$CO$60,F$100,FALSE),"-")</f>
        <v>-</v>
      </c>
      <c r="G47" s="12" t="str">
        <f>IFERROR(VLOOKUP($A47,'All Running Order working doc'!$A$4:$CO$60,G$100,FALSE),"-")</f>
        <v>-</v>
      </c>
      <c r="H47" s="12" t="str">
        <f>IFERROR(VLOOKUP($A47,'All Running Order working doc'!$A$4:$CO$60,H$100,FALSE),"-")</f>
        <v>-</v>
      </c>
      <c r="I47" s="12" t="str">
        <f>IFERROR(VLOOKUP($A47,'All Running Order working doc'!$A$4:$CO$60,I$100,FALSE),"-")</f>
        <v>-</v>
      </c>
      <c r="J47" s="12" t="str">
        <f>IFERROR(VLOOKUP($A47,'All Running Order working doc'!$A$4:$CO$60,J$100,FALSE),"-")</f>
        <v>-</v>
      </c>
      <c r="K47" s="12" t="str">
        <f>IFERROR(VLOOKUP($A47,'All Running Order working doc'!$A$4:$CO$60,K$100,FALSE),"-")</f>
        <v>-</v>
      </c>
      <c r="L47" s="12" t="str">
        <f>IFERROR(VLOOKUP($A47,'All Running Order working doc'!$A$4:$CO$60,L$100,FALSE),"-")</f>
        <v>-</v>
      </c>
      <c r="M47" s="12" t="str">
        <f>IFERROR(VLOOKUP($A47,'All Running Order working doc'!$A$4:$CO$60,M$100,FALSE),"-")</f>
        <v>-</v>
      </c>
      <c r="N47" s="12" t="str">
        <f>IFERROR(VLOOKUP($A47,'All Running Order working doc'!$A$4:$CO$60,N$100,FALSE),"-")</f>
        <v>-</v>
      </c>
      <c r="O47" s="12" t="str">
        <f>IFERROR(VLOOKUP($A47,'All Running Order working doc'!$A$4:$CO$60,O$100,FALSE),"-")</f>
        <v>-</v>
      </c>
      <c r="P47" s="12" t="str">
        <f>IFERROR(VLOOKUP($A47,'All Running Order working doc'!$A$4:$CO$60,P$100,FALSE),"-")</f>
        <v>-</v>
      </c>
      <c r="Q47" s="12" t="str">
        <f>IFERROR(VLOOKUP($A47,'All Running Order working doc'!$A$4:$CO$60,Q$100,FALSE),"-")</f>
        <v>-</v>
      </c>
      <c r="R47" s="12" t="str">
        <f>IFERROR(VLOOKUP($A47,'All Running Order working doc'!$A$4:$CO$60,R$100,FALSE),"-")</f>
        <v>-</v>
      </c>
      <c r="S47" s="12" t="str">
        <f>IFERROR(VLOOKUP($A47,'All Running Order working doc'!$A$4:$CO$60,S$100,FALSE),"-")</f>
        <v>-</v>
      </c>
      <c r="T47" s="12" t="str">
        <f>IFERROR(VLOOKUP($A47,'All Running Order working doc'!$A$4:$CO$60,T$100,FALSE),"-")</f>
        <v>-</v>
      </c>
      <c r="U47" s="12" t="str">
        <f>IFERROR(VLOOKUP($A47,'All Running Order working doc'!$A$4:$CO$60,U$100,FALSE),"-")</f>
        <v>-</v>
      </c>
      <c r="V47" s="12" t="str">
        <f>IFERROR(VLOOKUP($A47,'All Running Order working doc'!$A$4:$CO$60,V$100,FALSE),"-")</f>
        <v>-</v>
      </c>
      <c r="W47" s="12" t="str">
        <f>IFERROR(VLOOKUP($A47,'All Running Order working doc'!$A$4:$CO$60,W$100,FALSE),"-")</f>
        <v>-</v>
      </c>
      <c r="X47" s="12" t="str">
        <f>IFERROR(VLOOKUP($A47,'All Running Order working doc'!$A$4:$CO$60,X$100,FALSE),"-")</f>
        <v>-</v>
      </c>
      <c r="Y47" s="12" t="str">
        <f>IFERROR(VLOOKUP($A47,'All Running Order working doc'!$A$4:$CO$60,Y$100,FALSE),"-")</f>
        <v>-</v>
      </c>
      <c r="Z47" s="12" t="str">
        <f>IFERROR(VLOOKUP($A47,'All Running Order working doc'!$A$4:$CO$60,Z$100,FALSE),"-")</f>
        <v>-</v>
      </c>
      <c r="AA47" s="12" t="str">
        <f>IFERROR(VLOOKUP($A47,'All Running Order working doc'!$A$4:$CO$60,AA$100,FALSE),"-")</f>
        <v>-</v>
      </c>
      <c r="AB47" s="12" t="str">
        <f>IFERROR(VLOOKUP($A47,'All Running Order working doc'!$A$4:$CO$60,AB$100,FALSE),"-")</f>
        <v>-</v>
      </c>
      <c r="AC47" s="12" t="str">
        <f>IFERROR(VLOOKUP($A47,'All Running Order working doc'!$A$4:$CO$60,AC$100,FALSE),"-")</f>
        <v>-</v>
      </c>
      <c r="AD47" s="12" t="str">
        <f>IFERROR(VLOOKUP($A47,'All Running Order working doc'!$A$4:$CO$60,AD$100,FALSE),"-")</f>
        <v>-</v>
      </c>
      <c r="AE47" s="12" t="str">
        <f>IFERROR(VLOOKUP($A47,'All Running Order working doc'!$A$4:$CO$60,AE$100,FALSE),"-")</f>
        <v>-</v>
      </c>
      <c r="AF47" s="12" t="str">
        <f>IFERROR(VLOOKUP($A47,'All Running Order working doc'!$A$4:$CO$60,AF$100,FALSE),"-")</f>
        <v>-</v>
      </c>
      <c r="AG47" s="12" t="str">
        <f>IFERROR(VLOOKUP($A47,'All Running Order working doc'!$A$4:$CO$60,AG$100,FALSE),"-")</f>
        <v>-</v>
      </c>
      <c r="AH47" s="12" t="str">
        <f>IFERROR(VLOOKUP($A47,'All Running Order working doc'!$A$4:$CO$60,AH$100,FALSE),"-")</f>
        <v>-</v>
      </c>
      <c r="AI47" s="12" t="str">
        <f>IFERROR(VLOOKUP($A47,'All Running Order working doc'!$A$4:$CO$60,AI$100,FALSE),"-")</f>
        <v>-</v>
      </c>
      <c r="AJ47" s="12" t="str">
        <f>IFERROR(VLOOKUP($A47,'All Running Order working doc'!$A$4:$CO$60,AJ$100,FALSE),"-")</f>
        <v>-</v>
      </c>
      <c r="AK47" s="12" t="str">
        <f>IFERROR(VLOOKUP($A47,'All Running Order working doc'!$A$4:$CO$60,AK$100,FALSE),"-")</f>
        <v>-</v>
      </c>
      <c r="AL47" s="12" t="str">
        <f>IFERROR(VLOOKUP($A47,'All Running Order working doc'!$A$4:$CO$60,AL$100,FALSE),"-")</f>
        <v>-</v>
      </c>
      <c r="AM47" s="12" t="str">
        <f>IFERROR(VLOOKUP($A47,'All Running Order working doc'!$A$4:$CO$60,AM$100,FALSE),"-")</f>
        <v>-</v>
      </c>
      <c r="AN47" s="12" t="str">
        <f>IFERROR(VLOOKUP($A47,'All Running Order working doc'!$A$4:$CO$60,AN$100,FALSE),"-")</f>
        <v>-</v>
      </c>
      <c r="AO47" s="12" t="str">
        <f>IFERROR(VLOOKUP($A47,'All Running Order working doc'!$A$4:$CO$60,AO$100,FALSE),"-")</f>
        <v>-</v>
      </c>
      <c r="AP47" s="12" t="str">
        <f>IFERROR(VLOOKUP($A47,'All Running Order working doc'!$A$4:$CO$60,AP$100,FALSE),"-")</f>
        <v>-</v>
      </c>
      <c r="AQ47" s="12" t="str">
        <f>IFERROR(VLOOKUP($A47,'All Running Order working doc'!$A$4:$CO$60,AQ$100,FALSE),"-")</f>
        <v>-</v>
      </c>
      <c r="AR47" s="12" t="str">
        <f>IFERROR(VLOOKUP($A47,'All Running Order working doc'!$A$4:$CO$60,AR$100,FALSE),"-")</f>
        <v>-</v>
      </c>
      <c r="AS47" s="12" t="str">
        <f>IFERROR(VLOOKUP($A47,'All Running Order working doc'!$A$4:$CO$60,AS$100,FALSE),"-")</f>
        <v>-</v>
      </c>
      <c r="AT47" s="12" t="str">
        <f>IFERROR(VLOOKUP($A47,'All Running Order working doc'!$A$4:$CO$60,AT$100,FALSE),"-")</f>
        <v>-</v>
      </c>
      <c r="AU47" s="12" t="str">
        <f>IFERROR(VLOOKUP($A47,'All Running Order working doc'!$A$4:$CO$60,AU$100,FALSE),"-")</f>
        <v>-</v>
      </c>
      <c r="AV47" s="12" t="str">
        <f>IFERROR(VLOOKUP($A47,'All Running Order working doc'!$A$4:$CO$60,AV$100,FALSE),"-")</f>
        <v>-</v>
      </c>
      <c r="AW47" s="12" t="str">
        <f>IFERROR(VLOOKUP($A47,'All Running Order working doc'!$A$4:$CO$60,AW$100,FALSE),"-")</f>
        <v>-</v>
      </c>
      <c r="AX47" s="12" t="str">
        <f>IFERROR(VLOOKUP($A47,'All Running Order working doc'!$A$4:$CO$60,AX$100,FALSE),"-")</f>
        <v>-</v>
      </c>
      <c r="AY47" s="12" t="str">
        <f>IFERROR(VLOOKUP($A47,'All Running Order working doc'!$A$4:$CO$60,AY$100,FALSE),"-")</f>
        <v>-</v>
      </c>
      <c r="AZ47" s="12" t="str">
        <f>IFERROR(VLOOKUP($A47,'All Running Order working doc'!$A$4:$CO$60,AZ$100,FALSE),"-")</f>
        <v>-</v>
      </c>
      <c r="BA47" s="12" t="str">
        <f>IFERROR(VLOOKUP($A47,'All Running Order working doc'!$A$4:$CO$60,BA$100,FALSE),"-")</f>
        <v>-</v>
      </c>
      <c r="BB47" s="12" t="str">
        <f>IFERROR(VLOOKUP($A47,'All Running Order working doc'!$A$4:$CO$60,BB$100,FALSE),"-")</f>
        <v>-</v>
      </c>
      <c r="BC47" s="12" t="str">
        <f>IFERROR(VLOOKUP($A47,'All Running Order working doc'!$A$4:$CO$60,BC$100,FALSE),"-")</f>
        <v>-</v>
      </c>
      <c r="BD47" s="12" t="str">
        <f>IFERROR(VLOOKUP($A47,'All Running Order working doc'!$A$4:$CO$60,BD$100,FALSE),"-")</f>
        <v>-</v>
      </c>
      <c r="BE47" s="12" t="str">
        <f>IFERROR(VLOOKUP($A47,'All Running Order working doc'!$A$4:$CO$60,BE$100,FALSE),"-")</f>
        <v>-</v>
      </c>
      <c r="BF47" s="12" t="str">
        <f>IFERROR(VLOOKUP($A47,'All Running Order working doc'!$A$4:$CO$60,BF$100,FALSE),"-")</f>
        <v>-</v>
      </c>
      <c r="BG47" s="12" t="str">
        <f>IFERROR(VLOOKUP($A47,'All Running Order working doc'!$A$4:$CO$60,BG$100,FALSE),"-")</f>
        <v>-</v>
      </c>
      <c r="BH47" s="12" t="str">
        <f>IFERROR(VLOOKUP($A47,'All Running Order working doc'!$A$4:$CO$60,BH$100,FALSE),"-")</f>
        <v>-</v>
      </c>
      <c r="BI47" s="12" t="str">
        <f>IFERROR(VLOOKUP($A47,'All Running Order working doc'!$A$4:$CO$60,BI$100,FALSE),"-")</f>
        <v>-</v>
      </c>
      <c r="BJ47" s="12" t="str">
        <f>IFERROR(VLOOKUP($A47,'All Running Order working doc'!$A$4:$CO$60,BJ$100,FALSE),"-")</f>
        <v>-</v>
      </c>
      <c r="BK47" s="12" t="str">
        <f>IFERROR(VLOOKUP($A47,'All Running Order working doc'!$A$4:$CO$60,BK$100,FALSE),"-")</f>
        <v>-</v>
      </c>
      <c r="BL47" s="12" t="str">
        <f>IFERROR(VLOOKUP($A47,'All Running Order working doc'!$A$4:$CO$60,BL$100,FALSE),"-")</f>
        <v>-</v>
      </c>
      <c r="BM47" s="12" t="str">
        <f>IFERROR(VLOOKUP($A47,'All Running Order working doc'!$A$4:$CO$60,BM$100,FALSE),"-")</f>
        <v>-</v>
      </c>
      <c r="BN47" s="12" t="str">
        <f>IFERROR(VLOOKUP($A47,'All Running Order working doc'!$A$4:$CO$60,BN$100,FALSE),"-")</f>
        <v>-</v>
      </c>
      <c r="BO47" s="12" t="str">
        <f>IFERROR(VLOOKUP($A47,'All Running Order working doc'!$A$4:$CO$60,BO$100,FALSE),"-")</f>
        <v>-</v>
      </c>
      <c r="BP47" s="12" t="str">
        <f>IFERROR(VLOOKUP($A47,'All Running Order working doc'!$A$4:$CO$60,BP$100,FALSE),"-")</f>
        <v>-</v>
      </c>
      <c r="BQ47" s="12" t="str">
        <f>IFERROR(VLOOKUP($A47,'All Running Order working doc'!$A$4:$CO$60,BQ$100,FALSE),"-")</f>
        <v>-</v>
      </c>
      <c r="BR47" s="12" t="str">
        <f>IFERROR(VLOOKUP($A47,'All Running Order working doc'!$A$4:$CO$60,BR$100,FALSE),"-")</f>
        <v>-</v>
      </c>
      <c r="BS47" s="12" t="str">
        <f>IFERROR(VLOOKUP($A47,'All Running Order working doc'!$A$4:$CO$60,BS$100,FALSE),"-")</f>
        <v>-</v>
      </c>
      <c r="BT47" s="12" t="str">
        <f>IFERROR(VLOOKUP($A47,'All Running Order working doc'!$A$4:$CO$60,BT$100,FALSE),"-")</f>
        <v>-</v>
      </c>
      <c r="BU47" s="12" t="str">
        <f>IFERROR(VLOOKUP($A47,'All Running Order working doc'!$A$4:$CO$60,BU$100,FALSE),"-")</f>
        <v>-</v>
      </c>
      <c r="BV47" s="12" t="str">
        <f>IFERROR(VLOOKUP($A47,'All Running Order working doc'!$A$4:$CO$60,BV$100,FALSE),"-")</f>
        <v>-</v>
      </c>
      <c r="BW47" s="12" t="str">
        <f>IFERROR(VLOOKUP($A47,'All Running Order working doc'!$A$4:$CO$60,BW$100,FALSE),"-")</f>
        <v>-</v>
      </c>
      <c r="BX47" s="12" t="str">
        <f>IFERROR(VLOOKUP($A47,'All Running Order working doc'!$A$4:$CO$60,BX$100,FALSE),"-")</f>
        <v>-</v>
      </c>
      <c r="BY47" s="12" t="str">
        <f>IFERROR(VLOOKUP($A47,'All Running Order working doc'!$A$4:$CO$60,BY$100,FALSE),"-")</f>
        <v>-</v>
      </c>
      <c r="BZ47" s="12" t="str">
        <f>IFERROR(VLOOKUP($A47,'All Running Order working doc'!$A$4:$CO$60,BZ$100,FALSE),"-")</f>
        <v>-</v>
      </c>
      <c r="CA47" s="12" t="str">
        <f>IFERROR(VLOOKUP($A47,'All Running Order working doc'!$A$4:$CO$60,CA$100,FALSE),"-")</f>
        <v>-</v>
      </c>
      <c r="CB47" s="12" t="str">
        <f>IFERROR(VLOOKUP($A47,'All Running Order working doc'!$A$4:$CO$60,CB$100,FALSE),"-")</f>
        <v>-</v>
      </c>
      <c r="CC47" s="12" t="str">
        <f>IFERROR(VLOOKUP($A47,'All Running Order working doc'!$A$4:$CO$60,CC$100,FALSE),"-")</f>
        <v>-</v>
      </c>
      <c r="CD47" s="12" t="str">
        <f>IFERROR(VLOOKUP($A47,'All Running Order working doc'!$A$4:$CO$60,CD$100,FALSE),"-")</f>
        <v>-</v>
      </c>
      <c r="CE47" s="12" t="str">
        <f>IFERROR(VLOOKUP($A47,'All Running Order working doc'!$A$4:$CO$60,CE$100,FALSE),"-")</f>
        <v>-</v>
      </c>
      <c r="CF47" s="12" t="str">
        <f>IFERROR(VLOOKUP($A47,'All Running Order working doc'!$A$4:$CO$60,CF$100,FALSE),"-")</f>
        <v>-</v>
      </c>
      <c r="CG47" s="12" t="str">
        <f>IFERROR(VLOOKUP($A47,'All Running Order working doc'!$A$4:$CO$60,CG$100,FALSE),"-")</f>
        <v>-</v>
      </c>
      <c r="CH47" s="12" t="str">
        <f>IFERROR(VLOOKUP($A47,'All Running Order working doc'!$A$4:$CO$60,CH$100,FALSE),"-")</f>
        <v>-</v>
      </c>
      <c r="CI47" s="12" t="str">
        <f>IFERROR(VLOOKUP($A47,'All Running Order working doc'!$A$4:$CO$60,CI$100,FALSE),"-")</f>
        <v>-</v>
      </c>
      <c r="CJ47" s="12" t="str">
        <f>IFERROR(VLOOKUP($A47,'All Running Order working doc'!$A$4:$CO$60,CJ$100,FALSE),"-")</f>
        <v>-</v>
      </c>
      <c r="CK47" s="12" t="str">
        <f>IFERROR(VLOOKUP($A47,'All Running Order working doc'!$A$4:$CO$60,CK$100,FALSE),"-")</f>
        <v>-</v>
      </c>
      <c r="CL47" s="12" t="str">
        <f>IFERROR(VLOOKUP($A47,'All Running Order working doc'!$A$4:$CO$60,CL$100,FALSE),"-")</f>
        <v>-</v>
      </c>
      <c r="CM47" s="12" t="str">
        <f>IFERROR(VLOOKUP($A47,'All Running Order working doc'!$A$4:$CO$60,CM$100,FALSE),"-")</f>
        <v>-</v>
      </c>
      <c r="CN47" s="12" t="str">
        <f>IFERROR(VLOOKUP($A47,'All Running Order working doc'!$A$4:$CO$60,CN$100,FALSE),"-")</f>
        <v>-</v>
      </c>
      <c r="CQ47" s="3">
        <v>44</v>
      </c>
    </row>
    <row r="48" spans="1:95" x14ac:dyDescent="0.3">
      <c r="A48" s="3" t="str">
        <f>CONCATENATE(Constants!$B$5,CQ48,)</f>
        <v>Blue Live45</v>
      </c>
      <c r="B48" s="12" t="str">
        <f>IFERROR(VLOOKUP($A48,'All Running Order working doc'!$A$4:$CO$60,B$100,FALSE),"-")</f>
        <v>-</v>
      </c>
      <c r="C48" s="12" t="str">
        <f>IFERROR(VLOOKUP($A48,'All Running Order working doc'!$A$4:$CO$60,C$100,FALSE),"-")</f>
        <v>-</v>
      </c>
      <c r="D48" s="12" t="str">
        <f>IFERROR(VLOOKUP($A48,'All Running Order working doc'!$A$4:$CO$60,D$100,FALSE),"-")</f>
        <v>-</v>
      </c>
      <c r="E48" s="12" t="str">
        <f>IFERROR(VLOOKUP($A48,'All Running Order working doc'!$A$4:$CO$60,E$100,FALSE),"-")</f>
        <v>-</v>
      </c>
      <c r="F48" s="12" t="str">
        <f>IFERROR(VLOOKUP($A48,'All Running Order working doc'!$A$4:$CO$60,F$100,FALSE),"-")</f>
        <v>-</v>
      </c>
      <c r="G48" s="12" t="str">
        <f>IFERROR(VLOOKUP($A48,'All Running Order working doc'!$A$4:$CO$60,G$100,FALSE),"-")</f>
        <v>-</v>
      </c>
      <c r="H48" s="12" t="str">
        <f>IFERROR(VLOOKUP($A48,'All Running Order working doc'!$A$4:$CO$60,H$100,FALSE),"-")</f>
        <v>-</v>
      </c>
      <c r="I48" s="12" t="str">
        <f>IFERROR(VLOOKUP($A48,'All Running Order working doc'!$A$4:$CO$60,I$100,FALSE),"-")</f>
        <v>-</v>
      </c>
      <c r="J48" s="12" t="str">
        <f>IFERROR(VLOOKUP($A48,'All Running Order working doc'!$A$4:$CO$60,J$100,FALSE),"-")</f>
        <v>-</v>
      </c>
      <c r="K48" s="12" t="str">
        <f>IFERROR(VLOOKUP($A48,'All Running Order working doc'!$A$4:$CO$60,K$100,FALSE),"-")</f>
        <v>-</v>
      </c>
      <c r="L48" s="12" t="str">
        <f>IFERROR(VLOOKUP($A48,'All Running Order working doc'!$A$4:$CO$60,L$100,FALSE),"-")</f>
        <v>-</v>
      </c>
      <c r="M48" s="12" t="str">
        <f>IFERROR(VLOOKUP($A48,'All Running Order working doc'!$A$4:$CO$60,M$100,FALSE),"-")</f>
        <v>-</v>
      </c>
      <c r="N48" s="12" t="str">
        <f>IFERROR(VLOOKUP($A48,'All Running Order working doc'!$A$4:$CO$60,N$100,FALSE),"-")</f>
        <v>-</v>
      </c>
      <c r="O48" s="12" t="str">
        <f>IFERROR(VLOOKUP($A48,'All Running Order working doc'!$A$4:$CO$60,O$100,FALSE),"-")</f>
        <v>-</v>
      </c>
      <c r="P48" s="12" t="str">
        <f>IFERROR(VLOOKUP($A48,'All Running Order working doc'!$A$4:$CO$60,P$100,FALSE),"-")</f>
        <v>-</v>
      </c>
      <c r="Q48" s="12" t="str">
        <f>IFERROR(VLOOKUP($A48,'All Running Order working doc'!$A$4:$CO$60,Q$100,FALSE),"-")</f>
        <v>-</v>
      </c>
      <c r="R48" s="12" t="str">
        <f>IFERROR(VLOOKUP($A48,'All Running Order working doc'!$A$4:$CO$60,R$100,FALSE),"-")</f>
        <v>-</v>
      </c>
      <c r="S48" s="12" t="str">
        <f>IFERROR(VLOOKUP($A48,'All Running Order working doc'!$A$4:$CO$60,S$100,FALSE),"-")</f>
        <v>-</v>
      </c>
      <c r="T48" s="12" t="str">
        <f>IFERROR(VLOOKUP($A48,'All Running Order working doc'!$A$4:$CO$60,T$100,FALSE),"-")</f>
        <v>-</v>
      </c>
      <c r="U48" s="12" t="str">
        <f>IFERROR(VLOOKUP($A48,'All Running Order working doc'!$A$4:$CO$60,U$100,FALSE),"-")</f>
        <v>-</v>
      </c>
      <c r="V48" s="12" t="str">
        <f>IFERROR(VLOOKUP($A48,'All Running Order working doc'!$A$4:$CO$60,V$100,FALSE),"-")</f>
        <v>-</v>
      </c>
      <c r="W48" s="12" t="str">
        <f>IFERROR(VLOOKUP($A48,'All Running Order working doc'!$A$4:$CO$60,W$100,FALSE),"-")</f>
        <v>-</v>
      </c>
      <c r="X48" s="12" t="str">
        <f>IFERROR(VLOOKUP($A48,'All Running Order working doc'!$A$4:$CO$60,X$100,FALSE),"-")</f>
        <v>-</v>
      </c>
      <c r="Y48" s="12" t="str">
        <f>IFERROR(VLOOKUP($A48,'All Running Order working doc'!$A$4:$CO$60,Y$100,FALSE),"-")</f>
        <v>-</v>
      </c>
      <c r="Z48" s="12" t="str">
        <f>IFERROR(VLOOKUP($A48,'All Running Order working doc'!$A$4:$CO$60,Z$100,FALSE),"-")</f>
        <v>-</v>
      </c>
      <c r="AA48" s="12" t="str">
        <f>IFERROR(VLOOKUP($A48,'All Running Order working doc'!$A$4:$CO$60,AA$100,FALSE),"-")</f>
        <v>-</v>
      </c>
      <c r="AB48" s="12" t="str">
        <f>IFERROR(VLOOKUP($A48,'All Running Order working doc'!$A$4:$CO$60,AB$100,FALSE),"-")</f>
        <v>-</v>
      </c>
      <c r="AC48" s="12" t="str">
        <f>IFERROR(VLOOKUP($A48,'All Running Order working doc'!$A$4:$CO$60,AC$100,FALSE),"-")</f>
        <v>-</v>
      </c>
      <c r="AD48" s="12" t="str">
        <f>IFERROR(VLOOKUP($A48,'All Running Order working doc'!$A$4:$CO$60,AD$100,FALSE),"-")</f>
        <v>-</v>
      </c>
      <c r="AE48" s="12" t="str">
        <f>IFERROR(VLOOKUP($A48,'All Running Order working doc'!$A$4:$CO$60,AE$100,FALSE),"-")</f>
        <v>-</v>
      </c>
      <c r="AF48" s="12" t="str">
        <f>IFERROR(VLOOKUP($A48,'All Running Order working doc'!$A$4:$CO$60,AF$100,FALSE),"-")</f>
        <v>-</v>
      </c>
      <c r="AG48" s="12" t="str">
        <f>IFERROR(VLOOKUP($A48,'All Running Order working doc'!$A$4:$CO$60,AG$100,FALSE),"-")</f>
        <v>-</v>
      </c>
      <c r="AH48" s="12" t="str">
        <f>IFERROR(VLOOKUP($A48,'All Running Order working doc'!$A$4:$CO$60,AH$100,FALSE),"-")</f>
        <v>-</v>
      </c>
      <c r="AI48" s="12" t="str">
        <f>IFERROR(VLOOKUP($A48,'All Running Order working doc'!$A$4:$CO$60,AI$100,FALSE),"-")</f>
        <v>-</v>
      </c>
      <c r="AJ48" s="12" t="str">
        <f>IFERROR(VLOOKUP($A48,'All Running Order working doc'!$A$4:$CO$60,AJ$100,FALSE),"-")</f>
        <v>-</v>
      </c>
      <c r="AK48" s="12" t="str">
        <f>IFERROR(VLOOKUP($A48,'All Running Order working doc'!$A$4:$CO$60,AK$100,FALSE),"-")</f>
        <v>-</v>
      </c>
      <c r="AL48" s="12" t="str">
        <f>IFERROR(VLOOKUP($A48,'All Running Order working doc'!$A$4:$CO$60,AL$100,FALSE),"-")</f>
        <v>-</v>
      </c>
      <c r="AM48" s="12" t="str">
        <f>IFERROR(VLOOKUP($A48,'All Running Order working doc'!$A$4:$CO$60,AM$100,FALSE),"-")</f>
        <v>-</v>
      </c>
      <c r="AN48" s="12" t="str">
        <f>IFERROR(VLOOKUP($A48,'All Running Order working doc'!$A$4:$CO$60,AN$100,FALSE),"-")</f>
        <v>-</v>
      </c>
      <c r="AO48" s="12" t="str">
        <f>IFERROR(VLOOKUP($A48,'All Running Order working doc'!$A$4:$CO$60,AO$100,FALSE),"-")</f>
        <v>-</v>
      </c>
      <c r="AP48" s="12" t="str">
        <f>IFERROR(VLOOKUP($A48,'All Running Order working doc'!$A$4:$CO$60,AP$100,FALSE),"-")</f>
        <v>-</v>
      </c>
      <c r="AQ48" s="12" t="str">
        <f>IFERROR(VLOOKUP($A48,'All Running Order working doc'!$A$4:$CO$60,AQ$100,FALSE),"-")</f>
        <v>-</v>
      </c>
      <c r="AR48" s="12" t="str">
        <f>IFERROR(VLOOKUP($A48,'All Running Order working doc'!$A$4:$CO$60,AR$100,FALSE),"-")</f>
        <v>-</v>
      </c>
      <c r="AS48" s="12" t="str">
        <f>IFERROR(VLOOKUP($A48,'All Running Order working doc'!$A$4:$CO$60,AS$100,FALSE),"-")</f>
        <v>-</v>
      </c>
      <c r="AT48" s="12" t="str">
        <f>IFERROR(VLOOKUP($A48,'All Running Order working doc'!$A$4:$CO$60,AT$100,FALSE),"-")</f>
        <v>-</v>
      </c>
      <c r="AU48" s="12" t="str">
        <f>IFERROR(VLOOKUP($A48,'All Running Order working doc'!$A$4:$CO$60,AU$100,FALSE),"-")</f>
        <v>-</v>
      </c>
      <c r="AV48" s="12" t="str">
        <f>IFERROR(VLOOKUP($A48,'All Running Order working doc'!$A$4:$CO$60,AV$100,FALSE),"-")</f>
        <v>-</v>
      </c>
      <c r="AW48" s="12" t="str">
        <f>IFERROR(VLOOKUP($A48,'All Running Order working doc'!$A$4:$CO$60,AW$100,FALSE),"-")</f>
        <v>-</v>
      </c>
      <c r="AX48" s="12" t="str">
        <f>IFERROR(VLOOKUP($A48,'All Running Order working doc'!$A$4:$CO$60,AX$100,FALSE),"-")</f>
        <v>-</v>
      </c>
      <c r="AY48" s="12" t="str">
        <f>IFERROR(VLOOKUP($A48,'All Running Order working doc'!$A$4:$CO$60,AY$100,FALSE),"-")</f>
        <v>-</v>
      </c>
      <c r="AZ48" s="12" t="str">
        <f>IFERROR(VLOOKUP($A48,'All Running Order working doc'!$A$4:$CO$60,AZ$100,FALSE),"-")</f>
        <v>-</v>
      </c>
      <c r="BA48" s="12" t="str">
        <f>IFERROR(VLOOKUP($A48,'All Running Order working doc'!$A$4:$CO$60,BA$100,FALSE),"-")</f>
        <v>-</v>
      </c>
      <c r="BB48" s="12" t="str">
        <f>IFERROR(VLOOKUP($A48,'All Running Order working doc'!$A$4:$CO$60,BB$100,FALSE),"-")</f>
        <v>-</v>
      </c>
      <c r="BC48" s="12" t="str">
        <f>IFERROR(VLOOKUP($A48,'All Running Order working doc'!$A$4:$CO$60,BC$100,FALSE),"-")</f>
        <v>-</v>
      </c>
      <c r="BD48" s="12" t="str">
        <f>IFERROR(VLOOKUP($A48,'All Running Order working doc'!$A$4:$CO$60,BD$100,FALSE),"-")</f>
        <v>-</v>
      </c>
      <c r="BE48" s="12" t="str">
        <f>IFERROR(VLOOKUP($A48,'All Running Order working doc'!$A$4:$CO$60,BE$100,FALSE),"-")</f>
        <v>-</v>
      </c>
      <c r="BF48" s="12" t="str">
        <f>IFERROR(VLOOKUP($A48,'All Running Order working doc'!$A$4:$CO$60,BF$100,FALSE),"-")</f>
        <v>-</v>
      </c>
      <c r="BG48" s="12" t="str">
        <f>IFERROR(VLOOKUP($A48,'All Running Order working doc'!$A$4:$CO$60,BG$100,FALSE),"-")</f>
        <v>-</v>
      </c>
      <c r="BH48" s="12" t="str">
        <f>IFERROR(VLOOKUP($A48,'All Running Order working doc'!$A$4:$CO$60,BH$100,FALSE),"-")</f>
        <v>-</v>
      </c>
      <c r="BI48" s="12" t="str">
        <f>IFERROR(VLOOKUP($A48,'All Running Order working doc'!$A$4:$CO$60,BI$100,FALSE),"-")</f>
        <v>-</v>
      </c>
      <c r="BJ48" s="12" t="str">
        <f>IFERROR(VLOOKUP($A48,'All Running Order working doc'!$A$4:$CO$60,BJ$100,FALSE),"-")</f>
        <v>-</v>
      </c>
      <c r="BK48" s="12" t="str">
        <f>IFERROR(VLOOKUP($A48,'All Running Order working doc'!$A$4:$CO$60,BK$100,FALSE),"-")</f>
        <v>-</v>
      </c>
      <c r="BL48" s="12" t="str">
        <f>IFERROR(VLOOKUP($A48,'All Running Order working doc'!$A$4:$CO$60,BL$100,FALSE),"-")</f>
        <v>-</v>
      </c>
      <c r="BM48" s="12" t="str">
        <f>IFERROR(VLOOKUP($A48,'All Running Order working doc'!$A$4:$CO$60,BM$100,FALSE),"-")</f>
        <v>-</v>
      </c>
      <c r="BN48" s="12" t="str">
        <f>IFERROR(VLOOKUP($A48,'All Running Order working doc'!$A$4:$CO$60,BN$100,FALSE),"-")</f>
        <v>-</v>
      </c>
      <c r="BO48" s="12" t="str">
        <f>IFERROR(VLOOKUP($A48,'All Running Order working doc'!$A$4:$CO$60,BO$100,FALSE),"-")</f>
        <v>-</v>
      </c>
      <c r="BP48" s="12" t="str">
        <f>IFERROR(VLOOKUP($A48,'All Running Order working doc'!$A$4:$CO$60,BP$100,FALSE),"-")</f>
        <v>-</v>
      </c>
      <c r="BQ48" s="12" t="str">
        <f>IFERROR(VLOOKUP($A48,'All Running Order working doc'!$A$4:$CO$60,BQ$100,FALSE),"-")</f>
        <v>-</v>
      </c>
      <c r="BR48" s="12" t="str">
        <f>IFERROR(VLOOKUP($A48,'All Running Order working doc'!$A$4:$CO$60,BR$100,FALSE),"-")</f>
        <v>-</v>
      </c>
      <c r="BS48" s="12" t="str">
        <f>IFERROR(VLOOKUP($A48,'All Running Order working doc'!$A$4:$CO$60,BS$100,FALSE),"-")</f>
        <v>-</v>
      </c>
      <c r="BT48" s="12" t="str">
        <f>IFERROR(VLOOKUP($A48,'All Running Order working doc'!$A$4:$CO$60,BT$100,FALSE),"-")</f>
        <v>-</v>
      </c>
      <c r="BU48" s="12" t="str">
        <f>IFERROR(VLOOKUP($A48,'All Running Order working doc'!$A$4:$CO$60,BU$100,FALSE),"-")</f>
        <v>-</v>
      </c>
      <c r="BV48" s="12" t="str">
        <f>IFERROR(VLOOKUP($A48,'All Running Order working doc'!$A$4:$CO$60,BV$100,FALSE),"-")</f>
        <v>-</v>
      </c>
      <c r="BW48" s="12" t="str">
        <f>IFERROR(VLOOKUP($A48,'All Running Order working doc'!$A$4:$CO$60,BW$100,FALSE),"-")</f>
        <v>-</v>
      </c>
      <c r="BX48" s="12" t="str">
        <f>IFERROR(VLOOKUP($A48,'All Running Order working doc'!$A$4:$CO$60,BX$100,FALSE),"-")</f>
        <v>-</v>
      </c>
      <c r="BY48" s="12" t="str">
        <f>IFERROR(VLOOKUP($A48,'All Running Order working doc'!$A$4:$CO$60,BY$100,FALSE),"-")</f>
        <v>-</v>
      </c>
      <c r="BZ48" s="12" t="str">
        <f>IFERROR(VLOOKUP($A48,'All Running Order working doc'!$A$4:$CO$60,BZ$100,FALSE),"-")</f>
        <v>-</v>
      </c>
      <c r="CA48" s="12" t="str">
        <f>IFERROR(VLOOKUP($A48,'All Running Order working doc'!$A$4:$CO$60,CA$100,FALSE),"-")</f>
        <v>-</v>
      </c>
      <c r="CB48" s="12" t="str">
        <f>IFERROR(VLOOKUP($A48,'All Running Order working doc'!$A$4:$CO$60,CB$100,FALSE),"-")</f>
        <v>-</v>
      </c>
      <c r="CC48" s="12" t="str">
        <f>IFERROR(VLOOKUP($A48,'All Running Order working doc'!$A$4:$CO$60,CC$100,FALSE),"-")</f>
        <v>-</v>
      </c>
      <c r="CD48" s="12" t="str">
        <f>IFERROR(VLOOKUP($A48,'All Running Order working doc'!$A$4:$CO$60,CD$100,FALSE),"-")</f>
        <v>-</v>
      </c>
      <c r="CE48" s="12" t="str">
        <f>IFERROR(VLOOKUP($A48,'All Running Order working doc'!$A$4:$CO$60,CE$100,FALSE),"-")</f>
        <v>-</v>
      </c>
      <c r="CF48" s="12" t="str">
        <f>IFERROR(VLOOKUP($A48,'All Running Order working doc'!$A$4:$CO$60,CF$100,FALSE),"-")</f>
        <v>-</v>
      </c>
      <c r="CG48" s="12" t="str">
        <f>IFERROR(VLOOKUP($A48,'All Running Order working doc'!$A$4:$CO$60,CG$100,FALSE),"-")</f>
        <v>-</v>
      </c>
      <c r="CH48" s="12" t="str">
        <f>IFERROR(VLOOKUP($A48,'All Running Order working doc'!$A$4:$CO$60,CH$100,FALSE),"-")</f>
        <v>-</v>
      </c>
      <c r="CI48" s="12" t="str">
        <f>IFERROR(VLOOKUP($A48,'All Running Order working doc'!$A$4:$CO$60,CI$100,FALSE),"-")</f>
        <v>-</v>
      </c>
      <c r="CJ48" s="12" t="str">
        <f>IFERROR(VLOOKUP($A48,'All Running Order working doc'!$A$4:$CO$60,CJ$100,FALSE),"-")</f>
        <v>-</v>
      </c>
      <c r="CK48" s="12" t="str">
        <f>IFERROR(VLOOKUP($A48,'All Running Order working doc'!$A$4:$CO$60,CK$100,FALSE),"-")</f>
        <v>-</v>
      </c>
      <c r="CL48" s="12" t="str">
        <f>IFERROR(VLOOKUP($A48,'All Running Order working doc'!$A$4:$CO$60,CL$100,FALSE),"-")</f>
        <v>-</v>
      </c>
      <c r="CM48" s="12" t="str">
        <f>IFERROR(VLOOKUP($A48,'All Running Order working doc'!$A$4:$CO$60,CM$100,FALSE),"-")</f>
        <v>-</v>
      </c>
      <c r="CN48" s="12" t="str">
        <f>IFERROR(VLOOKUP($A48,'All Running Order working doc'!$A$4:$CO$60,CN$100,FALSE),"-")</f>
        <v>-</v>
      </c>
      <c r="CQ48" s="3">
        <v>45</v>
      </c>
    </row>
    <row r="49" spans="1:95" x14ac:dyDescent="0.3">
      <c r="A49" s="3" t="str">
        <f>CONCATENATE(Constants!$B$5,CQ49,)</f>
        <v>Blue Live46</v>
      </c>
      <c r="B49" s="12" t="str">
        <f>IFERROR(VLOOKUP($A49,'All Running Order working doc'!$A$4:$CO$60,B$100,FALSE),"-")</f>
        <v>-</v>
      </c>
      <c r="C49" s="12" t="str">
        <f>IFERROR(VLOOKUP($A49,'All Running Order working doc'!$A$4:$CO$60,C$100,FALSE),"-")</f>
        <v>-</v>
      </c>
      <c r="D49" s="12" t="str">
        <f>IFERROR(VLOOKUP($A49,'All Running Order working doc'!$A$4:$CO$60,D$100,FALSE),"-")</f>
        <v>-</v>
      </c>
      <c r="E49" s="12" t="str">
        <f>IFERROR(VLOOKUP($A49,'All Running Order working doc'!$A$4:$CO$60,E$100,FALSE),"-")</f>
        <v>-</v>
      </c>
      <c r="F49" s="12" t="str">
        <f>IFERROR(VLOOKUP($A49,'All Running Order working doc'!$A$4:$CO$60,F$100,FALSE),"-")</f>
        <v>-</v>
      </c>
      <c r="G49" s="12" t="str">
        <f>IFERROR(VLOOKUP($A49,'All Running Order working doc'!$A$4:$CO$60,G$100,FALSE),"-")</f>
        <v>-</v>
      </c>
      <c r="H49" s="12" t="str">
        <f>IFERROR(VLOOKUP($A49,'All Running Order working doc'!$A$4:$CO$60,H$100,FALSE),"-")</f>
        <v>-</v>
      </c>
      <c r="I49" s="12" t="str">
        <f>IFERROR(VLOOKUP($A49,'All Running Order working doc'!$A$4:$CO$60,I$100,FALSE),"-")</f>
        <v>-</v>
      </c>
      <c r="J49" s="12" t="str">
        <f>IFERROR(VLOOKUP($A49,'All Running Order working doc'!$A$4:$CO$60,J$100,FALSE),"-")</f>
        <v>-</v>
      </c>
      <c r="K49" s="12" t="str">
        <f>IFERROR(VLOOKUP($A49,'All Running Order working doc'!$A$4:$CO$60,K$100,FALSE),"-")</f>
        <v>-</v>
      </c>
      <c r="L49" s="12" t="str">
        <f>IFERROR(VLOOKUP($A49,'All Running Order working doc'!$A$4:$CO$60,L$100,FALSE),"-")</f>
        <v>-</v>
      </c>
      <c r="M49" s="12" t="str">
        <f>IFERROR(VLOOKUP($A49,'All Running Order working doc'!$A$4:$CO$60,M$100,FALSE),"-")</f>
        <v>-</v>
      </c>
      <c r="N49" s="12" t="str">
        <f>IFERROR(VLOOKUP($A49,'All Running Order working doc'!$A$4:$CO$60,N$100,FALSE),"-")</f>
        <v>-</v>
      </c>
      <c r="O49" s="12" t="str">
        <f>IFERROR(VLOOKUP($A49,'All Running Order working doc'!$A$4:$CO$60,O$100,FALSE),"-")</f>
        <v>-</v>
      </c>
      <c r="P49" s="12" t="str">
        <f>IFERROR(VLOOKUP($A49,'All Running Order working doc'!$A$4:$CO$60,P$100,FALSE),"-")</f>
        <v>-</v>
      </c>
      <c r="Q49" s="12" t="str">
        <f>IFERROR(VLOOKUP($A49,'All Running Order working doc'!$A$4:$CO$60,Q$100,FALSE),"-")</f>
        <v>-</v>
      </c>
      <c r="R49" s="12" t="str">
        <f>IFERROR(VLOOKUP($A49,'All Running Order working doc'!$A$4:$CO$60,R$100,FALSE),"-")</f>
        <v>-</v>
      </c>
      <c r="S49" s="12" t="str">
        <f>IFERROR(VLOOKUP($A49,'All Running Order working doc'!$A$4:$CO$60,S$100,FALSE),"-")</f>
        <v>-</v>
      </c>
      <c r="T49" s="12" t="str">
        <f>IFERROR(VLOOKUP($A49,'All Running Order working doc'!$A$4:$CO$60,T$100,FALSE),"-")</f>
        <v>-</v>
      </c>
      <c r="U49" s="12" t="str">
        <f>IFERROR(VLOOKUP($A49,'All Running Order working doc'!$A$4:$CO$60,U$100,FALSE),"-")</f>
        <v>-</v>
      </c>
      <c r="V49" s="12" t="str">
        <f>IFERROR(VLOOKUP($A49,'All Running Order working doc'!$A$4:$CO$60,V$100,FALSE),"-")</f>
        <v>-</v>
      </c>
      <c r="W49" s="12" t="str">
        <f>IFERROR(VLOOKUP($A49,'All Running Order working doc'!$A$4:$CO$60,W$100,FALSE),"-")</f>
        <v>-</v>
      </c>
      <c r="X49" s="12" t="str">
        <f>IFERROR(VLOOKUP($A49,'All Running Order working doc'!$A$4:$CO$60,X$100,FALSE),"-")</f>
        <v>-</v>
      </c>
      <c r="Y49" s="12" t="str">
        <f>IFERROR(VLOOKUP($A49,'All Running Order working doc'!$A$4:$CO$60,Y$100,FALSE),"-")</f>
        <v>-</v>
      </c>
      <c r="Z49" s="12" t="str">
        <f>IFERROR(VLOOKUP($A49,'All Running Order working doc'!$A$4:$CO$60,Z$100,FALSE),"-")</f>
        <v>-</v>
      </c>
      <c r="AA49" s="12" t="str">
        <f>IFERROR(VLOOKUP($A49,'All Running Order working doc'!$A$4:$CO$60,AA$100,FALSE),"-")</f>
        <v>-</v>
      </c>
      <c r="AB49" s="12" t="str">
        <f>IFERROR(VLOOKUP($A49,'All Running Order working doc'!$A$4:$CO$60,AB$100,FALSE),"-")</f>
        <v>-</v>
      </c>
      <c r="AC49" s="12" t="str">
        <f>IFERROR(VLOOKUP($A49,'All Running Order working doc'!$A$4:$CO$60,AC$100,FALSE),"-")</f>
        <v>-</v>
      </c>
      <c r="AD49" s="12" t="str">
        <f>IFERROR(VLOOKUP($A49,'All Running Order working doc'!$A$4:$CO$60,AD$100,FALSE),"-")</f>
        <v>-</v>
      </c>
      <c r="AE49" s="12" t="str">
        <f>IFERROR(VLOOKUP($A49,'All Running Order working doc'!$A$4:$CO$60,AE$100,FALSE),"-")</f>
        <v>-</v>
      </c>
      <c r="AF49" s="12" t="str">
        <f>IFERROR(VLOOKUP($A49,'All Running Order working doc'!$A$4:$CO$60,AF$100,FALSE),"-")</f>
        <v>-</v>
      </c>
      <c r="AG49" s="12" t="str">
        <f>IFERROR(VLOOKUP($A49,'All Running Order working doc'!$A$4:$CO$60,AG$100,FALSE),"-")</f>
        <v>-</v>
      </c>
      <c r="AH49" s="12" t="str">
        <f>IFERROR(VLOOKUP($A49,'All Running Order working doc'!$A$4:$CO$60,AH$100,FALSE),"-")</f>
        <v>-</v>
      </c>
      <c r="AI49" s="12" t="str">
        <f>IFERROR(VLOOKUP($A49,'All Running Order working doc'!$A$4:$CO$60,AI$100,FALSE),"-")</f>
        <v>-</v>
      </c>
      <c r="AJ49" s="12" t="str">
        <f>IFERROR(VLOOKUP($A49,'All Running Order working doc'!$A$4:$CO$60,AJ$100,FALSE),"-")</f>
        <v>-</v>
      </c>
      <c r="AK49" s="12" t="str">
        <f>IFERROR(VLOOKUP($A49,'All Running Order working doc'!$A$4:$CO$60,AK$100,FALSE),"-")</f>
        <v>-</v>
      </c>
      <c r="AL49" s="12" t="str">
        <f>IFERROR(VLOOKUP($A49,'All Running Order working doc'!$A$4:$CO$60,AL$100,FALSE),"-")</f>
        <v>-</v>
      </c>
      <c r="AM49" s="12" t="str">
        <f>IFERROR(VLOOKUP($A49,'All Running Order working doc'!$A$4:$CO$60,AM$100,FALSE),"-")</f>
        <v>-</v>
      </c>
      <c r="AN49" s="12" t="str">
        <f>IFERROR(VLOOKUP($A49,'All Running Order working doc'!$A$4:$CO$60,AN$100,FALSE),"-")</f>
        <v>-</v>
      </c>
      <c r="AO49" s="12" t="str">
        <f>IFERROR(VLOOKUP($A49,'All Running Order working doc'!$A$4:$CO$60,AO$100,FALSE),"-")</f>
        <v>-</v>
      </c>
      <c r="AP49" s="12" t="str">
        <f>IFERROR(VLOOKUP($A49,'All Running Order working doc'!$A$4:$CO$60,AP$100,FALSE),"-")</f>
        <v>-</v>
      </c>
      <c r="AQ49" s="12" t="str">
        <f>IFERROR(VLOOKUP($A49,'All Running Order working doc'!$A$4:$CO$60,AQ$100,FALSE),"-")</f>
        <v>-</v>
      </c>
      <c r="AR49" s="12" t="str">
        <f>IFERROR(VLOOKUP($A49,'All Running Order working doc'!$A$4:$CO$60,AR$100,FALSE),"-")</f>
        <v>-</v>
      </c>
      <c r="AS49" s="12" t="str">
        <f>IFERROR(VLOOKUP($A49,'All Running Order working doc'!$A$4:$CO$60,AS$100,FALSE),"-")</f>
        <v>-</v>
      </c>
      <c r="AT49" s="12" t="str">
        <f>IFERROR(VLOOKUP($A49,'All Running Order working doc'!$A$4:$CO$60,AT$100,FALSE),"-")</f>
        <v>-</v>
      </c>
      <c r="AU49" s="12" t="str">
        <f>IFERROR(VLOOKUP($A49,'All Running Order working doc'!$A$4:$CO$60,AU$100,FALSE),"-")</f>
        <v>-</v>
      </c>
      <c r="AV49" s="12" t="str">
        <f>IFERROR(VLOOKUP($A49,'All Running Order working doc'!$A$4:$CO$60,AV$100,FALSE),"-")</f>
        <v>-</v>
      </c>
      <c r="AW49" s="12" t="str">
        <f>IFERROR(VLOOKUP($A49,'All Running Order working doc'!$A$4:$CO$60,AW$100,FALSE),"-")</f>
        <v>-</v>
      </c>
      <c r="AX49" s="12" t="str">
        <f>IFERROR(VLOOKUP($A49,'All Running Order working doc'!$A$4:$CO$60,AX$100,FALSE),"-")</f>
        <v>-</v>
      </c>
      <c r="AY49" s="12" t="str">
        <f>IFERROR(VLOOKUP($A49,'All Running Order working doc'!$A$4:$CO$60,AY$100,FALSE),"-")</f>
        <v>-</v>
      </c>
      <c r="AZ49" s="12" t="str">
        <f>IFERROR(VLOOKUP($A49,'All Running Order working doc'!$A$4:$CO$60,AZ$100,FALSE),"-")</f>
        <v>-</v>
      </c>
      <c r="BA49" s="12" t="str">
        <f>IFERROR(VLOOKUP($A49,'All Running Order working doc'!$A$4:$CO$60,BA$100,FALSE),"-")</f>
        <v>-</v>
      </c>
      <c r="BB49" s="12" t="str">
        <f>IFERROR(VLOOKUP($A49,'All Running Order working doc'!$A$4:$CO$60,BB$100,FALSE),"-")</f>
        <v>-</v>
      </c>
      <c r="BC49" s="12" t="str">
        <f>IFERROR(VLOOKUP($A49,'All Running Order working doc'!$A$4:$CO$60,BC$100,FALSE),"-")</f>
        <v>-</v>
      </c>
      <c r="BD49" s="12" t="str">
        <f>IFERROR(VLOOKUP($A49,'All Running Order working doc'!$A$4:$CO$60,BD$100,FALSE),"-")</f>
        <v>-</v>
      </c>
      <c r="BE49" s="12" t="str">
        <f>IFERROR(VLOOKUP($A49,'All Running Order working doc'!$A$4:$CO$60,BE$100,FALSE),"-")</f>
        <v>-</v>
      </c>
      <c r="BF49" s="12" t="str">
        <f>IFERROR(VLOOKUP($A49,'All Running Order working doc'!$A$4:$CO$60,BF$100,FALSE),"-")</f>
        <v>-</v>
      </c>
      <c r="BG49" s="12" t="str">
        <f>IFERROR(VLOOKUP($A49,'All Running Order working doc'!$A$4:$CO$60,BG$100,FALSE),"-")</f>
        <v>-</v>
      </c>
      <c r="BH49" s="12" t="str">
        <f>IFERROR(VLOOKUP($A49,'All Running Order working doc'!$A$4:$CO$60,BH$100,FALSE),"-")</f>
        <v>-</v>
      </c>
      <c r="BI49" s="12" t="str">
        <f>IFERROR(VLOOKUP($A49,'All Running Order working doc'!$A$4:$CO$60,BI$100,FALSE),"-")</f>
        <v>-</v>
      </c>
      <c r="BJ49" s="12" t="str">
        <f>IFERROR(VLOOKUP($A49,'All Running Order working doc'!$A$4:$CO$60,BJ$100,FALSE),"-")</f>
        <v>-</v>
      </c>
      <c r="BK49" s="12" t="str">
        <f>IFERROR(VLOOKUP($A49,'All Running Order working doc'!$A$4:$CO$60,BK$100,FALSE),"-")</f>
        <v>-</v>
      </c>
      <c r="BL49" s="12" t="str">
        <f>IFERROR(VLOOKUP($A49,'All Running Order working doc'!$A$4:$CO$60,BL$100,FALSE),"-")</f>
        <v>-</v>
      </c>
      <c r="BM49" s="12" t="str">
        <f>IFERROR(VLOOKUP($A49,'All Running Order working doc'!$A$4:$CO$60,BM$100,FALSE),"-")</f>
        <v>-</v>
      </c>
      <c r="BN49" s="12" t="str">
        <f>IFERROR(VLOOKUP($A49,'All Running Order working doc'!$A$4:$CO$60,BN$100,FALSE),"-")</f>
        <v>-</v>
      </c>
      <c r="BO49" s="12" t="str">
        <f>IFERROR(VLOOKUP($A49,'All Running Order working doc'!$A$4:$CO$60,BO$100,FALSE),"-")</f>
        <v>-</v>
      </c>
      <c r="BP49" s="12" t="str">
        <f>IFERROR(VLOOKUP($A49,'All Running Order working doc'!$A$4:$CO$60,BP$100,FALSE),"-")</f>
        <v>-</v>
      </c>
      <c r="BQ49" s="12" t="str">
        <f>IFERROR(VLOOKUP($A49,'All Running Order working doc'!$A$4:$CO$60,BQ$100,FALSE),"-")</f>
        <v>-</v>
      </c>
      <c r="BR49" s="12" t="str">
        <f>IFERROR(VLOOKUP($A49,'All Running Order working doc'!$A$4:$CO$60,BR$100,FALSE),"-")</f>
        <v>-</v>
      </c>
      <c r="BS49" s="12" t="str">
        <f>IFERROR(VLOOKUP($A49,'All Running Order working doc'!$A$4:$CO$60,BS$100,FALSE),"-")</f>
        <v>-</v>
      </c>
      <c r="BT49" s="12" t="str">
        <f>IFERROR(VLOOKUP($A49,'All Running Order working doc'!$A$4:$CO$60,BT$100,FALSE),"-")</f>
        <v>-</v>
      </c>
      <c r="BU49" s="12" t="str">
        <f>IFERROR(VLOOKUP($A49,'All Running Order working doc'!$A$4:$CO$60,BU$100,FALSE),"-")</f>
        <v>-</v>
      </c>
      <c r="BV49" s="12" t="str">
        <f>IFERROR(VLOOKUP($A49,'All Running Order working doc'!$A$4:$CO$60,BV$100,FALSE),"-")</f>
        <v>-</v>
      </c>
      <c r="BW49" s="12" t="str">
        <f>IFERROR(VLOOKUP($A49,'All Running Order working doc'!$A$4:$CO$60,BW$100,FALSE),"-")</f>
        <v>-</v>
      </c>
      <c r="BX49" s="12" t="str">
        <f>IFERROR(VLOOKUP($A49,'All Running Order working doc'!$A$4:$CO$60,BX$100,FALSE),"-")</f>
        <v>-</v>
      </c>
      <c r="BY49" s="12" t="str">
        <f>IFERROR(VLOOKUP($A49,'All Running Order working doc'!$A$4:$CO$60,BY$100,FALSE),"-")</f>
        <v>-</v>
      </c>
      <c r="BZ49" s="12" t="str">
        <f>IFERROR(VLOOKUP($A49,'All Running Order working doc'!$A$4:$CO$60,BZ$100,FALSE),"-")</f>
        <v>-</v>
      </c>
      <c r="CA49" s="12" t="str">
        <f>IFERROR(VLOOKUP($A49,'All Running Order working doc'!$A$4:$CO$60,CA$100,FALSE),"-")</f>
        <v>-</v>
      </c>
      <c r="CB49" s="12" t="str">
        <f>IFERROR(VLOOKUP($A49,'All Running Order working doc'!$A$4:$CO$60,CB$100,FALSE),"-")</f>
        <v>-</v>
      </c>
      <c r="CC49" s="12" t="str">
        <f>IFERROR(VLOOKUP($A49,'All Running Order working doc'!$A$4:$CO$60,CC$100,FALSE),"-")</f>
        <v>-</v>
      </c>
      <c r="CD49" s="12" t="str">
        <f>IFERROR(VLOOKUP($A49,'All Running Order working doc'!$A$4:$CO$60,CD$100,FALSE),"-")</f>
        <v>-</v>
      </c>
      <c r="CE49" s="12" t="str">
        <f>IFERROR(VLOOKUP($A49,'All Running Order working doc'!$A$4:$CO$60,CE$100,FALSE),"-")</f>
        <v>-</v>
      </c>
      <c r="CF49" s="12" t="str">
        <f>IFERROR(VLOOKUP($A49,'All Running Order working doc'!$A$4:$CO$60,CF$100,FALSE),"-")</f>
        <v>-</v>
      </c>
      <c r="CG49" s="12" t="str">
        <f>IFERROR(VLOOKUP($A49,'All Running Order working doc'!$A$4:$CO$60,CG$100,FALSE),"-")</f>
        <v>-</v>
      </c>
      <c r="CH49" s="12" t="str">
        <f>IFERROR(VLOOKUP($A49,'All Running Order working doc'!$A$4:$CO$60,CH$100,FALSE),"-")</f>
        <v>-</v>
      </c>
      <c r="CI49" s="12" t="str">
        <f>IFERROR(VLOOKUP($A49,'All Running Order working doc'!$A$4:$CO$60,CI$100,FALSE),"-")</f>
        <v>-</v>
      </c>
      <c r="CJ49" s="12" t="str">
        <f>IFERROR(VLOOKUP($A49,'All Running Order working doc'!$A$4:$CO$60,CJ$100,FALSE),"-")</f>
        <v>-</v>
      </c>
      <c r="CK49" s="12" t="str">
        <f>IFERROR(VLOOKUP($A49,'All Running Order working doc'!$A$4:$CO$60,CK$100,FALSE),"-")</f>
        <v>-</v>
      </c>
      <c r="CL49" s="12" t="str">
        <f>IFERROR(VLOOKUP($A49,'All Running Order working doc'!$A$4:$CO$60,CL$100,FALSE),"-")</f>
        <v>-</v>
      </c>
      <c r="CM49" s="12" t="str">
        <f>IFERROR(VLOOKUP($A49,'All Running Order working doc'!$A$4:$CO$60,CM$100,FALSE),"-")</f>
        <v>-</v>
      </c>
      <c r="CN49" s="12" t="str">
        <f>IFERROR(VLOOKUP($A49,'All Running Order working doc'!$A$4:$CO$60,CN$100,FALSE),"-")</f>
        <v>-</v>
      </c>
      <c r="CQ49" s="3">
        <v>46</v>
      </c>
    </row>
    <row r="50" spans="1:95" x14ac:dyDescent="0.3">
      <c r="A50" s="3" t="str">
        <f>CONCATENATE(Constants!$B$5,CQ50,)</f>
        <v>Blue Live47</v>
      </c>
      <c r="B50" s="12" t="str">
        <f>IFERROR(VLOOKUP($A50,'All Running Order working doc'!$A$4:$CO$60,B$100,FALSE),"-")</f>
        <v>-</v>
      </c>
      <c r="C50" s="12" t="str">
        <f>IFERROR(VLOOKUP($A50,'All Running Order working doc'!$A$4:$CO$60,C$100,FALSE),"-")</f>
        <v>-</v>
      </c>
      <c r="D50" s="12" t="str">
        <f>IFERROR(VLOOKUP($A50,'All Running Order working doc'!$A$4:$CO$60,D$100,FALSE),"-")</f>
        <v>-</v>
      </c>
      <c r="E50" s="12" t="str">
        <f>IFERROR(VLOOKUP($A50,'All Running Order working doc'!$A$4:$CO$60,E$100,FALSE),"-")</f>
        <v>-</v>
      </c>
      <c r="F50" s="12" t="str">
        <f>IFERROR(VLOOKUP($A50,'All Running Order working doc'!$A$4:$CO$60,F$100,FALSE),"-")</f>
        <v>-</v>
      </c>
      <c r="G50" s="12" t="str">
        <f>IFERROR(VLOOKUP($A50,'All Running Order working doc'!$A$4:$CO$60,G$100,FALSE),"-")</f>
        <v>-</v>
      </c>
      <c r="H50" s="12" t="str">
        <f>IFERROR(VLOOKUP($A50,'All Running Order working doc'!$A$4:$CO$60,H$100,FALSE),"-")</f>
        <v>-</v>
      </c>
      <c r="I50" s="12" t="str">
        <f>IFERROR(VLOOKUP($A50,'All Running Order working doc'!$A$4:$CO$60,I$100,FALSE),"-")</f>
        <v>-</v>
      </c>
      <c r="J50" s="12" t="str">
        <f>IFERROR(VLOOKUP($A50,'All Running Order working doc'!$A$4:$CO$60,J$100,FALSE),"-")</f>
        <v>-</v>
      </c>
      <c r="K50" s="12" t="str">
        <f>IFERROR(VLOOKUP($A50,'All Running Order working doc'!$A$4:$CO$60,K$100,FALSE),"-")</f>
        <v>-</v>
      </c>
      <c r="L50" s="12" t="str">
        <f>IFERROR(VLOOKUP($A50,'All Running Order working doc'!$A$4:$CO$60,L$100,FALSE),"-")</f>
        <v>-</v>
      </c>
      <c r="M50" s="12" t="str">
        <f>IFERROR(VLOOKUP($A50,'All Running Order working doc'!$A$4:$CO$60,M$100,FALSE),"-")</f>
        <v>-</v>
      </c>
      <c r="N50" s="12" t="str">
        <f>IFERROR(VLOOKUP($A50,'All Running Order working doc'!$A$4:$CO$60,N$100,FALSE),"-")</f>
        <v>-</v>
      </c>
      <c r="O50" s="12" t="str">
        <f>IFERROR(VLOOKUP($A50,'All Running Order working doc'!$A$4:$CO$60,O$100,FALSE),"-")</f>
        <v>-</v>
      </c>
      <c r="P50" s="12" t="str">
        <f>IFERROR(VLOOKUP($A50,'All Running Order working doc'!$A$4:$CO$60,P$100,FALSE),"-")</f>
        <v>-</v>
      </c>
      <c r="Q50" s="12" t="str">
        <f>IFERROR(VLOOKUP($A50,'All Running Order working doc'!$A$4:$CO$60,Q$100,FALSE),"-")</f>
        <v>-</v>
      </c>
      <c r="R50" s="12" t="str">
        <f>IFERROR(VLOOKUP($A50,'All Running Order working doc'!$A$4:$CO$60,R$100,FALSE),"-")</f>
        <v>-</v>
      </c>
      <c r="S50" s="12" t="str">
        <f>IFERROR(VLOOKUP($A50,'All Running Order working doc'!$A$4:$CO$60,S$100,FALSE),"-")</f>
        <v>-</v>
      </c>
      <c r="T50" s="12" t="str">
        <f>IFERROR(VLOOKUP($A50,'All Running Order working doc'!$A$4:$CO$60,T$100,FALSE),"-")</f>
        <v>-</v>
      </c>
      <c r="U50" s="12" t="str">
        <f>IFERROR(VLOOKUP($A50,'All Running Order working doc'!$A$4:$CO$60,U$100,FALSE),"-")</f>
        <v>-</v>
      </c>
      <c r="V50" s="12" t="str">
        <f>IFERROR(VLOOKUP($A50,'All Running Order working doc'!$A$4:$CO$60,V$100,FALSE),"-")</f>
        <v>-</v>
      </c>
      <c r="W50" s="12" t="str">
        <f>IFERROR(VLOOKUP($A50,'All Running Order working doc'!$A$4:$CO$60,W$100,FALSE),"-")</f>
        <v>-</v>
      </c>
      <c r="X50" s="12" t="str">
        <f>IFERROR(VLOOKUP($A50,'All Running Order working doc'!$A$4:$CO$60,X$100,FALSE),"-")</f>
        <v>-</v>
      </c>
      <c r="Y50" s="12" t="str">
        <f>IFERROR(VLOOKUP($A50,'All Running Order working doc'!$A$4:$CO$60,Y$100,FALSE),"-")</f>
        <v>-</v>
      </c>
      <c r="Z50" s="12" t="str">
        <f>IFERROR(VLOOKUP($A50,'All Running Order working doc'!$A$4:$CO$60,Z$100,FALSE),"-")</f>
        <v>-</v>
      </c>
      <c r="AA50" s="12" t="str">
        <f>IFERROR(VLOOKUP($A50,'All Running Order working doc'!$A$4:$CO$60,AA$100,FALSE),"-")</f>
        <v>-</v>
      </c>
      <c r="AB50" s="12" t="str">
        <f>IFERROR(VLOOKUP($A50,'All Running Order working doc'!$A$4:$CO$60,AB$100,FALSE),"-")</f>
        <v>-</v>
      </c>
      <c r="AC50" s="12" t="str">
        <f>IFERROR(VLOOKUP($A50,'All Running Order working doc'!$A$4:$CO$60,AC$100,FALSE),"-")</f>
        <v>-</v>
      </c>
      <c r="AD50" s="12" t="str">
        <f>IFERROR(VLOOKUP($A50,'All Running Order working doc'!$A$4:$CO$60,AD$100,FALSE),"-")</f>
        <v>-</v>
      </c>
      <c r="AE50" s="12" t="str">
        <f>IFERROR(VLOOKUP($A50,'All Running Order working doc'!$A$4:$CO$60,AE$100,FALSE),"-")</f>
        <v>-</v>
      </c>
      <c r="AF50" s="12" t="str">
        <f>IFERROR(VLOOKUP($A50,'All Running Order working doc'!$A$4:$CO$60,AF$100,FALSE),"-")</f>
        <v>-</v>
      </c>
      <c r="AG50" s="12" t="str">
        <f>IFERROR(VLOOKUP($A50,'All Running Order working doc'!$A$4:$CO$60,AG$100,FALSE),"-")</f>
        <v>-</v>
      </c>
      <c r="AH50" s="12" t="str">
        <f>IFERROR(VLOOKUP($A50,'All Running Order working doc'!$A$4:$CO$60,AH$100,FALSE),"-")</f>
        <v>-</v>
      </c>
      <c r="AI50" s="12" t="str">
        <f>IFERROR(VLOOKUP($A50,'All Running Order working doc'!$A$4:$CO$60,AI$100,FALSE),"-")</f>
        <v>-</v>
      </c>
      <c r="AJ50" s="12" t="str">
        <f>IFERROR(VLOOKUP($A50,'All Running Order working doc'!$A$4:$CO$60,AJ$100,FALSE),"-")</f>
        <v>-</v>
      </c>
      <c r="AK50" s="12" t="str">
        <f>IFERROR(VLOOKUP($A50,'All Running Order working doc'!$A$4:$CO$60,AK$100,FALSE),"-")</f>
        <v>-</v>
      </c>
      <c r="AL50" s="12" t="str">
        <f>IFERROR(VLOOKUP($A50,'All Running Order working doc'!$A$4:$CO$60,AL$100,FALSE),"-")</f>
        <v>-</v>
      </c>
      <c r="AM50" s="12" t="str">
        <f>IFERROR(VLOOKUP($A50,'All Running Order working doc'!$A$4:$CO$60,AM$100,FALSE),"-")</f>
        <v>-</v>
      </c>
      <c r="AN50" s="12" t="str">
        <f>IFERROR(VLOOKUP($A50,'All Running Order working doc'!$A$4:$CO$60,AN$100,FALSE),"-")</f>
        <v>-</v>
      </c>
      <c r="AO50" s="12" t="str">
        <f>IFERROR(VLOOKUP($A50,'All Running Order working doc'!$A$4:$CO$60,AO$100,FALSE),"-")</f>
        <v>-</v>
      </c>
      <c r="AP50" s="12" t="str">
        <f>IFERROR(VLOOKUP($A50,'All Running Order working doc'!$A$4:$CO$60,AP$100,FALSE),"-")</f>
        <v>-</v>
      </c>
      <c r="AQ50" s="12" t="str">
        <f>IFERROR(VLOOKUP($A50,'All Running Order working doc'!$A$4:$CO$60,AQ$100,FALSE),"-")</f>
        <v>-</v>
      </c>
      <c r="AR50" s="12" t="str">
        <f>IFERROR(VLOOKUP($A50,'All Running Order working doc'!$A$4:$CO$60,AR$100,FALSE),"-")</f>
        <v>-</v>
      </c>
      <c r="AS50" s="12" t="str">
        <f>IFERROR(VLOOKUP($A50,'All Running Order working doc'!$A$4:$CO$60,AS$100,FALSE),"-")</f>
        <v>-</v>
      </c>
      <c r="AT50" s="12" t="str">
        <f>IFERROR(VLOOKUP($A50,'All Running Order working doc'!$A$4:$CO$60,AT$100,FALSE),"-")</f>
        <v>-</v>
      </c>
      <c r="AU50" s="12" t="str">
        <f>IFERROR(VLOOKUP($A50,'All Running Order working doc'!$A$4:$CO$60,AU$100,FALSE),"-")</f>
        <v>-</v>
      </c>
      <c r="AV50" s="12" t="str">
        <f>IFERROR(VLOOKUP($A50,'All Running Order working doc'!$A$4:$CO$60,AV$100,FALSE),"-")</f>
        <v>-</v>
      </c>
      <c r="AW50" s="12" t="str">
        <f>IFERROR(VLOOKUP($A50,'All Running Order working doc'!$A$4:$CO$60,AW$100,FALSE),"-")</f>
        <v>-</v>
      </c>
      <c r="AX50" s="12" t="str">
        <f>IFERROR(VLOOKUP($A50,'All Running Order working doc'!$A$4:$CO$60,AX$100,FALSE),"-")</f>
        <v>-</v>
      </c>
      <c r="AY50" s="12" t="str">
        <f>IFERROR(VLOOKUP($A50,'All Running Order working doc'!$A$4:$CO$60,AY$100,FALSE),"-")</f>
        <v>-</v>
      </c>
      <c r="AZ50" s="12" t="str">
        <f>IFERROR(VLOOKUP($A50,'All Running Order working doc'!$A$4:$CO$60,AZ$100,FALSE),"-")</f>
        <v>-</v>
      </c>
      <c r="BA50" s="12" t="str">
        <f>IFERROR(VLOOKUP($A50,'All Running Order working doc'!$A$4:$CO$60,BA$100,FALSE),"-")</f>
        <v>-</v>
      </c>
      <c r="BB50" s="12" t="str">
        <f>IFERROR(VLOOKUP($A50,'All Running Order working doc'!$A$4:$CO$60,BB$100,FALSE),"-")</f>
        <v>-</v>
      </c>
      <c r="BC50" s="12" t="str">
        <f>IFERROR(VLOOKUP($A50,'All Running Order working doc'!$A$4:$CO$60,BC$100,FALSE),"-")</f>
        <v>-</v>
      </c>
      <c r="BD50" s="12" t="str">
        <f>IFERROR(VLOOKUP($A50,'All Running Order working doc'!$A$4:$CO$60,BD$100,FALSE),"-")</f>
        <v>-</v>
      </c>
      <c r="BE50" s="12" t="str">
        <f>IFERROR(VLOOKUP($A50,'All Running Order working doc'!$A$4:$CO$60,BE$100,FALSE),"-")</f>
        <v>-</v>
      </c>
      <c r="BF50" s="12" t="str">
        <f>IFERROR(VLOOKUP($A50,'All Running Order working doc'!$A$4:$CO$60,BF$100,FALSE),"-")</f>
        <v>-</v>
      </c>
      <c r="BG50" s="12" t="str">
        <f>IFERROR(VLOOKUP($A50,'All Running Order working doc'!$A$4:$CO$60,BG$100,FALSE),"-")</f>
        <v>-</v>
      </c>
      <c r="BH50" s="12" t="str">
        <f>IFERROR(VLOOKUP($A50,'All Running Order working doc'!$A$4:$CO$60,BH$100,FALSE),"-")</f>
        <v>-</v>
      </c>
      <c r="BI50" s="12" t="str">
        <f>IFERROR(VLOOKUP($A50,'All Running Order working doc'!$A$4:$CO$60,BI$100,FALSE),"-")</f>
        <v>-</v>
      </c>
      <c r="BJ50" s="12" t="str">
        <f>IFERROR(VLOOKUP($A50,'All Running Order working doc'!$A$4:$CO$60,BJ$100,FALSE),"-")</f>
        <v>-</v>
      </c>
      <c r="BK50" s="12" t="str">
        <f>IFERROR(VLOOKUP($A50,'All Running Order working doc'!$A$4:$CO$60,BK$100,FALSE),"-")</f>
        <v>-</v>
      </c>
      <c r="BL50" s="12" t="str">
        <f>IFERROR(VLOOKUP($A50,'All Running Order working doc'!$A$4:$CO$60,BL$100,FALSE),"-")</f>
        <v>-</v>
      </c>
      <c r="BM50" s="12" t="str">
        <f>IFERROR(VLOOKUP($A50,'All Running Order working doc'!$A$4:$CO$60,BM$100,FALSE),"-")</f>
        <v>-</v>
      </c>
      <c r="BN50" s="12" t="str">
        <f>IFERROR(VLOOKUP($A50,'All Running Order working doc'!$A$4:$CO$60,BN$100,FALSE),"-")</f>
        <v>-</v>
      </c>
      <c r="BO50" s="12" t="str">
        <f>IFERROR(VLOOKUP($A50,'All Running Order working doc'!$A$4:$CO$60,BO$100,FALSE),"-")</f>
        <v>-</v>
      </c>
      <c r="BP50" s="12" t="str">
        <f>IFERROR(VLOOKUP($A50,'All Running Order working doc'!$A$4:$CO$60,BP$100,FALSE),"-")</f>
        <v>-</v>
      </c>
      <c r="BQ50" s="12" t="str">
        <f>IFERROR(VLOOKUP($A50,'All Running Order working doc'!$A$4:$CO$60,BQ$100,FALSE),"-")</f>
        <v>-</v>
      </c>
      <c r="BR50" s="12" t="str">
        <f>IFERROR(VLOOKUP($A50,'All Running Order working doc'!$A$4:$CO$60,BR$100,FALSE),"-")</f>
        <v>-</v>
      </c>
      <c r="BS50" s="12" t="str">
        <f>IFERROR(VLOOKUP($A50,'All Running Order working doc'!$A$4:$CO$60,BS$100,FALSE),"-")</f>
        <v>-</v>
      </c>
      <c r="BT50" s="12" t="str">
        <f>IFERROR(VLOOKUP($A50,'All Running Order working doc'!$A$4:$CO$60,BT$100,FALSE),"-")</f>
        <v>-</v>
      </c>
      <c r="BU50" s="12" t="str">
        <f>IFERROR(VLOOKUP($A50,'All Running Order working doc'!$A$4:$CO$60,BU$100,FALSE),"-")</f>
        <v>-</v>
      </c>
      <c r="BV50" s="12" t="str">
        <f>IFERROR(VLOOKUP($A50,'All Running Order working doc'!$A$4:$CO$60,BV$100,FALSE),"-")</f>
        <v>-</v>
      </c>
      <c r="BW50" s="12" t="str">
        <f>IFERROR(VLOOKUP($A50,'All Running Order working doc'!$A$4:$CO$60,BW$100,FALSE),"-")</f>
        <v>-</v>
      </c>
      <c r="BX50" s="12" t="str">
        <f>IFERROR(VLOOKUP($A50,'All Running Order working doc'!$A$4:$CO$60,BX$100,FALSE),"-")</f>
        <v>-</v>
      </c>
      <c r="BY50" s="12" t="str">
        <f>IFERROR(VLOOKUP($A50,'All Running Order working doc'!$A$4:$CO$60,BY$100,FALSE),"-")</f>
        <v>-</v>
      </c>
      <c r="BZ50" s="12" t="str">
        <f>IFERROR(VLOOKUP($A50,'All Running Order working doc'!$A$4:$CO$60,BZ$100,FALSE),"-")</f>
        <v>-</v>
      </c>
      <c r="CA50" s="12" t="str">
        <f>IFERROR(VLOOKUP($A50,'All Running Order working doc'!$A$4:$CO$60,CA$100,FALSE),"-")</f>
        <v>-</v>
      </c>
      <c r="CB50" s="12" t="str">
        <f>IFERROR(VLOOKUP($A50,'All Running Order working doc'!$A$4:$CO$60,CB$100,FALSE),"-")</f>
        <v>-</v>
      </c>
      <c r="CC50" s="12" t="str">
        <f>IFERROR(VLOOKUP($A50,'All Running Order working doc'!$A$4:$CO$60,CC$100,FALSE),"-")</f>
        <v>-</v>
      </c>
      <c r="CD50" s="12" t="str">
        <f>IFERROR(VLOOKUP($A50,'All Running Order working doc'!$A$4:$CO$60,CD$100,FALSE),"-")</f>
        <v>-</v>
      </c>
      <c r="CE50" s="12" t="str">
        <f>IFERROR(VLOOKUP($A50,'All Running Order working doc'!$A$4:$CO$60,CE$100,FALSE),"-")</f>
        <v>-</v>
      </c>
      <c r="CF50" s="12" t="str">
        <f>IFERROR(VLOOKUP($A50,'All Running Order working doc'!$A$4:$CO$60,CF$100,FALSE),"-")</f>
        <v>-</v>
      </c>
      <c r="CG50" s="12" t="str">
        <f>IFERROR(VLOOKUP($A50,'All Running Order working doc'!$A$4:$CO$60,CG$100,FALSE),"-")</f>
        <v>-</v>
      </c>
      <c r="CH50" s="12" t="str">
        <f>IFERROR(VLOOKUP($A50,'All Running Order working doc'!$A$4:$CO$60,CH$100,FALSE),"-")</f>
        <v>-</v>
      </c>
      <c r="CI50" s="12" t="str">
        <f>IFERROR(VLOOKUP($A50,'All Running Order working doc'!$A$4:$CO$60,CI$100,FALSE),"-")</f>
        <v>-</v>
      </c>
      <c r="CJ50" s="12" t="str">
        <f>IFERROR(VLOOKUP($A50,'All Running Order working doc'!$A$4:$CO$60,CJ$100,FALSE),"-")</f>
        <v>-</v>
      </c>
      <c r="CK50" s="12" t="str">
        <f>IFERROR(VLOOKUP($A50,'All Running Order working doc'!$A$4:$CO$60,CK$100,FALSE),"-")</f>
        <v>-</v>
      </c>
      <c r="CL50" s="12" t="str">
        <f>IFERROR(VLOOKUP($A50,'All Running Order working doc'!$A$4:$CO$60,CL$100,FALSE),"-")</f>
        <v>-</v>
      </c>
      <c r="CM50" s="12" t="str">
        <f>IFERROR(VLOOKUP($A50,'All Running Order working doc'!$A$4:$CO$60,CM$100,FALSE),"-")</f>
        <v>-</v>
      </c>
      <c r="CN50" s="12" t="str">
        <f>IFERROR(VLOOKUP($A50,'All Running Order working doc'!$A$4:$CO$60,CN$100,FALSE),"-")</f>
        <v>-</v>
      </c>
      <c r="CQ50" s="3">
        <v>47</v>
      </c>
    </row>
    <row r="51" spans="1:95" x14ac:dyDescent="0.3">
      <c r="A51" s="3" t="str">
        <f>CONCATENATE(Constants!$B$5,CQ51,)</f>
        <v>Blue Live48</v>
      </c>
      <c r="B51" s="12" t="str">
        <f>IFERROR(VLOOKUP($A51,'All Running Order working doc'!$A$4:$CO$60,B$100,FALSE),"-")</f>
        <v>-</v>
      </c>
      <c r="C51" s="12" t="str">
        <f>IFERROR(VLOOKUP($A51,'All Running Order working doc'!$A$4:$CO$60,C$100,FALSE),"-")</f>
        <v>-</v>
      </c>
      <c r="D51" s="12" t="str">
        <f>IFERROR(VLOOKUP($A51,'All Running Order working doc'!$A$4:$CO$60,D$100,FALSE),"-")</f>
        <v>-</v>
      </c>
      <c r="E51" s="12" t="str">
        <f>IFERROR(VLOOKUP($A51,'All Running Order working doc'!$A$4:$CO$60,E$100,FALSE),"-")</f>
        <v>-</v>
      </c>
      <c r="F51" s="12" t="str">
        <f>IFERROR(VLOOKUP($A51,'All Running Order working doc'!$A$4:$CO$60,F$100,FALSE),"-")</f>
        <v>-</v>
      </c>
      <c r="G51" s="12" t="str">
        <f>IFERROR(VLOOKUP($A51,'All Running Order working doc'!$A$4:$CO$60,G$100,FALSE),"-")</f>
        <v>-</v>
      </c>
      <c r="H51" s="12" t="str">
        <f>IFERROR(VLOOKUP($A51,'All Running Order working doc'!$A$4:$CO$60,H$100,FALSE),"-")</f>
        <v>-</v>
      </c>
      <c r="I51" s="12" t="str">
        <f>IFERROR(VLOOKUP($A51,'All Running Order working doc'!$A$4:$CO$60,I$100,FALSE),"-")</f>
        <v>-</v>
      </c>
      <c r="J51" s="12" t="str">
        <f>IFERROR(VLOOKUP($A51,'All Running Order working doc'!$A$4:$CO$60,J$100,FALSE),"-")</f>
        <v>-</v>
      </c>
      <c r="K51" s="12" t="str">
        <f>IFERROR(VLOOKUP($A51,'All Running Order working doc'!$A$4:$CO$60,K$100,FALSE),"-")</f>
        <v>-</v>
      </c>
      <c r="L51" s="12" t="str">
        <f>IFERROR(VLOOKUP($A51,'All Running Order working doc'!$A$4:$CO$60,L$100,FALSE),"-")</f>
        <v>-</v>
      </c>
      <c r="M51" s="12" t="str">
        <f>IFERROR(VLOOKUP($A51,'All Running Order working doc'!$A$4:$CO$60,M$100,FALSE),"-")</f>
        <v>-</v>
      </c>
      <c r="N51" s="12" t="str">
        <f>IFERROR(VLOOKUP($A51,'All Running Order working doc'!$A$4:$CO$60,N$100,FALSE),"-")</f>
        <v>-</v>
      </c>
      <c r="O51" s="12" t="str">
        <f>IFERROR(VLOOKUP($A51,'All Running Order working doc'!$A$4:$CO$60,O$100,FALSE),"-")</f>
        <v>-</v>
      </c>
      <c r="P51" s="12" t="str">
        <f>IFERROR(VLOOKUP($A51,'All Running Order working doc'!$A$4:$CO$60,P$100,FALSE),"-")</f>
        <v>-</v>
      </c>
      <c r="Q51" s="12" t="str">
        <f>IFERROR(VLOOKUP($A51,'All Running Order working doc'!$A$4:$CO$60,Q$100,FALSE),"-")</f>
        <v>-</v>
      </c>
      <c r="R51" s="12" t="str">
        <f>IFERROR(VLOOKUP($A51,'All Running Order working doc'!$A$4:$CO$60,R$100,FALSE),"-")</f>
        <v>-</v>
      </c>
      <c r="S51" s="12" t="str">
        <f>IFERROR(VLOOKUP($A51,'All Running Order working doc'!$A$4:$CO$60,S$100,FALSE),"-")</f>
        <v>-</v>
      </c>
      <c r="T51" s="12" t="str">
        <f>IFERROR(VLOOKUP($A51,'All Running Order working doc'!$A$4:$CO$60,T$100,FALSE),"-")</f>
        <v>-</v>
      </c>
      <c r="U51" s="12" t="str">
        <f>IFERROR(VLOOKUP($A51,'All Running Order working doc'!$A$4:$CO$60,U$100,FALSE),"-")</f>
        <v>-</v>
      </c>
      <c r="V51" s="12" t="str">
        <f>IFERROR(VLOOKUP($A51,'All Running Order working doc'!$A$4:$CO$60,V$100,FALSE),"-")</f>
        <v>-</v>
      </c>
      <c r="W51" s="12" t="str">
        <f>IFERROR(VLOOKUP($A51,'All Running Order working doc'!$A$4:$CO$60,W$100,FALSE),"-")</f>
        <v>-</v>
      </c>
      <c r="X51" s="12" t="str">
        <f>IFERROR(VLOOKUP($A51,'All Running Order working doc'!$A$4:$CO$60,X$100,FALSE),"-")</f>
        <v>-</v>
      </c>
      <c r="Y51" s="12" t="str">
        <f>IFERROR(VLOOKUP($A51,'All Running Order working doc'!$A$4:$CO$60,Y$100,FALSE),"-")</f>
        <v>-</v>
      </c>
      <c r="Z51" s="12" t="str">
        <f>IFERROR(VLOOKUP($A51,'All Running Order working doc'!$A$4:$CO$60,Z$100,FALSE),"-")</f>
        <v>-</v>
      </c>
      <c r="AA51" s="12" t="str">
        <f>IFERROR(VLOOKUP($A51,'All Running Order working doc'!$A$4:$CO$60,AA$100,FALSE),"-")</f>
        <v>-</v>
      </c>
      <c r="AB51" s="12" t="str">
        <f>IFERROR(VLOOKUP($A51,'All Running Order working doc'!$A$4:$CO$60,AB$100,FALSE),"-")</f>
        <v>-</v>
      </c>
      <c r="AC51" s="12" t="str">
        <f>IFERROR(VLOOKUP($A51,'All Running Order working doc'!$A$4:$CO$60,AC$100,FALSE),"-")</f>
        <v>-</v>
      </c>
      <c r="AD51" s="12" t="str">
        <f>IFERROR(VLOOKUP($A51,'All Running Order working doc'!$A$4:$CO$60,AD$100,FALSE),"-")</f>
        <v>-</v>
      </c>
      <c r="AE51" s="12" t="str">
        <f>IFERROR(VLOOKUP($A51,'All Running Order working doc'!$A$4:$CO$60,AE$100,FALSE),"-")</f>
        <v>-</v>
      </c>
      <c r="AF51" s="12" t="str">
        <f>IFERROR(VLOOKUP($A51,'All Running Order working doc'!$A$4:$CO$60,AF$100,FALSE),"-")</f>
        <v>-</v>
      </c>
      <c r="AG51" s="12" t="str">
        <f>IFERROR(VLOOKUP($A51,'All Running Order working doc'!$A$4:$CO$60,AG$100,FALSE),"-")</f>
        <v>-</v>
      </c>
      <c r="AH51" s="12" t="str">
        <f>IFERROR(VLOOKUP($A51,'All Running Order working doc'!$A$4:$CO$60,AH$100,FALSE),"-")</f>
        <v>-</v>
      </c>
      <c r="AI51" s="12" t="str">
        <f>IFERROR(VLOOKUP($A51,'All Running Order working doc'!$A$4:$CO$60,AI$100,FALSE),"-")</f>
        <v>-</v>
      </c>
      <c r="AJ51" s="12" t="str">
        <f>IFERROR(VLOOKUP($A51,'All Running Order working doc'!$A$4:$CO$60,AJ$100,FALSE),"-")</f>
        <v>-</v>
      </c>
      <c r="AK51" s="12" t="str">
        <f>IFERROR(VLOOKUP($A51,'All Running Order working doc'!$A$4:$CO$60,AK$100,FALSE),"-")</f>
        <v>-</v>
      </c>
      <c r="AL51" s="12" t="str">
        <f>IFERROR(VLOOKUP($A51,'All Running Order working doc'!$A$4:$CO$60,AL$100,FALSE),"-")</f>
        <v>-</v>
      </c>
      <c r="AM51" s="12" t="str">
        <f>IFERROR(VLOOKUP($A51,'All Running Order working doc'!$A$4:$CO$60,AM$100,FALSE),"-")</f>
        <v>-</v>
      </c>
      <c r="AN51" s="12" t="str">
        <f>IFERROR(VLOOKUP($A51,'All Running Order working doc'!$A$4:$CO$60,AN$100,FALSE),"-")</f>
        <v>-</v>
      </c>
      <c r="AO51" s="12" t="str">
        <f>IFERROR(VLOOKUP($A51,'All Running Order working doc'!$A$4:$CO$60,AO$100,FALSE),"-")</f>
        <v>-</v>
      </c>
      <c r="AP51" s="12" t="str">
        <f>IFERROR(VLOOKUP($A51,'All Running Order working doc'!$A$4:$CO$60,AP$100,FALSE),"-")</f>
        <v>-</v>
      </c>
      <c r="AQ51" s="12" t="str">
        <f>IFERROR(VLOOKUP($A51,'All Running Order working doc'!$A$4:$CO$60,AQ$100,FALSE),"-")</f>
        <v>-</v>
      </c>
      <c r="AR51" s="12" t="str">
        <f>IFERROR(VLOOKUP($A51,'All Running Order working doc'!$A$4:$CO$60,AR$100,FALSE),"-")</f>
        <v>-</v>
      </c>
      <c r="AS51" s="12" t="str">
        <f>IFERROR(VLOOKUP($A51,'All Running Order working doc'!$A$4:$CO$60,AS$100,FALSE),"-")</f>
        <v>-</v>
      </c>
      <c r="AT51" s="12" t="str">
        <f>IFERROR(VLOOKUP($A51,'All Running Order working doc'!$A$4:$CO$60,AT$100,FALSE),"-")</f>
        <v>-</v>
      </c>
      <c r="AU51" s="12" t="str">
        <f>IFERROR(VLOOKUP($A51,'All Running Order working doc'!$A$4:$CO$60,AU$100,FALSE),"-")</f>
        <v>-</v>
      </c>
      <c r="AV51" s="12" t="str">
        <f>IFERROR(VLOOKUP($A51,'All Running Order working doc'!$A$4:$CO$60,AV$100,FALSE),"-")</f>
        <v>-</v>
      </c>
      <c r="AW51" s="12" t="str">
        <f>IFERROR(VLOOKUP($A51,'All Running Order working doc'!$A$4:$CO$60,AW$100,FALSE),"-")</f>
        <v>-</v>
      </c>
      <c r="AX51" s="12" t="str">
        <f>IFERROR(VLOOKUP($A51,'All Running Order working doc'!$A$4:$CO$60,AX$100,FALSE),"-")</f>
        <v>-</v>
      </c>
      <c r="AY51" s="12" t="str">
        <f>IFERROR(VLOOKUP($A51,'All Running Order working doc'!$A$4:$CO$60,AY$100,FALSE),"-")</f>
        <v>-</v>
      </c>
      <c r="AZ51" s="12" t="str">
        <f>IFERROR(VLOOKUP($A51,'All Running Order working doc'!$A$4:$CO$60,AZ$100,FALSE),"-")</f>
        <v>-</v>
      </c>
      <c r="BA51" s="12" t="str">
        <f>IFERROR(VLOOKUP($A51,'All Running Order working doc'!$A$4:$CO$60,BA$100,FALSE),"-")</f>
        <v>-</v>
      </c>
      <c r="BB51" s="12" t="str">
        <f>IFERROR(VLOOKUP($A51,'All Running Order working doc'!$A$4:$CO$60,BB$100,FALSE),"-")</f>
        <v>-</v>
      </c>
      <c r="BC51" s="12" t="str">
        <f>IFERROR(VLOOKUP($A51,'All Running Order working doc'!$A$4:$CO$60,BC$100,FALSE),"-")</f>
        <v>-</v>
      </c>
      <c r="BD51" s="12" t="str">
        <f>IFERROR(VLOOKUP($A51,'All Running Order working doc'!$A$4:$CO$60,BD$100,FALSE),"-")</f>
        <v>-</v>
      </c>
      <c r="BE51" s="12" t="str">
        <f>IFERROR(VLOOKUP($A51,'All Running Order working doc'!$A$4:$CO$60,BE$100,FALSE),"-")</f>
        <v>-</v>
      </c>
      <c r="BF51" s="12" t="str">
        <f>IFERROR(VLOOKUP($A51,'All Running Order working doc'!$A$4:$CO$60,BF$100,FALSE),"-")</f>
        <v>-</v>
      </c>
      <c r="BG51" s="12" t="str">
        <f>IFERROR(VLOOKUP($A51,'All Running Order working doc'!$A$4:$CO$60,BG$100,FALSE),"-")</f>
        <v>-</v>
      </c>
      <c r="BH51" s="12" t="str">
        <f>IFERROR(VLOOKUP($A51,'All Running Order working doc'!$A$4:$CO$60,BH$100,FALSE),"-")</f>
        <v>-</v>
      </c>
      <c r="BI51" s="12" t="str">
        <f>IFERROR(VLOOKUP($A51,'All Running Order working doc'!$A$4:$CO$60,BI$100,FALSE),"-")</f>
        <v>-</v>
      </c>
      <c r="BJ51" s="12" t="str">
        <f>IFERROR(VLOOKUP($A51,'All Running Order working doc'!$A$4:$CO$60,BJ$100,FALSE),"-")</f>
        <v>-</v>
      </c>
      <c r="BK51" s="12" t="str">
        <f>IFERROR(VLOOKUP($A51,'All Running Order working doc'!$A$4:$CO$60,BK$100,FALSE),"-")</f>
        <v>-</v>
      </c>
      <c r="BL51" s="12" t="str">
        <f>IFERROR(VLOOKUP($A51,'All Running Order working doc'!$A$4:$CO$60,BL$100,FALSE),"-")</f>
        <v>-</v>
      </c>
      <c r="BM51" s="12" t="str">
        <f>IFERROR(VLOOKUP($A51,'All Running Order working doc'!$A$4:$CO$60,BM$100,FALSE),"-")</f>
        <v>-</v>
      </c>
      <c r="BN51" s="12" t="str">
        <f>IFERROR(VLOOKUP($A51,'All Running Order working doc'!$A$4:$CO$60,BN$100,FALSE),"-")</f>
        <v>-</v>
      </c>
      <c r="BO51" s="12" t="str">
        <f>IFERROR(VLOOKUP($A51,'All Running Order working doc'!$A$4:$CO$60,BO$100,FALSE),"-")</f>
        <v>-</v>
      </c>
      <c r="BP51" s="12" t="str">
        <f>IFERROR(VLOOKUP($A51,'All Running Order working doc'!$A$4:$CO$60,BP$100,FALSE),"-")</f>
        <v>-</v>
      </c>
      <c r="BQ51" s="12" t="str">
        <f>IFERROR(VLOOKUP($A51,'All Running Order working doc'!$A$4:$CO$60,BQ$100,FALSE),"-")</f>
        <v>-</v>
      </c>
      <c r="BR51" s="12" t="str">
        <f>IFERROR(VLOOKUP($A51,'All Running Order working doc'!$A$4:$CO$60,BR$100,FALSE),"-")</f>
        <v>-</v>
      </c>
      <c r="BS51" s="12" t="str">
        <f>IFERROR(VLOOKUP($A51,'All Running Order working doc'!$A$4:$CO$60,BS$100,FALSE),"-")</f>
        <v>-</v>
      </c>
      <c r="BT51" s="12" t="str">
        <f>IFERROR(VLOOKUP($A51,'All Running Order working doc'!$A$4:$CO$60,BT$100,FALSE),"-")</f>
        <v>-</v>
      </c>
      <c r="BU51" s="12" t="str">
        <f>IFERROR(VLOOKUP($A51,'All Running Order working doc'!$A$4:$CO$60,BU$100,FALSE),"-")</f>
        <v>-</v>
      </c>
      <c r="BV51" s="12" t="str">
        <f>IFERROR(VLOOKUP($A51,'All Running Order working doc'!$A$4:$CO$60,BV$100,FALSE),"-")</f>
        <v>-</v>
      </c>
      <c r="BW51" s="12" t="str">
        <f>IFERROR(VLOOKUP($A51,'All Running Order working doc'!$A$4:$CO$60,BW$100,FALSE),"-")</f>
        <v>-</v>
      </c>
      <c r="BX51" s="12" t="str">
        <f>IFERROR(VLOOKUP($A51,'All Running Order working doc'!$A$4:$CO$60,BX$100,FALSE),"-")</f>
        <v>-</v>
      </c>
      <c r="BY51" s="12" t="str">
        <f>IFERROR(VLOOKUP($A51,'All Running Order working doc'!$A$4:$CO$60,BY$100,FALSE),"-")</f>
        <v>-</v>
      </c>
      <c r="BZ51" s="12" t="str">
        <f>IFERROR(VLOOKUP($A51,'All Running Order working doc'!$A$4:$CO$60,BZ$100,FALSE),"-")</f>
        <v>-</v>
      </c>
      <c r="CA51" s="12" t="str">
        <f>IFERROR(VLOOKUP($A51,'All Running Order working doc'!$A$4:$CO$60,CA$100,FALSE),"-")</f>
        <v>-</v>
      </c>
      <c r="CB51" s="12" t="str">
        <f>IFERROR(VLOOKUP($A51,'All Running Order working doc'!$A$4:$CO$60,CB$100,FALSE),"-")</f>
        <v>-</v>
      </c>
      <c r="CC51" s="12" t="str">
        <f>IFERROR(VLOOKUP($A51,'All Running Order working doc'!$A$4:$CO$60,CC$100,FALSE),"-")</f>
        <v>-</v>
      </c>
      <c r="CD51" s="12" t="str">
        <f>IFERROR(VLOOKUP($A51,'All Running Order working doc'!$A$4:$CO$60,CD$100,FALSE),"-")</f>
        <v>-</v>
      </c>
      <c r="CE51" s="12" t="str">
        <f>IFERROR(VLOOKUP($A51,'All Running Order working doc'!$A$4:$CO$60,CE$100,FALSE),"-")</f>
        <v>-</v>
      </c>
      <c r="CF51" s="12" t="str">
        <f>IFERROR(VLOOKUP($A51,'All Running Order working doc'!$A$4:$CO$60,CF$100,FALSE),"-")</f>
        <v>-</v>
      </c>
      <c r="CG51" s="12" t="str">
        <f>IFERROR(VLOOKUP($A51,'All Running Order working doc'!$A$4:$CO$60,CG$100,FALSE),"-")</f>
        <v>-</v>
      </c>
      <c r="CH51" s="12" t="str">
        <f>IFERROR(VLOOKUP($A51,'All Running Order working doc'!$A$4:$CO$60,CH$100,FALSE),"-")</f>
        <v>-</v>
      </c>
      <c r="CI51" s="12" t="str">
        <f>IFERROR(VLOOKUP($A51,'All Running Order working doc'!$A$4:$CO$60,CI$100,FALSE),"-")</f>
        <v>-</v>
      </c>
      <c r="CJ51" s="12" t="str">
        <f>IFERROR(VLOOKUP($A51,'All Running Order working doc'!$A$4:$CO$60,CJ$100,FALSE),"-")</f>
        <v>-</v>
      </c>
      <c r="CK51" s="12" t="str">
        <f>IFERROR(VLOOKUP($A51,'All Running Order working doc'!$A$4:$CO$60,CK$100,FALSE),"-")</f>
        <v>-</v>
      </c>
      <c r="CL51" s="12" t="str">
        <f>IFERROR(VLOOKUP($A51,'All Running Order working doc'!$A$4:$CO$60,CL$100,FALSE),"-")</f>
        <v>-</v>
      </c>
      <c r="CM51" s="12" t="str">
        <f>IFERROR(VLOOKUP($A51,'All Running Order working doc'!$A$4:$CO$60,CM$100,FALSE),"-")</f>
        <v>-</v>
      </c>
      <c r="CN51" s="12" t="str">
        <f>IFERROR(VLOOKUP($A51,'All Running Order working doc'!$A$4:$CO$60,CN$100,FALSE),"-")</f>
        <v>-</v>
      </c>
      <c r="CQ51" s="3">
        <v>48</v>
      </c>
    </row>
    <row r="52" spans="1:95" x14ac:dyDescent="0.3">
      <c r="A52" s="3" t="str">
        <f>CONCATENATE(Constants!$B$5,CQ52,)</f>
        <v>Blue Live49</v>
      </c>
      <c r="B52" s="12" t="str">
        <f>IFERROR(VLOOKUP($A52,'All Running Order working doc'!$A$4:$CO$60,B$100,FALSE),"-")</f>
        <v>-</v>
      </c>
      <c r="C52" s="12" t="str">
        <f>IFERROR(VLOOKUP($A52,'All Running Order working doc'!$A$4:$CO$60,C$100,FALSE),"-")</f>
        <v>-</v>
      </c>
      <c r="D52" s="12" t="str">
        <f>IFERROR(VLOOKUP($A52,'All Running Order working doc'!$A$4:$CO$60,D$100,FALSE),"-")</f>
        <v>-</v>
      </c>
      <c r="E52" s="12" t="str">
        <f>IFERROR(VLOOKUP($A52,'All Running Order working doc'!$A$4:$CO$60,E$100,FALSE),"-")</f>
        <v>-</v>
      </c>
      <c r="F52" s="12" t="str">
        <f>IFERROR(VLOOKUP($A52,'All Running Order working doc'!$A$4:$CO$60,F$100,FALSE),"-")</f>
        <v>-</v>
      </c>
      <c r="G52" s="12" t="str">
        <f>IFERROR(VLOOKUP($A52,'All Running Order working doc'!$A$4:$CO$60,G$100,FALSE),"-")</f>
        <v>-</v>
      </c>
      <c r="H52" s="12" t="str">
        <f>IFERROR(VLOOKUP($A52,'All Running Order working doc'!$A$4:$CO$60,H$100,FALSE),"-")</f>
        <v>-</v>
      </c>
      <c r="I52" s="12" t="str">
        <f>IFERROR(VLOOKUP($A52,'All Running Order working doc'!$A$4:$CO$60,I$100,FALSE),"-")</f>
        <v>-</v>
      </c>
      <c r="J52" s="12" t="str">
        <f>IFERROR(VLOOKUP($A52,'All Running Order working doc'!$A$4:$CO$60,J$100,FALSE),"-")</f>
        <v>-</v>
      </c>
      <c r="K52" s="12" t="str">
        <f>IFERROR(VLOOKUP($A52,'All Running Order working doc'!$A$4:$CO$60,K$100,FALSE),"-")</f>
        <v>-</v>
      </c>
      <c r="L52" s="12" t="str">
        <f>IFERROR(VLOOKUP($A52,'All Running Order working doc'!$A$4:$CO$60,L$100,FALSE),"-")</f>
        <v>-</v>
      </c>
      <c r="M52" s="12" t="str">
        <f>IFERROR(VLOOKUP($A52,'All Running Order working doc'!$A$4:$CO$60,M$100,FALSE),"-")</f>
        <v>-</v>
      </c>
      <c r="N52" s="12" t="str">
        <f>IFERROR(VLOOKUP($A52,'All Running Order working doc'!$A$4:$CO$60,N$100,FALSE),"-")</f>
        <v>-</v>
      </c>
      <c r="O52" s="12" t="str">
        <f>IFERROR(VLOOKUP($A52,'All Running Order working doc'!$A$4:$CO$60,O$100,FALSE),"-")</f>
        <v>-</v>
      </c>
      <c r="P52" s="12" t="str">
        <f>IFERROR(VLOOKUP($A52,'All Running Order working doc'!$A$4:$CO$60,P$100,FALSE),"-")</f>
        <v>-</v>
      </c>
      <c r="Q52" s="12" t="str">
        <f>IFERROR(VLOOKUP($A52,'All Running Order working doc'!$A$4:$CO$60,Q$100,FALSE),"-")</f>
        <v>-</v>
      </c>
      <c r="R52" s="12" t="str">
        <f>IFERROR(VLOOKUP($A52,'All Running Order working doc'!$A$4:$CO$60,R$100,FALSE),"-")</f>
        <v>-</v>
      </c>
      <c r="S52" s="12" t="str">
        <f>IFERROR(VLOOKUP($A52,'All Running Order working doc'!$A$4:$CO$60,S$100,FALSE),"-")</f>
        <v>-</v>
      </c>
      <c r="T52" s="12" t="str">
        <f>IFERROR(VLOOKUP($A52,'All Running Order working doc'!$A$4:$CO$60,T$100,FALSE),"-")</f>
        <v>-</v>
      </c>
      <c r="U52" s="12" t="str">
        <f>IFERROR(VLOOKUP($A52,'All Running Order working doc'!$A$4:$CO$60,U$100,FALSE),"-")</f>
        <v>-</v>
      </c>
      <c r="V52" s="12" t="str">
        <f>IFERROR(VLOOKUP($A52,'All Running Order working doc'!$A$4:$CO$60,V$100,FALSE),"-")</f>
        <v>-</v>
      </c>
      <c r="W52" s="12" t="str">
        <f>IFERROR(VLOOKUP($A52,'All Running Order working doc'!$A$4:$CO$60,W$100,FALSE),"-")</f>
        <v>-</v>
      </c>
      <c r="X52" s="12" t="str">
        <f>IFERROR(VLOOKUP($A52,'All Running Order working doc'!$A$4:$CO$60,X$100,FALSE),"-")</f>
        <v>-</v>
      </c>
      <c r="Y52" s="12" t="str">
        <f>IFERROR(VLOOKUP($A52,'All Running Order working doc'!$A$4:$CO$60,Y$100,FALSE),"-")</f>
        <v>-</v>
      </c>
      <c r="Z52" s="12" t="str">
        <f>IFERROR(VLOOKUP($A52,'All Running Order working doc'!$A$4:$CO$60,Z$100,FALSE),"-")</f>
        <v>-</v>
      </c>
      <c r="AA52" s="12" t="str">
        <f>IFERROR(VLOOKUP($A52,'All Running Order working doc'!$A$4:$CO$60,AA$100,FALSE),"-")</f>
        <v>-</v>
      </c>
      <c r="AB52" s="12" t="str">
        <f>IFERROR(VLOOKUP($A52,'All Running Order working doc'!$A$4:$CO$60,AB$100,FALSE),"-")</f>
        <v>-</v>
      </c>
      <c r="AC52" s="12" t="str">
        <f>IFERROR(VLOOKUP($A52,'All Running Order working doc'!$A$4:$CO$60,AC$100,FALSE),"-")</f>
        <v>-</v>
      </c>
      <c r="AD52" s="12" t="str">
        <f>IFERROR(VLOOKUP($A52,'All Running Order working doc'!$A$4:$CO$60,AD$100,FALSE),"-")</f>
        <v>-</v>
      </c>
      <c r="AE52" s="12" t="str">
        <f>IFERROR(VLOOKUP($A52,'All Running Order working doc'!$A$4:$CO$60,AE$100,FALSE),"-")</f>
        <v>-</v>
      </c>
      <c r="AF52" s="12" t="str">
        <f>IFERROR(VLOOKUP($A52,'All Running Order working doc'!$A$4:$CO$60,AF$100,FALSE),"-")</f>
        <v>-</v>
      </c>
      <c r="AG52" s="12" t="str">
        <f>IFERROR(VLOOKUP($A52,'All Running Order working doc'!$A$4:$CO$60,AG$100,FALSE),"-")</f>
        <v>-</v>
      </c>
      <c r="AH52" s="12" t="str">
        <f>IFERROR(VLOOKUP($A52,'All Running Order working doc'!$A$4:$CO$60,AH$100,FALSE),"-")</f>
        <v>-</v>
      </c>
      <c r="AI52" s="12" t="str">
        <f>IFERROR(VLOOKUP($A52,'All Running Order working doc'!$A$4:$CO$60,AI$100,FALSE),"-")</f>
        <v>-</v>
      </c>
      <c r="AJ52" s="12" t="str">
        <f>IFERROR(VLOOKUP($A52,'All Running Order working doc'!$A$4:$CO$60,AJ$100,FALSE),"-")</f>
        <v>-</v>
      </c>
      <c r="AK52" s="12" t="str">
        <f>IFERROR(VLOOKUP($A52,'All Running Order working doc'!$A$4:$CO$60,AK$100,FALSE),"-")</f>
        <v>-</v>
      </c>
      <c r="AL52" s="12" t="str">
        <f>IFERROR(VLOOKUP($A52,'All Running Order working doc'!$A$4:$CO$60,AL$100,FALSE),"-")</f>
        <v>-</v>
      </c>
      <c r="AM52" s="12" t="str">
        <f>IFERROR(VLOOKUP($A52,'All Running Order working doc'!$A$4:$CO$60,AM$100,FALSE),"-")</f>
        <v>-</v>
      </c>
      <c r="AN52" s="12" t="str">
        <f>IFERROR(VLOOKUP($A52,'All Running Order working doc'!$A$4:$CO$60,AN$100,FALSE),"-")</f>
        <v>-</v>
      </c>
      <c r="AO52" s="12" t="str">
        <f>IFERROR(VLOOKUP($A52,'All Running Order working doc'!$A$4:$CO$60,AO$100,FALSE),"-")</f>
        <v>-</v>
      </c>
      <c r="AP52" s="12" t="str">
        <f>IFERROR(VLOOKUP($A52,'All Running Order working doc'!$A$4:$CO$60,AP$100,FALSE),"-")</f>
        <v>-</v>
      </c>
      <c r="AQ52" s="12" t="str">
        <f>IFERROR(VLOOKUP($A52,'All Running Order working doc'!$A$4:$CO$60,AQ$100,FALSE),"-")</f>
        <v>-</v>
      </c>
      <c r="AR52" s="12" t="str">
        <f>IFERROR(VLOOKUP($A52,'All Running Order working doc'!$A$4:$CO$60,AR$100,FALSE),"-")</f>
        <v>-</v>
      </c>
      <c r="AS52" s="12" t="str">
        <f>IFERROR(VLOOKUP($A52,'All Running Order working doc'!$A$4:$CO$60,AS$100,FALSE),"-")</f>
        <v>-</v>
      </c>
      <c r="AT52" s="12" t="str">
        <f>IFERROR(VLOOKUP($A52,'All Running Order working doc'!$A$4:$CO$60,AT$100,FALSE),"-")</f>
        <v>-</v>
      </c>
      <c r="AU52" s="12" t="str">
        <f>IFERROR(VLOOKUP($A52,'All Running Order working doc'!$A$4:$CO$60,AU$100,FALSE),"-")</f>
        <v>-</v>
      </c>
      <c r="AV52" s="12" t="str">
        <f>IFERROR(VLOOKUP($A52,'All Running Order working doc'!$A$4:$CO$60,AV$100,FALSE),"-")</f>
        <v>-</v>
      </c>
      <c r="AW52" s="12" t="str">
        <f>IFERROR(VLOOKUP($A52,'All Running Order working doc'!$A$4:$CO$60,AW$100,FALSE),"-")</f>
        <v>-</v>
      </c>
      <c r="AX52" s="12" t="str">
        <f>IFERROR(VLOOKUP($A52,'All Running Order working doc'!$A$4:$CO$60,AX$100,FALSE),"-")</f>
        <v>-</v>
      </c>
      <c r="AY52" s="12" t="str">
        <f>IFERROR(VLOOKUP($A52,'All Running Order working doc'!$A$4:$CO$60,AY$100,FALSE),"-")</f>
        <v>-</v>
      </c>
      <c r="AZ52" s="12" t="str">
        <f>IFERROR(VLOOKUP($A52,'All Running Order working doc'!$A$4:$CO$60,AZ$100,FALSE),"-")</f>
        <v>-</v>
      </c>
      <c r="BA52" s="12" t="str">
        <f>IFERROR(VLOOKUP($A52,'All Running Order working doc'!$A$4:$CO$60,BA$100,FALSE),"-")</f>
        <v>-</v>
      </c>
      <c r="BB52" s="12" t="str">
        <f>IFERROR(VLOOKUP($A52,'All Running Order working doc'!$A$4:$CO$60,BB$100,FALSE),"-")</f>
        <v>-</v>
      </c>
      <c r="BC52" s="12" t="str">
        <f>IFERROR(VLOOKUP($A52,'All Running Order working doc'!$A$4:$CO$60,BC$100,FALSE),"-")</f>
        <v>-</v>
      </c>
      <c r="BD52" s="12" t="str">
        <f>IFERROR(VLOOKUP($A52,'All Running Order working doc'!$A$4:$CO$60,BD$100,FALSE),"-")</f>
        <v>-</v>
      </c>
      <c r="BE52" s="12" t="str">
        <f>IFERROR(VLOOKUP($A52,'All Running Order working doc'!$A$4:$CO$60,BE$100,FALSE),"-")</f>
        <v>-</v>
      </c>
      <c r="BF52" s="12" t="str">
        <f>IFERROR(VLOOKUP($A52,'All Running Order working doc'!$A$4:$CO$60,BF$100,FALSE),"-")</f>
        <v>-</v>
      </c>
      <c r="BG52" s="12" t="str">
        <f>IFERROR(VLOOKUP($A52,'All Running Order working doc'!$A$4:$CO$60,BG$100,FALSE),"-")</f>
        <v>-</v>
      </c>
      <c r="BH52" s="12" t="str">
        <f>IFERROR(VLOOKUP($A52,'All Running Order working doc'!$A$4:$CO$60,BH$100,FALSE),"-")</f>
        <v>-</v>
      </c>
      <c r="BI52" s="12" t="str">
        <f>IFERROR(VLOOKUP($A52,'All Running Order working doc'!$A$4:$CO$60,BI$100,FALSE),"-")</f>
        <v>-</v>
      </c>
      <c r="BJ52" s="12" t="str">
        <f>IFERROR(VLOOKUP($A52,'All Running Order working doc'!$A$4:$CO$60,BJ$100,FALSE),"-")</f>
        <v>-</v>
      </c>
      <c r="BK52" s="12" t="str">
        <f>IFERROR(VLOOKUP($A52,'All Running Order working doc'!$A$4:$CO$60,BK$100,FALSE),"-")</f>
        <v>-</v>
      </c>
      <c r="BL52" s="12" t="str">
        <f>IFERROR(VLOOKUP($A52,'All Running Order working doc'!$A$4:$CO$60,BL$100,FALSE),"-")</f>
        <v>-</v>
      </c>
      <c r="BM52" s="12" t="str">
        <f>IFERROR(VLOOKUP($A52,'All Running Order working doc'!$A$4:$CO$60,BM$100,FALSE),"-")</f>
        <v>-</v>
      </c>
      <c r="BN52" s="12" t="str">
        <f>IFERROR(VLOOKUP($A52,'All Running Order working doc'!$A$4:$CO$60,BN$100,FALSE),"-")</f>
        <v>-</v>
      </c>
      <c r="BO52" s="12" t="str">
        <f>IFERROR(VLOOKUP($A52,'All Running Order working doc'!$A$4:$CO$60,BO$100,FALSE),"-")</f>
        <v>-</v>
      </c>
      <c r="BP52" s="12" t="str">
        <f>IFERROR(VLOOKUP($A52,'All Running Order working doc'!$A$4:$CO$60,BP$100,FALSE),"-")</f>
        <v>-</v>
      </c>
      <c r="BQ52" s="12" t="str">
        <f>IFERROR(VLOOKUP($A52,'All Running Order working doc'!$A$4:$CO$60,BQ$100,FALSE),"-")</f>
        <v>-</v>
      </c>
      <c r="BR52" s="12" t="str">
        <f>IFERROR(VLOOKUP($A52,'All Running Order working doc'!$A$4:$CO$60,BR$100,FALSE),"-")</f>
        <v>-</v>
      </c>
      <c r="BS52" s="12" t="str">
        <f>IFERROR(VLOOKUP($A52,'All Running Order working doc'!$A$4:$CO$60,BS$100,FALSE),"-")</f>
        <v>-</v>
      </c>
      <c r="BT52" s="12" t="str">
        <f>IFERROR(VLOOKUP($A52,'All Running Order working doc'!$A$4:$CO$60,BT$100,FALSE),"-")</f>
        <v>-</v>
      </c>
      <c r="BU52" s="12" t="str">
        <f>IFERROR(VLOOKUP($A52,'All Running Order working doc'!$A$4:$CO$60,BU$100,FALSE),"-")</f>
        <v>-</v>
      </c>
      <c r="BV52" s="12" t="str">
        <f>IFERROR(VLOOKUP($A52,'All Running Order working doc'!$A$4:$CO$60,BV$100,FALSE),"-")</f>
        <v>-</v>
      </c>
      <c r="BW52" s="12" t="str">
        <f>IFERROR(VLOOKUP($A52,'All Running Order working doc'!$A$4:$CO$60,BW$100,FALSE),"-")</f>
        <v>-</v>
      </c>
      <c r="BX52" s="12" t="str">
        <f>IFERROR(VLOOKUP($A52,'All Running Order working doc'!$A$4:$CO$60,BX$100,FALSE),"-")</f>
        <v>-</v>
      </c>
      <c r="BY52" s="12" t="str">
        <f>IFERROR(VLOOKUP($A52,'All Running Order working doc'!$A$4:$CO$60,BY$100,FALSE),"-")</f>
        <v>-</v>
      </c>
      <c r="BZ52" s="12" t="str">
        <f>IFERROR(VLOOKUP($A52,'All Running Order working doc'!$A$4:$CO$60,BZ$100,FALSE),"-")</f>
        <v>-</v>
      </c>
      <c r="CA52" s="12" t="str">
        <f>IFERROR(VLOOKUP($A52,'All Running Order working doc'!$A$4:$CO$60,CA$100,FALSE),"-")</f>
        <v>-</v>
      </c>
      <c r="CB52" s="12" t="str">
        <f>IFERROR(VLOOKUP($A52,'All Running Order working doc'!$A$4:$CO$60,CB$100,FALSE),"-")</f>
        <v>-</v>
      </c>
      <c r="CC52" s="12" t="str">
        <f>IFERROR(VLOOKUP($A52,'All Running Order working doc'!$A$4:$CO$60,CC$100,FALSE),"-")</f>
        <v>-</v>
      </c>
      <c r="CD52" s="12" t="str">
        <f>IFERROR(VLOOKUP($A52,'All Running Order working doc'!$A$4:$CO$60,CD$100,FALSE),"-")</f>
        <v>-</v>
      </c>
      <c r="CE52" s="12" t="str">
        <f>IFERROR(VLOOKUP($A52,'All Running Order working doc'!$A$4:$CO$60,CE$100,FALSE),"-")</f>
        <v>-</v>
      </c>
      <c r="CF52" s="12" t="str">
        <f>IFERROR(VLOOKUP($A52,'All Running Order working doc'!$A$4:$CO$60,CF$100,FALSE),"-")</f>
        <v>-</v>
      </c>
      <c r="CG52" s="12" t="str">
        <f>IFERROR(VLOOKUP($A52,'All Running Order working doc'!$A$4:$CO$60,CG$100,FALSE),"-")</f>
        <v>-</v>
      </c>
      <c r="CH52" s="12" t="str">
        <f>IFERROR(VLOOKUP($A52,'All Running Order working doc'!$A$4:$CO$60,CH$100,FALSE),"-")</f>
        <v>-</v>
      </c>
      <c r="CI52" s="12" t="str">
        <f>IFERROR(VLOOKUP($A52,'All Running Order working doc'!$A$4:$CO$60,CI$100,FALSE),"-")</f>
        <v>-</v>
      </c>
      <c r="CJ52" s="12" t="str">
        <f>IFERROR(VLOOKUP($A52,'All Running Order working doc'!$A$4:$CO$60,CJ$100,FALSE),"-")</f>
        <v>-</v>
      </c>
      <c r="CK52" s="12" t="str">
        <f>IFERROR(VLOOKUP($A52,'All Running Order working doc'!$A$4:$CO$60,CK$100,FALSE),"-")</f>
        <v>-</v>
      </c>
      <c r="CL52" s="12" t="str">
        <f>IFERROR(VLOOKUP($A52,'All Running Order working doc'!$A$4:$CO$60,CL$100,FALSE),"-")</f>
        <v>-</v>
      </c>
      <c r="CM52" s="12" t="str">
        <f>IFERROR(VLOOKUP($A52,'All Running Order working doc'!$A$4:$CO$60,CM$100,FALSE),"-")</f>
        <v>-</v>
      </c>
      <c r="CN52" s="12" t="str">
        <f>IFERROR(VLOOKUP($A52,'All Running Order working doc'!$A$4:$CO$60,CN$100,FALSE),"-")</f>
        <v>-</v>
      </c>
      <c r="CQ52" s="3">
        <v>49</v>
      </c>
    </row>
    <row r="53" spans="1:95" x14ac:dyDescent="0.3">
      <c r="A53" s="3" t="str">
        <f>CONCATENATE(Constants!$B$5,CQ53,)</f>
        <v>Blue Live50</v>
      </c>
      <c r="B53" s="12" t="str">
        <f>IFERROR(VLOOKUP($A53,'All Running Order working doc'!$A$4:$CO$60,B$100,FALSE),"-")</f>
        <v>-</v>
      </c>
      <c r="C53" s="12" t="str">
        <f>IFERROR(VLOOKUP($A53,'All Running Order working doc'!$A$4:$CO$60,C$100,FALSE),"-")</f>
        <v>-</v>
      </c>
      <c r="D53" s="12" t="str">
        <f>IFERROR(VLOOKUP($A53,'All Running Order working doc'!$A$4:$CO$60,D$100,FALSE),"-")</f>
        <v>-</v>
      </c>
      <c r="E53" s="12" t="str">
        <f>IFERROR(VLOOKUP($A53,'All Running Order working doc'!$A$4:$CO$60,E$100,FALSE),"-")</f>
        <v>-</v>
      </c>
      <c r="F53" s="12" t="str">
        <f>IFERROR(VLOOKUP($A53,'All Running Order working doc'!$A$4:$CO$60,F$100,FALSE),"-")</f>
        <v>-</v>
      </c>
      <c r="G53" s="12" t="str">
        <f>IFERROR(VLOOKUP($A53,'All Running Order working doc'!$A$4:$CO$60,G$100,FALSE),"-")</f>
        <v>-</v>
      </c>
      <c r="H53" s="12" t="str">
        <f>IFERROR(VLOOKUP($A53,'All Running Order working doc'!$A$4:$CO$60,H$100,FALSE),"-")</f>
        <v>-</v>
      </c>
      <c r="I53" s="12" t="str">
        <f>IFERROR(VLOOKUP($A53,'All Running Order working doc'!$A$4:$CO$60,I$100,FALSE),"-")</f>
        <v>-</v>
      </c>
      <c r="J53" s="12" t="str">
        <f>IFERROR(VLOOKUP($A53,'All Running Order working doc'!$A$4:$CO$60,J$100,FALSE),"-")</f>
        <v>-</v>
      </c>
      <c r="K53" s="12" t="str">
        <f>IFERROR(VLOOKUP($A53,'All Running Order working doc'!$A$4:$CO$60,K$100,FALSE),"-")</f>
        <v>-</v>
      </c>
      <c r="L53" s="12" t="str">
        <f>IFERROR(VLOOKUP($A53,'All Running Order working doc'!$A$4:$CO$60,L$100,FALSE),"-")</f>
        <v>-</v>
      </c>
      <c r="M53" s="12" t="str">
        <f>IFERROR(VLOOKUP($A53,'All Running Order working doc'!$A$4:$CO$60,M$100,FALSE),"-")</f>
        <v>-</v>
      </c>
      <c r="N53" s="12" t="str">
        <f>IFERROR(VLOOKUP($A53,'All Running Order working doc'!$A$4:$CO$60,N$100,FALSE),"-")</f>
        <v>-</v>
      </c>
      <c r="O53" s="12" t="str">
        <f>IFERROR(VLOOKUP($A53,'All Running Order working doc'!$A$4:$CO$60,O$100,FALSE),"-")</f>
        <v>-</v>
      </c>
      <c r="P53" s="12" t="str">
        <f>IFERROR(VLOOKUP($A53,'All Running Order working doc'!$A$4:$CO$60,P$100,FALSE),"-")</f>
        <v>-</v>
      </c>
      <c r="Q53" s="12" t="str">
        <f>IFERROR(VLOOKUP($A53,'All Running Order working doc'!$A$4:$CO$60,Q$100,FALSE),"-")</f>
        <v>-</v>
      </c>
      <c r="R53" s="12" t="str">
        <f>IFERROR(VLOOKUP($A53,'All Running Order working doc'!$A$4:$CO$60,R$100,FALSE),"-")</f>
        <v>-</v>
      </c>
      <c r="S53" s="12" t="str">
        <f>IFERROR(VLOOKUP($A53,'All Running Order working doc'!$A$4:$CO$60,S$100,FALSE),"-")</f>
        <v>-</v>
      </c>
      <c r="T53" s="12" t="str">
        <f>IFERROR(VLOOKUP($A53,'All Running Order working doc'!$A$4:$CO$60,T$100,FALSE),"-")</f>
        <v>-</v>
      </c>
      <c r="U53" s="12" t="str">
        <f>IFERROR(VLOOKUP($A53,'All Running Order working doc'!$A$4:$CO$60,U$100,FALSE),"-")</f>
        <v>-</v>
      </c>
      <c r="V53" s="12" t="str">
        <f>IFERROR(VLOOKUP($A53,'All Running Order working doc'!$A$4:$CO$60,V$100,FALSE),"-")</f>
        <v>-</v>
      </c>
      <c r="W53" s="12" t="str">
        <f>IFERROR(VLOOKUP($A53,'All Running Order working doc'!$A$4:$CO$60,W$100,FALSE),"-")</f>
        <v>-</v>
      </c>
      <c r="X53" s="12" t="str">
        <f>IFERROR(VLOOKUP($A53,'All Running Order working doc'!$A$4:$CO$60,X$100,FALSE),"-")</f>
        <v>-</v>
      </c>
      <c r="Y53" s="12" t="str">
        <f>IFERROR(VLOOKUP($A53,'All Running Order working doc'!$A$4:$CO$60,Y$100,FALSE),"-")</f>
        <v>-</v>
      </c>
      <c r="Z53" s="12" t="str">
        <f>IFERROR(VLOOKUP($A53,'All Running Order working doc'!$A$4:$CO$60,Z$100,FALSE),"-")</f>
        <v>-</v>
      </c>
      <c r="AA53" s="12" t="str">
        <f>IFERROR(VLOOKUP($A53,'All Running Order working doc'!$A$4:$CO$60,AA$100,FALSE),"-")</f>
        <v>-</v>
      </c>
      <c r="AB53" s="12" t="str">
        <f>IFERROR(VLOOKUP($A53,'All Running Order working doc'!$A$4:$CO$60,AB$100,FALSE),"-")</f>
        <v>-</v>
      </c>
      <c r="AC53" s="12" t="str">
        <f>IFERROR(VLOOKUP($A53,'All Running Order working doc'!$A$4:$CO$60,AC$100,FALSE),"-")</f>
        <v>-</v>
      </c>
      <c r="AD53" s="12" t="str">
        <f>IFERROR(VLOOKUP($A53,'All Running Order working doc'!$A$4:$CO$60,AD$100,FALSE),"-")</f>
        <v>-</v>
      </c>
      <c r="AE53" s="12" t="str">
        <f>IFERROR(VLOOKUP($A53,'All Running Order working doc'!$A$4:$CO$60,AE$100,FALSE),"-")</f>
        <v>-</v>
      </c>
      <c r="AF53" s="12" t="str">
        <f>IFERROR(VLOOKUP($A53,'All Running Order working doc'!$A$4:$CO$60,AF$100,FALSE),"-")</f>
        <v>-</v>
      </c>
      <c r="AG53" s="12" t="str">
        <f>IFERROR(VLOOKUP($A53,'All Running Order working doc'!$A$4:$CO$60,AG$100,FALSE),"-")</f>
        <v>-</v>
      </c>
      <c r="AH53" s="12" t="str">
        <f>IFERROR(VLOOKUP($A53,'All Running Order working doc'!$A$4:$CO$60,AH$100,FALSE),"-")</f>
        <v>-</v>
      </c>
      <c r="AI53" s="12" t="str">
        <f>IFERROR(VLOOKUP($A53,'All Running Order working doc'!$A$4:$CO$60,AI$100,FALSE),"-")</f>
        <v>-</v>
      </c>
      <c r="AJ53" s="12" t="str">
        <f>IFERROR(VLOOKUP($A53,'All Running Order working doc'!$A$4:$CO$60,AJ$100,FALSE),"-")</f>
        <v>-</v>
      </c>
      <c r="AK53" s="12" t="str">
        <f>IFERROR(VLOOKUP($A53,'All Running Order working doc'!$A$4:$CO$60,AK$100,FALSE),"-")</f>
        <v>-</v>
      </c>
      <c r="AL53" s="12" t="str">
        <f>IFERROR(VLOOKUP($A53,'All Running Order working doc'!$A$4:$CO$60,AL$100,FALSE),"-")</f>
        <v>-</v>
      </c>
      <c r="AM53" s="12" t="str">
        <f>IFERROR(VLOOKUP($A53,'All Running Order working doc'!$A$4:$CO$60,AM$100,FALSE),"-")</f>
        <v>-</v>
      </c>
      <c r="AN53" s="12" t="str">
        <f>IFERROR(VLOOKUP($A53,'All Running Order working doc'!$A$4:$CO$60,AN$100,FALSE),"-")</f>
        <v>-</v>
      </c>
      <c r="AO53" s="12" t="str">
        <f>IFERROR(VLOOKUP($A53,'All Running Order working doc'!$A$4:$CO$60,AO$100,FALSE),"-")</f>
        <v>-</v>
      </c>
      <c r="AP53" s="12" t="str">
        <f>IFERROR(VLOOKUP($A53,'All Running Order working doc'!$A$4:$CO$60,AP$100,FALSE),"-")</f>
        <v>-</v>
      </c>
      <c r="AQ53" s="12" t="str">
        <f>IFERROR(VLOOKUP($A53,'All Running Order working doc'!$A$4:$CO$60,AQ$100,FALSE),"-")</f>
        <v>-</v>
      </c>
      <c r="AR53" s="12" t="str">
        <f>IFERROR(VLOOKUP($A53,'All Running Order working doc'!$A$4:$CO$60,AR$100,FALSE),"-")</f>
        <v>-</v>
      </c>
      <c r="AS53" s="12" t="str">
        <f>IFERROR(VLOOKUP($A53,'All Running Order working doc'!$A$4:$CO$60,AS$100,FALSE),"-")</f>
        <v>-</v>
      </c>
      <c r="AT53" s="12" t="str">
        <f>IFERROR(VLOOKUP($A53,'All Running Order working doc'!$A$4:$CO$60,AT$100,FALSE),"-")</f>
        <v>-</v>
      </c>
      <c r="AU53" s="12" t="str">
        <f>IFERROR(VLOOKUP($A53,'All Running Order working doc'!$A$4:$CO$60,AU$100,FALSE),"-")</f>
        <v>-</v>
      </c>
      <c r="AV53" s="12" t="str">
        <f>IFERROR(VLOOKUP($A53,'All Running Order working doc'!$A$4:$CO$60,AV$100,FALSE),"-")</f>
        <v>-</v>
      </c>
      <c r="AW53" s="12" t="str">
        <f>IFERROR(VLOOKUP($A53,'All Running Order working doc'!$A$4:$CO$60,AW$100,FALSE),"-")</f>
        <v>-</v>
      </c>
      <c r="AX53" s="12" t="str">
        <f>IFERROR(VLOOKUP($A53,'All Running Order working doc'!$A$4:$CO$60,AX$100,FALSE),"-")</f>
        <v>-</v>
      </c>
      <c r="AY53" s="12" t="str">
        <f>IFERROR(VLOOKUP($A53,'All Running Order working doc'!$A$4:$CO$60,AY$100,FALSE),"-")</f>
        <v>-</v>
      </c>
      <c r="AZ53" s="12" t="str">
        <f>IFERROR(VLOOKUP($A53,'All Running Order working doc'!$A$4:$CO$60,AZ$100,FALSE),"-")</f>
        <v>-</v>
      </c>
      <c r="BA53" s="12" t="str">
        <f>IFERROR(VLOOKUP($A53,'All Running Order working doc'!$A$4:$CO$60,BA$100,FALSE),"-")</f>
        <v>-</v>
      </c>
      <c r="BB53" s="12" t="str">
        <f>IFERROR(VLOOKUP($A53,'All Running Order working doc'!$A$4:$CO$60,BB$100,FALSE),"-")</f>
        <v>-</v>
      </c>
      <c r="BC53" s="12" t="str">
        <f>IFERROR(VLOOKUP($A53,'All Running Order working doc'!$A$4:$CO$60,BC$100,FALSE),"-")</f>
        <v>-</v>
      </c>
      <c r="BD53" s="12" t="str">
        <f>IFERROR(VLOOKUP($A53,'All Running Order working doc'!$A$4:$CO$60,BD$100,FALSE),"-")</f>
        <v>-</v>
      </c>
      <c r="BE53" s="12" t="str">
        <f>IFERROR(VLOOKUP($A53,'All Running Order working doc'!$A$4:$CO$60,BE$100,FALSE),"-")</f>
        <v>-</v>
      </c>
      <c r="BF53" s="12" t="str">
        <f>IFERROR(VLOOKUP($A53,'All Running Order working doc'!$A$4:$CO$60,BF$100,FALSE),"-")</f>
        <v>-</v>
      </c>
      <c r="BG53" s="12" t="str">
        <f>IFERROR(VLOOKUP($A53,'All Running Order working doc'!$A$4:$CO$60,BG$100,FALSE),"-")</f>
        <v>-</v>
      </c>
      <c r="BH53" s="12" t="str">
        <f>IFERROR(VLOOKUP($A53,'All Running Order working doc'!$A$4:$CO$60,BH$100,FALSE),"-")</f>
        <v>-</v>
      </c>
      <c r="BI53" s="12" t="str">
        <f>IFERROR(VLOOKUP($A53,'All Running Order working doc'!$A$4:$CO$60,BI$100,FALSE),"-")</f>
        <v>-</v>
      </c>
      <c r="BJ53" s="12" t="str">
        <f>IFERROR(VLOOKUP($A53,'All Running Order working doc'!$A$4:$CO$60,BJ$100,FALSE),"-")</f>
        <v>-</v>
      </c>
      <c r="BK53" s="12" t="str">
        <f>IFERROR(VLOOKUP($A53,'All Running Order working doc'!$A$4:$CO$60,BK$100,FALSE),"-")</f>
        <v>-</v>
      </c>
      <c r="BL53" s="12" t="str">
        <f>IFERROR(VLOOKUP($A53,'All Running Order working doc'!$A$4:$CO$60,BL$100,FALSE),"-")</f>
        <v>-</v>
      </c>
      <c r="BM53" s="12" t="str">
        <f>IFERROR(VLOOKUP($A53,'All Running Order working doc'!$A$4:$CO$60,BM$100,FALSE),"-")</f>
        <v>-</v>
      </c>
      <c r="BN53" s="12" t="str">
        <f>IFERROR(VLOOKUP($A53,'All Running Order working doc'!$A$4:$CO$60,BN$100,FALSE),"-")</f>
        <v>-</v>
      </c>
      <c r="BO53" s="12" t="str">
        <f>IFERROR(VLOOKUP($A53,'All Running Order working doc'!$A$4:$CO$60,BO$100,FALSE),"-")</f>
        <v>-</v>
      </c>
      <c r="BP53" s="12" t="str">
        <f>IFERROR(VLOOKUP($A53,'All Running Order working doc'!$A$4:$CO$60,BP$100,FALSE),"-")</f>
        <v>-</v>
      </c>
      <c r="BQ53" s="12" t="str">
        <f>IFERROR(VLOOKUP($A53,'All Running Order working doc'!$A$4:$CO$60,BQ$100,FALSE),"-")</f>
        <v>-</v>
      </c>
      <c r="BR53" s="12" t="str">
        <f>IFERROR(VLOOKUP($A53,'All Running Order working doc'!$A$4:$CO$60,BR$100,FALSE),"-")</f>
        <v>-</v>
      </c>
      <c r="BS53" s="12" t="str">
        <f>IFERROR(VLOOKUP($A53,'All Running Order working doc'!$A$4:$CO$60,BS$100,FALSE),"-")</f>
        <v>-</v>
      </c>
      <c r="BT53" s="12" t="str">
        <f>IFERROR(VLOOKUP($A53,'All Running Order working doc'!$A$4:$CO$60,BT$100,FALSE),"-")</f>
        <v>-</v>
      </c>
      <c r="BU53" s="12" t="str">
        <f>IFERROR(VLOOKUP($A53,'All Running Order working doc'!$A$4:$CO$60,BU$100,FALSE),"-")</f>
        <v>-</v>
      </c>
      <c r="BV53" s="12" t="str">
        <f>IFERROR(VLOOKUP($A53,'All Running Order working doc'!$A$4:$CO$60,BV$100,FALSE),"-")</f>
        <v>-</v>
      </c>
      <c r="BW53" s="12" t="str">
        <f>IFERROR(VLOOKUP($A53,'All Running Order working doc'!$A$4:$CO$60,BW$100,FALSE),"-")</f>
        <v>-</v>
      </c>
      <c r="BX53" s="12" t="str">
        <f>IFERROR(VLOOKUP($A53,'All Running Order working doc'!$A$4:$CO$60,BX$100,FALSE),"-")</f>
        <v>-</v>
      </c>
      <c r="BY53" s="12" t="str">
        <f>IFERROR(VLOOKUP($A53,'All Running Order working doc'!$A$4:$CO$60,BY$100,FALSE),"-")</f>
        <v>-</v>
      </c>
      <c r="BZ53" s="12" t="str">
        <f>IFERROR(VLOOKUP($A53,'All Running Order working doc'!$A$4:$CO$60,BZ$100,FALSE),"-")</f>
        <v>-</v>
      </c>
      <c r="CA53" s="12" t="str">
        <f>IFERROR(VLOOKUP($A53,'All Running Order working doc'!$A$4:$CO$60,CA$100,FALSE),"-")</f>
        <v>-</v>
      </c>
      <c r="CB53" s="12" t="str">
        <f>IFERROR(VLOOKUP($A53,'All Running Order working doc'!$A$4:$CO$60,CB$100,FALSE),"-")</f>
        <v>-</v>
      </c>
      <c r="CC53" s="12" t="str">
        <f>IFERROR(VLOOKUP($A53,'All Running Order working doc'!$A$4:$CO$60,CC$100,FALSE),"-")</f>
        <v>-</v>
      </c>
      <c r="CD53" s="12" t="str">
        <f>IFERROR(VLOOKUP($A53,'All Running Order working doc'!$A$4:$CO$60,CD$100,FALSE),"-")</f>
        <v>-</v>
      </c>
      <c r="CE53" s="12" t="str">
        <f>IFERROR(VLOOKUP($A53,'All Running Order working doc'!$A$4:$CO$60,CE$100,FALSE),"-")</f>
        <v>-</v>
      </c>
      <c r="CF53" s="12" t="str">
        <f>IFERROR(VLOOKUP($A53,'All Running Order working doc'!$A$4:$CO$60,CF$100,FALSE),"-")</f>
        <v>-</v>
      </c>
      <c r="CG53" s="12" t="str">
        <f>IFERROR(VLOOKUP($A53,'All Running Order working doc'!$A$4:$CO$60,CG$100,FALSE),"-")</f>
        <v>-</v>
      </c>
      <c r="CH53" s="12" t="str">
        <f>IFERROR(VLOOKUP($A53,'All Running Order working doc'!$A$4:$CO$60,CH$100,FALSE),"-")</f>
        <v>-</v>
      </c>
      <c r="CI53" s="12" t="str">
        <f>IFERROR(VLOOKUP($A53,'All Running Order working doc'!$A$4:$CO$60,CI$100,FALSE),"-")</f>
        <v>-</v>
      </c>
      <c r="CJ53" s="12" t="str">
        <f>IFERROR(VLOOKUP($A53,'All Running Order working doc'!$A$4:$CO$60,CJ$100,FALSE),"-")</f>
        <v>-</v>
      </c>
      <c r="CK53" s="12" t="str">
        <f>IFERROR(VLOOKUP($A53,'All Running Order working doc'!$A$4:$CO$60,CK$100,FALSE),"-")</f>
        <v>-</v>
      </c>
      <c r="CL53" s="12" t="str">
        <f>IFERROR(VLOOKUP($A53,'All Running Order working doc'!$A$4:$CO$60,CL$100,FALSE),"-")</f>
        <v>-</v>
      </c>
      <c r="CM53" s="12" t="str">
        <f>IFERROR(VLOOKUP($A53,'All Running Order working doc'!$A$4:$CO$60,CM$100,FALSE),"-")</f>
        <v>-</v>
      </c>
      <c r="CN53" s="12" t="str">
        <f>IFERROR(VLOOKUP($A53,'All Running Order working doc'!$A$4:$CO$60,CN$100,FALSE),"-")</f>
        <v>-</v>
      </c>
      <c r="CQ53" s="3">
        <v>50</v>
      </c>
    </row>
    <row r="54" spans="1:95" x14ac:dyDescent="0.3">
      <c r="A54" s="3" t="str">
        <f>CONCATENATE(Constants!$B$5,CQ54,)</f>
        <v>Blue Live51</v>
      </c>
      <c r="B54" s="12" t="str">
        <f>IFERROR(VLOOKUP($A54,'All Running Order working doc'!$A$4:$CO$60,B$100,FALSE),"-")</f>
        <v>-</v>
      </c>
      <c r="C54" s="12" t="str">
        <f>IFERROR(VLOOKUP($A54,'All Running Order working doc'!$A$4:$CO$60,C$100,FALSE),"-")</f>
        <v>-</v>
      </c>
      <c r="D54" s="12" t="str">
        <f>IFERROR(VLOOKUP($A54,'All Running Order working doc'!$A$4:$CO$60,D$100,FALSE),"-")</f>
        <v>-</v>
      </c>
      <c r="E54" s="12" t="str">
        <f>IFERROR(VLOOKUP($A54,'All Running Order working doc'!$A$4:$CO$60,E$100,FALSE),"-")</f>
        <v>-</v>
      </c>
      <c r="F54" s="12" t="str">
        <f>IFERROR(VLOOKUP($A54,'All Running Order working doc'!$A$4:$CO$60,F$100,FALSE),"-")</f>
        <v>-</v>
      </c>
      <c r="G54" s="12" t="str">
        <f>IFERROR(VLOOKUP($A54,'All Running Order working doc'!$A$4:$CO$60,G$100,FALSE),"-")</f>
        <v>-</v>
      </c>
      <c r="H54" s="12" t="str">
        <f>IFERROR(VLOOKUP($A54,'All Running Order working doc'!$A$4:$CO$60,H$100,FALSE),"-")</f>
        <v>-</v>
      </c>
      <c r="I54" s="12" t="str">
        <f>IFERROR(VLOOKUP($A54,'All Running Order working doc'!$A$4:$CO$60,I$100,FALSE),"-")</f>
        <v>-</v>
      </c>
      <c r="J54" s="12" t="str">
        <f>IFERROR(VLOOKUP($A54,'All Running Order working doc'!$A$4:$CO$60,J$100,FALSE),"-")</f>
        <v>-</v>
      </c>
      <c r="K54" s="12" t="str">
        <f>IFERROR(VLOOKUP($A54,'All Running Order working doc'!$A$4:$CO$60,K$100,FALSE),"-")</f>
        <v>-</v>
      </c>
      <c r="L54" s="12" t="str">
        <f>IFERROR(VLOOKUP($A54,'All Running Order working doc'!$A$4:$CO$60,L$100,FALSE),"-")</f>
        <v>-</v>
      </c>
      <c r="M54" s="12" t="str">
        <f>IFERROR(VLOOKUP($A54,'All Running Order working doc'!$A$4:$CO$60,M$100,FALSE),"-")</f>
        <v>-</v>
      </c>
      <c r="N54" s="12" t="str">
        <f>IFERROR(VLOOKUP($A54,'All Running Order working doc'!$A$4:$CO$60,N$100,FALSE),"-")</f>
        <v>-</v>
      </c>
      <c r="O54" s="12" t="str">
        <f>IFERROR(VLOOKUP($A54,'All Running Order working doc'!$A$4:$CO$60,O$100,FALSE),"-")</f>
        <v>-</v>
      </c>
      <c r="P54" s="12" t="str">
        <f>IFERROR(VLOOKUP($A54,'All Running Order working doc'!$A$4:$CO$60,P$100,FALSE),"-")</f>
        <v>-</v>
      </c>
      <c r="Q54" s="12" t="str">
        <f>IFERROR(VLOOKUP($A54,'All Running Order working doc'!$A$4:$CO$60,Q$100,FALSE),"-")</f>
        <v>-</v>
      </c>
      <c r="R54" s="12" t="str">
        <f>IFERROR(VLOOKUP($A54,'All Running Order working doc'!$A$4:$CO$60,R$100,FALSE),"-")</f>
        <v>-</v>
      </c>
      <c r="S54" s="12" t="str">
        <f>IFERROR(VLOOKUP($A54,'All Running Order working doc'!$A$4:$CO$60,S$100,FALSE),"-")</f>
        <v>-</v>
      </c>
      <c r="T54" s="12" t="str">
        <f>IFERROR(VLOOKUP($A54,'All Running Order working doc'!$A$4:$CO$60,T$100,FALSE),"-")</f>
        <v>-</v>
      </c>
      <c r="U54" s="12" t="str">
        <f>IFERROR(VLOOKUP($A54,'All Running Order working doc'!$A$4:$CO$60,U$100,FALSE),"-")</f>
        <v>-</v>
      </c>
      <c r="V54" s="12" t="str">
        <f>IFERROR(VLOOKUP($A54,'All Running Order working doc'!$A$4:$CO$60,V$100,FALSE),"-")</f>
        <v>-</v>
      </c>
      <c r="W54" s="12" t="str">
        <f>IFERROR(VLOOKUP($A54,'All Running Order working doc'!$A$4:$CO$60,W$100,FALSE),"-")</f>
        <v>-</v>
      </c>
      <c r="X54" s="12" t="str">
        <f>IFERROR(VLOOKUP($A54,'All Running Order working doc'!$A$4:$CO$60,X$100,FALSE),"-")</f>
        <v>-</v>
      </c>
      <c r="Y54" s="12" t="str">
        <f>IFERROR(VLOOKUP($A54,'All Running Order working doc'!$A$4:$CO$60,Y$100,FALSE),"-")</f>
        <v>-</v>
      </c>
      <c r="Z54" s="12" t="str">
        <f>IFERROR(VLOOKUP($A54,'All Running Order working doc'!$A$4:$CO$60,Z$100,FALSE),"-")</f>
        <v>-</v>
      </c>
      <c r="AA54" s="12" t="str">
        <f>IFERROR(VLOOKUP($A54,'All Running Order working doc'!$A$4:$CO$60,AA$100,FALSE),"-")</f>
        <v>-</v>
      </c>
      <c r="AB54" s="12" t="str">
        <f>IFERROR(VLOOKUP($A54,'All Running Order working doc'!$A$4:$CO$60,AB$100,FALSE),"-")</f>
        <v>-</v>
      </c>
      <c r="AC54" s="12" t="str">
        <f>IFERROR(VLOOKUP($A54,'All Running Order working doc'!$A$4:$CO$60,AC$100,FALSE),"-")</f>
        <v>-</v>
      </c>
      <c r="AD54" s="12" t="str">
        <f>IFERROR(VLOOKUP($A54,'All Running Order working doc'!$A$4:$CO$60,AD$100,FALSE),"-")</f>
        <v>-</v>
      </c>
      <c r="AE54" s="12" t="str">
        <f>IFERROR(VLOOKUP($A54,'All Running Order working doc'!$A$4:$CO$60,AE$100,FALSE),"-")</f>
        <v>-</v>
      </c>
      <c r="AF54" s="12" t="str">
        <f>IFERROR(VLOOKUP($A54,'All Running Order working doc'!$A$4:$CO$60,AF$100,FALSE),"-")</f>
        <v>-</v>
      </c>
      <c r="AG54" s="12" t="str">
        <f>IFERROR(VLOOKUP($A54,'All Running Order working doc'!$A$4:$CO$60,AG$100,FALSE),"-")</f>
        <v>-</v>
      </c>
      <c r="AH54" s="12" t="str">
        <f>IFERROR(VLOOKUP($A54,'All Running Order working doc'!$A$4:$CO$60,AH$100,FALSE),"-")</f>
        <v>-</v>
      </c>
      <c r="AI54" s="12" t="str">
        <f>IFERROR(VLOOKUP($A54,'All Running Order working doc'!$A$4:$CO$60,AI$100,FALSE),"-")</f>
        <v>-</v>
      </c>
      <c r="AJ54" s="12" t="str">
        <f>IFERROR(VLOOKUP($A54,'All Running Order working doc'!$A$4:$CO$60,AJ$100,FALSE),"-")</f>
        <v>-</v>
      </c>
      <c r="AK54" s="12" t="str">
        <f>IFERROR(VLOOKUP($A54,'All Running Order working doc'!$A$4:$CO$60,AK$100,FALSE),"-")</f>
        <v>-</v>
      </c>
      <c r="AL54" s="12" t="str">
        <f>IFERROR(VLOOKUP($A54,'All Running Order working doc'!$A$4:$CO$60,AL$100,FALSE),"-")</f>
        <v>-</v>
      </c>
      <c r="AM54" s="12" t="str">
        <f>IFERROR(VLOOKUP($A54,'All Running Order working doc'!$A$4:$CO$60,AM$100,FALSE),"-")</f>
        <v>-</v>
      </c>
      <c r="AN54" s="12" t="str">
        <f>IFERROR(VLOOKUP($A54,'All Running Order working doc'!$A$4:$CO$60,AN$100,FALSE),"-")</f>
        <v>-</v>
      </c>
      <c r="AO54" s="12" t="str">
        <f>IFERROR(VLOOKUP($A54,'All Running Order working doc'!$A$4:$CO$60,AO$100,FALSE),"-")</f>
        <v>-</v>
      </c>
      <c r="AP54" s="12" t="str">
        <f>IFERROR(VLOOKUP($A54,'All Running Order working doc'!$A$4:$CO$60,AP$100,FALSE),"-")</f>
        <v>-</v>
      </c>
      <c r="AQ54" s="12" t="str">
        <f>IFERROR(VLOOKUP($A54,'All Running Order working doc'!$A$4:$CO$60,AQ$100,FALSE),"-")</f>
        <v>-</v>
      </c>
      <c r="AR54" s="12" t="str">
        <f>IFERROR(VLOOKUP($A54,'All Running Order working doc'!$A$4:$CO$60,AR$100,FALSE),"-")</f>
        <v>-</v>
      </c>
      <c r="AS54" s="12" t="str">
        <f>IFERROR(VLOOKUP($A54,'All Running Order working doc'!$A$4:$CO$60,AS$100,FALSE),"-")</f>
        <v>-</v>
      </c>
      <c r="AT54" s="12" t="str">
        <f>IFERROR(VLOOKUP($A54,'All Running Order working doc'!$A$4:$CO$60,AT$100,FALSE),"-")</f>
        <v>-</v>
      </c>
      <c r="AU54" s="12" t="str">
        <f>IFERROR(VLOOKUP($A54,'All Running Order working doc'!$A$4:$CO$60,AU$100,FALSE),"-")</f>
        <v>-</v>
      </c>
      <c r="AV54" s="12" t="str">
        <f>IFERROR(VLOOKUP($A54,'All Running Order working doc'!$A$4:$CO$60,AV$100,FALSE),"-")</f>
        <v>-</v>
      </c>
      <c r="AW54" s="12" t="str">
        <f>IFERROR(VLOOKUP($A54,'All Running Order working doc'!$A$4:$CO$60,AW$100,FALSE),"-")</f>
        <v>-</v>
      </c>
      <c r="AX54" s="12" t="str">
        <f>IFERROR(VLOOKUP($A54,'All Running Order working doc'!$A$4:$CO$60,AX$100,FALSE),"-")</f>
        <v>-</v>
      </c>
      <c r="AY54" s="12" t="str">
        <f>IFERROR(VLOOKUP($A54,'All Running Order working doc'!$A$4:$CO$60,AY$100,FALSE),"-")</f>
        <v>-</v>
      </c>
      <c r="AZ54" s="12" t="str">
        <f>IFERROR(VLOOKUP($A54,'All Running Order working doc'!$A$4:$CO$60,AZ$100,FALSE),"-")</f>
        <v>-</v>
      </c>
      <c r="BA54" s="12" t="str">
        <f>IFERROR(VLOOKUP($A54,'All Running Order working doc'!$A$4:$CO$60,BA$100,FALSE),"-")</f>
        <v>-</v>
      </c>
      <c r="BB54" s="12" t="str">
        <f>IFERROR(VLOOKUP($A54,'All Running Order working doc'!$A$4:$CO$60,BB$100,FALSE),"-")</f>
        <v>-</v>
      </c>
      <c r="BC54" s="12" t="str">
        <f>IFERROR(VLOOKUP($A54,'All Running Order working doc'!$A$4:$CO$60,BC$100,FALSE),"-")</f>
        <v>-</v>
      </c>
      <c r="BD54" s="12" t="str">
        <f>IFERROR(VLOOKUP($A54,'All Running Order working doc'!$A$4:$CO$60,BD$100,FALSE),"-")</f>
        <v>-</v>
      </c>
      <c r="BE54" s="12" t="str">
        <f>IFERROR(VLOOKUP($A54,'All Running Order working doc'!$A$4:$CO$60,BE$100,FALSE),"-")</f>
        <v>-</v>
      </c>
      <c r="BF54" s="12" t="str">
        <f>IFERROR(VLOOKUP($A54,'All Running Order working doc'!$A$4:$CO$60,BF$100,FALSE),"-")</f>
        <v>-</v>
      </c>
      <c r="BG54" s="12" t="str">
        <f>IFERROR(VLOOKUP($A54,'All Running Order working doc'!$A$4:$CO$60,BG$100,FALSE),"-")</f>
        <v>-</v>
      </c>
      <c r="BH54" s="12" t="str">
        <f>IFERROR(VLOOKUP($A54,'All Running Order working doc'!$A$4:$CO$60,BH$100,FALSE),"-")</f>
        <v>-</v>
      </c>
      <c r="BI54" s="12" t="str">
        <f>IFERROR(VLOOKUP($A54,'All Running Order working doc'!$A$4:$CO$60,BI$100,FALSE),"-")</f>
        <v>-</v>
      </c>
      <c r="BJ54" s="12" t="str">
        <f>IFERROR(VLOOKUP($A54,'All Running Order working doc'!$A$4:$CO$60,BJ$100,FALSE),"-")</f>
        <v>-</v>
      </c>
      <c r="BK54" s="12" t="str">
        <f>IFERROR(VLOOKUP($A54,'All Running Order working doc'!$A$4:$CO$60,BK$100,FALSE),"-")</f>
        <v>-</v>
      </c>
      <c r="BL54" s="12" t="str">
        <f>IFERROR(VLOOKUP($A54,'All Running Order working doc'!$A$4:$CO$60,BL$100,FALSE),"-")</f>
        <v>-</v>
      </c>
      <c r="BM54" s="12" t="str">
        <f>IFERROR(VLOOKUP($A54,'All Running Order working doc'!$A$4:$CO$60,BM$100,FALSE),"-")</f>
        <v>-</v>
      </c>
      <c r="BN54" s="12" t="str">
        <f>IFERROR(VLOOKUP($A54,'All Running Order working doc'!$A$4:$CO$60,BN$100,FALSE),"-")</f>
        <v>-</v>
      </c>
      <c r="BO54" s="12" t="str">
        <f>IFERROR(VLOOKUP($A54,'All Running Order working doc'!$A$4:$CO$60,BO$100,FALSE),"-")</f>
        <v>-</v>
      </c>
      <c r="BP54" s="12" t="str">
        <f>IFERROR(VLOOKUP($A54,'All Running Order working doc'!$A$4:$CO$60,BP$100,FALSE),"-")</f>
        <v>-</v>
      </c>
      <c r="BQ54" s="12" t="str">
        <f>IFERROR(VLOOKUP($A54,'All Running Order working doc'!$A$4:$CO$60,BQ$100,FALSE),"-")</f>
        <v>-</v>
      </c>
      <c r="BR54" s="12" t="str">
        <f>IFERROR(VLOOKUP($A54,'All Running Order working doc'!$A$4:$CO$60,BR$100,FALSE),"-")</f>
        <v>-</v>
      </c>
      <c r="BS54" s="12" t="str">
        <f>IFERROR(VLOOKUP($A54,'All Running Order working doc'!$A$4:$CO$60,BS$100,FALSE),"-")</f>
        <v>-</v>
      </c>
      <c r="BT54" s="12" t="str">
        <f>IFERROR(VLOOKUP($A54,'All Running Order working doc'!$A$4:$CO$60,BT$100,FALSE),"-")</f>
        <v>-</v>
      </c>
      <c r="BU54" s="12" t="str">
        <f>IFERROR(VLOOKUP($A54,'All Running Order working doc'!$A$4:$CO$60,BU$100,FALSE),"-")</f>
        <v>-</v>
      </c>
      <c r="BV54" s="12" t="str">
        <f>IFERROR(VLOOKUP($A54,'All Running Order working doc'!$A$4:$CO$60,BV$100,FALSE),"-")</f>
        <v>-</v>
      </c>
      <c r="BW54" s="12" t="str">
        <f>IFERROR(VLOOKUP($A54,'All Running Order working doc'!$A$4:$CO$60,BW$100,FALSE),"-")</f>
        <v>-</v>
      </c>
      <c r="BX54" s="12" t="str">
        <f>IFERROR(VLOOKUP($A54,'All Running Order working doc'!$A$4:$CO$60,BX$100,FALSE),"-")</f>
        <v>-</v>
      </c>
      <c r="BY54" s="12" t="str">
        <f>IFERROR(VLOOKUP($A54,'All Running Order working doc'!$A$4:$CO$60,BY$100,FALSE),"-")</f>
        <v>-</v>
      </c>
      <c r="BZ54" s="12" t="str">
        <f>IFERROR(VLOOKUP($A54,'All Running Order working doc'!$A$4:$CO$60,BZ$100,FALSE),"-")</f>
        <v>-</v>
      </c>
      <c r="CA54" s="12" t="str">
        <f>IFERROR(VLOOKUP($A54,'All Running Order working doc'!$A$4:$CO$60,CA$100,FALSE),"-")</f>
        <v>-</v>
      </c>
      <c r="CB54" s="12" t="str">
        <f>IFERROR(VLOOKUP($A54,'All Running Order working doc'!$A$4:$CO$60,CB$100,FALSE),"-")</f>
        <v>-</v>
      </c>
      <c r="CC54" s="12" t="str">
        <f>IFERROR(VLOOKUP($A54,'All Running Order working doc'!$A$4:$CO$60,CC$100,FALSE),"-")</f>
        <v>-</v>
      </c>
      <c r="CD54" s="12" t="str">
        <f>IFERROR(VLOOKUP($A54,'All Running Order working doc'!$A$4:$CO$60,CD$100,FALSE),"-")</f>
        <v>-</v>
      </c>
      <c r="CE54" s="12" t="str">
        <f>IFERROR(VLOOKUP($A54,'All Running Order working doc'!$A$4:$CO$60,CE$100,FALSE),"-")</f>
        <v>-</v>
      </c>
      <c r="CF54" s="12" t="str">
        <f>IFERROR(VLOOKUP($A54,'All Running Order working doc'!$A$4:$CO$60,CF$100,FALSE),"-")</f>
        <v>-</v>
      </c>
      <c r="CG54" s="12" t="str">
        <f>IFERROR(VLOOKUP($A54,'All Running Order working doc'!$A$4:$CO$60,CG$100,FALSE),"-")</f>
        <v>-</v>
      </c>
      <c r="CH54" s="12" t="str">
        <f>IFERROR(VLOOKUP($A54,'All Running Order working doc'!$A$4:$CO$60,CH$100,FALSE),"-")</f>
        <v>-</v>
      </c>
      <c r="CI54" s="12" t="str">
        <f>IFERROR(VLOOKUP($A54,'All Running Order working doc'!$A$4:$CO$60,CI$100,FALSE),"-")</f>
        <v>-</v>
      </c>
      <c r="CJ54" s="12" t="str">
        <f>IFERROR(VLOOKUP($A54,'All Running Order working doc'!$A$4:$CO$60,CJ$100,FALSE),"-")</f>
        <v>-</v>
      </c>
      <c r="CK54" s="12" t="str">
        <f>IFERROR(VLOOKUP($A54,'All Running Order working doc'!$A$4:$CO$60,CK$100,FALSE),"-")</f>
        <v>-</v>
      </c>
      <c r="CL54" s="12" t="str">
        <f>IFERROR(VLOOKUP($A54,'All Running Order working doc'!$A$4:$CO$60,CL$100,FALSE),"-")</f>
        <v>-</v>
      </c>
      <c r="CM54" s="12" t="str">
        <f>IFERROR(VLOOKUP($A54,'All Running Order working doc'!$A$4:$CO$60,CM$100,FALSE),"-")</f>
        <v>-</v>
      </c>
      <c r="CN54" s="12" t="str">
        <f>IFERROR(VLOOKUP($A54,'All Running Order working doc'!$A$4:$CO$60,CN$100,FALSE),"-")</f>
        <v>-</v>
      </c>
      <c r="CQ54" s="3">
        <v>51</v>
      </c>
    </row>
    <row r="55" spans="1:95" x14ac:dyDescent="0.3">
      <c r="A55" s="3" t="str">
        <f>CONCATENATE(Constants!$B$5,CQ55,)</f>
        <v>Blue Live52</v>
      </c>
      <c r="B55" s="12" t="str">
        <f>IFERROR(VLOOKUP($A55,'All Running Order working doc'!$A$4:$CO$60,B$100,FALSE),"-")</f>
        <v>-</v>
      </c>
      <c r="C55" s="12" t="str">
        <f>IFERROR(VLOOKUP($A55,'All Running Order working doc'!$A$4:$CO$60,C$100,FALSE),"-")</f>
        <v>-</v>
      </c>
      <c r="D55" s="12" t="str">
        <f>IFERROR(VLOOKUP($A55,'All Running Order working doc'!$A$4:$CO$60,D$100,FALSE),"-")</f>
        <v>-</v>
      </c>
      <c r="E55" s="12" t="str">
        <f>IFERROR(VLOOKUP($A55,'All Running Order working doc'!$A$4:$CO$60,E$100,FALSE),"-")</f>
        <v>-</v>
      </c>
      <c r="F55" s="12" t="str">
        <f>IFERROR(VLOOKUP($A55,'All Running Order working doc'!$A$4:$CO$60,F$100,FALSE),"-")</f>
        <v>-</v>
      </c>
      <c r="G55" s="12" t="str">
        <f>IFERROR(VLOOKUP($A55,'All Running Order working doc'!$A$4:$CO$60,G$100,FALSE),"-")</f>
        <v>-</v>
      </c>
      <c r="H55" s="12" t="str">
        <f>IFERROR(VLOOKUP($A55,'All Running Order working doc'!$A$4:$CO$60,H$100,FALSE),"-")</f>
        <v>-</v>
      </c>
      <c r="I55" s="12" t="str">
        <f>IFERROR(VLOOKUP($A55,'All Running Order working doc'!$A$4:$CO$60,I$100,FALSE),"-")</f>
        <v>-</v>
      </c>
      <c r="J55" s="12" t="str">
        <f>IFERROR(VLOOKUP($A55,'All Running Order working doc'!$A$4:$CO$60,J$100,FALSE),"-")</f>
        <v>-</v>
      </c>
      <c r="K55" s="12" t="str">
        <f>IFERROR(VLOOKUP($A55,'All Running Order working doc'!$A$4:$CO$60,K$100,FALSE),"-")</f>
        <v>-</v>
      </c>
      <c r="L55" s="12" t="str">
        <f>IFERROR(VLOOKUP($A55,'All Running Order working doc'!$A$4:$CO$60,L$100,FALSE),"-")</f>
        <v>-</v>
      </c>
      <c r="M55" s="12" t="str">
        <f>IFERROR(VLOOKUP($A55,'All Running Order working doc'!$A$4:$CO$60,M$100,FALSE),"-")</f>
        <v>-</v>
      </c>
      <c r="N55" s="12" t="str">
        <f>IFERROR(VLOOKUP($A55,'All Running Order working doc'!$A$4:$CO$60,N$100,FALSE),"-")</f>
        <v>-</v>
      </c>
      <c r="O55" s="12" t="str">
        <f>IFERROR(VLOOKUP($A55,'All Running Order working doc'!$A$4:$CO$60,O$100,FALSE),"-")</f>
        <v>-</v>
      </c>
      <c r="P55" s="12" t="str">
        <f>IFERROR(VLOOKUP($A55,'All Running Order working doc'!$A$4:$CO$60,P$100,FALSE),"-")</f>
        <v>-</v>
      </c>
      <c r="Q55" s="12" t="str">
        <f>IFERROR(VLOOKUP($A55,'All Running Order working doc'!$A$4:$CO$60,Q$100,FALSE),"-")</f>
        <v>-</v>
      </c>
      <c r="R55" s="12" t="str">
        <f>IFERROR(VLOOKUP($A55,'All Running Order working doc'!$A$4:$CO$60,R$100,FALSE),"-")</f>
        <v>-</v>
      </c>
      <c r="S55" s="12" t="str">
        <f>IFERROR(VLOOKUP($A55,'All Running Order working doc'!$A$4:$CO$60,S$100,FALSE),"-")</f>
        <v>-</v>
      </c>
      <c r="T55" s="12" t="str">
        <f>IFERROR(VLOOKUP($A55,'All Running Order working doc'!$A$4:$CO$60,T$100,FALSE),"-")</f>
        <v>-</v>
      </c>
      <c r="U55" s="12" t="str">
        <f>IFERROR(VLOOKUP($A55,'All Running Order working doc'!$A$4:$CO$60,U$100,FALSE),"-")</f>
        <v>-</v>
      </c>
      <c r="V55" s="12" t="str">
        <f>IFERROR(VLOOKUP($A55,'All Running Order working doc'!$A$4:$CO$60,V$100,FALSE),"-")</f>
        <v>-</v>
      </c>
      <c r="W55" s="12" t="str">
        <f>IFERROR(VLOOKUP($A55,'All Running Order working doc'!$A$4:$CO$60,W$100,FALSE),"-")</f>
        <v>-</v>
      </c>
      <c r="X55" s="12" t="str">
        <f>IFERROR(VLOOKUP($A55,'All Running Order working doc'!$A$4:$CO$60,X$100,FALSE),"-")</f>
        <v>-</v>
      </c>
      <c r="Y55" s="12" t="str">
        <f>IFERROR(VLOOKUP($A55,'All Running Order working doc'!$A$4:$CO$60,Y$100,FALSE),"-")</f>
        <v>-</v>
      </c>
      <c r="Z55" s="12" t="str">
        <f>IFERROR(VLOOKUP($A55,'All Running Order working doc'!$A$4:$CO$60,Z$100,FALSE),"-")</f>
        <v>-</v>
      </c>
      <c r="AA55" s="12" t="str">
        <f>IFERROR(VLOOKUP($A55,'All Running Order working doc'!$A$4:$CO$60,AA$100,FALSE),"-")</f>
        <v>-</v>
      </c>
      <c r="AB55" s="12" t="str">
        <f>IFERROR(VLOOKUP($A55,'All Running Order working doc'!$A$4:$CO$60,AB$100,FALSE),"-")</f>
        <v>-</v>
      </c>
      <c r="AC55" s="12" t="str">
        <f>IFERROR(VLOOKUP($A55,'All Running Order working doc'!$A$4:$CO$60,AC$100,FALSE),"-")</f>
        <v>-</v>
      </c>
      <c r="AD55" s="12" t="str">
        <f>IFERROR(VLOOKUP($A55,'All Running Order working doc'!$A$4:$CO$60,AD$100,FALSE),"-")</f>
        <v>-</v>
      </c>
      <c r="AE55" s="12" t="str">
        <f>IFERROR(VLOOKUP($A55,'All Running Order working doc'!$A$4:$CO$60,AE$100,FALSE),"-")</f>
        <v>-</v>
      </c>
      <c r="AF55" s="12" t="str">
        <f>IFERROR(VLOOKUP($A55,'All Running Order working doc'!$A$4:$CO$60,AF$100,FALSE),"-")</f>
        <v>-</v>
      </c>
      <c r="AG55" s="12" t="str">
        <f>IFERROR(VLOOKUP($A55,'All Running Order working doc'!$A$4:$CO$60,AG$100,FALSE),"-")</f>
        <v>-</v>
      </c>
      <c r="AH55" s="12" t="str">
        <f>IFERROR(VLOOKUP($A55,'All Running Order working doc'!$A$4:$CO$60,AH$100,FALSE),"-")</f>
        <v>-</v>
      </c>
      <c r="AI55" s="12" t="str">
        <f>IFERROR(VLOOKUP($A55,'All Running Order working doc'!$A$4:$CO$60,AI$100,FALSE),"-")</f>
        <v>-</v>
      </c>
      <c r="AJ55" s="12" t="str">
        <f>IFERROR(VLOOKUP($A55,'All Running Order working doc'!$A$4:$CO$60,AJ$100,FALSE),"-")</f>
        <v>-</v>
      </c>
      <c r="AK55" s="12" t="str">
        <f>IFERROR(VLOOKUP($A55,'All Running Order working doc'!$A$4:$CO$60,AK$100,FALSE),"-")</f>
        <v>-</v>
      </c>
      <c r="AL55" s="12" t="str">
        <f>IFERROR(VLOOKUP($A55,'All Running Order working doc'!$A$4:$CO$60,AL$100,FALSE),"-")</f>
        <v>-</v>
      </c>
      <c r="AM55" s="12" t="str">
        <f>IFERROR(VLOOKUP($A55,'All Running Order working doc'!$A$4:$CO$60,AM$100,FALSE),"-")</f>
        <v>-</v>
      </c>
      <c r="AN55" s="12" t="str">
        <f>IFERROR(VLOOKUP($A55,'All Running Order working doc'!$A$4:$CO$60,AN$100,FALSE),"-")</f>
        <v>-</v>
      </c>
      <c r="AO55" s="12" t="str">
        <f>IFERROR(VLOOKUP($A55,'All Running Order working doc'!$A$4:$CO$60,AO$100,FALSE),"-")</f>
        <v>-</v>
      </c>
      <c r="AP55" s="12" t="str">
        <f>IFERROR(VLOOKUP($A55,'All Running Order working doc'!$A$4:$CO$60,AP$100,FALSE),"-")</f>
        <v>-</v>
      </c>
      <c r="AQ55" s="12" t="str">
        <f>IFERROR(VLOOKUP($A55,'All Running Order working doc'!$A$4:$CO$60,AQ$100,FALSE),"-")</f>
        <v>-</v>
      </c>
      <c r="AR55" s="12" t="str">
        <f>IFERROR(VLOOKUP($A55,'All Running Order working doc'!$A$4:$CO$60,AR$100,FALSE),"-")</f>
        <v>-</v>
      </c>
      <c r="AS55" s="12" t="str">
        <f>IFERROR(VLOOKUP($A55,'All Running Order working doc'!$A$4:$CO$60,AS$100,FALSE),"-")</f>
        <v>-</v>
      </c>
      <c r="AT55" s="12" t="str">
        <f>IFERROR(VLOOKUP($A55,'All Running Order working doc'!$A$4:$CO$60,AT$100,FALSE),"-")</f>
        <v>-</v>
      </c>
      <c r="AU55" s="12" t="str">
        <f>IFERROR(VLOOKUP($A55,'All Running Order working doc'!$A$4:$CO$60,AU$100,FALSE),"-")</f>
        <v>-</v>
      </c>
      <c r="AV55" s="12" t="str">
        <f>IFERROR(VLOOKUP($A55,'All Running Order working doc'!$A$4:$CO$60,AV$100,FALSE),"-")</f>
        <v>-</v>
      </c>
      <c r="AW55" s="12" t="str">
        <f>IFERROR(VLOOKUP($A55,'All Running Order working doc'!$A$4:$CO$60,AW$100,FALSE),"-")</f>
        <v>-</v>
      </c>
      <c r="AX55" s="12" t="str">
        <f>IFERROR(VLOOKUP($A55,'All Running Order working doc'!$A$4:$CO$60,AX$100,FALSE),"-")</f>
        <v>-</v>
      </c>
      <c r="AY55" s="12" t="str">
        <f>IFERROR(VLOOKUP($A55,'All Running Order working doc'!$A$4:$CO$60,AY$100,FALSE),"-")</f>
        <v>-</v>
      </c>
      <c r="AZ55" s="12" t="str">
        <f>IFERROR(VLOOKUP($A55,'All Running Order working doc'!$A$4:$CO$60,AZ$100,FALSE),"-")</f>
        <v>-</v>
      </c>
      <c r="BA55" s="12" t="str">
        <f>IFERROR(VLOOKUP($A55,'All Running Order working doc'!$A$4:$CO$60,BA$100,FALSE),"-")</f>
        <v>-</v>
      </c>
      <c r="BB55" s="12" t="str">
        <f>IFERROR(VLOOKUP($A55,'All Running Order working doc'!$A$4:$CO$60,BB$100,FALSE),"-")</f>
        <v>-</v>
      </c>
      <c r="BC55" s="12" t="str">
        <f>IFERROR(VLOOKUP($A55,'All Running Order working doc'!$A$4:$CO$60,BC$100,FALSE),"-")</f>
        <v>-</v>
      </c>
      <c r="BD55" s="12" t="str">
        <f>IFERROR(VLOOKUP($A55,'All Running Order working doc'!$A$4:$CO$60,BD$100,FALSE),"-")</f>
        <v>-</v>
      </c>
      <c r="BE55" s="12" t="str">
        <f>IFERROR(VLOOKUP($A55,'All Running Order working doc'!$A$4:$CO$60,BE$100,FALSE),"-")</f>
        <v>-</v>
      </c>
      <c r="BF55" s="12" t="str">
        <f>IFERROR(VLOOKUP($A55,'All Running Order working doc'!$A$4:$CO$60,BF$100,FALSE),"-")</f>
        <v>-</v>
      </c>
      <c r="BG55" s="12" t="str">
        <f>IFERROR(VLOOKUP($A55,'All Running Order working doc'!$A$4:$CO$60,BG$100,FALSE),"-")</f>
        <v>-</v>
      </c>
      <c r="BH55" s="12" t="str">
        <f>IFERROR(VLOOKUP($A55,'All Running Order working doc'!$A$4:$CO$60,BH$100,FALSE),"-")</f>
        <v>-</v>
      </c>
      <c r="BI55" s="12" t="str">
        <f>IFERROR(VLOOKUP($A55,'All Running Order working doc'!$A$4:$CO$60,BI$100,FALSE),"-")</f>
        <v>-</v>
      </c>
      <c r="BJ55" s="12" t="str">
        <f>IFERROR(VLOOKUP($A55,'All Running Order working doc'!$A$4:$CO$60,BJ$100,FALSE),"-")</f>
        <v>-</v>
      </c>
      <c r="BK55" s="12" t="str">
        <f>IFERROR(VLOOKUP($A55,'All Running Order working doc'!$A$4:$CO$60,BK$100,FALSE),"-")</f>
        <v>-</v>
      </c>
      <c r="BL55" s="12" t="str">
        <f>IFERROR(VLOOKUP($A55,'All Running Order working doc'!$A$4:$CO$60,BL$100,FALSE),"-")</f>
        <v>-</v>
      </c>
      <c r="BM55" s="12" t="str">
        <f>IFERROR(VLOOKUP($A55,'All Running Order working doc'!$A$4:$CO$60,BM$100,FALSE),"-")</f>
        <v>-</v>
      </c>
      <c r="BN55" s="12" t="str">
        <f>IFERROR(VLOOKUP($A55,'All Running Order working doc'!$A$4:$CO$60,BN$100,FALSE),"-")</f>
        <v>-</v>
      </c>
      <c r="BO55" s="12" t="str">
        <f>IFERROR(VLOOKUP($A55,'All Running Order working doc'!$A$4:$CO$60,BO$100,FALSE),"-")</f>
        <v>-</v>
      </c>
      <c r="BP55" s="12" t="str">
        <f>IFERROR(VLOOKUP($A55,'All Running Order working doc'!$A$4:$CO$60,BP$100,FALSE),"-")</f>
        <v>-</v>
      </c>
      <c r="BQ55" s="12" t="str">
        <f>IFERROR(VLOOKUP($A55,'All Running Order working doc'!$A$4:$CO$60,BQ$100,FALSE),"-")</f>
        <v>-</v>
      </c>
      <c r="BR55" s="12" t="str">
        <f>IFERROR(VLOOKUP($A55,'All Running Order working doc'!$A$4:$CO$60,BR$100,FALSE),"-")</f>
        <v>-</v>
      </c>
      <c r="BS55" s="12" t="str">
        <f>IFERROR(VLOOKUP($A55,'All Running Order working doc'!$A$4:$CO$60,BS$100,FALSE),"-")</f>
        <v>-</v>
      </c>
      <c r="BT55" s="12" t="str">
        <f>IFERROR(VLOOKUP($A55,'All Running Order working doc'!$A$4:$CO$60,BT$100,FALSE),"-")</f>
        <v>-</v>
      </c>
      <c r="BU55" s="12" t="str">
        <f>IFERROR(VLOOKUP($A55,'All Running Order working doc'!$A$4:$CO$60,BU$100,FALSE),"-")</f>
        <v>-</v>
      </c>
      <c r="BV55" s="12" t="str">
        <f>IFERROR(VLOOKUP($A55,'All Running Order working doc'!$A$4:$CO$60,BV$100,FALSE),"-")</f>
        <v>-</v>
      </c>
      <c r="BW55" s="12" t="str">
        <f>IFERROR(VLOOKUP($A55,'All Running Order working doc'!$A$4:$CO$60,BW$100,FALSE),"-")</f>
        <v>-</v>
      </c>
      <c r="BX55" s="12" t="str">
        <f>IFERROR(VLOOKUP($A55,'All Running Order working doc'!$A$4:$CO$60,BX$100,FALSE),"-")</f>
        <v>-</v>
      </c>
      <c r="BY55" s="12" t="str">
        <f>IFERROR(VLOOKUP($A55,'All Running Order working doc'!$A$4:$CO$60,BY$100,FALSE),"-")</f>
        <v>-</v>
      </c>
      <c r="BZ55" s="12" t="str">
        <f>IFERROR(VLOOKUP($A55,'All Running Order working doc'!$A$4:$CO$60,BZ$100,FALSE),"-")</f>
        <v>-</v>
      </c>
      <c r="CA55" s="12" t="str">
        <f>IFERROR(VLOOKUP($A55,'All Running Order working doc'!$A$4:$CO$60,CA$100,FALSE),"-")</f>
        <v>-</v>
      </c>
      <c r="CB55" s="12" t="str">
        <f>IFERROR(VLOOKUP($A55,'All Running Order working doc'!$A$4:$CO$60,CB$100,FALSE),"-")</f>
        <v>-</v>
      </c>
      <c r="CC55" s="12" t="str">
        <f>IFERROR(VLOOKUP($A55,'All Running Order working doc'!$A$4:$CO$60,CC$100,FALSE),"-")</f>
        <v>-</v>
      </c>
      <c r="CD55" s="12" t="str">
        <f>IFERROR(VLOOKUP($A55,'All Running Order working doc'!$A$4:$CO$60,CD$100,FALSE),"-")</f>
        <v>-</v>
      </c>
      <c r="CE55" s="12" t="str">
        <f>IFERROR(VLOOKUP($A55,'All Running Order working doc'!$A$4:$CO$60,CE$100,FALSE),"-")</f>
        <v>-</v>
      </c>
      <c r="CF55" s="12" t="str">
        <f>IFERROR(VLOOKUP($A55,'All Running Order working doc'!$A$4:$CO$60,CF$100,FALSE),"-")</f>
        <v>-</v>
      </c>
      <c r="CG55" s="12" t="str">
        <f>IFERROR(VLOOKUP($A55,'All Running Order working doc'!$A$4:$CO$60,CG$100,FALSE),"-")</f>
        <v>-</v>
      </c>
      <c r="CH55" s="12" t="str">
        <f>IFERROR(VLOOKUP($A55,'All Running Order working doc'!$A$4:$CO$60,CH$100,FALSE),"-")</f>
        <v>-</v>
      </c>
      <c r="CI55" s="12" t="str">
        <f>IFERROR(VLOOKUP($A55,'All Running Order working doc'!$A$4:$CO$60,CI$100,FALSE),"-")</f>
        <v>-</v>
      </c>
      <c r="CJ55" s="12" t="str">
        <f>IFERROR(VLOOKUP($A55,'All Running Order working doc'!$A$4:$CO$60,CJ$100,FALSE),"-")</f>
        <v>-</v>
      </c>
      <c r="CK55" s="12" t="str">
        <f>IFERROR(VLOOKUP($A55,'All Running Order working doc'!$A$4:$CO$60,CK$100,FALSE),"-")</f>
        <v>-</v>
      </c>
      <c r="CL55" s="12" t="str">
        <f>IFERROR(VLOOKUP($A55,'All Running Order working doc'!$A$4:$CO$60,CL$100,FALSE),"-")</f>
        <v>-</v>
      </c>
      <c r="CM55" s="12" t="str">
        <f>IFERROR(VLOOKUP($A55,'All Running Order working doc'!$A$4:$CO$60,CM$100,FALSE),"-")</f>
        <v>-</v>
      </c>
      <c r="CN55" s="12" t="str">
        <f>IFERROR(VLOOKUP($A55,'All Running Order working doc'!$A$4:$CO$60,CN$100,FALSE),"-")</f>
        <v>-</v>
      </c>
      <c r="CQ55" s="3">
        <v>52</v>
      </c>
    </row>
    <row r="56" spans="1:95" x14ac:dyDescent="0.3">
      <c r="A56" s="3" t="str">
        <f>CONCATENATE(Constants!$B$5,CQ56,)</f>
        <v>Blue Live53</v>
      </c>
      <c r="B56" s="12" t="str">
        <f>IFERROR(VLOOKUP($A56,'All Running Order working doc'!$A$4:$CO$60,B$100,FALSE),"-")</f>
        <v>-</v>
      </c>
      <c r="C56" s="12" t="str">
        <f>IFERROR(VLOOKUP($A56,'All Running Order working doc'!$A$4:$CO$60,C$100,FALSE),"-")</f>
        <v>-</v>
      </c>
      <c r="D56" s="12" t="str">
        <f>IFERROR(VLOOKUP($A56,'All Running Order working doc'!$A$4:$CO$60,D$100,FALSE),"-")</f>
        <v>-</v>
      </c>
      <c r="E56" s="12" t="str">
        <f>IFERROR(VLOOKUP($A56,'All Running Order working doc'!$A$4:$CO$60,E$100,FALSE),"-")</f>
        <v>-</v>
      </c>
      <c r="F56" s="12" t="str">
        <f>IFERROR(VLOOKUP($A56,'All Running Order working doc'!$A$4:$CO$60,F$100,FALSE),"-")</f>
        <v>-</v>
      </c>
      <c r="G56" s="12" t="str">
        <f>IFERROR(VLOOKUP($A56,'All Running Order working doc'!$A$4:$CO$60,G$100,FALSE),"-")</f>
        <v>-</v>
      </c>
      <c r="H56" s="12" t="str">
        <f>IFERROR(VLOOKUP($A56,'All Running Order working doc'!$A$4:$CO$60,H$100,FALSE),"-")</f>
        <v>-</v>
      </c>
      <c r="I56" s="12" t="str">
        <f>IFERROR(VLOOKUP($A56,'All Running Order working doc'!$A$4:$CO$60,I$100,FALSE),"-")</f>
        <v>-</v>
      </c>
      <c r="J56" s="12" t="str">
        <f>IFERROR(VLOOKUP($A56,'All Running Order working doc'!$A$4:$CO$60,J$100,FALSE),"-")</f>
        <v>-</v>
      </c>
      <c r="K56" s="12" t="str">
        <f>IFERROR(VLOOKUP($A56,'All Running Order working doc'!$A$4:$CO$60,K$100,FALSE),"-")</f>
        <v>-</v>
      </c>
      <c r="L56" s="12" t="str">
        <f>IFERROR(VLOOKUP($A56,'All Running Order working doc'!$A$4:$CO$60,L$100,FALSE),"-")</f>
        <v>-</v>
      </c>
      <c r="M56" s="12" t="str">
        <f>IFERROR(VLOOKUP($A56,'All Running Order working doc'!$A$4:$CO$60,M$100,FALSE),"-")</f>
        <v>-</v>
      </c>
      <c r="N56" s="12" t="str">
        <f>IFERROR(VLOOKUP($A56,'All Running Order working doc'!$A$4:$CO$60,N$100,FALSE),"-")</f>
        <v>-</v>
      </c>
      <c r="O56" s="12" t="str">
        <f>IFERROR(VLOOKUP($A56,'All Running Order working doc'!$A$4:$CO$60,O$100,FALSE),"-")</f>
        <v>-</v>
      </c>
      <c r="P56" s="12" t="str">
        <f>IFERROR(VLOOKUP($A56,'All Running Order working doc'!$A$4:$CO$60,P$100,FALSE),"-")</f>
        <v>-</v>
      </c>
      <c r="Q56" s="12" t="str">
        <f>IFERROR(VLOOKUP($A56,'All Running Order working doc'!$A$4:$CO$60,Q$100,FALSE),"-")</f>
        <v>-</v>
      </c>
      <c r="R56" s="12" t="str">
        <f>IFERROR(VLOOKUP($A56,'All Running Order working doc'!$A$4:$CO$60,R$100,FALSE),"-")</f>
        <v>-</v>
      </c>
      <c r="S56" s="12" t="str">
        <f>IFERROR(VLOOKUP($A56,'All Running Order working doc'!$A$4:$CO$60,S$100,FALSE),"-")</f>
        <v>-</v>
      </c>
      <c r="T56" s="12" t="str">
        <f>IFERROR(VLOOKUP($A56,'All Running Order working doc'!$A$4:$CO$60,T$100,FALSE),"-")</f>
        <v>-</v>
      </c>
      <c r="U56" s="12" t="str">
        <f>IFERROR(VLOOKUP($A56,'All Running Order working doc'!$A$4:$CO$60,U$100,FALSE),"-")</f>
        <v>-</v>
      </c>
      <c r="V56" s="12" t="str">
        <f>IFERROR(VLOOKUP($A56,'All Running Order working doc'!$A$4:$CO$60,V$100,FALSE),"-")</f>
        <v>-</v>
      </c>
      <c r="W56" s="12" t="str">
        <f>IFERROR(VLOOKUP($A56,'All Running Order working doc'!$A$4:$CO$60,W$100,FALSE),"-")</f>
        <v>-</v>
      </c>
      <c r="X56" s="12" t="str">
        <f>IFERROR(VLOOKUP($A56,'All Running Order working doc'!$A$4:$CO$60,X$100,FALSE),"-")</f>
        <v>-</v>
      </c>
      <c r="Y56" s="12" t="str">
        <f>IFERROR(VLOOKUP($A56,'All Running Order working doc'!$A$4:$CO$60,Y$100,FALSE),"-")</f>
        <v>-</v>
      </c>
      <c r="Z56" s="12" t="str">
        <f>IFERROR(VLOOKUP($A56,'All Running Order working doc'!$A$4:$CO$60,Z$100,FALSE),"-")</f>
        <v>-</v>
      </c>
      <c r="AA56" s="12" t="str">
        <f>IFERROR(VLOOKUP($A56,'All Running Order working doc'!$A$4:$CO$60,AA$100,FALSE),"-")</f>
        <v>-</v>
      </c>
      <c r="AB56" s="12" t="str">
        <f>IFERROR(VLOOKUP($A56,'All Running Order working doc'!$A$4:$CO$60,AB$100,FALSE),"-")</f>
        <v>-</v>
      </c>
      <c r="AC56" s="12" t="str">
        <f>IFERROR(VLOOKUP($A56,'All Running Order working doc'!$A$4:$CO$60,AC$100,FALSE),"-")</f>
        <v>-</v>
      </c>
      <c r="AD56" s="12" t="str">
        <f>IFERROR(VLOOKUP($A56,'All Running Order working doc'!$A$4:$CO$60,AD$100,FALSE),"-")</f>
        <v>-</v>
      </c>
      <c r="AE56" s="12" t="str">
        <f>IFERROR(VLOOKUP($A56,'All Running Order working doc'!$A$4:$CO$60,AE$100,FALSE),"-")</f>
        <v>-</v>
      </c>
      <c r="AF56" s="12" t="str">
        <f>IFERROR(VLOOKUP($A56,'All Running Order working doc'!$A$4:$CO$60,AF$100,FALSE),"-")</f>
        <v>-</v>
      </c>
      <c r="AG56" s="12" t="str">
        <f>IFERROR(VLOOKUP($A56,'All Running Order working doc'!$A$4:$CO$60,AG$100,FALSE),"-")</f>
        <v>-</v>
      </c>
      <c r="AH56" s="12" t="str">
        <f>IFERROR(VLOOKUP($A56,'All Running Order working doc'!$A$4:$CO$60,AH$100,FALSE),"-")</f>
        <v>-</v>
      </c>
      <c r="AI56" s="12" t="str">
        <f>IFERROR(VLOOKUP($A56,'All Running Order working doc'!$A$4:$CO$60,AI$100,FALSE),"-")</f>
        <v>-</v>
      </c>
      <c r="AJ56" s="12" t="str">
        <f>IFERROR(VLOOKUP($A56,'All Running Order working doc'!$A$4:$CO$60,AJ$100,FALSE),"-")</f>
        <v>-</v>
      </c>
      <c r="AK56" s="12" t="str">
        <f>IFERROR(VLOOKUP($A56,'All Running Order working doc'!$A$4:$CO$60,AK$100,FALSE),"-")</f>
        <v>-</v>
      </c>
      <c r="AL56" s="12" t="str">
        <f>IFERROR(VLOOKUP($A56,'All Running Order working doc'!$A$4:$CO$60,AL$100,FALSE),"-")</f>
        <v>-</v>
      </c>
      <c r="AM56" s="12" t="str">
        <f>IFERROR(VLOOKUP($A56,'All Running Order working doc'!$A$4:$CO$60,AM$100,FALSE),"-")</f>
        <v>-</v>
      </c>
      <c r="AN56" s="12" t="str">
        <f>IFERROR(VLOOKUP($A56,'All Running Order working doc'!$A$4:$CO$60,AN$100,FALSE),"-")</f>
        <v>-</v>
      </c>
      <c r="AO56" s="12" t="str">
        <f>IFERROR(VLOOKUP($A56,'All Running Order working doc'!$A$4:$CO$60,AO$100,FALSE),"-")</f>
        <v>-</v>
      </c>
      <c r="AP56" s="12" t="str">
        <f>IFERROR(VLOOKUP($A56,'All Running Order working doc'!$A$4:$CO$60,AP$100,FALSE),"-")</f>
        <v>-</v>
      </c>
      <c r="AQ56" s="12" t="str">
        <f>IFERROR(VLOOKUP($A56,'All Running Order working doc'!$A$4:$CO$60,AQ$100,FALSE),"-")</f>
        <v>-</v>
      </c>
      <c r="AR56" s="12" t="str">
        <f>IFERROR(VLOOKUP($A56,'All Running Order working doc'!$A$4:$CO$60,AR$100,FALSE),"-")</f>
        <v>-</v>
      </c>
      <c r="AS56" s="12" t="str">
        <f>IFERROR(VLOOKUP($A56,'All Running Order working doc'!$A$4:$CO$60,AS$100,FALSE),"-")</f>
        <v>-</v>
      </c>
      <c r="AT56" s="12" t="str">
        <f>IFERROR(VLOOKUP($A56,'All Running Order working doc'!$A$4:$CO$60,AT$100,FALSE),"-")</f>
        <v>-</v>
      </c>
      <c r="AU56" s="12" t="str">
        <f>IFERROR(VLOOKUP($A56,'All Running Order working doc'!$A$4:$CO$60,AU$100,FALSE),"-")</f>
        <v>-</v>
      </c>
      <c r="AV56" s="12" t="str">
        <f>IFERROR(VLOOKUP($A56,'All Running Order working doc'!$A$4:$CO$60,AV$100,FALSE),"-")</f>
        <v>-</v>
      </c>
      <c r="AW56" s="12" t="str">
        <f>IFERROR(VLOOKUP($A56,'All Running Order working doc'!$A$4:$CO$60,AW$100,FALSE),"-")</f>
        <v>-</v>
      </c>
      <c r="AX56" s="12" t="str">
        <f>IFERROR(VLOOKUP($A56,'All Running Order working doc'!$A$4:$CO$60,AX$100,FALSE),"-")</f>
        <v>-</v>
      </c>
      <c r="AY56" s="12" t="str">
        <f>IFERROR(VLOOKUP($A56,'All Running Order working doc'!$A$4:$CO$60,AY$100,FALSE),"-")</f>
        <v>-</v>
      </c>
      <c r="AZ56" s="12" t="str">
        <f>IFERROR(VLOOKUP($A56,'All Running Order working doc'!$A$4:$CO$60,AZ$100,FALSE),"-")</f>
        <v>-</v>
      </c>
      <c r="BA56" s="12" t="str">
        <f>IFERROR(VLOOKUP($A56,'All Running Order working doc'!$A$4:$CO$60,BA$100,FALSE),"-")</f>
        <v>-</v>
      </c>
      <c r="BB56" s="12" t="str">
        <f>IFERROR(VLOOKUP($A56,'All Running Order working doc'!$A$4:$CO$60,BB$100,FALSE),"-")</f>
        <v>-</v>
      </c>
      <c r="BC56" s="12" t="str">
        <f>IFERROR(VLOOKUP($A56,'All Running Order working doc'!$A$4:$CO$60,BC$100,FALSE),"-")</f>
        <v>-</v>
      </c>
      <c r="BD56" s="12" t="str">
        <f>IFERROR(VLOOKUP($A56,'All Running Order working doc'!$A$4:$CO$60,BD$100,FALSE),"-")</f>
        <v>-</v>
      </c>
      <c r="BE56" s="12" t="str">
        <f>IFERROR(VLOOKUP($A56,'All Running Order working doc'!$A$4:$CO$60,BE$100,FALSE),"-")</f>
        <v>-</v>
      </c>
      <c r="BF56" s="12" t="str">
        <f>IFERROR(VLOOKUP($A56,'All Running Order working doc'!$A$4:$CO$60,BF$100,FALSE),"-")</f>
        <v>-</v>
      </c>
      <c r="BG56" s="12" t="str">
        <f>IFERROR(VLOOKUP($A56,'All Running Order working doc'!$A$4:$CO$60,BG$100,FALSE),"-")</f>
        <v>-</v>
      </c>
      <c r="BH56" s="12" t="str">
        <f>IFERROR(VLOOKUP($A56,'All Running Order working doc'!$A$4:$CO$60,BH$100,FALSE),"-")</f>
        <v>-</v>
      </c>
      <c r="BI56" s="12" t="str">
        <f>IFERROR(VLOOKUP($A56,'All Running Order working doc'!$A$4:$CO$60,BI$100,FALSE),"-")</f>
        <v>-</v>
      </c>
      <c r="BJ56" s="12" t="str">
        <f>IFERROR(VLOOKUP($A56,'All Running Order working doc'!$A$4:$CO$60,BJ$100,FALSE),"-")</f>
        <v>-</v>
      </c>
      <c r="BK56" s="12" t="str">
        <f>IFERROR(VLOOKUP($A56,'All Running Order working doc'!$A$4:$CO$60,BK$100,FALSE),"-")</f>
        <v>-</v>
      </c>
      <c r="BL56" s="12" t="str">
        <f>IFERROR(VLOOKUP($A56,'All Running Order working doc'!$A$4:$CO$60,BL$100,FALSE),"-")</f>
        <v>-</v>
      </c>
      <c r="BM56" s="12" t="str">
        <f>IFERROR(VLOOKUP($A56,'All Running Order working doc'!$A$4:$CO$60,BM$100,FALSE),"-")</f>
        <v>-</v>
      </c>
      <c r="BN56" s="12" t="str">
        <f>IFERROR(VLOOKUP($A56,'All Running Order working doc'!$A$4:$CO$60,BN$100,FALSE),"-")</f>
        <v>-</v>
      </c>
      <c r="BO56" s="12" t="str">
        <f>IFERROR(VLOOKUP($A56,'All Running Order working doc'!$A$4:$CO$60,BO$100,FALSE),"-")</f>
        <v>-</v>
      </c>
      <c r="BP56" s="12" t="str">
        <f>IFERROR(VLOOKUP($A56,'All Running Order working doc'!$A$4:$CO$60,BP$100,FALSE),"-")</f>
        <v>-</v>
      </c>
      <c r="BQ56" s="12" t="str">
        <f>IFERROR(VLOOKUP($A56,'All Running Order working doc'!$A$4:$CO$60,BQ$100,FALSE),"-")</f>
        <v>-</v>
      </c>
      <c r="BR56" s="12" t="str">
        <f>IFERROR(VLOOKUP($A56,'All Running Order working doc'!$A$4:$CO$60,BR$100,FALSE),"-")</f>
        <v>-</v>
      </c>
      <c r="BS56" s="12" t="str">
        <f>IFERROR(VLOOKUP($A56,'All Running Order working doc'!$A$4:$CO$60,BS$100,FALSE),"-")</f>
        <v>-</v>
      </c>
      <c r="BT56" s="12" t="str">
        <f>IFERROR(VLOOKUP($A56,'All Running Order working doc'!$A$4:$CO$60,BT$100,FALSE),"-")</f>
        <v>-</v>
      </c>
      <c r="BU56" s="12" t="str">
        <f>IFERROR(VLOOKUP($A56,'All Running Order working doc'!$A$4:$CO$60,BU$100,FALSE),"-")</f>
        <v>-</v>
      </c>
      <c r="BV56" s="12" t="str">
        <f>IFERROR(VLOOKUP($A56,'All Running Order working doc'!$A$4:$CO$60,BV$100,FALSE),"-")</f>
        <v>-</v>
      </c>
      <c r="BW56" s="12" t="str">
        <f>IFERROR(VLOOKUP($A56,'All Running Order working doc'!$A$4:$CO$60,BW$100,FALSE),"-")</f>
        <v>-</v>
      </c>
      <c r="BX56" s="12" t="str">
        <f>IFERROR(VLOOKUP($A56,'All Running Order working doc'!$A$4:$CO$60,BX$100,FALSE),"-")</f>
        <v>-</v>
      </c>
      <c r="BY56" s="12" t="str">
        <f>IFERROR(VLOOKUP($A56,'All Running Order working doc'!$A$4:$CO$60,BY$100,FALSE),"-")</f>
        <v>-</v>
      </c>
      <c r="BZ56" s="12" t="str">
        <f>IFERROR(VLOOKUP($A56,'All Running Order working doc'!$A$4:$CO$60,BZ$100,FALSE),"-")</f>
        <v>-</v>
      </c>
      <c r="CA56" s="12" t="str">
        <f>IFERROR(VLOOKUP($A56,'All Running Order working doc'!$A$4:$CO$60,CA$100,FALSE),"-")</f>
        <v>-</v>
      </c>
      <c r="CB56" s="12" t="str">
        <f>IFERROR(VLOOKUP($A56,'All Running Order working doc'!$A$4:$CO$60,CB$100,FALSE),"-")</f>
        <v>-</v>
      </c>
      <c r="CC56" s="12" t="str">
        <f>IFERROR(VLOOKUP($A56,'All Running Order working doc'!$A$4:$CO$60,CC$100,FALSE),"-")</f>
        <v>-</v>
      </c>
      <c r="CD56" s="12" t="str">
        <f>IFERROR(VLOOKUP($A56,'All Running Order working doc'!$A$4:$CO$60,CD$100,FALSE),"-")</f>
        <v>-</v>
      </c>
      <c r="CE56" s="12" t="str">
        <f>IFERROR(VLOOKUP($A56,'All Running Order working doc'!$A$4:$CO$60,CE$100,FALSE),"-")</f>
        <v>-</v>
      </c>
      <c r="CF56" s="12" t="str">
        <f>IFERROR(VLOOKUP($A56,'All Running Order working doc'!$A$4:$CO$60,CF$100,FALSE),"-")</f>
        <v>-</v>
      </c>
      <c r="CG56" s="12" t="str">
        <f>IFERROR(VLOOKUP($A56,'All Running Order working doc'!$A$4:$CO$60,CG$100,FALSE),"-")</f>
        <v>-</v>
      </c>
      <c r="CH56" s="12" t="str">
        <f>IFERROR(VLOOKUP($A56,'All Running Order working doc'!$A$4:$CO$60,CH$100,FALSE),"-")</f>
        <v>-</v>
      </c>
      <c r="CI56" s="12" t="str">
        <f>IFERROR(VLOOKUP($A56,'All Running Order working doc'!$A$4:$CO$60,CI$100,FALSE),"-")</f>
        <v>-</v>
      </c>
      <c r="CJ56" s="12" t="str">
        <f>IFERROR(VLOOKUP($A56,'All Running Order working doc'!$A$4:$CO$60,CJ$100,FALSE),"-")</f>
        <v>-</v>
      </c>
      <c r="CK56" s="12" t="str">
        <f>IFERROR(VLOOKUP($A56,'All Running Order working doc'!$A$4:$CO$60,CK$100,FALSE),"-")</f>
        <v>-</v>
      </c>
      <c r="CL56" s="12" t="str">
        <f>IFERROR(VLOOKUP($A56,'All Running Order working doc'!$A$4:$CO$60,CL$100,FALSE),"-")</f>
        <v>-</v>
      </c>
      <c r="CM56" s="12" t="str">
        <f>IFERROR(VLOOKUP($A56,'All Running Order working doc'!$A$4:$CO$60,CM$100,FALSE),"-")</f>
        <v>-</v>
      </c>
      <c r="CN56" s="12" t="str">
        <f>IFERROR(VLOOKUP($A56,'All Running Order working doc'!$A$4:$CO$60,CN$100,FALSE),"-")</f>
        <v>-</v>
      </c>
      <c r="CQ56" s="3">
        <v>53</v>
      </c>
    </row>
    <row r="57" spans="1:95" x14ac:dyDescent="0.3">
      <c r="A57" s="3" t="str">
        <f>CONCATENATE(Constants!$B$5,CQ57,)</f>
        <v>Blue Live54</v>
      </c>
      <c r="B57" s="12" t="str">
        <f>IFERROR(VLOOKUP($A57,'All Running Order working doc'!$A$4:$CO$60,B$100,FALSE),"-")</f>
        <v>-</v>
      </c>
      <c r="C57" s="12" t="str">
        <f>IFERROR(VLOOKUP($A57,'All Running Order working doc'!$A$4:$CO$60,C$100,FALSE),"-")</f>
        <v>-</v>
      </c>
      <c r="D57" s="12" t="str">
        <f>IFERROR(VLOOKUP($A57,'All Running Order working doc'!$A$4:$CO$60,D$100,FALSE),"-")</f>
        <v>-</v>
      </c>
      <c r="E57" s="12" t="str">
        <f>IFERROR(VLOOKUP($A57,'All Running Order working doc'!$A$4:$CO$60,E$100,FALSE),"-")</f>
        <v>-</v>
      </c>
      <c r="F57" s="12" t="str">
        <f>IFERROR(VLOOKUP($A57,'All Running Order working doc'!$A$4:$CO$60,F$100,FALSE),"-")</f>
        <v>-</v>
      </c>
      <c r="G57" s="12" t="str">
        <f>IFERROR(VLOOKUP($A57,'All Running Order working doc'!$A$4:$CO$60,G$100,FALSE),"-")</f>
        <v>-</v>
      </c>
      <c r="H57" s="12" t="str">
        <f>IFERROR(VLOOKUP($A57,'All Running Order working doc'!$A$4:$CO$60,H$100,FALSE),"-")</f>
        <v>-</v>
      </c>
      <c r="I57" s="12" t="str">
        <f>IFERROR(VLOOKUP($A57,'All Running Order working doc'!$A$4:$CO$60,I$100,FALSE),"-")</f>
        <v>-</v>
      </c>
      <c r="J57" s="12" t="str">
        <f>IFERROR(VLOOKUP($A57,'All Running Order working doc'!$A$4:$CO$60,J$100,FALSE),"-")</f>
        <v>-</v>
      </c>
      <c r="K57" s="12" t="str">
        <f>IFERROR(VLOOKUP($A57,'All Running Order working doc'!$A$4:$CO$60,K$100,FALSE),"-")</f>
        <v>-</v>
      </c>
      <c r="L57" s="12" t="str">
        <f>IFERROR(VLOOKUP($A57,'All Running Order working doc'!$A$4:$CO$60,L$100,FALSE),"-")</f>
        <v>-</v>
      </c>
      <c r="M57" s="12" t="str">
        <f>IFERROR(VLOOKUP($A57,'All Running Order working doc'!$A$4:$CO$60,M$100,FALSE),"-")</f>
        <v>-</v>
      </c>
      <c r="N57" s="12" t="str">
        <f>IFERROR(VLOOKUP($A57,'All Running Order working doc'!$A$4:$CO$60,N$100,FALSE),"-")</f>
        <v>-</v>
      </c>
      <c r="O57" s="12" t="str">
        <f>IFERROR(VLOOKUP($A57,'All Running Order working doc'!$A$4:$CO$60,O$100,FALSE),"-")</f>
        <v>-</v>
      </c>
      <c r="P57" s="12" t="str">
        <f>IFERROR(VLOOKUP($A57,'All Running Order working doc'!$A$4:$CO$60,P$100,FALSE),"-")</f>
        <v>-</v>
      </c>
      <c r="Q57" s="12" t="str">
        <f>IFERROR(VLOOKUP($A57,'All Running Order working doc'!$A$4:$CO$60,Q$100,FALSE),"-")</f>
        <v>-</v>
      </c>
      <c r="R57" s="12" t="str">
        <f>IFERROR(VLOOKUP($A57,'All Running Order working doc'!$A$4:$CO$60,R$100,FALSE),"-")</f>
        <v>-</v>
      </c>
      <c r="S57" s="12" t="str">
        <f>IFERROR(VLOOKUP($A57,'All Running Order working doc'!$A$4:$CO$60,S$100,FALSE),"-")</f>
        <v>-</v>
      </c>
      <c r="T57" s="12" t="str">
        <f>IFERROR(VLOOKUP($A57,'All Running Order working doc'!$A$4:$CO$60,T$100,FALSE),"-")</f>
        <v>-</v>
      </c>
      <c r="U57" s="12" t="str">
        <f>IFERROR(VLOOKUP($A57,'All Running Order working doc'!$A$4:$CO$60,U$100,FALSE),"-")</f>
        <v>-</v>
      </c>
      <c r="V57" s="12" t="str">
        <f>IFERROR(VLOOKUP($A57,'All Running Order working doc'!$A$4:$CO$60,V$100,FALSE),"-")</f>
        <v>-</v>
      </c>
      <c r="W57" s="12" t="str">
        <f>IFERROR(VLOOKUP($A57,'All Running Order working doc'!$A$4:$CO$60,W$100,FALSE),"-")</f>
        <v>-</v>
      </c>
      <c r="X57" s="12" t="str">
        <f>IFERROR(VLOOKUP($A57,'All Running Order working doc'!$A$4:$CO$60,X$100,FALSE),"-")</f>
        <v>-</v>
      </c>
      <c r="Y57" s="12" t="str">
        <f>IFERROR(VLOOKUP($A57,'All Running Order working doc'!$A$4:$CO$60,Y$100,FALSE),"-")</f>
        <v>-</v>
      </c>
      <c r="Z57" s="12" t="str">
        <f>IFERROR(VLOOKUP($A57,'All Running Order working doc'!$A$4:$CO$60,Z$100,FALSE),"-")</f>
        <v>-</v>
      </c>
      <c r="AA57" s="12" t="str">
        <f>IFERROR(VLOOKUP($A57,'All Running Order working doc'!$A$4:$CO$60,AA$100,FALSE),"-")</f>
        <v>-</v>
      </c>
      <c r="AB57" s="12" t="str">
        <f>IFERROR(VLOOKUP($A57,'All Running Order working doc'!$A$4:$CO$60,AB$100,FALSE),"-")</f>
        <v>-</v>
      </c>
      <c r="AC57" s="12" t="str">
        <f>IFERROR(VLOOKUP($A57,'All Running Order working doc'!$A$4:$CO$60,AC$100,FALSE),"-")</f>
        <v>-</v>
      </c>
      <c r="AD57" s="12" t="str">
        <f>IFERROR(VLOOKUP($A57,'All Running Order working doc'!$A$4:$CO$60,AD$100,FALSE),"-")</f>
        <v>-</v>
      </c>
      <c r="AE57" s="12" t="str">
        <f>IFERROR(VLOOKUP($A57,'All Running Order working doc'!$A$4:$CO$60,AE$100,FALSE),"-")</f>
        <v>-</v>
      </c>
      <c r="AF57" s="12" t="str">
        <f>IFERROR(VLOOKUP($A57,'All Running Order working doc'!$A$4:$CO$60,AF$100,FALSE),"-")</f>
        <v>-</v>
      </c>
      <c r="AG57" s="12" t="str">
        <f>IFERROR(VLOOKUP($A57,'All Running Order working doc'!$A$4:$CO$60,AG$100,FALSE),"-")</f>
        <v>-</v>
      </c>
      <c r="AH57" s="12" t="str">
        <f>IFERROR(VLOOKUP($A57,'All Running Order working doc'!$A$4:$CO$60,AH$100,FALSE),"-")</f>
        <v>-</v>
      </c>
      <c r="AI57" s="12" t="str">
        <f>IFERROR(VLOOKUP($A57,'All Running Order working doc'!$A$4:$CO$60,AI$100,FALSE),"-")</f>
        <v>-</v>
      </c>
      <c r="AJ57" s="12" t="str">
        <f>IFERROR(VLOOKUP($A57,'All Running Order working doc'!$A$4:$CO$60,AJ$100,FALSE),"-")</f>
        <v>-</v>
      </c>
      <c r="AK57" s="12" t="str">
        <f>IFERROR(VLOOKUP($A57,'All Running Order working doc'!$A$4:$CO$60,AK$100,FALSE),"-")</f>
        <v>-</v>
      </c>
      <c r="AL57" s="12" t="str">
        <f>IFERROR(VLOOKUP($A57,'All Running Order working doc'!$A$4:$CO$60,AL$100,FALSE),"-")</f>
        <v>-</v>
      </c>
      <c r="AM57" s="12" t="str">
        <f>IFERROR(VLOOKUP($A57,'All Running Order working doc'!$A$4:$CO$60,AM$100,FALSE),"-")</f>
        <v>-</v>
      </c>
      <c r="AN57" s="12" t="str">
        <f>IFERROR(VLOOKUP($A57,'All Running Order working doc'!$A$4:$CO$60,AN$100,FALSE),"-")</f>
        <v>-</v>
      </c>
      <c r="AO57" s="12" t="str">
        <f>IFERROR(VLOOKUP($A57,'All Running Order working doc'!$A$4:$CO$60,AO$100,FALSE),"-")</f>
        <v>-</v>
      </c>
      <c r="AP57" s="12" t="str">
        <f>IFERROR(VLOOKUP($A57,'All Running Order working doc'!$A$4:$CO$60,AP$100,FALSE),"-")</f>
        <v>-</v>
      </c>
      <c r="AQ57" s="12" t="str">
        <f>IFERROR(VLOOKUP($A57,'All Running Order working doc'!$A$4:$CO$60,AQ$100,FALSE),"-")</f>
        <v>-</v>
      </c>
      <c r="AR57" s="12" t="str">
        <f>IFERROR(VLOOKUP($A57,'All Running Order working doc'!$A$4:$CO$60,AR$100,FALSE),"-")</f>
        <v>-</v>
      </c>
      <c r="AS57" s="12" t="str">
        <f>IFERROR(VLOOKUP($A57,'All Running Order working doc'!$A$4:$CO$60,AS$100,FALSE),"-")</f>
        <v>-</v>
      </c>
      <c r="AT57" s="12" t="str">
        <f>IFERROR(VLOOKUP($A57,'All Running Order working doc'!$A$4:$CO$60,AT$100,FALSE),"-")</f>
        <v>-</v>
      </c>
      <c r="AU57" s="12" t="str">
        <f>IFERROR(VLOOKUP($A57,'All Running Order working doc'!$A$4:$CO$60,AU$100,FALSE),"-")</f>
        <v>-</v>
      </c>
      <c r="AV57" s="12" t="str">
        <f>IFERROR(VLOOKUP($A57,'All Running Order working doc'!$A$4:$CO$60,AV$100,FALSE),"-")</f>
        <v>-</v>
      </c>
      <c r="AW57" s="12" t="str">
        <f>IFERROR(VLOOKUP($A57,'All Running Order working doc'!$A$4:$CO$60,AW$100,FALSE),"-")</f>
        <v>-</v>
      </c>
      <c r="AX57" s="12" t="str">
        <f>IFERROR(VLOOKUP($A57,'All Running Order working doc'!$A$4:$CO$60,AX$100,FALSE),"-")</f>
        <v>-</v>
      </c>
      <c r="AY57" s="12" t="str">
        <f>IFERROR(VLOOKUP($A57,'All Running Order working doc'!$A$4:$CO$60,AY$100,FALSE),"-")</f>
        <v>-</v>
      </c>
      <c r="AZ57" s="12" t="str">
        <f>IFERROR(VLOOKUP($A57,'All Running Order working doc'!$A$4:$CO$60,AZ$100,FALSE),"-")</f>
        <v>-</v>
      </c>
      <c r="BA57" s="12" t="str">
        <f>IFERROR(VLOOKUP($A57,'All Running Order working doc'!$A$4:$CO$60,BA$100,FALSE),"-")</f>
        <v>-</v>
      </c>
      <c r="BB57" s="12" t="str">
        <f>IFERROR(VLOOKUP($A57,'All Running Order working doc'!$A$4:$CO$60,BB$100,FALSE),"-")</f>
        <v>-</v>
      </c>
      <c r="BC57" s="12" t="str">
        <f>IFERROR(VLOOKUP($A57,'All Running Order working doc'!$A$4:$CO$60,BC$100,FALSE),"-")</f>
        <v>-</v>
      </c>
      <c r="BD57" s="12" t="str">
        <f>IFERROR(VLOOKUP($A57,'All Running Order working doc'!$A$4:$CO$60,BD$100,FALSE),"-")</f>
        <v>-</v>
      </c>
      <c r="BE57" s="12" t="str">
        <f>IFERROR(VLOOKUP($A57,'All Running Order working doc'!$A$4:$CO$60,BE$100,FALSE),"-")</f>
        <v>-</v>
      </c>
      <c r="BF57" s="12" t="str">
        <f>IFERROR(VLOOKUP($A57,'All Running Order working doc'!$A$4:$CO$60,BF$100,FALSE),"-")</f>
        <v>-</v>
      </c>
      <c r="BG57" s="12" t="str">
        <f>IFERROR(VLOOKUP($A57,'All Running Order working doc'!$A$4:$CO$60,BG$100,FALSE),"-")</f>
        <v>-</v>
      </c>
      <c r="BH57" s="12" t="str">
        <f>IFERROR(VLOOKUP($A57,'All Running Order working doc'!$A$4:$CO$60,BH$100,FALSE),"-")</f>
        <v>-</v>
      </c>
      <c r="BI57" s="12" t="str">
        <f>IFERROR(VLOOKUP($A57,'All Running Order working doc'!$A$4:$CO$60,BI$100,FALSE),"-")</f>
        <v>-</v>
      </c>
      <c r="BJ57" s="12" t="str">
        <f>IFERROR(VLOOKUP($A57,'All Running Order working doc'!$A$4:$CO$60,BJ$100,FALSE),"-")</f>
        <v>-</v>
      </c>
      <c r="BK57" s="12" t="str">
        <f>IFERROR(VLOOKUP($A57,'All Running Order working doc'!$A$4:$CO$60,BK$100,FALSE),"-")</f>
        <v>-</v>
      </c>
      <c r="BL57" s="12" t="str">
        <f>IFERROR(VLOOKUP($A57,'All Running Order working doc'!$A$4:$CO$60,BL$100,FALSE),"-")</f>
        <v>-</v>
      </c>
      <c r="BM57" s="12" t="str">
        <f>IFERROR(VLOOKUP($A57,'All Running Order working doc'!$A$4:$CO$60,BM$100,FALSE),"-")</f>
        <v>-</v>
      </c>
      <c r="BN57" s="12" t="str">
        <f>IFERROR(VLOOKUP($A57,'All Running Order working doc'!$A$4:$CO$60,BN$100,FALSE),"-")</f>
        <v>-</v>
      </c>
      <c r="BO57" s="12" t="str">
        <f>IFERROR(VLOOKUP($A57,'All Running Order working doc'!$A$4:$CO$60,BO$100,FALSE),"-")</f>
        <v>-</v>
      </c>
      <c r="BP57" s="12" t="str">
        <f>IFERROR(VLOOKUP($A57,'All Running Order working doc'!$A$4:$CO$60,BP$100,FALSE),"-")</f>
        <v>-</v>
      </c>
      <c r="BQ57" s="12" t="str">
        <f>IFERROR(VLOOKUP($A57,'All Running Order working doc'!$A$4:$CO$60,BQ$100,FALSE),"-")</f>
        <v>-</v>
      </c>
      <c r="BR57" s="12" t="str">
        <f>IFERROR(VLOOKUP($A57,'All Running Order working doc'!$A$4:$CO$60,BR$100,FALSE),"-")</f>
        <v>-</v>
      </c>
      <c r="BS57" s="12" t="str">
        <f>IFERROR(VLOOKUP($A57,'All Running Order working doc'!$A$4:$CO$60,BS$100,FALSE),"-")</f>
        <v>-</v>
      </c>
      <c r="BT57" s="12" t="str">
        <f>IFERROR(VLOOKUP($A57,'All Running Order working doc'!$A$4:$CO$60,BT$100,FALSE),"-")</f>
        <v>-</v>
      </c>
      <c r="BU57" s="12" t="str">
        <f>IFERROR(VLOOKUP($A57,'All Running Order working doc'!$A$4:$CO$60,BU$100,FALSE),"-")</f>
        <v>-</v>
      </c>
      <c r="BV57" s="12" t="str">
        <f>IFERROR(VLOOKUP($A57,'All Running Order working doc'!$A$4:$CO$60,BV$100,FALSE),"-")</f>
        <v>-</v>
      </c>
      <c r="BW57" s="12" t="str">
        <f>IFERROR(VLOOKUP($A57,'All Running Order working doc'!$A$4:$CO$60,BW$100,FALSE),"-")</f>
        <v>-</v>
      </c>
      <c r="BX57" s="12" t="str">
        <f>IFERROR(VLOOKUP($A57,'All Running Order working doc'!$A$4:$CO$60,BX$100,FALSE),"-")</f>
        <v>-</v>
      </c>
      <c r="BY57" s="12" t="str">
        <f>IFERROR(VLOOKUP($A57,'All Running Order working doc'!$A$4:$CO$60,BY$100,FALSE),"-")</f>
        <v>-</v>
      </c>
      <c r="BZ57" s="12" t="str">
        <f>IFERROR(VLOOKUP($A57,'All Running Order working doc'!$A$4:$CO$60,BZ$100,FALSE),"-")</f>
        <v>-</v>
      </c>
      <c r="CA57" s="12" t="str">
        <f>IFERROR(VLOOKUP($A57,'All Running Order working doc'!$A$4:$CO$60,CA$100,FALSE),"-")</f>
        <v>-</v>
      </c>
      <c r="CB57" s="12" t="str">
        <f>IFERROR(VLOOKUP($A57,'All Running Order working doc'!$A$4:$CO$60,CB$100,FALSE),"-")</f>
        <v>-</v>
      </c>
      <c r="CC57" s="12" t="str">
        <f>IFERROR(VLOOKUP($A57,'All Running Order working doc'!$A$4:$CO$60,CC$100,FALSE),"-")</f>
        <v>-</v>
      </c>
      <c r="CD57" s="12" t="str">
        <f>IFERROR(VLOOKUP($A57,'All Running Order working doc'!$A$4:$CO$60,CD$100,FALSE),"-")</f>
        <v>-</v>
      </c>
      <c r="CE57" s="12" t="str">
        <f>IFERROR(VLOOKUP($A57,'All Running Order working doc'!$A$4:$CO$60,CE$100,FALSE),"-")</f>
        <v>-</v>
      </c>
      <c r="CF57" s="12" t="str">
        <f>IFERROR(VLOOKUP($A57,'All Running Order working doc'!$A$4:$CO$60,CF$100,FALSE),"-")</f>
        <v>-</v>
      </c>
      <c r="CG57" s="12" t="str">
        <f>IFERROR(VLOOKUP($A57,'All Running Order working doc'!$A$4:$CO$60,CG$100,FALSE),"-")</f>
        <v>-</v>
      </c>
      <c r="CH57" s="12" t="str">
        <f>IFERROR(VLOOKUP($A57,'All Running Order working doc'!$A$4:$CO$60,CH$100,FALSE),"-")</f>
        <v>-</v>
      </c>
      <c r="CI57" s="12" t="str">
        <f>IFERROR(VLOOKUP($A57,'All Running Order working doc'!$A$4:$CO$60,CI$100,FALSE),"-")</f>
        <v>-</v>
      </c>
      <c r="CJ57" s="12" t="str">
        <f>IFERROR(VLOOKUP($A57,'All Running Order working doc'!$A$4:$CO$60,CJ$100,FALSE),"-")</f>
        <v>-</v>
      </c>
      <c r="CK57" s="12" t="str">
        <f>IFERROR(VLOOKUP($A57,'All Running Order working doc'!$A$4:$CO$60,CK$100,FALSE),"-")</f>
        <v>-</v>
      </c>
      <c r="CL57" s="12" t="str">
        <f>IFERROR(VLOOKUP($A57,'All Running Order working doc'!$A$4:$CO$60,CL$100,FALSE),"-")</f>
        <v>-</v>
      </c>
      <c r="CM57" s="12" t="str">
        <f>IFERROR(VLOOKUP($A57,'All Running Order working doc'!$A$4:$CO$60,CM$100,FALSE),"-")</f>
        <v>-</v>
      </c>
      <c r="CN57" s="12" t="str">
        <f>IFERROR(VLOOKUP($A57,'All Running Order working doc'!$A$4:$CO$60,CN$100,FALSE),"-")</f>
        <v>-</v>
      </c>
      <c r="CQ57" s="3">
        <v>54</v>
      </c>
    </row>
    <row r="58" spans="1:95" x14ac:dyDescent="0.3">
      <c r="A58" s="3" t="str">
        <f>CONCATENATE(Constants!$B$5,CQ58,)</f>
        <v>Blue Live55</v>
      </c>
      <c r="B58" s="12" t="str">
        <f>IFERROR(VLOOKUP($A58,'All Running Order working doc'!$A$4:$CO$60,B$100,FALSE),"-")</f>
        <v>-</v>
      </c>
      <c r="C58" s="12" t="str">
        <f>IFERROR(VLOOKUP($A58,'All Running Order working doc'!$A$4:$CO$60,C$100,FALSE),"-")</f>
        <v>-</v>
      </c>
      <c r="D58" s="12" t="str">
        <f>IFERROR(VLOOKUP($A58,'All Running Order working doc'!$A$4:$CO$60,D$100,FALSE),"-")</f>
        <v>-</v>
      </c>
      <c r="E58" s="12" t="str">
        <f>IFERROR(VLOOKUP($A58,'All Running Order working doc'!$A$4:$CO$60,E$100,FALSE),"-")</f>
        <v>-</v>
      </c>
      <c r="F58" s="12" t="str">
        <f>IFERROR(VLOOKUP($A58,'All Running Order working doc'!$A$4:$CO$60,F$100,FALSE),"-")</f>
        <v>-</v>
      </c>
      <c r="G58" s="12" t="str">
        <f>IFERROR(VLOOKUP($A58,'All Running Order working doc'!$A$4:$CO$60,G$100,FALSE),"-")</f>
        <v>-</v>
      </c>
      <c r="H58" s="12" t="str">
        <f>IFERROR(VLOOKUP($A58,'All Running Order working doc'!$A$4:$CO$60,H$100,FALSE),"-")</f>
        <v>-</v>
      </c>
      <c r="I58" s="12" t="str">
        <f>IFERROR(VLOOKUP($A58,'All Running Order working doc'!$A$4:$CO$60,I$100,FALSE),"-")</f>
        <v>-</v>
      </c>
      <c r="J58" s="12" t="str">
        <f>IFERROR(VLOOKUP($A58,'All Running Order working doc'!$A$4:$CO$60,J$100,FALSE),"-")</f>
        <v>-</v>
      </c>
      <c r="K58" s="12" t="str">
        <f>IFERROR(VLOOKUP($A58,'All Running Order working doc'!$A$4:$CO$60,K$100,FALSE),"-")</f>
        <v>-</v>
      </c>
      <c r="L58" s="12" t="str">
        <f>IFERROR(VLOOKUP($A58,'All Running Order working doc'!$A$4:$CO$60,L$100,FALSE),"-")</f>
        <v>-</v>
      </c>
      <c r="M58" s="12" t="str">
        <f>IFERROR(VLOOKUP($A58,'All Running Order working doc'!$A$4:$CO$60,M$100,FALSE),"-")</f>
        <v>-</v>
      </c>
      <c r="N58" s="12" t="str">
        <f>IFERROR(VLOOKUP($A58,'All Running Order working doc'!$A$4:$CO$60,N$100,FALSE),"-")</f>
        <v>-</v>
      </c>
      <c r="O58" s="12" t="str">
        <f>IFERROR(VLOOKUP($A58,'All Running Order working doc'!$A$4:$CO$60,O$100,FALSE),"-")</f>
        <v>-</v>
      </c>
      <c r="P58" s="12" t="str">
        <f>IFERROR(VLOOKUP($A58,'All Running Order working doc'!$A$4:$CO$60,P$100,FALSE),"-")</f>
        <v>-</v>
      </c>
      <c r="Q58" s="12" t="str">
        <f>IFERROR(VLOOKUP($A58,'All Running Order working doc'!$A$4:$CO$60,Q$100,FALSE),"-")</f>
        <v>-</v>
      </c>
      <c r="R58" s="12" t="str">
        <f>IFERROR(VLOOKUP($A58,'All Running Order working doc'!$A$4:$CO$60,R$100,FALSE),"-")</f>
        <v>-</v>
      </c>
      <c r="S58" s="12" t="str">
        <f>IFERROR(VLOOKUP($A58,'All Running Order working doc'!$A$4:$CO$60,S$100,FALSE),"-")</f>
        <v>-</v>
      </c>
      <c r="T58" s="12" t="str">
        <f>IFERROR(VLOOKUP($A58,'All Running Order working doc'!$A$4:$CO$60,T$100,FALSE),"-")</f>
        <v>-</v>
      </c>
      <c r="U58" s="12" t="str">
        <f>IFERROR(VLOOKUP($A58,'All Running Order working doc'!$A$4:$CO$60,U$100,FALSE),"-")</f>
        <v>-</v>
      </c>
      <c r="V58" s="12" t="str">
        <f>IFERROR(VLOOKUP($A58,'All Running Order working doc'!$A$4:$CO$60,V$100,FALSE),"-")</f>
        <v>-</v>
      </c>
      <c r="W58" s="12" t="str">
        <f>IFERROR(VLOOKUP($A58,'All Running Order working doc'!$A$4:$CO$60,W$100,FALSE),"-")</f>
        <v>-</v>
      </c>
      <c r="X58" s="12" t="str">
        <f>IFERROR(VLOOKUP($A58,'All Running Order working doc'!$A$4:$CO$60,X$100,FALSE),"-")</f>
        <v>-</v>
      </c>
      <c r="Y58" s="12" t="str">
        <f>IFERROR(VLOOKUP($A58,'All Running Order working doc'!$A$4:$CO$60,Y$100,FALSE),"-")</f>
        <v>-</v>
      </c>
      <c r="Z58" s="12" t="str">
        <f>IFERROR(VLOOKUP($A58,'All Running Order working doc'!$A$4:$CO$60,Z$100,FALSE),"-")</f>
        <v>-</v>
      </c>
      <c r="AA58" s="12" t="str">
        <f>IFERROR(VLOOKUP($A58,'All Running Order working doc'!$A$4:$CO$60,AA$100,FALSE),"-")</f>
        <v>-</v>
      </c>
      <c r="AB58" s="12" t="str">
        <f>IFERROR(VLOOKUP($A58,'All Running Order working doc'!$A$4:$CO$60,AB$100,FALSE),"-")</f>
        <v>-</v>
      </c>
      <c r="AC58" s="12" t="str">
        <f>IFERROR(VLOOKUP($A58,'All Running Order working doc'!$A$4:$CO$60,AC$100,FALSE),"-")</f>
        <v>-</v>
      </c>
      <c r="AD58" s="12" t="str">
        <f>IFERROR(VLOOKUP($A58,'All Running Order working doc'!$A$4:$CO$60,AD$100,FALSE),"-")</f>
        <v>-</v>
      </c>
      <c r="AE58" s="12" t="str">
        <f>IFERROR(VLOOKUP($A58,'All Running Order working doc'!$A$4:$CO$60,AE$100,FALSE),"-")</f>
        <v>-</v>
      </c>
      <c r="AF58" s="12" t="str">
        <f>IFERROR(VLOOKUP($A58,'All Running Order working doc'!$A$4:$CO$60,AF$100,FALSE),"-")</f>
        <v>-</v>
      </c>
      <c r="AG58" s="12" t="str">
        <f>IFERROR(VLOOKUP($A58,'All Running Order working doc'!$A$4:$CO$60,AG$100,FALSE),"-")</f>
        <v>-</v>
      </c>
      <c r="AH58" s="12" t="str">
        <f>IFERROR(VLOOKUP($A58,'All Running Order working doc'!$A$4:$CO$60,AH$100,FALSE),"-")</f>
        <v>-</v>
      </c>
      <c r="AI58" s="12" t="str">
        <f>IFERROR(VLOOKUP($A58,'All Running Order working doc'!$A$4:$CO$60,AI$100,FALSE),"-")</f>
        <v>-</v>
      </c>
      <c r="AJ58" s="12" t="str">
        <f>IFERROR(VLOOKUP($A58,'All Running Order working doc'!$A$4:$CO$60,AJ$100,FALSE),"-")</f>
        <v>-</v>
      </c>
      <c r="AK58" s="12" t="str">
        <f>IFERROR(VLOOKUP($A58,'All Running Order working doc'!$A$4:$CO$60,AK$100,FALSE),"-")</f>
        <v>-</v>
      </c>
      <c r="AL58" s="12" t="str">
        <f>IFERROR(VLOOKUP($A58,'All Running Order working doc'!$A$4:$CO$60,AL$100,FALSE),"-")</f>
        <v>-</v>
      </c>
      <c r="AM58" s="12" t="str">
        <f>IFERROR(VLOOKUP($A58,'All Running Order working doc'!$A$4:$CO$60,AM$100,FALSE),"-")</f>
        <v>-</v>
      </c>
      <c r="AN58" s="12" t="str">
        <f>IFERROR(VLOOKUP($A58,'All Running Order working doc'!$A$4:$CO$60,AN$100,FALSE),"-")</f>
        <v>-</v>
      </c>
      <c r="AO58" s="12" t="str">
        <f>IFERROR(VLOOKUP($A58,'All Running Order working doc'!$A$4:$CO$60,AO$100,FALSE),"-")</f>
        <v>-</v>
      </c>
      <c r="AP58" s="12" t="str">
        <f>IFERROR(VLOOKUP($A58,'All Running Order working doc'!$A$4:$CO$60,AP$100,FALSE),"-")</f>
        <v>-</v>
      </c>
      <c r="AQ58" s="12" t="str">
        <f>IFERROR(VLOOKUP($A58,'All Running Order working doc'!$A$4:$CO$60,AQ$100,FALSE),"-")</f>
        <v>-</v>
      </c>
      <c r="AR58" s="12" t="str">
        <f>IFERROR(VLOOKUP($A58,'All Running Order working doc'!$A$4:$CO$60,AR$100,FALSE),"-")</f>
        <v>-</v>
      </c>
      <c r="AS58" s="12" t="str">
        <f>IFERROR(VLOOKUP($A58,'All Running Order working doc'!$A$4:$CO$60,AS$100,FALSE),"-")</f>
        <v>-</v>
      </c>
      <c r="AT58" s="12" t="str">
        <f>IFERROR(VLOOKUP($A58,'All Running Order working doc'!$A$4:$CO$60,AT$100,FALSE),"-")</f>
        <v>-</v>
      </c>
      <c r="AU58" s="12" t="str">
        <f>IFERROR(VLOOKUP($A58,'All Running Order working doc'!$A$4:$CO$60,AU$100,FALSE),"-")</f>
        <v>-</v>
      </c>
      <c r="AV58" s="12" t="str">
        <f>IFERROR(VLOOKUP($A58,'All Running Order working doc'!$A$4:$CO$60,AV$100,FALSE),"-")</f>
        <v>-</v>
      </c>
      <c r="AW58" s="12" t="str">
        <f>IFERROR(VLOOKUP($A58,'All Running Order working doc'!$A$4:$CO$60,AW$100,FALSE),"-")</f>
        <v>-</v>
      </c>
      <c r="AX58" s="12" t="str">
        <f>IFERROR(VLOOKUP($A58,'All Running Order working doc'!$A$4:$CO$60,AX$100,FALSE),"-")</f>
        <v>-</v>
      </c>
      <c r="AY58" s="12" t="str">
        <f>IFERROR(VLOOKUP($A58,'All Running Order working doc'!$A$4:$CO$60,AY$100,FALSE),"-")</f>
        <v>-</v>
      </c>
      <c r="AZ58" s="12" t="str">
        <f>IFERROR(VLOOKUP($A58,'All Running Order working doc'!$A$4:$CO$60,AZ$100,FALSE),"-")</f>
        <v>-</v>
      </c>
      <c r="BA58" s="12" t="str">
        <f>IFERROR(VLOOKUP($A58,'All Running Order working doc'!$A$4:$CO$60,BA$100,FALSE),"-")</f>
        <v>-</v>
      </c>
      <c r="BB58" s="12" t="str">
        <f>IFERROR(VLOOKUP($A58,'All Running Order working doc'!$A$4:$CO$60,BB$100,FALSE),"-")</f>
        <v>-</v>
      </c>
      <c r="BC58" s="12" t="str">
        <f>IFERROR(VLOOKUP($A58,'All Running Order working doc'!$A$4:$CO$60,BC$100,FALSE),"-")</f>
        <v>-</v>
      </c>
      <c r="BD58" s="12" t="str">
        <f>IFERROR(VLOOKUP($A58,'All Running Order working doc'!$A$4:$CO$60,BD$100,FALSE),"-")</f>
        <v>-</v>
      </c>
      <c r="BE58" s="12" t="str">
        <f>IFERROR(VLOOKUP($A58,'All Running Order working doc'!$A$4:$CO$60,BE$100,FALSE),"-")</f>
        <v>-</v>
      </c>
      <c r="BF58" s="12" t="str">
        <f>IFERROR(VLOOKUP($A58,'All Running Order working doc'!$A$4:$CO$60,BF$100,FALSE),"-")</f>
        <v>-</v>
      </c>
      <c r="BG58" s="12" t="str">
        <f>IFERROR(VLOOKUP($A58,'All Running Order working doc'!$A$4:$CO$60,BG$100,FALSE),"-")</f>
        <v>-</v>
      </c>
      <c r="BH58" s="12" t="str">
        <f>IFERROR(VLOOKUP($A58,'All Running Order working doc'!$A$4:$CO$60,BH$100,FALSE),"-")</f>
        <v>-</v>
      </c>
      <c r="BI58" s="12" t="str">
        <f>IFERROR(VLOOKUP($A58,'All Running Order working doc'!$A$4:$CO$60,BI$100,FALSE),"-")</f>
        <v>-</v>
      </c>
      <c r="BJ58" s="12" t="str">
        <f>IFERROR(VLOOKUP($A58,'All Running Order working doc'!$A$4:$CO$60,BJ$100,FALSE),"-")</f>
        <v>-</v>
      </c>
      <c r="BK58" s="12" t="str">
        <f>IFERROR(VLOOKUP($A58,'All Running Order working doc'!$A$4:$CO$60,BK$100,FALSE),"-")</f>
        <v>-</v>
      </c>
      <c r="BL58" s="12" t="str">
        <f>IFERROR(VLOOKUP($A58,'All Running Order working doc'!$A$4:$CO$60,BL$100,FALSE),"-")</f>
        <v>-</v>
      </c>
      <c r="BM58" s="12" t="str">
        <f>IFERROR(VLOOKUP($A58,'All Running Order working doc'!$A$4:$CO$60,BM$100,FALSE),"-")</f>
        <v>-</v>
      </c>
      <c r="BN58" s="12" t="str">
        <f>IFERROR(VLOOKUP($A58,'All Running Order working doc'!$A$4:$CO$60,BN$100,FALSE),"-")</f>
        <v>-</v>
      </c>
      <c r="BO58" s="12" t="str">
        <f>IFERROR(VLOOKUP($A58,'All Running Order working doc'!$A$4:$CO$60,BO$100,FALSE),"-")</f>
        <v>-</v>
      </c>
      <c r="BP58" s="12" t="str">
        <f>IFERROR(VLOOKUP($A58,'All Running Order working doc'!$A$4:$CO$60,BP$100,FALSE),"-")</f>
        <v>-</v>
      </c>
      <c r="BQ58" s="12" t="str">
        <f>IFERROR(VLOOKUP($A58,'All Running Order working doc'!$A$4:$CO$60,BQ$100,FALSE),"-")</f>
        <v>-</v>
      </c>
      <c r="BR58" s="12" t="str">
        <f>IFERROR(VLOOKUP($A58,'All Running Order working doc'!$A$4:$CO$60,BR$100,FALSE),"-")</f>
        <v>-</v>
      </c>
      <c r="BS58" s="12" t="str">
        <f>IFERROR(VLOOKUP($A58,'All Running Order working doc'!$A$4:$CO$60,BS$100,FALSE),"-")</f>
        <v>-</v>
      </c>
      <c r="BT58" s="12" t="str">
        <f>IFERROR(VLOOKUP($A58,'All Running Order working doc'!$A$4:$CO$60,BT$100,FALSE),"-")</f>
        <v>-</v>
      </c>
      <c r="BU58" s="12" t="str">
        <f>IFERROR(VLOOKUP($A58,'All Running Order working doc'!$A$4:$CO$60,BU$100,FALSE),"-")</f>
        <v>-</v>
      </c>
      <c r="BV58" s="12" t="str">
        <f>IFERROR(VLOOKUP($A58,'All Running Order working doc'!$A$4:$CO$60,BV$100,FALSE),"-")</f>
        <v>-</v>
      </c>
      <c r="BW58" s="12" t="str">
        <f>IFERROR(VLOOKUP($A58,'All Running Order working doc'!$A$4:$CO$60,BW$100,FALSE),"-")</f>
        <v>-</v>
      </c>
      <c r="BX58" s="12" t="str">
        <f>IFERROR(VLOOKUP($A58,'All Running Order working doc'!$A$4:$CO$60,BX$100,FALSE),"-")</f>
        <v>-</v>
      </c>
      <c r="BY58" s="12" t="str">
        <f>IFERROR(VLOOKUP($A58,'All Running Order working doc'!$A$4:$CO$60,BY$100,FALSE),"-")</f>
        <v>-</v>
      </c>
      <c r="BZ58" s="12" t="str">
        <f>IFERROR(VLOOKUP($A58,'All Running Order working doc'!$A$4:$CO$60,BZ$100,FALSE),"-")</f>
        <v>-</v>
      </c>
      <c r="CA58" s="12" t="str">
        <f>IFERROR(VLOOKUP($A58,'All Running Order working doc'!$A$4:$CO$60,CA$100,FALSE),"-")</f>
        <v>-</v>
      </c>
      <c r="CB58" s="12" t="str">
        <f>IFERROR(VLOOKUP($A58,'All Running Order working doc'!$A$4:$CO$60,CB$100,FALSE),"-")</f>
        <v>-</v>
      </c>
      <c r="CC58" s="12" t="str">
        <f>IFERROR(VLOOKUP($A58,'All Running Order working doc'!$A$4:$CO$60,CC$100,FALSE),"-")</f>
        <v>-</v>
      </c>
      <c r="CD58" s="12" t="str">
        <f>IFERROR(VLOOKUP($A58,'All Running Order working doc'!$A$4:$CO$60,CD$100,FALSE),"-")</f>
        <v>-</v>
      </c>
      <c r="CE58" s="12" t="str">
        <f>IFERROR(VLOOKUP($A58,'All Running Order working doc'!$A$4:$CO$60,CE$100,FALSE),"-")</f>
        <v>-</v>
      </c>
      <c r="CF58" s="12" t="str">
        <f>IFERROR(VLOOKUP($A58,'All Running Order working doc'!$A$4:$CO$60,CF$100,FALSE),"-")</f>
        <v>-</v>
      </c>
      <c r="CG58" s="12" t="str">
        <f>IFERROR(VLOOKUP($A58,'All Running Order working doc'!$A$4:$CO$60,CG$100,FALSE),"-")</f>
        <v>-</v>
      </c>
      <c r="CH58" s="12" t="str">
        <f>IFERROR(VLOOKUP($A58,'All Running Order working doc'!$A$4:$CO$60,CH$100,FALSE),"-")</f>
        <v>-</v>
      </c>
      <c r="CI58" s="12" t="str">
        <f>IFERROR(VLOOKUP($A58,'All Running Order working doc'!$A$4:$CO$60,CI$100,FALSE),"-")</f>
        <v>-</v>
      </c>
      <c r="CJ58" s="12" t="str">
        <f>IFERROR(VLOOKUP($A58,'All Running Order working doc'!$A$4:$CO$60,CJ$100,FALSE),"-")</f>
        <v>-</v>
      </c>
      <c r="CK58" s="12" t="str">
        <f>IFERROR(VLOOKUP($A58,'All Running Order working doc'!$A$4:$CO$60,CK$100,FALSE),"-")</f>
        <v>-</v>
      </c>
      <c r="CL58" s="12" t="str">
        <f>IFERROR(VLOOKUP($A58,'All Running Order working doc'!$A$4:$CO$60,CL$100,FALSE),"-")</f>
        <v>-</v>
      </c>
      <c r="CM58" s="12" t="str">
        <f>IFERROR(VLOOKUP($A58,'All Running Order working doc'!$A$4:$CO$60,CM$100,FALSE),"-")</f>
        <v>-</v>
      </c>
      <c r="CN58" s="12" t="str">
        <f>IFERROR(VLOOKUP($A58,'All Running Order working doc'!$A$4:$CO$60,CN$100,FALSE),"-")</f>
        <v>-</v>
      </c>
      <c r="CQ58" s="3">
        <v>55</v>
      </c>
    </row>
    <row r="59" spans="1:95" x14ac:dyDescent="0.3">
      <c r="A59" s="3" t="str">
        <f>CONCATENATE(Constants!$B$5,CQ59,)</f>
        <v>Blue Live56</v>
      </c>
      <c r="B59" s="12" t="str">
        <f>IFERROR(VLOOKUP($A59,'All Running Order working doc'!$A$4:$CO$60,B$100,FALSE),"-")</f>
        <v>-</v>
      </c>
      <c r="C59" s="12" t="str">
        <f>IFERROR(VLOOKUP($A59,'All Running Order working doc'!$A$4:$CO$60,C$100,FALSE),"-")</f>
        <v>-</v>
      </c>
      <c r="D59" s="12" t="str">
        <f>IFERROR(VLOOKUP($A59,'All Running Order working doc'!$A$4:$CO$60,D$100,FALSE),"-")</f>
        <v>-</v>
      </c>
      <c r="E59" s="12" t="str">
        <f>IFERROR(VLOOKUP($A59,'All Running Order working doc'!$A$4:$CO$60,E$100,FALSE),"-")</f>
        <v>-</v>
      </c>
      <c r="F59" s="12" t="str">
        <f>IFERROR(VLOOKUP($A59,'All Running Order working doc'!$A$4:$CO$60,F$100,FALSE),"-")</f>
        <v>-</v>
      </c>
      <c r="G59" s="12" t="str">
        <f>IFERROR(VLOOKUP($A59,'All Running Order working doc'!$A$4:$CO$60,G$100,FALSE),"-")</f>
        <v>-</v>
      </c>
      <c r="H59" s="12" t="str">
        <f>IFERROR(VLOOKUP($A59,'All Running Order working doc'!$A$4:$CO$60,H$100,FALSE),"-")</f>
        <v>-</v>
      </c>
      <c r="I59" s="12" t="str">
        <f>IFERROR(VLOOKUP($A59,'All Running Order working doc'!$A$4:$CO$60,I$100,FALSE),"-")</f>
        <v>-</v>
      </c>
      <c r="J59" s="12" t="str">
        <f>IFERROR(VLOOKUP($A59,'All Running Order working doc'!$A$4:$CO$60,J$100,FALSE),"-")</f>
        <v>-</v>
      </c>
      <c r="K59" s="12" t="str">
        <f>IFERROR(VLOOKUP($A59,'All Running Order working doc'!$A$4:$CO$60,K$100,FALSE),"-")</f>
        <v>-</v>
      </c>
      <c r="L59" s="12" t="str">
        <f>IFERROR(VLOOKUP($A59,'All Running Order working doc'!$A$4:$CO$60,L$100,FALSE),"-")</f>
        <v>-</v>
      </c>
      <c r="M59" s="12" t="str">
        <f>IFERROR(VLOOKUP($A59,'All Running Order working doc'!$A$4:$CO$60,M$100,FALSE),"-")</f>
        <v>-</v>
      </c>
      <c r="N59" s="12" t="str">
        <f>IFERROR(VLOOKUP($A59,'All Running Order working doc'!$A$4:$CO$60,N$100,FALSE),"-")</f>
        <v>-</v>
      </c>
      <c r="O59" s="12" t="str">
        <f>IFERROR(VLOOKUP($A59,'All Running Order working doc'!$A$4:$CO$60,O$100,FALSE),"-")</f>
        <v>-</v>
      </c>
      <c r="P59" s="12" t="str">
        <f>IFERROR(VLOOKUP($A59,'All Running Order working doc'!$A$4:$CO$60,P$100,FALSE),"-")</f>
        <v>-</v>
      </c>
      <c r="Q59" s="12" t="str">
        <f>IFERROR(VLOOKUP($A59,'All Running Order working doc'!$A$4:$CO$60,Q$100,FALSE),"-")</f>
        <v>-</v>
      </c>
      <c r="R59" s="12" t="str">
        <f>IFERROR(VLOOKUP($A59,'All Running Order working doc'!$A$4:$CO$60,R$100,FALSE),"-")</f>
        <v>-</v>
      </c>
      <c r="S59" s="12" t="str">
        <f>IFERROR(VLOOKUP($A59,'All Running Order working doc'!$A$4:$CO$60,S$100,FALSE),"-")</f>
        <v>-</v>
      </c>
      <c r="T59" s="12" t="str">
        <f>IFERROR(VLOOKUP($A59,'All Running Order working doc'!$A$4:$CO$60,T$100,FALSE),"-")</f>
        <v>-</v>
      </c>
      <c r="U59" s="12" t="str">
        <f>IFERROR(VLOOKUP($A59,'All Running Order working doc'!$A$4:$CO$60,U$100,FALSE),"-")</f>
        <v>-</v>
      </c>
      <c r="V59" s="12" t="str">
        <f>IFERROR(VLOOKUP($A59,'All Running Order working doc'!$A$4:$CO$60,V$100,FALSE),"-")</f>
        <v>-</v>
      </c>
      <c r="W59" s="12" t="str">
        <f>IFERROR(VLOOKUP($A59,'All Running Order working doc'!$A$4:$CO$60,W$100,FALSE),"-")</f>
        <v>-</v>
      </c>
      <c r="X59" s="12" t="str">
        <f>IFERROR(VLOOKUP($A59,'All Running Order working doc'!$A$4:$CO$60,X$100,FALSE),"-")</f>
        <v>-</v>
      </c>
      <c r="Y59" s="12" t="str">
        <f>IFERROR(VLOOKUP($A59,'All Running Order working doc'!$A$4:$CO$60,Y$100,FALSE),"-")</f>
        <v>-</v>
      </c>
      <c r="Z59" s="12" t="str">
        <f>IFERROR(VLOOKUP($A59,'All Running Order working doc'!$A$4:$CO$60,Z$100,FALSE),"-")</f>
        <v>-</v>
      </c>
      <c r="AA59" s="12" t="str">
        <f>IFERROR(VLOOKUP($A59,'All Running Order working doc'!$A$4:$CO$60,AA$100,FALSE),"-")</f>
        <v>-</v>
      </c>
      <c r="AB59" s="12" t="str">
        <f>IFERROR(VLOOKUP($A59,'All Running Order working doc'!$A$4:$CO$60,AB$100,FALSE),"-")</f>
        <v>-</v>
      </c>
      <c r="AC59" s="12" t="str">
        <f>IFERROR(VLOOKUP($A59,'All Running Order working doc'!$A$4:$CO$60,AC$100,FALSE),"-")</f>
        <v>-</v>
      </c>
      <c r="AD59" s="12" t="str">
        <f>IFERROR(VLOOKUP($A59,'All Running Order working doc'!$A$4:$CO$60,AD$100,FALSE),"-")</f>
        <v>-</v>
      </c>
      <c r="AE59" s="12" t="str">
        <f>IFERROR(VLOOKUP($A59,'All Running Order working doc'!$A$4:$CO$60,AE$100,FALSE),"-")</f>
        <v>-</v>
      </c>
      <c r="AF59" s="12" t="str">
        <f>IFERROR(VLOOKUP($A59,'All Running Order working doc'!$A$4:$CO$60,AF$100,FALSE),"-")</f>
        <v>-</v>
      </c>
      <c r="AG59" s="12" t="str">
        <f>IFERROR(VLOOKUP($A59,'All Running Order working doc'!$A$4:$CO$60,AG$100,FALSE),"-")</f>
        <v>-</v>
      </c>
      <c r="AH59" s="12" t="str">
        <f>IFERROR(VLOOKUP($A59,'All Running Order working doc'!$A$4:$CO$60,AH$100,FALSE),"-")</f>
        <v>-</v>
      </c>
      <c r="AI59" s="12" t="str">
        <f>IFERROR(VLOOKUP($A59,'All Running Order working doc'!$A$4:$CO$60,AI$100,FALSE),"-")</f>
        <v>-</v>
      </c>
      <c r="AJ59" s="12" t="str">
        <f>IFERROR(VLOOKUP($A59,'All Running Order working doc'!$A$4:$CO$60,AJ$100,FALSE),"-")</f>
        <v>-</v>
      </c>
      <c r="AK59" s="12" t="str">
        <f>IFERROR(VLOOKUP($A59,'All Running Order working doc'!$A$4:$CO$60,AK$100,FALSE),"-")</f>
        <v>-</v>
      </c>
      <c r="AL59" s="12" t="str">
        <f>IFERROR(VLOOKUP($A59,'All Running Order working doc'!$A$4:$CO$60,AL$100,FALSE),"-")</f>
        <v>-</v>
      </c>
      <c r="AM59" s="12" t="str">
        <f>IFERROR(VLOOKUP($A59,'All Running Order working doc'!$A$4:$CO$60,AM$100,FALSE),"-")</f>
        <v>-</v>
      </c>
      <c r="AN59" s="12" t="str">
        <f>IFERROR(VLOOKUP($A59,'All Running Order working doc'!$A$4:$CO$60,AN$100,FALSE),"-")</f>
        <v>-</v>
      </c>
      <c r="AO59" s="12" t="str">
        <f>IFERROR(VLOOKUP($A59,'All Running Order working doc'!$A$4:$CO$60,AO$100,FALSE),"-")</f>
        <v>-</v>
      </c>
      <c r="AP59" s="12" t="str">
        <f>IFERROR(VLOOKUP($A59,'All Running Order working doc'!$A$4:$CO$60,AP$100,FALSE),"-")</f>
        <v>-</v>
      </c>
      <c r="AQ59" s="12" t="str">
        <f>IFERROR(VLOOKUP($A59,'All Running Order working doc'!$A$4:$CO$60,AQ$100,FALSE),"-")</f>
        <v>-</v>
      </c>
      <c r="AR59" s="12" t="str">
        <f>IFERROR(VLOOKUP($A59,'All Running Order working doc'!$A$4:$CO$60,AR$100,FALSE),"-")</f>
        <v>-</v>
      </c>
      <c r="AS59" s="12" t="str">
        <f>IFERROR(VLOOKUP($A59,'All Running Order working doc'!$A$4:$CO$60,AS$100,FALSE),"-")</f>
        <v>-</v>
      </c>
      <c r="AT59" s="12" t="str">
        <f>IFERROR(VLOOKUP($A59,'All Running Order working doc'!$A$4:$CO$60,AT$100,FALSE),"-")</f>
        <v>-</v>
      </c>
      <c r="AU59" s="12" t="str">
        <f>IFERROR(VLOOKUP($A59,'All Running Order working doc'!$A$4:$CO$60,AU$100,FALSE),"-")</f>
        <v>-</v>
      </c>
      <c r="AV59" s="12" t="str">
        <f>IFERROR(VLOOKUP($A59,'All Running Order working doc'!$A$4:$CO$60,AV$100,FALSE),"-")</f>
        <v>-</v>
      </c>
      <c r="AW59" s="12" t="str">
        <f>IFERROR(VLOOKUP($A59,'All Running Order working doc'!$A$4:$CO$60,AW$100,FALSE),"-")</f>
        <v>-</v>
      </c>
      <c r="AX59" s="12" t="str">
        <f>IFERROR(VLOOKUP($A59,'All Running Order working doc'!$A$4:$CO$60,AX$100,FALSE),"-")</f>
        <v>-</v>
      </c>
      <c r="AY59" s="12" t="str">
        <f>IFERROR(VLOOKUP($A59,'All Running Order working doc'!$A$4:$CO$60,AY$100,FALSE),"-")</f>
        <v>-</v>
      </c>
      <c r="AZ59" s="12" t="str">
        <f>IFERROR(VLOOKUP($A59,'All Running Order working doc'!$A$4:$CO$60,AZ$100,FALSE),"-")</f>
        <v>-</v>
      </c>
      <c r="BA59" s="12" t="str">
        <f>IFERROR(VLOOKUP($A59,'All Running Order working doc'!$A$4:$CO$60,BA$100,FALSE),"-")</f>
        <v>-</v>
      </c>
      <c r="BB59" s="12" t="str">
        <f>IFERROR(VLOOKUP($A59,'All Running Order working doc'!$A$4:$CO$60,BB$100,FALSE),"-")</f>
        <v>-</v>
      </c>
      <c r="BC59" s="12" t="str">
        <f>IFERROR(VLOOKUP($A59,'All Running Order working doc'!$A$4:$CO$60,BC$100,FALSE),"-")</f>
        <v>-</v>
      </c>
      <c r="BD59" s="12" t="str">
        <f>IFERROR(VLOOKUP($A59,'All Running Order working doc'!$A$4:$CO$60,BD$100,FALSE),"-")</f>
        <v>-</v>
      </c>
      <c r="BE59" s="12" t="str">
        <f>IFERROR(VLOOKUP($A59,'All Running Order working doc'!$A$4:$CO$60,BE$100,FALSE),"-")</f>
        <v>-</v>
      </c>
      <c r="BF59" s="12" t="str">
        <f>IFERROR(VLOOKUP($A59,'All Running Order working doc'!$A$4:$CO$60,BF$100,FALSE),"-")</f>
        <v>-</v>
      </c>
      <c r="BG59" s="12" t="str">
        <f>IFERROR(VLOOKUP($A59,'All Running Order working doc'!$A$4:$CO$60,BG$100,FALSE),"-")</f>
        <v>-</v>
      </c>
      <c r="BH59" s="12" t="str">
        <f>IFERROR(VLOOKUP($A59,'All Running Order working doc'!$A$4:$CO$60,BH$100,FALSE),"-")</f>
        <v>-</v>
      </c>
      <c r="BI59" s="12" t="str">
        <f>IFERROR(VLOOKUP($A59,'All Running Order working doc'!$A$4:$CO$60,BI$100,FALSE),"-")</f>
        <v>-</v>
      </c>
      <c r="BJ59" s="12" t="str">
        <f>IFERROR(VLOOKUP($A59,'All Running Order working doc'!$A$4:$CO$60,BJ$100,FALSE),"-")</f>
        <v>-</v>
      </c>
      <c r="BK59" s="12" t="str">
        <f>IFERROR(VLOOKUP($A59,'All Running Order working doc'!$A$4:$CO$60,BK$100,FALSE),"-")</f>
        <v>-</v>
      </c>
      <c r="BL59" s="12" t="str">
        <f>IFERROR(VLOOKUP($A59,'All Running Order working doc'!$A$4:$CO$60,BL$100,FALSE),"-")</f>
        <v>-</v>
      </c>
      <c r="BM59" s="12" t="str">
        <f>IFERROR(VLOOKUP($A59,'All Running Order working doc'!$A$4:$CO$60,BM$100,FALSE),"-")</f>
        <v>-</v>
      </c>
      <c r="BN59" s="12" t="str">
        <f>IFERROR(VLOOKUP($A59,'All Running Order working doc'!$A$4:$CO$60,BN$100,FALSE),"-")</f>
        <v>-</v>
      </c>
      <c r="BO59" s="12" t="str">
        <f>IFERROR(VLOOKUP($A59,'All Running Order working doc'!$A$4:$CO$60,BO$100,FALSE),"-")</f>
        <v>-</v>
      </c>
      <c r="BP59" s="12" t="str">
        <f>IFERROR(VLOOKUP($A59,'All Running Order working doc'!$A$4:$CO$60,BP$100,FALSE),"-")</f>
        <v>-</v>
      </c>
      <c r="BQ59" s="12" t="str">
        <f>IFERROR(VLOOKUP($A59,'All Running Order working doc'!$A$4:$CO$60,BQ$100,FALSE),"-")</f>
        <v>-</v>
      </c>
      <c r="BR59" s="12" t="str">
        <f>IFERROR(VLOOKUP($A59,'All Running Order working doc'!$A$4:$CO$60,BR$100,FALSE),"-")</f>
        <v>-</v>
      </c>
      <c r="BS59" s="12" t="str">
        <f>IFERROR(VLOOKUP($A59,'All Running Order working doc'!$A$4:$CO$60,BS$100,FALSE),"-")</f>
        <v>-</v>
      </c>
      <c r="BT59" s="12" t="str">
        <f>IFERROR(VLOOKUP($A59,'All Running Order working doc'!$A$4:$CO$60,BT$100,FALSE),"-")</f>
        <v>-</v>
      </c>
      <c r="BU59" s="12" t="str">
        <f>IFERROR(VLOOKUP($A59,'All Running Order working doc'!$A$4:$CO$60,BU$100,FALSE),"-")</f>
        <v>-</v>
      </c>
      <c r="BV59" s="12" t="str">
        <f>IFERROR(VLOOKUP($A59,'All Running Order working doc'!$A$4:$CO$60,BV$100,FALSE),"-")</f>
        <v>-</v>
      </c>
      <c r="BW59" s="12" t="str">
        <f>IFERROR(VLOOKUP($A59,'All Running Order working doc'!$A$4:$CO$60,BW$100,FALSE),"-")</f>
        <v>-</v>
      </c>
      <c r="BX59" s="12" t="str">
        <f>IFERROR(VLOOKUP($A59,'All Running Order working doc'!$A$4:$CO$60,BX$100,FALSE),"-")</f>
        <v>-</v>
      </c>
      <c r="BY59" s="12" t="str">
        <f>IFERROR(VLOOKUP($A59,'All Running Order working doc'!$A$4:$CO$60,BY$100,FALSE),"-")</f>
        <v>-</v>
      </c>
      <c r="BZ59" s="12" t="str">
        <f>IFERROR(VLOOKUP($A59,'All Running Order working doc'!$A$4:$CO$60,BZ$100,FALSE),"-")</f>
        <v>-</v>
      </c>
      <c r="CA59" s="12" t="str">
        <f>IFERROR(VLOOKUP($A59,'All Running Order working doc'!$A$4:$CO$60,CA$100,FALSE),"-")</f>
        <v>-</v>
      </c>
      <c r="CB59" s="12" t="str">
        <f>IFERROR(VLOOKUP($A59,'All Running Order working doc'!$A$4:$CO$60,CB$100,FALSE),"-")</f>
        <v>-</v>
      </c>
      <c r="CC59" s="12" t="str">
        <f>IFERROR(VLOOKUP($A59,'All Running Order working doc'!$A$4:$CO$60,CC$100,FALSE),"-")</f>
        <v>-</v>
      </c>
      <c r="CD59" s="12" t="str">
        <f>IFERROR(VLOOKUP($A59,'All Running Order working doc'!$A$4:$CO$60,CD$100,FALSE),"-")</f>
        <v>-</v>
      </c>
      <c r="CE59" s="12" t="str">
        <f>IFERROR(VLOOKUP($A59,'All Running Order working doc'!$A$4:$CO$60,CE$100,FALSE),"-")</f>
        <v>-</v>
      </c>
      <c r="CF59" s="12" t="str">
        <f>IFERROR(VLOOKUP($A59,'All Running Order working doc'!$A$4:$CO$60,CF$100,FALSE),"-")</f>
        <v>-</v>
      </c>
      <c r="CG59" s="12" t="str">
        <f>IFERROR(VLOOKUP($A59,'All Running Order working doc'!$A$4:$CO$60,CG$100,FALSE),"-")</f>
        <v>-</v>
      </c>
      <c r="CH59" s="12" t="str">
        <f>IFERROR(VLOOKUP($A59,'All Running Order working doc'!$A$4:$CO$60,CH$100,FALSE),"-")</f>
        <v>-</v>
      </c>
      <c r="CI59" s="12" t="str">
        <f>IFERROR(VLOOKUP($A59,'All Running Order working doc'!$A$4:$CO$60,CI$100,FALSE),"-")</f>
        <v>-</v>
      </c>
      <c r="CJ59" s="12" t="str">
        <f>IFERROR(VLOOKUP($A59,'All Running Order working doc'!$A$4:$CO$60,CJ$100,FALSE),"-")</f>
        <v>-</v>
      </c>
      <c r="CK59" s="12" t="str">
        <f>IFERROR(VLOOKUP($A59,'All Running Order working doc'!$A$4:$CO$60,CK$100,FALSE),"-")</f>
        <v>-</v>
      </c>
      <c r="CL59" s="12" t="str">
        <f>IFERROR(VLOOKUP($A59,'All Running Order working doc'!$A$4:$CO$60,CL$100,FALSE),"-")</f>
        <v>-</v>
      </c>
      <c r="CM59" s="12" t="str">
        <f>IFERROR(VLOOKUP($A59,'All Running Order working doc'!$A$4:$CO$60,CM$100,FALSE),"-")</f>
        <v>-</v>
      </c>
      <c r="CN59" s="12" t="str">
        <f>IFERROR(VLOOKUP($A59,'All Running Order working doc'!$A$4:$CO$60,CN$100,FALSE),"-")</f>
        <v>-</v>
      </c>
      <c r="CQ59" s="3">
        <v>56</v>
      </c>
    </row>
    <row r="60" spans="1:95" x14ac:dyDescent="0.3">
      <c r="A60" s="3" t="str">
        <f>CONCATENATE(Constants!$B$5,CQ60,)</f>
        <v>Blue Live57</v>
      </c>
      <c r="B60" s="12" t="str">
        <f>IFERROR(VLOOKUP($A60,'All Running Order working doc'!$A$4:$CO$60,B$100,FALSE),"-")</f>
        <v>-</v>
      </c>
      <c r="C60" s="12" t="str">
        <f>IFERROR(VLOOKUP($A60,'All Running Order working doc'!$A$4:$CO$60,C$100,FALSE),"-")</f>
        <v>-</v>
      </c>
      <c r="D60" s="12" t="str">
        <f>IFERROR(VLOOKUP($A60,'All Running Order working doc'!$A$4:$CO$60,D$100,FALSE),"-")</f>
        <v>-</v>
      </c>
      <c r="E60" s="12" t="str">
        <f>IFERROR(VLOOKUP($A60,'All Running Order working doc'!$A$4:$CO$60,E$100,FALSE),"-")</f>
        <v>-</v>
      </c>
      <c r="F60" s="12" t="str">
        <f>IFERROR(VLOOKUP($A60,'All Running Order working doc'!$A$4:$CO$60,F$100,FALSE),"-")</f>
        <v>-</v>
      </c>
      <c r="G60" s="12" t="str">
        <f>IFERROR(VLOOKUP($A60,'All Running Order working doc'!$A$4:$CO$60,G$100,FALSE),"-")</f>
        <v>-</v>
      </c>
      <c r="H60" s="12" t="str">
        <f>IFERROR(VLOOKUP($A60,'All Running Order working doc'!$A$4:$CO$60,H$100,FALSE),"-")</f>
        <v>-</v>
      </c>
      <c r="I60" s="12" t="str">
        <f>IFERROR(VLOOKUP($A60,'All Running Order working doc'!$A$4:$CO$60,I$100,FALSE),"-")</f>
        <v>-</v>
      </c>
      <c r="J60" s="12" t="str">
        <f>IFERROR(VLOOKUP($A60,'All Running Order working doc'!$A$4:$CO$60,J$100,FALSE),"-")</f>
        <v>-</v>
      </c>
      <c r="K60" s="12" t="str">
        <f>IFERROR(VLOOKUP($A60,'All Running Order working doc'!$A$4:$CO$60,K$100,FALSE),"-")</f>
        <v>-</v>
      </c>
      <c r="L60" s="12" t="str">
        <f>IFERROR(VLOOKUP($A60,'All Running Order working doc'!$A$4:$CO$60,L$100,FALSE),"-")</f>
        <v>-</v>
      </c>
      <c r="M60" s="12" t="str">
        <f>IFERROR(VLOOKUP($A60,'All Running Order working doc'!$A$4:$CO$60,M$100,FALSE),"-")</f>
        <v>-</v>
      </c>
      <c r="N60" s="12" t="str">
        <f>IFERROR(VLOOKUP($A60,'All Running Order working doc'!$A$4:$CO$60,N$100,FALSE),"-")</f>
        <v>-</v>
      </c>
      <c r="O60" s="12" t="str">
        <f>IFERROR(VLOOKUP($A60,'All Running Order working doc'!$A$4:$CO$60,O$100,FALSE),"-")</f>
        <v>-</v>
      </c>
      <c r="P60" s="12" t="str">
        <f>IFERROR(VLOOKUP($A60,'All Running Order working doc'!$A$4:$CO$60,P$100,FALSE),"-")</f>
        <v>-</v>
      </c>
      <c r="Q60" s="12" t="str">
        <f>IFERROR(VLOOKUP($A60,'All Running Order working doc'!$A$4:$CO$60,Q$100,FALSE),"-")</f>
        <v>-</v>
      </c>
      <c r="R60" s="12" t="str">
        <f>IFERROR(VLOOKUP($A60,'All Running Order working doc'!$A$4:$CO$60,R$100,FALSE),"-")</f>
        <v>-</v>
      </c>
      <c r="S60" s="12" t="str">
        <f>IFERROR(VLOOKUP($A60,'All Running Order working doc'!$A$4:$CO$60,S$100,FALSE),"-")</f>
        <v>-</v>
      </c>
      <c r="T60" s="12" t="str">
        <f>IFERROR(VLOOKUP($A60,'All Running Order working doc'!$A$4:$CO$60,T$100,FALSE),"-")</f>
        <v>-</v>
      </c>
      <c r="U60" s="12" t="str">
        <f>IFERROR(VLOOKUP($A60,'All Running Order working doc'!$A$4:$CO$60,U$100,FALSE),"-")</f>
        <v>-</v>
      </c>
      <c r="V60" s="12" t="str">
        <f>IFERROR(VLOOKUP($A60,'All Running Order working doc'!$A$4:$CO$60,V$100,FALSE),"-")</f>
        <v>-</v>
      </c>
      <c r="W60" s="12" t="str">
        <f>IFERROR(VLOOKUP($A60,'All Running Order working doc'!$A$4:$CO$60,W$100,FALSE),"-")</f>
        <v>-</v>
      </c>
      <c r="X60" s="12" t="str">
        <f>IFERROR(VLOOKUP($A60,'All Running Order working doc'!$A$4:$CO$60,X$100,FALSE),"-")</f>
        <v>-</v>
      </c>
      <c r="Y60" s="12" t="str">
        <f>IFERROR(VLOOKUP($A60,'All Running Order working doc'!$A$4:$CO$60,Y$100,FALSE),"-")</f>
        <v>-</v>
      </c>
      <c r="Z60" s="12" t="str">
        <f>IFERROR(VLOOKUP($A60,'All Running Order working doc'!$A$4:$CO$60,Z$100,FALSE),"-")</f>
        <v>-</v>
      </c>
      <c r="AA60" s="12" t="str">
        <f>IFERROR(VLOOKUP($A60,'All Running Order working doc'!$A$4:$CO$60,AA$100,FALSE),"-")</f>
        <v>-</v>
      </c>
      <c r="AB60" s="12" t="str">
        <f>IFERROR(VLOOKUP($A60,'All Running Order working doc'!$A$4:$CO$60,AB$100,FALSE),"-")</f>
        <v>-</v>
      </c>
      <c r="AC60" s="12" t="str">
        <f>IFERROR(VLOOKUP($A60,'All Running Order working doc'!$A$4:$CO$60,AC$100,FALSE),"-")</f>
        <v>-</v>
      </c>
      <c r="AD60" s="12" t="str">
        <f>IFERROR(VLOOKUP($A60,'All Running Order working doc'!$A$4:$CO$60,AD$100,FALSE),"-")</f>
        <v>-</v>
      </c>
      <c r="AE60" s="12" t="str">
        <f>IFERROR(VLOOKUP($A60,'All Running Order working doc'!$A$4:$CO$60,AE$100,FALSE),"-")</f>
        <v>-</v>
      </c>
      <c r="AF60" s="12" t="str">
        <f>IFERROR(VLOOKUP($A60,'All Running Order working doc'!$A$4:$CO$60,AF$100,FALSE),"-")</f>
        <v>-</v>
      </c>
      <c r="AG60" s="12" t="str">
        <f>IFERROR(VLOOKUP($A60,'All Running Order working doc'!$A$4:$CO$60,AG$100,FALSE),"-")</f>
        <v>-</v>
      </c>
      <c r="AH60" s="12" t="str">
        <f>IFERROR(VLOOKUP($A60,'All Running Order working doc'!$A$4:$CO$60,AH$100,FALSE),"-")</f>
        <v>-</v>
      </c>
      <c r="AI60" s="12" t="str">
        <f>IFERROR(VLOOKUP($A60,'All Running Order working doc'!$A$4:$CO$60,AI$100,FALSE),"-")</f>
        <v>-</v>
      </c>
      <c r="AJ60" s="12" t="str">
        <f>IFERROR(VLOOKUP($A60,'All Running Order working doc'!$A$4:$CO$60,AJ$100,FALSE),"-")</f>
        <v>-</v>
      </c>
      <c r="AK60" s="12" t="str">
        <f>IFERROR(VLOOKUP($A60,'All Running Order working doc'!$A$4:$CO$60,AK$100,FALSE),"-")</f>
        <v>-</v>
      </c>
      <c r="AL60" s="12" t="str">
        <f>IFERROR(VLOOKUP($A60,'All Running Order working doc'!$A$4:$CO$60,AL$100,FALSE),"-")</f>
        <v>-</v>
      </c>
      <c r="AM60" s="12" t="str">
        <f>IFERROR(VLOOKUP($A60,'All Running Order working doc'!$A$4:$CO$60,AM$100,FALSE),"-")</f>
        <v>-</v>
      </c>
      <c r="AN60" s="12" t="str">
        <f>IFERROR(VLOOKUP($A60,'All Running Order working doc'!$A$4:$CO$60,AN$100,FALSE),"-")</f>
        <v>-</v>
      </c>
      <c r="AO60" s="12" t="str">
        <f>IFERROR(VLOOKUP($A60,'All Running Order working doc'!$A$4:$CO$60,AO$100,FALSE),"-")</f>
        <v>-</v>
      </c>
      <c r="AP60" s="12" t="str">
        <f>IFERROR(VLOOKUP($A60,'All Running Order working doc'!$A$4:$CO$60,AP$100,FALSE),"-")</f>
        <v>-</v>
      </c>
      <c r="AQ60" s="12" t="str">
        <f>IFERROR(VLOOKUP($A60,'All Running Order working doc'!$A$4:$CO$60,AQ$100,FALSE),"-")</f>
        <v>-</v>
      </c>
      <c r="AR60" s="12" t="str">
        <f>IFERROR(VLOOKUP($A60,'All Running Order working doc'!$A$4:$CO$60,AR$100,FALSE),"-")</f>
        <v>-</v>
      </c>
      <c r="AS60" s="12" t="str">
        <f>IFERROR(VLOOKUP($A60,'All Running Order working doc'!$A$4:$CO$60,AS$100,FALSE),"-")</f>
        <v>-</v>
      </c>
      <c r="AT60" s="12" t="str">
        <f>IFERROR(VLOOKUP($A60,'All Running Order working doc'!$A$4:$CO$60,AT$100,FALSE),"-")</f>
        <v>-</v>
      </c>
      <c r="AU60" s="12" t="str">
        <f>IFERROR(VLOOKUP($A60,'All Running Order working doc'!$A$4:$CO$60,AU$100,FALSE),"-")</f>
        <v>-</v>
      </c>
      <c r="AV60" s="12" t="str">
        <f>IFERROR(VLOOKUP($A60,'All Running Order working doc'!$A$4:$CO$60,AV$100,FALSE),"-")</f>
        <v>-</v>
      </c>
      <c r="AW60" s="12" t="str">
        <f>IFERROR(VLOOKUP($A60,'All Running Order working doc'!$A$4:$CO$60,AW$100,FALSE),"-")</f>
        <v>-</v>
      </c>
      <c r="AX60" s="12" t="str">
        <f>IFERROR(VLOOKUP($A60,'All Running Order working doc'!$A$4:$CO$60,AX$100,FALSE),"-")</f>
        <v>-</v>
      </c>
      <c r="AY60" s="12" t="str">
        <f>IFERROR(VLOOKUP($A60,'All Running Order working doc'!$A$4:$CO$60,AY$100,FALSE),"-")</f>
        <v>-</v>
      </c>
      <c r="AZ60" s="12" t="str">
        <f>IFERROR(VLOOKUP($A60,'All Running Order working doc'!$A$4:$CO$60,AZ$100,FALSE),"-")</f>
        <v>-</v>
      </c>
      <c r="BA60" s="12" t="str">
        <f>IFERROR(VLOOKUP($A60,'All Running Order working doc'!$A$4:$CO$60,BA$100,FALSE),"-")</f>
        <v>-</v>
      </c>
      <c r="BB60" s="12" t="str">
        <f>IFERROR(VLOOKUP($A60,'All Running Order working doc'!$A$4:$CO$60,BB$100,FALSE),"-")</f>
        <v>-</v>
      </c>
      <c r="BC60" s="12" t="str">
        <f>IFERROR(VLOOKUP($A60,'All Running Order working doc'!$A$4:$CO$60,BC$100,FALSE),"-")</f>
        <v>-</v>
      </c>
      <c r="BD60" s="12" t="str">
        <f>IFERROR(VLOOKUP($A60,'All Running Order working doc'!$A$4:$CO$60,BD$100,FALSE),"-")</f>
        <v>-</v>
      </c>
      <c r="BE60" s="12" t="str">
        <f>IFERROR(VLOOKUP($A60,'All Running Order working doc'!$A$4:$CO$60,BE$100,FALSE),"-")</f>
        <v>-</v>
      </c>
      <c r="BF60" s="12" t="str">
        <f>IFERROR(VLOOKUP($A60,'All Running Order working doc'!$A$4:$CO$60,BF$100,FALSE),"-")</f>
        <v>-</v>
      </c>
      <c r="BG60" s="12" t="str">
        <f>IFERROR(VLOOKUP($A60,'All Running Order working doc'!$A$4:$CO$60,BG$100,FALSE),"-")</f>
        <v>-</v>
      </c>
      <c r="BH60" s="12" t="str">
        <f>IFERROR(VLOOKUP($A60,'All Running Order working doc'!$A$4:$CO$60,BH$100,FALSE),"-")</f>
        <v>-</v>
      </c>
      <c r="BI60" s="12" t="str">
        <f>IFERROR(VLOOKUP($A60,'All Running Order working doc'!$A$4:$CO$60,BI$100,FALSE),"-")</f>
        <v>-</v>
      </c>
      <c r="BJ60" s="12" t="str">
        <f>IFERROR(VLOOKUP($A60,'All Running Order working doc'!$A$4:$CO$60,BJ$100,FALSE),"-")</f>
        <v>-</v>
      </c>
      <c r="BK60" s="12" t="str">
        <f>IFERROR(VLOOKUP($A60,'All Running Order working doc'!$A$4:$CO$60,BK$100,FALSE),"-")</f>
        <v>-</v>
      </c>
      <c r="BL60" s="12" t="str">
        <f>IFERROR(VLOOKUP($A60,'All Running Order working doc'!$A$4:$CO$60,BL$100,FALSE),"-")</f>
        <v>-</v>
      </c>
      <c r="BM60" s="12" t="str">
        <f>IFERROR(VLOOKUP($A60,'All Running Order working doc'!$A$4:$CO$60,BM$100,FALSE),"-")</f>
        <v>-</v>
      </c>
      <c r="BN60" s="12" t="str">
        <f>IFERROR(VLOOKUP($A60,'All Running Order working doc'!$A$4:$CO$60,BN$100,FALSE),"-")</f>
        <v>-</v>
      </c>
      <c r="BO60" s="12" t="str">
        <f>IFERROR(VLOOKUP($A60,'All Running Order working doc'!$A$4:$CO$60,BO$100,FALSE),"-")</f>
        <v>-</v>
      </c>
      <c r="BP60" s="12" t="str">
        <f>IFERROR(VLOOKUP($A60,'All Running Order working doc'!$A$4:$CO$60,BP$100,FALSE),"-")</f>
        <v>-</v>
      </c>
      <c r="BQ60" s="12" t="str">
        <f>IFERROR(VLOOKUP($A60,'All Running Order working doc'!$A$4:$CO$60,BQ$100,FALSE),"-")</f>
        <v>-</v>
      </c>
      <c r="BR60" s="12" t="str">
        <f>IFERROR(VLOOKUP($A60,'All Running Order working doc'!$A$4:$CO$60,BR$100,FALSE),"-")</f>
        <v>-</v>
      </c>
      <c r="BS60" s="12" t="str">
        <f>IFERROR(VLOOKUP($A60,'All Running Order working doc'!$A$4:$CO$60,BS$100,FALSE),"-")</f>
        <v>-</v>
      </c>
      <c r="BT60" s="12" t="str">
        <f>IFERROR(VLOOKUP($A60,'All Running Order working doc'!$A$4:$CO$60,BT$100,FALSE),"-")</f>
        <v>-</v>
      </c>
      <c r="BU60" s="12" t="str">
        <f>IFERROR(VLOOKUP($A60,'All Running Order working doc'!$A$4:$CO$60,BU$100,FALSE),"-")</f>
        <v>-</v>
      </c>
      <c r="BV60" s="12" t="str">
        <f>IFERROR(VLOOKUP($A60,'All Running Order working doc'!$A$4:$CO$60,BV$100,FALSE),"-")</f>
        <v>-</v>
      </c>
      <c r="BW60" s="12" t="str">
        <f>IFERROR(VLOOKUP($A60,'All Running Order working doc'!$A$4:$CO$60,BW$100,FALSE),"-")</f>
        <v>-</v>
      </c>
      <c r="BX60" s="12" t="str">
        <f>IFERROR(VLOOKUP($A60,'All Running Order working doc'!$A$4:$CO$60,BX$100,FALSE),"-")</f>
        <v>-</v>
      </c>
      <c r="BY60" s="12" t="str">
        <f>IFERROR(VLOOKUP($A60,'All Running Order working doc'!$A$4:$CO$60,BY$100,FALSE),"-")</f>
        <v>-</v>
      </c>
      <c r="BZ60" s="12" t="str">
        <f>IFERROR(VLOOKUP($A60,'All Running Order working doc'!$A$4:$CO$60,BZ$100,FALSE),"-")</f>
        <v>-</v>
      </c>
      <c r="CA60" s="12" t="str">
        <f>IFERROR(VLOOKUP($A60,'All Running Order working doc'!$A$4:$CO$60,CA$100,FALSE),"-")</f>
        <v>-</v>
      </c>
      <c r="CB60" s="12" t="str">
        <f>IFERROR(VLOOKUP($A60,'All Running Order working doc'!$A$4:$CO$60,CB$100,FALSE),"-")</f>
        <v>-</v>
      </c>
      <c r="CC60" s="12" t="str">
        <f>IFERROR(VLOOKUP($A60,'All Running Order working doc'!$A$4:$CO$60,CC$100,FALSE),"-")</f>
        <v>-</v>
      </c>
      <c r="CD60" s="12" t="str">
        <f>IFERROR(VLOOKUP($A60,'All Running Order working doc'!$A$4:$CO$60,CD$100,FALSE),"-")</f>
        <v>-</v>
      </c>
      <c r="CE60" s="12" t="str">
        <f>IFERROR(VLOOKUP($A60,'All Running Order working doc'!$A$4:$CO$60,CE$100,FALSE),"-")</f>
        <v>-</v>
      </c>
      <c r="CF60" s="12" t="str">
        <f>IFERROR(VLOOKUP($A60,'All Running Order working doc'!$A$4:$CO$60,CF$100,FALSE),"-")</f>
        <v>-</v>
      </c>
      <c r="CG60" s="12" t="str">
        <f>IFERROR(VLOOKUP($A60,'All Running Order working doc'!$A$4:$CO$60,CG$100,FALSE),"-")</f>
        <v>-</v>
      </c>
      <c r="CH60" s="12" t="str">
        <f>IFERROR(VLOOKUP($A60,'All Running Order working doc'!$A$4:$CO$60,CH$100,FALSE),"-")</f>
        <v>-</v>
      </c>
      <c r="CI60" s="12" t="str">
        <f>IFERROR(VLOOKUP($A60,'All Running Order working doc'!$A$4:$CO$60,CI$100,FALSE),"-")</f>
        <v>-</v>
      </c>
      <c r="CJ60" s="12" t="str">
        <f>IFERROR(VLOOKUP($A60,'All Running Order working doc'!$A$4:$CO$60,CJ$100,FALSE),"-")</f>
        <v>-</v>
      </c>
      <c r="CK60" s="12" t="str">
        <f>IFERROR(VLOOKUP($A60,'All Running Order working doc'!$A$4:$CO$60,CK$100,FALSE),"-")</f>
        <v>-</v>
      </c>
      <c r="CL60" s="12" t="str">
        <f>IFERROR(VLOOKUP($A60,'All Running Order working doc'!$A$4:$CO$60,CL$100,FALSE),"-")</f>
        <v>-</v>
      </c>
      <c r="CM60" s="12" t="str">
        <f>IFERROR(VLOOKUP($A60,'All Running Order working doc'!$A$4:$CO$60,CM$100,FALSE),"-")</f>
        <v>-</v>
      </c>
      <c r="CN60" s="12" t="str">
        <f>IFERROR(VLOOKUP($A60,'All Running Order working doc'!$A$4:$CO$60,CN$100,FALSE),"-")</f>
        <v>-</v>
      </c>
      <c r="CQ60" s="3">
        <v>57</v>
      </c>
    </row>
    <row r="80" spans="1:1" x14ac:dyDescent="0.3">
      <c r="A80" s="3" t="s">
        <v>55</v>
      </c>
    </row>
    <row r="100" spans="1:92" x14ac:dyDescent="0.3">
      <c r="A100" s="3">
        <v>1</v>
      </c>
      <c r="B100" s="3">
        <v>3</v>
      </c>
      <c r="C100" s="3">
        <v>4</v>
      </c>
      <c r="D100" s="3">
        <v>5</v>
      </c>
      <c r="E100" s="3">
        <v>6</v>
      </c>
      <c r="F100" s="3">
        <v>7</v>
      </c>
      <c r="G100" s="3">
        <v>8</v>
      </c>
      <c r="H100" s="3">
        <v>9</v>
      </c>
      <c r="I100" s="3">
        <v>10</v>
      </c>
      <c r="J100" s="3">
        <v>11</v>
      </c>
      <c r="K100" s="3">
        <v>12</v>
      </c>
      <c r="L100" s="3">
        <v>13</v>
      </c>
      <c r="M100" s="3">
        <v>14</v>
      </c>
      <c r="N100" s="3">
        <v>15</v>
      </c>
      <c r="O100" s="3">
        <v>16</v>
      </c>
      <c r="P100" s="3">
        <v>17</v>
      </c>
      <c r="Q100" s="3">
        <v>18</v>
      </c>
      <c r="R100" s="3">
        <v>19</v>
      </c>
      <c r="S100" s="3">
        <v>20</v>
      </c>
      <c r="T100" s="3">
        <v>21</v>
      </c>
      <c r="U100" s="3">
        <v>22</v>
      </c>
      <c r="V100" s="3">
        <v>23</v>
      </c>
      <c r="W100" s="3">
        <v>24</v>
      </c>
      <c r="X100" s="3">
        <v>25</v>
      </c>
      <c r="Y100" s="3">
        <v>26</v>
      </c>
      <c r="Z100" s="3">
        <v>27</v>
      </c>
      <c r="AA100" s="3">
        <v>28</v>
      </c>
      <c r="AB100" s="3">
        <v>29</v>
      </c>
      <c r="AC100" s="3">
        <v>30</v>
      </c>
      <c r="AD100" s="3">
        <v>31</v>
      </c>
      <c r="AE100" s="3">
        <v>32</v>
      </c>
      <c r="AF100" s="3">
        <v>33</v>
      </c>
      <c r="AG100" s="3">
        <v>34</v>
      </c>
      <c r="AH100" s="3">
        <v>35</v>
      </c>
      <c r="AI100" s="3">
        <v>36</v>
      </c>
      <c r="AJ100" s="3">
        <v>37</v>
      </c>
      <c r="AK100" s="3">
        <v>38</v>
      </c>
      <c r="AL100" s="3">
        <v>39</v>
      </c>
      <c r="AM100" s="3">
        <v>40</v>
      </c>
      <c r="AN100" s="3">
        <v>41</v>
      </c>
      <c r="AO100" s="3">
        <v>42</v>
      </c>
      <c r="AP100" s="3">
        <v>43</v>
      </c>
      <c r="AQ100" s="3">
        <v>44</v>
      </c>
      <c r="AR100" s="3">
        <v>45</v>
      </c>
      <c r="AS100" s="3">
        <v>46</v>
      </c>
      <c r="AT100" s="3">
        <v>47</v>
      </c>
      <c r="AU100" s="3">
        <v>48</v>
      </c>
      <c r="AV100" s="3">
        <v>49</v>
      </c>
      <c r="AW100" s="3">
        <v>50</v>
      </c>
      <c r="AX100" s="3">
        <v>51</v>
      </c>
      <c r="AY100" s="3">
        <v>52</v>
      </c>
      <c r="AZ100" s="3">
        <v>53</v>
      </c>
      <c r="BA100" s="3">
        <v>54</v>
      </c>
      <c r="BB100" s="3">
        <v>55</v>
      </c>
      <c r="BC100" s="3">
        <v>56</v>
      </c>
      <c r="BD100" s="3">
        <v>57</v>
      </c>
      <c r="BE100" s="3">
        <v>58</v>
      </c>
      <c r="BF100" s="3">
        <v>59</v>
      </c>
      <c r="BG100" s="3">
        <v>60</v>
      </c>
      <c r="BH100" s="3">
        <v>61</v>
      </c>
      <c r="BI100" s="3">
        <v>62</v>
      </c>
      <c r="BJ100" s="3">
        <v>63</v>
      </c>
      <c r="BK100" s="3">
        <v>64</v>
      </c>
      <c r="BL100" s="3">
        <v>65</v>
      </c>
      <c r="BM100" s="3">
        <v>66</v>
      </c>
      <c r="BN100" s="3">
        <v>67</v>
      </c>
      <c r="BO100" s="3">
        <v>68</v>
      </c>
      <c r="BP100" s="3">
        <v>69</v>
      </c>
      <c r="BQ100" s="3">
        <v>70</v>
      </c>
      <c r="BR100" s="3">
        <v>71</v>
      </c>
      <c r="BS100" s="3">
        <v>72</v>
      </c>
      <c r="BT100" s="3">
        <v>73</v>
      </c>
      <c r="BU100" s="3">
        <v>74</v>
      </c>
      <c r="BV100" s="3">
        <v>75</v>
      </c>
      <c r="BW100" s="3">
        <v>76</v>
      </c>
      <c r="BX100" s="3">
        <v>77</v>
      </c>
      <c r="BY100" s="3">
        <v>78</v>
      </c>
      <c r="BZ100" s="3">
        <v>79</v>
      </c>
      <c r="CA100" s="3">
        <v>80</v>
      </c>
      <c r="CB100" s="3">
        <v>81</v>
      </c>
      <c r="CC100" s="3">
        <v>82</v>
      </c>
      <c r="CD100" s="3">
        <v>83</v>
      </c>
      <c r="CE100" s="3">
        <v>84</v>
      </c>
      <c r="CF100" s="3">
        <v>85</v>
      </c>
      <c r="CG100" s="3">
        <v>86</v>
      </c>
      <c r="CH100" s="3">
        <v>87</v>
      </c>
      <c r="CI100" s="3">
        <v>88</v>
      </c>
      <c r="CJ100" s="3">
        <v>89</v>
      </c>
      <c r="CK100" s="3">
        <v>90</v>
      </c>
      <c r="CL100" s="3">
        <v>91</v>
      </c>
      <c r="CM100" s="3">
        <v>92</v>
      </c>
      <c r="CN100" s="3">
        <v>93</v>
      </c>
    </row>
    <row r="1003" spans="6:6" x14ac:dyDescent="0.3">
      <c r="F1003" s="3" t="s">
        <v>45</v>
      </c>
    </row>
    <row r="1004" spans="6:6" x14ac:dyDescent="0.3">
      <c r="F1004" s="3" t="s">
        <v>52</v>
      </c>
    </row>
  </sheetData>
  <sheetProtection sheet="1" objects="1" scenarios="1" deleteRows="0"/>
  <mergeCells count="40">
    <mergeCell ref="Z1:AI1"/>
    <mergeCell ref="CO1:CO2"/>
    <mergeCell ref="H1:K1"/>
    <mergeCell ref="L1:L2"/>
    <mergeCell ref="N1:N2"/>
    <mergeCell ref="O1:X1"/>
    <mergeCell ref="Y1:Y2"/>
    <mergeCell ref="BS1:BS2"/>
    <mergeCell ref="AJ1:AJ2"/>
    <mergeCell ref="AK1:AK2"/>
    <mergeCell ref="AL1:AU1"/>
    <mergeCell ref="AV1:AV2"/>
    <mergeCell ref="AW1:AW2"/>
    <mergeCell ref="AX1:BG1"/>
    <mergeCell ref="BH1:BH2"/>
    <mergeCell ref="BI1:BI2"/>
    <mergeCell ref="BJ1:BM1"/>
    <mergeCell ref="BN1:BQ1"/>
    <mergeCell ref="BR1:BR2"/>
    <mergeCell ref="CE1:CE2"/>
    <mergeCell ref="BT1:BT2"/>
    <mergeCell ref="BU1:BU2"/>
    <mergeCell ref="BV1:BV2"/>
    <mergeCell ref="BW1:BW2"/>
    <mergeCell ref="BX1:BX2"/>
    <mergeCell ref="BY1:BY2"/>
    <mergeCell ref="BZ1:BZ2"/>
    <mergeCell ref="CA1:CA2"/>
    <mergeCell ref="CB1:CB2"/>
    <mergeCell ref="CC1:CC2"/>
    <mergeCell ref="CD1:CD2"/>
    <mergeCell ref="CL1:CL2"/>
    <mergeCell ref="CM1:CM2"/>
    <mergeCell ref="CN1:CN2"/>
    <mergeCell ref="CF1:CF2"/>
    <mergeCell ref="CG1:CG2"/>
    <mergeCell ref="CH1:CH2"/>
    <mergeCell ref="CI1:CI2"/>
    <mergeCell ref="CJ1:CJ2"/>
    <mergeCell ref="CK1:C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004"/>
  <sheetViews>
    <sheetView topLeftCell="B1" zoomScale="80" zoomScaleNormal="80" workbookViewId="0">
      <selection activeCell="CM12" sqref="CM12"/>
    </sheetView>
  </sheetViews>
  <sheetFormatPr defaultColWidth="9.21875" defaultRowHeight="14.4" x14ac:dyDescent="0.3"/>
  <cols>
    <col min="1" max="1" width="5.77734375" style="3" hidden="1" customWidth="1"/>
    <col min="2" max="2" width="4.5546875" style="3" bestFit="1" customWidth="1"/>
    <col min="3" max="4" width="20.77734375" style="22" customWidth="1"/>
    <col min="5" max="5" width="15.77734375" style="22" customWidth="1"/>
    <col min="6" max="6" width="5.77734375" style="3" customWidth="1"/>
    <col min="7" max="7" width="12.44140625" style="3" bestFit="1" customWidth="1"/>
    <col min="8" max="11" width="3" style="3" hidden="1" customWidth="1"/>
    <col min="12" max="12" width="7.77734375" style="3" bestFit="1" customWidth="1"/>
    <col min="13" max="13" width="9.21875" style="3" bestFit="1" customWidth="1"/>
    <col min="14" max="14" width="8" style="3" bestFit="1" customWidth="1"/>
    <col min="15" max="23" width="3" style="3" customWidth="1"/>
    <col min="24" max="24" width="3" style="3" hidden="1" customWidth="1"/>
    <col min="25" max="25" width="8.21875" style="3" bestFit="1" customWidth="1"/>
    <col min="26" max="34" width="3" style="3" customWidth="1"/>
    <col min="35" max="35" width="3" style="3" hidden="1" customWidth="1"/>
    <col min="36" max="36" width="8.21875" style="3" bestFit="1" customWidth="1"/>
    <col min="37" max="37" width="11.21875" style="3" bestFit="1" customWidth="1"/>
    <col min="38" max="46" width="3" style="3" customWidth="1"/>
    <col min="47" max="47" width="3" style="3" hidden="1" customWidth="1"/>
    <col min="48" max="48" width="8.21875" style="3" bestFit="1" customWidth="1"/>
    <col min="49" max="49" width="11.21875" style="3" hidden="1" customWidth="1"/>
    <col min="50" max="59" width="3" style="3" hidden="1" customWidth="1"/>
    <col min="60" max="60" width="8.21875" style="3" hidden="1" customWidth="1"/>
    <col min="61" max="61" width="8" style="3" bestFit="1" customWidth="1"/>
    <col min="62" max="64" width="3.77734375" style="3" customWidth="1"/>
    <col min="65" max="69" width="3.77734375" style="3" hidden="1" customWidth="1"/>
    <col min="70" max="70" width="9.21875" style="3" hidden="1" customWidth="1"/>
    <col min="71" max="71" width="9.21875" style="3" customWidth="1"/>
    <col min="72" max="72" width="8.44140625" style="3" hidden="1" customWidth="1"/>
    <col min="73" max="73" width="10.21875" style="3" bestFit="1" customWidth="1"/>
    <col min="74" max="74" width="8.44140625" style="3" hidden="1" customWidth="1"/>
    <col min="75" max="75" width="10.21875" style="3" bestFit="1" customWidth="1"/>
    <col min="76" max="76" width="7.21875" style="3" hidden="1" customWidth="1"/>
    <col min="77" max="77" width="10.21875" style="3" bestFit="1" customWidth="1"/>
    <col min="78" max="78" width="10.21875" style="3" hidden="1" customWidth="1"/>
    <col min="79" max="79" width="10.21875" style="3" customWidth="1"/>
    <col min="80" max="80" width="10.21875" style="3" hidden="1" customWidth="1"/>
    <col min="81" max="81" width="10.21875" style="3" customWidth="1"/>
    <col min="82" max="85" width="10.21875" style="3" hidden="1" customWidth="1"/>
    <col min="86" max="86" width="8" style="3" hidden="1" customWidth="1"/>
    <col min="87" max="87" width="12.44140625" style="3" hidden="1" customWidth="1"/>
    <col min="88" max="88" width="9.77734375" style="3" hidden="1" customWidth="1"/>
    <col min="89" max="89" width="10.21875" style="3" hidden="1" customWidth="1"/>
    <col min="90" max="90" width="12.21875" style="3" bestFit="1" customWidth="1"/>
    <col min="91" max="91" width="16.21875" style="3" bestFit="1" customWidth="1"/>
    <col min="92" max="92" width="14.21875" style="3" hidden="1" customWidth="1"/>
    <col min="93" max="94" width="9.21875" style="3"/>
    <col min="95" max="95" width="3.44140625" style="3" hidden="1" customWidth="1"/>
    <col min="96" max="16384" width="9.21875" style="3"/>
  </cols>
  <sheetData>
    <row r="1" spans="1:95" ht="51.75" customHeight="1" x14ac:dyDescent="0.3">
      <c r="B1" s="13"/>
      <c r="C1" s="20"/>
      <c r="D1" s="20"/>
      <c r="E1" s="20"/>
      <c r="F1" s="13"/>
      <c r="G1" s="13"/>
      <c r="H1" s="28" t="s">
        <v>0</v>
      </c>
      <c r="I1" s="28"/>
      <c r="J1" s="28"/>
      <c r="K1" s="28"/>
      <c r="L1" s="26" t="s">
        <v>1</v>
      </c>
      <c r="M1" s="1"/>
      <c r="N1" s="29" t="s">
        <v>2</v>
      </c>
      <c r="O1" s="30" t="s">
        <v>3</v>
      </c>
      <c r="P1" s="30"/>
      <c r="Q1" s="30"/>
      <c r="R1" s="30"/>
      <c r="S1" s="30"/>
      <c r="T1" s="30"/>
      <c r="U1" s="30"/>
      <c r="V1" s="30"/>
      <c r="W1" s="30"/>
      <c r="X1" s="30"/>
      <c r="Y1" s="28" t="s">
        <v>4</v>
      </c>
      <c r="Z1" s="30" t="s">
        <v>5</v>
      </c>
      <c r="AA1" s="30"/>
      <c r="AB1" s="30"/>
      <c r="AC1" s="30"/>
      <c r="AD1" s="30"/>
      <c r="AE1" s="30"/>
      <c r="AF1" s="30"/>
      <c r="AG1" s="30"/>
      <c r="AH1" s="30"/>
      <c r="AI1" s="30"/>
      <c r="AJ1" s="28" t="s">
        <v>4</v>
      </c>
      <c r="AK1" s="28" t="s">
        <v>6</v>
      </c>
      <c r="AL1" s="30" t="s">
        <v>7</v>
      </c>
      <c r="AM1" s="30"/>
      <c r="AN1" s="30"/>
      <c r="AO1" s="30"/>
      <c r="AP1" s="30"/>
      <c r="AQ1" s="30"/>
      <c r="AR1" s="30"/>
      <c r="AS1" s="30"/>
      <c r="AT1" s="30"/>
      <c r="AU1" s="30"/>
      <c r="AV1" s="28" t="s">
        <v>4</v>
      </c>
      <c r="AW1" s="28" t="s">
        <v>6</v>
      </c>
      <c r="AX1" s="30" t="s">
        <v>43</v>
      </c>
      <c r="AY1" s="30"/>
      <c r="AZ1" s="30"/>
      <c r="BA1" s="30"/>
      <c r="BB1" s="30"/>
      <c r="BC1" s="30"/>
      <c r="BD1" s="30"/>
      <c r="BE1" s="30"/>
      <c r="BF1" s="30"/>
      <c r="BG1" s="30"/>
      <c r="BH1" s="28" t="s">
        <v>4</v>
      </c>
      <c r="BI1" s="28" t="s">
        <v>8</v>
      </c>
      <c r="BJ1" s="34" t="s">
        <v>9</v>
      </c>
      <c r="BK1" s="35"/>
      <c r="BL1" s="35"/>
      <c r="BM1" s="36"/>
      <c r="BN1" s="34" t="s">
        <v>9</v>
      </c>
      <c r="BO1" s="35"/>
      <c r="BP1" s="35"/>
      <c r="BQ1" s="36"/>
      <c r="BR1" s="26" t="str">
        <f>'All Running Order'!BR1</f>
        <v>National</v>
      </c>
      <c r="BS1" s="26" t="str">
        <f>'All Running Order'!BS1</f>
        <v>Position in  National</v>
      </c>
      <c r="BT1" s="26" t="str">
        <f>'All Running Order'!BT1</f>
        <v>CLASS Red IRS</v>
      </c>
      <c r="BU1" s="26" t="str">
        <f>'All Running Order'!BU1</f>
        <v>Position in CLASS Red IRS</v>
      </c>
      <c r="BV1" s="26" t="str">
        <f>'All Running Order'!BV1</f>
        <v>CLASS Red Live</v>
      </c>
      <c r="BW1" s="26" t="str">
        <f>'All Running Order'!BW1</f>
        <v>Position in CLASS Red Live</v>
      </c>
      <c r="BX1" s="26" t="str">
        <f>'All Running Order'!BX1</f>
        <v>Blue IRS CLASS</v>
      </c>
      <c r="BY1" s="26" t="str">
        <f>'All Running Order'!BY1</f>
        <v>Position in CLASS Blue IRS</v>
      </c>
      <c r="BZ1" s="26" t="str">
        <f>'All Running Order'!BZ1</f>
        <v>Blue Live CLASS</v>
      </c>
      <c r="CA1" s="26" t="str">
        <f>'All Running Order'!CA1</f>
        <v>Position in CLASS  Blue Live</v>
      </c>
      <c r="CB1" s="26" t="str">
        <f>'All Running Order'!CB1</f>
        <v>Rookie CLASS</v>
      </c>
      <c r="CC1" s="26" t="str">
        <f>'All Running Order'!CC1</f>
        <v>Position in CLASS Rookie</v>
      </c>
      <c r="CD1" s="26" t="str">
        <f>'All Running Order'!CD1</f>
        <v>Clubman CLASS</v>
      </c>
      <c r="CE1" s="26" t="str">
        <f>'All Running Order'!CE1</f>
        <v>Position in CLASS Clubman</v>
      </c>
      <c r="CF1" s="26" t="str">
        <f>'All Running Order'!CF1</f>
        <v xml:space="preserve"> CLASS</v>
      </c>
      <c r="CG1" s="26" t="str">
        <f>'All Running Order'!CG1</f>
        <v xml:space="preserve">Position in CLASS  </v>
      </c>
      <c r="CH1" s="26" t="str">
        <f>'All Running Order'!CH1</f>
        <v>Post-Historic CLASS</v>
      </c>
      <c r="CI1" s="26" t="str">
        <f>'All Running Order'!CI1</f>
        <v>Position in CLASS Post-Historic</v>
      </c>
      <c r="CJ1" s="26" t="str">
        <f>'All Running Order'!CJ1</f>
        <v>Live Class</v>
      </c>
      <c r="CK1" s="26" t="str">
        <f>'All Running Order'!CK1</f>
        <v>Position in Live Class</v>
      </c>
      <c r="CL1" s="26" t="str">
        <f>'All Running Order'!CL1</f>
        <v>POSITION IN CLASS</v>
      </c>
      <c r="CM1" s="26" t="str">
        <f>'All Running Order'!CM1</f>
        <v>Live Class Award</v>
      </c>
      <c r="CN1" s="26" t="str">
        <f>'All Running Order'!CN1</f>
        <v>Post-Historic Class Award</v>
      </c>
      <c r="CO1" s="26"/>
      <c r="CP1" s="2"/>
      <c r="CQ1" s="2"/>
    </row>
    <row r="2" spans="1:95" ht="16.5" customHeight="1" x14ac:dyDescent="0.3">
      <c r="B2" s="4" t="s">
        <v>21</v>
      </c>
      <c r="C2" s="5" t="s">
        <v>22</v>
      </c>
      <c r="D2" s="5" t="s">
        <v>23</v>
      </c>
      <c r="E2" s="5" t="s">
        <v>24</v>
      </c>
      <c r="F2" s="4" t="s">
        <v>25</v>
      </c>
      <c r="G2" s="4" t="s">
        <v>79</v>
      </c>
      <c r="H2" s="6">
        <v>1</v>
      </c>
      <c r="I2" s="6">
        <v>2</v>
      </c>
      <c r="J2" s="6">
        <v>3</v>
      </c>
      <c r="K2" s="6">
        <v>4</v>
      </c>
      <c r="L2" s="27"/>
      <c r="M2" s="15" t="s">
        <v>73</v>
      </c>
      <c r="N2" s="29"/>
      <c r="O2" s="4" t="s">
        <v>27</v>
      </c>
      <c r="P2" s="4" t="s">
        <v>28</v>
      </c>
      <c r="Q2" s="4" t="s">
        <v>29</v>
      </c>
      <c r="R2" s="4" t="s">
        <v>30</v>
      </c>
      <c r="S2" s="4" t="s">
        <v>31</v>
      </c>
      <c r="T2" s="4" t="s">
        <v>32</v>
      </c>
      <c r="U2" s="4" t="s">
        <v>33</v>
      </c>
      <c r="V2" s="4" t="s">
        <v>34</v>
      </c>
      <c r="W2" s="4" t="s">
        <v>35</v>
      </c>
      <c r="X2" s="4" t="s">
        <v>36</v>
      </c>
      <c r="Y2" s="28"/>
      <c r="Z2" s="4" t="s">
        <v>27</v>
      </c>
      <c r="AA2" s="4" t="s">
        <v>28</v>
      </c>
      <c r="AB2" s="4" t="s">
        <v>29</v>
      </c>
      <c r="AC2" s="4" t="s">
        <v>30</v>
      </c>
      <c r="AD2" s="4" t="s">
        <v>31</v>
      </c>
      <c r="AE2" s="4" t="s">
        <v>32</v>
      </c>
      <c r="AF2" s="4" t="s">
        <v>33</v>
      </c>
      <c r="AG2" s="4" t="s">
        <v>34</v>
      </c>
      <c r="AH2" s="4" t="s">
        <v>35</v>
      </c>
      <c r="AI2" s="4" t="s">
        <v>36</v>
      </c>
      <c r="AJ2" s="28"/>
      <c r="AK2" s="28"/>
      <c r="AL2" s="4" t="s">
        <v>27</v>
      </c>
      <c r="AM2" s="4" t="s">
        <v>28</v>
      </c>
      <c r="AN2" s="4" t="s">
        <v>29</v>
      </c>
      <c r="AO2" s="4" t="s">
        <v>30</v>
      </c>
      <c r="AP2" s="4" t="s">
        <v>31</v>
      </c>
      <c r="AQ2" s="4" t="s">
        <v>32</v>
      </c>
      <c r="AR2" s="4" t="s">
        <v>33</v>
      </c>
      <c r="AS2" s="4" t="s">
        <v>34</v>
      </c>
      <c r="AT2" s="4" t="s">
        <v>35</v>
      </c>
      <c r="AU2" s="4" t="s">
        <v>36</v>
      </c>
      <c r="AV2" s="28"/>
      <c r="AW2" s="28"/>
      <c r="AX2" s="4" t="s">
        <v>27</v>
      </c>
      <c r="AY2" s="4" t="s">
        <v>28</v>
      </c>
      <c r="AZ2" s="4" t="s">
        <v>29</v>
      </c>
      <c r="BA2" s="4" t="s">
        <v>30</v>
      </c>
      <c r="BB2" s="4" t="s">
        <v>31</v>
      </c>
      <c r="BC2" s="4" t="s">
        <v>32</v>
      </c>
      <c r="BD2" s="4" t="s">
        <v>33</v>
      </c>
      <c r="BE2" s="4" t="s">
        <v>34</v>
      </c>
      <c r="BF2" s="4" t="s">
        <v>35</v>
      </c>
      <c r="BG2" s="4" t="s">
        <v>36</v>
      </c>
      <c r="BH2" s="28"/>
      <c r="BI2" s="28"/>
      <c r="BJ2" s="6">
        <v>1</v>
      </c>
      <c r="BK2" s="6">
        <v>2</v>
      </c>
      <c r="BL2" s="6">
        <v>3</v>
      </c>
      <c r="BM2" s="6">
        <v>4</v>
      </c>
      <c r="BN2" s="6">
        <v>1</v>
      </c>
      <c r="BO2" s="6">
        <v>2</v>
      </c>
      <c r="BP2" s="6">
        <v>3</v>
      </c>
      <c r="BQ2" s="15">
        <v>4</v>
      </c>
      <c r="BR2" s="27"/>
      <c r="BS2" s="27"/>
      <c r="BT2" s="27"/>
      <c r="BU2" s="27"/>
      <c r="BV2" s="27"/>
      <c r="BW2" s="27"/>
      <c r="BX2" s="27"/>
      <c r="BY2" s="27"/>
      <c r="BZ2" s="27"/>
      <c r="CA2" s="27"/>
      <c r="CB2" s="27"/>
      <c r="CC2" s="27"/>
      <c r="CD2" s="27"/>
      <c r="CE2" s="27"/>
      <c r="CF2" s="27"/>
      <c r="CG2" s="27"/>
      <c r="CH2" s="27"/>
      <c r="CI2" s="27"/>
      <c r="CJ2" s="27"/>
      <c r="CK2" s="27"/>
      <c r="CL2" s="27"/>
      <c r="CM2" s="27"/>
      <c r="CN2" s="27"/>
      <c r="CO2" s="27"/>
      <c r="CP2" s="2"/>
      <c r="CQ2" s="2"/>
    </row>
    <row r="3" spans="1:95" ht="16.5" customHeight="1" x14ac:dyDescent="0.3">
      <c r="C3" s="17" t="s">
        <v>39</v>
      </c>
      <c r="D3" s="17"/>
      <c r="E3" s="17"/>
      <c r="F3" s="7"/>
      <c r="G3" s="7"/>
      <c r="H3" s="8"/>
      <c r="I3" s="8"/>
      <c r="J3" s="8"/>
      <c r="K3" s="8"/>
      <c r="L3" s="8"/>
      <c r="M3" s="8"/>
      <c r="N3" s="7" t="s">
        <v>40</v>
      </c>
      <c r="O3" s="7">
        <f t="shared" ref="O3:X3" si="0">MIN(O4:O60)</f>
        <v>5</v>
      </c>
      <c r="P3" s="7">
        <f t="shared" si="0"/>
        <v>3</v>
      </c>
      <c r="Q3" s="7">
        <f t="shared" si="0"/>
        <v>5</v>
      </c>
      <c r="R3" s="7">
        <f t="shared" si="0"/>
        <v>1</v>
      </c>
      <c r="S3" s="7">
        <f t="shared" si="0"/>
        <v>0</v>
      </c>
      <c r="T3" s="7">
        <f t="shared" si="0"/>
        <v>0</v>
      </c>
      <c r="U3" s="7">
        <f t="shared" si="0"/>
        <v>9</v>
      </c>
      <c r="V3" s="7">
        <f t="shared" si="0"/>
        <v>5</v>
      </c>
      <c r="W3" s="7">
        <f t="shared" si="0"/>
        <v>0</v>
      </c>
      <c r="X3" s="7">
        <f t="shared" si="0"/>
        <v>0</v>
      </c>
      <c r="Y3" s="8">
        <f>SUM(O3:X3)</f>
        <v>28</v>
      </c>
      <c r="Z3" s="7">
        <f t="shared" ref="Z3:AI3" si="1">MIN(Z4:Z60)</f>
        <v>4</v>
      </c>
      <c r="AA3" s="7">
        <f t="shared" si="1"/>
        <v>0</v>
      </c>
      <c r="AB3" s="7">
        <f t="shared" si="1"/>
        <v>3</v>
      </c>
      <c r="AC3" s="7">
        <f t="shared" si="1"/>
        <v>1</v>
      </c>
      <c r="AD3" s="7">
        <f t="shared" si="1"/>
        <v>1</v>
      </c>
      <c r="AE3" s="7">
        <f t="shared" si="1"/>
        <v>0</v>
      </c>
      <c r="AF3" s="7">
        <f t="shared" si="1"/>
        <v>8</v>
      </c>
      <c r="AG3" s="7">
        <f t="shared" si="1"/>
        <v>1</v>
      </c>
      <c r="AH3" s="7">
        <f t="shared" si="1"/>
        <v>0</v>
      </c>
      <c r="AI3" s="7">
        <f t="shared" si="1"/>
        <v>0</v>
      </c>
      <c r="AJ3" s="8">
        <f>SUM(Z3:AI3)</f>
        <v>18</v>
      </c>
      <c r="AK3" s="8">
        <f>AJ3+Y3</f>
        <v>46</v>
      </c>
      <c r="AL3" s="7">
        <f t="shared" ref="AL3:AU3" si="2">MIN(AL4:AL60)</f>
        <v>2</v>
      </c>
      <c r="AM3" s="7">
        <f t="shared" si="2"/>
        <v>2</v>
      </c>
      <c r="AN3" s="7">
        <f t="shared" si="2"/>
        <v>1</v>
      </c>
      <c r="AO3" s="7">
        <f t="shared" si="2"/>
        <v>1</v>
      </c>
      <c r="AP3" s="7">
        <f t="shared" si="2"/>
        <v>0</v>
      </c>
      <c r="AQ3" s="7">
        <f t="shared" si="2"/>
        <v>2</v>
      </c>
      <c r="AR3" s="7">
        <f t="shared" si="2"/>
        <v>1</v>
      </c>
      <c r="AS3" s="7">
        <f t="shared" si="2"/>
        <v>1</v>
      </c>
      <c r="AT3" s="7">
        <f t="shared" si="2"/>
        <v>0</v>
      </c>
      <c r="AU3" s="7">
        <f t="shared" si="2"/>
        <v>0</v>
      </c>
      <c r="AV3" s="8">
        <f>SUM(AL3:AU3)</f>
        <v>10</v>
      </c>
      <c r="AW3" s="8">
        <f>AV3+AK3</f>
        <v>56</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56</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3">
      <c r="A4" s="3" t="str">
        <f>CONCATENATE(Constants!$B$6,CQ4,)</f>
        <v>Rookie1</v>
      </c>
      <c r="B4" s="12">
        <f>IFERROR(VLOOKUP($A4,'All Running Order working doc'!$A$4:$CO$60,B$100,FALSE),"-")</f>
        <v>8</v>
      </c>
      <c r="C4" s="12" t="str">
        <f>IFERROR(VLOOKUP($A4,'All Running Order working doc'!$A$4:$CO$60,C$100,FALSE),"-")</f>
        <v>Paul Marsh</v>
      </c>
      <c r="D4" s="12" t="str">
        <f>IFERROR(VLOOKUP($A4,'All Running Order working doc'!$A$4:$CO$60,D$100,FALSE),"-")</f>
        <v>Debbie Marsh</v>
      </c>
      <c r="E4" s="12" t="str">
        <f>IFERROR(VLOOKUP($A4,'All Running Order working doc'!$A$4:$CO$60,E$100,FALSE),"-")</f>
        <v>Sherpa</v>
      </c>
      <c r="F4" s="12">
        <f>IFERROR(VLOOKUP($A4,'All Running Order working doc'!$A$4:$CO$60,F$100,FALSE),"-")</f>
        <v>1335</v>
      </c>
      <c r="G4" s="12">
        <f>IFERROR(VLOOKUP($A4,'All Running Order working doc'!$A$4:$CO$60,G$100,FALSE),"-")</f>
        <v>0</v>
      </c>
      <c r="H4" s="12">
        <f>IFERROR(VLOOKUP($A4,'All Running Order working doc'!$A$4:$CO$60,H$100,FALSE),"-")</f>
        <v>0</v>
      </c>
      <c r="I4" s="12">
        <f>IFERROR(VLOOKUP($A4,'All Running Order working doc'!$A$4:$CO$60,I$100,FALSE),"-")</f>
        <v>0</v>
      </c>
      <c r="J4" s="12">
        <f>IFERROR(VLOOKUP($A4,'All Running Order working doc'!$A$4:$CO$60,J$100,FALSE),"-")</f>
        <v>0</v>
      </c>
      <c r="K4" s="12">
        <f>IFERROR(VLOOKUP($A4,'All Running Order working doc'!$A$4:$CO$60,K$100,FALSE),"-")</f>
        <v>0</v>
      </c>
      <c r="L4" s="12">
        <f>IFERROR(VLOOKUP($A4,'All Running Order working doc'!$A$4:$CO$60,L$100,FALSE),"-")</f>
        <v>0</v>
      </c>
      <c r="M4" s="12" t="str">
        <f>IFERROR(VLOOKUP($A4,'All Running Order working doc'!$A$4:$CO$60,M$100,FALSE),"-")</f>
        <v>National</v>
      </c>
      <c r="N4" s="12" t="str">
        <f>IFERROR(VLOOKUP($A4,'All Running Order working doc'!$A$4:$CO$60,N$100,FALSE),"-")</f>
        <v>Rookie</v>
      </c>
      <c r="O4" s="12">
        <f>IFERROR(VLOOKUP($A4,'All Running Order working doc'!$A$4:$CO$60,O$100,FALSE),"-")</f>
        <v>5</v>
      </c>
      <c r="P4" s="12">
        <f>IFERROR(VLOOKUP($A4,'All Running Order working doc'!$A$4:$CO$60,P$100,FALSE),"-")</f>
        <v>4</v>
      </c>
      <c r="Q4" s="12">
        <f>IFERROR(VLOOKUP($A4,'All Running Order working doc'!$A$4:$CO$60,Q$100,FALSE),"-")</f>
        <v>5</v>
      </c>
      <c r="R4" s="12">
        <f>IFERROR(VLOOKUP($A4,'All Running Order working doc'!$A$4:$CO$60,R$100,FALSE),"-")</f>
        <v>1</v>
      </c>
      <c r="S4" s="12">
        <f>IFERROR(VLOOKUP($A4,'All Running Order working doc'!$A$4:$CO$60,S$100,FALSE),"-")</f>
        <v>0</v>
      </c>
      <c r="T4" s="12">
        <f>IFERROR(VLOOKUP($A4,'All Running Order working doc'!$A$4:$CO$60,T$100,FALSE),"-")</f>
        <v>5</v>
      </c>
      <c r="U4" s="12">
        <f>IFERROR(VLOOKUP($A4,'All Running Order working doc'!$A$4:$CO$60,U$100,FALSE),"-")</f>
        <v>10</v>
      </c>
      <c r="V4" s="12">
        <f>IFERROR(VLOOKUP($A4,'All Running Order working doc'!$A$4:$CO$60,V$100,FALSE),"-")</f>
        <v>5</v>
      </c>
      <c r="W4" s="12">
        <f>IFERROR(VLOOKUP($A4,'All Running Order working doc'!$A$4:$CO$60,W$100,FALSE),"-")</f>
        <v>0</v>
      </c>
      <c r="X4" s="12">
        <f>IFERROR(VLOOKUP($A4,'All Running Order working doc'!$A$4:$CO$60,X$100,FALSE),"-")</f>
        <v>0</v>
      </c>
      <c r="Y4" s="12">
        <f>IFERROR(VLOOKUP($A4,'All Running Order working doc'!$A$4:$CO$60,Y$100,FALSE),"-")</f>
        <v>35</v>
      </c>
      <c r="Z4" s="12">
        <f>IFERROR(VLOOKUP($A4,'All Running Order working doc'!$A$4:$CO$60,Z$100,FALSE),"-")</f>
        <v>4</v>
      </c>
      <c r="AA4" s="12">
        <f>IFERROR(VLOOKUP($A4,'All Running Order working doc'!$A$4:$CO$60,AA$100,FALSE),"-")</f>
        <v>0</v>
      </c>
      <c r="AB4" s="12">
        <f>IFERROR(VLOOKUP($A4,'All Running Order working doc'!$A$4:$CO$60,AB$100,FALSE),"-")</f>
        <v>5</v>
      </c>
      <c r="AC4" s="12">
        <f>IFERROR(VLOOKUP($A4,'All Running Order working doc'!$A$4:$CO$60,AC$100,FALSE),"-")</f>
        <v>1</v>
      </c>
      <c r="AD4" s="12">
        <f>IFERROR(VLOOKUP($A4,'All Running Order working doc'!$A$4:$CO$60,AD$100,FALSE),"-")</f>
        <v>1</v>
      </c>
      <c r="AE4" s="12">
        <f>IFERROR(VLOOKUP($A4,'All Running Order working doc'!$A$4:$CO$60,AE$100,FALSE),"-")</f>
        <v>5</v>
      </c>
      <c r="AF4" s="12">
        <f>IFERROR(VLOOKUP($A4,'All Running Order working doc'!$A$4:$CO$60,AF$100,FALSE),"-")</f>
        <v>8</v>
      </c>
      <c r="AG4" s="12">
        <f>IFERROR(VLOOKUP($A4,'All Running Order working doc'!$A$4:$CO$60,AG$100,FALSE),"-")</f>
        <v>1</v>
      </c>
      <c r="AH4" s="12">
        <f>IFERROR(VLOOKUP($A4,'All Running Order working doc'!$A$4:$CO$60,AH$100,FALSE),"-")</f>
        <v>0</v>
      </c>
      <c r="AI4" s="12">
        <f>IFERROR(VLOOKUP($A4,'All Running Order working doc'!$A$4:$CO$60,AI$100,FALSE),"-")</f>
        <v>0</v>
      </c>
      <c r="AJ4" s="12">
        <f>IFERROR(VLOOKUP($A4,'All Running Order working doc'!$A$4:$CO$60,AJ$100,FALSE),"-")</f>
        <v>25</v>
      </c>
      <c r="AK4" s="12">
        <f>IFERROR(VLOOKUP($A4,'All Running Order working doc'!$A$4:$CO$60,AK$100,FALSE),"-")</f>
        <v>60</v>
      </c>
      <c r="AL4" s="12">
        <f>IFERROR(VLOOKUP($A4,'All Running Order working doc'!$A$4:$CO$60,AL$100,FALSE),"-")</f>
        <v>2</v>
      </c>
      <c r="AM4" s="12">
        <f>IFERROR(VLOOKUP($A4,'All Running Order working doc'!$A$4:$CO$60,AM$100,FALSE),"-")</f>
        <v>2</v>
      </c>
      <c r="AN4" s="12">
        <f>IFERROR(VLOOKUP($A4,'All Running Order working doc'!$A$4:$CO$60,AN$100,FALSE),"-")</f>
        <v>1</v>
      </c>
      <c r="AO4" s="12">
        <f>IFERROR(VLOOKUP($A4,'All Running Order working doc'!$A$4:$CO$60,AO$100,FALSE),"-")</f>
        <v>2</v>
      </c>
      <c r="AP4" s="12">
        <f>IFERROR(VLOOKUP($A4,'All Running Order working doc'!$A$4:$CO$60,AP$100,FALSE),"-")</f>
        <v>1</v>
      </c>
      <c r="AQ4" s="12">
        <f>IFERROR(VLOOKUP($A4,'All Running Order working doc'!$A$4:$CO$60,AQ$100,FALSE),"-")</f>
        <v>2</v>
      </c>
      <c r="AR4" s="12">
        <f>IFERROR(VLOOKUP($A4,'All Running Order working doc'!$A$4:$CO$60,AR$100,FALSE),"-")</f>
        <v>1</v>
      </c>
      <c r="AS4" s="12">
        <f>IFERROR(VLOOKUP($A4,'All Running Order working doc'!$A$4:$CO$60,AS$100,FALSE),"-")</f>
        <v>1</v>
      </c>
      <c r="AT4" s="12">
        <f>IFERROR(VLOOKUP($A4,'All Running Order working doc'!$A$4:$CO$60,AT$100,FALSE),"-")</f>
        <v>0</v>
      </c>
      <c r="AU4" s="12">
        <f>IFERROR(VLOOKUP($A4,'All Running Order working doc'!$A$4:$CO$60,AU$100,FALSE),"-")</f>
        <v>0</v>
      </c>
      <c r="AV4" s="12">
        <f>IFERROR(VLOOKUP($A4,'All Running Order working doc'!$A$4:$CO$60,AV$100,FALSE),"-")</f>
        <v>12</v>
      </c>
      <c r="AW4" s="12">
        <f>IFERROR(VLOOKUP($A4,'All Running Order working doc'!$A$4:$CO$60,AW$100,FALSE),"-")</f>
        <v>72</v>
      </c>
      <c r="AX4" s="12">
        <f>IFERROR(VLOOKUP($A4,'All Running Order working doc'!$A$4:$CO$60,AX$100,FALSE),"-")</f>
        <v>0</v>
      </c>
      <c r="AY4" s="12">
        <f>IFERROR(VLOOKUP($A4,'All Running Order working doc'!$A$4:$CO$60,AY$100,FALSE),"-")</f>
        <v>0</v>
      </c>
      <c r="AZ4" s="12">
        <f>IFERROR(VLOOKUP($A4,'All Running Order working doc'!$A$4:$CO$60,AZ$100,FALSE),"-")</f>
        <v>0</v>
      </c>
      <c r="BA4" s="12">
        <f>IFERROR(VLOOKUP($A4,'All Running Order working doc'!$A$4:$CO$60,BA$100,FALSE),"-")</f>
        <v>0</v>
      </c>
      <c r="BB4" s="12">
        <f>IFERROR(VLOOKUP($A4,'All Running Order working doc'!$A$4:$CO$60,BB$100,FALSE),"-")</f>
        <v>0</v>
      </c>
      <c r="BC4" s="12">
        <f>IFERROR(VLOOKUP($A4,'All Running Order working doc'!$A$4:$CO$60,BC$100,FALSE),"-")</f>
        <v>0</v>
      </c>
      <c r="BD4" s="12">
        <f>IFERROR(VLOOKUP($A4,'All Running Order working doc'!$A$4:$CO$60,BD$100,FALSE),"-")</f>
        <v>0</v>
      </c>
      <c r="BE4" s="12">
        <f>IFERROR(VLOOKUP($A4,'All Running Order working doc'!$A$4:$CO$60,BE$100,FALSE),"-")</f>
        <v>0</v>
      </c>
      <c r="BF4" s="12">
        <f>IFERROR(VLOOKUP($A4,'All Running Order working doc'!$A$4:$CO$60,BF$100,FALSE),"-")</f>
        <v>0</v>
      </c>
      <c r="BG4" s="12">
        <f>IFERROR(VLOOKUP($A4,'All Running Order working doc'!$A$4:$CO$60,BG$100,FALSE),"-")</f>
        <v>0</v>
      </c>
      <c r="BH4" s="12">
        <f>IFERROR(VLOOKUP($A4,'All Running Order working doc'!$A$4:$CO$60,BH$100,FALSE),"-")</f>
        <v>0</v>
      </c>
      <c r="BI4" s="12">
        <f>IFERROR(VLOOKUP($A4,'All Running Order working doc'!$A$4:$CO$60,BI$100,FALSE),"-")</f>
        <v>72</v>
      </c>
      <c r="BJ4" s="12">
        <f>IFERROR(VLOOKUP($A4,'All Running Order working doc'!$A$4:$CO$60,BJ$100,FALSE),"-")</f>
        <v>15</v>
      </c>
      <c r="BK4" s="12">
        <f>IFERROR(VLOOKUP($A4,'All Running Order working doc'!$A$4:$CO$60,BK$100,FALSE),"-")</f>
        <v>16</v>
      </c>
      <c r="BL4" s="12">
        <f>IFERROR(VLOOKUP($A4,'All Running Order working doc'!$A$4:$CO$60,BL$100,FALSE),"-")</f>
        <v>15</v>
      </c>
      <c r="BM4" s="12">
        <f>IFERROR(VLOOKUP($A4,'All Running Order working doc'!$A$4:$CO$60,BM$100,FALSE),"-")</f>
        <v>15</v>
      </c>
      <c r="BN4" s="12">
        <f>IFERROR(VLOOKUP($A4,'All Running Order working doc'!$A$4:$CO$60,BN$100,FALSE),"-")</f>
        <v>15</v>
      </c>
      <c r="BO4" s="12">
        <f>IFERROR(VLOOKUP($A4,'All Running Order working doc'!$A$4:$CO$60,BO$100,FALSE),"-")</f>
        <v>16</v>
      </c>
      <c r="BP4" s="12">
        <f>IFERROR(VLOOKUP($A4,'All Running Order working doc'!$A$4:$CO$60,BP$100,FALSE),"-")</f>
        <v>15</v>
      </c>
      <c r="BQ4" s="12">
        <f>IFERROR(VLOOKUP($A4,'All Running Order working doc'!$A$4:$CO$60,BQ$100,FALSE),"-")</f>
        <v>15</v>
      </c>
      <c r="BR4" s="12">
        <f>IFERROR(VLOOKUP($A4,'All Running Order working doc'!$A$4:$CO$60,BR$100,FALSE),"-")</f>
        <v>15</v>
      </c>
      <c r="BS4" s="12">
        <f>IFERROR(VLOOKUP($A4,'All Running Order working doc'!$A$4:$CO$60,BS$100,FALSE),"-")</f>
        <v>13</v>
      </c>
      <c r="BT4" s="12" t="str">
        <f>IFERROR(VLOOKUP($A4,'All Running Order working doc'!$A$4:$CO$60,BT$100,FALSE),"-")</f>
        <v>-</v>
      </c>
      <c r="BU4" s="12" t="str">
        <f>IFERROR(VLOOKUP($A4,'All Running Order working doc'!$A$4:$CO$60,BU$100,FALSE),"-")</f>
        <v/>
      </c>
      <c r="BV4" s="12" t="str">
        <f>IFERROR(VLOOKUP($A4,'All Running Order working doc'!$A$4:$CO$60,BV$100,FALSE),"-")</f>
        <v>-</v>
      </c>
      <c r="BW4" s="12" t="str">
        <f>IFERROR(VLOOKUP($A4,'All Running Order working doc'!$A$4:$CO$60,BW$100,FALSE),"-")</f>
        <v/>
      </c>
      <c r="BX4" s="12" t="str">
        <f>IFERROR(VLOOKUP($A4,'All Running Order working doc'!$A$4:$CO$60,BX$100,FALSE),"-")</f>
        <v>-</v>
      </c>
      <c r="BY4" s="12" t="str">
        <f>IFERROR(VLOOKUP($A4,'All Running Order working doc'!$A$4:$CO$60,BY$100,FALSE),"-")</f>
        <v/>
      </c>
      <c r="BZ4" s="12" t="str">
        <f>IFERROR(VLOOKUP($A4,'All Running Order working doc'!$A$4:$CO$60,BZ$100,FALSE),"-")</f>
        <v>-</v>
      </c>
      <c r="CA4" s="12" t="str">
        <f>IFERROR(VLOOKUP($A4,'All Running Order working doc'!$A$4:$CO$60,CA$100,FALSE),"-")</f>
        <v/>
      </c>
      <c r="CB4" s="12">
        <f>IFERROR(VLOOKUP($A4,'All Running Order working doc'!$A$4:$CO$60,CB$100,FALSE),"-")</f>
        <v>15</v>
      </c>
      <c r="CC4" s="12">
        <f>IFERROR(VLOOKUP($A4,'All Running Order working doc'!$A$4:$CO$60,CC$100,FALSE),"-")</f>
        <v>1</v>
      </c>
      <c r="CD4" s="12" t="str">
        <f>IFERROR(VLOOKUP($A4,'All Running Order working doc'!$A$4:$CO$60,CD$100,FALSE),"-")</f>
        <v>-</v>
      </c>
      <c r="CE4" s="12" t="str">
        <f>IFERROR(VLOOKUP($A4,'All Running Order working doc'!$A$4:$CO$60,CE$100,FALSE),"-")</f>
        <v/>
      </c>
      <c r="CF4" s="12" t="str">
        <f>IFERROR(VLOOKUP($A4,'All Running Order working doc'!$A$4:$CO$60,CF$100,FALSE),"-")</f>
        <v>-</v>
      </c>
      <c r="CG4" s="12" t="str">
        <f>IFERROR(VLOOKUP($A4,'All Running Order working doc'!$A$4:$CO$60,CG$100,FALSE),"-")</f>
        <v/>
      </c>
      <c r="CH4" s="12" t="str">
        <f>IFERROR(VLOOKUP($A4,'All Running Order working doc'!$A$4:$CO$60,CH$100,FALSE),"-")</f>
        <v>-</v>
      </c>
      <c r="CI4" s="12" t="str">
        <f>IFERROR(VLOOKUP($A4,'All Running Order working doc'!$A$4:$CO$60,CI$100,FALSE),"-")</f>
        <v xml:space="preserve"> </v>
      </c>
      <c r="CJ4" s="12" t="str">
        <f>IFERROR(VLOOKUP($A4,'All Running Order working doc'!$A$4:$CO$60,CJ$100,FALSE),"-")</f>
        <v>-</v>
      </c>
      <c r="CK4" s="12" t="str">
        <f>IFERROR(VLOOKUP($A4,'All Running Order working doc'!$A$4:$CO$60,CK$100,FALSE),"-")</f>
        <v xml:space="preserve"> </v>
      </c>
      <c r="CL4" s="12" t="str">
        <f>IFERROR(VLOOKUP($A4,'All Running Order working doc'!$A$4:$CO$60,CL$100,FALSE),"-")</f>
        <v>1</v>
      </c>
      <c r="CM4" s="12" t="str">
        <f>IFERROR(VLOOKUP($A4,'All Running Order working doc'!$A$4:$CO$60,CM$100,FALSE),"-")</f>
        <v xml:space="preserve"> </v>
      </c>
      <c r="CN4" s="12" t="str">
        <f>IFERROR(VLOOKUP($A4,'All Running Order working doc'!$A$4:$CO$60,CN$100,FALSE),"-")</f>
        <v xml:space="preserve"> </v>
      </c>
      <c r="CO4" s="19"/>
      <c r="CP4" s="19"/>
      <c r="CQ4" s="19">
        <v>1</v>
      </c>
    </row>
    <row r="5" spans="1:95" x14ac:dyDescent="0.3">
      <c r="A5" s="3" t="str">
        <f>CONCATENATE(Constants!$B$6,CQ5,)</f>
        <v>Rookie2</v>
      </c>
      <c r="B5" s="12">
        <f>IFERROR(VLOOKUP($A5,'All Running Order working doc'!$A$4:$CO$60,B$100,FALSE),"-")</f>
        <v>2</v>
      </c>
      <c r="C5" s="12" t="str">
        <f>IFERROR(VLOOKUP($A5,'All Running Order working doc'!$A$4:$CO$60,C$100,FALSE),"-")</f>
        <v>Darren Underwood</v>
      </c>
      <c r="D5" s="12" t="str">
        <f>IFERROR(VLOOKUP($A5,'All Running Order working doc'!$A$4:$CO$60,D$100,FALSE),"-")</f>
        <v>Sue Underwood</v>
      </c>
      <c r="E5" s="12" t="str">
        <f>IFERROR(VLOOKUP($A5,'All Running Order working doc'!$A$4:$CO$60,E$100,FALSE),"-")</f>
        <v>Sherpa</v>
      </c>
      <c r="F5" s="12">
        <f>IFERROR(VLOOKUP($A5,'All Running Order working doc'!$A$4:$CO$60,F$100,FALSE),"-")</f>
        <v>1440</v>
      </c>
      <c r="G5" s="12">
        <f>IFERROR(VLOOKUP($A5,'All Running Order working doc'!$A$4:$CO$60,G$100,FALSE),"-")</f>
        <v>0</v>
      </c>
      <c r="H5" s="12">
        <f>IFERROR(VLOOKUP($A5,'All Running Order working doc'!$A$4:$CO$60,H$100,FALSE),"-")</f>
        <v>0</v>
      </c>
      <c r="I5" s="12">
        <f>IFERROR(VLOOKUP($A5,'All Running Order working doc'!$A$4:$CO$60,I$100,FALSE),"-")</f>
        <v>0</v>
      </c>
      <c r="J5" s="12">
        <f>IFERROR(VLOOKUP($A5,'All Running Order working doc'!$A$4:$CO$60,J$100,FALSE),"-")</f>
        <v>0</v>
      </c>
      <c r="K5" s="12">
        <f>IFERROR(VLOOKUP($A5,'All Running Order working doc'!$A$4:$CO$60,K$100,FALSE),"-")</f>
        <v>0</v>
      </c>
      <c r="L5" s="12">
        <f>IFERROR(VLOOKUP($A5,'All Running Order working doc'!$A$4:$CO$60,L$100,FALSE),"-")</f>
        <v>0</v>
      </c>
      <c r="M5" s="12" t="str">
        <f>IFERROR(VLOOKUP($A5,'All Running Order working doc'!$A$4:$CO$60,M$100,FALSE),"-")</f>
        <v>National</v>
      </c>
      <c r="N5" s="12" t="str">
        <f>IFERROR(VLOOKUP($A5,'All Running Order working doc'!$A$4:$CO$60,N$100,FALSE),"-")</f>
        <v>Rookie</v>
      </c>
      <c r="O5" s="12">
        <f>IFERROR(VLOOKUP($A5,'All Running Order working doc'!$A$4:$CO$60,O$100,FALSE),"-")</f>
        <v>5</v>
      </c>
      <c r="P5" s="12">
        <f>IFERROR(VLOOKUP($A5,'All Running Order working doc'!$A$4:$CO$60,P$100,FALSE),"-")</f>
        <v>3</v>
      </c>
      <c r="Q5" s="12">
        <f>IFERROR(VLOOKUP($A5,'All Running Order working doc'!$A$4:$CO$60,Q$100,FALSE),"-")</f>
        <v>6</v>
      </c>
      <c r="R5" s="12">
        <f>IFERROR(VLOOKUP($A5,'All Running Order working doc'!$A$4:$CO$60,R$100,FALSE),"-")</f>
        <v>5</v>
      </c>
      <c r="S5" s="12">
        <f>IFERROR(VLOOKUP($A5,'All Running Order working doc'!$A$4:$CO$60,S$100,FALSE),"-")</f>
        <v>4</v>
      </c>
      <c r="T5" s="12">
        <f>IFERROR(VLOOKUP($A5,'All Running Order working doc'!$A$4:$CO$60,T$100,FALSE),"-")</f>
        <v>0</v>
      </c>
      <c r="U5" s="12">
        <f>IFERROR(VLOOKUP($A5,'All Running Order working doc'!$A$4:$CO$60,U$100,FALSE),"-")</f>
        <v>9</v>
      </c>
      <c r="V5" s="12">
        <f>IFERROR(VLOOKUP($A5,'All Running Order working doc'!$A$4:$CO$60,V$100,FALSE),"-")</f>
        <v>5</v>
      </c>
      <c r="W5" s="12">
        <f>IFERROR(VLOOKUP($A5,'All Running Order working doc'!$A$4:$CO$60,W$100,FALSE),"-")</f>
        <v>0</v>
      </c>
      <c r="X5" s="12">
        <f>IFERROR(VLOOKUP($A5,'All Running Order working doc'!$A$4:$CO$60,X$100,FALSE),"-")</f>
        <v>0</v>
      </c>
      <c r="Y5" s="12">
        <f>IFERROR(VLOOKUP($A5,'All Running Order working doc'!$A$4:$CO$60,Y$100,FALSE),"-")</f>
        <v>37</v>
      </c>
      <c r="Z5" s="12">
        <f>IFERROR(VLOOKUP($A5,'All Running Order working doc'!$A$4:$CO$60,Z$100,FALSE),"-")</f>
        <v>4</v>
      </c>
      <c r="AA5" s="12">
        <f>IFERROR(VLOOKUP($A5,'All Running Order working doc'!$A$4:$CO$60,AA$100,FALSE),"-")</f>
        <v>0</v>
      </c>
      <c r="AB5" s="12">
        <f>IFERROR(VLOOKUP($A5,'All Running Order working doc'!$A$4:$CO$60,AB$100,FALSE),"-")</f>
        <v>3</v>
      </c>
      <c r="AC5" s="12">
        <f>IFERROR(VLOOKUP($A5,'All Running Order working doc'!$A$4:$CO$60,AC$100,FALSE),"-")</f>
        <v>1</v>
      </c>
      <c r="AD5" s="12">
        <f>IFERROR(VLOOKUP($A5,'All Running Order working doc'!$A$4:$CO$60,AD$100,FALSE),"-")</f>
        <v>2</v>
      </c>
      <c r="AE5" s="12">
        <f>IFERROR(VLOOKUP($A5,'All Running Order working doc'!$A$4:$CO$60,AE$100,FALSE),"-")</f>
        <v>0</v>
      </c>
      <c r="AF5" s="12">
        <f>IFERROR(VLOOKUP($A5,'All Running Order working doc'!$A$4:$CO$60,AF$100,FALSE),"-")</f>
        <v>9</v>
      </c>
      <c r="AG5" s="12">
        <f>IFERROR(VLOOKUP($A5,'All Running Order working doc'!$A$4:$CO$60,AG$100,FALSE),"-")</f>
        <v>1</v>
      </c>
      <c r="AH5" s="12">
        <f>IFERROR(VLOOKUP($A5,'All Running Order working doc'!$A$4:$CO$60,AH$100,FALSE),"-")</f>
        <v>0</v>
      </c>
      <c r="AI5" s="12">
        <f>IFERROR(VLOOKUP($A5,'All Running Order working doc'!$A$4:$CO$60,AI$100,FALSE),"-")</f>
        <v>0</v>
      </c>
      <c r="AJ5" s="12">
        <f>IFERROR(VLOOKUP($A5,'All Running Order working doc'!$A$4:$CO$60,AJ$100,FALSE),"-")</f>
        <v>20</v>
      </c>
      <c r="AK5" s="12">
        <f>IFERROR(VLOOKUP($A5,'All Running Order working doc'!$A$4:$CO$60,AK$100,FALSE),"-")</f>
        <v>57</v>
      </c>
      <c r="AL5" s="12">
        <f>IFERROR(VLOOKUP($A5,'All Running Order working doc'!$A$4:$CO$60,AL$100,FALSE),"-")</f>
        <v>4</v>
      </c>
      <c r="AM5" s="12">
        <f>IFERROR(VLOOKUP($A5,'All Running Order working doc'!$A$4:$CO$60,AM$100,FALSE),"-")</f>
        <v>2</v>
      </c>
      <c r="AN5" s="12">
        <f>IFERROR(VLOOKUP($A5,'All Running Order working doc'!$A$4:$CO$60,AN$100,FALSE),"-")</f>
        <v>2</v>
      </c>
      <c r="AO5" s="12">
        <f>IFERROR(VLOOKUP($A5,'All Running Order working doc'!$A$4:$CO$60,AO$100,FALSE),"-")</f>
        <v>1</v>
      </c>
      <c r="AP5" s="12">
        <f>IFERROR(VLOOKUP($A5,'All Running Order working doc'!$A$4:$CO$60,AP$100,FALSE),"-")</f>
        <v>0</v>
      </c>
      <c r="AQ5" s="12">
        <f>IFERROR(VLOOKUP($A5,'All Running Order working doc'!$A$4:$CO$60,AQ$100,FALSE),"-")</f>
        <v>4</v>
      </c>
      <c r="AR5" s="12">
        <f>IFERROR(VLOOKUP($A5,'All Running Order working doc'!$A$4:$CO$60,AR$100,FALSE),"-")</f>
        <v>3</v>
      </c>
      <c r="AS5" s="12">
        <f>IFERROR(VLOOKUP($A5,'All Running Order working doc'!$A$4:$CO$60,AS$100,FALSE),"-")</f>
        <v>1</v>
      </c>
      <c r="AT5" s="12">
        <f>IFERROR(VLOOKUP($A5,'All Running Order working doc'!$A$4:$CO$60,AT$100,FALSE),"-")</f>
        <v>0</v>
      </c>
      <c r="AU5" s="12">
        <f>IFERROR(VLOOKUP($A5,'All Running Order working doc'!$A$4:$CO$60,AU$100,FALSE),"-")</f>
        <v>0</v>
      </c>
      <c r="AV5" s="12">
        <f>IFERROR(VLOOKUP($A5,'All Running Order working doc'!$A$4:$CO$60,AV$100,FALSE),"-")</f>
        <v>17</v>
      </c>
      <c r="AW5" s="12">
        <f>IFERROR(VLOOKUP($A5,'All Running Order working doc'!$A$4:$CO$60,AW$100,FALSE),"-")</f>
        <v>74</v>
      </c>
      <c r="AX5" s="12">
        <f>IFERROR(VLOOKUP($A5,'All Running Order working doc'!$A$4:$CO$60,AX$100,FALSE),"-")</f>
        <v>0</v>
      </c>
      <c r="AY5" s="12">
        <f>IFERROR(VLOOKUP($A5,'All Running Order working doc'!$A$4:$CO$60,AY$100,FALSE),"-")</f>
        <v>0</v>
      </c>
      <c r="AZ5" s="12">
        <f>IFERROR(VLOOKUP($A5,'All Running Order working doc'!$A$4:$CO$60,AZ$100,FALSE),"-")</f>
        <v>0</v>
      </c>
      <c r="BA5" s="12">
        <f>IFERROR(VLOOKUP($A5,'All Running Order working doc'!$A$4:$CO$60,BA$100,FALSE),"-")</f>
        <v>0</v>
      </c>
      <c r="BB5" s="12">
        <f>IFERROR(VLOOKUP($A5,'All Running Order working doc'!$A$4:$CO$60,BB$100,FALSE),"-")</f>
        <v>0</v>
      </c>
      <c r="BC5" s="12">
        <f>IFERROR(VLOOKUP($A5,'All Running Order working doc'!$A$4:$CO$60,BC$100,FALSE),"-")</f>
        <v>0</v>
      </c>
      <c r="BD5" s="12">
        <f>IFERROR(VLOOKUP($A5,'All Running Order working doc'!$A$4:$CO$60,BD$100,FALSE),"-")</f>
        <v>0</v>
      </c>
      <c r="BE5" s="12">
        <f>IFERROR(VLOOKUP($A5,'All Running Order working doc'!$A$4:$CO$60,BE$100,FALSE),"-")</f>
        <v>0</v>
      </c>
      <c r="BF5" s="12">
        <f>IFERROR(VLOOKUP($A5,'All Running Order working doc'!$A$4:$CO$60,BF$100,FALSE),"-")</f>
        <v>0</v>
      </c>
      <c r="BG5" s="12">
        <f>IFERROR(VLOOKUP($A5,'All Running Order working doc'!$A$4:$CO$60,BG$100,FALSE),"-")</f>
        <v>0</v>
      </c>
      <c r="BH5" s="12">
        <f>IFERROR(VLOOKUP($A5,'All Running Order working doc'!$A$4:$CO$60,BH$100,FALSE),"-")</f>
        <v>0</v>
      </c>
      <c r="BI5" s="12">
        <f>IFERROR(VLOOKUP($A5,'All Running Order working doc'!$A$4:$CO$60,BI$100,FALSE),"-")</f>
        <v>74</v>
      </c>
      <c r="BJ5" s="12">
        <f>IFERROR(VLOOKUP($A5,'All Running Order working doc'!$A$4:$CO$60,BJ$100,FALSE),"-")</f>
        <v>17</v>
      </c>
      <c r="BK5" s="12">
        <f>IFERROR(VLOOKUP($A5,'All Running Order working doc'!$A$4:$CO$60,BK$100,FALSE),"-")</f>
        <v>15</v>
      </c>
      <c r="BL5" s="12">
        <f>IFERROR(VLOOKUP($A5,'All Running Order working doc'!$A$4:$CO$60,BL$100,FALSE),"-")</f>
        <v>17</v>
      </c>
      <c r="BM5" s="12">
        <f>IFERROR(VLOOKUP($A5,'All Running Order working doc'!$A$4:$CO$60,BM$100,FALSE),"-")</f>
        <v>17</v>
      </c>
      <c r="BN5" s="12">
        <f>IFERROR(VLOOKUP($A5,'All Running Order working doc'!$A$4:$CO$60,BN$100,FALSE),"-")</f>
        <v>17</v>
      </c>
      <c r="BO5" s="12">
        <f>IFERROR(VLOOKUP($A5,'All Running Order working doc'!$A$4:$CO$60,BO$100,FALSE),"-")</f>
        <v>15</v>
      </c>
      <c r="BP5" s="12">
        <f>IFERROR(VLOOKUP($A5,'All Running Order working doc'!$A$4:$CO$60,BP$100,FALSE),"-")</f>
        <v>17</v>
      </c>
      <c r="BQ5" s="12">
        <f>IFERROR(VLOOKUP($A5,'All Running Order working doc'!$A$4:$CO$60,BQ$100,FALSE),"-")</f>
        <v>17</v>
      </c>
      <c r="BR5" s="12">
        <f>IFERROR(VLOOKUP($A5,'All Running Order working doc'!$A$4:$CO$60,BR$100,FALSE),"-")</f>
        <v>17</v>
      </c>
      <c r="BS5" s="12">
        <f>IFERROR(VLOOKUP($A5,'All Running Order working doc'!$A$4:$CO$60,BS$100,FALSE),"-")</f>
        <v>15</v>
      </c>
      <c r="BT5" s="12" t="str">
        <f>IFERROR(VLOOKUP($A5,'All Running Order working doc'!$A$4:$CO$60,BT$100,FALSE),"-")</f>
        <v>-</v>
      </c>
      <c r="BU5" s="12" t="str">
        <f>IFERROR(VLOOKUP($A5,'All Running Order working doc'!$A$4:$CO$60,BU$100,FALSE),"-")</f>
        <v/>
      </c>
      <c r="BV5" s="12" t="str">
        <f>IFERROR(VLOOKUP($A5,'All Running Order working doc'!$A$4:$CO$60,BV$100,FALSE),"-")</f>
        <v>-</v>
      </c>
      <c r="BW5" s="12" t="str">
        <f>IFERROR(VLOOKUP($A5,'All Running Order working doc'!$A$4:$CO$60,BW$100,FALSE),"-")</f>
        <v/>
      </c>
      <c r="BX5" s="12" t="str">
        <f>IFERROR(VLOOKUP($A5,'All Running Order working doc'!$A$4:$CO$60,BX$100,FALSE),"-")</f>
        <v>-</v>
      </c>
      <c r="BY5" s="12" t="str">
        <f>IFERROR(VLOOKUP($A5,'All Running Order working doc'!$A$4:$CO$60,BY$100,FALSE),"-")</f>
        <v/>
      </c>
      <c r="BZ5" s="12" t="str">
        <f>IFERROR(VLOOKUP($A5,'All Running Order working doc'!$A$4:$CO$60,BZ$100,FALSE),"-")</f>
        <v>-</v>
      </c>
      <c r="CA5" s="12" t="str">
        <f>IFERROR(VLOOKUP($A5,'All Running Order working doc'!$A$4:$CO$60,CA$100,FALSE),"-")</f>
        <v/>
      </c>
      <c r="CB5" s="12">
        <f>IFERROR(VLOOKUP($A5,'All Running Order working doc'!$A$4:$CO$60,CB$100,FALSE),"-")</f>
        <v>17</v>
      </c>
      <c r="CC5" s="12">
        <f>IFERROR(VLOOKUP($A5,'All Running Order working doc'!$A$4:$CO$60,CC$100,FALSE),"-")</f>
        <v>2</v>
      </c>
      <c r="CD5" s="12" t="str">
        <f>IFERROR(VLOOKUP($A5,'All Running Order working doc'!$A$4:$CO$60,CD$100,FALSE),"-")</f>
        <v>-</v>
      </c>
      <c r="CE5" s="12" t="str">
        <f>IFERROR(VLOOKUP($A5,'All Running Order working doc'!$A$4:$CO$60,CE$100,FALSE),"-")</f>
        <v/>
      </c>
      <c r="CF5" s="12" t="str">
        <f>IFERROR(VLOOKUP($A5,'All Running Order working doc'!$A$4:$CO$60,CF$100,FALSE),"-")</f>
        <v>-</v>
      </c>
      <c r="CG5" s="12" t="str">
        <f>IFERROR(VLOOKUP($A5,'All Running Order working doc'!$A$4:$CO$60,CG$100,FALSE),"-")</f>
        <v/>
      </c>
      <c r="CH5" s="12" t="str">
        <f>IFERROR(VLOOKUP($A5,'All Running Order working doc'!$A$4:$CO$60,CH$100,FALSE),"-")</f>
        <v>-</v>
      </c>
      <c r="CI5" s="12" t="str">
        <f>IFERROR(VLOOKUP($A5,'All Running Order working doc'!$A$4:$CO$60,CI$100,FALSE),"-")</f>
        <v xml:space="preserve"> </v>
      </c>
      <c r="CJ5" s="12" t="str">
        <f>IFERROR(VLOOKUP($A5,'All Running Order working doc'!$A$4:$CO$60,CJ$100,FALSE),"-")</f>
        <v>-</v>
      </c>
      <c r="CK5" s="12" t="str">
        <f>IFERROR(VLOOKUP($A5,'All Running Order working doc'!$A$4:$CO$60,CK$100,FALSE),"-")</f>
        <v xml:space="preserve"> </v>
      </c>
      <c r="CL5" s="12" t="str">
        <f>IFERROR(VLOOKUP($A5,'All Running Order working doc'!$A$4:$CO$60,CL$100,FALSE),"-")</f>
        <v>2</v>
      </c>
      <c r="CM5" s="12" t="str">
        <f>IFERROR(VLOOKUP($A5,'All Running Order working doc'!$A$4:$CO$60,CM$100,FALSE),"-")</f>
        <v xml:space="preserve"> </v>
      </c>
      <c r="CN5" s="12" t="str">
        <f>IFERROR(VLOOKUP($A5,'All Running Order working doc'!$A$4:$CO$60,CN$100,FALSE),"-")</f>
        <v xml:space="preserve"> </v>
      </c>
      <c r="CQ5" s="3">
        <v>2</v>
      </c>
    </row>
    <row r="6" spans="1:95" x14ac:dyDescent="0.3">
      <c r="A6" s="3" t="str">
        <f>CONCATENATE(Constants!$B$6,CQ6,)</f>
        <v>Rookie3</v>
      </c>
      <c r="B6" s="12" t="str">
        <f>IFERROR(VLOOKUP($A6,'All Running Order working doc'!$A$4:$CO$60,B$100,FALSE),"-")</f>
        <v>-</v>
      </c>
      <c r="C6" s="12" t="str">
        <f>IFERROR(VLOOKUP($A6,'All Running Order working doc'!$A$4:$CO$60,C$100,FALSE),"-")</f>
        <v>-</v>
      </c>
      <c r="D6" s="12" t="str">
        <f>IFERROR(VLOOKUP($A6,'All Running Order working doc'!$A$4:$CO$60,D$100,FALSE),"-")</f>
        <v>-</v>
      </c>
      <c r="E6" s="12" t="str">
        <f>IFERROR(VLOOKUP($A6,'All Running Order working doc'!$A$4:$CO$60,E$100,FALSE),"-")</f>
        <v>-</v>
      </c>
      <c r="F6" s="12" t="str">
        <f>IFERROR(VLOOKUP($A6,'All Running Order working doc'!$A$4:$CO$60,F$100,FALSE),"-")</f>
        <v>-</v>
      </c>
      <c r="G6" s="12" t="str">
        <f>IFERROR(VLOOKUP($A6,'All Running Order working doc'!$A$4:$CO$60,G$100,FALSE),"-")</f>
        <v>-</v>
      </c>
      <c r="H6" s="12" t="str">
        <f>IFERROR(VLOOKUP($A6,'All Running Order working doc'!$A$4:$CO$60,H$100,FALSE),"-")</f>
        <v>-</v>
      </c>
      <c r="I6" s="12" t="str">
        <f>IFERROR(VLOOKUP($A6,'All Running Order working doc'!$A$4:$CO$60,I$100,FALSE),"-")</f>
        <v>-</v>
      </c>
      <c r="J6" s="12" t="str">
        <f>IFERROR(VLOOKUP($A6,'All Running Order working doc'!$A$4:$CO$60,J$100,FALSE),"-")</f>
        <v>-</v>
      </c>
      <c r="K6" s="12" t="str">
        <f>IFERROR(VLOOKUP($A6,'All Running Order working doc'!$A$4:$CO$60,K$100,FALSE),"-")</f>
        <v>-</v>
      </c>
      <c r="L6" s="12" t="str">
        <f>IFERROR(VLOOKUP($A6,'All Running Order working doc'!$A$4:$CO$60,L$100,FALSE),"-")</f>
        <v>-</v>
      </c>
      <c r="M6" s="12" t="str">
        <f>IFERROR(VLOOKUP($A6,'All Running Order working doc'!$A$4:$CO$60,M$100,FALSE),"-")</f>
        <v>-</v>
      </c>
      <c r="N6" s="12" t="str">
        <f>IFERROR(VLOOKUP($A6,'All Running Order working doc'!$A$4:$CO$60,N$100,FALSE),"-")</f>
        <v>-</v>
      </c>
      <c r="O6" s="12" t="str">
        <f>IFERROR(VLOOKUP($A6,'All Running Order working doc'!$A$4:$CO$60,O$100,FALSE),"-")</f>
        <v>-</v>
      </c>
      <c r="P6" s="12" t="str">
        <f>IFERROR(VLOOKUP($A6,'All Running Order working doc'!$A$4:$CO$60,P$100,FALSE),"-")</f>
        <v>-</v>
      </c>
      <c r="Q6" s="12" t="str">
        <f>IFERROR(VLOOKUP($A6,'All Running Order working doc'!$A$4:$CO$60,Q$100,FALSE),"-")</f>
        <v>-</v>
      </c>
      <c r="R6" s="12" t="str">
        <f>IFERROR(VLOOKUP($A6,'All Running Order working doc'!$A$4:$CO$60,R$100,FALSE),"-")</f>
        <v>-</v>
      </c>
      <c r="S6" s="12" t="str">
        <f>IFERROR(VLOOKUP($A6,'All Running Order working doc'!$A$4:$CO$60,S$100,FALSE),"-")</f>
        <v>-</v>
      </c>
      <c r="T6" s="12" t="str">
        <f>IFERROR(VLOOKUP($A6,'All Running Order working doc'!$A$4:$CO$60,T$100,FALSE),"-")</f>
        <v>-</v>
      </c>
      <c r="U6" s="12" t="str">
        <f>IFERROR(VLOOKUP($A6,'All Running Order working doc'!$A$4:$CO$60,U$100,FALSE),"-")</f>
        <v>-</v>
      </c>
      <c r="V6" s="12" t="str">
        <f>IFERROR(VLOOKUP($A6,'All Running Order working doc'!$A$4:$CO$60,V$100,FALSE),"-")</f>
        <v>-</v>
      </c>
      <c r="W6" s="12" t="str">
        <f>IFERROR(VLOOKUP($A6,'All Running Order working doc'!$A$4:$CO$60,W$100,FALSE),"-")</f>
        <v>-</v>
      </c>
      <c r="X6" s="12" t="str">
        <f>IFERROR(VLOOKUP($A6,'All Running Order working doc'!$A$4:$CO$60,X$100,FALSE),"-")</f>
        <v>-</v>
      </c>
      <c r="Y6" s="12" t="str">
        <f>IFERROR(VLOOKUP($A6,'All Running Order working doc'!$A$4:$CO$60,Y$100,FALSE),"-")</f>
        <v>-</v>
      </c>
      <c r="Z6" s="12" t="str">
        <f>IFERROR(VLOOKUP($A6,'All Running Order working doc'!$A$4:$CO$60,Z$100,FALSE),"-")</f>
        <v>-</v>
      </c>
      <c r="AA6" s="12" t="str">
        <f>IFERROR(VLOOKUP($A6,'All Running Order working doc'!$A$4:$CO$60,AA$100,FALSE),"-")</f>
        <v>-</v>
      </c>
      <c r="AB6" s="12" t="str">
        <f>IFERROR(VLOOKUP($A6,'All Running Order working doc'!$A$4:$CO$60,AB$100,FALSE),"-")</f>
        <v>-</v>
      </c>
      <c r="AC6" s="12" t="str">
        <f>IFERROR(VLOOKUP($A6,'All Running Order working doc'!$A$4:$CO$60,AC$100,FALSE),"-")</f>
        <v>-</v>
      </c>
      <c r="AD6" s="12" t="str">
        <f>IFERROR(VLOOKUP($A6,'All Running Order working doc'!$A$4:$CO$60,AD$100,FALSE),"-")</f>
        <v>-</v>
      </c>
      <c r="AE6" s="12" t="str">
        <f>IFERROR(VLOOKUP($A6,'All Running Order working doc'!$A$4:$CO$60,AE$100,FALSE),"-")</f>
        <v>-</v>
      </c>
      <c r="AF6" s="12" t="str">
        <f>IFERROR(VLOOKUP($A6,'All Running Order working doc'!$A$4:$CO$60,AF$100,FALSE),"-")</f>
        <v>-</v>
      </c>
      <c r="AG6" s="12" t="str">
        <f>IFERROR(VLOOKUP($A6,'All Running Order working doc'!$A$4:$CO$60,AG$100,FALSE),"-")</f>
        <v>-</v>
      </c>
      <c r="AH6" s="12" t="str">
        <f>IFERROR(VLOOKUP($A6,'All Running Order working doc'!$A$4:$CO$60,AH$100,FALSE),"-")</f>
        <v>-</v>
      </c>
      <c r="AI6" s="12" t="str">
        <f>IFERROR(VLOOKUP($A6,'All Running Order working doc'!$A$4:$CO$60,AI$100,FALSE),"-")</f>
        <v>-</v>
      </c>
      <c r="AJ6" s="12" t="str">
        <f>IFERROR(VLOOKUP($A6,'All Running Order working doc'!$A$4:$CO$60,AJ$100,FALSE),"-")</f>
        <v>-</v>
      </c>
      <c r="AK6" s="12" t="str">
        <f>IFERROR(VLOOKUP($A6,'All Running Order working doc'!$A$4:$CO$60,AK$100,FALSE),"-")</f>
        <v>-</v>
      </c>
      <c r="AL6" s="12" t="str">
        <f>IFERROR(VLOOKUP($A6,'All Running Order working doc'!$A$4:$CO$60,AL$100,FALSE),"-")</f>
        <v>-</v>
      </c>
      <c r="AM6" s="12" t="str">
        <f>IFERROR(VLOOKUP($A6,'All Running Order working doc'!$A$4:$CO$60,AM$100,FALSE),"-")</f>
        <v>-</v>
      </c>
      <c r="AN6" s="12" t="str">
        <f>IFERROR(VLOOKUP($A6,'All Running Order working doc'!$A$4:$CO$60,AN$100,FALSE),"-")</f>
        <v>-</v>
      </c>
      <c r="AO6" s="12" t="str">
        <f>IFERROR(VLOOKUP($A6,'All Running Order working doc'!$A$4:$CO$60,AO$100,FALSE),"-")</f>
        <v>-</v>
      </c>
      <c r="AP6" s="12" t="str">
        <f>IFERROR(VLOOKUP($A6,'All Running Order working doc'!$A$4:$CO$60,AP$100,FALSE),"-")</f>
        <v>-</v>
      </c>
      <c r="AQ6" s="12" t="str">
        <f>IFERROR(VLOOKUP($A6,'All Running Order working doc'!$A$4:$CO$60,AQ$100,FALSE),"-")</f>
        <v>-</v>
      </c>
      <c r="AR6" s="12" t="str">
        <f>IFERROR(VLOOKUP($A6,'All Running Order working doc'!$A$4:$CO$60,AR$100,FALSE),"-")</f>
        <v>-</v>
      </c>
      <c r="AS6" s="12" t="str">
        <f>IFERROR(VLOOKUP($A6,'All Running Order working doc'!$A$4:$CO$60,AS$100,FALSE),"-")</f>
        <v>-</v>
      </c>
      <c r="AT6" s="12" t="str">
        <f>IFERROR(VLOOKUP($A6,'All Running Order working doc'!$A$4:$CO$60,AT$100,FALSE),"-")</f>
        <v>-</v>
      </c>
      <c r="AU6" s="12" t="str">
        <f>IFERROR(VLOOKUP($A6,'All Running Order working doc'!$A$4:$CO$60,AU$100,FALSE),"-")</f>
        <v>-</v>
      </c>
      <c r="AV6" s="12" t="str">
        <f>IFERROR(VLOOKUP($A6,'All Running Order working doc'!$A$4:$CO$60,AV$100,FALSE),"-")</f>
        <v>-</v>
      </c>
      <c r="AW6" s="12" t="str">
        <f>IFERROR(VLOOKUP($A6,'All Running Order working doc'!$A$4:$CO$60,AW$100,FALSE),"-")</f>
        <v>-</v>
      </c>
      <c r="AX6" s="12" t="str">
        <f>IFERROR(VLOOKUP($A6,'All Running Order working doc'!$A$4:$CO$60,AX$100,FALSE),"-")</f>
        <v>-</v>
      </c>
      <c r="AY6" s="12" t="str">
        <f>IFERROR(VLOOKUP($A6,'All Running Order working doc'!$A$4:$CO$60,AY$100,FALSE),"-")</f>
        <v>-</v>
      </c>
      <c r="AZ6" s="12" t="str">
        <f>IFERROR(VLOOKUP($A6,'All Running Order working doc'!$A$4:$CO$60,AZ$100,FALSE),"-")</f>
        <v>-</v>
      </c>
      <c r="BA6" s="12" t="str">
        <f>IFERROR(VLOOKUP($A6,'All Running Order working doc'!$A$4:$CO$60,BA$100,FALSE),"-")</f>
        <v>-</v>
      </c>
      <c r="BB6" s="12" t="str">
        <f>IFERROR(VLOOKUP($A6,'All Running Order working doc'!$A$4:$CO$60,BB$100,FALSE),"-")</f>
        <v>-</v>
      </c>
      <c r="BC6" s="12" t="str">
        <f>IFERROR(VLOOKUP($A6,'All Running Order working doc'!$A$4:$CO$60,BC$100,FALSE),"-")</f>
        <v>-</v>
      </c>
      <c r="BD6" s="12" t="str">
        <f>IFERROR(VLOOKUP($A6,'All Running Order working doc'!$A$4:$CO$60,BD$100,FALSE),"-")</f>
        <v>-</v>
      </c>
      <c r="BE6" s="12" t="str">
        <f>IFERROR(VLOOKUP($A6,'All Running Order working doc'!$A$4:$CO$60,BE$100,FALSE),"-")</f>
        <v>-</v>
      </c>
      <c r="BF6" s="12" t="str">
        <f>IFERROR(VLOOKUP($A6,'All Running Order working doc'!$A$4:$CO$60,BF$100,FALSE),"-")</f>
        <v>-</v>
      </c>
      <c r="BG6" s="12" t="str">
        <f>IFERROR(VLOOKUP($A6,'All Running Order working doc'!$A$4:$CO$60,BG$100,FALSE),"-")</f>
        <v>-</v>
      </c>
      <c r="BH6" s="12" t="str">
        <f>IFERROR(VLOOKUP($A6,'All Running Order working doc'!$A$4:$CO$60,BH$100,FALSE),"-")</f>
        <v>-</v>
      </c>
      <c r="BI6" s="12" t="str">
        <f>IFERROR(VLOOKUP($A6,'All Running Order working doc'!$A$4:$CO$60,BI$100,FALSE),"-")</f>
        <v>-</v>
      </c>
      <c r="BJ6" s="12" t="str">
        <f>IFERROR(VLOOKUP($A6,'All Running Order working doc'!$A$4:$CO$60,BJ$100,FALSE),"-")</f>
        <v>-</v>
      </c>
      <c r="BK6" s="12" t="str">
        <f>IFERROR(VLOOKUP($A6,'All Running Order working doc'!$A$4:$CO$60,BK$100,FALSE),"-")</f>
        <v>-</v>
      </c>
      <c r="BL6" s="12" t="str">
        <f>IFERROR(VLOOKUP($A6,'All Running Order working doc'!$A$4:$CO$60,BL$100,FALSE),"-")</f>
        <v>-</v>
      </c>
      <c r="BM6" s="12" t="str">
        <f>IFERROR(VLOOKUP($A6,'All Running Order working doc'!$A$4:$CO$60,BM$100,FALSE),"-")</f>
        <v>-</v>
      </c>
      <c r="BN6" s="12" t="str">
        <f>IFERROR(VLOOKUP($A6,'All Running Order working doc'!$A$4:$CO$60,BN$100,FALSE),"-")</f>
        <v>-</v>
      </c>
      <c r="BO6" s="12" t="str">
        <f>IFERROR(VLOOKUP($A6,'All Running Order working doc'!$A$4:$CO$60,BO$100,FALSE),"-")</f>
        <v>-</v>
      </c>
      <c r="BP6" s="12" t="str">
        <f>IFERROR(VLOOKUP($A6,'All Running Order working doc'!$A$4:$CO$60,BP$100,FALSE),"-")</f>
        <v>-</v>
      </c>
      <c r="BQ6" s="12" t="str">
        <f>IFERROR(VLOOKUP($A6,'All Running Order working doc'!$A$4:$CO$60,BQ$100,FALSE),"-")</f>
        <v>-</v>
      </c>
      <c r="BR6" s="12" t="str">
        <f>IFERROR(VLOOKUP($A6,'All Running Order working doc'!$A$4:$CO$60,BR$100,FALSE),"-")</f>
        <v>-</v>
      </c>
      <c r="BS6" s="12" t="str">
        <f>IFERROR(VLOOKUP($A6,'All Running Order working doc'!$A$4:$CO$60,BS$100,FALSE),"-")</f>
        <v>-</v>
      </c>
      <c r="BT6" s="12" t="str">
        <f>IFERROR(VLOOKUP($A6,'All Running Order working doc'!$A$4:$CO$60,BT$100,FALSE),"-")</f>
        <v>-</v>
      </c>
      <c r="BU6" s="12" t="str">
        <f>IFERROR(VLOOKUP($A6,'All Running Order working doc'!$A$4:$CO$60,BU$100,FALSE),"-")</f>
        <v>-</v>
      </c>
      <c r="BV6" s="12" t="str">
        <f>IFERROR(VLOOKUP($A6,'All Running Order working doc'!$A$4:$CO$60,BV$100,FALSE),"-")</f>
        <v>-</v>
      </c>
      <c r="BW6" s="12" t="str">
        <f>IFERROR(VLOOKUP($A6,'All Running Order working doc'!$A$4:$CO$60,BW$100,FALSE),"-")</f>
        <v>-</v>
      </c>
      <c r="BX6" s="12" t="str">
        <f>IFERROR(VLOOKUP($A6,'All Running Order working doc'!$A$4:$CO$60,BX$100,FALSE),"-")</f>
        <v>-</v>
      </c>
      <c r="BY6" s="12" t="str">
        <f>IFERROR(VLOOKUP($A6,'All Running Order working doc'!$A$4:$CO$60,BY$100,FALSE),"-")</f>
        <v>-</v>
      </c>
      <c r="BZ6" s="12" t="str">
        <f>IFERROR(VLOOKUP($A6,'All Running Order working doc'!$A$4:$CO$60,BZ$100,FALSE),"-")</f>
        <v>-</v>
      </c>
      <c r="CA6" s="12" t="str">
        <f>IFERROR(VLOOKUP($A6,'All Running Order working doc'!$A$4:$CO$60,CA$100,FALSE),"-")</f>
        <v>-</v>
      </c>
      <c r="CB6" s="12" t="str">
        <f>IFERROR(VLOOKUP($A6,'All Running Order working doc'!$A$4:$CO$60,CB$100,FALSE),"-")</f>
        <v>-</v>
      </c>
      <c r="CC6" s="12" t="str">
        <f>IFERROR(VLOOKUP($A6,'All Running Order working doc'!$A$4:$CO$60,CC$100,FALSE),"-")</f>
        <v>-</v>
      </c>
      <c r="CD6" s="12" t="str">
        <f>IFERROR(VLOOKUP($A6,'All Running Order working doc'!$A$4:$CO$60,CD$100,FALSE),"-")</f>
        <v>-</v>
      </c>
      <c r="CE6" s="12" t="str">
        <f>IFERROR(VLOOKUP($A6,'All Running Order working doc'!$A$4:$CO$60,CE$100,FALSE),"-")</f>
        <v>-</v>
      </c>
      <c r="CF6" s="12" t="str">
        <f>IFERROR(VLOOKUP($A6,'All Running Order working doc'!$A$4:$CO$60,CF$100,FALSE),"-")</f>
        <v>-</v>
      </c>
      <c r="CG6" s="12" t="str">
        <f>IFERROR(VLOOKUP($A6,'All Running Order working doc'!$A$4:$CO$60,CG$100,FALSE),"-")</f>
        <v>-</v>
      </c>
      <c r="CH6" s="12" t="str">
        <f>IFERROR(VLOOKUP($A6,'All Running Order working doc'!$A$4:$CO$60,CH$100,FALSE),"-")</f>
        <v>-</v>
      </c>
      <c r="CI6" s="12" t="str">
        <f>IFERROR(VLOOKUP($A6,'All Running Order working doc'!$A$4:$CO$60,CI$100,FALSE),"-")</f>
        <v>-</v>
      </c>
      <c r="CJ6" s="12" t="str">
        <f>IFERROR(VLOOKUP($A6,'All Running Order working doc'!$A$4:$CO$60,CJ$100,FALSE),"-")</f>
        <v>-</v>
      </c>
      <c r="CK6" s="12" t="str">
        <f>IFERROR(VLOOKUP($A6,'All Running Order working doc'!$A$4:$CO$60,CK$100,FALSE),"-")</f>
        <v>-</v>
      </c>
      <c r="CL6" s="12" t="str">
        <f>IFERROR(VLOOKUP($A6,'All Running Order working doc'!$A$4:$CO$60,CL$100,FALSE),"-")</f>
        <v>-</v>
      </c>
      <c r="CM6" s="12" t="str">
        <f>IFERROR(VLOOKUP($A6,'All Running Order working doc'!$A$4:$CO$60,CM$100,FALSE),"-")</f>
        <v>-</v>
      </c>
      <c r="CN6" s="12" t="str">
        <f>IFERROR(VLOOKUP($A6,'All Running Order working doc'!$A$4:$CO$60,CN$100,FALSE),"-")</f>
        <v>-</v>
      </c>
      <c r="CQ6" s="3">
        <v>3</v>
      </c>
    </row>
    <row r="7" spans="1:95" x14ac:dyDescent="0.3">
      <c r="A7" s="3" t="str">
        <f>CONCATENATE(Constants!$B$6,CQ7,)</f>
        <v>Rookie4</v>
      </c>
      <c r="B7" s="12" t="str">
        <f>IFERROR(VLOOKUP($A7,'All Running Order working doc'!$A$4:$CO$60,B$100,FALSE),"-")</f>
        <v>-</v>
      </c>
      <c r="C7" s="12" t="str">
        <f>IFERROR(VLOOKUP($A7,'All Running Order working doc'!$A$4:$CO$60,C$100,FALSE),"-")</f>
        <v>-</v>
      </c>
      <c r="D7" s="12" t="str">
        <f>IFERROR(VLOOKUP($A7,'All Running Order working doc'!$A$4:$CO$60,D$100,FALSE),"-")</f>
        <v>-</v>
      </c>
      <c r="E7" s="12" t="str">
        <f>IFERROR(VLOOKUP($A7,'All Running Order working doc'!$A$4:$CO$60,E$100,FALSE),"-")</f>
        <v>-</v>
      </c>
      <c r="F7" s="12" t="str">
        <f>IFERROR(VLOOKUP($A7,'All Running Order working doc'!$A$4:$CO$60,F$100,FALSE),"-")</f>
        <v>-</v>
      </c>
      <c r="G7" s="12" t="str">
        <f>IFERROR(VLOOKUP($A7,'All Running Order working doc'!$A$4:$CO$60,G$100,FALSE),"-")</f>
        <v>-</v>
      </c>
      <c r="H7" s="12" t="str">
        <f>IFERROR(VLOOKUP($A7,'All Running Order working doc'!$A$4:$CO$60,H$100,FALSE),"-")</f>
        <v>-</v>
      </c>
      <c r="I7" s="12" t="str">
        <f>IFERROR(VLOOKUP($A7,'All Running Order working doc'!$A$4:$CO$60,I$100,FALSE),"-")</f>
        <v>-</v>
      </c>
      <c r="J7" s="12" t="str">
        <f>IFERROR(VLOOKUP($A7,'All Running Order working doc'!$A$4:$CO$60,J$100,FALSE),"-")</f>
        <v>-</v>
      </c>
      <c r="K7" s="12" t="str">
        <f>IFERROR(VLOOKUP($A7,'All Running Order working doc'!$A$4:$CO$60,K$100,FALSE),"-")</f>
        <v>-</v>
      </c>
      <c r="L7" s="12" t="str">
        <f>IFERROR(VLOOKUP($A7,'All Running Order working doc'!$A$4:$CO$60,L$100,FALSE),"-")</f>
        <v>-</v>
      </c>
      <c r="M7" s="12" t="str">
        <f>IFERROR(VLOOKUP($A7,'All Running Order working doc'!$A$4:$CO$60,M$100,FALSE),"-")</f>
        <v>-</v>
      </c>
      <c r="N7" s="12" t="str">
        <f>IFERROR(VLOOKUP($A7,'All Running Order working doc'!$A$4:$CO$60,N$100,FALSE),"-")</f>
        <v>-</v>
      </c>
      <c r="O7" s="12" t="str">
        <f>IFERROR(VLOOKUP($A7,'All Running Order working doc'!$A$4:$CO$60,O$100,FALSE),"-")</f>
        <v>-</v>
      </c>
      <c r="P7" s="12" t="str">
        <f>IFERROR(VLOOKUP($A7,'All Running Order working doc'!$A$4:$CO$60,P$100,FALSE),"-")</f>
        <v>-</v>
      </c>
      <c r="Q7" s="12" t="str">
        <f>IFERROR(VLOOKUP($A7,'All Running Order working doc'!$A$4:$CO$60,Q$100,FALSE),"-")</f>
        <v>-</v>
      </c>
      <c r="R7" s="12" t="str">
        <f>IFERROR(VLOOKUP($A7,'All Running Order working doc'!$A$4:$CO$60,R$100,FALSE),"-")</f>
        <v>-</v>
      </c>
      <c r="S7" s="12" t="str">
        <f>IFERROR(VLOOKUP($A7,'All Running Order working doc'!$A$4:$CO$60,S$100,FALSE),"-")</f>
        <v>-</v>
      </c>
      <c r="T7" s="12" t="str">
        <f>IFERROR(VLOOKUP($A7,'All Running Order working doc'!$A$4:$CO$60,T$100,FALSE),"-")</f>
        <v>-</v>
      </c>
      <c r="U7" s="12" t="str">
        <f>IFERROR(VLOOKUP($A7,'All Running Order working doc'!$A$4:$CO$60,U$100,FALSE),"-")</f>
        <v>-</v>
      </c>
      <c r="V7" s="12" t="str">
        <f>IFERROR(VLOOKUP($A7,'All Running Order working doc'!$A$4:$CO$60,V$100,FALSE),"-")</f>
        <v>-</v>
      </c>
      <c r="W7" s="12" t="str">
        <f>IFERROR(VLOOKUP($A7,'All Running Order working doc'!$A$4:$CO$60,W$100,FALSE),"-")</f>
        <v>-</v>
      </c>
      <c r="X7" s="12" t="str">
        <f>IFERROR(VLOOKUP($A7,'All Running Order working doc'!$A$4:$CO$60,X$100,FALSE),"-")</f>
        <v>-</v>
      </c>
      <c r="Y7" s="12" t="str">
        <f>IFERROR(VLOOKUP($A7,'All Running Order working doc'!$A$4:$CO$60,Y$100,FALSE),"-")</f>
        <v>-</v>
      </c>
      <c r="Z7" s="12" t="str">
        <f>IFERROR(VLOOKUP($A7,'All Running Order working doc'!$A$4:$CO$60,Z$100,FALSE),"-")</f>
        <v>-</v>
      </c>
      <c r="AA7" s="12" t="str">
        <f>IFERROR(VLOOKUP($A7,'All Running Order working doc'!$A$4:$CO$60,AA$100,FALSE),"-")</f>
        <v>-</v>
      </c>
      <c r="AB7" s="12" t="str">
        <f>IFERROR(VLOOKUP($A7,'All Running Order working doc'!$A$4:$CO$60,AB$100,FALSE),"-")</f>
        <v>-</v>
      </c>
      <c r="AC7" s="12" t="str">
        <f>IFERROR(VLOOKUP($A7,'All Running Order working doc'!$A$4:$CO$60,AC$100,FALSE),"-")</f>
        <v>-</v>
      </c>
      <c r="AD7" s="12" t="str">
        <f>IFERROR(VLOOKUP($A7,'All Running Order working doc'!$A$4:$CO$60,AD$100,FALSE),"-")</f>
        <v>-</v>
      </c>
      <c r="AE7" s="12" t="str">
        <f>IFERROR(VLOOKUP($A7,'All Running Order working doc'!$A$4:$CO$60,AE$100,FALSE),"-")</f>
        <v>-</v>
      </c>
      <c r="AF7" s="12" t="str">
        <f>IFERROR(VLOOKUP($A7,'All Running Order working doc'!$A$4:$CO$60,AF$100,FALSE),"-")</f>
        <v>-</v>
      </c>
      <c r="AG7" s="12" t="str">
        <f>IFERROR(VLOOKUP($A7,'All Running Order working doc'!$A$4:$CO$60,AG$100,FALSE),"-")</f>
        <v>-</v>
      </c>
      <c r="AH7" s="12" t="str">
        <f>IFERROR(VLOOKUP($A7,'All Running Order working doc'!$A$4:$CO$60,AH$100,FALSE),"-")</f>
        <v>-</v>
      </c>
      <c r="AI7" s="12" t="str">
        <f>IFERROR(VLOOKUP($A7,'All Running Order working doc'!$A$4:$CO$60,AI$100,FALSE),"-")</f>
        <v>-</v>
      </c>
      <c r="AJ7" s="12" t="str">
        <f>IFERROR(VLOOKUP($A7,'All Running Order working doc'!$A$4:$CO$60,AJ$100,FALSE),"-")</f>
        <v>-</v>
      </c>
      <c r="AK7" s="12" t="str">
        <f>IFERROR(VLOOKUP($A7,'All Running Order working doc'!$A$4:$CO$60,AK$100,FALSE),"-")</f>
        <v>-</v>
      </c>
      <c r="AL7" s="12" t="str">
        <f>IFERROR(VLOOKUP($A7,'All Running Order working doc'!$A$4:$CO$60,AL$100,FALSE),"-")</f>
        <v>-</v>
      </c>
      <c r="AM7" s="12" t="str">
        <f>IFERROR(VLOOKUP($A7,'All Running Order working doc'!$A$4:$CO$60,AM$100,FALSE),"-")</f>
        <v>-</v>
      </c>
      <c r="AN7" s="12" t="str">
        <f>IFERROR(VLOOKUP($A7,'All Running Order working doc'!$A$4:$CO$60,AN$100,FALSE),"-")</f>
        <v>-</v>
      </c>
      <c r="AO7" s="12" t="str">
        <f>IFERROR(VLOOKUP($A7,'All Running Order working doc'!$A$4:$CO$60,AO$100,FALSE),"-")</f>
        <v>-</v>
      </c>
      <c r="AP7" s="12" t="str">
        <f>IFERROR(VLOOKUP($A7,'All Running Order working doc'!$A$4:$CO$60,AP$100,FALSE),"-")</f>
        <v>-</v>
      </c>
      <c r="AQ7" s="12" t="str">
        <f>IFERROR(VLOOKUP($A7,'All Running Order working doc'!$A$4:$CO$60,AQ$100,FALSE),"-")</f>
        <v>-</v>
      </c>
      <c r="AR7" s="12" t="str">
        <f>IFERROR(VLOOKUP($A7,'All Running Order working doc'!$A$4:$CO$60,AR$100,FALSE),"-")</f>
        <v>-</v>
      </c>
      <c r="AS7" s="12" t="str">
        <f>IFERROR(VLOOKUP($A7,'All Running Order working doc'!$A$4:$CO$60,AS$100,FALSE),"-")</f>
        <v>-</v>
      </c>
      <c r="AT7" s="12" t="str">
        <f>IFERROR(VLOOKUP($A7,'All Running Order working doc'!$A$4:$CO$60,AT$100,FALSE),"-")</f>
        <v>-</v>
      </c>
      <c r="AU7" s="12" t="str">
        <f>IFERROR(VLOOKUP($A7,'All Running Order working doc'!$A$4:$CO$60,AU$100,FALSE),"-")</f>
        <v>-</v>
      </c>
      <c r="AV7" s="12" t="str">
        <f>IFERROR(VLOOKUP($A7,'All Running Order working doc'!$A$4:$CO$60,AV$100,FALSE),"-")</f>
        <v>-</v>
      </c>
      <c r="AW7" s="12" t="str">
        <f>IFERROR(VLOOKUP($A7,'All Running Order working doc'!$A$4:$CO$60,AW$100,FALSE),"-")</f>
        <v>-</v>
      </c>
      <c r="AX7" s="12" t="str">
        <f>IFERROR(VLOOKUP($A7,'All Running Order working doc'!$A$4:$CO$60,AX$100,FALSE),"-")</f>
        <v>-</v>
      </c>
      <c r="AY7" s="12" t="str">
        <f>IFERROR(VLOOKUP($A7,'All Running Order working doc'!$A$4:$CO$60,AY$100,FALSE),"-")</f>
        <v>-</v>
      </c>
      <c r="AZ7" s="12" t="str">
        <f>IFERROR(VLOOKUP($A7,'All Running Order working doc'!$A$4:$CO$60,AZ$100,FALSE),"-")</f>
        <v>-</v>
      </c>
      <c r="BA7" s="12" t="str">
        <f>IFERROR(VLOOKUP($A7,'All Running Order working doc'!$A$4:$CO$60,BA$100,FALSE),"-")</f>
        <v>-</v>
      </c>
      <c r="BB7" s="12" t="str">
        <f>IFERROR(VLOOKUP($A7,'All Running Order working doc'!$A$4:$CO$60,BB$100,FALSE),"-")</f>
        <v>-</v>
      </c>
      <c r="BC7" s="12" t="str">
        <f>IFERROR(VLOOKUP($A7,'All Running Order working doc'!$A$4:$CO$60,BC$100,FALSE),"-")</f>
        <v>-</v>
      </c>
      <c r="BD7" s="12" t="str">
        <f>IFERROR(VLOOKUP($A7,'All Running Order working doc'!$A$4:$CO$60,BD$100,FALSE),"-")</f>
        <v>-</v>
      </c>
      <c r="BE7" s="12" t="str">
        <f>IFERROR(VLOOKUP($A7,'All Running Order working doc'!$A$4:$CO$60,BE$100,FALSE),"-")</f>
        <v>-</v>
      </c>
      <c r="BF7" s="12" t="str">
        <f>IFERROR(VLOOKUP($A7,'All Running Order working doc'!$A$4:$CO$60,BF$100,FALSE),"-")</f>
        <v>-</v>
      </c>
      <c r="BG7" s="12" t="str">
        <f>IFERROR(VLOOKUP($A7,'All Running Order working doc'!$A$4:$CO$60,BG$100,FALSE),"-")</f>
        <v>-</v>
      </c>
      <c r="BH7" s="12" t="str">
        <f>IFERROR(VLOOKUP($A7,'All Running Order working doc'!$A$4:$CO$60,BH$100,FALSE),"-")</f>
        <v>-</v>
      </c>
      <c r="BI7" s="12" t="str">
        <f>IFERROR(VLOOKUP($A7,'All Running Order working doc'!$A$4:$CO$60,BI$100,FALSE),"-")</f>
        <v>-</v>
      </c>
      <c r="BJ7" s="12" t="str">
        <f>IFERROR(VLOOKUP($A7,'All Running Order working doc'!$A$4:$CO$60,BJ$100,FALSE),"-")</f>
        <v>-</v>
      </c>
      <c r="BK7" s="12" t="str">
        <f>IFERROR(VLOOKUP($A7,'All Running Order working doc'!$A$4:$CO$60,BK$100,FALSE),"-")</f>
        <v>-</v>
      </c>
      <c r="BL7" s="12" t="str">
        <f>IFERROR(VLOOKUP($A7,'All Running Order working doc'!$A$4:$CO$60,BL$100,FALSE),"-")</f>
        <v>-</v>
      </c>
      <c r="BM7" s="12" t="str">
        <f>IFERROR(VLOOKUP($A7,'All Running Order working doc'!$A$4:$CO$60,BM$100,FALSE),"-")</f>
        <v>-</v>
      </c>
      <c r="BN7" s="12" t="str">
        <f>IFERROR(VLOOKUP($A7,'All Running Order working doc'!$A$4:$CO$60,BN$100,FALSE),"-")</f>
        <v>-</v>
      </c>
      <c r="BO7" s="12" t="str">
        <f>IFERROR(VLOOKUP($A7,'All Running Order working doc'!$A$4:$CO$60,BO$100,FALSE),"-")</f>
        <v>-</v>
      </c>
      <c r="BP7" s="12" t="str">
        <f>IFERROR(VLOOKUP($A7,'All Running Order working doc'!$A$4:$CO$60,BP$100,FALSE),"-")</f>
        <v>-</v>
      </c>
      <c r="BQ7" s="12" t="str">
        <f>IFERROR(VLOOKUP($A7,'All Running Order working doc'!$A$4:$CO$60,BQ$100,FALSE),"-")</f>
        <v>-</v>
      </c>
      <c r="BR7" s="12" t="str">
        <f>IFERROR(VLOOKUP($A7,'All Running Order working doc'!$A$4:$CO$60,BR$100,FALSE),"-")</f>
        <v>-</v>
      </c>
      <c r="BS7" s="12" t="str">
        <f>IFERROR(VLOOKUP($A7,'All Running Order working doc'!$A$4:$CO$60,BS$100,FALSE),"-")</f>
        <v>-</v>
      </c>
      <c r="BT7" s="12" t="str">
        <f>IFERROR(VLOOKUP($A7,'All Running Order working doc'!$A$4:$CO$60,BT$100,FALSE),"-")</f>
        <v>-</v>
      </c>
      <c r="BU7" s="12" t="str">
        <f>IFERROR(VLOOKUP($A7,'All Running Order working doc'!$A$4:$CO$60,BU$100,FALSE),"-")</f>
        <v>-</v>
      </c>
      <c r="BV7" s="12" t="str">
        <f>IFERROR(VLOOKUP($A7,'All Running Order working doc'!$A$4:$CO$60,BV$100,FALSE),"-")</f>
        <v>-</v>
      </c>
      <c r="BW7" s="12" t="str">
        <f>IFERROR(VLOOKUP($A7,'All Running Order working doc'!$A$4:$CO$60,BW$100,FALSE),"-")</f>
        <v>-</v>
      </c>
      <c r="BX7" s="12" t="str">
        <f>IFERROR(VLOOKUP($A7,'All Running Order working doc'!$A$4:$CO$60,BX$100,FALSE),"-")</f>
        <v>-</v>
      </c>
      <c r="BY7" s="12" t="str">
        <f>IFERROR(VLOOKUP($A7,'All Running Order working doc'!$A$4:$CO$60,BY$100,FALSE),"-")</f>
        <v>-</v>
      </c>
      <c r="BZ7" s="12" t="str">
        <f>IFERROR(VLOOKUP($A7,'All Running Order working doc'!$A$4:$CO$60,BZ$100,FALSE),"-")</f>
        <v>-</v>
      </c>
      <c r="CA7" s="12" t="str">
        <f>IFERROR(VLOOKUP($A7,'All Running Order working doc'!$A$4:$CO$60,CA$100,FALSE),"-")</f>
        <v>-</v>
      </c>
      <c r="CB7" s="12" t="str">
        <f>IFERROR(VLOOKUP($A7,'All Running Order working doc'!$A$4:$CO$60,CB$100,FALSE),"-")</f>
        <v>-</v>
      </c>
      <c r="CC7" s="12" t="str">
        <f>IFERROR(VLOOKUP($A7,'All Running Order working doc'!$A$4:$CO$60,CC$100,FALSE),"-")</f>
        <v>-</v>
      </c>
      <c r="CD7" s="12" t="str">
        <f>IFERROR(VLOOKUP($A7,'All Running Order working doc'!$A$4:$CO$60,CD$100,FALSE),"-")</f>
        <v>-</v>
      </c>
      <c r="CE7" s="12" t="str">
        <f>IFERROR(VLOOKUP($A7,'All Running Order working doc'!$A$4:$CO$60,CE$100,FALSE),"-")</f>
        <v>-</v>
      </c>
      <c r="CF7" s="12" t="str">
        <f>IFERROR(VLOOKUP($A7,'All Running Order working doc'!$A$4:$CO$60,CF$100,FALSE),"-")</f>
        <v>-</v>
      </c>
      <c r="CG7" s="12" t="str">
        <f>IFERROR(VLOOKUP($A7,'All Running Order working doc'!$A$4:$CO$60,CG$100,FALSE),"-")</f>
        <v>-</v>
      </c>
      <c r="CH7" s="12" t="str">
        <f>IFERROR(VLOOKUP($A7,'All Running Order working doc'!$A$4:$CO$60,CH$100,FALSE),"-")</f>
        <v>-</v>
      </c>
      <c r="CI7" s="12" t="str">
        <f>IFERROR(VLOOKUP($A7,'All Running Order working doc'!$A$4:$CO$60,CI$100,FALSE),"-")</f>
        <v>-</v>
      </c>
      <c r="CJ7" s="12" t="str">
        <f>IFERROR(VLOOKUP($A7,'All Running Order working doc'!$A$4:$CO$60,CJ$100,FALSE),"-")</f>
        <v>-</v>
      </c>
      <c r="CK7" s="12" t="str">
        <f>IFERROR(VLOOKUP($A7,'All Running Order working doc'!$A$4:$CO$60,CK$100,FALSE),"-")</f>
        <v>-</v>
      </c>
      <c r="CL7" s="12" t="str">
        <f>IFERROR(VLOOKUP($A7,'All Running Order working doc'!$A$4:$CO$60,CL$100,FALSE),"-")</f>
        <v>-</v>
      </c>
      <c r="CM7" s="12" t="str">
        <f>IFERROR(VLOOKUP($A7,'All Running Order working doc'!$A$4:$CO$60,CM$100,FALSE),"-")</f>
        <v>-</v>
      </c>
      <c r="CN7" s="12" t="str">
        <f>IFERROR(VLOOKUP($A7,'All Running Order working doc'!$A$4:$CO$60,CN$100,FALSE),"-")</f>
        <v>-</v>
      </c>
      <c r="CQ7" s="3">
        <v>4</v>
      </c>
    </row>
    <row r="8" spans="1:95" x14ac:dyDescent="0.3">
      <c r="A8" s="3" t="str">
        <f>CONCATENATE(Constants!$B$6,CQ8,)</f>
        <v>Rookie5</v>
      </c>
      <c r="B8" s="12" t="str">
        <f>IFERROR(VLOOKUP($A8,'All Running Order working doc'!$A$4:$CO$60,B$100,FALSE),"-")</f>
        <v>-</v>
      </c>
      <c r="C8" s="12" t="str">
        <f>IFERROR(VLOOKUP($A8,'All Running Order working doc'!$A$4:$CO$60,C$100,FALSE),"-")</f>
        <v>-</v>
      </c>
      <c r="D8" s="12" t="str">
        <f>IFERROR(VLOOKUP($A8,'All Running Order working doc'!$A$4:$CO$60,D$100,FALSE),"-")</f>
        <v>-</v>
      </c>
      <c r="E8" s="12" t="str">
        <f>IFERROR(VLOOKUP($A8,'All Running Order working doc'!$A$4:$CO$60,E$100,FALSE),"-")</f>
        <v>-</v>
      </c>
      <c r="F8" s="12" t="str">
        <f>IFERROR(VLOOKUP($A8,'All Running Order working doc'!$A$4:$CO$60,F$100,FALSE),"-")</f>
        <v>-</v>
      </c>
      <c r="G8" s="12" t="str">
        <f>IFERROR(VLOOKUP($A8,'All Running Order working doc'!$A$4:$CO$60,G$100,FALSE),"-")</f>
        <v>-</v>
      </c>
      <c r="H8" s="12" t="str">
        <f>IFERROR(VLOOKUP($A8,'All Running Order working doc'!$A$4:$CO$60,H$100,FALSE),"-")</f>
        <v>-</v>
      </c>
      <c r="I8" s="12" t="str">
        <f>IFERROR(VLOOKUP($A8,'All Running Order working doc'!$A$4:$CO$60,I$100,FALSE),"-")</f>
        <v>-</v>
      </c>
      <c r="J8" s="12" t="str">
        <f>IFERROR(VLOOKUP($A8,'All Running Order working doc'!$A$4:$CO$60,J$100,FALSE),"-")</f>
        <v>-</v>
      </c>
      <c r="K8" s="12" t="str">
        <f>IFERROR(VLOOKUP($A8,'All Running Order working doc'!$A$4:$CO$60,K$100,FALSE),"-")</f>
        <v>-</v>
      </c>
      <c r="L8" s="12" t="str">
        <f>IFERROR(VLOOKUP($A8,'All Running Order working doc'!$A$4:$CO$60,L$100,FALSE),"-")</f>
        <v>-</v>
      </c>
      <c r="M8" s="12" t="str">
        <f>IFERROR(VLOOKUP($A8,'All Running Order working doc'!$A$4:$CO$60,M$100,FALSE),"-")</f>
        <v>-</v>
      </c>
      <c r="N8" s="12" t="str">
        <f>IFERROR(VLOOKUP($A8,'All Running Order working doc'!$A$4:$CO$60,N$100,FALSE),"-")</f>
        <v>-</v>
      </c>
      <c r="O8" s="12" t="str">
        <f>IFERROR(VLOOKUP($A8,'All Running Order working doc'!$A$4:$CO$60,O$100,FALSE),"-")</f>
        <v>-</v>
      </c>
      <c r="P8" s="12" t="str">
        <f>IFERROR(VLOOKUP($A8,'All Running Order working doc'!$A$4:$CO$60,P$100,FALSE),"-")</f>
        <v>-</v>
      </c>
      <c r="Q8" s="12" t="str">
        <f>IFERROR(VLOOKUP($A8,'All Running Order working doc'!$A$4:$CO$60,Q$100,FALSE),"-")</f>
        <v>-</v>
      </c>
      <c r="R8" s="12" t="str">
        <f>IFERROR(VLOOKUP($A8,'All Running Order working doc'!$A$4:$CO$60,R$100,FALSE),"-")</f>
        <v>-</v>
      </c>
      <c r="S8" s="12" t="str">
        <f>IFERROR(VLOOKUP($A8,'All Running Order working doc'!$A$4:$CO$60,S$100,FALSE),"-")</f>
        <v>-</v>
      </c>
      <c r="T8" s="12" t="str">
        <f>IFERROR(VLOOKUP($A8,'All Running Order working doc'!$A$4:$CO$60,T$100,FALSE),"-")</f>
        <v>-</v>
      </c>
      <c r="U8" s="12" t="str">
        <f>IFERROR(VLOOKUP($A8,'All Running Order working doc'!$A$4:$CO$60,U$100,FALSE),"-")</f>
        <v>-</v>
      </c>
      <c r="V8" s="12" t="str">
        <f>IFERROR(VLOOKUP($A8,'All Running Order working doc'!$A$4:$CO$60,V$100,FALSE),"-")</f>
        <v>-</v>
      </c>
      <c r="W8" s="12" t="str">
        <f>IFERROR(VLOOKUP($A8,'All Running Order working doc'!$A$4:$CO$60,W$100,FALSE),"-")</f>
        <v>-</v>
      </c>
      <c r="X8" s="12" t="str">
        <f>IFERROR(VLOOKUP($A8,'All Running Order working doc'!$A$4:$CO$60,X$100,FALSE),"-")</f>
        <v>-</v>
      </c>
      <c r="Y8" s="12" t="str">
        <f>IFERROR(VLOOKUP($A8,'All Running Order working doc'!$A$4:$CO$60,Y$100,FALSE),"-")</f>
        <v>-</v>
      </c>
      <c r="Z8" s="12" t="str">
        <f>IFERROR(VLOOKUP($A8,'All Running Order working doc'!$A$4:$CO$60,Z$100,FALSE),"-")</f>
        <v>-</v>
      </c>
      <c r="AA8" s="12" t="str">
        <f>IFERROR(VLOOKUP($A8,'All Running Order working doc'!$A$4:$CO$60,AA$100,FALSE),"-")</f>
        <v>-</v>
      </c>
      <c r="AB8" s="12" t="str">
        <f>IFERROR(VLOOKUP($A8,'All Running Order working doc'!$A$4:$CO$60,AB$100,FALSE),"-")</f>
        <v>-</v>
      </c>
      <c r="AC8" s="12" t="str">
        <f>IFERROR(VLOOKUP($A8,'All Running Order working doc'!$A$4:$CO$60,AC$100,FALSE),"-")</f>
        <v>-</v>
      </c>
      <c r="AD8" s="12" t="str">
        <f>IFERROR(VLOOKUP($A8,'All Running Order working doc'!$A$4:$CO$60,AD$100,FALSE),"-")</f>
        <v>-</v>
      </c>
      <c r="AE8" s="12" t="str">
        <f>IFERROR(VLOOKUP($A8,'All Running Order working doc'!$A$4:$CO$60,AE$100,FALSE),"-")</f>
        <v>-</v>
      </c>
      <c r="AF8" s="12" t="str">
        <f>IFERROR(VLOOKUP($A8,'All Running Order working doc'!$A$4:$CO$60,AF$100,FALSE),"-")</f>
        <v>-</v>
      </c>
      <c r="AG8" s="12" t="str">
        <f>IFERROR(VLOOKUP($A8,'All Running Order working doc'!$A$4:$CO$60,AG$100,FALSE),"-")</f>
        <v>-</v>
      </c>
      <c r="AH8" s="12" t="str">
        <f>IFERROR(VLOOKUP($A8,'All Running Order working doc'!$A$4:$CO$60,AH$100,FALSE),"-")</f>
        <v>-</v>
      </c>
      <c r="AI8" s="12" t="str">
        <f>IFERROR(VLOOKUP($A8,'All Running Order working doc'!$A$4:$CO$60,AI$100,FALSE),"-")</f>
        <v>-</v>
      </c>
      <c r="AJ8" s="12" t="str">
        <f>IFERROR(VLOOKUP($A8,'All Running Order working doc'!$A$4:$CO$60,AJ$100,FALSE),"-")</f>
        <v>-</v>
      </c>
      <c r="AK8" s="12" t="str">
        <f>IFERROR(VLOOKUP($A8,'All Running Order working doc'!$A$4:$CO$60,AK$100,FALSE),"-")</f>
        <v>-</v>
      </c>
      <c r="AL8" s="12" t="str">
        <f>IFERROR(VLOOKUP($A8,'All Running Order working doc'!$A$4:$CO$60,AL$100,FALSE),"-")</f>
        <v>-</v>
      </c>
      <c r="AM8" s="12" t="str">
        <f>IFERROR(VLOOKUP($A8,'All Running Order working doc'!$A$4:$CO$60,AM$100,FALSE),"-")</f>
        <v>-</v>
      </c>
      <c r="AN8" s="12" t="str">
        <f>IFERROR(VLOOKUP($A8,'All Running Order working doc'!$A$4:$CO$60,AN$100,FALSE),"-")</f>
        <v>-</v>
      </c>
      <c r="AO8" s="12" t="str">
        <f>IFERROR(VLOOKUP($A8,'All Running Order working doc'!$A$4:$CO$60,AO$100,FALSE),"-")</f>
        <v>-</v>
      </c>
      <c r="AP8" s="12" t="str">
        <f>IFERROR(VLOOKUP($A8,'All Running Order working doc'!$A$4:$CO$60,AP$100,FALSE),"-")</f>
        <v>-</v>
      </c>
      <c r="AQ8" s="12" t="str">
        <f>IFERROR(VLOOKUP($A8,'All Running Order working doc'!$A$4:$CO$60,AQ$100,FALSE),"-")</f>
        <v>-</v>
      </c>
      <c r="AR8" s="12" t="str">
        <f>IFERROR(VLOOKUP($A8,'All Running Order working doc'!$A$4:$CO$60,AR$100,FALSE),"-")</f>
        <v>-</v>
      </c>
      <c r="AS8" s="12" t="str">
        <f>IFERROR(VLOOKUP($A8,'All Running Order working doc'!$A$4:$CO$60,AS$100,FALSE),"-")</f>
        <v>-</v>
      </c>
      <c r="AT8" s="12" t="str">
        <f>IFERROR(VLOOKUP($A8,'All Running Order working doc'!$A$4:$CO$60,AT$100,FALSE),"-")</f>
        <v>-</v>
      </c>
      <c r="AU8" s="12" t="str">
        <f>IFERROR(VLOOKUP($A8,'All Running Order working doc'!$A$4:$CO$60,AU$100,FALSE),"-")</f>
        <v>-</v>
      </c>
      <c r="AV8" s="12" t="str">
        <f>IFERROR(VLOOKUP($A8,'All Running Order working doc'!$A$4:$CO$60,AV$100,FALSE),"-")</f>
        <v>-</v>
      </c>
      <c r="AW8" s="12" t="str">
        <f>IFERROR(VLOOKUP($A8,'All Running Order working doc'!$A$4:$CO$60,AW$100,FALSE),"-")</f>
        <v>-</v>
      </c>
      <c r="AX8" s="12" t="str">
        <f>IFERROR(VLOOKUP($A8,'All Running Order working doc'!$A$4:$CO$60,AX$100,FALSE),"-")</f>
        <v>-</v>
      </c>
      <c r="AY8" s="12" t="str">
        <f>IFERROR(VLOOKUP($A8,'All Running Order working doc'!$A$4:$CO$60,AY$100,FALSE),"-")</f>
        <v>-</v>
      </c>
      <c r="AZ8" s="12" t="str">
        <f>IFERROR(VLOOKUP($A8,'All Running Order working doc'!$A$4:$CO$60,AZ$100,FALSE),"-")</f>
        <v>-</v>
      </c>
      <c r="BA8" s="12" t="str">
        <f>IFERROR(VLOOKUP($A8,'All Running Order working doc'!$A$4:$CO$60,BA$100,FALSE),"-")</f>
        <v>-</v>
      </c>
      <c r="BB8" s="12" t="str">
        <f>IFERROR(VLOOKUP($A8,'All Running Order working doc'!$A$4:$CO$60,BB$100,FALSE),"-")</f>
        <v>-</v>
      </c>
      <c r="BC8" s="12" t="str">
        <f>IFERROR(VLOOKUP($A8,'All Running Order working doc'!$A$4:$CO$60,BC$100,FALSE),"-")</f>
        <v>-</v>
      </c>
      <c r="BD8" s="12" t="str">
        <f>IFERROR(VLOOKUP($A8,'All Running Order working doc'!$A$4:$CO$60,BD$100,FALSE),"-")</f>
        <v>-</v>
      </c>
      <c r="BE8" s="12" t="str">
        <f>IFERROR(VLOOKUP($A8,'All Running Order working doc'!$A$4:$CO$60,BE$100,FALSE),"-")</f>
        <v>-</v>
      </c>
      <c r="BF8" s="12" t="str">
        <f>IFERROR(VLOOKUP($A8,'All Running Order working doc'!$A$4:$CO$60,BF$100,FALSE),"-")</f>
        <v>-</v>
      </c>
      <c r="BG8" s="12" t="str">
        <f>IFERROR(VLOOKUP($A8,'All Running Order working doc'!$A$4:$CO$60,BG$100,FALSE),"-")</f>
        <v>-</v>
      </c>
      <c r="BH8" s="12" t="str">
        <f>IFERROR(VLOOKUP($A8,'All Running Order working doc'!$A$4:$CO$60,BH$100,FALSE),"-")</f>
        <v>-</v>
      </c>
      <c r="BI8" s="12" t="str">
        <f>IFERROR(VLOOKUP($A8,'All Running Order working doc'!$A$4:$CO$60,BI$100,FALSE),"-")</f>
        <v>-</v>
      </c>
      <c r="BJ8" s="12" t="str">
        <f>IFERROR(VLOOKUP($A8,'All Running Order working doc'!$A$4:$CO$60,BJ$100,FALSE),"-")</f>
        <v>-</v>
      </c>
      <c r="BK8" s="12" t="str">
        <f>IFERROR(VLOOKUP($A8,'All Running Order working doc'!$A$4:$CO$60,BK$100,FALSE),"-")</f>
        <v>-</v>
      </c>
      <c r="BL8" s="12" t="str">
        <f>IFERROR(VLOOKUP($A8,'All Running Order working doc'!$A$4:$CO$60,BL$100,FALSE),"-")</f>
        <v>-</v>
      </c>
      <c r="BM8" s="12" t="str">
        <f>IFERROR(VLOOKUP($A8,'All Running Order working doc'!$A$4:$CO$60,BM$100,FALSE),"-")</f>
        <v>-</v>
      </c>
      <c r="BN8" s="12" t="str">
        <f>IFERROR(VLOOKUP($A8,'All Running Order working doc'!$A$4:$CO$60,BN$100,FALSE),"-")</f>
        <v>-</v>
      </c>
      <c r="BO8" s="12" t="str">
        <f>IFERROR(VLOOKUP($A8,'All Running Order working doc'!$A$4:$CO$60,BO$100,FALSE),"-")</f>
        <v>-</v>
      </c>
      <c r="BP8" s="12" t="str">
        <f>IFERROR(VLOOKUP($A8,'All Running Order working doc'!$A$4:$CO$60,BP$100,FALSE),"-")</f>
        <v>-</v>
      </c>
      <c r="BQ8" s="12" t="str">
        <f>IFERROR(VLOOKUP($A8,'All Running Order working doc'!$A$4:$CO$60,BQ$100,FALSE),"-")</f>
        <v>-</v>
      </c>
      <c r="BR8" s="12" t="str">
        <f>IFERROR(VLOOKUP($A8,'All Running Order working doc'!$A$4:$CO$60,BR$100,FALSE),"-")</f>
        <v>-</v>
      </c>
      <c r="BS8" s="12" t="str">
        <f>IFERROR(VLOOKUP($A8,'All Running Order working doc'!$A$4:$CO$60,BS$100,FALSE),"-")</f>
        <v>-</v>
      </c>
      <c r="BT8" s="12" t="str">
        <f>IFERROR(VLOOKUP($A8,'All Running Order working doc'!$A$4:$CO$60,BT$100,FALSE),"-")</f>
        <v>-</v>
      </c>
      <c r="BU8" s="12" t="str">
        <f>IFERROR(VLOOKUP($A8,'All Running Order working doc'!$A$4:$CO$60,BU$100,FALSE),"-")</f>
        <v>-</v>
      </c>
      <c r="BV8" s="12" t="str">
        <f>IFERROR(VLOOKUP($A8,'All Running Order working doc'!$A$4:$CO$60,BV$100,FALSE),"-")</f>
        <v>-</v>
      </c>
      <c r="BW8" s="12" t="str">
        <f>IFERROR(VLOOKUP($A8,'All Running Order working doc'!$A$4:$CO$60,BW$100,FALSE),"-")</f>
        <v>-</v>
      </c>
      <c r="BX8" s="12" t="str">
        <f>IFERROR(VLOOKUP($A8,'All Running Order working doc'!$A$4:$CO$60,BX$100,FALSE),"-")</f>
        <v>-</v>
      </c>
      <c r="BY8" s="12" t="str">
        <f>IFERROR(VLOOKUP($A8,'All Running Order working doc'!$A$4:$CO$60,BY$100,FALSE),"-")</f>
        <v>-</v>
      </c>
      <c r="BZ8" s="12" t="str">
        <f>IFERROR(VLOOKUP($A8,'All Running Order working doc'!$A$4:$CO$60,BZ$100,FALSE),"-")</f>
        <v>-</v>
      </c>
      <c r="CA8" s="12" t="str">
        <f>IFERROR(VLOOKUP($A8,'All Running Order working doc'!$A$4:$CO$60,CA$100,FALSE),"-")</f>
        <v>-</v>
      </c>
      <c r="CB8" s="12" t="str">
        <f>IFERROR(VLOOKUP($A8,'All Running Order working doc'!$A$4:$CO$60,CB$100,FALSE),"-")</f>
        <v>-</v>
      </c>
      <c r="CC8" s="12" t="str">
        <f>IFERROR(VLOOKUP($A8,'All Running Order working doc'!$A$4:$CO$60,CC$100,FALSE),"-")</f>
        <v>-</v>
      </c>
      <c r="CD8" s="12" t="str">
        <f>IFERROR(VLOOKUP($A8,'All Running Order working doc'!$A$4:$CO$60,CD$100,FALSE),"-")</f>
        <v>-</v>
      </c>
      <c r="CE8" s="12" t="str">
        <f>IFERROR(VLOOKUP($A8,'All Running Order working doc'!$A$4:$CO$60,CE$100,FALSE),"-")</f>
        <v>-</v>
      </c>
      <c r="CF8" s="12" t="str">
        <f>IFERROR(VLOOKUP($A8,'All Running Order working doc'!$A$4:$CO$60,CF$100,FALSE),"-")</f>
        <v>-</v>
      </c>
      <c r="CG8" s="12" t="str">
        <f>IFERROR(VLOOKUP($A8,'All Running Order working doc'!$A$4:$CO$60,CG$100,FALSE),"-")</f>
        <v>-</v>
      </c>
      <c r="CH8" s="12" t="str">
        <f>IFERROR(VLOOKUP($A8,'All Running Order working doc'!$A$4:$CO$60,CH$100,FALSE),"-")</f>
        <v>-</v>
      </c>
      <c r="CI8" s="12" t="str">
        <f>IFERROR(VLOOKUP($A8,'All Running Order working doc'!$A$4:$CO$60,CI$100,FALSE),"-")</f>
        <v>-</v>
      </c>
      <c r="CJ8" s="12" t="str">
        <f>IFERROR(VLOOKUP($A8,'All Running Order working doc'!$A$4:$CO$60,CJ$100,FALSE),"-")</f>
        <v>-</v>
      </c>
      <c r="CK8" s="12" t="str">
        <f>IFERROR(VLOOKUP($A8,'All Running Order working doc'!$A$4:$CO$60,CK$100,FALSE),"-")</f>
        <v>-</v>
      </c>
      <c r="CL8" s="12" t="str">
        <f>IFERROR(VLOOKUP($A8,'All Running Order working doc'!$A$4:$CO$60,CL$100,FALSE),"-")</f>
        <v>-</v>
      </c>
      <c r="CM8" s="12" t="str">
        <f>IFERROR(VLOOKUP($A8,'All Running Order working doc'!$A$4:$CO$60,CM$100,FALSE),"-")</f>
        <v>-</v>
      </c>
      <c r="CN8" s="12" t="str">
        <f>IFERROR(VLOOKUP($A8,'All Running Order working doc'!$A$4:$CO$60,CN$100,FALSE),"-")</f>
        <v>-</v>
      </c>
      <c r="CQ8" s="3">
        <v>5</v>
      </c>
    </row>
    <row r="9" spans="1:95" x14ac:dyDescent="0.3">
      <c r="A9" s="3" t="str">
        <f>CONCATENATE(Constants!$B$6,CQ9,)</f>
        <v>Rookie6</v>
      </c>
      <c r="B9" s="12" t="str">
        <f>IFERROR(VLOOKUP($A9,'All Running Order working doc'!$A$4:$CO$60,B$100,FALSE),"-")</f>
        <v>-</v>
      </c>
      <c r="C9" s="12" t="str">
        <f>IFERROR(VLOOKUP($A9,'All Running Order working doc'!$A$4:$CO$60,C$100,FALSE),"-")</f>
        <v>-</v>
      </c>
      <c r="D9" s="12" t="str">
        <f>IFERROR(VLOOKUP($A9,'All Running Order working doc'!$A$4:$CO$60,D$100,FALSE),"-")</f>
        <v>-</v>
      </c>
      <c r="E9" s="12" t="str">
        <f>IFERROR(VLOOKUP($A9,'All Running Order working doc'!$A$4:$CO$60,E$100,FALSE),"-")</f>
        <v>-</v>
      </c>
      <c r="F9" s="12" t="str">
        <f>IFERROR(VLOOKUP($A9,'All Running Order working doc'!$A$4:$CO$60,F$100,FALSE),"-")</f>
        <v>-</v>
      </c>
      <c r="G9" s="12" t="str">
        <f>IFERROR(VLOOKUP($A9,'All Running Order working doc'!$A$4:$CO$60,G$100,FALSE),"-")</f>
        <v>-</v>
      </c>
      <c r="H9" s="12" t="str">
        <f>IFERROR(VLOOKUP($A9,'All Running Order working doc'!$A$4:$CO$60,H$100,FALSE),"-")</f>
        <v>-</v>
      </c>
      <c r="I9" s="12" t="str">
        <f>IFERROR(VLOOKUP($A9,'All Running Order working doc'!$A$4:$CO$60,I$100,FALSE),"-")</f>
        <v>-</v>
      </c>
      <c r="J9" s="12" t="str">
        <f>IFERROR(VLOOKUP($A9,'All Running Order working doc'!$A$4:$CO$60,J$100,FALSE),"-")</f>
        <v>-</v>
      </c>
      <c r="K9" s="12" t="str">
        <f>IFERROR(VLOOKUP($A9,'All Running Order working doc'!$A$4:$CO$60,K$100,FALSE),"-")</f>
        <v>-</v>
      </c>
      <c r="L9" s="12" t="str">
        <f>IFERROR(VLOOKUP($A9,'All Running Order working doc'!$A$4:$CO$60,L$100,FALSE),"-")</f>
        <v>-</v>
      </c>
      <c r="M9" s="12" t="str">
        <f>IFERROR(VLOOKUP($A9,'All Running Order working doc'!$A$4:$CO$60,M$100,FALSE),"-")</f>
        <v>-</v>
      </c>
      <c r="N9" s="12" t="str">
        <f>IFERROR(VLOOKUP($A9,'All Running Order working doc'!$A$4:$CO$60,N$100,FALSE),"-")</f>
        <v>-</v>
      </c>
      <c r="O9" s="12" t="str">
        <f>IFERROR(VLOOKUP($A9,'All Running Order working doc'!$A$4:$CO$60,O$100,FALSE),"-")</f>
        <v>-</v>
      </c>
      <c r="P9" s="12" t="str">
        <f>IFERROR(VLOOKUP($A9,'All Running Order working doc'!$A$4:$CO$60,P$100,FALSE),"-")</f>
        <v>-</v>
      </c>
      <c r="Q9" s="12" t="str">
        <f>IFERROR(VLOOKUP($A9,'All Running Order working doc'!$A$4:$CO$60,Q$100,FALSE),"-")</f>
        <v>-</v>
      </c>
      <c r="R9" s="12" t="str">
        <f>IFERROR(VLOOKUP($A9,'All Running Order working doc'!$A$4:$CO$60,R$100,FALSE),"-")</f>
        <v>-</v>
      </c>
      <c r="S9" s="12" t="str">
        <f>IFERROR(VLOOKUP($A9,'All Running Order working doc'!$A$4:$CO$60,S$100,FALSE),"-")</f>
        <v>-</v>
      </c>
      <c r="T9" s="12" t="str">
        <f>IFERROR(VLOOKUP($A9,'All Running Order working doc'!$A$4:$CO$60,T$100,FALSE),"-")</f>
        <v>-</v>
      </c>
      <c r="U9" s="12" t="str">
        <f>IFERROR(VLOOKUP($A9,'All Running Order working doc'!$A$4:$CO$60,U$100,FALSE),"-")</f>
        <v>-</v>
      </c>
      <c r="V9" s="12" t="str">
        <f>IFERROR(VLOOKUP($A9,'All Running Order working doc'!$A$4:$CO$60,V$100,FALSE),"-")</f>
        <v>-</v>
      </c>
      <c r="W9" s="12" t="str">
        <f>IFERROR(VLOOKUP($A9,'All Running Order working doc'!$A$4:$CO$60,W$100,FALSE),"-")</f>
        <v>-</v>
      </c>
      <c r="X9" s="12" t="str">
        <f>IFERROR(VLOOKUP($A9,'All Running Order working doc'!$A$4:$CO$60,X$100,FALSE),"-")</f>
        <v>-</v>
      </c>
      <c r="Y9" s="12" t="str">
        <f>IFERROR(VLOOKUP($A9,'All Running Order working doc'!$A$4:$CO$60,Y$100,FALSE),"-")</f>
        <v>-</v>
      </c>
      <c r="Z9" s="12" t="str">
        <f>IFERROR(VLOOKUP($A9,'All Running Order working doc'!$A$4:$CO$60,Z$100,FALSE),"-")</f>
        <v>-</v>
      </c>
      <c r="AA9" s="12" t="str">
        <f>IFERROR(VLOOKUP($A9,'All Running Order working doc'!$A$4:$CO$60,AA$100,FALSE),"-")</f>
        <v>-</v>
      </c>
      <c r="AB9" s="12" t="str">
        <f>IFERROR(VLOOKUP($A9,'All Running Order working doc'!$A$4:$CO$60,AB$100,FALSE),"-")</f>
        <v>-</v>
      </c>
      <c r="AC9" s="12" t="str">
        <f>IFERROR(VLOOKUP($A9,'All Running Order working doc'!$A$4:$CO$60,AC$100,FALSE),"-")</f>
        <v>-</v>
      </c>
      <c r="AD9" s="12" t="str">
        <f>IFERROR(VLOOKUP($A9,'All Running Order working doc'!$A$4:$CO$60,AD$100,FALSE),"-")</f>
        <v>-</v>
      </c>
      <c r="AE9" s="12" t="str">
        <f>IFERROR(VLOOKUP($A9,'All Running Order working doc'!$A$4:$CO$60,AE$100,FALSE),"-")</f>
        <v>-</v>
      </c>
      <c r="AF9" s="12" t="str">
        <f>IFERROR(VLOOKUP($A9,'All Running Order working doc'!$A$4:$CO$60,AF$100,FALSE),"-")</f>
        <v>-</v>
      </c>
      <c r="AG9" s="12" t="str">
        <f>IFERROR(VLOOKUP($A9,'All Running Order working doc'!$A$4:$CO$60,AG$100,FALSE),"-")</f>
        <v>-</v>
      </c>
      <c r="AH9" s="12" t="str">
        <f>IFERROR(VLOOKUP($A9,'All Running Order working doc'!$A$4:$CO$60,AH$100,FALSE),"-")</f>
        <v>-</v>
      </c>
      <c r="AI9" s="12" t="str">
        <f>IFERROR(VLOOKUP($A9,'All Running Order working doc'!$A$4:$CO$60,AI$100,FALSE),"-")</f>
        <v>-</v>
      </c>
      <c r="AJ9" s="12" t="str">
        <f>IFERROR(VLOOKUP($A9,'All Running Order working doc'!$A$4:$CO$60,AJ$100,FALSE),"-")</f>
        <v>-</v>
      </c>
      <c r="AK9" s="12" t="str">
        <f>IFERROR(VLOOKUP($A9,'All Running Order working doc'!$A$4:$CO$60,AK$100,FALSE),"-")</f>
        <v>-</v>
      </c>
      <c r="AL9" s="12" t="str">
        <f>IFERROR(VLOOKUP($A9,'All Running Order working doc'!$A$4:$CO$60,AL$100,FALSE),"-")</f>
        <v>-</v>
      </c>
      <c r="AM9" s="12" t="str">
        <f>IFERROR(VLOOKUP($A9,'All Running Order working doc'!$A$4:$CO$60,AM$100,FALSE),"-")</f>
        <v>-</v>
      </c>
      <c r="AN9" s="12" t="str">
        <f>IFERROR(VLOOKUP($A9,'All Running Order working doc'!$A$4:$CO$60,AN$100,FALSE),"-")</f>
        <v>-</v>
      </c>
      <c r="AO9" s="12" t="str">
        <f>IFERROR(VLOOKUP($A9,'All Running Order working doc'!$A$4:$CO$60,AO$100,FALSE),"-")</f>
        <v>-</v>
      </c>
      <c r="AP9" s="12" t="str">
        <f>IFERROR(VLOOKUP($A9,'All Running Order working doc'!$A$4:$CO$60,AP$100,FALSE),"-")</f>
        <v>-</v>
      </c>
      <c r="AQ9" s="12" t="str">
        <f>IFERROR(VLOOKUP($A9,'All Running Order working doc'!$A$4:$CO$60,AQ$100,FALSE),"-")</f>
        <v>-</v>
      </c>
      <c r="AR9" s="12" t="str">
        <f>IFERROR(VLOOKUP($A9,'All Running Order working doc'!$A$4:$CO$60,AR$100,FALSE),"-")</f>
        <v>-</v>
      </c>
      <c r="AS9" s="12" t="str">
        <f>IFERROR(VLOOKUP($A9,'All Running Order working doc'!$A$4:$CO$60,AS$100,FALSE),"-")</f>
        <v>-</v>
      </c>
      <c r="AT9" s="12" t="str">
        <f>IFERROR(VLOOKUP($A9,'All Running Order working doc'!$A$4:$CO$60,AT$100,FALSE),"-")</f>
        <v>-</v>
      </c>
      <c r="AU9" s="12" t="str">
        <f>IFERROR(VLOOKUP($A9,'All Running Order working doc'!$A$4:$CO$60,AU$100,FALSE),"-")</f>
        <v>-</v>
      </c>
      <c r="AV9" s="12" t="str">
        <f>IFERROR(VLOOKUP($A9,'All Running Order working doc'!$A$4:$CO$60,AV$100,FALSE),"-")</f>
        <v>-</v>
      </c>
      <c r="AW9" s="12" t="str">
        <f>IFERROR(VLOOKUP($A9,'All Running Order working doc'!$A$4:$CO$60,AW$100,FALSE),"-")</f>
        <v>-</v>
      </c>
      <c r="AX9" s="12" t="str">
        <f>IFERROR(VLOOKUP($A9,'All Running Order working doc'!$A$4:$CO$60,AX$100,FALSE),"-")</f>
        <v>-</v>
      </c>
      <c r="AY9" s="12" t="str">
        <f>IFERROR(VLOOKUP($A9,'All Running Order working doc'!$A$4:$CO$60,AY$100,FALSE),"-")</f>
        <v>-</v>
      </c>
      <c r="AZ9" s="12" t="str">
        <f>IFERROR(VLOOKUP($A9,'All Running Order working doc'!$A$4:$CO$60,AZ$100,FALSE),"-")</f>
        <v>-</v>
      </c>
      <c r="BA9" s="12" t="str">
        <f>IFERROR(VLOOKUP($A9,'All Running Order working doc'!$A$4:$CO$60,BA$100,FALSE),"-")</f>
        <v>-</v>
      </c>
      <c r="BB9" s="12" t="str">
        <f>IFERROR(VLOOKUP($A9,'All Running Order working doc'!$A$4:$CO$60,BB$100,FALSE),"-")</f>
        <v>-</v>
      </c>
      <c r="BC9" s="12" t="str">
        <f>IFERROR(VLOOKUP($A9,'All Running Order working doc'!$A$4:$CO$60,BC$100,FALSE),"-")</f>
        <v>-</v>
      </c>
      <c r="BD9" s="12" t="str">
        <f>IFERROR(VLOOKUP($A9,'All Running Order working doc'!$A$4:$CO$60,BD$100,FALSE),"-")</f>
        <v>-</v>
      </c>
      <c r="BE9" s="12" t="str">
        <f>IFERROR(VLOOKUP($A9,'All Running Order working doc'!$A$4:$CO$60,BE$100,FALSE),"-")</f>
        <v>-</v>
      </c>
      <c r="BF9" s="12" t="str">
        <f>IFERROR(VLOOKUP($A9,'All Running Order working doc'!$A$4:$CO$60,BF$100,FALSE),"-")</f>
        <v>-</v>
      </c>
      <c r="BG9" s="12" t="str">
        <f>IFERROR(VLOOKUP($A9,'All Running Order working doc'!$A$4:$CO$60,BG$100,FALSE),"-")</f>
        <v>-</v>
      </c>
      <c r="BH9" s="12" t="str">
        <f>IFERROR(VLOOKUP($A9,'All Running Order working doc'!$A$4:$CO$60,BH$100,FALSE),"-")</f>
        <v>-</v>
      </c>
      <c r="BI9" s="12" t="str">
        <f>IFERROR(VLOOKUP($A9,'All Running Order working doc'!$A$4:$CO$60,BI$100,FALSE),"-")</f>
        <v>-</v>
      </c>
      <c r="BJ9" s="12" t="str">
        <f>IFERROR(VLOOKUP($A9,'All Running Order working doc'!$A$4:$CO$60,BJ$100,FALSE),"-")</f>
        <v>-</v>
      </c>
      <c r="BK9" s="12" t="str">
        <f>IFERROR(VLOOKUP($A9,'All Running Order working doc'!$A$4:$CO$60,BK$100,FALSE),"-")</f>
        <v>-</v>
      </c>
      <c r="BL9" s="12" t="str">
        <f>IFERROR(VLOOKUP($A9,'All Running Order working doc'!$A$4:$CO$60,BL$100,FALSE),"-")</f>
        <v>-</v>
      </c>
      <c r="BM9" s="12" t="str">
        <f>IFERROR(VLOOKUP($A9,'All Running Order working doc'!$A$4:$CO$60,BM$100,FALSE),"-")</f>
        <v>-</v>
      </c>
      <c r="BN9" s="12" t="str">
        <f>IFERROR(VLOOKUP($A9,'All Running Order working doc'!$A$4:$CO$60,BN$100,FALSE),"-")</f>
        <v>-</v>
      </c>
      <c r="BO9" s="12" t="str">
        <f>IFERROR(VLOOKUP($A9,'All Running Order working doc'!$A$4:$CO$60,BO$100,FALSE),"-")</f>
        <v>-</v>
      </c>
      <c r="BP9" s="12" t="str">
        <f>IFERROR(VLOOKUP($A9,'All Running Order working doc'!$A$4:$CO$60,BP$100,FALSE),"-")</f>
        <v>-</v>
      </c>
      <c r="BQ9" s="12" t="str">
        <f>IFERROR(VLOOKUP($A9,'All Running Order working doc'!$A$4:$CO$60,BQ$100,FALSE),"-")</f>
        <v>-</v>
      </c>
      <c r="BR9" s="12" t="str">
        <f>IFERROR(VLOOKUP($A9,'All Running Order working doc'!$A$4:$CO$60,BR$100,FALSE),"-")</f>
        <v>-</v>
      </c>
      <c r="BS9" s="12" t="str">
        <f>IFERROR(VLOOKUP($A9,'All Running Order working doc'!$A$4:$CO$60,BS$100,FALSE),"-")</f>
        <v>-</v>
      </c>
      <c r="BT9" s="12" t="str">
        <f>IFERROR(VLOOKUP($A9,'All Running Order working doc'!$A$4:$CO$60,BT$100,FALSE),"-")</f>
        <v>-</v>
      </c>
      <c r="BU9" s="12" t="str">
        <f>IFERROR(VLOOKUP($A9,'All Running Order working doc'!$A$4:$CO$60,BU$100,FALSE),"-")</f>
        <v>-</v>
      </c>
      <c r="BV9" s="12" t="str">
        <f>IFERROR(VLOOKUP($A9,'All Running Order working doc'!$A$4:$CO$60,BV$100,FALSE),"-")</f>
        <v>-</v>
      </c>
      <c r="BW9" s="12" t="str">
        <f>IFERROR(VLOOKUP($A9,'All Running Order working doc'!$A$4:$CO$60,BW$100,FALSE),"-")</f>
        <v>-</v>
      </c>
      <c r="BX9" s="12" t="str">
        <f>IFERROR(VLOOKUP($A9,'All Running Order working doc'!$A$4:$CO$60,BX$100,FALSE),"-")</f>
        <v>-</v>
      </c>
      <c r="BY9" s="12" t="str">
        <f>IFERROR(VLOOKUP($A9,'All Running Order working doc'!$A$4:$CO$60,BY$100,FALSE),"-")</f>
        <v>-</v>
      </c>
      <c r="BZ9" s="12" t="str">
        <f>IFERROR(VLOOKUP($A9,'All Running Order working doc'!$A$4:$CO$60,BZ$100,FALSE),"-")</f>
        <v>-</v>
      </c>
      <c r="CA9" s="12" t="str">
        <f>IFERROR(VLOOKUP($A9,'All Running Order working doc'!$A$4:$CO$60,CA$100,FALSE),"-")</f>
        <v>-</v>
      </c>
      <c r="CB9" s="12" t="str">
        <f>IFERROR(VLOOKUP($A9,'All Running Order working doc'!$A$4:$CO$60,CB$100,FALSE),"-")</f>
        <v>-</v>
      </c>
      <c r="CC9" s="12" t="str">
        <f>IFERROR(VLOOKUP($A9,'All Running Order working doc'!$A$4:$CO$60,CC$100,FALSE),"-")</f>
        <v>-</v>
      </c>
      <c r="CD9" s="12" t="str">
        <f>IFERROR(VLOOKUP($A9,'All Running Order working doc'!$A$4:$CO$60,CD$100,FALSE),"-")</f>
        <v>-</v>
      </c>
      <c r="CE9" s="12" t="str">
        <f>IFERROR(VLOOKUP($A9,'All Running Order working doc'!$A$4:$CO$60,CE$100,FALSE),"-")</f>
        <v>-</v>
      </c>
      <c r="CF9" s="12" t="str">
        <f>IFERROR(VLOOKUP($A9,'All Running Order working doc'!$A$4:$CO$60,CF$100,FALSE),"-")</f>
        <v>-</v>
      </c>
      <c r="CG9" s="12" t="str">
        <f>IFERROR(VLOOKUP($A9,'All Running Order working doc'!$A$4:$CO$60,CG$100,FALSE),"-")</f>
        <v>-</v>
      </c>
      <c r="CH9" s="12" t="str">
        <f>IFERROR(VLOOKUP($A9,'All Running Order working doc'!$A$4:$CO$60,CH$100,FALSE),"-")</f>
        <v>-</v>
      </c>
      <c r="CI9" s="12" t="str">
        <f>IFERROR(VLOOKUP($A9,'All Running Order working doc'!$A$4:$CO$60,CI$100,FALSE),"-")</f>
        <v>-</v>
      </c>
      <c r="CJ9" s="12" t="str">
        <f>IFERROR(VLOOKUP($A9,'All Running Order working doc'!$A$4:$CO$60,CJ$100,FALSE),"-")</f>
        <v>-</v>
      </c>
      <c r="CK9" s="12" t="str">
        <f>IFERROR(VLOOKUP($A9,'All Running Order working doc'!$A$4:$CO$60,CK$100,FALSE),"-")</f>
        <v>-</v>
      </c>
      <c r="CL9" s="12" t="str">
        <f>IFERROR(VLOOKUP($A9,'All Running Order working doc'!$A$4:$CO$60,CL$100,FALSE),"-")</f>
        <v>-</v>
      </c>
      <c r="CM9" s="12" t="str">
        <f>IFERROR(VLOOKUP($A9,'All Running Order working doc'!$A$4:$CO$60,CM$100,FALSE),"-")</f>
        <v>-</v>
      </c>
      <c r="CN9" s="12" t="str">
        <f>IFERROR(VLOOKUP($A9,'All Running Order working doc'!$A$4:$CO$60,CN$100,FALSE),"-")</f>
        <v>-</v>
      </c>
      <c r="CQ9" s="3">
        <v>6</v>
      </c>
    </row>
    <row r="10" spans="1:95" x14ac:dyDescent="0.3">
      <c r="A10" s="3" t="str">
        <f>CONCATENATE(Constants!$B$6,CQ10,)</f>
        <v>Rookie7</v>
      </c>
      <c r="B10" s="12" t="str">
        <f>IFERROR(VLOOKUP($A10,'All Running Order working doc'!$A$4:$CO$60,B$100,FALSE),"-")</f>
        <v>-</v>
      </c>
      <c r="C10" s="12" t="str">
        <f>IFERROR(VLOOKUP($A10,'All Running Order working doc'!$A$4:$CO$60,C$100,FALSE),"-")</f>
        <v>-</v>
      </c>
      <c r="D10" s="12" t="str">
        <f>IFERROR(VLOOKUP($A10,'All Running Order working doc'!$A$4:$CO$60,D$100,FALSE),"-")</f>
        <v>-</v>
      </c>
      <c r="E10" s="12" t="str">
        <f>IFERROR(VLOOKUP($A10,'All Running Order working doc'!$A$4:$CO$60,E$100,FALSE),"-")</f>
        <v>-</v>
      </c>
      <c r="F10" s="12" t="str">
        <f>IFERROR(VLOOKUP($A10,'All Running Order working doc'!$A$4:$CO$60,F$100,FALSE),"-")</f>
        <v>-</v>
      </c>
      <c r="G10" s="12" t="str">
        <f>IFERROR(VLOOKUP($A10,'All Running Order working doc'!$A$4:$CO$60,G$100,FALSE),"-")</f>
        <v>-</v>
      </c>
      <c r="H10" s="12" t="str">
        <f>IFERROR(VLOOKUP($A10,'All Running Order working doc'!$A$4:$CO$60,H$100,FALSE),"-")</f>
        <v>-</v>
      </c>
      <c r="I10" s="12" t="str">
        <f>IFERROR(VLOOKUP($A10,'All Running Order working doc'!$A$4:$CO$60,I$100,FALSE),"-")</f>
        <v>-</v>
      </c>
      <c r="J10" s="12" t="str">
        <f>IFERROR(VLOOKUP($A10,'All Running Order working doc'!$A$4:$CO$60,J$100,FALSE),"-")</f>
        <v>-</v>
      </c>
      <c r="K10" s="12" t="str">
        <f>IFERROR(VLOOKUP($A10,'All Running Order working doc'!$A$4:$CO$60,K$100,FALSE),"-")</f>
        <v>-</v>
      </c>
      <c r="L10" s="12" t="str">
        <f>IFERROR(VLOOKUP($A10,'All Running Order working doc'!$A$4:$CO$60,L$100,FALSE),"-")</f>
        <v>-</v>
      </c>
      <c r="M10" s="12" t="str">
        <f>IFERROR(VLOOKUP($A10,'All Running Order working doc'!$A$4:$CO$60,M$100,FALSE),"-")</f>
        <v>-</v>
      </c>
      <c r="N10" s="12" t="str">
        <f>IFERROR(VLOOKUP($A10,'All Running Order working doc'!$A$4:$CO$60,N$100,FALSE),"-")</f>
        <v>-</v>
      </c>
      <c r="O10" s="12" t="str">
        <f>IFERROR(VLOOKUP($A10,'All Running Order working doc'!$A$4:$CO$60,O$100,FALSE),"-")</f>
        <v>-</v>
      </c>
      <c r="P10" s="12" t="str">
        <f>IFERROR(VLOOKUP($A10,'All Running Order working doc'!$A$4:$CO$60,P$100,FALSE),"-")</f>
        <v>-</v>
      </c>
      <c r="Q10" s="12" t="str">
        <f>IFERROR(VLOOKUP($A10,'All Running Order working doc'!$A$4:$CO$60,Q$100,FALSE),"-")</f>
        <v>-</v>
      </c>
      <c r="R10" s="12" t="str">
        <f>IFERROR(VLOOKUP($A10,'All Running Order working doc'!$A$4:$CO$60,R$100,FALSE),"-")</f>
        <v>-</v>
      </c>
      <c r="S10" s="12" t="str">
        <f>IFERROR(VLOOKUP($A10,'All Running Order working doc'!$A$4:$CO$60,S$100,FALSE),"-")</f>
        <v>-</v>
      </c>
      <c r="T10" s="12" t="str">
        <f>IFERROR(VLOOKUP($A10,'All Running Order working doc'!$A$4:$CO$60,T$100,FALSE),"-")</f>
        <v>-</v>
      </c>
      <c r="U10" s="12" t="str">
        <f>IFERROR(VLOOKUP($A10,'All Running Order working doc'!$A$4:$CO$60,U$100,FALSE),"-")</f>
        <v>-</v>
      </c>
      <c r="V10" s="12" t="str">
        <f>IFERROR(VLOOKUP($A10,'All Running Order working doc'!$A$4:$CO$60,V$100,FALSE),"-")</f>
        <v>-</v>
      </c>
      <c r="W10" s="12" t="str">
        <f>IFERROR(VLOOKUP($A10,'All Running Order working doc'!$A$4:$CO$60,W$100,FALSE),"-")</f>
        <v>-</v>
      </c>
      <c r="X10" s="12" t="str">
        <f>IFERROR(VLOOKUP($A10,'All Running Order working doc'!$A$4:$CO$60,X$100,FALSE),"-")</f>
        <v>-</v>
      </c>
      <c r="Y10" s="12" t="str">
        <f>IFERROR(VLOOKUP($A10,'All Running Order working doc'!$A$4:$CO$60,Y$100,FALSE),"-")</f>
        <v>-</v>
      </c>
      <c r="Z10" s="12" t="str">
        <f>IFERROR(VLOOKUP($A10,'All Running Order working doc'!$A$4:$CO$60,Z$100,FALSE),"-")</f>
        <v>-</v>
      </c>
      <c r="AA10" s="12" t="str">
        <f>IFERROR(VLOOKUP($A10,'All Running Order working doc'!$A$4:$CO$60,AA$100,FALSE),"-")</f>
        <v>-</v>
      </c>
      <c r="AB10" s="12" t="str">
        <f>IFERROR(VLOOKUP($A10,'All Running Order working doc'!$A$4:$CO$60,AB$100,FALSE),"-")</f>
        <v>-</v>
      </c>
      <c r="AC10" s="12" t="str">
        <f>IFERROR(VLOOKUP($A10,'All Running Order working doc'!$A$4:$CO$60,AC$100,FALSE),"-")</f>
        <v>-</v>
      </c>
      <c r="AD10" s="12" t="str">
        <f>IFERROR(VLOOKUP($A10,'All Running Order working doc'!$A$4:$CO$60,AD$100,FALSE),"-")</f>
        <v>-</v>
      </c>
      <c r="AE10" s="12" t="str">
        <f>IFERROR(VLOOKUP($A10,'All Running Order working doc'!$A$4:$CO$60,AE$100,FALSE),"-")</f>
        <v>-</v>
      </c>
      <c r="AF10" s="12" t="str">
        <f>IFERROR(VLOOKUP($A10,'All Running Order working doc'!$A$4:$CO$60,AF$100,FALSE),"-")</f>
        <v>-</v>
      </c>
      <c r="AG10" s="12" t="str">
        <f>IFERROR(VLOOKUP($A10,'All Running Order working doc'!$A$4:$CO$60,AG$100,FALSE),"-")</f>
        <v>-</v>
      </c>
      <c r="AH10" s="12" t="str">
        <f>IFERROR(VLOOKUP($A10,'All Running Order working doc'!$A$4:$CO$60,AH$100,FALSE),"-")</f>
        <v>-</v>
      </c>
      <c r="AI10" s="12" t="str">
        <f>IFERROR(VLOOKUP($A10,'All Running Order working doc'!$A$4:$CO$60,AI$100,FALSE),"-")</f>
        <v>-</v>
      </c>
      <c r="AJ10" s="12" t="str">
        <f>IFERROR(VLOOKUP($A10,'All Running Order working doc'!$A$4:$CO$60,AJ$100,FALSE),"-")</f>
        <v>-</v>
      </c>
      <c r="AK10" s="12" t="str">
        <f>IFERROR(VLOOKUP($A10,'All Running Order working doc'!$A$4:$CO$60,AK$100,FALSE),"-")</f>
        <v>-</v>
      </c>
      <c r="AL10" s="12" t="str">
        <f>IFERROR(VLOOKUP($A10,'All Running Order working doc'!$A$4:$CO$60,AL$100,FALSE),"-")</f>
        <v>-</v>
      </c>
      <c r="AM10" s="12" t="str">
        <f>IFERROR(VLOOKUP($A10,'All Running Order working doc'!$A$4:$CO$60,AM$100,FALSE),"-")</f>
        <v>-</v>
      </c>
      <c r="AN10" s="12" t="str">
        <f>IFERROR(VLOOKUP($A10,'All Running Order working doc'!$A$4:$CO$60,AN$100,FALSE),"-")</f>
        <v>-</v>
      </c>
      <c r="AO10" s="12" t="str">
        <f>IFERROR(VLOOKUP($A10,'All Running Order working doc'!$A$4:$CO$60,AO$100,FALSE),"-")</f>
        <v>-</v>
      </c>
      <c r="AP10" s="12" t="str">
        <f>IFERROR(VLOOKUP($A10,'All Running Order working doc'!$A$4:$CO$60,AP$100,FALSE),"-")</f>
        <v>-</v>
      </c>
      <c r="AQ10" s="12" t="str">
        <f>IFERROR(VLOOKUP($A10,'All Running Order working doc'!$A$4:$CO$60,AQ$100,FALSE),"-")</f>
        <v>-</v>
      </c>
      <c r="AR10" s="12" t="str">
        <f>IFERROR(VLOOKUP($A10,'All Running Order working doc'!$A$4:$CO$60,AR$100,FALSE),"-")</f>
        <v>-</v>
      </c>
      <c r="AS10" s="12" t="str">
        <f>IFERROR(VLOOKUP($A10,'All Running Order working doc'!$A$4:$CO$60,AS$100,FALSE),"-")</f>
        <v>-</v>
      </c>
      <c r="AT10" s="12" t="str">
        <f>IFERROR(VLOOKUP($A10,'All Running Order working doc'!$A$4:$CO$60,AT$100,FALSE),"-")</f>
        <v>-</v>
      </c>
      <c r="AU10" s="12" t="str">
        <f>IFERROR(VLOOKUP($A10,'All Running Order working doc'!$A$4:$CO$60,AU$100,FALSE),"-")</f>
        <v>-</v>
      </c>
      <c r="AV10" s="12" t="str">
        <f>IFERROR(VLOOKUP($A10,'All Running Order working doc'!$A$4:$CO$60,AV$100,FALSE),"-")</f>
        <v>-</v>
      </c>
      <c r="AW10" s="12" t="str">
        <f>IFERROR(VLOOKUP($A10,'All Running Order working doc'!$A$4:$CO$60,AW$100,FALSE),"-")</f>
        <v>-</v>
      </c>
      <c r="AX10" s="12" t="str">
        <f>IFERROR(VLOOKUP($A10,'All Running Order working doc'!$A$4:$CO$60,AX$100,FALSE),"-")</f>
        <v>-</v>
      </c>
      <c r="AY10" s="12" t="str">
        <f>IFERROR(VLOOKUP($A10,'All Running Order working doc'!$A$4:$CO$60,AY$100,FALSE),"-")</f>
        <v>-</v>
      </c>
      <c r="AZ10" s="12" t="str">
        <f>IFERROR(VLOOKUP($A10,'All Running Order working doc'!$A$4:$CO$60,AZ$100,FALSE),"-")</f>
        <v>-</v>
      </c>
      <c r="BA10" s="12" t="str">
        <f>IFERROR(VLOOKUP($A10,'All Running Order working doc'!$A$4:$CO$60,BA$100,FALSE),"-")</f>
        <v>-</v>
      </c>
      <c r="BB10" s="12" t="str">
        <f>IFERROR(VLOOKUP($A10,'All Running Order working doc'!$A$4:$CO$60,BB$100,FALSE),"-")</f>
        <v>-</v>
      </c>
      <c r="BC10" s="12" t="str">
        <f>IFERROR(VLOOKUP($A10,'All Running Order working doc'!$A$4:$CO$60,BC$100,FALSE),"-")</f>
        <v>-</v>
      </c>
      <c r="BD10" s="12" t="str">
        <f>IFERROR(VLOOKUP($A10,'All Running Order working doc'!$A$4:$CO$60,BD$100,FALSE),"-")</f>
        <v>-</v>
      </c>
      <c r="BE10" s="12" t="str">
        <f>IFERROR(VLOOKUP($A10,'All Running Order working doc'!$A$4:$CO$60,BE$100,FALSE),"-")</f>
        <v>-</v>
      </c>
      <c r="BF10" s="12" t="str">
        <f>IFERROR(VLOOKUP($A10,'All Running Order working doc'!$A$4:$CO$60,BF$100,FALSE),"-")</f>
        <v>-</v>
      </c>
      <c r="BG10" s="12" t="str">
        <f>IFERROR(VLOOKUP($A10,'All Running Order working doc'!$A$4:$CO$60,BG$100,FALSE),"-")</f>
        <v>-</v>
      </c>
      <c r="BH10" s="12" t="str">
        <f>IFERROR(VLOOKUP($A10,'All Running Order working doc'!$A$4:$CO$60,BH$100,FALSE),"-")</f>
        <v>-</v>
      </c>
      <c r="BI10" s="12" t="str">
        <f>IFERROR(VLOOKUP($A10,'All Running Order working doc'!$A$4:$CO$60,BI$100,FALSE),"-")</f>
        <v>-</v>
      </c>
      <c r="BJ10" s="12" t="str">
        <f>IFERROR(VLOOKUP($A10,'All Running Order working doc'!$A$4:$CO$60,BJ$100,FALSE),"-")</f>
        <v>-</v>
      </c>
      <c r="BK10" s="12" t="str">
        <f>IFERROR(VLOOKUP($A10,'All Running Order working doc'!$A$4:$CO$60,BK$100,FALSE),"-")</f>
        <v>-</v>
      </c>
      <c r="BL10" s="12" t="str">
        <f>IFERROR(VLOOKUP($A10,'All Running Order working doc'!$A$4:$CO$60,BL$100,FALSE),"-")</f>
        <v>-</v>
      </c>
      <c r="BM10" s="12" t="str">
        <f>IFERROR(VLOOKUP($A10,'All Running Order working doc'!$A$4:$CO$60,BM$100,FALSE),"-")</f>
        <v>-</v>
      </c>
      <c r="BN10" s="12" t="str">
        <f>IFERROR(VLOOKUP($A10,'All Running Order working doc'!$A$4:$CO$60,BN$100,FALSE),"-")</f>
        <v>-</v>
      </c>
      <c r="BO10" s="12" t="str">
        <f>IFERROR(VLOOKUP($A10,'All Running Order working doc'!$A$4:$CO$60,BO$100,FALSE),"-")</f>
        <v>-</v>
      </c>
      <c r="BP10" s="12" t="str">
        <f>IFERROR(VLOOKUP($A10,'All Running Order working doc'!$A$4:$CO$60,BP$100,FALSE),"-")</f>
        <v>-</v>
      </c>
      <c r="BQ10" s="12" t="str">
        <f>IFERROR(VLOOKUP($A10,'All Running Order working doc'!$A$4:$CO$60,BQ$100,FALSE),"-")</f>
        <v>-</v>
      </c>
      <c r="BR10" s="12" t="str">
        <f>IFERROR(VLOOKUP($A10,'All Running Order working doc'!$A$4:$CO$60,BR$100,FALSE),"-")</f>
        <v>-</v>
      </c>
      <c r="BS10" s="12" t="str">
        <f>IFERROR(VLOOKUP($A10,'All Running Order working doc'!$A$4:$CO$60,BS$100,FALSE),"-")</f>
        <v>-</v>
      </c>
      <c r="BT10" s="12" t="str">
        <f>IFERROR(VLOOKUP($A10,'All Running Order working doc'!$A$4:$CO$60,BT$100,FALSE),"-")</f>
        <v>-</v>
      </c>
      <c r="BU10" s="12" t="str">
        <f>IFERROR(VLOOKUP($A10,'All Running Order working doc'!$A$4:$CO$60,BU$100,FALSE),"-")</f>
        <v>-</v>
      </c>
      <c r="BV10" s="12" t="str">
        <f>IFERROR(VLOOKUP($A10,'All Running Order working doc'!$A$4:$CO$60,BV$100,FALSE),"-")</f>
        <v>-</v>
      </c>
      <c r="BW10" s="12" t="str">
        <f>IFERROR(VLOOKUP($A10,'All Running Order working doc'!$A$4:$CO$60,BW$100,FALSE),"-")</f>
        <v>-</v>
      </c>
      <c r="BX10" s="12" t="str">
        <f>IFERROR(VLOOKUP($A10,'All Running Order working doc'!$A$4:$CO$60,BX$100,FALSE),"-")</f>
        <v>-</v>
      </c>
      <c r="BY10" s="12" t="str">
        <f>IFERROR(VLOOKUP($A10,'All Running Order working doc'!$A$4:$CO$60,BY$100,FALSE),"-")</f>
        <v>-</v>
      </c>
      <c r="BZ10" s="12" t="str">
        <f>IFERROR(VLOOKUP($A10,'All Running Order working doc'!$A$4:$CO$60,BZ$100,FALSE),"-")</f>
        <v>-</v>
      </c>
      <c r="CA10" s="12" t="str">
        <f>IFERROR(VLOOKUP($A10,'All Running Order working doc'!$A$4:$CO$60,CA$100,FALSE),"-")</f>
        <v>-</v>
      </c>
      <c r="CB10" s="12" t="str">
        <f>IFERROR(VLOOKUP($A10,'All Running Order working doc'!$A$4:$CO$60,CB$100,FALSE),"-")</f>
        <v>-</v>
      </c>
      <c r="CC10" s="12" t="str">
        <f>IFERROR(VLOOKUP($A10,'All Running Order working doc'!$A$4:$CO$60,CC$100,FALSE),"-")</f>
        <v>-</v>
      </c>
      <c r="CD10" s="12" t="str">
        <f>IFERROR(VLOOKUP($A10,'All Running Order working doc'!$A$4:$CO$60,CD$100,FALSE),"-")</f>
        <v>-</v>
      </c>
      <c r="CE10" s="12" t="str">
        <f>IFERROR(VLOOKUP($A10,'All Running Order working doc'!$A$4:$CO$60,CE$100,FALSE),"-")</f>
        <v>-</v>
      </c>
      <c r="CF10" s="12" t="str">
        <f>IFERROR(VLOOKUP($A10,'All Running Order working doc'!$A$4:$CO$60,CF$100,FALSE),"-")</f>
        <v>-</v>
      </c>
      <c r="CG10" s="12" t="str">
        <f>IFERROR(VLOOKUP($A10,'All Running Order working doc'!$A$4:$CO$60,CG$100,FALSE),"-")</f>
        <v>-</v>
      </c>
      <c r="CH10" s="12" t="str">
        <f>IFERROR(VLOOKUP($A10,'All Running Order working doc'!$A$4:$CO$60,CH$100,FALSE),"-")</f>
        <v>-</v>
      </c>
      <c r="CI10" s="12" t="str">
        <f>IFERROR(VLOOKUP($A10,'All Running Order working doc'!$A$4:$CO$60,CI$100,FALSE),"-")</f>
        <v>-</v>
      </c>
      <c r="CJ10" s="12" t="str">
        <f>IFERROR(VLOOKUP($A10,'All Running Order working doc'!$A$4:$CO$60,CJ$100,FALSE),"-")</f>
        <v>-</v>
      </c>
      <c r="CK10" s="12" t="str">
        <f>IFERROR(VLOOKUP($A10,'All Running Order working doc'!$A$4:$CO$60,CK$100,FALSE),"-")</f>
        <v>-</v>
      </c>
      <c r="CL10" s="12" t="str">
        <f>IFERROR(VLOOKUP($A10,'All Running Order working doc'!$A$4:$CO$60,CL$100,FALSE),"-")</f>
        <v>-</v>
      </c>
      <c r="CM10" s="12" t="str">
        <f>IFERROR(VLOOKUP($A10,'All Running Order working doc'!$A$4:$CO$60,CM$100,FALSE),"-")</f>
        <v>-</v>
      </c>
      <c r="CN10" s="12" t="str">
        <f>IFERROR(VLOOKUP($A10,'All Running Order working doc'!$A$4:$CO$60,CN$100,FALSE),"-")</f>
        <v>-</v>
      </c>
      <c r="CQ10" s="3">
        <v>7</v>
      </c>
    </row>
    <row r="11" spans="1:95" x14ac:dyDescent="0.3">
      <c r="A11" s="3" t="str">
        <f>CONCATENATE(Constants!$B$6,CQ11,)</f>
        <v>Rookie8</v>
      </c>
      <c r="B11" s="12" t="str">
        <f>IFERROR(VLOOKUP($A11,'All Running Order working doc'!$A$4:$CO$60,B$100,FALSE),"-")</f>
        <v>-</v>
      </c>
      <c r="C11" s="12" t="str">
        <f>IFERROR(VLOOKUP($A11,'All Running Order working doc'!$A$4:$CO$60,C$100,FALSE),"-")</f>
        <v>-</v>
      </c>
      <c r="D11" s="12" t="str">
        <f>IFERROR(VLOOKUP($A11,'All Running Order working doc'!$A$4:$CO$60,D$100,FALSE),"-")</f>
        <v>-</v>
      </c>
      <c r="E11" s="12" t="str">
        <f>IFERROR(VLOOKUP($A11,'All Running Order working doc'!$A$4:$CO$60,E$100,FALSE),"-")</f>
        <v>-</v>
      </c>
      <c r="F11" s="12" t="str">
        <f>IFERROR(VLOOKUP($A11,'All Running Order working doc'!$A$4:$CO$60,F$100,FALSE),"-")</f>
        <v>-</v>
      </c>
      <c r="G11" s="12" t="str">
        <f>IFERROR(VLOOKUP($A11,'All Running Order working doc'!$A$4:$CO$60,G$100,FALSE),"-")</f>
        <v>-</v>
      </c>
      <c r="H11" s="12" t="str">
        <f>IFERROR(VLOOKUP($A11,'All Running Order working doc'!$A$4:$CO$60,H$100,FALSE),"-")</f>
        <v>-</v>
      </c>
      <c r="I11" s="12" t="str">
        <f>IFERROR(VLOOKUP($A11,'All Running Order working doc'!$A$4:$CO$60,I$100,FALSE),"-")</f>
        <v>-</v>
      </c>
      <c r="J11" s="12" t="str">
        <f>IFERROR(VLOOKUP($A11,'All Running Order working doc'!$A$4:$CO$60,J$100,FALSE),"-")</f>
        <v>-</v>
      </c>
      <c r="K11" s="12" t="str">
        <f>IFERROR(VLOOKUP($A11,'All Running Order working doc'!$A$4:$CO$60,K$100,FALSE),"-")</f>
        <v>-</v>
      </c>
      <c r="L11" s="12" t="str">
        <f>IFERROR(VLOOKUP($A11,'All Running Order working doc'!$A$4:$CO$60,L$100,FALSE),"-")</f>
        <v>-</v>
      </c>
      <c r="M11" s="12" t="str">
        <f>IFERROR(VLOOKUP($A11,'All Running Order working doc'!$A$4:$CO$60,M$100,FALSE),"-")</f>
        <v>-</v>
      </c>
      <c r="N11" s="12" t="str">
        <f>IFERROR(VLOOKUP($A11,'All Running Order working doc'!$A$4:$CO$60,N$100,FALSE),"-")</f>
        <v>-</v>
      </c>
      <c r="O11" s="12" t="str">
        <f>IFERROR(VLOOKUP($A11,'All Running Order working doc'!$A$4:$CO$60,O$100,FALSE),"-")</f>
        <v>-</v>
      </c>
      <c r="P11" s="12" t="str">
        <f>IFERROR(VLOOKUP($A11,'All Running Order working doc'!$A$4:$CO$60,P$100,FALSE),"-")</f>
        <v>-</v>
      </c>
      <c r="Q11" s="12" t="str">
        <f>IFERROR(VLOOKUP($A11,'All Running Order working doc'!$A$4:$CO$60,Q$100,FALSE),"-")</f>
        <v>-</v>
      </c>
      <c r="R11" s="12" t="str">
        <f>IFERROR(VLOOKUP($A11,'All Running Order working doc'!$A$4:$CO$60,R$100,FALSE),"-")</f>
        <v>-</v>
      </c>
      <c r="S11" s="12" t="str">
        <f>IFERROR(VLOOKUP($A11,'All Running Order working doc'!$A$4:$CO$60,S$100,FALSE),"-")</f>
        <v>-</v>
      </c>
      <c r="T11" s="12" t="str">
        <f>IFERROR(VLOOKUP($A11,'All Running Order working doc'!$A$4:$CO$60,T$100,FALSE),"-")</f>
        <v>-</v>
      </c>
      <c r="U11" s="12" t="str">
        <f>IFERROR(VLOOKUP($A11,'All Running Order working doc'!$A$4:$CO$60,U$100,FALSE),"-")</f>
        <v>-</v>
      </c>
      <c r="V11" s="12" t="str">
        <f>IFERROR(VLOOKUP($A11,'All Running Order working doc'!$A$4:$CO$60,V$100,FALSE),"-")</f>
        <v>-</v>
      </c>
      <c r="W11" s="12" t="str">
        <f>IFERROR(VLOOKUP($A11,'All Running Order working doc'!$A$4:$CO$60,W$100,FALSE),"-")</f>
        <v>-</v>
      </c>
      <c r="X11" s="12" t="str">
        <f>IFERROR(VLOOKUP($A11,'All Running Order working doc'!$A$4:$CO$60,X$100,FALSE),"-")</f>
        <v>-</v>
      </c>
      <c r="Y11" s="12" t="str">
        <f>IFERROR(VLOOKUP($A11,'All Running Order working doc'!$A$4:$CO$60,Y$100,FALSE),"-")</f>
        <v>-</v>
      </c>
      <c r="Z11" s="12" t="str">
        <f>IFERROR(VLOOKUP($A11,'All Running Order working doc'!$A$4:$CO$60,Z$100,FALSE),"-")</f>
        <v>-</v>
      </c>
      <c r="AA11" s="12" t="str">
        <f>IFERROR(VLOOKUP($A11,'All Running Order working doc'!$A$4:$CO$60,AA$100,FALSE),"-")</f>
        <v>-</v>
      </c>
      <c r="AB11" s="12" t="str">
        <f>IFERROR(VLOOKUP($A11,'All Running Order working doc'!$A$4:$CO$60,AB$100,FALSE),"-")</f>
        <v>-</v>
      </c>
      <c r="AC11" s="12" t="str">
        <f>IFERROR(VLOOKUP($A11,'All Running Order working doc'!$A$4:$CO$60,AC$100,FALSE),"-")</f>
        <v>-</v>
      </c>
      <c r="AD11" s="12" t="str">
        <f>IFERROR(VLOOKUP($A11,'All Running Order working doc'!$A$4:$CO$60,AD$100,FALSE),"-")</f>
        <v>-</v>
      </c>
      <c r="AE11" s="12" t="str">
        <f>IFERROR(VLOOKUP($A11,'All Running Order working doc'!$A$4:$CO$60,AE$100,FALSE),"-")</f>
        <v>-</v>
      </c>
      <c r="AF11" s="12" t="str">
        <f>IFERROR(VLOOKUP($A11,'All Running Order working doc'!$A$4:$CO$60,AF$100,FALSE),"-")</f>
        <v>-</v>
      </c>
      <c r="AG11" s="12" t="str">
        <f>IFERROR(VLOOKUP($A11,'All Running Order working doc'!$A$4:$CO$60,AG$100,FALSE),"-")</f>
        <v>-</v>
      </c>
      <c r="AH11" s="12" t="str">
        <f>IFERROR(VLOOKUP($A11,'All Running Order working doc'!$A$4:$CO$60,AH$100,FALSE),"-")</f>
        <v>-</v>
      </c>
      <c r="AI11" s="12" t="str">
        <f>IFERROR(VLOOKUP($A11,'All Running Order working doc'!$A$4:$CO$60,AI$100,FALSE),"-")</f>
        <v>-</v>
      </c>
      <c r="AJ11" s="12" t="str">
        <f>IFERROR(VLOOKUP($A11,'All Running Order working doc'!$A$4:$CO$60,AJ$100,FALSE),"-")</f>
        <v>-</v>
      </c>
      <c r="AK11" s="12" t="str">
        <f>IFERROR(VLOOKUP($A11,'All Running Order working doc'!$A$4:$CO$60,AK$100,FALSE),"-")</f>
        <v>-</v>
      </c>
      <c r="AL11" s="12" t="str">
        <f>IFERROR(VLOOKUP($A11,'All Running Order working doc'!$A$4:$CO$60,AL$100,FALSE),"-")</f>
        <v>-</v>
      </c>
      <c r="AM11" s="12" t="str">
        <f>IFERROR(VLOOKUP($A11,'All Running Order working doc'!$A$4:$CO$60,AM$100,FALSE),"-")</f>
        <v>-</v>
      </c>
      <c r="AN11" s="12" t="str">
        <f>IFERROR(VLOOKUP($A11,'All Running Order working doc'!$A$4:$CO$60,AN$100,FALSE),"-")</f>
        <v>-</v>
      </c>
      <c r="AO11" s="12" t="str">
        <f>IFERROR(VLOOKUP($A11,'All Running Order working doc'!$A$4:$CO$60,AO$100,FALSE),"-")</f>
        <v>-</v>
      </c>
      <c r="AP11" s="12" t="str">
        <f>IFERROR(VLOOKUP($A11,'All Running Order working doc'!$A$4:$CO$60,AP$100,FALSE),"-")</f>
        <v>-</v>
      </c>
      <c r="AQ11" s="12" t="str">
        <f>IFERROR(VLOOKUP($A11,'All Running Order working doc'!$A$4:$CO$60,AQ$100,FALSE),"-")</f>
        <v>-</v>
      </c>
      <c r="AR11" s="12" t="str">
        <f>IFERROR(VLOOKUP($A11,'All Running Order working doc'!$A$4:$CO$60,AR$100,FALSE),"-")</f>
        <v>-</v>
      </c>
      <c r="AS11" s="12" t="str">
        <f>IFERROR(VLOOKUP($A11,'All Running Order working doc'!$A$4:$CO$60,AS$100,FALSE),"-")</f>
        <v>-</v>
      </c>
      <c r="AT11" s="12" t="str">
        <f>IFERROR(VLOOKUP($A11,'All Running Order working doc'!$A$4:$CO$60,AT$100,FALSE),"-")</f>
        <v>-</v>
      </c>
      <c r="AU11" s="12" t="str">
        <f>IFERROR(VLOOKUP($A11,'All Running Order working doc'!$A$4:$CO$60,AU$100,FALSE),"-")</f>
        <v>-</v>
      </c>
      <c r="AV11" s="12" t="str">
        <f>IFERROR(VLOOKUP($A11,'All Running Order working doc'!$A$4:$CO$60,AV$100,FALSE),"-")</f>
        <v>-</v>
      </c>
      <c r="AW11" s="12" t="str">
        <f>IFERROR(VLOOKUP($A11,'All Running Order working doc'!$A$4:$CO$60,AW$100,FALSE),"-")</f>
        <v>-</v>
      </c>
      <c r="AX11" s="12" t="str">
        <f>IFERROR(VLOOKUP($A11,'All Running Order working doc'!$A$4:$CO$60,AX$100,FALSE),"-")</f>
        <v>-</v>
      </c>
      <c r="AY11" s="12" t="str">
        <f>IFERROR(VLOOKUP($A11,'All Running Order working doc'!$A$4:$CO$60,AY$100,FALSE),"-")</f>
        <v>-</v>
      </c>
      <c r="AZ11" s="12" t="str">
        <f>IFERROR(VLOOKUP($A11,'All Running Order working doc'!$A$4:$CO$60,AZ$100,FALSE),"-")</f>
        <v>-</v>
      </c>
      <c r="BA11" s="12" t="str">
        <f>IFERROR(VLOOKUP($A11,'All Running Order working doc'!$A$4:$CO$60,BA$100,FALSE),"-")</f>
        <v>-</v>
      </c>
      <c r="BB11" s="12" t="str">
        <f>IFERROR(VLOOKUP($A11,'All Running Order working doc'!$A$4:$CO$60,BB$100,FALSE),"-")</f>
        <v>-</v>
      </c>
      <c r="BC11" s="12" t="str">
        <f>IFERROR(VLOOKUP($A11,'All Running Order working doc'!$A$4:$CO$60,BC$100,FALSE),"-")</f>
        <v>-</v>
      </c>
      <c r="BD11" s="12" t="str">
        <f>IFERROR(VLOOKUP($A11,'All Running Order working doc'!$A$4:$CO$60,BD$100,FALSE),"-")</f>
        <v>-</v>
      </c>
      <c r="BE11" s="12" t="str">
        <f>IFERROR(VLOOKUP($A11,'All Running Order working doc'!$A$4:$CO$60,BE$100,FALSE),"-")</f>
        <v>-</v>
      </c>
      <c r="BF11" s="12" t="str">
        <f>IFERROR(VLOOKUP($A11,'All Running Order working doc'!$A$4:$CO$60,BF$100,FALSE),"-")</f>
        <v>-</v>
      </c>
      <c r="BG11" s="12" t="str">
        <f>IFERROR(VLOOKUP($A11,'All Running Order working doc'!$A$4:$CO$60,BG$100,FALSE),"-")</f>
        <v>-</v>
      </c>
      <c r="BH11" s="12" t="str">
        <f>IFERROR(VLOOKUP($A11,'All Running Order working doc'!$A$4:$CO$60,BH$100,FALSE),"-")</f>
        <v>-</v>
      </c>
      <c r="BI11" s="12" t="str">
        <f>IFERROR(VLOOKUP($A11,'All Running Order working doc'!$A$4:$CO$60,BI$100,FALSE),"-")</f>
        <v>-</v>
      </c>
      <c r="BJ11" s="12" t="str">
        <f>IFERROR(VLOOKUP($A11,'All Running Order working doc'!$A$4:$CO$60,BJ$100,FALSE),"-")</f>
        <v>-</v>
      </c>
      <c r="BK11" s="12" t="str">
        <f>IFERROR(VLOOKUP($A11,'All Running Order working doc'!$A$4:$CO$60,BK$100,FALSE),"-")</f>
        <v>-</v>
      </c>
      <c r="BL11" s="12" t="str">
        <f>IFERROR(VLOOKUP($A11,'All Running Order working doc'!$A$4:$CO$60,BL$100,FALSE),"-")</f>
        <v>-</v>
      </c>
      <c r="BM11" s="12" t="str">
        <f>IFERROR(VLOOKUP($A11,'All Running Order working doc'!$A$4:$CO$60,BM$100,FALSE),"-")</f>
        <v>-</v>
      </c>
      <c r="BN11" s="12" t="str">
        <f>IFERROR(VLOOKUP($A11,'All Running Order working doc'!$A$4:$CO$60,BN$100,FALSE),"-")</f>
        <v>-</v>
      </c>
      <c r="BO11" s="12" t="str">
        <f>IFERROR(VLOOKUP($A11,'All Running Order working doc'!$A$4:$CO$60,BO$100,FALSE),"-")</f>
        <v>-</v>
      </c>
      <c r="BP11" s="12" t="str">
        <f>IFERROR(VLOOKUP($A11,'All Running Order working doc'!$A$4:$CO$60,BP$100,FALSE),"-")</f>
        <v>-</v>
      </c>
      <c r="BQ11" s="12" t="str">
        <f>IFERROR(VLOOKUP($A11,'All Running Order working doc'!$A$4:$CO$60,BQ$100,FALSE),"-")</f>
        <v>-</v>
      </c>
      <c r="BR11" s="12" t="str">
        <f>IFERROR(VLOOKUP($A11,'All Running Order working doc'!$A$4:$CO$60,BR$100,FALSE),"-")</f>
        <v>-</v>
      </c>
      <c r="BS11" s="12" t="str">
        <f>IFERROR(VLOOKUP($A11,'All Running Order working doc'!$A$4:$CO$60,BS$100,FALSE),"-")</f>
        <v>-</v>
      </c>
      <c r="BT11" s="12" t="str">
        <f>IFERROR(VLOOKUP($A11,'All Running Order working doc'!$A$4:$CO$60,BT$100,FALSE),"-")</f>
        <v>-</v>
      </c>
      <c r="BU11" s="12" t="str">
        <f>IFERROR(VLOOKUP($A11,'All Running Order working doc'!$A$4:$CO$60,BU$100,FALSE),"-")</f>
        <v>-</v>
      </c>
      <c r="BV11" s="12" t="str">
        <f>IFERROR(VLOOKUP($A11,'All Running Order working doc'!$A$4:$CO$60,BV$100,FALSE),"-")</f>
        <v>-</v>
      </c>
      <c r="BW11" s="12" t="str">
        <f>IFERROR(VLOOKUP($A11,'All Running Order working doc'!$A$4:$CO$60,BW$100,FALSE),"-")</f>
        <v>-</v>
      </c>
      <c r="BX11" s="12" t="str">
        <f>IFERROR(VLOOKUP($A11,'All Running Order working doc'!$A$4:$CO$60,BX$100,FALSE),"-")</f>
        <v>-</v>
      </c>
      <c r="BY11" s="12" t="str">
        <f>IFERROR(VLOOKUP($A11,'All Running Order working doc'!$A$4:$CO$60,BY$100,FALSE),"-")</f>
        <v>-</v>
      </c>
      <c r="BZ11" s="12" t="str">
        <f>IFERROR(VLOOKUP($A11,'All Running Order working doc'!$A$4:$CO$60,BZ$100,FALSE),"-")</f>
        <v>-</v>
      </c>
      <c r="CA11" s="12" t="str">
        <f>IFERROR(VLOOKUP($A11,'All Running Order working doc'!$A$4:$CO$60,CA$100,FALSE),"-")</f>
        <v>-</v>
      </c>
      <c r="CB11" s="12" t="str">
        <f>IFERROR(VLOOKUP($A11,'All Running Order working doc'!$A$4:$CO$60,CB$100,FALSE),"-")</f>
        <v>-</v>
      </c>
      <c r="CC11" s="12" t="str">
        <f>IFERROR(VLOOKUP($A11,'All Running Order working doc'!$A$4:$CO$60,CC$100,FALSE),"-")</f>
        <v>-</v>
      </c>
      <c r="CD11" s="12" t="str">
        <f>IFERROR(VLOOKUP($A11,'All Running Order working doc'!$A$4:$CO$60,CD$100,FALSE),"-")</f>
        <v>-</v>
      </c>
      <c r="CE11" s="12" t="str">
        <f>IFERROR(VLOOKUP($A11,'All Running Order working doc'!$A$4:$CO$60,CE$100,FALSE),"-")</f>
        <v>-</v>
      </c>
      <c r="CF11" s="12" t="str">
        <f>IFERROR(VLOOKUP($A11,'All Running Order working doc'!$A$4:$CO$60,CF$100,FALSE),"-")</f>
        <v>-</v>
      </c>
      <c r="CG11" s="12" t="str">
        <f>IFERROR(VLOOKUP($A11,'All Running Order working doc'!$A$4:$CO$60,CG$100,FALSE),"-")</f>
        <v>-</v>
      </c>
      <c r="CH11" s="12" t="str">
        <f>IFERROR(VLOOKUP($A11,'All Running Order working doc'!$A$4:$CO$60,CH$100,FALSE),"-")</f>
        <v>-</v>
      </c>
      <c r="CI11" s="12" t="str">
        <f>IFERROR(VLOOKUP($A11,'All Running Order working doc'!$A$4:$CO$60,CI$100,FALSE),"-")</f>
        <v>-</v>
      </c>
      <c r="CJ11" s="12" t="str">
        <f>IFERROR(VLOOKUP($A11,'All Running Order working doc'!$A$4:$CO$60,CJ$100,FALSE),"-")</f>
        <v>-</v>
      </c>
      <c r="CK11" s="12" t="str">
        <f>IFERROR(VLOOKUP($A11,'All Running Order working doc'!$A$4:$CO$60,CK$100,FALSE),"-")</f>
        <v>-</v>
      </c>
      <c r="CL11" s="12" t="str">
        <f>IFERROR(VLOOKUP($A11,'All Running Order working doc'!$A$4:$CO$60,CL$100,FALSE),"-")</f>
        <v>-</v>
      </c>
      <c r="CM11" s="12" t="str">
        <f>IFERROR(VLOOKUP($A11,'All Running Order working doc'!$A$4:$CO$60,CM$100,FALSE),"-")</f>
        <v>-</v>
      </c>
      <c r="CN11" s="12" t="str">
        <f>IFERROR(VLOOKUP($A11,'All Running Order working doc'!$A$4:$CO$60,CN$100,FALSE),"-")</f>
        <v>-</v>
      </c>
      <c r="CQ11" s="3">
        <v>8</v>
      </c>
    </row>
    <row r="12" spans="1:95" x14ac:dyDescent="0.3">
      <c r="A12" s="3" t="str">
        <f>CONCATENATE(Constants!$B$6,CQ12,)</f>
        <v>Rookie9</v>
      </c>
      <c r="B12" s="12" t="str">
        <f>IFERROR(VLOOKUP($A12,'All Running Order working doc'!$A$4:$CO$60,B$100,FALSE),"-")</f>
        <v>-</v>
      </c>
      <c r="C12" s="12" t="str">
        <f>IFERROR(VLOOKUP($A12,'All Running Order working doc'!$A$4:$CO$60,C$100,FALSE),"-")</f>
        <v>-</v>
      </c>
      <c r="D12" s="12" t="str">
        <f>IFERROR(VLOOKUP($A12,'All Running Order working doc'!$A$4:$CO$60,D$100,FALSE),"-")</f>
        <v>-</v>
      </c>
      <c r="E12" s="12" t="str">
        <f>IFERROR(VLOOKUP($A12,'All Running Order working doc'!$A$4:$CO$60,E$100,FALSE),"-")</f>
        <v>-</v>
      </c>
      <c r="F12" s="12" t="str">
        <f>IFERROR(VLOOKUP($A12,'All Running Order working doc'!$A$4:$CO$60,F$100,FALSE),"-")</f>
        <v>-</v>
      </c>
      <c r="G12" s="12" t="str">
        <f>IFERROR(VLOOKUP($A12,'All Running Order working doc'!$A$4:$CO$60,G$100,FALSE),"-")</f>
        <v>-</v>
      </c>
      <c r="H12" s="12" t="str">
        <f>IFERROR(VLOOKUP($A12,'All Running Order working doc'!$A$4:$CO$60,H$100,FALSE),"-")</f>
        <v>-</v>
      </c>
      <c r="I12" s="12" t="str">
        <f>IFERROR(VLOOKUP($A12,'All Running Order working doc'!$A$4:$CO$60,I$100,FALSE),"-")</f>
        <v>-</v>
      </c>
      <c r="J12" s="12" t="str">
        <f>IFERROR(VLOOKUP($A12,'All Running Order working doc'!$A$4:$CO$60,J$100,FALSE),"-")</f>
        <v>-</v>
      </c>
      <c r="K12" s="12" t="str">
        <f>IFERROR(VLOOKUP($A12,'All Running Order working doc'!$A$4:$CO$60,K$100,FALSE),"-")</f>
        <v>-</v>
      </c>
      <c r="L12" s="12" t="str">
        <f>IFERROR(VLOOKUP($A12,'All Running Order working doc'!$A$4:$CO$60,L$100,FALSE),"-")</f>
        <v>-</v>
      </c>
      <c r="M12" s="12" t="str">
        <f>IFERROR(VLOOKUP($A12,'All Running Order working doc'!$A$4:$CO$60,M$100,FALSE),"-")</f>
        <v>-</v>
      </c>
      <c r="N12" s="12" t="str">
        <f>IFERROR(VLOOKUP($A12,'All Running Order working doc'!$A$4:$CO$60,N$100,FALSE),"-")</f>
        <v>-</v>
      </c>
      <c r="O12" s="12" t="str">
        <f>IFERROR(VLOOKUP($A12,'All Running Order working doc'!$A$4:$CO$60,O$100,FALSE),"-")</f>
        <v>-</v>
      </c>
      <c r="P12" s="12" t="str">
        <f>IFERROR(VLOOKUP($A12,'All Running Order working doc'!$A$4:$CO$60,P$100,FALSE),"-")</f>
        <v>-</v>
      </c>
      <c r="Q12" s="12" t="str">
        <f>IFERROR(VLOOKUP($A12,'All Running Order working doc'!$A$4:$CO$60,Q$100,FALSE),"-")</f>
        <v>-</v>
      </c>
      <c r="R12" s="12" t="str">
        <f>IFERROR(VLOOKUP($A12,'All Running Order working doc'!$A$4:$CO$60,R$100,FALSE),"-")</f>
        <v>-</v>
      </c>
      <c r="S12" s="12" t="str">
        <f>IFERROR(VLOOKUP($A12,'All Running Order working doc'!$A$4:$CO$60,S$100,FALSE),"-")</f>
        <v>-</v>
      </c>
      <c r="T12" s="12" t="str">
        <f>IFERROR(VLOOKUP($A12,'All Running Order working doc'!$A$4:$CO$60,T$100,FALSE),"-")</f>
        <v>-</v>
      </c>
      <c r="U12" s="12" t="str">
        <f>IFERROR(VLOOKUP($A12,'All Running Order working doc'!$A$4:$CO$60,U$100,FALSE),"-")</f>
        <v>-</v>
      </c>
      <c r="V12" s="12" t="str">
        <f>IFERROR(VLOOKUP($A12,'All Running Order working doc'!$A$4:$CO$60,V$100,FALSE),"-")</f>
        <v>-</v>
      </c>
      <c r="W12" s="12" t="str">
        <f>IFERROR(VLOOKUP($A12,'All Running Order working doc'!$A$4:$CO$60,W$100,FALSE),"-")</f>
        <v>-</v>
      </c>
      <c r="X12" s="12" t="str">
        <f>IFERROR(VLOOKUP($A12,'All Running Order working doc'!$A$4:$CO$60,X$100,FALSE),"-")</f>
        <v>-</v>
      </c>
      <c r="Y12" s="12" t="str">
        <f>IFERROR(VLOOKUP($A12,'All Running Order working doc'!$A$4:$CO$60,Y$100,FALSE),"-")</f>
        <v>-</v>
      </c>
      <c r="Z12" s="12" t="str">
        <f>IFERROR(VLOOKUP($A12,'All Running Order working doc'!$A$4:$CO$60,Z$100,FALSE),"-")</f>
        <v>-</v>
      </c>
      <c r="AA12" s="12" t="str">
        <f>IFERROR(VLOOKUP($A12,'All Running Order working doc'!$A$4:$CO$60,AA$100,FALSE),"-")</f>
        <v>-</v>
      </c>
      <c r="AB12" s="12" t="str">
        <f>IFERROR(VLOOKUP($A12,'All Running Order working doc'!$A$4:$CO$60,AB$100,FALSE),"-")</f>
        <v>-</v>
      </c>
      <c r="AC12" s="12" t="str">
        <f>IFERROR(VLOOKUP($A12,'All Running Order working doc'!$A$4:$CO$60,AC$100,FALSE),"-")</f>
        <v>-</v>
      </c>
      <c r="AD12" s="12" t="str">
        <f>IFERROR(VLOOKUP($A12,'All Running Order working doc'!$A$4:$CO$60,AD$100,FALSE),"-")</f>
        <v>-</v>
      </c>
      <c r="AE12" s="12" t="str">
        <f>IFERROR(VLOOKUP($A12,'All Running Order working doc'!$A$4:$CO$60,AE$100,FALSE),"-")</f>
        <v>-</v>
      </c>
      <c r="AF12" s="12" t="str">
        <f>IFERROR(VLOOKUP($A12,'All Running Order working doc'!$A$4:$CO$60,AF$100,FALSE),"-")</f>
        <v>-</v>
      </c>
      <c r="AG12" s="12" t="str">
        <f>IFERROR(VLOOKUP($A12,'All Running Order working doc'!$A$4:$CO$60,AG$100,FALSE),"-")</f>
        <v>-</v>
      </c>
      <c r="AH12" s="12" t="str">
        <f>IFERROR(VLOOKUP($A12,'All Running Order working doc'!$A$4:$CO$60,AH$100,FALSE),"-")</f>
        <v>-</v>
      </c>
      <c r="AI12" s="12" t="str">
        <f>IFERROR(VLOOKUP($A12,'All Running Order working doc'!$A$4:$CO$60,AI$100,FALSE),"-")</f>
        <v>-</v>
      </c>
      <c r="AJ12" s="12" t="str">
        <f>IFERROR(VLOOKUP($A12,'All Running Order working doc'!$A$4:$CO$60,AJ$100,FALSE),"-")</f>
        <v>-</v>
      </c>
      <c r="AK12" s="12" t="str">
        <f>IFERROR(VLOOKUP($A12,'All Running Order working doc'!$A$4:$CO$60,AK$100,FALSE),"-")</f>
        <v>-</v>
      </c>
      <c r="AL12" s="12" t="str">
        <f>IFERROR(VLOOKUP($A12,'All Running Order working doc'!$A$4:$CO$60,AL$100,FALSE),"-")</f>
        <v>-</v>
      </c>
      <c r="AM12" s="12" t="str">
        <f>IFERROR(VLOOKUP($A12,'All Running Order working doc'!$A$4:$CO$60,AM$100,FALSE),"-")</f>
        <v>-</v>
      </c>
      <c r="AN12" s="12" t="str">
        <f>IFERROR(VLOOKUP($A12,'All Running Order working doc'!$A$4:$CO$60,AN$100,FALSE),"-")</f>
        <v>-</v>
      </c>
      <c r="AO12" s="12" t="str">
        <f>IFERROR(VLOOKUP($A12,'All Running Order working doc'!$A$4:$CO$60,AO$100,FALSE),"-")</f>
        <v>-</v>
      </c>
      <c r="AP12" s="12" t="str">
        <f>IFERROR(VLOOKUP($A12,'All Running Order working doc'!$A$4:$CO$60,AP$100,FALSE),"-")</f>
        <v>-</v>
      </c>
      <c r="AQ12" s="12" t="str">
        <f>IFERROR(VLOOKUP($A12,'All Running Order working doc'!$A$4:$CO$60,AQ$100,FALSE),"-")</f>
        <v>-</v>
      </c>
      <c r="AR12" s="12" t="str">
        <f>IFERROR(VLOOKUP($A12,'All Running Order working doc'!$A$4:$CO$60,AR$100,FALSE),"-")</f>
        <v>-</v>
      </c>
      <c r="AS12" s="12" t="str">
        <f>IFERROR(VLOOKUP($A12,'All Running Order working doc'!$A$4:$CO$60,AS$100,FALSE),"-")</f>
        <v>-</v>
      </c>
      <c r="AT12" s="12" t="str">
        <f>IFERROR(VLOOKUP($A12,'All Running Order working doc'!$A$4:$CO$60,AT$100,FALSE),"-")</f>
        <v>-</v>
      </c>
      <c r="AU12" s="12" t="str">
        <f>IFERROR(VLOOKUP($A12,'All Running Order working doc'!$A$4:$CO$60,AU$100,FALSE),"-")</f>
        <v>-</v>
      </c>
      <c r="AV12" s="12" t="str">
        <f>IFERROR(VLOOKUP($A12,'All Running Order working doc'!$A$4:$CO$60,AV$100,FALSE),"-")</f>
        <v>-</v>
      </c>
      <c r="AW12" s="12" t="str">
        <f>IFERROR(VLOOKUP($A12,'All Running Order working doc'!$A$4:$CO$60,AW$100,FALSE),"-")</f>
        <v>-</v>
      </c>
      <c r="AX12" s="12" t="str">
        <f>IFERROR(VLOOKUP($A12,'All Running Order working doc'!$A$4:$CO$60,AX$100,FALSE),"-")</f>
        <v>-</v>
      </c>
      <c r="AY12" s="12" t="str">
        <f>IFERROR(VLOOKUP($A12,'All Running Order working doc'!$A$4:$CO$60,AY$100,FALSE),"-")</f>
        <v>-</v>
      </c>
      <c r="AZ12" s="12" t="str">
        <f>IFERROR(VLOOKUP($A12,'All Running Order working doc'!$A$4:$CO$60,AZ$100,FALSE),"-")</f>
        <v>-</v>
      </c>
      <c r="BA12" s="12" t="str">
        <f>IFERROR(VLOOKUP($A12,'All Running Order working doc'!$A$4:$CO$60,BA$100,FALSE),"-")</f>
        <v>-</v>
      </c>
      <c r="BB12" s="12" t="str">
        <f>IFERROR(VLOOKUP($A12,'All Running Order working doc'!$A$4:$CO$60,BB$100,FALSE),"-")</f>
        <v>-</v>
      </c>
      <c r="BC12" s="12" t="str">
        <f>IFERROR(VLOOKUP($A12,'All Running Order working doc'!$A$4:$CO$60,BC$100,FALSE),"-")</f>
        <v>-</v>
      </c>
      <c r="BD12" s="12" t="str">
        <f>IFERROR(VLOOKUP($A12,'All Running Order working doc'!$A$4:$CO$60,BD$100,FALSE),"-")</f>
        <v>-</v>
      </c>
      <c r="BE12" s="12" t="str">
        <f>IFERROR(VLOOKUP($A12,'All Running Order working doc'!$A$4:$CO$60,BE$100,FALSE),"-")</f>
        <v>-</v>
      </c>
      <c r="BF12" s="12" t="str">
        <f>IFERROR(VLOOKUP($A12,'All Running Order working doc'!$A$4:$CO$60,BF$100,FALSE),"-")</f>
        <v>-</v>
      </c>
      <c r="BG12" s="12" t="str">
        <f>IFERROR(VLOOKUP($A12,'All Running Order working doc'!$A$4:$CO$60,BG$100,FALSE),"-")</f>
        <v>-</v>
      </c>
      <c r="BH12" s="12" t="str">
        <f>IFERROR(VLOOKUP($A12,'All Running Order working doc'!$A$4:$CO$60,BH$100,FALSE),"-")</f>
        <v>-</v>
      </c>
      <c r="BI12" s="12" t="str">
        <f>IFERROR(VLOOKUP($A12,'All Running Order working doc'!$A$4:$CO$60,BI$100,FALSE),"-")</f>
        <v>-</v>
      </c>
      <c r="BJ12" s="12" t="str">
        <f>IFERROR(VLOOKUP($A12,'All Running Order working doc'!$A$4:$CO$60,BJ$100,FALSE),"-")</f>
        <v>-</v>
      </c>
      <c r="BK12" s="12" t="str">
        <f>IFERROR(VLOOKUP($A12,'All Running Order working doc'!$A$4:$CO$60,BK$100,FALSE),"-")</f>
        <v>-</v>
      </c>
      <c r="BL12" s="12" t="str">
        <f>IFERROR(VLOOKUP($A12,'All Running Order working doc'!$A$4:$CO$60,BL$100,FALSE),"-")</f>
        <v>-</v>
      </c>
      <c r="BM12" s="12" t="str">
        <f>IFERROR(VLOOKUP($A12,'All Running Order working doc'!$A$4:$CO$60,BM$100,FALSE),"-")</f>
        <v>-</v>
      </c>
      <c r="BN12" s="12" t="str">
        <f>IFERROR(VLOOKUP($A12,'All Running Order working doc'!$A$4:$CO$60,BN$100,FALSE),"-")</f>
        <v>-</v>
      </c>
      <c r="BO12" s="12" t="str">
        <f>IFERROR(VLOOKUP($A12,'All Running Order working doc'!$A$4:$CO$60,BO$100,FALSE),"-")</f>
        <v>-</v>
      </c>
      <c r="BP12" s="12" t="str">
        <f>IFERROR(VLOOKUP($A12,'All Running Order working doc'!$A$4:$CO$60,BP$100,FALSE),"-")</f>
        <v>-</v>
      </c>
      <c r="BQ12" s="12" t="str">
        <f>IFERROR(VLOOKUP($A12,'All Running Order working doc'!$A$4:$CO$60,BQ$100,FALSE),"-")</f>
        <v>-</v>
      </c>
      <c r="BR12" s="12" t="str">
        <f>IFERROR(VLOOKUP($A12,'All Running Order working doc'!$A$4:$CO$60,BR$100,FALSE),"-")</f>
        <v>-</v>
      </c>
      <c r="BS12" s="12" t="str">
        <f>IFERROR(VLOOKUP($A12,'All Running Order working doc'!$A$4:$CO$60,BS$100,FALSE),"-")</f>
        <v>-</v>
      </c>
      <c r="BT12" s="12" t="str">
        <f>IFERROR(VLOOKUP($A12,'All Running Order working doc'!$A$4:$CO$60,BT$100,FALSE),"-")</f>
        <v>-</v>
      </c>
      <c r="BU12" s="12" t="str">
        <f>IFERROR(VLOOKUP($A12,'All Running Order working doc'!$A$4:$CO$60,BU$100,FALSE),"-")</f>
        <v>-</v>
      </c>
      <c r="BV12" s="12" t="str">
        <f>IFERROR(VLOOKUP($A12,'All Running Order working doc'!$A$4:$CO$60,BV$100,FALSE),"-")</f>
        <v>-</v>
      </c>
      <c r="BW12" s="12" t="str">
        <f>IFERROR(VLOOKUP($A12,'All Running Order working doc'!$A$4:$CO$60,BW$100,FALSE),"-")</f>
        <v>-</v>
      </c>
      <c r="BX12" s="12" t="str">
        <f>IFERROR(VLOOKUP($A12,'All Running Order working doc'!$A$4:$CO$60,BX$100,FALSE),"-")</f>
        <v>-</v>
      </c>
      <c r="BY12" s="12" t="str">
        <f>IFERROR(VLOOKUP($A12,'All Running Order working doc'!$A$4:$CO$60,BY$100,FALSE),"-")</f>
        <v>-</v>
      </c>
      <c r="BZ12" s="12" t="str">
        <f>IFERROR(VLOOKUP($A12,'All Running Order working doc'!$A$4:$CO$60,BZ$100,FALSE),"-")</f>
        <v>-</v>
      </c>
      <c r="CA12" s="12" t="str">
        <f>IFERROR(VLOOKUP($A12,'All Running Order working doc'!$A$4:$CO$60,CA$100,FALSE),"-")</f>
        <v>-</v>
      </c>
      <c r="CB12" s="12" t="str">
        <f>IFERROR(VLOOKUP($A12,'All Running Order working doc'!$A$4:$CO$60,CB$100,FALSE),"-")</f>
        <v>-</v>
      </c>
      <c r="CC12" s="12" t="str">
        <f>IFERROR(VLOOKUP($A12,'All Running Order working doc'!$A$4:$CO$60,CC$100,FALSE),"-")</f>
        <v>-</v>
      </c>
      <c r="CD12" s="12" t="str">
        <f>IFERROR(VLOOKUP($A12,'All Running Order working doc'!$A$4:$CO$60,CD$100,FALSE),"-")</f>
        <v>-</v>
      </c>
      <c r="CE12" s="12" t="str">
        <f>IFERROR(VLOOKUP($A12,'All Running Order working doc'!$A$4:$CO$60,CE$100,FALSE),"-")</f>
        <v>-</v>
      </c>
      <c r="CF12" s="12" t="str">
        <f>IFERROR(VLOOKUP($A12,'All Running Order working doc'!$A$4:$CO$60,CF$100,FALSE),"-")</f>
        <v>-</v>
      </c>
      <c r="CG12" s="12" t="str">
        <f>IFERROR(VLOOKUP($A12,'All Running Order working doc'!$A$4:$CO$60,CG$100,FALSE),"-")</f>
        <v>-</v>
      </c>
      <c r="CH12" s="12" t="str">
        <f>IFERROR(VLOOKUP($A12,'All Running Order working doc'!$A$4:$CO$60,CH$100,FALSE),"-")</f>
        <v>-</v>
      </c>
      <c r="CI12" s="12" t="str">
        <f>IFERROR(VLOOKUP($A12,'All Running Order working doc'!$A$4:$CO$60,CI$100,FALSE),"-")</f>
        <v>-</v>
      </c>
      <c r="CJ12" s="12" t="str">
        <f>IFERROR(VLOOKUP($A12,'All Running Order working doc'!$A$4:$CO$60,CJ$100,FALSE),"-")</f>
        <v>-</v>
      </c>
      <c r="CK12" s="12" t="str">
        <f>IFERROR(VLOOKUP($A12,'All Running Order working doc'!$A$4:$CO$60,CK$100,FALSE),"-")</f>
        <v>-</v>
      </c>
      <c r="CL12" s="12" t="str">
        <f>IFERROR(VLOOKUP($A12,'All Running Order working doc'!$A$4:$CO$60,CL$100,FALSE),"-")</f>
        <v>-</v>
      </c>
      <c r="CM12" s="12" t="str">
        <f>IFERROR(VLOOKUP($A12,'All Running Order working doc'!$A$4:$CO$60,CM$100,FALSE),"-")</f>
        <v>-</v>
      </c>
      <c r="CN12" s="12" t="str">
        <f>IFERROR(VLOOKUP($A12,'All Running Order working doc'!$A$4:$CO$60,CN$100,FALSE),"-")</f>
        <v>-</v>
      </c>
      <c r="CQ12" s="3">
        <v>9</v>
      </c>
    </row>
    <row r="13" spans="1:95" x14ac:dyDescent="0.3">
      <c r="A13" s="3" t="str">
        <f>CONCATENATE(Constants!$B$6,CQ13,)</f>
        <v>Rookie10</v>
      </c>
      <c r="B13" s="12" t="str">
        <f>IFERROR(VLOOKUP($A13,'All Running Order working doc'!$A$4:$CO$60,B$100,FALSE),"-")</f>
        <v>-</v>
      </c>
      <c r="C13" s="12" t="str">
        <f>IFERROR(VLOOKUP($A13,'All Running Order working doc'!$A$4:$CO$60,C$100,FALSE),"-")</f>
        <v>-</v>
      </c>
      <c r="D13" s="12" t="str">
        <f>IFERROR(VLOOKUP($A13,'All Running Order working doc'!$A$4:$CO$60,D$100,FALSE),"-")</f>
        <v>-</v>
      </c>
      <c r="E13" s="12" t="str">
        <f>IFERROR(VLOOKUP($A13,'All Running Order working doc'!$A$4:$CO$60,E$100,FALSE),"-")</f>
        <v>-</v>
      </c>
      <c r="F13" s="12" t="str">
        <f>IFERROR(VLOOKUP($A13,'All Running Order working doc'!$A$4:$CO$60,F$100,FALSE),"-")</f>
        <v>-</v>
      </c>
      <c r="G13" s="12" t="str">
        <f>IFERROR(VLOOKUP($A13,'All Running Order working doc'!$A$4:$CO$60,G$100,FALSE),"-")</f>
        <v>-</v>
      </c>
      <c r="H13" s="12" t="str">
        <f>IFERROR(VLOOKUP($A13,'All Running Order working doc'!$A$4:$CO$60,H$100,FALSE),"-")</f>
        <v>-</v>
      </c>
      <c r="I13" s="12" t="str">
        <f>IFERROR(VLOOKUP($A13,'All Running Order working doc'!$A$4:$CO$60,I$100,FALSE),"-")</f>
        <v>-</v>
      </c>
      <c r="J13" s="12" t="str">
        <f>IFERROR(VLOOKUP($A13,'All Running Order working doc'!$A$4:$CO$60,J$100,FALSE),"-")</f>
        <v>-</v>
      </c>
      <c r="K13" s="12" t="str">
        <f>IFERROR(VLOOKUP($A13,'All Running Order working doc'!$A$4:$CO$60,K$100,FALSE),"-")</f>
        <v>-</v>
      </c>
      <c r="L13" s="12" t="str">
        <f>IFERROR(VLOOKUP($A13,'All Running Order working doc'!$A$4:$CO$60,L$100,FALSE),"-")</f>
        <v>-</v>
      </c>
      <c r="M13" s="12" t="str">
        <f>IFERROR(VLOOKUP($A13,'All Running Order working doc'!$A$4:$CO$60,M$100,FALSE),"-")</f>
        <v>-</v>
      </c>
      <c r="N13" s="12" t="str">
        <f>IFERROR(VLOOKUP($A13,'All Running Order working doc'!$A$4:$CO$60,N$100,FALSE),"-")</f>
        <v>-</v>
      </c>
      <c r="O13" s="12" t="str">
        <f>IFERROR(VLOOKUP($A13,'All Running Order working doc'!$A$4:$CO$60,O$100,FALSE),"-")</f>
        <v>-</v>
      </c>
      <c r="P13" s="12" t="str">
        <f>IFERROR(VLOOKUP($A13,'All Running Order working doc'!$A$4:$CO$60,P$100,FALSE),"-")</f>
        <v>-</v>
      </c>
      <c r="Q13" s="12" t="str">
        <f>IFERROR(VLOOKUP($A13,'All Running Order working doc'!$A$4:$CO$60,Q$100,FALSE),"-")</f>
        <v>-</v>
      </c>
      <c r="R13" s="12" t="str">
        <f>IFERROR(VLOOKUP($A13,'All Running Order working doc'!$A$4:$CO$60,R$100,FALSE),"-")</f>
        <v>-</v>
      </c>
      <c r="S13" s="12" t="str">
        <f>IFERROR(VLOOKUP($A13,'All Running Order working doc'!$A$4:$CO$60,S$100,FALSE),"-")</f>
        <v>-</v>
      </c>
      <c r="T13" s="12" t="str">
        <f>IFERROR(VLOOKUP($A13,'All Running Order working doc'!$A$4:$CO$60,T$100,FALSE),"-")</f>
        <v>-</v>
      </c>
      <c r="U13" s="12" t="str">
        <f>IFERROR(VLOOKUP($A13,'All Running Order working doc'!$A$4:$CO$60,U$100,FALSE),"-")</f>
        <v>-</v>
      </c>
      <c r="V13" s="12" t="str">
        <f>IFERROR(VLOOKUP($A13,'All Running Order working doc'!$A$4:$CO$60,V$100,FALSE),"-")</f>
        <v>-</v>
      </c>
      <c r="W13" s="12" t="str">
        <f>IFERROR(VLOOKUP($A13,'All Running Order working doc'!$A$4:$CO$60,W$100,FALSE),"-")</f>
        <v>-</v>
      </c>
      <c r="X13" s="12" t="str">
        <f>IFERROR(VLOOKUP($A13,'All Running Order working doc'!$A$4:$CO$60,X$100,FALSE),"-")</f>
        <v>-</v>
      </c>
      <c r="Y13" s="12" t="str">
        <f>IFERROR(VLOOKUP($A13,'All Running Order working doc'!$A$4:$CO$60,Y$100,FALSE),"-")</f>
        <v>-</v>
      </c>
      <c r="Z13" s="12" t="str">
        <f>IFERROR(VLOOKUP($A13,'All Running Order working doc'!$A$4:$CO$60,Z$100,FALSE),"-")</f>
        <v>-</v>
      </c>
      <c r="AA13" s="12" t="str">
        <f>IFERROR(VLOOKUP($A13,'All Running Order working doc'!$A$4:$CO$60,AA$100,FALSE),"-")</f>
        <v>-</v>
      </c>
      <c r="AB13" s="12" t="str">
        <f>IFERROR(VLOOKUP($A13,'All Running Order working doc'!$A$4:$CO$60,AB$100,FALSE),"-")</f>
        <v>-</v>
      </c>
      <c r="AC13" s="12" t="str">
        <f>IFERROR(VLOOKUP($A13,'All Running Order working doc'!$A$4:$CO$60,AC$100,FALSE),"-")</f>
        <v>-</v>
      </c>
      <c r="AD13" s="12" t="str">
        <f>IFERROR(VLOOKUP($A13,'All Running Order working doc'!$A$4:$CO$60,AD$100,FALSE),"-")</f>
        <v>-</v>
      </c>
      <c r="AE13" s="12" t="str">
        <f>IFERROR(VLOOKUP($A13,'All Running Order working doc'!$A$4:$CO$60,AE$100,FALSE),"-")</f>
        <v>-</v>
      </c>
      <c r="AF13" s="12" t="str">
        <f>IFERROR(VLOOKUP($A13,'All Running Order working doc'!$A$4:$CO$60,AF$100,FALSE),"-")</f>
        <v>-</v>
      </c>
      <c r="AG13" s="12" t="str">
        <f>IFERROR(VLOOKUP($A13,'All Running Order working doc'!$A$4:$CO$60,AG$100,FALSE),"-")</f>
        <v>-</v>
      </c>
      <c r="AH13" s="12" t="str">
        <f>IFERROR(VLOOKUP($A13,'All Running Order working doc'!$A$4:$CO$60,AH$100,FALSE),"-")</f>
        <v>-</v>
      </c>
      <c r="AI13" s="12" t="str">
        <f>IFERROR(VLOOKUP($A13,'All Running Order working doc'!$A$4:$CO$60,AI$100,FALSE),"-")</f>
        <v>-</v>
      </c>
      <c r="AJ13" s="12" t="str">
        <f>IFERROR(VLOOKUP($A13,'All Running Order working doc'!$A$4:$CO$60,AJ$100,FALSE),"-")</f>
        <v>-</v>
      </c>
      <c r="AK13" s="12" t="str">
        <f>IFERROR(VLOOKUP($A13,'All Running Order working doc'!$A$4:$CO$60,AK$100,FALSE),"-")</f>
        <v>-</v>
      </c>
      <c r="AL13" s="12" t="str">
        <f>IFERROR(VLOOKUP($A13,'All Running Order working doc'!$A$4:$CO$60,AL$100,FALSE),"-")</f>
        <v>-</v>
      </c>
      <c r="AM13" s="12" t="str">
        <f>IFERROR(VLOOKUP($A13,'All Running Order working doc'!$A$4:$CO$60,AM$100,FALSE),"-")</f>
        <v>-</v>
      </c>
      <c r="AN13" s="12" t="str">
        <f>IFERROR(VLOOKUP($A13,'All Running Order working doc'!$A$4:$CO$60,AN$100,FALSE),"-")</f>
        <v>-</v>
      </c>
      <c r="AO13" s="12" t="str">
        <f>IFERROR(VLOOKUP($A13,'All Running Order working doc'!$A$4:$CO$60,AO$100,FALSE),"-")</f>
        <v>-</v>
      </c>
      <c r="AP13" s="12" t="str">
        <f>IFERROR(VLOOKUP($A13,'All Running Order working doc'!$A$4:$CO$60,AP$100,FALSE),"-")</f>
        <v>-</v>
      </c>
      <c r="AQ13" s="12" t="str">
        <f>IFERROR(VLOOKUP($A13,'All Running Order working doc'!$A$4:$CO$60,AQ$100,FALSE),"-")</f>
        <v>-</v>
      </c>
      <c r="AR13" s="12" t="str">
        <f>IFERROR(VLOOKUP($A13,'All Running Order working doc'!$A$4:$CO$60,AR$100,FALSE),"-")</f>
        <v>-</v>
      </c>
      <c r="AS13" s="12" t="str">
        <f>IFERROR(VLOOKUP($A13,'All Running Order working doc'!$A$4:$CO$60,AS$100,FALSE),"-")</f>
        <v>-</v>
      </c>
      <c r="AT13" s="12" t="str">
        <f>IFERROR(VLOOKUP($A13,'All Running Order working doc'!$A$4:$CO$60,AT$100,FALSE),"-")</f>
        <v>-</v>
      </c>
      <c r="AU13" s="12" t="str">
        <f>IFERROR(VLOOKUP($A13,'All Running Order working doc'!$A$4:$CO$60,AU$100,FALSE),"-")</f>
        <v>-</v>
      </c>
      <c r="AV13" s="12" t="str">
        <f>IFERROR(VLOOKUP($A13,'All Running Order working doc'!$A$4:$CO$60,AV$100,FALSE),"-")</f>
        <v>-</v>
      </c>
      <c r="AW13" s="12" t="str">
        <f>IFERROR(VLOOKUP($A13,'All Running Order working doc'!$A$4:$CO$60,AW$100,FALSE),"-")</f>
        <v>-</v>
      </c>
      <c r="AX13" s="12" t="str">
        <f>IFERROR(VLOOKUP($A13,'All Running Order working doc'!$A$4:$CO$60,AX$100,FALSE),"-")</f>
        <v>-</v>
      </c>
      <c r="AY13" s="12" t="str">
        <f>IFERROR(VLOOKUP($A13,'All Running Order working doc'!$A$4:$CO$60,AY$100,FALSE),"-")</f>
        <v>-</v>
      </c>
      <c r="AZ13" s="12" t="str">
        <f>IFERROR(VLOOKUP($A13,'All Running Order working doc'!$A$4:$CO$60,AZ$100,FALSE),"-")</f>
        <v>-</v>
      </c>
      <c r="BA13" s="12" t="str">
        <f>IFERROR(VLOOKUP($A13,'All Running Order working doc'!$A$4:$CO$60,BA$100,FALSE),"-")</f>
        <v>-</v>
      </c>
      <c r="BB13" s="12" t="str">
        <f>IFERROR(VLOOKUP($A13,'All Running Order working doc'!$A$4:$CO$60,BB$100,FALSE),"-")</f>
        <v>-</v>
      </c>
      <c r="BC13" s="12" t="str">
        <f>IFERROR(VLOOKUP($A13,'All Running Order working doc'!$A$4:$CO$60,BC$100,FALSE),"-")</f>
        <v>-</v>
      </c>
      <c r="BD13" s="12" t="str">
        <f>IFERROR(VLOOKUP($A13,'All Running Order working doc'!$A$4:$CO$60,BD$100,FALSE),"-")</f>
        <v>-</v>
      </c>
      <c r="BE13" s="12" t="str">
        <f>IFERROR(VLOOKUP($A13,'All Running Order working doc'!$A$4:$CO$60,BE$100,FALSE),"-")</f>
        <v>-</v>
      </c>
      <c r="BF13" s="12" t="str">
        <f>IFERROR(VLOOKUP($A13,'All Running Order working doc'!$A$4:$CO$60,BF$100,FALSE),"-")</f>
        <v>-</v>
      </c>
      <c r="BG13" s="12" t="str">
        <f>IFERROR(VLOOKUP($A13,'All Running Order working doc'!$A$4:$CO$60,BG$100,FALSE),"-")</f>
        <v>-</v>
      </c>
      <c r="BH13" s="12" t="str">
        <f>IFERROR(VLOOKUP($A13,'All Running Order working doc'!$A$4:$CO$60,BH$100,FALSE),"-")</f>
        <v>-</v>
      </c>
      <c r="BI13" s="12" t="str">
        <f>IFERROR(VLOOKUP($A13,'All Running Order working doc'!$A$4:$CO$60,BI$100,FALSE),"-")</f>
        <v>-</v>
      </c>
      <c r="BJ13" s="12" t="str">
        <f>IFERROR(VLOOKUP($A13,'All Running Order working doc'!$A$4:$CO$60,BJ$100,FALSE),"-")</f>
        <v>-</v>
      </c>
      <c r="BK13" s="12" t="str">
        <f>IFERROR(VLOOKUP($A13,'All Running Order working doc'!$A$4:$CO$60,BK$100,FALSE),"-")</f>
        <v>-</v>
      </c>
      <c r="BL13" s="12" t="str">
        <f>IFERROR(VLOOKUP($A13,'All Running Order working doc'!$A$4:$CO$60,BL$100,FALSE),"-")</f>
        <v>-</v>
      </c>
      <c r="BM13" s="12" t="str">
        <f>IFERROR(VLOOKUP($A13,'All Running Order working doc'!$A$4:$CO$60,BM$100,FALSE),"-")</f>
        <v>-</v>
      </c>
      <c r="BN13" s="12" t="str">
        <f>IFERROR(VLOOKUP($A13,'All Running Order working doc'!$A$4:$CO$60,BN$100,FALSE),"-")</f>
        <v>-</v>
      </c>
      <c r="BO13" s="12" t="str">
        <f>IFERROR(VLOOKUP($A13,'All Running Order working doc'!$A$4:$CO$60,BO$100,FALSE),"-")</f>
        <v>-</v>
      </c>
      <c r="BP13" s="12" t="str">
        <f>IFERROR(VLOOKUP($A13,'All Running Order working doc'!$A$4:$CO$60,BP$100,FALSE),"-")</f>
        <v>-</v>
      </c>
      <c r="BQ13" s="12" t="str">
        <f>IFERROR(VLOOKUP($A13,'All Running Order working doc'!$A$4:$CO$60,BQ$100,FALSE),"-")</f>
        <v>-</v>
      </c>
      <c r="BR13" s="12" t="str">
        <f>IFERROR(VLOOKUP($A13,'All Running Order working doc'!$A$4:$CO$60,BR$100,FALSE),"-")</f>
        <v>-</v>
      </c>
      <c r="BS13" s="12" t="str">
        <f>IFERROR(VLOOKUP($A13,'All Running Order working doc'!$A$4:$CO$60,BS$100,FALSE),"-")</f>
        <v>-</v>
      </c>
      <c r="BT13" s="12" t="str">
        <f>IFERROR(VLOOKUP($A13,'All Running Order working doc'!$A$4:$CO$60,BT$100,FALSE),"-")</f>
        <v>-</v>
      </c>
      <c r="BU13" s="12" t="str">
        <f>IFERROR(VLOOKUP($A13,'All Running Order working doc'!$A$4:$CO$60,BU$100,FALSE),"-")</f>
        <v>-</v>
      </c>
      <c r="BV13" s="12" t="str">
        <f>IFERROR(VLOOKUP($A13,'All Running Order working doc'!$A$4:$CO$60,BV$100,FALSE),"-")</f>
        <v>-</v>
      </c>
      <c r="BW13" s="12" t="str">
        <f>IFERROR(VLOOKUP($A13,'All Running Order working doc'!$A$4:$CO$60,BW$100,FALSE),"-")</f>
        <v>-</v>
      </c>
      <c r="BX13" s="12" t="str">
        <f>IFERROR(VLOOKUP($A13,'All Running Order working doc'!$A$4:$CO$60,BX$100,FALSE),"-")</f>
        <v>-</v>
      </c>
      <c r="BY13" s="12" t="str">
        <f>IFERROR(VLOOKUP($A13,'All Running Order working doc'!$A$4:$CO$60,BY$100,FALSE),"-")</f>
        <v>-</v>
      </c>
      <c r="BZ13" s="12" t="str">
        <f>IFERROR(VLOOKUP($A13,'All Running Order working doc'!$A$4:$CO$60,BZ$100,FALSE),"-")</f>
        <v>-</v>
      </c>
      <c r="CA13" s="12" t="str">
        <f>IFERROR(VLOOKUP($A13,'All Running Order working doc'!$A$4:$CO$60,CA$100,FALSE),"-")</f>
        <v>-</v>
      </c>
      <c r="CB13" s="12" t="str">
        <f>IFERROR(VLOOKUP($A13,'All Running Order working doc'!$A$4:$CO$60,CB$100,FALSE),"-")</f>
        <v>-</v>
      </c>
      <c r="CC13" s="12" t="str">
        <f>IFERROR(VLOOKUP($A13,'All Running Order working doc'!$A$4:$CO$60,CC$100,FALSE),"-")</f>
        <v>-</v>
      </c>
      <c r="CD13" s="12" t="str">
        <f>IFERROR(VLOOKUP($A13,'All Running Order working doc'!$A$4:$CO$60,CD$100,FALSE),"-")</f>
        <v>-</v>
      </c>
      <c r="CE13" s="12" t="str">
        <f>IFERROR(VLOOKUP($A13,'All Running Order working doc'!$A$4:$CO$60,CE$100,FALSE),"-")</f>
        <v>-</v>
      </c>
      <c r="CF13" s="12" t="str">
        <f>IFERROR(VLOOKUP($A13,'All Running Order working doc'!$A$4:$CO$60,CF$100,FALSE),"-")</f>
        <v>-</v>
      </c>
      <c r="CG13" s="12" t="str">
        <f>IFERROR(VLOOKUP($A13,'All Running Order working doc'!$A$4:$CO$60,CG$100,FALSE),"-")</f>
        <v>-</v>
      </c>
      <c r="CH13" s="12" t="str">
        <f>IFERROR(VLOOKUP($A13,'All Running Order working doc'!$A$4:$CO$60,CH$100,FALSE),"-")</f>
        <v>-</v>
      </c>
      <c r="CI13" s="12" t="str">
        <f>IFERROR(VLOOKUP($A13,'All Running Order working doc'!$A$4:$CO$60,CI$100,FALSE),"-")</f>
        <v>-</v>
      </c>
      <c r="CJ13" s="12" t="str">
        <f>IFERROR(VLOOKUP($A13,'All Running Order working doc'!$A$4:$CO$60,CJ$100,FALSE),"-")</f>
        <v>-</v>
      </c>
      <c r="CK13" s="12" t="str">
        <f>IFERROR(VLOOKUP($A13,'All Running Order working doc'!$A$4:$CO$60,CK$100,FALSE),"-")</f>
        <v>-</v>
      </c>
      <c r="CL13" s="12" t="str">
        <f>IFERROR(VLOOKUP($A13,'All Running Order working doc'!$A$4:$CO$60,CL$100,FALSE),"-")</f>
        <v>-</v>
      </c>
      <c r="CM13" s="12" t="str">
        <f>IFERROR(VLOOKUP($A13,'All Running Order working doc'!$A$4:$CO$60,CM$100,FALSE),"-")</f>
        <v>-</v>
      </c>
      <c r="CN13" s="12" t="str">
        <f>IFERROR(VLOOKUP($A13,'All Running Order working doc'!$A$4:$CO$60,CN$100,FALSE),"-")</f>
        <v>-</v>
      </c>
      <c r="CQ13" s="3">
        <v>10</v>
      </c>
    </row>
    <row r="14" spans="1:95" x14ac:dyDescent="0.3">
      <c r="A14" s="3" t="str">
        <f>CONCATENATE(Constants!$B$6,CQ14,)</f>
        <v>Rookie11</v>
      </c>
      <c r="B14" s="12" t="str">
        <f>IFERROR(VLOOKUP($A14,'All Running Order working doc'!$A$4:$CO$60,B$100,FALSE),"-")</f>
        <v>-</v>
      </c>
      <c r="C14" s="12" t="str">
        <f>IFERROR(VLOOKUP($A14,'All Running Order working doc'!$A$4:$CO$60,C$100,FALSE),"-")</f>
        <v>-</v>
      </c>
      <c r="D14" s="12" t="str">
        <f>IFERROR(VLOOKUP($A14,'All Running Order working doc'!$A$4:$CO$60,D$100,FALSE),"-")</f>
        <v>-</v>
      </c>
      <c r="E14" s="12" t="str">
        <f>IFERROR(VLOOKUP($A14,'All Running Order working doc'!$A$4:$CO$60,E$100,FALSE),"-")</f>
        <v>-</v>
      </c>
      <c r="F14" s="12" t="str">
        <f>IFERROR(VLOOKUP($A14,'All Running Order working doc'!$A$4:$CO$60,F$100,FALSE),"-")</f>
        <v>-</v>
      </c>
      <c r="G14" s="12" t="str">
        <f>IFERROR(VLOOKUP($A14,'All Running Order working doc'!$A$4:$CO$60,G$100,FALSE),"-")</f>
        <v>-</v>
      </c>
      <c r="H14" s="12" t="str">
        <f>IFERROR(VLOOKUP($A14,'All Running Order working doc'!$A$4:$CO$60,H$100,FALSE),"-")</f>
        <v>-</v>
      </c>
      <c r="I14" s="12" t="str">
        <f>IFERROR(VLOOKUP($A14,'All Running Order working doc'!$A$4:$CO$60,I$100,FALSE),"-")</f>
        <v>-</v>
      </c>
      <c r="J14" s="12" t="str">
        <f>IFERROR(VLOOKUP($A14,'All Running Order working doc'!$A$4:$CO$60,J$100,FALSE),"-")</f>
        <v>-</v>
      </c>
      <c r="K14" s="12" t="str">
        <f>IFERROR(VLOOKUP($A14,'All Running Order working doc'!$A$4:$CO$60,K$100,FALSE),"-")</f>
        <v>-</v>
      </c>
      <c r="L14" s="12" t="str">
        <f>IFERROR(VLOOKUP($A14,'All Running Order working doc'!$A$4:$CO$60,L$100,FALSE),"-")</f>
        <v>-</v>
      </c>
      <c r="M14" s="12" t="str">
        <f>IFERROR(VLOOKUP($A14,'All Running Order working doc'!$A$4:$CO$60,M$100,FALSE),"-")</f>
        <v>-</v>
      </c>
      <c r="N14" s="12" t="str">
        <f>IFERROR(VLOOKUP($A14,'All Running Order working doc'!$A$4:$CO$60,N$100,FALSE),"-")</f>
        <v>-</v>
      </c>
      <c r="O14" s="12" t="str">
        <f>IFERROR(VLOOKUP($A14,'All Running Order working doc'!$A$4:$CO$60,O$100,FALSE),"-")</f>
        <v>-</v>
      </c>
      <c r="P14" s="12" t="str">
        <f>IFERROR(VLOOKUP($A14,'All Running Order working doc'!$A$4:$CO$60,P$100,FALSE),"-")</f>
        <v>-</v>
      </c>
      <c r="Q14" s="12" t="str">
        <f>IFERROR(VLOOKUP($A14,'All Running Order working doc'!$A$4:$CO$60,Q$100,FALSE),"-")</f>
        <v>-</v>
      </c>
      <c r="R14" s="12" t="str">
        <f>IFERROR(VLOOKUP($A14,'All Running Order working doc'!$A$4:$CO$60,R$100,FALSE),"-")</f>
        <v>-</v>
      </c>
      <c r="S14" s="12" t="str">
        <f>IFERROR(VLOOKUP($A14,'All Running Order working doc'!$A$4:$CO$60,S$100,FALSE),"-")</f>
        <v>-</v>
      </c>
      <c r="T14" s="12" t="str">
        <f>IFERROR(VLOOKUP($A14,'All Running Order working doc'!$A$4:$CO$60,T$100,FALSE),"-")</f>
        <v>-</v>
      </c>
      <c r="U14" s="12" t="str">
        <f>IFERROR(VLOOKUP($A14,'All Running Order working doc'!$A$4:$CO$60,U$100,FALSE),"-")</f>
        <v>-</v>
      </c>
      <c r="V14" s="12" t="str">
        <f>IFERROR(VLOOKUP($A14,'All Running Order working doc'!$A$4:$CO$60,V$100,FALSE),"-")</f>
        <v>-</v>
      </c>
      <c r="W14" s="12" t="str">
        <f>IFERROR(VLOOKUP($A14,'All Running Order working doc'!$A$4:$CO$60,W$100,FALSE),"-")</f>
        <v>-</v>
      </c>
      <c r="X14" s="12" t="str">
        <f>IFERROR(VLOOKUP($A14,'All Running Order working doc'!$A$4:$CO$60,X$100,FALSE),"-")</f>
        <v>-</v>
      </c>
      <c r="Y14" s="12" t="str">
        <f>IFERROR(VLOOKUP($A14,'All Running Order working doc'!$A$4:$CO$60,Y$100,FALSE),"-")</f>
        <v>-</v>
      </c>
      <c r="Z14" s="12" t="str">
        <f>IFERROR(VLOOKUP($A14,'All Running Order working doc'!$A$4:$CO$60,Z$100,FALSE),"-")</f>
        <v>-</v>
      </c>
      <c r="AA14" s="12" t="str">
        <f>IFERROR(VLOOKUP($A14,'All Running Order working doc'!$A$4:$CO$60,AA$100,FALSE),"-")</f>
        <v>-</v>
      </c>
      <c r="AB14" s="12" t="str">
        <f>IFERROR(VLOOKUP($A14,'All Running Order working doc'!$A$4:$CO$60,AB$100,FALSE),"-")</f>
        <v>-</v>
      </c>
      <c r="AC14" s="12" t="str">
        <f>IFERROR(VLOOKUP($A14,'All Running Order working doc'!$A$4:$CO$60,AC$100,FALSE),"-")</f>
        <v>-</v>
      </c>
      <c r="AD14" s="12" t="str">
        <f>IFERROR(VLOOKUP($A14,'All Running Order working doc'!$A$4:$CO$60,AD$100,FALSE),"-")</f>
        <v>-</v>
      </c>
      <c r="AE14" s="12" t="str">
        <f>IFERROR(VLOOKUP($A14,'All Running Order working doc'!$A$4:$CO$60,AE$100,FALSE),"-")</f>
        <v>-</v>
      </c>
      <c r="AF14" s="12" t="str">
        <f>IFERROR(VLOOKUP($A14,'All Running Order working doc'!$A$4:$CO$60,AF$100,FALSE),"-")</f>
        <v>-</v>
      </c>
      <c r="AG14" s="12" t="str">
        <f>IFERROR(VLOOKUP($A14,'All Running Order working doc'!$A$4:$CO$60,AG$100,FALSE),"-")</f>
        <v>-</v>
      </c>
      <c r="AH14" s="12" t="str">
        <f>IFERROR(VLOOKUP($A14,'All Running Order working doc'!$A$4:$CO$60,AH$100,FALSE),"-")</f>
        <v>-</v>
      </c>
      <c r="AI14" s="12" t="str">
        <f>IFERROR(VLOOKUP($A14,'All Running Order working doc'!$A$4:$CO$60,AI$100,FALSE),"-")</f>
        <v>-</v>
      </c>
      <c r="AJ14" s="12" t="str">
        <f>IFERROR(VLOOKUP($A14,'All Running Order working doc'!$A$4:$CO$60,AJ$100,FALSE),"-")</f>
        <v>-</v>
      </c>
      <c r="AK14" s="12" t="str">
        <f>IFERROR(VLOOKUP($A14,'All Running Order working doc'!$A$4:$CO$60,AK$100,FALSE),"-")</f>
        <v>-</v>
      </c>
      <c r="AL14" s="12" t="str">
        <f>IFERROR(VLOOKUP($A14,'All Running Order working doc'!$A$4:$CO$60,AL$100,FALSE),"-")</f>
        <v>-</v>
      </c>
      <c r="AM14" s="12" t="str">
        <f>IFERROR(VLOOKUP($A14,'All Running Order working doc'!$A$4:$CO$60,AM$100,FALSE),"-")</f>
        <v>-</v>
      </c>
      <c r="AN14" s="12" t="str">
        <f>IFERROR(VLOOKUP($A14,'All Running Order working doc'!$A$4:$CO$60,AN$100,FALSE),"-")</f>
        <v>-</v>
      </c>
      <c r="AO14" s="12" t="str">
        <f>IFERROR(VLOOKUP($A14,'All Running Order working doc'!$A$4:$CO$60,AO$100,FALSE),"-")</f>
        <v>-</v>
      </c>
      <c r="AP14" s="12" t="str">
        <f>IFERROR(VLOOKUP($A14,'All Running Order working doc'!$A$4:$CO$60,AP$100,FALSE),"-")</f>
        <v>-</v>
      </c>
      <c r="AQ14" s="12" t="str">
        <f>IFERROR(VLOOKUP($A14,'All Running Order working doc'!$A$4:$CO$60,AQ$100,FALSE),"-")</f>
        <v>-</v>
      </c>
      <c r="AR14" s="12" t="str">
        <f>IFERROR(VLOOKUP($A14,'All Running Order working doc'!$A$4:$CO$60,AR$100,FALSE),"-")</f>
        <v>-</v>
      </c>
      <c r="AS14" s="12" t="str">
        <f>IFERROR(VLOOKUP($A14,'All Running Order working doc'!$A$4:$CO$60,AS$100,FALSE),"-")</f>
        <v>-</v>
      </c>
      <c r="AT14" s="12" t="str">
        <f>IFERROR(VLOOKUP($A14,'All Running Order working doc'!$A$4:$CO$60,AT$100,FALSE),"-")</f>
        <v>-</v>
      </c>
      <c r="AU14" s="12" t="str">
        <f>IFERROR(VLOOKUP($A14,'All Running Order working doc'!$A$4:$CO$60,AU$100,FALSE),"-")</f>
        <v>-</v>
      </c>
      <c r="AV14" s="12" t="str">
        <f>IFERROR(VLOOKUP($A14,'All Running Order working doc'!$A$4:$CO$60,AV$100,FALSE),"-")</f>
        <v>-</v>
      </c>
      <c r="AW14" s="12" t="str">
        <f>IFERROR(VLOOKUP($A14,'All Running Order working doc'!$A$4:$CO$60,AW$100,FALSE),"-")</f>
        <v>-</v>
      </c>
      <c r="AX14" s="12" t="str">
        <f>IFERROR(VLOOKUP($A14,'All Running Order working doc'!$A$4:$CO$60,AX$100,FALSE),"-")</f>
        <v>-</v>
      </c>
      <c r="AY14" s="12" t="str">
        <f>IFERROR(VLOOKUP($A14,'All Running Order working doc'!$A$4:$CO$60,AY$100,FALSE),"-")</f>
        <v>-</v>
      </c>
      <c r="AZ14" s="12" t="str">
        <f>IFERROR(VLOOKUP($A14,'All Running Order working doc'!$A$4:$CO$60,AZ$100,FALSE),"-")</f>
        <v>-</v>
      </c>
      <c r="BA14" s="12" t="str">
        <f>IFERROR(VLOOKUP($A14,'All Running Order working doc'!$A$4:$CO$60,BA$100,FALSE),"-")</f>
        <v>-</v>
      </c>
      <c r="BB14" s="12" t="str">
        <f>IFERROR(VLOOKUP($A14,'All Running Order working doc'!$A$4:$CO$60,BB$100,FALSE),"-")</f>
        <v>-</v>
      </c>
      <c r="BC14" s="12" t="str">
        <f>IFERROR(VLOOKUP($A14,'All Running Order working doc'!$A$4:$CO$60,BC$100,FALSE),"-")</f>
        <v>-</v>
      </c>
      <c r="BD14" s="12" t="str">
        <f>IFERROR(VLOOKUP($A14,'All Running Order working doc'!$A$4:$CO$60,BD$100,FALSE),"-")</f>
        <v>-</v>
      </c>
      <c r="BE14" s="12" t="str">
        <f>IFERROR(VLOOKUP($A14,'All Running Order working doc'!$A$4:$CO$60,BE$100,FALSE),"-")</f>
        <v>-</v>
      </c>
      <c r="BF14" s="12" t="str">
        <f>IFERROR(VLOOKUP($A14,'All Running Order working doc'!$A$4:$CO$60,BF$100,FALSE),"-")</f>
        <v>-</v>
      </c>
      <c r="BG14" s="12" t="str">
        <f>IFERROR(VLOOKUP($A14,'All Running Order working doc'!$A$4:$CO$60,BG$100,FALSE),"-")</f>
        <v>-</v>
      </c>
      <c r="BH14" s="12" t="str">
        <f>IFERROR(VLOOKUP($A14,'All Running Order working doc'!$A$4:$CO$60,BH$100,FALSE),"-")</f>
        <v>-</v>
      </c>
      <c r="BI14" s="12" t="str">
        <f>IFERROR(VLOOKUP($A14,'All Running Order working doc'!$A$4:$CO$60,BI$100,FALSE),"-")</f>
        <v>-</v>
      </c>
      <c r="BJ14" s="12" t="str">
        <f>IFERROR(VLOOKUP($A14,'All Running Order working doc'!$A$4:$CO$60,BJ$100,FALSE),"-")</f>
        <v>-</v>
      </c>
      <c r="BK14" s="12" t="str">
        <f>IFERROR(VLOOKUP($A14,'All Running Order working doc'!$A$4:$CO$60,BK$100,FALSE),"-")</f>
        <v>-</v>
      </c>
      <c r="BL14" s="12" t="str">
        <f>IFERROR(VLOOKUP($A14,'All Running Order working doc'!$A$4:$CO$60,BL$100,FALSE),"-")</f>
        <v>-</v>
      </c>
      <c r="BM14" s="12" t="str">
        <f>IFERROR(VLOOKUP($A14,'All Running Order working doc'!$A$4:$CO$60,BM$100,FALSE),"-")</f>
        <v>-</v>
      </c>
      <c r="BN14" s="12" t="str">
        <f>IFERROR(VLOOKUP($A14,'All Running Order working doc'!$A$4:$CO$60,BN$100,FALSE),"-")</f>
        <v>-</v>
      </c>
      <c r="BO14" s="12" t="str">
        <f>IFERROR(VLOOKUP($A14,'All Running Order working doc'!$A$4:$CO$60,BO$100,FALSE),"-")</f>
        <v>-</v>
      </c>
      <c r="BP14" s="12" t="str">
        <f>IFERROR(VLOOKUP($A14,'All Running Order working doc'!$A$4:$CO$60,BP$100,FALSE),"-")</f>
        <v>-</v>
      </c>
      <c r="BQ14" s="12" t="str">
        <f>IFERROR(VLOOKUP($A14,'All Running Order working doc'!$A$4:$CO$60,BQ$100,FALSE),"-")</f>
        <v>-</v>
      </c>
      <c r="BR14" s="12" t="str">
        <f>IFERROR(VLOOKUP($A14,'All Running Order working doc'!$A$4:$CO$60,BR$100,FALSE),"-")</f>
        <v>-</v>
      </c>
      <c r="BS14" s="12" t="str">
        <f>IFERROR(VLOOKUP($A14,'All Running Order working doc'!$A$4:$CO$60,BS$100,FALSE),"-")</f>
        <v>-</v>
      </c>
      <c r="BT14" s="12" t="str">
        <f>IFERROR(VLOOKUP($A14,'All Running Order working doc'!$A$4:$CO$60,BT$100,FALSE),"-")</f>
        <v>-</v>
      </c>
      <c r="BU14" s="12" t="str">
        <f>IFERROR(VLOOKUP($A14,'All Running Order working doc'!$A$4:$CO$60,BU$100,FALSE),"-")</f>
        <v>-</v>
      </c>
      <c r="BV14" s="12" t="str">
        <f>IFERROR(VLOOKUP($A14,'All Running Order working doc'!$A$4:$CO$60,BV$100,FALSE),"-")</f>
        <v>-</v>
      </c>
      <c r="BW14" s="12" t="str">
        <f>IFERROR(VLOOKUP($A14,'All Running Order working doc'!$A$4:$CO$60,BW$100,FALSE),"-")</f>
        <v>-</v>
      </c>
      <c r="BX14" s="12" t="str">
        <f>IFERROR(VLOOKUP($A14,'All Running Order working doc'!$A$4:$CO$60,BX$100,FALSE),"-")</f>
        <v>-</v>
      </c>
      <c r="BY14" s="12" t="str">
        <f>IFERROR(VLOOKUP($A14,'All Running Order working doc'!$A$4:$CO$60,BY$100,FALSE),"-")</f>
        <v>-</v>
      </c>
      <c r="BZ14" s="12" t="str">
        <f>IFERROR(VLOOKUP($A14,'All Running Order working doc'!$A$4:$CO$60,BZ$100,FALSE),"-")</f>
        <v>-</v>
      </c>
      <c r="CA14" s="12" t="str">
        <f>IFERROR(VLOOKUP($A14,'All Running Order working doc'!$A$4:$CO$60,CA$100,FALSE),"-")</f>
        <v>-</v>
      </c>
      <c r="CB14" s="12" t="str">
        <f>IFERROR(VLOOKUP($A14,'All Running Order working doc'!$A$4:$CO$60,CB$100,FALSE),"-")</f>
        <v>-</v>
      </c>
      <c r="CC14" s="12" t="str">
        <f>IFERROR(VLOOKUP($A14,'All Running Order working doc'!$A$4:$CO$60,CC$100,FALSE),"-")</f>
        <v>-</v>
      </c>
      <c r="CD14" s="12" t="str">
        <f>IFERROR(VLOOKUP($A14,'All Running Order working doc'!$A$4:$CO$60,CD$100,FALSE),"-")</f>
        <v>-</v>
      </c>
      <c r="CE14" s="12" t="str">
        <f>IFERROR(VLOOKUP($A14,'All Running Order working doc'!$A$4:$CO$60,CE$100,FALSE),"-")</f>
        <v>-</v>
      </c>
      <c r="CF14" s="12" t="str">
        <f>IFERROR(VLOOKUP($A14,'All Running Order working doc'!$A$4:$CO$60,CF$100,FALSE),"-")</f>
        <v>-</v>
      </c>
      <c r="CG14" s="12" t="str">
        <f>IFERROR(VLOOKUP($A14,'All Running Order working doc'!$A$4:$CO$60,CG$100,FALSE),"-")</f>
        <v>-</v>
      </c>
      <c r="CH14" s="12" t="str">
        <f>IFERROR(VLOOKUP($A14,'All Running Order working doc'!$A$4:$CO$60,CH$100,FALSE),"-")</f>
        <v>-</v>
      </c>
      <c r="CI14" s="12" t="str">
        <f>IFERROR(VLOOKUP($A14,'All Running Order working doc'!$A$4:$CO$60,CI$100,FALSE),"-")</f>
        <v>-</v>
      </c>
      <c r="CJ14" s="12" t="str">
        <f>IFERROR(VLOOKUP($A14,'All Running Order working doc'!$A$4:$CO$60,CJ$100,FALSE),"-")</f>
        <v>-</v>
      </c>
      <c r="CK14" s="12" t="str">
        <f>IFERROR(VLOOKUP($A14,'All Running Order working doc'!$A$4:$CO$60,CK$100,FALSE),"-")</f>
        <v>-</v>
      </c>
      <c r="CL14" s="12" t="str">
        <f>IFERROR(VLOOKUP($A14,'All Running Order working doc'!$A$4:$CO$60,CL$100,FALSE),"-")</f>
        <v>-</v>
      </c>
      <c r="CM14" s="12" t="str">
        <f>IFERROR(VLOOKUP($A14,'All Running Order working doc'!$A$4:$CO$60,CM$100,FALSE),"-")</f>
        <v>-</v>
      </c>
      <c r="CN14" s="12" t="str">
        <f>IFERROR(VLOOKUP($A14,'All Running Order working doc'!$A$4:$CO$60,CN$100,FALSE),"-")</f>
        <v>-</v>
      </c>
      <c r="CQ14" s="3">
        <v>11</v>
      </c>
    </row>
    <row r="15" spans="1:95" x14ac:dyDescent="0.3">
      <c r="A15" s="3" t="str">
        <f>CONCATENATE(Constants!$B$6,CQ15,)</f>
        <v>Rookie12</v>
      </c>
      <c r="B15" s="12" t="str">
        <f>IFERROR(VLOOKUP($A15,'All Running Order working doc'!$A$4:$CO$60,B$100,FALSE),"-")</f>
        <v>-</v>
      </c>
      <c r="C15" s="12" t="str">
        <f>IFERROR(VLOOKUP($A15,'All Running Order working doc'!$A$4:$CO$60,C$100,FALSE),"-")</f>
        <v>-</v>
      </c>
      <c r="D15" s="12" t="str">
        <f>IFERROR(VLOOKUP($A15,'All Running Order working doc'!$A$4:$CO$60,D$100,FALSE),"-")</f>
        <v>-</v>
      </c>
      <c r="E15" s="12" t="str">
        <f>IFERROR(VLOOKUP($A15,'All Running Order working doc'!$A$4:$CO$60,E$100,FALSE),"-")</f>
        <v>-</v>
      </c>
      <c r="F15" s="12" t="str">
        <f>IFERROR(VLOOKUP($A15,'All Running Order working doc'!$A$4:$CO$60,F$100,FALSE),"-")</f>
        <v>-</v>
      </c>
      <c r="G15" s="12" t="str">
        <f>IFERROR(VLOOKUP($A15,'All Running Order working doc'!$A$4:$CO$60,G$100,FALSE),"-")</f>
        <v>-</v>
      </c>
      <c r="H15" s="12" t="str">
        <f>IFERROR(VLOOKUP($A15,'All Running Order working doc'!$A$4:$CO$60,H$100,FALSE),"-")</f>
        <v>-</v>
      </c>
      <c r="I15" s="12" t="str">
        <f>IFERROR(VLOOKUP($A15,'All Running Order working doc'!$A$4:$CO$60,I$100,FALSE),"-")</f>
        <v>-</v>
      </c>
      <c r="J15" s="12" t="str">
        <f>IFERROR(VLOOKUP($A15,'All Running Order working doc'!$A$4:$CO$60,J$100,FALSE),"-")</f>
        <v>-</v>
      </c>
      <c r="K15" s="12" t="str">
        <f>IFERROR(VLOOKUP($A15,'All Running Order working doc'!$A$4:$CO$60,K$100,FALSE),"-")</f>
        <v>-</v>
      </c>
      <c r="L15" s="12" t="str">
        <f>IFERROR(VLOOKUP($A15,'All Running Order working doc'!$A$4:$CO$60,L$100,FALSE),"-")</f>
        <v>-</v>
      </c>
      <c r="M15" s="12" t="str">
        <f>IFERROR(VLOOKUP($A15,'All Running Order working doc'!$A$4:$CO$60,M$100,FALSE),"-")</f>
        <v>-</v>
      </c>
      <c r="N15" s="12" t="str">
        <f>IFERROR(VLOOKUP($A15,'All Running Order working doc'!$A$4:$CO$60,N$100,FALSE),"-")</f>
        <v>-</v>
      </c>
      <c r="O15" s="12" t="str">
        <f>IFERROR(VLOOKUP($A15,'All Running Order working doc'!$A$4:$CO$60,O$100,FALSE),"-")</f>
        <v>-</v>
      </c>
      <c r="P15" s="12" t="str">
        <f>IFERROR(VLOOKUP($A15,'All Running Order working doc'!$A$4:$CO$60,P$100,FALSE),"-")</f>
        <v>-</v>
      </c>
      <c r="Q15" s="12" t="str">
        <f>IFERROR(VLOOKUP($A15,'All Running Order working doc'!$A$4:$CO$60,Q$100,FALSE),"-")</f>
        <v>-</v>
      </c>
      <c r="R15" s="12" t="str">
        <f>IFERROR(VLOOKUP($A15,'All Running Order working doc'!$A$4:$CO$60,R$100,FALSE),"-")</f>
        <v>-</v>
      </c>
      <c r="S15" s="12" t="str">
        <f>IFERROR(VLOOKUP($A15,'All Running Order working doc'!$A$4:$CO$60,S$100,FALSE),"-")</f>
        <v>-</v>
      </c>
      <c r="T15" s="12" t="str">
        <f>IFERROR(VLOOKUP($A15,'All Running Order working doc'!$A$4:$CO$60,T$100,FALSE),"-")</f>
        <v>-</v>
      </c>
      <c r="U15" s="12" t="str">
        <f>IFERROR(VLOOKUP($A15,'All Running Order working doc'!$A$4:$CO$60,U$100,FALSE),"-")</f>
        <v>-</v>
      </c>
      <c r="V15" s="12" t="str">
        <f>IFERROR(VLOOKUP($A15,'All Running Order working doc'!$A$4:$CO$60,V$100,FALSE),"-")</f>
        <v>-</v>
      </c>
      <c r="W15" s="12" t="str">
        <f>IFERROR(VLOOKUP($A15,'All Running Order working doc'!$A$4:$CO$60,W$100,FALSE),"-")</f>
        <v>-</v>
      </c>
      <c r="X15" s="12" t="str">
        <f>IFERROR(VLOOKUP($A15,'All Running Order working doc'!$A$4:$CO$60,X$100,FALSE),"-")</f>
        <v>-</v>
      </c>
      <c r="Y15" s="12" t="str">
        <f>IFERROR(VLOOKUP($A15,'All Running Order working doc'!$A$4:$CO$60,Y$100,FALSE),"-")</f>
        <v>-</v>
      </c>
      <c r="Z15" s="12" t="str">
        <f>IFERROR(VLOOKUP($A15,'All Running Order working doc'!$A$4:$CO$60,Z$100,FALSE),"-")</f>
        <v>-</v>
      </c>
      <c r="AA15" s="12" t="str">
        <f>IFERROR(VLOOKUP($A15,'All Running Order working doc'!$A$4:$CO$60,AA$100,FALSE),"-")</f>
        <v>-</v>
      </c>
      <c r="AB15" s="12" t="str">
        <f>IFERROR(VLOOKUP($A15,'All Running Order working doc'!$A$4:$CO$60,AB$100,FALSE),"-")</f>
        <v>-</v>
      </c>
      <c r="AC15" s="12" t="str">
        <f>IFERROR(VLOOKUP($A15,'All Running Order working doc'!$A$4:$CO$60,AC$100,FALSE),"-")</f>
        <v>-</v>
      </c>
      <c r="AD15" s="12" t="str">
        <f>IFERROR(VLOOKUP($A15,'All Running Order working doc'!$A$4:$CO$60,AD$100,FALSE),"-")</f>
        <v>-</v>
      </c>
      <c r="AE15" s="12" t="str">
        <f>IFERROR(VLOOKUP($A15,'All Running Order working doc'!$A$4:$CO$60,AE$100,FALSE),"-")</f>
        <v>-</v>
      </c>
      <c r="AF15" s="12" t="str">
        <f>IFERROR(VLOOKUP($A15,'All Running Order working doc'!$A$4:$CO$60,AF$100,FALSE),"-")</f>
        <v>-</v>
      </c>
      <c r="AG15" s="12" t="str">
        <f>IFERROR(VLOOKUP($A15,'All Running Order working doc'!$A$4:$CO$60,AG$100,FALSE),"-")</f>
        <v>-</v>
      </c>
      <c r="AH15" s="12" t="str">
        <f>IFERROR(VLOOKUP($A15,'All Running Order working doc'!$A$4:$CO$60,AH$100,FALSE),"-")</f>
        <v>-</v>
      </c>
      <c r="AI15" s="12" t="str">
        <f>IFERROR(VLOOKUP($A15,'All Running Order working doc'!$A$4:$CO$60,AI$100,FALSE),"-")</f>
        <v>-</v>
      </c>
      <c r="AJ15" s="12" t="str">
        <f>IFERROR(VLOOKUP($A15,'All Running Order working doc'!$A$4:$CO$60,AJ$100,FALSE),"-")</f>
        <v>-</v>
      </c>
      <c r="AK15" s="12" t="str">
        <f>IFERROR(VLOOKUP($A15,'All Running Order working doc'!$A$4:$CO$60,AK$100,FALSE),"-")</f>
        <v>-</v>
      </c>
      <c r="AL15" s="12" t="str">
        <f>IFERROR(VLOOKUP($A15,'All Running Order working doc'!$A$4:$CO$60,AL$100,FALSE),"-")</f>
        <v>-</v>
      </c>
      <c r="AM15" s="12" t="str">
        <f>IFERROR(VLOOKUP($A15,'All Running Order working doc'!$A$4:$CO$60,AM$100,FALSE),"-")</f>
        <v>-</v>
      </c>
      <c r="AN15" s="12" t="str">
        <f>IFERROR(VLOOKUP($A15,'All Running Order working doc'!$A$4:$CO$60,AN$100,FALSE),"-")</f>
        <v>-</v>
      </c>
      <c r="AO15" s="12" t="str">
        <f>IFERROR(VLOOKUP($A15,'All Running Order working doc'!$A$4:$CO$60,AO$100,FALSE),"-")</f>
        <v>-</v>
      </c>
      <c r="AP15" s="12" t="str">
        <f>IFERROR(VLOOKUP($A15,'All Running Order working doc'!$A$4:$CO$60,AP$100,FALSE),"-")</f>
        <v>-</v>
      </c>
      <c r="AQ15" s="12" t="str">
        <f>IFERROR(VLOOKUP($A15,'All Running Order working doc'!$A$4:$CO$60,AQ$100,FALSE),"-")</f>
        <v>-</v>
      </c>
      <c r="AR15" s="12" t="str">
        <f>IFERROR(VLOOKUP($A15,'All Running Order working doc'!$A$4:$CO$60,AR$100,FALSE),"-")</f>
        <v>-</v>
      </c>
      <c r="AS15" s="12" t="str">
        <f>IFERROR(VLOOKUP($A15,'All Running Order working doc'!$A$4:$CO$60,AS$100,FALSE),"-")</f>
        <v>-</v>
      </c>
      <c r="AT15" s="12" t="str">
        <f>IFERROR(VLOOKUP($A15,'All Running Order working doc'!$A$4:$CO$60,AT$100,FALSE),"-")</f>
        <v>-</v>
      </c>
      <c r="AU15" s="12" t="str">
        <f>IFERROR(VLOOKUP($A15,'All Running Order working doc'!$A$4:$CO$60,AU$100,FALSE),"-")</f>
        <v>-</v>
      </c>
      <c r="AV15" s="12" t="str">
        <f>IFERROR(VLOOKUP($A15,'All Running Order working doc'!$A$4:$CO$60,AV$100,FALSE),"-")</f>
        <v>-</v>
      </c>
      <c r="AW15" s="12" t="str">
        <f>IFERROR(VLOOKUP($A15,'All Running Order working doc'!$A$4:$CO$60,AW$100,FALSE),"-")</f>
        <v>-</v>
      </c>
      <c r="AX15" s="12" t="str">
        <f>IFERROR(VLOOKUP($A15,'All Running Order working doc'!$A$4:$CO$60,AX$100,FALSE),"-")</f>
        <v>-</v>
      </c>
      <c r="AY15" s="12" t="str">
        <f>IFERROR(VLOOKUP($A15,'All Running Order working doc'!$A$4:$CO$60,AY$100,FALSE),"-")</f>
        <v>-</v>
      </c>
      <c r="AZ15" s="12" t="str">
        <f>IFERROR(VLOOKUP($A15,'All Running Order working doc'!$A$4:$CO$60,AZ$100,FALSE),"-")</f>
        <v>-</v>
      </c>
      <c r="BA15" s="12" t="str">
        <f>IFERROR(VLOOKUP($A15,'All Running Order working doc'!$A$4:$CO$60,BA$100,FALSE),"-")</f>
        <v>-</v>
      </c>
      <c r="BB15" s="12" t="str">
        <f>IFERROR(VLOOKUP($A15,'All Running Order working doc'!$A$4:$CO$60,BB$100,FALSE),"-")</f>
        <v>-</v>
      </c>
      <c r="BC15" s="12" t="str">
        <f>IFERROR(VLOOKUP($A15,'All Running Order working doc'!$A$4:$CO$60,BC$100,FALSE),"-")</f>
        <v>-</v>
      </c>
      <c r="BD15" s="12" t="str">
        <f>IFERROR(VLOOKUP($A15,'All Running Order working doc'!$A$4:$CO$60,BD$100,FALSE),"-")</f>
        <v>-</v>
      </c>
      <c r="BE15" s="12" t="str">
        <f>IFERROR(VLOOKUP($A15,'All Running Order working doc'!$A$4:$CO$60,BE$100,FALSE),"-")</f>
        <v>-</v>
      </c>
      <c r="BF15" s="12" t="str">
        <f>IFERROR(VLOOKUP($A15,'All Running Order working doc'!$A$4:$CO$60,BF$100,FALSE),"-")</f>
        <v>-</v>
      </c>
      <c r="BG15" s="12" t="str">
        <f>IFERROR(VLOOKUP($A15,'All Running Order working doc'!$A$4:$CO$60,BG$100,FALSE),"-")</f>
        <v>-</v>
      </c>
      <c r="BH15" s="12" t="str">
        <f>IFERROR(VLOOKUP($A15,'All Running Order working doc'!$A$4:$CO$60,BH$100,FALSE),"-")</f>
        <v>-</v>
      </c>
      <c r="BI15" s="12" t="str">
        <f>IFERROR(VLOOKUP($A15,'All Running Order working doc'!$A$4:$CO$60,BI$100,FALSE),"-")</f>
        <v>-</v>
      </c>
      <c r="BJ15" s="12" t="str">
        <f>IFERROR(VLOOKUP($A15,'All Running Order working doc'!$A$4:$CO$60,BJ$100,FALSE),"-")</f>
        <v>-</v>
      </c>
      <c r="BK15" s="12" t="str">
        <f>IFERROR(VLOOKUP($A15,'All Running Order working doc'!$A$4:$CO$60,BK$100,FALSE),"-")</f>
        <v>-</v>
      </c>
      <c r="BL15" s="12" t="str">
        <f>IFERROR(VLOOKUP($A15,'All Running Order working doc'!$A$4:$CO$60,BL$100,FALSE),"-")</f>
        <v>-</v>
      </c>
      <c r="BM15" s="12" t="str">
        <f>IFERROR(VLOOKUP($A15,'All Running Order working doc'!$A$4:$CO$60,BM$100,FALSE),"-")</f>
        <v>-</v>
      </c>
      <c r="BN15" s="12" t="str">
        <f>IFERROR(VLOOKUP($A15,'All Running Order working doc'!$A$4:$CO$60,BN$100,FALSE),"-")</f>
        <v>-</v>
      </c>
      <c r="BO15" s="12" t="str">
        <f>IFERROR(VLOOKUP($A15,'All Running Order working doc'!$A$4:$CO$60,BO$100,FALSE),"-")</f>
        <v>-</v>
      </c>
      <c r="BP15" s="12" t="str">
        <f>IFERROR(VLOOKUP($A15,'All Running Order working doc'!$A$4:$CO$60,BP$100,FALSE),"-")</f>
        <v>-</v>
      </c>
      <c r="BQ15" s="12" t="str">
        <f>IFERROR(VLOOKUP($A15,'All Running Order working doc'!$A$4:$CO$60,BQ$100,FALSE),"-")</f>
        <v>-</v>
      </c>
      <c r="BR15" s="12" t="str">
        <f>IFERROR(VLOOKUP($A15,'All Running Order working doc'!$A$4:$CO$60,BR$100,FALSE),"-")</f>
        <v>-</v>
      </c>
      <c r="BS15" s="12" t="str">
        <f>IFERROR(VLOOKUP($A15,'All Running Order working doc'!$A$4:$CO$60,BS$100,FALSE),"-")</f>
        <v>-</v>
      </c>
      <c r="BT15" s="12" t="str">
        <f>IFERROR(VLOOKUP($A15,'All Running Order working doc'!$A$4:$CO$60,BT$100,FALSE),"-")</f>
        <v>-</v>
      </c>
      <c r="BU15" s="12" t="str">
        <f>IFERROR(VLOOKUP($A15,'All Running Order working doc'!$A$4:$CO$60,BU$100,FALSE),"-")</f>
        <v>-</v>
      </c>
      <c r="BV15" s="12" t="str">
        <f>IFERROR(VLOOKUP($A15,'All Running Order working doc'!$A$4:$CO$60,BV$100,FALSE),"-")</f>
        <v>-</v>
      </c>
      <c r="BW15" s="12" t="str">
        <f>IFERROR(VLOOKUP($A15,'All Running Order working doc'!$A$4:$CO$60,BW$100,FALSE),"-")</f>
        <v>-</v>
      </c>
      <c r="BX15" s="12" t="str">
        <f>IFERROR(VLOOKUP($A15,'All Running Order working doc'!$A$4:$CO$60,BX$100,FALSE),"-")</f>
        <v>-</v>
      </c>
      <c r="BY15" s="12" t="str">
        <f>IFERROR(VLOOKUP($A15,'All Running Order working doc'!$A$4:$CO$60,BY$100,FALSE),"-")</f>
        <v>-</v>
      </c>
      <c r="BZ15" s="12" t="str">
        <f>IFERROR(VLOOKUP($A15,'All Running Order working doc'!$A$4:$CO$60,BZ$100,FALSE),"-")</f>
        <v>-</v>
      </c>
      <c r="CA15" s="12" t="str">
        <f>IFERROR(VLOOKUP($A15,'All Running Order working doc'!$A$4:$CO$60,CA$100,FALSE),"-")</f>
        <v>-</v>
      </c>
      <c r="CB15" s="12" t="str">
        <f>IFERROR(VLOOKUP($A15,'All Running Order working doc'!$A$4:$CO$60,CB$100,FALSE),"-")</f>
        <v>-</v>
      </c>
      <c r="CC15" s="12" t="str">
        <f>IFERROR(VLOOKUP($A15,'All Running Order working doc'!$A$4:$CO$60,CC$100,FALSE),"-")</f>
        <v>-</v>
      </c>
      <c r="CD15" s="12" t="str">
        <f>IFERROR(VLOOKUP($A15,'All Running Order working doc'!$A$4:$CO$60,CD$100,FALSE),"-")</f>
        <v>-</v>
      </c>
      <c r="CE15" s="12" t="str">
        <f>IFERROR(VLOOKUP($A15,'All Running Order working doc'!$A$4:$CO$60,CE$100,FALSE),"-")</f>
        <v>-</v>
      </c>
      <c r="CF15" s="12" t="str">
        <f>IFERROR(VLOOKUP($A15,'All Running Order working doc'!$A$4:$CO$60,CF$100,FALSE),"-")</f>
        <v>-</v>
      </c>
      <c r="CG15" s="12" t="str">
        <f>IFERROR(VLOOKUP($A15,'All Running Order working doc'!$A$4:$CO$60,CG$100,FALSE),"-")</f>
        <v>-</v>
      </c>
      <c r="CH15" s="12" t="str">
        <f>IFERROR(VLOOKUP($A15,'All Running Order working doc'!$A$4:$CO$60,CH$100,FALSE),"-")</f>
        <v>-</v>
      </c>
      <c r="CI15" s="12" t="str">
        <f>IFERROR(VLOOKUP($A15,'All Running Order working doc'!$A$4:$CO$60,CI$100,FALSE),"-")</f>
        <v>-</v>
      </c>
      <c r="CJ15" s="12" t="str">
        <f>IFERROR(VLOOKUP($A15,'All Running Order working doc'!$A$4:$CO$60,CJ$100,FALSE),"-")</f>
        <v>-</v>
      </c>
      <c r="CK15" s="12" t="str">
        <f>IFERROR(VLOOKUP($A15,'All Running Order working doc'!$A$4:$CO$60,CK$100,FALSE),"-")</f>
        <v>-</v>
      </c>
      <c r="CL15" s="12" t="str">
        <f>IFERROR(VLOOKUP($A15,'All Running Order working doc'!$A$4:$CO$60,CL$100,FALSE),"-")</f>
        <v>-</v>
      </c>
      <c r="CM15" s="12" t="str">
        <f>IFERROR(VLOOKUP($A15,'All Running Order working doc'!$A$4:$CO$60,CM$100,FALSE),"-")</f>
        <v>-</v>
      </c>
      <c r="CN15" s="12" t="str">
        <f>IFERROR(VLOOKUP($A15,'All Running Order working doc'!$A$4:$CO$60,CN$100,FALSE),"-")</f>
        <v>-</v>
      </c>
      <c r="CQ15" s="3">
        <v>12</v>
      </c>
    </row>
    <row r="16" spans="1:95" x14ac:dyDescent="0.3">
      <c r="A16" s="3" t="str">
        <f>CONCATENATE(Constants!$B$6,CQ16,)</f>
        <v>Rookie13</v>
      </c>
      <c r="B16" s="12" t="str">
        <f>IFERROR(VLOOKUP($A16,'All Running Order working doc'!$A$4:$CO$60,B$100,FALSE),"-")</f>
        <v>-</v>
      </c>
      <c r="C16" s="12" t="str">
        <f>IFERROR(VLOOKUP($A16,'All Running Order working doc'!$A$4:$CO$60,C$100,FALSE),"-")</f>
        <v>-</v>
      </c>
      <c r="D16" s="12" t="str">
        <f>IFERROR(VLOOKUP($A16,'All Running Order working doc'!$A$4:$CO$60,D$100,FALSE),"-")</f>
        <v>-</v>
      </c>
      <c r="E16" s="12" t="str">
        <f>IFERROR(VLOOKUP($A16,'All Running Order working doc'!$A$4:$CO$60,E$100,FALSE),"-")</f>
        <v>-</v>
      </c>
      <c r="F16" s="12" t="str">
        <f>IFERROR(VLOOKUP($A16,'All Running Order working doc'!$A$4:$CO$60,F$100,FALSE),"-")</f>
        <v>-</v>
      </c>
      <c r="G16" s="12" t="str">
        <f>IFERROR(VLOOKUP($A16,'All Running Order working doc'!$A$4:$CO$60,G$100,FALSE),"-")</f>
        <v>-</v>
      </c>
      <c r="H16" s="12" t="str">
        <f>IFERROR(VLOOKUP($A16,'All Running Order working doc'!$A$4:$CO$60,H$100,FALSE),"-")</f>
        <v>-</v>
      </c>
      <c r="I16" s="12" t="str">
        <f>IFERROR(VLOOKUP($A16,'All Running Order working doc'!$A$4:$CO$60,I$100,FALSE),"-")</f>
        <v>-</v>
      </c>
      <c r="J16" s="12" t="str">
        <f>IFERROR(VLOOKUP($A16,'All Running Order working doc'!$A$4:$CO$60,J$100,FALSE),"-")</f>
        <v>-</v>
      </c>
      <c r="K16" s="12" t="str">
        <f>IFERROR(VLOOKUP($A16,'All Running Order working doc'!$A$4:$CO$60,K$100,FALSE),"-")</f>
        <v>-</v>
      </c>
      <c r="L16" s="12" t="str">
        <f>IFERROR(VLOOKUP($A16,'All Running Order working doc'!$A$4:$CO$60,L$100,FALSE),"-")</f>
        <v>-</v>
      </c>
      <c r="M16" s="12" t="str">
        <f>IFERROR(VLOOKUP($A16,'All Running Order working doc'!$A$4:$CO$60,M$100,FALSE),"-")</f>
        <v>-</v>
      </c>
      <c r="N16" s="12" t="str">
        <f>IFERROR(VLOOKUP($A16,'All Running Order working doc'!$A$4:$CO$60,N$100,FALSE),"-")</f>
        <v>-</v>
      </c>
      <c r="O16" s="12" t="str">
        <f>IFERROR(VLOOKUP($A16,'All Running Order working doc'!$A$4:$CO$60,O$100,FALSE),"-")</f>
        <v>-</v>
      </c>
      <c r="P16" s="12" t="str">
        <f>IFERROR(VLOOKUP($A16,'All Running Order working doc'!$A$4:$CO$60,P$100,FALSE),"-")</f>
        <v>-</v>
      </c>
      <c r="Q16" s="12" t="str">
        <f>IFERROR(VLOOKUP($A16,'All Running Order working doc'!$A$4:$CO$60,Q$100,FALSE),"-")</f>
        <v>-</v>
      </c>
      <c r="R16" s="12" t="str">
        <f>IFERROR(VLOOKUP($A16,'All Running Order working doc'!$A$4:$CO$60,R$100,FALSE),"-")</f>
        <v>-</v>
      </c>
      <c r="S16" s="12" t="str">
        <f>IFERROR(VLOOKUP($A16,'All Running Order working doc'!$A$4:$CO$60,S$100,FALSE),"-")</f>
        <v>-</v>
      </c>
      <c r="T16" s="12" t="str">
        <f>IFERROR(VLOOKUP($A16,'All Running Order working doc'!$A$4:$CO$60,T$100,FALSE),"-")</f>
        <v>-</v>
      </c>
      <c r="U16" s="12" t="str">
        <f>IFERROR(VLOOKUP($A16,'All Running Order working doc'!$A$4:$CO$60,U$100,FALSE),"-")</f>
        <v>-</v>
      </c>
      <c r="V16" s="12" t="str">
        <f>IFERROR(VLOOKUP($A16,'All Running Order working doc'!$A$4:$CO$60,V$100,FALSE),"-")</f>
        <v>-</v>
      </c>
      <c r="W16" s="12" t="str">
        <f>IFERROR(VLOOKUP($A16,'All Running Order working doc'!$A$4:$CO$60,W$100,FALSE),"-")</f>
        <v>-</v>
      </c>
      <c r="X16" s="12" t="str">
        <f>IFERROR(VLOOKUP($A16,'All Running Order working doc'!$A$4:$CO$60,X$100,FALSE),"-")</f>
        <v>-</v>
      </c>
      <c r="Y16" s="12" t="str">
        <f>IFERROR(VLOOKUP($A16,'All Running Order working doc'!$A$4:$CO$60,Y$100,FALSE),"-")</f>
        <v>-</v>
      </c>
      <c r="Z16" s="12" t="str">
        <f>IFERROR(VLOOKUP($A16,'All Running Order working doc'!$A$4:$CO$60,Z$100,FALSE),"-")</f>
        <v>-</v>
      </c>
      <c r="AA16" s="12" t="str">
        <f>IFERROR(VLOOKUP($A16,'All Running Order working doc'!$A$4:$CO$60,AA$100,FALSE),"-")</f>
        <v>-</v>
      </c>
      <c r="AB16" s="12" t="str">
        <f>IFERROR(VLOOKUP($A16,'All Running Order working doc'!$A$4:$CO$60,AB$100,FALSE),"-")</f>
        <v>-</v>
      </c>
      <c r="AC16" s="12" t="str">
        <f>IFERROR(VLOOKUP($A16,'All Running Order working doc'!$A$4:$CO$60,AC$100,FALSE),"-")</f>
        <v>-</v>
      </c>
      <c r="AD16" s="12" t="str">
        <f>IFERROR(VLOOKUP($A16,'All Running Order working doc'!$A$4:$CO$60,AD$100,FALSE),"-")</f>
        <v>-</v>
      </c>
      <c r="AE16" s="12" t="str">
        <f>IFERROR(VLOOKUP($A16,'All Running Order working doc'!$A$4:$CO$60,AE$100,FALSE),"-")</f>
        <v>-</v>
      </c>
      <c r="AF16" s="12" t="str">
        <f>IFERROR(VLOOKUP($A16,'All Running Order working doc'!$A$4:$CO$60,AF$100,FALSE),"-")</f>
        <v>-</v>
      </c>
      <c r="AG16" s="12" t="str">
        <f>IFERROR(VLOOKUP($A16,'All Running Order working doc'!$A$4:$CO$60,AG$100,FALSE),"-")</f>
        <v>-</v>
      </c>
      <c r="AH16" s="12" t="str">
        <f>IFERROR(VLOOKUP($A16,'All Running Order working doc'!$A$4:$CO$60,AH$100,FALSE),"-")</f>
        <v>-</v>
      </c>
      <c r="AI16" s="12" t="str">
        <f>IFERROR(VLOOKUP($A16,'All Running Order working doc'!$A$4:$CO$60,AI$100,FALSE),"-")</f>
        <v>-</v>
      </c>
      <c r="AJ16" s="12" t="str">
        <f>IFERROR(VLOOKUP($A16,'All Running Order working doc'!$A$4:$CO$60,AJ$100,FALSE),"-")</f>
        <v>-</v>
      </c>
      <c r="AK16" s="12" t="str">
        <f>IFERROR(VLOOKUP($A16,'All Running Order working doc'!$A$4:$CO$60,AK$100,FALSE),"-")</f>
        <v>-</v>
      </c>
      <c r="AL16" s="12" t="str">
        <f>IFERROR(VLOOKUP($A16,'All Running Order working doc'!$A$4:$CO$60,AL$100,FALSE),"-")</f>
        <v>-</v>
      </c>
      <c r="AM16" s="12" t="str">
        <f>IFERROR(VLOOKUP($A16,'All Running Order working doc'!$A$4:$CO$60,AM$100,FALSE),"-")</f>
        <v>-</v>
      </c>
      <c r="AN16" s="12" t="str">
        <f>IFERROR(VLOOKUP($A16,'All Running Order working doc'!$A$4:$CO$60,AN$100,FALSE),"-")</f>
        <v>-</v>
      </c>
      <c r="AO16" s="12" t="str">
        <f>IFERROR(VLOOKUP($A16,'All Running Order working doc'!$A$4:$CO$60,AO$100,FALSE),"-")</f>
        <v>-</v>
      </c>
      <c r="AP16" s="12" t="str">
        <f>IFERROR(VLOOKUP($A16,'All Running Order working doc'!$A$4:$CO$60,AP$100,FALSE),"-")</f>
        <v>-</v>
      </c>
      <c r="AQ16" s="12" t="str">
        <f>IFERROR(VLOOKUP($A16,'All Running Order working doc'!$A$4:$CO$60,AQ$100,FALSE),"-")</f>
        <v>-</v>
      </c>
      <c r="AR16" s="12" t="str">
        <f>IFERROR(VLOOKUP($A16,'All Running Order working doc'!$A$4:$CO$60,AR$100,FALSE),"-")</f>
        <v>-</v>
      </c>
      <c r="AS16" s="12" t="str">
        <f>IFERROR(VLOOKUP($A16,'All Running Order working doc'!$A$4:$CO$60,AS$100,FALSE),"-")</f>
        <v>-</v>
      </c>
      <c r="AT16" s="12" t="str">
        <f>IFERROR(VLOOKUP($A16,'All Running Order working doc'!$A$4:$CO$60,AT$100,FALSE),"-")</f>
        <v>-</v>
      </c>
      <c r="AU16" s="12" t="str">
        <f>IFERROR(VLOOKUP($A16,'All Running Order working doc'!$A$4:$CO$60,AU$100,FALSE),"-")</f>
        <v>-</v>
      </c>
      <c r="AV16" s="12" t="str">
        <f>IFERROR(VLOOKUP($A16,'All Running Order working doc'!$A$4:$CO$60,AV$100,FALSE),"-")</f>
        <v>-</v>
      </c>
      <c r="AW16" s="12" t="str">
        <f>IFERROR(VLOOKUP($A16,'All Running Order working doc'!$A$4:$CO$60,AW$100,FALSE),"-")</f>
        <v>-</v>
      </c>
      <c r="AX16" s="12" t="str">
        <f>IFERROR(VLOOKUP($A16,'All Running Order working doc'!$A$4:$CO$60,AX$100,FALSE),"-")</f>
        <v>-</v>
      </c>
      <c r="AY16" s="12" t="str">
        <f>IFERROR(VLOOKUP($A16,'All Running Order working doc'!$A$4:$CO$60,AY$100,FALSE),"-")</f>
        <v>-</v>
      </c>
      <c r="AZ16" s="12" t="str">
        <f>IFERROR(VLOOKUP($A16,'All Running Order working doc'!$A$4:$CO$60,AZ$100,FALSE),"-")</f>
        <v>-</v>
      </c>
      <c r="BA16" s="12" t="str">
        <f>IFERROR(VLOOKUP($A16,'All Running Order working doc'!$A$4:$CO$60,BA$100,FALSE),"-")</f>
        <v>-</v>
      </c>
      <c r="BB16" s="12" t="str">
        <f>IFERROR(VLOOKUP($A16,'All Running Order working doc'!$A$4:$CO$60,BB$100,FALSE),"-")</f>
        <v>-</v>
      </c>
      <c r="BC16" s="12" t="str">
        <f>IFERROR(VLOOKUP($A16,'All Running Order working doc'!$A$4:$CO$60,BC$100,FALSE),"-")</f>
        <v>-</v>
      </c>
      <c r="BD16" s="12" t="str">
        <f>IFERROR(VLOOKUP($A16,'All Running Order working doc'!$A$4:$CO$60,BD$100,FALSE),"-")</f>
        <v>-</v>
      </c>
      <c r="BE16" s="12" t="str">
        <f>IFERROR(VLOOKUP($A16,'All Running Order working doc'!$A$4:$CO$60,BE$100,FALSE),"-")</f>
        <v>-</v>
      </c>
      <c r="BF16" s="12" t="str">
        <f>IFERROR(VLOOKUP($A16,'All Running Order working doc'!$A$4:$CO$60,BF$100,FALSE),"-")</f>
        <v>-</v>
      </c>
      <c r="BG16" s="12" t="str">
        <f>IFERROR(VLOOKUP($A16,'All Running Order working doc'!$A$4:$CO$60,BG$100,FALSE),"-")</f>
        <v>-</v>
      </c>
      <c r="BH16" s="12" t="str">
        <f>IFERROR(VLOOKUP($A16,'All Running Order working doc'!$A$4:$CO$60,BH$100,FALSE),"-")</f>
        <v>-</v>
      </c>
      <c r="BI16" s="12" t="str">
        <f>IFERROR(VLOOKUP($A16,'All Running Order working doc'!$A$4:$CO$60,BI$100,FALSE),"-")</f>
        <v>-</v>
      </c>
      <c r="BJ16" s="12" t="str">
        <f>IFERROR(VLOOKUP($A16,'All Running Order working doc'!$A$4:$CO$60,BJ$100,FALSE),"-")</f>
        <v>-</v>
      </c>
      <c r="BK16" s="12" t="str">
        <f>IFERROR(VLOOKUP($A16,'All Running Order working doc'!$A$4:$CO$60,BK$100,FALSE),"-")</f>
        <v>-</v>
      </c>
      <c r="BL16" s="12" t="str">
        <f>IFERROR(VLOOKUP($A16,'All Running Order working doc'!$A$4:$CO$60,BL$100,FALSE),"-")</f>
        <v>-</v>
      </c>
      <c r="BM16" s="12" t="str">
        <f>IFERROR(VLOOKUP($A16,'All Running Order working doc'!$A$4:$CO$60,BM$100,FALSE),"-")</f>
        <v>-</v>
      </c>
      <c r="BN16" s="12" t="str">
        <f>IFERROR(VLOOKUP($A16,'All Running Order working doc'!$A$4:$CO$60,BN$100,FALSE),"-")</f>
        <v>-</v>
      </c>
      <c r="BO16" s="12" t="str">
        <f>IFERROR(VLOOKUP($A16,'All Running Order working doc'!$A$4:$CO$60,BO$100,FALSE),"-")</f>
        <v>-</v>
      </c>
      <c r="BP16" s="12" t="str">
        <f>IFERROR(VLOOKUP($A16,'All Running Order working doc'!$A$4:$CO$60,BP$100,FALSE),"-")</f>
        <v>-</v>
      </c>
      <c r="BQ16" s="12" t="str">
        <f>IFERROR(VLOOKUP($A16,'All Running Order working doc'!$A$4:$CO$60,BQ$100,FALSE),"-")</f>
        <v>-</v>
      </c>
      <c r="BR16" s="12" t="str">
        <f>IFERROR(VLOOKUP($A16,'All Running Order working doc'!$A$4:$CO$60,BR$100,FALSE),"-")</f>
        <v>-</v>
      </c>
      <c r="BS16" s="12" t="str">
        <f>IFERROR(VLOOKUP($A16,'All Running Order working doc'!$A$4:$CO$60,BS$100,FALSE),"-")</f>
        <v>-</v>
      </c>
      <c r="BT16" s="12" t="str">
        <f>IFERROR(VLOOKUP($A16,'All Running Order working doc'!$A$4:$CO$60,BT$100,FALSE),"-")</f>
        <v>-</v>
      </c>
      <c r="BU16" s="12" t="str">
        <f>IFERROR(VLOOKUP($A16,'All Running Order working doc'!$A$4:$CO$60,BU$100,FALSE),"-")</f>
        <v>-</v>
      </c>
      <c r="BV16" s="12" t="str">
        <f>IFERROR(VLOOKUP($A16,'All Running Order working doc'!$A$4:$CO$60,BV$100,FALSE),"-")</f>
        <v>-</v>
      </c>
      <c r="BW16" s="12" t="str">
        <f>IFERROR(VLOOKUP($A16,'All Running Order working doc'!$A$4:$CO$60,BW$100,FALSE),"-")</f>
        <v>-</v>
      </c>
      <c r="BX16" s="12" t="str">
        <f>IFERROR(VLOOKUP($A16,'All Running Order working doc'!$A$4:$CO$60,BX$100,FALSE),"-")</f>
        <v>-</v>
      </c>
      <c r="BY16" s="12" t="str">
        <f>IFERROR(VLOOKUP($A16,'All Running Order working doc'!$A$4:$CO$60,BY$100,FALSE),"-")</f>
        <v>-</v>
      </c>
      <c r="BZ16" s="12" t="str">
        <f>IFERROR(VLOOKUP($A16,'All Running Order working doc'!$A$4:$CO$60,BZ$100,FALSE),"-")</f>
        <v>-</v>
      </c>
      <c r="CA16" s="12" t="str">
        <f>IFERROR(VLOOKUP($A16,'All Running Order working doc'!$A$4:$CO$60,CA$100,FALSE),"-")</f>
        <v>-</v>
      </c>
      <c r="CB16" s="12" t="str">
        <f>IFERROR(VLOOKUP($A16,'All Running Order working doc'!$A$4:$CO$60,CB$100,FALSE),"-")</f>
        <v>-</v>
      </c>
      <c r="CC16" s="12" t="str">
        <f>IFERROR(VLOOKUP($A16,'All Running Order working doc'!$A$4:$CO$60,CC$100,FALSE),"-")</f>
        <v>-</v>
      </c>
      <c r="CD16" s="12" t="str">
        <f>IFERROR(VLOOKUP($A16,'All Running Order working doc'!$A$4:$CO$60,CD$100,FALSE),"-")</f>
        <v>-</v>
      </c>
      <c r="CE16" s="12" t="str">
        <f>IFERROR(VLOOKUP($A16,'All Running Order working doc'!$A$4:$CO$60,CE$100,FALSE),"-")</f>
        <v>-</v>
      </c>
      <c r="CF16" s="12" t="str">
        <f>IFERROR(VLOOKUP($A16,'All Running Order working doc'!$A$4:$CO$60,CF$100,FALSE),"-")</f>
        <v>-</v>
      </c>
      <c r="CG16" s="12" t="str">
        <f>IFERROR(VLOOKUP($A16,'All Running Order working doc'!$A$4:$CO$60,CG$100,FALSE),"-")</f>
        <v>-</v>
      </c>
      <c r="CH16" s="12" t="str">
        <f>IFERROR(VLOOKUP($A16,'All Running Order working doc'!$A$4:$CO$60,CH$100,FALSE),"-")</f>
        <v>-</v>
      </c>
      <c r="CI16" s="12" t="str">
        <f>IFERROR(VLOOKUP($A16,'All Running Order working doc'!$A$4:$CO$60,CI$100,FALSE),"-")</f>
        <v>-</v>
      </c>
      <c r="CJ16" s="12" t="str">
        <f>IFERROR(VLOOKUP($A16,'All Running Order working doc'!$A$4:$CO$60,CJ$100,FALSE),"-")</f>
        <v>-</v>
      </c>
      <c r="CK16" s="12" t="str">
        <f>IFERROR(VLOOKUP($A16,'All Running Order working doc'!$A$4:$CO$60,CK$100,FALSE),"-")</f>
        <v>-</v>
      </c>
      <c r="CL16" s="12" t="str">
        <f>IFERROR(VLOOKUP($A16,'All Running Order working doc'!$A$4:$CO$60,CL$100,FALSE),"-")</f>
        <v>-</v>
      </c>
      <c r="CM16" s="12" t="str">
        <f>IFERROR(VLOOKUP($A16,'All Running Order working doc'!$A$4:$CO$60,CM$100,FALSE),"-")</f>
        <v>-</v>
      </c>
      <c r="CN16" s="12" t="str">
        <f>IFERROR(VLOOKUP($A16,'All Running Order working doc'!$A$4:$CO$60,CN$100,FALSE),"-")</f>
        <v>-</v>
      </c>
      <c r="CQ16" s="3">
        <v>13</v>
      </c>
    </row>
    <row r="17" spans="1:95" x14ac:dyDescent="0.3">
      <c r="A17" s="3" t="str">
        <f>CONCATENATE(Constants!$B$6,CQ17,)</f>
        <v>Rookie14</v>
      </c>
      <c r="B17" s="12" t="str">
        <f>IFERROR(VLOOKUP($A17,'All Running Order working doc'!$A$4:$CO$60,B$100,FALSE),"-")</f>
        <v>-</v>
      </c>
      <c r="C17" s="12" t="str">
        <f>IFERROR(VLOOKUP($A17,'All Running Order working doc'!$A$4:$CO$60,C$100,FALSE),"-")</f>
        <v>-</v>
      </c>
      <c r="D17" s="12" t="str">
        <f>IFERROR(VLOOKUP($A17,'All Running Order working doc'!$A$4:$CO$60,D$100,FALSE),"-")</f>
        <v>-</v>
      </c>
      <c r="E17" s="12" t="str">
        <f>IFERROR(VLOOKUP($A17,'All Running Order working doc'!$A$4:$CO$60,E$100,FALSE),"-")</f>
        <v>-</v>
      </c>
      <c r="F17" s="12" t="str">
        <f>IFERROR(VLOOKUP($A17,'All Running Order working doc'!$A$4:$CO$60,F$100,FALSE),"-")</f>
        <v>-</v>
      </c>
      <c r="G17" s="12" t="str">
        <f>IFERROR(VLOOKUP($A17,'All Running Order working doc'!$A$4:$CO$60,G$100,FALSE),"-")</f>
        <v>-</v>
      </c>
      <c r="H17" s="12" t="str">
        <f>IFERROR(VLOOKUP($A17,'All Running Order working doc'!$A$4:$CO$60,H$100,FALSE),"-")</f>
        <v>-</v>
      </c>
      <c r="I17" s="12" t="str">
        <f>IFERROR(VLOOKUP($A17,'All Running Order working doc'!$A$4:$CO$60,I$100,FALSE),"-")</f>
        <v>-</v>
      </c>
      <c r="J17" s="12" t="str">
        <f>IFERROR(VLOOKUP($A17,'All Running Order working doc'!$A$4:$CO$60,J$100,FALSE),"-")</f>
        <v>-</v>
      </c>
      <c r="K17" s="12" t="str">
        <f>IFERROR(VLOOKUP($A17,'All Running Order working doc'!$A$4:$CO$60,K$100,FALSE),"-")</f>
        <v>-</v>
      </c>
      <c r="L17" s="12" t="str">
        <f>IFERROR(VLOOKUP($A17,'All Running Order working doc'!$A$4:$CO$60,L$100,FALSE),"-")</f>
        <v>-</v>
      </c>
      <c r="M17" s="12" t="str">
        <f>IFERROR(VLOOKUP($A17,'All Running Order working doc'!$A$4:$CO$60,M$100,FALSE),"-")</f>
        <v>-</v>
      </c>
      <c r="N17" s="12" t="str">
        <f>IFERROR(VLOOKUP($A17,'All Running Order working doc'!$A$4:$CO$60,N$100,FALSE),"-")</f>
        <v>-</v>
      </c>
      <c r="O17" s="12" t="str">
        <f>IFERROR(VLOOKUP($A17,'All Running Order working doc'!$A$4:$CO$60,O$100,FALSE),"-")</f>
        <v>-</v>
      </c>
      <c r="P17" s="12" t="str">
        <f>IFERROR(VLOOKUP($A17,'All Running Order working doc'!$A$4:$CO$60,P$100,FALSE),"-")</f>
        <v>-</v>
      </c>
      <c r="Q17" s="12" t="str">
        <f>IFERROR(VLOOKUP($A17,'All Running Order working doc'!$A$4:$CO$60,Q$100,FALSE),"-")</f>
        <v>-</v>
      </c>
      <c r="R17" s="12" t="str">
        <f>IFERROR(VLOOKUP($A17,'All Running Order working doc'!$A$4:$CO$60,R$100,FALSE),"-")</f>
        <v>-</v>
      </c>
      <c r="S17" s="12" t="str">
        <f>IFERROR(VLOOKUP($A17,'All Running Order working doc'!$A$4:$CO$60,S$100,FALSE),"-")</f>
        <v>-</v>
      </c>
      <c r="T17" s="12" t="str">
        <f>IFERROR(VLOOKUP($A17,'All Running Order working doc'!$A$4:$CO$60,T$100,FALSE),"-")</f>
        <v>-</v>
      </c>
      <c r="U17" s="12" t="str">
        <f>IFERROR(VLOOKUP($A17,'All Running Order working doc'!$A$4:$CO$60,U$100,FALSE),"-")</f>
        <v>-</v>
      </c>
      <c r="V17" s="12" t="str">
        <f>IFERROR(VLOOKUP($A17,'All Running Order working doc'!$A$4:$CO$60,V$100,FALSE),"-")</f>
        <v>-</v>
      </c>
      <c r="W17" s="12" t="str">
        <f>IFERROR(VLOOKUP($A17,'All Running Order working doc'!$A$4:$CO$60,W$100,FALSE),"-")</f>
        <v>-</v>
      </c>
      <c r="X17" s="12" t="str">
        <f>IFERROR(VLOOKUP($A17,'All Running Order working doc'!$A$4:$CO$60,X$100,FALSE),"-")</f>
        <v>-</v>
      </c>
      <c r="Y17" s="12" t="str">
        <f>IFERROR(VLOOKUP($A17,'All Running Order working doc'!$A$4:$CO$60,Y$100,FALSE),"-")</f>
        <v>-</v>
      </c>
      <c r="Z17" s="12" t="str">
        <f>IFERROR(VLOOKUP($A17,'All Running Order working doc'!$A$4:$CO$60,Z$100,FALSE),"-")</f>
        <v>-</v>
      </c>
      <c r="AA17" s="12" t="str">
        <f>IFERROR(VLOOKUP($A17,'All Running Order working doc'!$A$4:$CO$60,AA$100,FALSE),"-")</f>
        <v>-</v>
      </c>
      <c r="AB17" s="12" t="str">
        <f>IFERROR(VLOOKUP($A17,'All Running Order working doc'!$A$4:$CO$60,AB$100,FALSE),"-")</f>
        <v>-</v>
      </c>
      <c r="AC17" s="12" t="str">
        <f>IFERROR(VLOOKUP($A17,'All Running Order working doc'!$A$4:$CO$60,AC$100,FALSE),"-")</f>
        <v>-</v>
      </c>
      <c r="AD17" s="12" t="str">
        <f>IFERROR(VLOOKUP($A17,'All Running Order working doc'!$A$4:$CO$60,AD$100,FALSE),"-")</f>
        <v>-</v>
      </c>
      <c r="AE17" s="12" t="str">
        <f>IFERROR(VLOOKUP($A17,'All Running Order working doc'!$A$4:$CO$60,AE$100,FALSE),"-")</f>
        <v>-</v>
      </c>
      <c r="AF17" s="12" t="str">
        <f>IFERROR(VLOOKUP($A17,'All Running Order working doc'!$A$4:$CO$60,AF$100,FALSE),"-")</f>
        <v>-</v>
      </c>
      <c r="AG17" s="12" t="str">
        <f>IFERROR(VLOOKUP($A17,'All Running Order working doc'!$A$4:$CO$60,AG$100,FALSE),"-")</f>
        <v>-</v>
      </c>
      <c r="AH17" s="12" t="str">
        <f>IFERROR(VLOOKUP($A17,'All Running Order working doc'!$A$4:$CO$60,AH$100,FALSE),"-")</f>
        <v>-</v>
      </c>
      <c r="AI17" s="12" t="str">
        <f>IFERROR(VLOOKUP($A17,'All Running Order working doc'!$A$4:$CO$60,AI$100,FALSE),"-")</f>
        <v>-</v>
      </c>
      <c r="AJ17" s="12" t="str">
        <f>IFERROR(VLOOKUP($A17,'All Running Order working doc'!$A$4:$CO$60,AJ$100,FALSE),"-")</f>
        <v>-</v>
      </c>
      <c r="AK17" s="12" t="str">
        <f>IFERROR(VLOOKUP($A17,'All Running Order working doc'!$A$4:$CO$60,AK$100,FALSE),"-")</f>
        <v>-</v>
      </c>
      <c r="AL17" s="12" t="str">
        <f>IFERROR(VLOOKUP($A17,'All Running Order working doc'!$A$4:$CO$60,AL$100,FALSE),"-")</f>
        <v>-</v>
      </c>
      <c r="AM17" s="12" t="str">
        <f>IFERROR(VLOOKUP($A17,'All Running Order working doc'!$A$4:$CO$60,AM$100,FALSE),"-")</f>
        <v>-</v>
      </c>
      <c r="AN17" s="12" t="str">
        <f>IFERROR(VLOOKUP($A17,'All Running Order working doc'!$A$4:$CO$60,AN$100,FALSE),"-")</f>
        <v>-</v>
      </c>
      <c r="AO17" s="12" t="str">
        <f>IFERROR(VLOOKUP($A17,'All Running Order working doc'!$A$4:$CO$60,AO$100,FALSE),"-")</f>
        <v>-</v>
      </c>
      <c r="AP17" s="12" t="str">
        <f>IFERROR(VLOOKUP($A17,'All Running Order working doc'!$A$4:$CO$60,AP$100,FALSE),"-")</f>
        <v>-</v>
      </c>
      <c r="AQ17" s="12" t="str">
        <f>IFERROR(VLOOKUP($A17,'All Running Order working doc'!$A$4:$CO$60,AQ$100,FALSE),"-")</f>
        <v>-</v>
      </c>
      <c r="AR17" s="12" t="str">
        <f>IFERROR(VLOOKUP($A17,'All Running Order working doc'!$A$4:$CO$60,AR$100,FALSE),"-")</f>
        <v>-</v>
      </c>
      <c r="AS17" s="12" t="str">
        <f>IFERROR(VLOOKUP($A17,'All Running Order working doc'!$A$4:$CO$60,AS$100,FALSE),"-")</f>
        <v>-</v>
      </c>
      <c r="AT17" s="12" t="str">
        <f>IFERROR(VLOOKUP($A17,'All Running Order working doc'!$A$4:$CO$60,AT$100,FALSE),"-")</f>
        <v>-</v>
      </c>
      <c r="AU17" s="12" t="str">
        <f>IFERROR(VLOOKUP($A17,'All Running Order working doc'!$A$4:$CO$60,AU$100,FALSE),"-")</f>
        <v>-</v>
      </c>
      <c r="AV17" s="12" t="str">
        <f>IFERROR(VLOOKUP($A17,'All Running Order working doc'!$A$4:$CO$60,AV$100,FALSE),"-")</f>
        <v>-</v>
      </c>
      <c r="AW17" s="12" t="str">
        <f>IFERROR(VLOOKUP($A17,'All Running Order working doc'!$A$4:$CO$60,AW$100,FALSE),"-")</f>
        <v>-</v>
      </c>
      <c r="AX17" s="12" t="str">
        <f>IFERROR(VLOOKUP($A17,'All Running Order working doc'!$A$4:$CO$60,AX$100,FALSE),"-")</f>
        <v>-</v>
      </c>
      <c r="AY17" s="12" t="str">
        <f>IFERROR(VLOOKUP($A17,'All Running Order working doc'!$A$4:$CO$60,AY$100,FALSE),"-")</f>
        <v>-</v>
      </c>
      <c r="AZ17" s="12" t="str">
        <f>IFERROR(VLOOKUP($A17,'All Running Order working doc'!$A$4:$CO$60,AZ$100,FALSE),"-")</f>
        <v>-</v>
      </c>
      <c r="BA17" s="12" t="str">
        <f>IFERROR(VLOOKUP($A17,'All Running Order working doc'!$A$4:$CO$60,BA$100,FALSE),"-")</f>
        <v>-</v>
      </c>
      <c r="BB17" s="12" t="str">
        <f>IFERROR(VLOOKUP($A17,'All Running Order working doc'!$A$4:$CO$60,BB$100,FALSE),"-")</f>
        <v>-</v>
      </c>
      <c r="BC17" s="12" t="str">
        <f>IFERROR(VLOOKUP($A17,'All Running Order working doc'!$A$4:$CO$60,BC$100,FALSE),"-")</f>
        <v>-</v>
      </c>
      <c r="BD17" s="12" t="str">
        <f>IFERROR(VLOOKUP($A17,'All Running Order working doc'!$A$4:$CO$60,BD$100,FALSE),"-")</f>
        <v>-</v>
      </c>
      <c r="BE17" s="12" t="str">
        <f>IFERROR(VLOOKUP($A17,'All Running Order working doc'!$A$4:$CO$60,BE$100,FALSE),"-")</f>
        <v>-</v>
      </c>
      <c r="BF17" s="12" t="str">
        <f>IFERROR(VLOOKUP($A17,'All Running Order working doc'!$A$4:$CO$60,BF$100,FALSE),"-")</f>
        <v>-</v>
      </c>
      <c r="BG17" s="12" t="str">
        <f>IFERROR(VLOOKUP($A17,'All Running Order working doc'!$A$4:$CO$60,BG$100,FALSE),"-")</f>
        <v>-</v>
      </c>
      <c r="BH17" s="12" t="str">
        <f>IFERROR(VLOOKUP($A17,'All Running Order working doc'!$A$4:$CO$60,BH$100,FALSE),"-")</f>
        <v>-</v>
      </c>
      <c r="BI17" s="12" t="str">
        <f>IFERROR(VLOOKUP($A17,'All Running Order working doc'!$A$4:$CO$60,BI$100,FALSE),"-")</f>
        <v>-</v>
      </c>
      <c r="BJ17" s="12" t="str">
        <f>IFERROR(VLOOKUP($A17,'All Running Order working doc'!$A$4:$CO$60,BJ$100,FALSE),"-")</f>
        <v>-</v>
      </c>
      <c r="BK17" s="12" t="str">
        <f>IFERROR(VLOOKUP($A17,'All Running Order working doc'!$A$4:$CO$60,BK$100,FALSE),"-")</f>
        <v>-</v>
      </c>
      <c r="BL17" s="12" t="str">
        <f>IFERROR(VLOOKUP($A17,'All Running Order working doc'!$A$4:$CO$60,BL$100,FALSE),"-")</f>
        <v>-</v>
      </c>
      <c r="BM17" s="12" t="str">
        <f>IFERROR(VLOOKUP($A17,'All Running Order working doc'!$A$4:$CO$60,BM$100,FALSE),"-")</f>
        <v>-</v>
      </c>
      <c r="BN17" s="12" t="str">
        <f>IFERROR(VLOOKUP($A17,'All Running Order working doc'!$A$4:$CO$60,BN$100,FALSE),"-")</f>
        <v>-</v>
      </c>
      <c r="BO17" s="12" t="str">
        <f>IFERROR(VLOOKUP($A17,'All Running Order working doc'!$A$4:$CO$60,BO$100,FALSE),"-")</f>
        <v>-</v>
      </c>
      <c r="BP17" s="12" t="str">
        <f>IFERROR(VLOOKUP($A17,'All Running Order working doc'!$A$4:$CO$60,BP$100,FALSE),"-")</f>
        <v>-</v>
      </c>
      <c r="BQ17" s="12" t="str">
        <f>IFERROR(VLOOKUP($A17,'All Running Order working doc'!$A$4:$CO$60,BQ$100,FALSE),"-")</f>
        <v>-</v>
      </c>
      <c r="BR17" s="12" t="str">
        <f>IFERROR(VLOOKUP($A17,'All Running Order working doc'!$A$4:$CO$60,BR$100,FALSE),"-")</f>
        <v>-</v>
      </c>
      <c r="BS17" s="12" t="str">
        <f>IFERROR(VLOOKUP($A17,'All Running Order working doc'!$A$4:$CO$60,BS$100,FALSE),"-")</f>
        <v>-</v>
      </c>
      <c r="BT17" s="12" t="str">
        <f>IFERROR(VLOOKUP($A17,'All Running Order working doc'!$A$4:$CO$60,BT$100,FALSE),"-")</f>
        <v>-</v>
      </c>
      <c r="BU17" s="12" t="str">
        <f>IFERROR(VLOOKUP($A17,'All Running Order working doc'!$A$4:$CO$60,BU$100,FALSE),"-")</f>
        <v>-</v>
      </c>
      <c r="BV17" s="12" t="str">
        <f>IFERROR(VLOOKUP($A17,'All Running Order working doc'!$A$4:$CO$60,BV$100,FALSE),"-")</f>
        <v>-</v>
      </c>
      <c r="BW17" s="12" t="str">
        <f>IFERROR(VLOOKUP($A17,'All Running Order working doc'!$A$4:$CO$60,BW$100,FALSE),"-")</f>
        <v>-</v>
      </c>
      <c r="BX17" s="12" t="str">
        <f>IFERROR(VLOOKUP($A17,'All Running Order working doc'!$A$4:$CO$60,BX$100,FALSE),"-")</f>
        <v>-</v>
      </c>
      <c r="BY17" s="12" t="str">
        <f>IFERROR(VLOOKUP($A17,'All Running Order working doc'!$A$4:$CO$60,BY$100,FALSE),"-")</f>
        <v>-</v>
      </c>
      <c r="BZ17" s="12" t="str">
        <f>IFERROR(VLOOKUP($A17,'All Running Order working doc'!$A$4:$CO$60,BZ$100,FALSE),"-")</f>
        <v>-</v>
      </c>
      <c r="CA17" s="12" t="str">
        <f>IFERROR(VLOOKUP($A17,'All Running Order working doc'!$A$4:$CO$60,CA$100,FALSE),"-")</f>
        <v>-</v>
      </c>
      <c r="CB17" s="12" t="str">
        <f>IFERROR(VLOOKUP($A17,'All Running Order working doc'!$A$4:$CO$60,CB$100,FALSE),"-")</f>
        <v>-</v>
      </c>
      <c r="CC17" s="12" t="str">
        <f>IFERROR(VLOOKUP($A17,'All Running Order working doc'!$A$4:$CO$60,CC$100,FALSE),"-")</f>
        <v>-</v>
      </c>
      <c r="CD17" s="12" t="str">
        <f>IFERROR(VLOOKUP($A17,'All Running Order working doc'!$A$4:$CO$60,CD$100,FALSE),"-")</f>
        <v>-</v>
      </c>
      <c r="CE17" s="12" t="str">
        <f>IFERROR(VLOOKUP($A17,'All Running Order working doc'!$A$4:$CO$60,CE$100,FALSE),"-")</f>
        <v>-</v>
      </c>
      <c r="CF17" s="12" t="str">
        <f>IFERROR(VLOOKUP($A17,'All Running Order working doc'!$A$4:$CO$60,CF$100,FALSE),"-")</f>
        <v>-</v>
      </c>
      <c r="CG17" s="12" t="str">
        <f>IFERROR(VLOOKUP($A17,'All Running Order working doc'!$A$4:$CO$60,CG$100,FALSE),"-")</f>
        <v>-</v>
      </c>
      <c r="CH17" s="12" t="str">
        <f>IFERROR(VLOOKUP($A17,'All Running Order working doc'!$A$4:$CO$60,CH$100,FALSE),"-")</f>
        <v>-</v>
      </c>
      <c r="CI17" s="12" t="str">
        <f>IFERROR(VLOOKUP($A17,'All Running Order working doc'!$A$4:$CO$60,CI$100,FALSE),"-")</f>
        <v>-</v>
      </c>
      <c r="CJ17" s="12" t="str">
        <f>IFERROR(VLOOKUP($A17,'All Running Order working doc'!$A$4:$CO$60,CJ$100,FALSE),"-")</f>
        <v>-</v>
      </c>
      <c r="CK17" s="12" t="str">
        <f>IFERROR(VLOOKUP($A17,'All Running Order working doc'!$A$4:$CO$60,CK$100,FALSE),"-")</f>
        <v>-</v>
      </c>
      <c r="CL17" s="12" t="str">
        <f>IFERROR(VLOOKUP($A17,'All Running Order working doc'!$A$4:$CO$60,CL$100,FALSE),"-")</f>
        <v>-</v>
      </c>
      <c r="CM17" s="12" t="str">
        <f>IFERROR(VLOOKUP($A17,'All Running Order working doc'!$A$4:$CO$60,CM$100,FALSE),"-")</f>
        <v>-</v>
      </c>
      <c r="CN17" s="12" t="str">
        <f>IFERROR(VLOOKUP($A17,'All Running Order working doc'!$A$4:$CO$60,CN$100,FALSE),"-")</f>
        <v>-</v>
      </c>
      <c r="CQ17" s="3">
        <v>14</v>
      </c>
    </row>
    <row r="18" spans="1:95" x14ac:dyDescent="0.3">
      <c r="A18" s="3" t="str">
        <f>CONCATENATE(Constants!$B$6,CQ18,)</f>
        <v>Rookie15</v>
      </c>
      <c r="B18" s="12" t="str">
        <f>IFERROR(VLOOKUP($A18,'All Running Order working doc'!$A$4:$CO$60,B$100,FALSE),"-")</f>
        <v>-</v>
      </c>
      <c r="C18" s="12" t="str">
        <f>IFERROR(VLOOKUP($A18,'All Running Order working doc'!$A$4:$CO$60,C$100,FALSE),"-")</f>
        <v>-</v>
      </c>
      <c r="D18" s="12" t="str">
        <f>IFERROR(VLOOKUP($A18,'All Running Order working doc'!$A$4:$CO$60,D$100,FALSE),"-")</f>
        <v>-</v>
      </c>
      <c r="E18" s="12" t="str">
        <f>IFERROR(VLOOKUP($A18,'All Running Order working doc'!$A$4:$CO$60,E$100,FALSE),"-")</f>
        <v>-</v>
      </c>
      <c r="F18" s="12" t="str">
        <f>IFERROR(VLOOKUP($A18,'All Running Order working doc'!$A$4:$CO$60,F$100,FALSE),"-")</f>
        <v>-</v>
      </c>
      <c r="G18" s="12" t="str">
        <f>IFERROR(VLOOKUP($A18,'All Running Order working doc'!$A$4:$CO$60,G$100,FALSE),"-")</f>
        <v>-</v>
      </c>
      <c r="H18" s="12" t="str">
        <f>IFERROR(VLOOKUP($A18,'All Running Order working doc'!$A$4:$CO$60,H$100,FALSE),"-")</f>
        <v>-</v>
      </c>
      <c r="I18" s="12" t="str">
        <f>IFERROR(VLOOKUP($A18,'All Running Order working doc'!$A$4:$CO$60,I$100,FALSE),"-")</f>
        <v>-</v>
      </c>
      <c r="J18" s="12" t="str">
        <f>IFERROR(VLOOKUP($A18,'All Running Order working doc'!$A$4:$CO$60,J$100,FALSE),"-")</f>
        <v>-</v>
      </c>
      <c r="K18" s="12" t="str">
        <f>IFERROR(VLOOKUP($A18,'All Running Order working doc'!$A$4:$CO$60,K$100,FALSE),"-")</f>
        <v>-</v>
      </c>
      <c r="L18" s="12" t="str">
        <f>IFERROR(VLOOKUP($A18,'All Running Order working doc'!$A$4:$CO$60,L$100,FALSE),"-")</f>
        <v>-</v>
      </c>
      <c r="M18" s="12" t="str">
        <f>IFERROR(VLOOKUP($A18,'All Running Order working doc'!$A$4:$CO$60,M$100,FALSE),"-")</f>
        <v>-</v>
      </c>
      <c r="N18" s="12" t="str">
        <f>IFERROR(VLOOKUP($A18,'All Running Order working doc'!$A$4:$CO$60,N$100,FALSE),"-")</f>
        <v>-</v>
      </c>
      <c r="O18" s="12" t="str">
        <f>IFERROR(VLOOKUP($A18,'All Running Order working doc'!$A$4:$CO$60,O$100,FALSE),"-")</f>
        <v>-</v>
      </c>
      <c r="P18" s="12" t="str">
        <f>IFERROR(VLOOKUP($A18,'All Running Order working doc'!$A$4:$CO$60,P$100,FALSE),"-")</f>
        <v>-</v>
      </c>
      <c r="Q18" s="12" t="str">
        <f>IFERROR(VLOOKUP($A18,'All Running Order working doc'!$A$4:$CO$60,Q$100,FALSE),"-")</f>
        <v>-</v>
      </c>
      <c r="R18" s="12" t="str">
        <f>IFERROR(VLOOKUP($A18,'All Running Order working doc'!$A$4:$CO$60,R$100,FALSE),"-")</f>
        <v>-</v>
      </c>
      <c r="S18" s="12" t="str">
        <f>IFERROR(VLOOKUP($A18,'All Running Order working doc'!$A$4:$CO$60,S$100,FALSE),"-")</f>
        <v>-</v>
      </c>
      <c r="T18" s="12" t="str">
        <f>IFERROR(VLOOKUP($A18,'All Running Order working doc'!$A$4:$CO$60,T$100,FALSE),"-")</f>
        <v>-</v>
      </c>
      <c r="U18" s="12" t="str">
        <f>IFERROR(VLOOKUP($A18,'All Running Order working doc'!$A$4:$CO$60,U$100,FALSE),"-")</f>
        <v>-</v>
      </c>
      <c r="V18" s="12" t="str">
        <f>IFERROR(VLOOKUP($A18,'All Running Order working doc'!$A$4:$CO$60,V$100,FALSE),"-")</f>
        <v>-</v>
      </c>
      <c r="W18" s="12" t="str">
        <f>IFERROR(VLOOKUP($A18,'All Running Order working doc'!$A$4:$CO$60,W$100,FALSE),"-")</f>
        <v>-</v>
      </c>
      <c r="X18" s="12" t="str">
        <f>IFERROR(VLOOKUP($A18,'All Running Order working doc'!$A$4:$CO$60,X$100,FALSE),"-")</f>
        <v>-</v>
      </c>
      <c r="Y18" s="12" t="str">
        <f>IFERROR(VLOOKUP($A18,'All Running Order working doc'!$A$4:$CO$60,Y$100,FALSE),"-")</f>
        <v>-</v>
      </c>
      <c r="Z18" s="12" t="str">
        <f>IFERROR(VLOOKUP($A18,'All Running Order working doc'!$A$4:$CO$60,Z$100,FALSE),"-")</f>
        <v>-</v>
      </c>
      <c r="AA18" s="12" t="str">
        <f>IFERROR(VLOOKUP($A18,'All Running Order working doc'!$A$4:$CO$60,AA$100,FALSE),"-")</f>
        <v>-</v>
      </c>
      <c r="AB18" s="12" t="str">
        <f>IFERROR(VLOOKUP($A18,'All Running Order working doc'!$A$4:$CO$60,AB$100,FALSE),"-")</f>
        <v>-</v>
      </c>
      <c r="AC18" s="12" t="str">
        <f>IFERROR(VLOOKUP($A18,'All Running Order working doc'!$A$4:$CO$60,AC$100,FALSE),"-")</f>
        <v>-</v>
      </c>
      <c r="AD18" s="12" t="str">
        <f>IFERROR(VLOOKUP($A18,'All Running Order working doc'!$A$4:$CO$60,AD$100,FALSE),"-")</f>
        <v>-</v>
      </c>
      <c r="AE18" s="12" t="str">
        <f>IFERROR(VLOOKUP($A18,'All Running Order working doc'!$A$4:$CO$60,AE$100,FALSE),"-")</f>
        <v>-</v>
      </c>
      <c r="AF18" s="12" t="str">
        <f>IFERROR(VLOOKUP($A18,'All Running Order working doc'!$A$4:$CO$60,AF$100,FALSE),"-")</f>
        <v>-</v>
      </c>
      <c r="AG18" s="12" t="str">
        <f>IFERROR(VLOOKUP($A18,'All Running Order working doc'!$A$4:$CO$60,AG$100,FALSE),"-")</f>
        <v>-</v>
      </c>
      <c r="AH18" s="12" t="str">
        <f>IFERROR(VLOOKUP($A18,'All Running Order working doc'!$A$4:$CO$60,AH$100,FALSE),"-")</f>
        <v>-</v>
      </c>
      <c r="AI18" s="12" t="str">
        <f>IFERROR(VLOOKUP($A18,'All Running Order working doc'!$A$4:$CO$60,AI$100,FALSE),"-")</f>
        <v>-</v>
      </c>
      <c r="AJ18" s="12" t="str">
        <f>IFERROR(VLOOKUP($A18,'All Running Order working doc'!$A$4:$CO$60,AJ$100,FALSE),"-")</f>
        <v>-</v>
      </c>
      <c r="AK18" s="12" t="str">
        <f>IFERROR(VLOOKUP($A18,'All Running Order working doc'!$A$4:$CO$60,AK$100,FALSE),"-")</f>
        <v>-</v>
      </c>
      <c r="AL18" s="12" t="str">
        <f>IFERROR(VLOOKUP($A18,'All Running Order working doc'!$A$4:$CO$60,AL$100,FALSE),"-")</f>
        <v>-</v>
      </c>
      <c r="AM18" s="12" t="str">
        <f>IFERROR(VLOOKUP($A18,'All Running Order working doc'!$A$4:$CO$60,AM$100,FALSE),"-")</f>
        <v>-</v>
      </c>
      <c r="AN18" s="12" t="str">
        <f>IFERROR(VLOOKUP($A18,'All Running Order working doc'!$A$4:$CO$60,AN$100,FALSE),"-")</f>
        <v>-</v>
      </c>
      <c r="AO18" s="12" t="str">
        <f>IFERROR(VLOOKUP($A18,'All Running Order working doc'!$A$4:$CO$60,AO$100,FALSE),"-")</f>
        <v>-</v>
      </c>
      <c r="AP18" s="12" t="str">
        <f>IFERROR(VLOOKUP($A18,'All Running Order working doc'!$A$4:$CO$60,AP$100,FALSE),"-")</f>
        <v>-</v>
      </c>
      <c r="AQ18" s="12" t="str">
        <f>IFERROR(VLOOKUP($A18,'All Running Order working doc'!$A$4:$CO$60,AQ$100,FALSE),"-")</f>
        <v>-</v>
      </c>
      <c r="AR18" s="12" t="str">
        <f>IFERROR(VLOOKUP($A18,'All Running Order working doc'!$A$4:$CO$60,AR$100,FALSE),"-")</f>
        <v>-</v>
      </c>
      <c r="AS18" s="12" t="str">
        <f>IFERROR(VLOOKUP($A18,'All Running Order working doc'!$A$4:$CO$60,AS$100,FALSE),"-")</f>
        <v>-</v>
      </c>
      <c r="AT18" s="12" t="str">
        <f>IFERROR(VLOOKUP($A18,'All Running Order working doc'!$A$4:$CO$60,AT$100,FALSE),"-")</f>
        <v>-</v>
      </c>
      <c r="AU18" s="12" t="str">
        <f>IFERROR(VLOOKUP($A18,'All Running Order working doc'!$A$4:$CO$60,AU$100,FALSE),"-")</f>
        <v>-</v>
      </c>
      <c r="AV18" s="12" t="str">
        <f>IFERROR(VLOOKUP($A18,'All Running Order working doc'!$A$4:$CO$60,AV$100,FALSE),"-")</f>
        <v>-</v>
      </c>
      <c r="AW18" s="12" t="str">
        <f>IFERROR(VLOOKUP($A18,'All Running Order working doc'!$A$4:$CO$60,AW$100,FALSE),"-")</f>
        <v>-</v>
      </c>
      <c r="AX18" s="12" t="str">
        <f>IFERROR(VLOOKUP($A18,'All Running Order working doc'!$A$4:$CO$60,AX$100,FALSE),"-")</f>
        <v>-</v>
      </c>
      <c r="AY18" s="12" t="str">
        <f>IFERROR(VLOOKUP($A18,'All Running Order working doc'!$A$4:$CO$60,AY$100,FALSE),"-")</f>
        <v>-</v>
      </c>
      <c r="AZ18" s="12" t="str">
        <f>IFERROR(VLOOKUP($A18,'All Running Order working doc'!$A$4:$CO$60,AZ$100,FALSE),"-")</f>
        <v>-</v>
      </c>
      <c r="BA18" s="12" t="str">
        <f>IFERROR(VLOOKUP($A18,'All Running Order working doc'!$A$4:$CO$60,BA$100,FALSE),"-")</f>
        <v>-</v>
      </c>
      <c r="BB18" s="12" t="str">
        <f>IFERROR(VLOOKUP($A18,'All Running Order working doc'!$A$4:$CO$60,BB$100,FALSE),"-")</f>
        <v>-</v>
      </c>
      <c r="BC18" s="12" t="str">
        <f>IFERROR(VLOOKUP($A18,'All Running Order working doc'!$A$4:$CO$60,BC$100,FALSE),"-")</f>
        <v>-</v>
      </c>
      <c r="BD18" s="12" t="str">
        <f>IFERROR(VLOOKUP($A18,'All Running Order working doc'!$A$4:$CO$60,BD$100,FALSE),"-")</f>
        <v>-</v>
      </c>
      <c r="BE18" s="12" t="str">
        <f>IFERROR(VLOOKUP($A18,'All Running Order working doc'!$A$4:$CO$60,BE$100,FALSE),"-")</f>
        <v>-</v>
      </c>
      <c r="BF18" s="12" t="str">
        <f>IFERROR(VLOOKUP($A18,'All Running Order working doc'!$A$4:$CO$60,BF$100,FALSE),"-")</f>
        <v>-</v>
      </c>
      <c r="BG18" s="12" t="str">
        <f>IFERROR(VLOOKUP($A18,'All Running Order working doc'!$A$4:$CO$60,BG$100,FALSE),"-")</f>
        <v>-</v>
      </c>
      <c r="BH18" s="12" t="str">
        <f>IFERROR(VLOOKUP($A18,'All Running Order working doc'!$A$4:$CO$60,BH$100,FALSE),"-")</f>
        <v>-</v>
      </c>
      <c r="BI18" s="12" t="str">
        <f>IFERROR(VLOOKUP($A18,'All Running Order working doc'!$A$4:$CO$60,BI$100,FALSE),"-")</f>
        <v>-</v>
      </c>
      <c r="BJ18" s="12" t="str">
        <f>IFERROR(VLOOKUP($A18,'All Running Order working doc'!$A$4:$CO$60,BJ$100,FALSE),"-")</f>
        <v>-</v>
      </c>
      <c r="BK18" s="12" t="str">
        <f>IFERROR(VLOOKUP($A18,'All Running Order working doc'!$A$4:$CO$60,BK$100,FALSE),"-")</f>
        <v>-</v>
      </c>
      <c r="BL18" s="12" t="str">
        <f>IFERROR(VLOOKUP($A18,'All Running Order working doc'!$A$4:$CO$60,BL$100,FALSE),"-")</f>
        <v>-</v>
      </c>
      <c r="BM18" s="12" t="str">
        <f>IFERROR(VLOOKUP($A18,'All Running Order working doc'!$A$4:$CO$60,BM$100,FALSE),"-")</f>
        <v>-</v>
      </c>
      <c r="BN18" s="12" t="str">
        <f>IFERROR(VLOOKUP($A18,'All Running Order working doc'!$A$4:$CO$60,BN$100,FALSE),"-")</f>
        <v>-</v>
      </c>
      <c r="BO18" s="12" t="str">
        <f>IFERROR(VLOOKUP($A18,'All Running Order working doc'!$A$4:$CO$60,BO$100,FALSE),"-")</f>
        <v>-</v>
      </c>
      <c r="BP18" s="12" t="str">
        <f>IFERROR(VLOOKUP($A18,'All Running Order working doc'!$A$4:$CO$60,BP$100,FALSE),"-")</f>
        <v>-</v>
      </c>
      <c r="BQ18" s="12" t="str">
        <f>IFERROR(VLOOKUP($A18,'All Running Order working doc'!$A$4:$CO$60,BQ$100,FALSE),"-")</f>
        <v>-</v>
      </c>
      <c r="BR18" s="12" t="str">
        <f>IFERROR(VLOOKUP($A18,'All Running Order working doc'!$A$4:$CO$60,BR$100,FALSE),"-")</f>
        <v>-</v>
      </c>
      <c r="BS18" s="12" t="str">
        <f>IFERROR(VLOOKUP($A18,'All Running Order working doc'!$A$4:$CO$60,BS$100,FALSE),"-")</f>
        <v>-</v>
      </c>
      <c r="BT18" s="12" t="str">
        <f>IFERROR(VLOOKUP($A18,'All Running Order working doc'!$A$4:$CO$60,BT$100,FALSE),"-")</f>
        <v>-</v>
      </c>
      <c r="BU18" s="12" t="str">
        <f>IFERROR(VLOOKUP($A18,'All Running Order working doc'!$A$4:$CO$60,BU$100,FALSE),"-")</f>
        <v>-</v>
      </c>
      <c r="BV18" s="12" t="str">
        <f>IFERROR(VLOOKUP($A18,'All Running Order working doc'!$A$4:$CO$60,BV$100,FALSE),"-")</f>
        <v>-</v>
      </c>
      <c r="BW18" s="12" t="str">
        <f>IFERROR(VLOOKUP($A18,'All Running Order working doc'!$A$4:$CO$60,BW$100,FALSE),"-")</f>
        <v>-</v>
      </c>
      <c r="BX18" s="12" t="str">
        <f>IFERROR(VLOOKUP($A18,'All Running Order working doc'!$A$4:$CO$60,BX$100,FALSE),"-")</f>
        <v>-</v>
      </c>
      <c r="BY18" s="12" t="str">
        <f>IFERROR(VLOOKUP($A18,'All Running Order working doc'!$A$4:$CO$60,BY$100,FALSE),"-")</f>
        <v>-</v>
      </c>
      <c r="BZ18" s="12" t="str">
        <f>IFERROR(VLOOKUP($A18,'All Running Order working doc'!$A$4:$CO$60,BZ$100,FALSE),"-")</f>
        <v>-</v>
      </c>
      <c r="CA18" s="12" t="str">
        <f>IFERROR(VLOOKUP($A18,'All Running Order working doc'!$A$4:$CO$60,CA$100,FALSE),"-")</f>
        <v>-</v>
      </c>
      <c r="CB18" s="12" t="str">
        <f>IFERROR(VLOOKUP($A18,'All Running Order working doc'!$A$4:$CO$60,CB$100,FALSE),"-")</f>
        <v>-</v>
      </c>
      <c r="CC18" s="12" t="str">
        <f>IFERROR(VLOOKUP($A18,'All Running Order working doc'!$A$4:$CO$60,CC$100,FALSE),"-")</f>
        <v>-</v>
      </c>
      <c r="CD18" s="12" t="str">
        <f>IFERROR(VLOOKUP($A18,'All Running Order working doc'!$A$4:$CO$60,CD$100,FALSE),"-")</f>
        <v>-</v>
      </c>
      <c r="CE18" s="12" t="str">
        <f>IFERROR(VLOOKUP($A18,'All Running Order working doc'!$A$4:$CO$60,CE$100,FALSE),"-")</f>
        <v>-</v>
      </c>
      <c r="CF18" s="12" t="str">
        <f>IFERROR(VLOOKUP($A18,'All Running Order working doc'!$A$4:$CO$60,CF$100,FALSE),"-")</f>
        <v>-</v>
      </c>
      <c r="CG18" s="12" t="str">
        <f>IFERROR(VLOOKUP($A18,'All Running Order working doc'!$A$4:$CO$60,CG$100,FALSE),"-")</f>
        <v>-</v>
      </c>
      <c r="CH18" s="12" t="str">
        <f>IFERROR(VLOOKUP($A18,'All Running Order working doc'!$A$4:$CO$60,CH$100,FALSE),"-")</f>
        <v>-</v>
      </c>
      <c r="CI18" s="12" t="str">
        <f>IFERROR(VLOOKUP($A18,'All Running Order working doc'!$A$4:$CO$60,CI$100,FALSE),"-")</f>
        <v>-</v>
      </c>
      <c r="CJ18" s="12" t="str">
        <f>IFERROR(VLOOKUP($A18,'All Running Order working doc'!$A$4:$CO$60,CJ$100,FALSE),"-")</f>
        <v>-</v>
      </c>
      <c r="CK18" s="12" t="str">
        <f>IFERROR(VLOOKUP($A18,'All Running Order working doc'!$A$4:$CO$60,CK$100,FALSE),"-")</f>
        <v>-</v>
      </c>
      <c r="CL18" s="12" t="str">
        <f>IFERROR(VLOOKUP($A18,'All Running Order working doc'!$A$4:$CO$60,CL$100,FALSE),"-")</f>
        <v>-</v>
      </c>
      <c r="CM18" s="12" t="str">
        <f>IFERROR(VLOOKUP($A18,'All Running Order working doc'!$A$4:$CO$60,CM$100,FALSE),"-")</f>
        <v>-</v>
      </c>
      <c r="CN18" s="12" t="str">
        <f>IFERROR(VLOOKUP($A18,'All Running Order working doc'!$A$4:$CO$60,CN$100,FALSE),"-")</f>
        <v>-</v>
      </c>
      <c r="CQ18" s="3">
        <v>15</v>
      </c>
    </row>
    <row r="19" spans="1:95" x14ac:dyDescent="0.3">
      <c r="A19" s="3" t="str">
        <f>CONCATENATE(Constants!$B$6,CQ19,)</f>
        <v>Rookie16</v>
      </c>
      <c r="B19" s="12" t="str">
        <f>IFERROR(VLOOKUP($A19,'All Running Order working doc'!$A$4:$CO$60,B$100,FALSE),"-")</f>
        <v>-</v>
      </c>
      <c r="C19" s="12" t="str">
        <f>IFERROR(VLOOKUP($A19,'All Running Order working doc'!$A$4:$CO$60,C$100,FALSE),"-")</f>
        <v>-</v>
      </c>
      <c r="D19" s="12" t="str">
        <f>IFERROR(VLOOKUP($A19,'All Running Order working doc'!$A$4:$CO$60,D$100,FALSE),"-")</f>
        <v>-</v>
      </c>
      <c r="E19" s="12" t="str">
        <f>IFERROR(VLOOKUP($A19,'All Running Order working doc'!$A$4:$CO$60,E$100,FALSE),"-")</f>
        <v>-</v>
      </c>
      <c r="F19" s="12" t="str">
        <f>IFERROR(VLOOKUP($A19,'All Running Order working doc'!$A$4:$CO$60,F$100,FALSE),"-")</f>
        <v>-</v>
      </c>
      <c r="G19" s="12" t="str">
        <f>IFERROR(VLOOKUP($A19,'All Running Order working doc'!$A$4:$CO$60,G$100,FALSE),"-")</f>
        <v>-</v>
      </c>
      <c r="H19" s="12" t="str">
        <f>IFERROR(VLOOKUP($A19,'All Running Order working doc'!$A$4:$CO$60,H$100,FALSE),"-")</f>
        <v>-</v>
      </c>
      <c r="I19" s="12" t="str">
        <f>IFERROR(VLOOKUP($A19,'All Running Order working doc'!$A$4:$CO$60,I$100,FALSE),"-")</f>
        <v>-</v>
      </c>
      <c r="J19" s="12" t="str">
        <f>IFERROR(VLOOKUP($A19,'All Running Order working doc'!$A$4:$CO$60,J$100,FALSE),"-")</f>
        <v>-</v>
      </c>
      <c r="K19" s="12" t="str">
        <f>IFERROR(VLOOKUP($A19,'All Running Order working doc'!$A$4:$CO$60,K$100,FALSE),"-")</f>
        <v>-</v>
      </c>
      <c r="L19" s="12" t="str">
        <f>IFERROR(VLOOKUP($A19,'All Running Order working doc'!$A$4:$CO$60,L$100,FALSE),"-")</f>
        <v>-</v>
      </c>
      <c r="M19" s="12" t="str">
        <f>IFERROR(VLOOKUP($A19,'All Running Order working doc'!$A$4:$CO$60,M$100,FALSE),"-")</f>
        <v>-</v>
      </c>
      <c r="N19" s="12" t="str">
        <f>IFERROR(VLOOKUP($A19,'All Running Order working doc'!$A$4:$CO$60,N$100,FALSE),"-")</f>
        <v>-</v>
      </c>
      <c r="O19" s="12" t="str">
        <f>IFERROR(VLOOKUP($A19,'All Running Order working doc'!$A$4:$CO$60,O$100,FALSE),"-")</f>
        <v>-</v>
      </c>
      <c r="P19" s="12" t="str">
        <f>IFERROR(VLOOKUP($A19,'All Running Order working doc'!$A$4:$CO$60,P$100,FALSE),"-")</f>
        <v>-</v>
      </c>
      <c r="Q19" s="12" t="str">
        <f>IFERROR(VLOOKUP($A19,'All Running Order working doc'!$A$4:$CO$60,Q$100,FALSE),"-")</f>
        <v>-</v>
      </c>
      <c r="R19" s="12" t="str">
        <f>IFERROR(VLOOKUP($A19,'All Running Order working doc'!$A$4:$CO$60,R$100,FALSE),"-")</f>
        <v>-</v>
      </c>
      <c r="S19" s="12" t="str">
        <f>IFERROR(VLOOKUP($A19,'All Running Order working doc'!$A$4:$CO$60,S$100,FALSE),"-")</f>
        <v>-</v>
      </c>
      <c r="T19" s="12" t="str">
        <f>IFERROR(VLOOKUP($A19,'All Running Order working doc'!$A$4:$CO$60,T$100,FALSE),"-")</f>
        <v>-</v>
      </c>
      <c r="U19" s="12" t="str">
        <f>IFERROR(VLOOKUP($A19,'All Running Order working doc'!$A$4:$CO$60,U$100,FALSE),"-")</f>
        <v>-</v>
      </c>
      <c r="V19" s="12" t="str">
        <f>IFERROR(VLOOKUP($A19,'All Running Order working doc'!$A$4:$CO$60,V$100,FALSE),"-")</f>
        <v>-</v>
      </c>
      <c r="W19" s="12" t="str">
        <f>IFERROR(VLOOKUP($A19,'All Running Order working doc'!$A$4:$CO$60,W$100,FALSE),"-")</f>
        <v>-</v>
      </c>
      <c r="X19" s="12" t="str">
        <f>IFERROR(VLOOKUP($A19,'All Running Order working doc'!$A$4:$CO$60,X$100,FALSE),"-")</f>
        <v>-</v>
      </c>
      <c r="Y19" s="12" t="str">
        <f>IFERROR(VLOOKUP($A19,'All Running Order working doc'!$A$4:$CO$60,Y$100,FALSE),"-")</f>
        <v>-</v>
      </c>
      <c r="Z19" s="12" t="str">
        <f>IFERROR(VLOOKUP($A19,'All Running Order working doc'!$A$4:$CO$60,Z$100,FALSE),"-")</f>
        <v>-</v>
      </c>
      <c r="AA19" s="12" t="str">
        <f>IFERROR(VLOOKUP($A19,'All Running Order working doc'!$A$4:$CO$60,AA$100,FALSE),"-")</f>
        <v>-</v>
      </c>
      <c r="AB19" s="12" t="str">
        <f>IFERROR(VLOOKUP($A19,'All Running Order working doc'!$A$4:$CO$60,AB$100,FALSE),"-")</f>
        <v>-</v>
      </c>
      <c r="AC19" s="12" t="str">
        <f>IFERROR(VLOOKUP($A19,'All Running Order working doc'!$A$4:$CO$60,AC$100,FALSE),"-")</f>
        <v>-</v>
      </c>
      <c r="AD19" s="12" t="str">
        <f>IFERROR(VLOOKUP($A19,'All Running Order working doc'!$A$4:$CO$60,AD$100,FALSE),"-")</f>
        <v>-</v>
      </c>
      <c r="AE19" s="12" t="str">
        <f>IFERROR(VLOOKUP($A19,'All Running Order working doc'!$A$4:$CO$60,AE$100,FALSE),"-")</f>
        <v>-</v>
      </c>
      <c r="AF19" s="12" t="str">
        <f>IFERROR(VLOOKUP($A19,'All Running Order working doc'!$A$4:$CO$60,AF$100,FALSE),"-")</f>
        <v>-</v>
      </c>
      <c r="AG19" s="12" t="str">
        <f>IFERROR(VLOOKUP($A19,'All Running Order working doc'!$A$4:$CO$60,AG$100,FALSE),"-")</f>
        <v>-</v>
      </c>
      <c r="AH19" s="12" t="str">
        <f>IFERROR(VLOOKUP($A19,'All Running Order working doc'!$A$4:$CO$60,AH$100,FALSE),"-")</f>
        <v>-</v>
      </c>
      <c r="AI19" s="12" t="str">
        <f>IFERROR(VLOOKUP($A19,'All Running Order working doc'!$A$4:$CO$60,AI$100,FALSE),"-")</f>
        <v>-</v>
      </c>
      <c r="AJ19" s="12" t="str">
        <f>IFERROR(VLOOKUP($A19,'All Running Order working doc'!$A$4:$CO$60,AJ$100,FALSE),"-")</f>
        <v>-</v>
      </c>
      <c r="AK19" s="12" t="str">
        <f>IFERROR(VLOOKUP($A19,'All Running Order working doc'!$A$4:$CO$60,AK$100,FALSE),"-")</f>
        <v>-</v>
      </c>
      <c r="AL19" s="12" t="str">
        <f>IFERROR(VLOOKUP($A19,'All Running Order working doc'!$A$4:$CO$60,AL$100,FALSE),"-")</f>
        <v>-</v>
      </c>
      <c r="AM19" s="12" t="str">
        <f>IFERROR(VLOOKUP($A19,'All Running Order working doc'!$A$4:$CO$60,AM$100,FALSE),"-")</f>
        <v>-</v>
      </c>
      <c r="AN19" s="12" t="str">
        <f>IFERROR(VLOOKUP($A19,'All Running Order working doc'!$A$4:$CO$60,AN$100,FALSE),"-")</f>
        <v>-</v>
      </c>
      <c r="AO19" s="12" t="str">
        <f>IFERROR(VLOOKUP($A19,'All Running Order working doc'!$A$4:$CO$60,AO$100,FALSE),"-")</f>
        <v>-</v>
      </c>
      <c r="AP19" s="12" t="str">
        <f>IFERROR(VLOOKUP($A19,'All Running Order working doc'!$A$4:$CO$60,AP$100,FALSE),"-")</f>
        <v>-</v>
      </c>
      <c r="AQ19" s="12" t="str">
        <f>IFERROR(VLOOKUP($A19,'All Running Order working doc'!$A$4:$CO$60,AQ$100,FALSE),"-")</f>
        <v>-</v>
      </c>
      <c r="AR19" s="12" t="str">
        <f>IFERROR(VLOOKUP($A19,'All Running Order working doc'!$A$4:$CO$60,AR$100,FALSE),"-")</f>
        <v>-</v>
      </c>
      <c r="AS19" s="12" t="str">
        <f>IFERROR(VLOOKUP($A19,'All Running Order working doc'!$A$4:$CO$60,AS$100,FALSE),"-")</f>
        <v>-</v>
      </c>
      <c r="AT19" s="12" t="str">
        <f>IFERROR(VLOOKUP($A19,'All Running Order working doc'!$A$4:$CO$60,AT$100,FALSE),"-")</f>
        <v>-</v>
      </c>
      <c r="AU19" s="12" t="str">
        <f>IFERROR(VLOOKUP($A19,'All Running Order working doc'!$A$4:$CO$60,AU$100,FALSE),"-")</f>
        <v>-</v>
      </c>
      <c r="AV19" s="12" t="str">
        <f>IFERROR(VLOOKUP($A19,'All Running Order working doc'!$A$4:$CO$60,AV$100,FALSE),"-")</f>
        <v>-</v>
      </c>
      <c r="AW19" s="12" t="str">
        <f>IFERROR(VLOOKUP($A19,'All Running Order working doc'!$A$4:$CO$60,AW$100,FALSE),"-")</f>
        <v>-</v>
      </c>
      <c r="AX19" s="12" t="str">
        <f>IFERROR(VLOOKUP($A19,'All Running Order working doc'!$A$4:$CO$60,AX$100,FALSE),"-")</f>
        <v>-</v>
      </c>
      <c r="AY19" s="12" t="str">
        <f>IFERROR(VLOOKUP($A19,'All Running Order working doc'!$A$4:$CO$60,AY$100,FALSE),"-")</f>
        <v>-</v>
      </c>
      <c r="AZ19" s="12" t="str">
        <f>IFERROR(VLOOKUP($A19,'All Running Order working doc'!$A$4:$CO$60,AZ$100,FALSE),"-")</f>
        <v>-</v>
      </c>
      <c r="BA19" s="12" t="str">
        <f>IFERROR(VLOOKUP($A19,'All Running Order working doc'!$A$4:$CO$60,BA$100,FALSE),"-")</f>
        <v>-</v>
      </c>
      <c r="BB19" s="12" t="str">
        <f>IFERROR(VLOOKUP($A19,'All Running Order working doc'!$A$4:$CO$60,BB$100,FALSE),"-")</f>
        <v>-</v>
      </c>
      <c r="BC19" s="12" t="str">
        <f>IFERROR(VLOOKUP($A19,'All Running Order working doc'!$A$4:$CO$60,BC$100,FALSE),"-")</f>
        <v>-</v>
      </c>
      <c r="BD19" s="12" t="str">
        <f>IFERROR(VLOOKUP($A19,'All Running Order working doc'!$A$4:$CO$60,BD$100,FALSE),"-")</f>
        <v>-</v>
      </c>
      <c r="BE19" s="12" t="str">
        <f>IFERROR(VLOOKUP($A19,'All Running Order working doc'!$A$4:$CO$60,BE$100,FALSE),"-")</f>
        <v>-</v>
      </c>
      <c r="BF19" s="12" t="str">
        <f>IFERROR(VLOOKUP($A19,'All Running Order working doc'!$A$4:$CO$60,BF$100,FALSE),"-")</f>
        <v>-</v>
      </c>
      <c r="BG19" s="12" t="str">
        <f>IFERROR(VLOOKUP($A19,'All Running Order working doc'!$A$4:$CO$60,BG$100,FALSE),"-")</f>
        <v>-</v>
      </c>
      <c r="BH19" s="12" t="str">
        <f>IFERROR(VLOOKUP($A19,'All Running Order working doc'!$A$4:$CO$60,BH$100,FALSE),"-")</f>
        <v>-</v>
      </c>
      <c r="BI19" s="12" t="str">
        <f>IFERROR(VLOOKUP($A19,'All Running Order working doc'!$A$4:$CO$60,BI$100,FALSE),"-")</f>
        <v>-</v>
      </c>
      <c r="BJ19" s="12" t="str">
        <f>IFERROR(VLOOKUP($A19,'All Running Order working doc'!$A$4:$CO$60,BJ$100,FALSE),"-")</f>
        <v>-</v>
      </c>
      <c r="BK19" s="12" t="str">
        <f>IFERROR(VLOOKUP($A19,'All Running Order working doc'!$A$4:$CO$60,BK$100,FALSE),"-")</f>
        <v>-</v>
      </c>
      <c r="BL19" s="12" t="str">
        <f>IFERROR(VLOOKUP($A19,'All Running Order working doc'!$A$4:$CO$60,BL$100,FALSE),"-")</f>
        <v>-</v>
      </c>
      <c r="BM19" s="12" t="str">
        <f>IFERROR(VLOOKUP($A19,'All Running Order working doc'!$A$4:$CO$60,BM$100,FALSE),"-")</f>
        <v>-</v>
      </c>
      <c r="BN19" s="12" t="str">
        <f>IFERROR(VLOOKUP($A19,'All Running Order working doc'!$A$4:$CO$60,BN$100,FALSE),"-")</f>
        <v>-</v>
      </c>
      <c r="BO19" s="12" t="str">
        <f>IFERROR(VLOOKUP($A19,'All Running Order working doc'!$A$4:$CO$60,BO$100,FALSE),"-")</f>
        <v>-</v>
      </c>
      <c r="BP19" s="12" t="str">
        <f>IFERROR(VLOOKUP($A19,'All Running Order working doc'!$A$4:$CO$60,BP$100,FALSE),"-")</f>
        <v>-</v>
      </c>
      <c r="BQ19" s="12" t="str">
        <f>IFERROR(VLOOKUP($A19,'All Running Order working doc'!$A$4:$CO$60,BQ$100,FALSE),"-")</f>
        <v>-</v>
      </c>
      <c r="BR19" s="12" t="str">
        <f>IFERROR(VLOOKUP($A19,'All Running Order working doc'!$A$4:$CO$60,BR$100,FALSE),"-")</f>
        <v>-</v>
      </c>
      <c r="BS19" s="12" t="str">
        <f>IFERROR(VLOOKUP($A19,'All Running Order working doc'!$A$4:$CO$60,BS$100,FALSE),"-")</f>
        <v>-</v>
      </c>
      <c r="BT19" s="12" t="str">
        <f>IFERROR(VLOOKUP($A19,'All Running Order working doc'!$A$4:$CO$60,BT$100,FALSE),"-")</f>
        <v>-</v>
      </c>
      <c r="BU19" s="12" t="str">
        <f>IFERROR(VLOOKUP($A19,'All Running Order working doc'!$A$4:$CO$60,BU$100,FALSE),"-")</f>
        <v>-</v>
      </c>
      <c r="BV19" s="12" t="str">
        <f>IFERROR(VLOOKUP($A19,'All Running Order working doc'!$A$4:$CO$60,BV$100,FALSE),"-")</f>
        <v>-</v>
      </c>
      <c r="BW19" s="12" t="str">
        <f>IFERROR(VLOOKUP($A19,'All Running Order working doc'!$A$4:$CO$60,BW$100,FALSE),"-")</f>
        <v>-</v>
      </c>
      <c r="BX19" s="12" t="str">
        <f>IFERROR(VLOOKUP($A19,'All Running Order working doc'!$A$4:$CO$60,BX$100,FALSE),"-")</f>
        <v>-</v>
      </c>
      <c r="BY19" s="12" t="str">
        <f>IFERROR(VLOOKUP($A19,'All Running Order working doc'!$A$4:$CO$60,BY$100,FALSE),"-")</f>
        <v>-</v>
      </c>
      <c r="BZ19" s="12" t="str">
        <f>IFERROR(VLOOKUP($A19,'All Running Order working doc'!$A$4:$CO$60,BZ$100,FALSE),"-")</f>
        <v>-</v>
      </c>
      <c r="CA19" s="12" t="str">
        <f>IFERROR(VLOOKUP($A19,'All Running Order working doc'!$A$4:$CO$60,CA$100,FALSE),"-")</f>
        <v>-</v>
      </c>
      <c r="CB19" s="12" t="str">
        <f>IFERROR(VLOOKUP($A19,'All Running Order working doc'!$A$4:$CO$60,CB$100,FALSE),"-")</f>
        <v>-</v>
      </c>
      <c r="CC19" s="12" t="str">
        <f>IFERROR(VLOOKUP($A19,'All Running Order working doc'!$A$4:$CO$60,CC$100,FALSE),"-")</f>
        <v>-</v>
      </c>
      <c r="CD19" s="12" t="str">
        <f>IFERROR(VLOOKUP($A19,'All Running Order working doc'!$A$4:$CO$60,CD$100,FALSE),"-")</f>
        <v>-</v>
      </c>
      <c r="CE19" s="12" t="str">
        <f>IFERROR(VLOOKUP($A19,'All Running Order working doc'!$A$4:$CO$60,CE$100,FALSE),"-")</f>
        <v>-</v>
      </c>
      <c r="CF19" s="12" t="str">
        <f>IFERROR(VLOOKUP($A19,'All Running Order working doc'!$A$4:$CO$60,CF$100,FALSE),"-")</f>
        <v>-</v>
      </c>
      <c r="CG19" s="12" t="str">
        <f>IFERROR(VLOOKUP($A19,'All Running Order working doc'!$A$4:$CO$60,CG$100,FALSE),"-")</f>
        <v>-</v>
      </c>
      <c r="CH19" s="12" t="str">
        <f>IFERROR(VLOOKUP($A19,'All Running Order working doc'!$A$4:$CO$60,CH$100,FALSE),"-")</f>
        <v>-</v>
      </c>
      <c r="CI19" s="12" t="str">
        <f>IFERROR(VLOOKUP($A19,'All Running Order working doc'!$A$4:$CO$60,CI$100,FALSE),"-")</f>
        <v>-</v>
      </c>
      <c r="CJ19" s="12" t="str">
        <f>IFERROR(VLOOKUP($A19,'All Running Order working doc'!$A$4:$CO$60,CJ$100,FALSE),"-")</f>
        <v>-</v>
      </c>
      <c r="CK19" s="12" t="str">
        <f>IFERROR(VLOOKUP($A19,'All Running Order working doc'!$A$4:$CO$60,CK$100,FALSE),"-")</f>
        <v>-</v>
      </c>
      <c r="CL19" s="12" t="str">
        <f>IFERROR(VLOOKUP($A19,'All Running Order working doc'!$A$4:$CO$60,CL$100,FALSE),"-")</f>
        <v>-</v>
      </c>
      <c r="CM19" s="12" t="str">
        <f>IFERROR(VLOOKUP($A19,'All Running Order working doc'!$A$4:$CO$60,CM$100,FALSE),"-")</f>
        <v>-</v>
      </c>
      <c r="CN19" s="12" t="str">
        <f>IFERROR(VLOOKUP($A19,'All Running Order working doc'!$A$4:$CO$60,CN$100,FALSE),"-")</f>
        <v>-</v>
      </c>
      <c r="CQ19" s="3">
        <v>16</v>
      </c>
    </row>
    <row r="20" spans="1:95" x14ac:dyDescent="0.3">
      <c r="A20" s="3" t="str">
        <f>CONCATENATE(Constants!$B$6,CQ20,)</f>
        <v>Rookie17</v>
      </c>
      <c r="B20" s="12" t="str">
        <f>IFERROR(VLOOKUP($A20,'All Running Order working doc'!$A$4:$CO$60,B$100,FALSE),"-")</f>
        <v>-</v>
      </c>
      <c r="C20" s="12" t="str">
        <f>IFERROR(VLOOKUP($A20,'All Running Order working doc'!$A$4:$CO$60,C$100,FALSE),"-")</f>
        <v>-</v>
      </c>
      <c r="D20" s="12" t="str">
        <f>IFERROR(VLOOKUP($A20,'All Running Order working doc'!$A$4:$CO$60,D$100,FALSE),"-")</f>
        <v>-</v>
      </c>
      <c r="E20" s="12" t="str">
        <f>IFERROR(VLOOKUP($A20,'All Running Order working doc'!$A$4:$CO$60,E$100,FALSE),"-")</f>
        <v>-</v>
      </c>
      <c r="F20" s="12" t="str">
        <f>IFERROR(VLOOKUP($A20,'All Running Order working doc'!$A$4:$CO$60,F$100,FALSE),"-")</f>
        <v>-</v>
      </c>
      <c r="G20" s="12" t="str">
        <f>IFERROR(VLOOKUP($A20,'All Running Order working doc'!$A$4:$CO$60,G$100,FALSE),"-")</f>
        <v>-</v>
      </c>
      <c r="H20" s="12" t="str">
        <f>IFERROR(VLOOKUP($A20,'All Running Order working doc'!$A$4:$CO$60,H$100,FALSE),"-")</f>
        <v>-</v>
      </c>
      <c r="I20" s="12" t="str">
        <f>IFERROR(VLOOKUP($A20,'All Running Order working doc'!$A$4:$CO$60,I$100,FALSE),"-")</f>
        <v>-</v>
      </c>
      <c r="J20" s="12" t="str">
        <f>IFERROR(VLOOKUP($A20,'All Running Order working doc'!$A$4:$CO$60,J$100,FALSE),"-")</f>
        <v>-</v>
      </c>
      <c r="K20" s="12" t="str">
        <f>IFERROR(VLOOKUP($A20,'All Running Order working doc'!$A$4:$CO$60,K$100,FALSE),"-")</f>
        <v>-</v>
      </c>
      <c r="L20" s="12" t="str">
        <f>IFERROR(VLOOKUP($A20,'All Running Order working doc'!$A$4:$CO$60,L$100,FALSE),"-")</f>
        <v>-</v>
      </c>
      <c r="M20" s="12" t="str">
        <f>IFERROR(VLOOKUP($A20,'All Running Order working doc'!$A$4:$CO$60,M$100,FALSE),"-")</f>
        <v>-</v>
      </c>
      <c r="N20" s="12" t="str">
        <f>IFERROR(VLOOKUP($A20,'All Running Order working doc'!$A$4:$CO$60,N$100,FALSE),"-")</f>
        <v>-</v>
      </c>
      <c r="O20" s="12" t="str">
        <f>IFERROR(VLOOKUP($A20,'All Running Order working doc'!$A$4:$CO$60,O$100,FALSE),"-")</f>
        <v>-</v>
      </c>
      <c r="P20" s="12" t="str">
        <f>IFERROR(VLOOKUP($A20,'All Running Order working doc'!$A$4:$CO$60,P$100,FALSE),"-")</f>
        <v>-</v>
      </c>
      <c r="Q20" s="12" t="str">
        <f>IFERROR(VLOOKUP($A20,'All Running Order working doc'!$A$4:$CO$60,Q$100,FALSE),"-")</f>
        <v>-</v>
      </c>
      <c r="R20" s="12" t="str">
        <f>IFERROR(VLOOKUP($A20,'All Running Order working doc'!$A$4:$CO$60,R$100,FALSE),"-")</f>
        <v>-</v>
      </c>
      <c r="S20" s="12" t="str">
        <f>IFERROR(VLOOKUP($A20,'All Running Order working doc'!$A$4:$CO$60,S$100,FALSE),"-")</f>
        <v>-</v>
      </c>
      <c r="T20" s="12" t="str">
        <f>IFERROR(VLOOKUP($A20,'All Running Order working doc'!$A$4:$CO$60,T$100,FALSE),"-")</f>
        <v>-</v>
      </c>
      <c r="U20" s="12" t="str">
        <f>IFERROR(VLOOKUP($A20,'All Running Order working doc'!$A$4:$CO$60,U$100,FALSE),"-")</f>
        <v>-</v>
      </c>
      <c r="V20" s="12" t="str">
        <f>IFERROR(VLOOKUP($A20,'All Running Order working doc'!$A$4:$CO$60,V$100,FALSE),"-")</f>
        <v>-</v>
      </c>
      <c r="W20" s="12" t="str">
        <f>IFERROR(VLOOKUP($A20,'All Running Order working doc'!$A$4:$CO$60,W$100,FALSE),"-")</f>
        <v>-</v>
      </c>
      <c r="X20" s="12" t="str">
        <f>IFERROR(VLOOKUP($A20,'All Running Order working doc'!$A$4:$CO$60,X$100,FALSE),"-")</f>
        <v>-</v>
      </c>
      <c r="Y20" s="12" t="str">
        <f>IFERROR(VLOOKUP($A20,'All Running Order working doc'!$A$4:$CO$60,Y$100,FALSE),"-")</f>
        <v>-</v>
      </c>
      <c r="Z20" s="12" t="str">
        <f>IFERROR(VLOOKUP($A20,'All Running Order working doc'!$A$4:$CO$60,Z$100,FALSE),"-")</f>
        <v>-</v>
      </c>
      <c r="AA20" s="12" t="str">
        <f>IFERROR(VLOOKUP($A20,'All Running Order working doc'!$A$4:$CO$60,AA$100,FALSE),"-")</f>
        <v>-</v>
      </c>
      <c r="AB20" s="12" t="str">
        <f>IFERROR(VLOOKUP($A20,'All Running Order working doc'!$A$4:$CO$60,AB$100,FALSE),"-")</f>
        <v>-</v>
      </c>
      <c r="AC20" s="12" t="str">
        <f>IFERROR(VLOOKUP($A20,'All Running Order working doc'!$A$4:$CO$60,AC$100,FALSE),"-")</f>
        <v>-</v>
      </c>
      <c r="AD20" s="12" t="str">
        <f>IFERROR(VLOOKUP($A20,'All Running Order working doc'!$A$4:$CO$60,AD$100,FALSE),"-")</f>
        <v>-</v>
      </c>
      <c r="AE20" s="12" t="str">
        <f>IFERROR(VLOOKUP($A20,'All Running Order working doc'!$A$4:$CO$60,AE$100,FALSE),"-")</f>
        <v>-</v>
      </c>
      <c r="AF20" s="12" t="str">
        <f>IFERROR(VLOOKUP($A20,'All Running Order working doc'!$A$4:$CO$60,AF$100,FALSE),"-")</f>
        <v>-</v>
      </c>
      <c r="AG20" s="12" t="str">
        <f>IFERROR(VLOOKUP($A20,'All Running Order working doc'!$A$4:$CO$60,AG$100,FALSE),"-")</f>
        <v>-</v>
      </c>
      <c r="AH20" s="12" t="str">
        <f>IFERROR(VLOOKUP($A20,'All Running Order working doc'!$A$4:$CO$60,AH$100,FALSE),"-")</f>
        <v>-</v>
      </c>
      <c r="AI20" s="12" t="str">
        <f>IFERROR(VLOOKUP($A20,'All Running Order working doc'!$A$4:$CO$60,AI$100,FALSE),"-")</f>
        <v>-</v>
      </c>
      <c r="AJ20" s="12" t="str">
        <f>IFERROR(VLOOKUP($A20,'All Running Order working doc'!$A$4:$CO$60,AJ$100,FALSE),"-")</f>
        <v>-</v>
      </c>
      <c r="AK20" s="12" t="str">
        <f>IFERROR(VLOOKUP($A20,'All Running Order working doc'!$A$4:$CO$60,AK$100,FALSE),"-")</f>
        <v>-</v>
      </c>
      <c r="AL20" s="12" t="str">
        <f>IFERROR(VLOOKUP($A20,'All Running Order working doc'!$A$4:$CO$60,AL$100,FALSE),"-")</f>
        <v>-</v>
      </c>
      <c r="AM20" s="12" t="str">
        <f>IFERROR(VLOOKUP($A20,'All Running Order working doc'!$A$4:$CO$60,AM$100,FALSE),"-")</f>
        <v>-</v>
      </c>
      <c r="AN20" s="12" t="str">
        <f>IFERROR(VLOOKUP($A20,'All Running Order working doc'!$A$4:$CO$60,AN$100,FALSE),"-")</f>
        <v>-</v>
      </c>
      <c r="AO20" s="12" t="str">
        <f>IFERROR(VLOOKUP($A20,'All Running Order working doc'!$A$4:$CO$60,AO$100,FALSE),"-")</f>
        <v>-</v>
      </c>
      <c r="AP20" s="12" t="str">
        <f>IFERROR(VLOOKUP($A20,'All Running Order working doc'!$A$4:$CO$60,AP$100,FALSE),"-")</f>
        <v>-</v>
      </c>
      <c r="AQ20" s="12" t="str">
        <f>IFERROR(VLOOKUP($A20,'All Running Order working doc'!$A$4:$CO$60,AQ$100,FALSE),"-")</f>
        <v>-</v>
      </c>
      <c r="AR20" s="12" t="str">
        <f>IFERROR(VLOOKUP($A20,'All Running Order working doc'!$A$4:$CO$60,AR$100,FALSE),"-")</f>
        <v>-</v>
      </c>
      <c r="AS20" s="12" t="str">
        <f>IFERROR(VLOOKUP($A20,'All Running Order working doc'!$A$4:$CO$60,AS$100,FALSE),"-")</f>
        <v>-</v>
      </c>
      <c r="AT20" s="12" t="str">
        <f>IFERROR(VLOOKUP($A20,'All Running Order working doc'!$A$4:$CO$60,AT$100,FALSE),"-")</f>
        <v>-</v>
      </c>
      <c r="AU20" s="12" t="str">
        <f>IFERROR(VLOOKUP($A20,'All Running Order working doc'!$A$4:$CO$60,AU$100,FALSE),"-")</f>
        <v>-</v>
      </c>
      <c r="AV20" s="12" t="str">
        <f>IFERROR(VLOOKUP($A20,'All Running Order working doc'!$A$4:$CO$60,AV$100,FALSE),"-")</f>
        <v>-</v>
      </c>
      <c r="AW20" s="12" t="str">
        <f>IFERROR(VLOOKUP($A20,'All Running Order working doc'!$A$4:$CO$60,AW$100,FALSE),"-")</f>
        <v>-</v>
      </c>
      <c r="AX20" s="12" t="str">
        <f>IFERROR(VLOOKUP($A20,'All Running Order working doc'!$A$4:$CO$60,AX$100,FALSE),"-")</f>
        <v>-</v>
      </c>
      <c r="AY20" s="12" t="str">
        <f>IFERROR(VLOOKUP($A20,'All Running Order working doc'!$A$4:$CO$60,AY$100,FALSE),"-")</f>
        <v>-</v>
      </c>
      <c r="AZ20" s="12" t="str">
        <f>IFERROR(VLOOKUP($A20,'All Running Order working doc'!$A$4:$CO$60,AZ$100,FALSE),"-")</f>
        <v>-</v>
      </c>
      <c r="BA20" s="12" t="str">
        <f>IFERROR(VLOOKUP($A20,'All Running Order working doc'!$A$4:$CO$60,BA$100,FALSE),"-")</f>
        <v>-</v>
      </c>
      <c r="BB20" s="12" t="str">
        <f>IFERROR(VLOOKUP($A20,'All Running Order working doc'!$A$4:$CO$60,BB$100,FALSE),"-")</f>
        <v>-</v>
      </c>
      <c r="BC20" s="12" t="str">
        <f>IFERROR(VLOOKUP($A20,'All Running Order working doc'!$A$4:$CO$60,BC$100,FALSE),"-")</f>
        <v>-</v>
      </c>
      <c r="BD20" s="12" t="str">
        <f>IFERROR(VLOOKUP($A20,'All Running Order working doc'!$A$4:$CO$60,BD$100,FALSE),"-")</f>
        <v>-</v>
      </c>
      <c r="BE20" s="12" t="str">
        <f>IFERROR(VLOOKUP($A20,'All Running Order working doc'!$A$4:$CO$60,BE$100,FALSE),"-")</f>
        <v>-</v>
      </c>
      <c r="BF20" s="12" t="str">
        <f>IFERROR(VLOOKUP($A20,'All Running Order working doc'!$A$4:$CO$60,BF$100,FALSE),"-")</f>
        <v>-</v>
      </c>
      <c r="BG20" s="12" t="str">
        <f>IFERROR(VLOOKUP($A20,'All Running Order working doc'!$A$4:$CO$60,BG$100,FALSE),"-")</f>
        <v>-</v>
      </c>
      <c r="BH20" s="12" t="str">
        <f>IFERROR(VLOOKUP($A20,'All Running Order working doc'!$A$4:$CO$60,BH$100,FALSE),"-")</f>
        <v>-</v>
      </c>
      <c r="BI20" s="12" t="str">
        <f>IFERROR(VLOOKUP($A20,'All Running Order working doc'!$A$4:$CO$60,BI$100,FALSE),"-")</f>
        <v>-</v>
      </c>
      <c r="BJ20" s="12" t="str">
        <f>IFERROR(VLOOKUP($A20,'All Running Order working doc'!$A$4:$CO$60,BJ$100,FALSE),"-")</f>
        <v>-</v>
      </c>
      <c r="BK20" s="12" t="str">
        <f>IFERROR(VLOOKUP($A20,'All Running Order working doc'!$A$4:$CO$60,BK$100,FALSE),"-")</f>
        <v>-</v>
      </c>
      <c r="BL20" s="12" t="str">
        <f>IFERROR(VLOOKUP($A20,'All Running Order working doc'!$A$4:$CO$60,BL$100,FALSE),"-")</f>
        <v>-</v>
      </c>
      <c r="BM20" s="12" t="str">
        <f>IFERROR(VLOOKUP($A20,'All Running Order working doc'!$A$4:$CO$60,BM$100,FALSE),"-")</f>
        <v>-</v>
      </c>
      <c r="BN20" s="12" t="str">
        <f>IFERROR(VLOOKUP($A20,'All Running Order working doc'!$A$4:$CO$60,BN$100,FALSE),"-")</f>
        <v>-</v>
      </c>
      <c r="BO20" s="12" t="str">
        <f>IFERROR(VLOOKUP($A20,'All Running Order working doc'!$A$4:$CO$60,BO$100,FALSE),"-")</f>
        <v>-</v>
      </c>
      <c r="BP20" s="12" t="str">
        <f>IFERROR(VLOOKUP($A20,'All Running Order working doc'!$A$4:$CO$60,BP$100,FALSE),"-")</f>
        <v>-</v>
      </c>
      <c r="BQ20" s="12" t="str">
        <f>IFERROR(VLOOKUP($A20,'All Running Order working doc'!$A$4:$CO$60,BQ$100,FALSE),"-")</f>
        <v>-</v>
      </c>
      <c r="BR20" s="12" t="str">
        <f>IFERROR(VLOOKUP($A20,'All Running Order working doc'!$A$4:$CO$60,BR$100,FALSE),"-")</f>
        <v>-</v>
      </c>
      <c r="BS20" s="12" t="str">
        <f>IFERROR(VLOOKUP($A20,'All Running Order working doc'!$A$4:$CO$60,BS$100,FALSE),"-")</f>
        <v>-</v>
      </c>
      <c r="BT20" s="12" t="str">
        <f>IFERROR(VLOOKUP($A20,'All Running Order working doc'!$A$4:$CO$60,BT$100,FALSE),"-")</f>
        <v>-</v>
      </c>
      <c r="BU20" s="12" t="str">
        <f>IFERROR(VLOOKUP($A20,'All Running Order working doc'!$A$4:$CO$60,BU$100,FALSE),"-")</f>
        <v>-</v>
      </c>
      <c r="BV20" s="12" t="str">
        <f>IFERROR(VLOOKUP($A20,'All Running Order working doc'!$A$4:$CO$60,BV$100,FALSE),"-")</f>
        <v>-</v>
      </c>
      <c r="BW20" s="12" t="str">
        <f>IFERROR(VLOOKUP($A20,'All Running Order working doc'!$A$4:$CO$60,BW$100,FALSE),"-")</f>
        <v>-</v>
      </c>
      <c r="BX20" s="12" t="str">
        <f>IFERROR(VLOOKUP($A20,'All Running Order working doc'!$A$4:$CO$60,BX$100,FALSE),"-")</f>
        <v>-</v>
      </c>
      <c r="BY20" s="12" t="str">
        <f>IFERROR(VLOOKUP($A20,'All Running Order working doc'!$A$4:$CO$60,BY$100,FALSE),"-")</f>
        <v>-</v>
      </c>
      <c r="BZ20" s="12" t="str">
        <f>IFERROR(VLOOKUP($A20,'All Running Order working doc'!$A$4:$CO$60,BZ$100,FALSE),"-")</f>
        <v>-</v>
      </c>
      <c r="CA20" s="12" t="str">
        <f>IFERROR(VLOOKUP($A20,'All Running Order working doc'!$A$4:$CO$60,CA$100,FALSE),"-")</f>
        <v>-</v>
      </c>
      <c r="CB20" s="12" t="str">
        <f>IFERROR(VLOOKUP($A20,'All Running Order working doc'!$A$4:$CO$60,CB$100,FALSE),"-")</f>
        <v>-</v>
      </c>
      <c r="CC20" s="12" t="str">
        <f>IFERROR(VLOOKUP($A20,'All Running Order working doc'!$A$4:$CO$60,CC$100,FALSE),"-")</f>
        <v>-</v>
      </c>
      <c r="CD20" s="12" t="str">
        <f>IFERROR(VLOOKUP($A20,'All Running Order working doc'!$A$4:$CO$60,CD$100,FALSE),"-")</f>
        <v>-</v>
      </c>
      <c r="CE20" s="12" t="str">
        <f>IFERROR(VLOOKUP($A20,'All Running Order working doc'!$A$4:$CO$60,CE$100,FALSE),"-")</f>
        <v>-</v>
      </c>
      <c r="CF20" s="12" t="str">
        <f>IFERROR(VLOOKUP($A20,'All Running Order working doc'!$A$4:$CO$60,CF$100,FALSE),"-")</f>
        <v>-</v>
      </c>
      <c r="CG20" s="12" t="str">
        <f>IFERROR(VLOOKUP($A20,'All Running Order working doc'!$A$4:$CO$60,CG$100,FALSE),"-")</f>
        <v>-</v>
      </c>
      <c r="CH20" s="12" t="str">
        <f>IFERROR(VLOOKUP($A20,'All Running Order working doc'!$A$4:$CO$60,CH$100,FALSE),"-")</f>
        <v>-</v>
      </c>
      <c r="CI20" s="12" t="str">
        <f>IFERROR(VLOOKUP($A20,'All Running Order working doc'!$A$4:$CO$60,CI$100,FALSE),"-")</f>
        <v>-</v>
      </c>
      <c r="CJ20" s="12" t="str">
        <f>IFERROR(VLOOKUP($A20,'All Running Order working doc'!$A$4:$CO$60,CJ$100,FALSE),"-")</f>
        <v>-</v>
      </c>
      <c r="CK20" s="12" t="str">
        <f>IFERROR(VLOOKUP($A20,'All Running Order working doc'!$A$4:$CO$60,CK$100,FALSE),"-")</f>
        <v>-</v>
      </c>
      <c r="CL20" s="12" t="str">
        <f>IFERROR(VLOOKUP($A20,'All Running Order working doc'!$A$4:$CO$60,CL$100,FALSE),"-")</f>
        <v>-</v>
      </c>
      <c r="CM20" s="12" t="str">
        <f>IFERROR(VLOOKUP($A20,'All Running Order working doc'!$A$4:$CO$60,CM$100,FALSE),"-")</f>
        <v>-</v>
      </c>
      <c r="CN20" s="12" t="str">
        <f>IFERROR(VLOOKUP($A20,'All Running Order working doc'!$A$4:$CO$60,CN$100,FALSE),"-")</f>
        <v>-</v>
      </c>
      <c r="CQ20" s="3">
        <v>17</v>
      </c>
    </row>
    <row r="21" spans="1:95" x14ac:dyDescent="0.3">
      <c r="A21" s="3" t="str">
        <f>CONCATENATE(Constants!$B$6,CQ21,)</f>
        <v>Rookie18</v>
      </c>
      <c r="B21" s="12" t="str">
        <f>IFERROR(VLOOKUP($A21,'All Running Order working doc'!$A$4:$CO$60,B$100,FALSE),"-")</f>
        <v>-</v>
      </c>
      <c r="C21" s="12" t="str">
        <f>IFERROR(VLOOKUP($A21,'All Running Order working doc'!$A$4:$CO$60,C$100,FALSE),"-")</f>
        <v>-</v>
      </c>
      <c r="D21" s="12" t="str">
        <f>IFERROR(VLOOKUP($A21,'All Running Order working doc'!$A$4:$CO$60,D$100,FALSE),"-")</f>
        <v>-</v>
      </c>
      <c r="E21" s="12" t="str">
        <f>IFERROR(VLOOKUP($A21,'All Running Order working doc'!$A$4:$CO$60,E$100,FALSE),"-")</f>
        <v>-</v>
      </c>
      <c r="F21" s="12" t="str">
        <f>IFERROR(VLOOKUP($A21,'All Running Order working doc'!$A$4:$CO$60,F$100,FALSE),"-")</f>
        <v>-</v>
      </c>
      <c r="G21" s="12" t="str">
        <f>IFERROR(VLOOKUP($A21,'All Running Order working doc'!$A$4:$CO$60,G$100,FALSE),"-")</f>
        <v>-</v>
      </c>
      <c r="H21" s="12" t="str">
        <f>IFERROR(VLOOKUP($A21,'All Running Order working doc'!$A$4:$CO$60,H$100,FALSE),"-")</f>
        <v>-</v>
      </c>
      <c r="I21" s="12" t="str">
        <f>IFERROR(VLOOKUP($A21,'All Running Order working doc'!$A$4:$CO$60,I$100,FALSE),"-")</f>
        <v>-</v>
      </c>
      <c r="J21" s="12" t="str">
        <f>IFERROR(VLOOKUP($A21,'All Running Order working doc'!$A$4:$CO$60,J$100,FALSE),"-")</f>
        <v>-</v>
      </c>
      <c r="K21" s="12" t="str">
        <f>IFERROR(VLOOKUP($A21,'All Running Order working doc'!$A$4:$CO$60,K$100,FALSE),"-")</f>
        <v>-</v>
      </c>
      <c r="L21" s="12" t="str">
        <f>IFERROR(VLOOKUP($A21,'All Running Order working doc'!$A$4:$CO$60,L$100,FALSE),"-")</f>
        <v>-</v>
      </c>
      <c r="M21" s="12" t="str">
        <f>IFERROR(VLOOKUP($A21,'All Running Order working doc'!$A$4:$CO$60,M$100,FALSE),"-")</f>
        <v>-</v>
      </c>
      <c r="N21" s="12" t="str">
        <f>IFERROR(VLOOKUP($A21,'All Running Order working doc'!$A$4:$CO$60,N$100,FALSE),"-")</f>
        <v>-</v>
      </c>
      <c r="O21" s="12" t="str">
        <f>IFERROR(VLOOKUP($A21,'All Running Order working doc'!$A$4:$CO$60,O$100,FALSE),"-")</f>
        <v>-</v>
      </c>
      <c r="P21" s="12" t="str">
        <f>IFERROR(VLOOKUP($A21,'All Running Order working doc'!$A$4:$CO$60,P$100,FALSE),"-")</f>
        <v>-</v>
      </c>
      <c r="Q21" s="12" t="str">
        <f>IFERROR(VLOOKUP($A21,'All Running Order working doc'!$A$4:$CO$60,Q$100,FALSE),"-")</f>
        <v>-</v>
      </c>
      <c r="R21" s="12" t="str">
        <f>IFERROR(VLOOKUP($A21,'All Running Order working doc'!$A$4:$CO$60,R$100,FALSE),"-")</f>
        <v>-</v>
      </c>
      <c r="S21" s="12" t="str">
        <f>IFERROR(VLOOKUP($A21,'All Running Order working doc'!$A$4:$CO$60,S$100,FALSE),"-")</f>
        <v>-</v>
      </c>
      <c r="T21" s="12" t="str">
        <f>IFERROR(VLOOKUP($A21,'All Running Order working doc'!$A$4:$CO$60,T$100,FALSE),"-")</f>
        <v>-</v>
      </c>
      <c r="U21" s="12" t="str">
        <f>IFERROR(VLOOKUP($A21,'All Running Order working doc'!$A$4:$CO$60,U$100,FALSE),"-")</f>
        <v>-</v>
      </c>
      <c r="V21" s="12" t="str">
        <f>IFERROR(VLOOKUP($A21,'All Running Order working doc'!$A$4:$CO$60,V$100,FALSE),"-")</f>
        <v>-</v>
      </c>
      <c r="W21" s="12" t="str">
        <f>IFERROR(VLOOKUP($A21,'All Running Order working doc'!$A$4:$CO$60,W$100,FALSE),"-")</f>
        <v>-</v>
      </c>
      <c r="X21" s="12" t="str">
        <f>IFERROR(VLOOKUP($A21,'All Running Order working doc'!$A$4:$CO$60,X$100,FALSE),"-")</f>
        <v>-</v>
      </c>
      <c r="Y21" s="12" t="str">
        <f>IFERROR(VLOOKUP($A21,'All Running Order working doc'!$A$4:$CO$60,Y$100,FALSE),"-")</f>
        <v>-</v>
      </c>
      <c r="Z21" s="12" t="str">
        <f>IFERROR(VLOOKUP($A21,'All Running Order working doc'!$A$4:$CO$60,Z$100,FALSE),"-")</f>
        <v>-</v>
      </c>
      <c r="AA21" s="12" t="str">
        <f>IFERROR(VLOOKUP($A21,'All Running Order working doc'!$A$4:$CO$60,AA$100,FALSE),"-")</f>
        <v>-</v>
      </c>
      <c r="AB21" s="12" t="str">
        <f>IFERROR(VLOOKUP($A21,'All Running Order working doc'!$A$4:$CO$60,AB$100,FALSE),"-")</f>
        <v>-</v>
      </c>
      <c r="AC21" s="12" t="str">
        <f>IFERROR(VLOOKUP($A21,'All Running Order working doc'!$A$4:$CO$60,AC$100,FALSE),"-")</f>
        <v>-</v>
      </c>
      <c r="AD21" s="12" t="str">
        <f>IFERROR(VLOOKUP($A21,'All Running Order working doc'!$A$4:$CO$60,AD$100,FALSE),"-")</f>
        <v>-</v>
      </c>
      <c r="AE21" s="12" t="str">
        <f>IFERROR(VLOOKUP($A21,'All Running Order working doc'!$A$4:$CO$60,AE$100,FALSE),"-")</f>
        <v>-</v>
      </c>
      <c r="AF21" s="12" t="str">
        <f>IFERROR(VLOOKUP($A21,'All Running Order working doc'!$A$4:$CO$60,AF$100,FALSE),"-")</f>
        <v>-</v>
      </c>
      <c r="AG21" s="12" t="str">
        <f>IFERROR(VLOOKUP($A21,'All Running Order working doc'!$A$4:$CO$60,AG$100,FALSE),"-")</f>
        <v>-</v>
      </c>
      <c r="AH21" s="12" t="str">
        <f>IFERROR(VLOOKUP($A21,'All Running Order working doc'!$A$4:$CO$60,AH$100,FALSE),"-")</f>
        <v>-</v>
      </c>
      <c r="AI21" s="12" t="str">
        <f>IFERROR(VLOOKUP($A21,'All Running Order working doc'!$A$4:$CO$60,AI$100,FALSE),"-")</f>
        <v>-</v>
      </c>
      <c r="AJ21" s="12" t="str">
        <f>IFERROR(VLOOKUP($A21,'All Running Order working doc'!$A$4:$CO$60,AJ$100,FALSE),"-")</f>
        <v>-</v>
      </c>
      <c r="AK21" s="12" t="str">
        <f>IFERROR(VLOOKUP($A21,'All Running Order working doc'!$A$4:$CO$60,AK$100,FALSE),"-")</f>
        <v>-</v>
      </c>
      <c r="AL21" s="12" t="str">
        <f>IFERROR(VLOOKUP($A21,'All Running Order working doc'!$A$4:$CO$60,AL$100,FALSE),"-")</f>
        <v>-</v>
      </c>
      <c r="AM21" s="12" t="str">
        <f>IFERROR(VLOOKUP($A21,'All Running Order working doc'!$A$4:$CO$60,AM$100,FALSE),"-")</f>
        <v>-</v>
      </c>
      <c r="AN21" s="12" t="str">
        <f>IFERROR(VLOOKUP($A21,'All Running Order working doc'!$A$4:$CO$60,AN$100,FALSE),"-")</f>
        <v>-</v>
      </c>
      <c r="AO21" s="12" t="str">
        <f>IFERROR(VLOOKUP($A21,'All Running Order working doc'!$A$4:$CO$60,AO$100,FALSE),"-")</f>
        <v>-</v>
      </c>
      <c r="AP21" s="12" t="str">
        <f>IFERROR(VLOOKUP($A21,'All Running Order working doc'!$A$4:$CO$60,AP$100,FALSE),"-")</f>
        <v>-</v>
      </c>
      <c r="AQ21" s="12" t="str">
        <f>IFERROR(VLOOKUP($A21,'All Running Order working doc'!$A$4:$CO$60,AQ$100,FALSE),"-")</f>
        <v>-</v>
      </c>
      <c r="AR21" s="12" t="str">
        <f>IFERROR(VLOOKUP($A21,'All Running Order working doc'!$A$4:$CO$60,AR$100,FALSE),"-")</f>
        <v>-</v>
      </c>
      <c r="AS21" s="12" t="str">
        <f>IFERROR(VLOOKUP($A21,'All Running Order working doc'!$A$4:$CO$60,AS$100,FALSE),"-")</f>
        <v>-</v>
      </c>
      <c r="AT21" s="12" t="str">
        <f>IFERROR(VLOOKUP($A21,'All Running Order working doc'!$A$4:$CO$60,AT$100,FALSE),"-")</f>
        <v>-</v>
      </c>
      <c r="AU21" s="12" t="str">
        <f>IFERROR(VLOOKUP($A21,'All Running Order working doc'!$A$4:$CO$60,AU$100,FALSE),"-")</f>
        <v>-</v>
      </c>
      <c r="AV21" s="12" t="str">
        <f>IFERROR(VLOOKUP($A21,'All Running Order working doc'!$A$4:$CO$60,AV$100,FALSE),"-")</f>
        <v>-</v>
      </c>
      <c r="AW21" s="12" t="str">
        <f>IFERROR(VLOOKUP($A21,'All Running Order working doc'!$A$4:$CO$60,AW$100,FALSE),"-")</f>
        <v>-</v>
      </c>
      <c r="AX21" s="12" t="str">
        <f>IFERROR(VLOOKUP($A21,'All Running Order working doc'!$A$4:$CO$60,AX$100,FALSE),"-")</f>
        <v>-</v>
      </c>
      <c r="AY21" s="12" t="str">
        <f>IFERROR(VLOOKUP($A21,'All Running Order working doc'!$A$4:$CO$60,AY$100,FALSE),"-")</f>
        <v>-</v>
      </c>
      <c r="AZ21" s="12" t="str">
        <f>IFERROR(VLOOKUP($A21,'All Running Order working doc'!$A$4:$CO$60,AZ$100,FALSE),"-")</f>
        <v>-</v>
      </c>
      <c r="BA21" s="12" t="str">
        <f>IFERROR(VLOOKUP($A21,'All Running Order working doc'!$A$4:$CO$60,BA$100,FALSE),"-")</f>
        <v>-</v>
      </c>
      <c r="BB21" s="12" t="str">
        <f>IFERROR(VLOOKUP($A21,'All Running Order working doc'!$A$4:$CO$60,BB$100,FALSE),"-")</f>
        <v>-</v>
      </c>
      <c r="BC21" s="12" t="str">
        <f>IFERROR(VLOOKUP($A21,'All Running Order working doc'!$A$4:$CO$60,BC$100,FALSE),"-")</f>
        <v>-</v>
      </c>
      <c r="BD21" s="12" t="str">
        <f>IFERROR(VLOOKUP($A21,'All Running Order working doc'!$A$4:$CO$60,BD$100,FALSE),"-")</f>
        <v>-</v>
      </c>
      <c r="BE21" s="12" t="str">
        <f>IFERROR(VLOOKUP($A21,'All Running Order working doc'!$A$4:$CO$60,BE$100,FALSE),"-")</f>
        <v>-</v>
      </c>
      <c r="BF21" s="12" t="str">
        <f>IFERROR(VLOOKUP($A21,'All Running Order working doc'!$A$4:$CO$60,BF$100,FALSE),"-")</f>
        <v>-</v>
      </c>
      <c r="BG21" s="12" t="str">
        <f>IFERROR(VLOOKUP($A21,'All Running Order working doc'!$A$4:$CO$60,BG$100,FALSE),"-")</f>
        <v>-</v>
      </c>
      <c r="BH21" s="12" t="str">
        <f>IFERROR(VLOOKUP($A21,'All Running Order working doc'!$A$4:$CO$60,BH$100,FALSE),"-")</f>
        <v>-</v>
      </c>
      <c r="BI21" s="12" t="str">
        <f>IFERROR(VLOOKUP($A21,'All Running Order working doc'!$A$4:$CO$60,BI$100,FALSE),"-")</f>
        <v>-</v>
      </c>
      <c r="BJ21" s="12" t="str">
        <f>IFERROR(VLOOKUP($A21,'All Running Order working doc'!$A$4:$CO$60,BJ$100,FALSE),"-")</f>
        <v>-</v>
      </c>
      <c r="BK21" s="12" t="str">
        <f>IFERROR(VLOOKUP($A21,'All Running Order working doc'!$A$4:$CO$60,BK$100,FALSE),"-")</f>
        <v>-</v>
      </c>
      <c r="BL21" s="12" t="str">
        <f>IFERROR(VLOOKUP($A21,'All Running Order working doc'!$A$4:$CO$60,BL$100,FALSE),"-")</f>
        <v>-</v>
      </c>
      <c r="BM21" s="12" t="str">
        <f>IFERROR(VLOOKUP($A21,'All Running Order working doc'!$A$4:$CO$60,BM$100,FALSE),"-")</f>
        <v>-</v>
      </c>
      <c r="BN21" s="12" t="str">
        <f>IFERROR(VLOOKUP($A21,'All Running Order working doc'!$A$4:$CO$60,BN$100,FALSE),"-")</f>
        <v>-</v>
      </c>
      <c r="BO21" s="12" t="str">
        <f>IFERROR(VLOOKUP($A21,'All Running Order working doc'!$A$4:$CO$60,BO$100,FALSE),"-")</f>
        <v>-</v>
      </c>
      <c r="BP21" s="12" t="str">
        <f>IFERROR(VLOOKUP($A21,'All Running Order working doc'!$A$4:$CO$60,BP$100,FALSE),"-")</f>
        <v>-</v>
      </c>
      <c r="BQ21" s="12" t="str">
        <f>IFERROR(VLOOKUP($A21,'All Running Order working doc'!$A$4:$CO$60,BQ$100,FALSE),"-")</f>
        <v>-</v>
      </c>
      <c r="BR21" s="12" t="str">
        <f>IFERROR(VLOOKUP($A21,'All Running Order working doc'!$A$4:$CO$60,BR$100,FALSE),"-")</f>
        <v>-</v>
      </c>
      <c r="BS21" s="12" t="str">
        <f>IFERROR(VLOOKUP($A21,'All Running Order working doc'!$A$4:$CO$60,BS$100,FALSE),"-")</f>
        <v>-</v>
      </c>
      <c r="BT21" s="12" t="str">
        <f>IFERROR(VLOOKUP($A21,'All Running Order working doc'!$A$4:$CO$60,BT$100,FALSE),"-")</f>
        <v>-</v>
      </c>
      <c r="BU21" s="12" t="str">
        <f>IFERROR(VLOOKUP($A21,'All Running Order working doc'!$A$4:$CO$60,BU$100,FALSE),"-")</f>
        <v>-</v>
      </c>
      <c r="BV21" s="12" t="str">
        <f>IFERROR(VLOOKUP($A21,'All Running Order working doc'!$A$4:$CO$60,BV$100,FALSE),"-")</f>
        <v>-</v>
      </c>
      <c r="BW21" s="12" t="str">
        <f>IFERROR(VLOOKUP($A21,'All Running Order working doc'!$A$4:$CO$60,BW$100,FALSE),"-")</f>
        <v>-</v>
      </c>
      <c r="BX21" s="12" t="str">
        <f>IFERROR(VLOOKUP($A21,'All Running Order working doc'!$A$4:$CO$60,BX$100,FALSE),"-")</f>
        <v>-</v>
      </c>
      <c r="BY21" s="12" t="str">
        <f>IFERROR(VLOOKUP($A21,'All Running Order working doc'!$A$4:$CO$60,BY$100,FALSE),"-")</f>
        <v>-</v>
      </c>
      <c r="BZ21" s="12" t="str">
        <f>IFERROR(VLOOKUP($A21,'All Running Order working doc'!$A$4:$CO$60,BZ$100,FALSE),"-")</f>
        <v>-</v>
      </c>
      <c r="CA21" s="12" t="str">
        <f>IFERROR(VLOOKUP($A21,'All Running Order working doc'!$A$4:$CO$60,CA$100,FALSE),"-")</f>
        <v>-</v>
      </c>
      <c r="CB21" s="12" t="str">
        <f>IFERROR(VLOOKUP($A21,'All Running Order working doc'!$A$4:$CO$60,CB$100,FALSE),"-")</f>
        <v>-</v>
      </c>
      <c r="CC21" s="12" t="str">
        <f>IFERROR(VLOOKUP($A21,'All Running Order working doc'!$A$4:$CO$60,CC$100,FALSE),"-")</f>
        <v>-</v>
      </c>
      <c r="CD21" s="12" t="str">
        <f>IFERROR(VLOOKUP($A21,'All Running Order working doc'!$A$4:$CO$60,CD$100,FALSE),"-")</f>
        <v>-</v>
      </c>
      <c r="CE21" s="12" t="str">
        <f>IFERROR(VLOOKUP($A21,'All Running Order working doc'!$A$4:$CO$60,CE$100,FALSE),"-")</f>
        <v>-</v>
      </c>
      <c r="CF21" s="12" t="str">
        <f>IFERROR(VLOOKUP($A21,'All Running Order working doc'!$A$4:$CO$60,CF$100,FALSE),"-")</f>
        <v>-</v>
      </c>
      <c r="CG21" s="12" t="str">
        <f>IFERROR(VLOOKUP($A21,'All Running Order working doc'!$A$4:$CO$60,CG$100,FALSE),"-")</f>
        <v>-</v>
      </c>
      <c r="CH21" s="12" t="str">
        <f>IFERROR(VLOOKUP($A21,'All Running Order working doc'!$A$4:$CO$60,CH$100,FALSE),"-")</f>
        <v>-</v>
      </c>
      <c r="CI21" s="12" t="str">
        <f>IFERROR(VLOOKUP($A21,'All Running Order working doc'!$A$4:$CO$60,CI$100,FALSE),"-")</f>
        <v>-</v>
      </c>
      <c r="CJ21" s="12" t="str">
        <f>IFERROR(VLOOKUP($A21,'All Running Order working doc'!$A$4:$CO$60,CJ$100,FALSE),"-")</f>
        <v>-</v>
      </c>
      <c r="CK21" s="12" t="str">
        <f>IFERROR(VLOOKUP($A21,'All Running Order working doc'!$A$4:$CO$60,CK$100,FALSE),"-")</f>
        <v>-</v>
      </c>
      <c r="CL21" s="12" t="str">
        <f>IFERROR(VLOOKUP($A21,'All Running Order working doc'!$A$4:$CO$60,CL$100,FALSE),"-")</f>
        <v>-</v>
      </c>
      <c r="CM21" s="12" t="str">
        <f>IFERROR(VLOOKUP($A21,'All Running Order working doc'!$A$4:$CO$60,CM$100,FALSE),"-")</f>
        <v>-</v>
      </c>
      <c r="CN21" s="12" t="str">
        <f>IFERROR(VLOOKUP($A21,'All Running Order working doc'!$A$4:$CO$60,CN$100,FALSE),"-")</f>
        <v>-</v>
      </c>
      <c r="CQ21" s="3">
        <v>18</v>
      </c>
    </row>
    <row r="22" spans="1:95" x14ac:dyDescent="0.3">
      <c r="A22" s="3" t="str">
        <f>CONCATENATE(Constants!$B$6,CQ22,)</f>
        <v>Rookie19</v>
      </c>
      <c r="B22" s="12" t="str">
        <f>IFERROR(VLOOKUP($A22,'All Running Order working doc'!$A$4:$CO$60,B$100,FALSE),"-")</f>
        <v>-</v>
      </c>
      <c r="C22" s="12" t="str">
        <f>IFERROR(VLOOKUP($A22,'All Running Order working doc'!$A$4:$CO$60,C$100,FALSE),"-")</f>
        <v>-</v>
      </c>
      <c r="D22" s="12" t="str">
        <f>IFERROR(VLOOKUP($A22,'All Running Order working doc'!$A$4:$CO$60,D$100,FALSE),"-")</f>
        <v>-</v>
      </c>
      <c r="E22" s="12" t="str">
        <f>IFERROR(VLOOKUP($A22,'All Running Order working doc'!$A$4:$CO$60,E$100,FALSE),"-")</f>
        <v>-</v>
      </c>
      <c r="F22" s="12" t="str">
        <f>IFERROR(VLOOKUP($A22,'All Running Order working doc'!$A$4:$CO$60,F$100,FALSE),"-")</f>
        <v>-</v>
      </c>
      <c r="G22" s="12" t="str">
        <f>IFERROR(VLOOKUP($A22,'All Running Order working doc'!$A$4:$CO$60,G$100,FALSE),"-")</f>
        <v>-</v>
      </c>
      <c r="H22" s="12" t="str">
        <f>IFERROR(VLOOKUP($A22,'All Running Order working doc'!$A$4:$CO$60,H$100,FALSE),"-")</f>
        <v>-</v>
      </c>
      <c r="I22" s="12" t="str">
        <f>IFERROR(VLOOKUP($A22,'All Running Order working doc'!$A$4:$CO$60,I$100,FALSE),"-")</f>
        <v>-</v>
      </c>
      <c r="J22" s="12" t="str">
        <f>IFERROR(VLOOKUP($A22,'All Running Order working doc'!$A$4:$CO$60,J$100,FALSE),"-")</f>
        <v>-</v>
      </c>
      <c r="K22" s="12" t="str">
        <f>IFERROR(VLOOKUP($A22,'All Running Order working doc'!$A$4:$CO$60,K$100,FALSE),"-")</f>
        <v>-</v>
      </c>
      <c r="L22" s="12" t="str">
        <f>IFERROR(VLOOKUP($A22,'All Running Order working doc'!$A$4:$CO$60,L$100,FALSE),"-")</f>
        <v>-</v>
      </c>
      <c r="M22" s="12" t="str">
        <f>IFERROR(VLOOKUP($A22,'All Running Order working doc'!$A$4:$CO$60,M$100,FALSE),"-")</f>
        <v>-</v>
      </c>
      <c r="N22" s="12" t="str">
        <f>IFERROR(VLOOKUP($A22,'All Running Order working doc'!$A$4:$CO$60,N$100,FALSE),"-")</f>
        <v>-</v>
      </c>
      <c r="O22" s="12" t="str">
        <f>IFERROR(VLOOKUP($A22,'All Running Order working doc'!$A$4:$CO$60,O$100,FALSE),"-")</f>
        <v>-</v>
      </c>
      <c r="P22" s="12" t="str">
        <f>IFERROR(VLOOKUP($A22,'All Running Order working doc'!$A$4:$CO$60,P$100,FALSE),"-")</f>
        <v>-</v>
      </c>
      <c r="Q22" s="12" t="str">
        <f>IFERROR(VLOOKUP($A22,'All Running Order working doc'!$A$4:$CO$60,Q$100,FALSE),"-")</f>
        <v>-</v>
      </c>
      <c r="R22" s="12" t="str">
        <f>IFERROR(VLOOKUP($A22,'All Running Order working doc'!$A$4:$CO$60,R$100,FALSE),"-")</f>
        <v>-</v>
      </c>
      <c r="S22" s="12" t="str">
        <f>IFERROR(VLOOKUP($A22,'All Running Order working doc'!$A$4:$CO$60,S$100,FALSE),"-")</f>
        <v>-</v>
      </c>
      <c r="T22" s="12" t="str">
        <f>IFERROR(VLOOKUP($A22,'All Running Order working doc'!$A$4:$CO$60,T$100,FALSE),"-")</f>
        <v>-</v>
      </c>
      <c r="U22" s="12" t="str">
        <f>IFERROR(VLOOKUP($A22,'All Running Order working doc'!$A$4:$CO$60,U$100,FALSE),"-")</f>
        <v>-</v>
      </c>
      <c r="V22" s="12" t="str">
        <f>IFERROR(VLOOKUP($A22,'All Running Order working doc'!$A$4:$CO$60,V$100,FALSE),"-")</f>
        <v>-</v>
      </c>
      <c r="W22" s="12" t="str">
        <f>IFERROR(VLOOKUP($A22,'All Running Order working doc'!$A$4:$CO$60,W$100,FALSE),"-")</f>
        <v>-</v>
      </c>
      <c r="X22" s="12" t="str">
        <f>IFERROR(VLOOKUP($A22,'All Running Order working doc'!$A$4:$CO$60,X$100,FALSE),"-")</f>
        <v>-</v>
      </c>
      <c r="Y22" s="12" t="str">
        <f>IFERROR(VLOOKUP($A22,'All Running Order working doc'!$A$4:$CO$60,Y$100,FALSE),"-")</f>
        <v>-</v>
      </c>
      <c r="Z22" s="12" t="str">
        <f>IFERROR(VLOOKUP($A22,'All Running Order working doc'!$A$4:$CO$60,Z$100,FALSE),"-")</f>
        <v>-</v>
      </c>
      <c r="AA22" s="12" t="str">
        <f>IFERROR(VLOOKUP($A22,'All Running Order working doc'!$A$4:$CO$60,AA$100,FALSE),"-")</f>
        <v>-</v>
      </c>
      <c r="AB22" s="12" t="str">
        <f>IFERROR(VLOOKUP($A22,'All Running Order working doc'!$A$4:$CO$60,AB$100,FALSE),"-")</f>
        <v>-</v>
      </c>
      <c r="AC22" s="12" t="str">
        <f>IFERROR(VLOOKUP($A22,'All Running Order working doc'!$A$4:$CO$60,AC$100,FALSE),"-")</f>
        <v>-</v>
      </c>
      <c r="AD22" s="12" t="str">
        <f>IFERROR(VLOOKUP($A22,'All Running Order working doc'!$A$4:$CO$60,AD$100,FALSE),"-")</f>
        <v>-</v>
      </c>
      <c r="AE22" s="12" t="str">
        <f>IFERROR(VLOOKUP($A22,'All Running Order working doc'!$A$4:$CO$60,AE$100,FALSE),"-")</f>
        <v>-</v>
      </c>
      <c r="AF22" s="12" t="str">
        <f>IFERROR(VLOOKUP($A22,'All Running Order working doc'!$A$4:$CO$60,AF$100,FALSE),"-")</f>
        <v>-</v>
      </c>
      <c r="AG22" s="12" t="str">
        <f>IFERROR(VLOOKUP($A22,'All Running Order working doc'!$A$4:$CO$60,AG$100,FALSE),"-")</f>
        <v>-</v>
      </c>
      <c r="AH22" s="12" t="str">
        <f>IFERROR(VLOOKUP($A22,'All Running Order working doc'!$A$4:$CO$60,AH$100,FALSE),"-")</f>
        <v>-</v>
      </c>
      <c r="AI22" s="12" t="str">
        <f>IFERROR(VLOOKUP($A22,'All Running Order working doc'!$A$4:$CO$60,AI$100,FALSE),"-")</f>
        <v>-</v>
      </c>
      <c r="AJ22" s="12" t="str">
        <f>IFERROR(VLOOKUP($A22,'All Running Order working doc'!$A$4:$CO$60,AJ$100,FALSE),"-")</f>
        <v>-</v>
      </c>
      <c r="AK22" s="12" t="str">
        <f>IFERROR(VLOOKUP($A22,'All Running Order working doc'!$A$4:$CO$60,AK$100,FALSE),"-")</f>
        <v>-</v>
      </c>
      <c r="AL22" s="12" t="str">
        <f>IFERROR(VLOOKUP($A22,'All Running Order working doc'!$A$4:$CO$60,AL$100,FALSE),"-")</f>
        <v>-</v>
      </c>
      <c r="AM22" s="12" t="str">
        <f>IFERROR(VLOOKUP($A22,'All Running Order working doc'!$A$4:$CO$60,AM$100,FALSE),"-")</f>
        <v>-</v>
      </c>
      <c r="AN22" s="12" t="str">
        <f>IFERROR(VLOOKUP($A22,'All Running Order working doc'!$A$4:$CO$60,AN$100,FALSE),"-")</f>
        <v>-</v>
      </c>
      <c r="AO22" s="12" t="str">
        <f>IFERROR(VLOOKUP($A22,'All Running Order working doc'!$A$4:$CO$60,AO$100,FALSE),"-")</f>
        <v>-</v>
      </c>
      <c r="AP22" s="12" t="str">
        <f>IFERROR(VLOOKUP($A22,'All Running Order working doc'!$A$4:$CO$60,AP$100,FALSE),"-")</f>
        <v>-</v>
      </c>
      <c r="AQ22" s="12" t="str">
        <f>IFERROR(VLOOKUP($A22,'All Running Order working doc'!$A$4:$CO$60,AQ$100,FALSE),"-")</f>
        <v>-</v>
      </c>
      <c r="AR22" s="12" t="str">
        <f>IFERROR(VLOOKUP($A22,'All Running Order working doc'!$A$4:$CO$60,AR$100,FALSE),"-")</f>
        <v>-</v>
      </c>
      <c r="AS22" s="12" t="str">
        <f>IFERROR(VLOOKUP($A22,'All Running Order working doc'!$A$4:$CO$60,AS$100,FALSE),"-")</f>
        <v>-</v>
      </c>
      <c r="AT22" s="12" t="str">
        <f>IFERROR(VLOOKUP($A22,'All Running Order working doc'!$A$4:$CO$60,AT$100,FALSE),"-")</f>
        <v>-</v>
      </c>
      <c r="AU22" s="12" t="str">
        <f>IFERROR(VLOOKUP($A22,'All Running Order working doc'!$A$4:$CO$60,AU$100,FALSE),"-")</f>
        <v>-</v>
      </c>
      <c r="AV22" s="12" t="str">
        <f>IFERROR(VLOOKUP($A22,'All Running Order working doc'!$A$4:$CO$60,AV$100,FALSE),"-")</f>
        <v>-</v>
      </c>
      <c r="AW22" s="12" t="str">
        <f>IFERROR(VLOOKUP($A22,'All Running Order working doc'!$A$4:$CO$60,AW$100,FALSE),"-")</f>
        <v>-</v>
      </c>
      <c r="AX22" s="12" t="str">
        <f>IFERROR(VLOOKUP($A22,'All Running Order working doc'!$A$4:$CO$60,AX$100,FALSE),"-")</f>
        <v>-</v>
      </c>
      <c r="AY22" s="12" t="str">
        <f>IFERROR(VLOOKUP($A22,'All Running Order working doc'!$A$4:$CO$60,AY$100,FALSE),"-")</f>
        <v>-</v>
      </c>
      <c r="AZ22" s="12" t="str">
        <f>IFERROR(VLOOKUP($A22,'All Running Order working doc'!$A$4:$CO$60,AZ$100,FALSE),"-")</f>
        <v>-</v>
      </c>
      <c r="BA22" s="12" t="str">
        <f>IFERROR(VLOOKUP($A22,'All Running Order working doc'!$A$4:$CO$60,BA$100,FALSE),"-")</f>
        <v>-</v>
      </c>
      <c r="BB22" s="12" t="str">
        <f>IFERROR(VLOOKUP($A22,'All Running Order working doc'!$A$4:$CO$60,BB$100,FALSE),"-")</f>
        <v>-</v>
      </c>
      <c r="BC22" s="12" t="str">
        <f>IFERROR(VLOOKUP($A22,'All Running Order working doc'!$A$4:$CO$60,BC$100,FALSE),"-")</f>
        <v>-</v>
      </c>
      <c r="BD22" s="12" t="str">
        <f>IFERROR(VLOOKUP($A22,'All Running Order working doc'!$A$4:$CO$60,BD$100,FALSE),"-")</f>
        <v>-</v>
      </c>
      <c r="BE22" s="12" t="str">
        <f>IFERROR(VLOOKUP($A22,'All Running Order working doc'!$A$4:$CO$60,BE$100,FALSE),"-")</f>
        <v>-</v>
      </c>
      <c r="BF22" s="12" t="str">
        <f>IFERROR(VLOOKUP($A22,'All Running Order working doc'!$A$4:$CO$60,BF$100,FALSE),"-")</f>
        <v>-</v>
      </c>
      <c r="BG22" s="12" t="str">
        <f>IFERROR(VLOOKUP($A22,'All Running Order working doc'!$A$4:$CO$60,BG$100,FALSE),"-")</f>
        <v>-</v>
      </c>
      <c r="BH22" s="12" t="str">
        <f>IFERROR(VLOOKUP($A22,'All Running Order working doc'!$A$4:$CO$60,BH$100,FALSE),"-")</f>
        <v>-</v>
      </c>
      <c r="BI22" s="12" t="str">
        <f>IFERROR(VLOOKUP($A22,'All Running Order working doc'!$A$4:$CO$60,BI$100,FALSE),"-")</f>
        <v>-</v>
      </c>
      <c r="BJ22" s="12" t="str">
        <f>IFERROR(VLOOKUP($A22,'All Running Order working doc'!$A$4:$CO$60,BJ$100,FALSE),"-")</f>
        <v>-</v>
      </c>
      <c r="BK22" s="12" t="str">
        <f>IFERROR(VLOOKUP($A22,'All Running Order working doc'!$A$4:$CO$60,BK$100,FALSE),"-")</f>
        <v>-</v>
      </c>
      <c r="BL22" s="12" t="str">
        <f>IFERROR(VLOOKUP($A22,'All Running Order working doc'!$A$4:$CO$60,BL$100,FALSE),"-")</f>
        <v>-</v>
      </c>
      <c r="BM22" s="12" t="str">
        <f>IFERROR(VLOOKUP($A22,'All Running Order working doc'!$A$4:$CO$60,BM$100,FALSE),"-")</f>
        <v>-</v>
      </c>
      <c r="BN22" s="12" t="str">
        <f>IFERROR(VLOOKUP($A22,'All Running Order working doc'!$A$4:$CO$60,BN$100,FALSE),"-")</f>
        <v>-</v>
      </c>
      <c r="BO22" s="12" t="str">
        <f>IFERROR(VLOOKUP($A22,'All Running Order working doc'!$A$4:$CO$60,BO$100,FALSE),"-")</f>
        <v>-</v>
      </c>
      <c r="BP22" s="12" t="str">
        <f>IFERROR(VLOOKUP($A22,'All Running Order working doc'!$A$4:$CO$60,BP$100,FALSE),"-")</f>
        <v>-</v>
      </c>
      <c r="BQ22" s="12" t="str">
        <f>IFERROR(VLOOKUP($A22,'All Running Order working doc'!$A$4:$CO$60,BQ$100,FALSE),"-")</f>
        <v>-</v>
      </c>
      <c r="BR22" s="12" t="str">
        <f>IFERROR(VLOOKUP($A22,'All Running Order working doc'!$A$4:$CO$60,BR$100,FALSE),"-")</f>
        <v>-</v>
      </c>
      <c r="BS22" s="12" t="str">
        <f>IFERROR(VLOOKUP($A22,'All Running Order working doc'!$A$4:$CO$60,BS$100,FALSE),"-")</f>
        <v>-</v>
      </c>
      <c r="BT22" s="12" t="str">
        <f>IFERROR(VLOOKUP($A22,'All Running Order working doc'!$A$4:$CO$60,BT$100,FALSE),"-")</f>
        <v>-</v>
      </c>
      <c r="BU22" s="12" t="str">
        <f>IFERROR(VLOOKUP($A22,'All Running Order working doc'!$A$4:$CO$60,BU$100,FALSE),"-")</f>
        <v>-</v>
      </c>
      <c r="BV22" s="12" t="str">
        <f>IFERROR(VLOOKUP($A22,'All Running Order working doc'!$A$4:$CO$60,BV$100,FALSE),"-")</f>
        <v>-</v>
      </c>
      <c r="BW22" s="12" t="str">
        <f>IFERROR(VLOOKUP($A22,'All Running Order working doc'!$A$4:$CO$60,BW$100,FALSE),"-")</f>
        <v>-</v>
      </c>
      <c r="BX22" s="12" t="str">
        <f>IFERROR(VLOOKUP($A22,'All Running Order working doc'!$A$4:$CO$60,BX$100,FALSE),"-")</f>
        <v>-</v>
      </c>
      <c r="BY22" s="12" t="str">
        <f>IFERROR(VLOOKUP($A22,'All Running Order working doc'!$A$4:$CO$60,BY$100,FALSE),"-")</f>
        <v>-</v>
      </c>
      <c r="BZ22" s="12" t="str">
        <f>IFERROR(VLOOKUP($A22,'All Running Order working doc'!$A$4:$CO$60,BZ$100,FALSE),"-")</f>
        <v>-</v>
      </c>
      <c r="CA22" s="12" t="str">
        <f>IFERROR(VLOOKUP($A22,'All Running Order working doc'!$A$4:$CO$60,CA$100,FALSE),"-")</f>
        <v>-</v>
      </c>
      <c r="CB22" s="12" t="str">
        <f>IFERROR(VLOOKUP($A22,'All Running Order working doc'!$A$4:$CO$60,CB$100,FALSE),"-")</f>
        <v>-</v>
      </c>
      <c r="CC22" s="12" t="str">
        <f>IFERROR(VLOOKUP($A22,'All Running Order working doc'!$A$4:$CO$60,CC$100,FALSE),"-")</f>
        <v>-</v>
      </c>
      <c r="CD22" s="12" t="str">
        <f>IFERROR(VLOOKUP($A22,'All Running Order working doc'!$A$4:$CO$60,CD$100,FALSE),"-")</f>
        <v>-</v>
      </c>
      <c r="CE22" s="12" t="str">
        <f>IFERROR(VLOOKUP($A22,'All Running Order working doc'!$A$4:$CO$60,CE$100,FALSE),"-")</f>
        <v>-</v>
      </c>
      <c r="CF22" s="12" t="str">
        <f>IFERROR(VLOOKUP($A22,'All Running Order working doc'!$A$4:$CO$60,CF$100,FALSE),"-")</f>
        <v>-</v>
      </c>
      <c r="CG22" s="12" t="str">
        <f>IFERROR(VLOOKUP($A22,'All Running Order working doc'!$A$4:$CO$60,CG$100,FALSE),"-")</f>
        <v>-</v>
      </c>
      <c r="CH22" s="12" t="str">
        <f>IFERROR(VLOOKUP($A22,'All Running Order working doc'!$A$4:$CO$60,CH$100,FALSE),"-")</f>
        <v>-</v>
      </c>
      <c r="CI22" s="12" t="str">
        <f>IFERROR(VLOOKUP($A22,'All Running Order working doc'!$A$4:$CO$60,CI$100,FALSE),"-")</f>
        <v>-</v>
      </c>
      <c r="CJ22" s="12" t="str">
        <f>IFERROR(VLOOKUP($A22,'All Running Order working doc'!$A$4:$CO$60,CJ$100,FALSE),"-")</f>
        <v>-</v>
      </c>
      <c r="CK22" s="12" t="str">
        <f>IFERROR(VLOOKUP($A22,'All Running Order working doc'!$A$4:$CO$60,CK$100,FALSE),"-")</f>
        <v>-</v>
      </c>
      <c r="CL22" s="12" t="str">
        <f>IFERROR(VLOOKUP($A22,'All Running Order working doc'!$A$4:$CO$60,CL$100,FALSE),"-")</f>
        <v>-</v>
      </c>
      <c r="CM22" s="12" t="str">
        <f>IFERROR(VLOOKUP($A22,'All Running Order working doc'!$A$4:$CO$60,CM$100,FALSE),"-")</f>
        <v>-</v>
      </c>
      <c r="CN22" s="12" t="str">
        <f>IFERROR(VLOOKUP($A22,'All Running Order working doc'!$A$4:$CO$60,CN$100,FALSE),"-")</f>
        <v>-</v>
      </c>
      <c r="CQ22" s="3">
        <v>19</v>
      </c>
    </row>
    <row r="23" spans="1:95" x14ac:dyDescent="0.3">
      <c r="A23" s="3" t="str">
        <f>CONCATENATE(Constants!$B$6,CQ23,)</f>
        <v>Rookie20</v>
      </c>
      <c r="B23" s="12" t="str">
        <f>IFERROR(VLOOKUP($A23,'All Running Order working doc'!$A$4:$CO$60,B$100,FALSE),"-")</f>
        <v>-</v>
      </c>
      <c r="C23" s="12" t="str">
        <f>IFERROR(VLOOKUP($A23,'All Running Order working doc'!$A$4:$CO$60,C$100,FALSE),"-")</f>
        <v>-</v>
      </c>
      <c r="D23" s="12" t="str">
        <f>IFERROR(VLOOKUP($A23,'All Running Order working doc'!$A$4:$CO$60,D$100,FALSE),"-")</f>
        <v>-</v>
      </c>
      <c r="E23" s="12" t="str">
        <f>IFERROR(VLOOKUP($A23,'All Running Order working doc'!$A$4:$CO$60,E$100,FALSE),"-")</f>
        <v>-</v>
      </c>
      <c r="F23" s="12" t="str">
        <f>IFERROR(VLOOKUP($A23,'All Running Order working doc'!$A$4:$CO$60,F$100,FALSE),"-")</f>
        <v>-</v>
      </c>
      <c r="G23" s="12" t="str">
        <f>IFERROR(VLOOKUP($A23,'All Running Order working doc'!$A$4:$CO$60,G$100,FALSE),"-")</f>
        <v>-</v>
      </c>
      <c r="H23" s="12" t="str">
        <f>IFERROR(VLOOKUP($A23,'All Running Order working doc'!$A$4:$CO$60,H$100,FALSE),"-")</f>
        <v>-</v>
      </c>
      <c r="I23" s="12" t="str">
        <f>IFERROR(VLOOKUP($A23,'All Running Order working doc'!$A$4:$CO$60,I$100,FALSE),"-")</f>
        <v>-</v>
      </c>
      <c r="J23" s="12" t="str">
        <f>IFERROR(VLOOKUP($A23,'All Running Order working doc'!$A$4:$CO$60,J$100,FALSE),"-")</f>
        <v>-</v>
      </c>
      <c r="K23" s="12" t="str">
        <f>IFERROR(VLOOKUP($A23,'All Running Order working doc'!$A$4:$CO$60,K$100,FALSE),"-")</f>
        <v>-</v>
      </c>
      <c r="L23" s="12" t="str">
        <f>IFERROR(VLOOKUP($A23,'All Running Order working doc'!$A$4:$CO$60,L$100,FALSE),"-")</f>
        <v>-</v>
      </c>
      <c r="M23" s="12" t="str">
        <f>IFERROR(VLOOKUP($A23,'All Running Order working doc'!$A$4:$CO$60,M$100,FALSE),"-")</f>
        <v>-</v>
      </c>
      <c r="N23" s="12" t="str">
        <f>IFERROR(VLOOKUP($A23,'All Running Order working doc'!$A$4:$CO$60,N$100,FALSE),"-")</f>
        <v>-</v>
      </c>
      <c r="O23" s="12" t="str">
        <f>IFERROR(VLOOKUP($A23,'All Running Order working doc'!$A$4:$CO$60,O$100,FALSE),"-")</f>
        <v>-</v>
      </c>
      <c r="P23" s="12" t="str">
        <f>IFERROR(VLOOKUP($A23,'All Running Order working doc'!$A$4:$CO$60,P$100,FALSE),"-")</f>
        <v>-</v>
      </c>
      <c r="Q23" s="12" t="str">
        <f>IFERROR(VLOOKUP($A23,'All Running Order working doc'!$A$4:$CO$60,Q$100,FALSE),"-")</f>
        <v>-</v>
      </c>
      <c r="R23" s="12" t="str">
        <f>IFERROR(VLOOKUP($A23,'All Running Order working doc'!$A$4:$CO$60,R$100,FALSE),"-")</f>
        <v>-</v>
      </c>
      <c r="S23" s="12" t="str">
        <f>IFERROR(VLOOKUP($A23,'All Running Order working doc'!$A$4:$CO$60,S$100,FALSE),"-")</f>
        <v>-</v>
      </c>
      <c r="T23" s="12" t="str">
        <f>IFERROR(VLOOKUP($A23,'All Running Order working doc'!$A$4:$CO$60,T$100,FALSE),"-")</f>
        <v>-</v>
      </c>
      <c r="U23" s="12" t="str">
        <f>IFERROR(VLOOKUP($A23,'All Running Order working doc'!$A$4:$CO$60,U$100,FALSE),"-")</f>
        <v>-</v>
      </c>
      <c r="V23" s="12" t="str">
        <f>IFERROR(VLOOKUP($A23,'All Running Order working doc'!$A$4:$CO$60,V$100,FALSE),"-")</f>
        <v>-</v>
      </c>
      <c r="W23" s="12" t="str">
        <f>IFERROR(VLOOKUP($A23,'All Running Order working doc'!$A$4:$CO$60,W$100,FALSE),"-")</f>
        <v>-</v>
      </c>
      <c r="X23" s="12" t="str">
        <f>IFERROR(VLOOKUP($A23,'All Running Order working doc'!$A$4:$CO$60,X$100,FALSE),"-")</f>
        <v>-</v>
      </c>
      <c r="Y23" s="12" t="str">
        <f>IFERROR(VLOOKUP($A23,'All Running Order working doc'!$A$4:$CO$60,Y$100,FALSE),"-")</f>
        <v>-</v>
      </c>
      <c r="Z23" s="12" t="str">
        <f>IFERROR(VLOOKUP($A23,'All Running Order working doc'!$A$4:$CO$60,Z$100,FALSE),"-")</f>
        <v>-</v>
      </c>
      <c r="AA23" s="12" t="str">
        <f>IFERROR(VLOOKUP($A23,'All Running Order working doc'!$A$4:$CO$60,AA$100,FALSE),"-")</f>
        <v>-</v>
      </c>
      <c r="AB23" s="12" t="str">
        <f>IFERROR(VLOOKUP($A23,'All Running Order working doc'!$A$4:$CO$60,AB$100,FALSE),"-")</f>
        <v>-</v>
      </c>
      <c r="AC23" s="12" t="str">
        <f>IFERROR(VLOOKUP($A23,'All Running Order working doc'!$A$4:$CO$60,AC$100,FALSE),"-")</f>
        <v>-</v>
      </c>
      <c r="AD23" s="12" t="str">
        <f>IFERROR(VLOOKUP($A23,'All Running Order working doc'!$A$4:$CO$60,AD$100,FALSE),"-")</f>
        <v>-</v>
      </c>
      <c r="AE23" s="12" t="str">
        <f>IFERROR(VLOOKUP($A23,'All Running Order working doc'!$A$4:$CO$60,AE$100,FALSE),"-")</f>
        <v>-</v>
      </c>
      <c r="AF23" s="12" t="str">
        <f>IFERROR(VLOOKUP($A23,'All Running Order working doc'!$A$4:$CO$60,AF$100,FALSE),"-")</f>
        <v>-</v>
      </c>
      <c r="AG23" s="12" t="str">
        <f>IFERROR(VLOOKUP($A23,'All Running Order working doc'!$A$4:$CO$60,AG$100,FALSE),"-")</f>
        <v>-</v>
      </c>
      <c r="AH23" s="12" t="str">
        <f>IFERROR(VLOOKUP($A23,'All Running Order working doc'!$A$4:$CO$60,AH$100,FALSE),"-")</f>
        <v>-</v>
      </c>
      <c r="AI23" s="12" t="str">
        <f>IFERROR(VLOOKUP($A23,'All Running Order working doc'!$A$4:$CO$60,AI$100,FALSE),"-")</f>
        <v>-</v>
      </c>
      <c r="AJ23" s="12" t="str">
        <f>IFERROR(VLOOKUP($A23,'All Running Order working doc'!$A$4:$CO$60,AJ$100,FALSE),"-")</f>
        <v>-</v>
      </c>
      <c r="AK23" s="12" t="str">
        <f>IFERROR(VLOOKUP($A23,'All Running Order working doc'!$A$4:$CO$60,AK$100,FALSE),"-")</f>
        <v>-</v>
      </c>
      <c r="AL23" s="12" t="str">
        <f>IFERROR(VLOOKUP($A23,'All Running Order working doc'!$A$4:$CO$60,AL$100,FALSE),"-")</f>
        <v>-</v>
      </c>
      <c r="AM23" s="12" t="str">
        <f>IFERROR(VLOOKUP($A23,'All Running Order working doc'!$A$4:$CO$60,AM$100,FALSE),"-")</f>
        <v>-</v>
      </c>
      <c r="AN23" s="12" t="str">
        <f>IFERROR(VLOOKUP($A23,'All Running Order working doc'!$A$4:$CO$60,AN$100,FALSE),"-")</f>
        <v>-</v>
      </c>
      <c r="AO23" s="12" t="str">
        <f>IFERROR(VLOOKUP($A23,'All Running Order working doc'!$A$4:$CO$60,AO$100,FALSE),"-")</f>
        <v>-</v>
      </c>
      <c r="AP23" s="12" t="str">
        <f>IFERROR(VLOOKUP($A23,'All Running Order working doc'!$A$4:$CO$60,AP$100,FALSE),"-")</f>
        <v>-</v>
      </c>
      <c r="AQ23" s="12" t="str">
        <f>IFERROR(VLOOKUP($A23,'All Running Order working doc'!$A$4:$CO$60,AQ$100,FALSE),"-")</f>
        <v>-</v>
      </c>
      <c r="AR23" s="12" t="str">
        <f>IFERROR(VLOOKUP($A23,'All Running Order working doc'!$A$4:$CO$60,AR$100,FALSE),"-")</f>
        <v>-</v>
      </c>
      <c r="AS23" s="12" t="str">
        <f>IFERROR(VLOOKUP($A23,'All Running Order working doc'!$A$4:$CO$60,AS$100,FALSE),"-")</f>
        <v>-</v>
      </c>
      <c r="AT23" s="12" t="str">
        <f>IFERROR(VLOOKUP($A23,'All Running Order working doc'!$A$4:$CO$60,AT$100,FALSE),"-")</f>
        <v>-</v>
      </c>
      <c r="AU23" s="12" t="str">
        <f>IFERROR(VLOOKUP($A23,'All Running Order working doc'!$A$4:$CO$60,AU$100,FALSE),"-")</f>
        <v>-</v>
      </c>
      <c r="AV23" s="12" t="str">
        <f>IFERROR(VLOOKUP($A23,'All Running Order working doc'!$A$4:$CO$60,AV$100,FALSE),"-")</f>
        <v>-</v>
      </c>
      <c r="AW23" s="12" t="str">
        <f>IFERROR(VLOOKUP($A23,'All Running Order working doc'!$A$4:$CO$60,AW$100,FALSE),"-")</f>
        <v>-</v>
      </c>
      <c r="AX23" s="12" t="str">
        <f>IFERROR(VLOOKUP($A23,'All Running Order working doc'!$A$4:$CO$60,AX$100,FALSE),"-")</f>
        <v>-</v>
      </c>
      <c r="AY23" s="12" t="str">
        <f>IFERROR(VLOOKUP($A23,'All Running Order working doc'!$A$4:$CO$60,AY$100,FALSE),"-")</f>
        <v>-</v>
      </c>
      <c r="AZ23" s="12" t="str">
        <f>IFERROR(VLOOKUP($A23,'All Running Order working doc'!$A$4:$CO$60,AZ$100,FALSE),"-")</f>
        <v>-</v>
      </c>
      <c r="BA23" s="12" t="str">
        <f>IFERROR(VLOOKUP($A23,'All Running Order working doc'!$A$4:$CO$60,BA$100,FALSE),"-")</f>
        <v>-</v>
      </c>
      <c r="BB23" s="12" t="str">
        <f>IFERROR(VLOOKUP($A23,'All Running Order working doc'!$A$4:$CO$60,BB$100,FALSE),"-")</f>
        <v>-</v>
      </c>
      <c r="BC23" s="12" t="str">
        <f>IFERROR(VLOOKUP($A23,'All Running Order working doc'!$A$4:$CO$60,BC$100,FALSE),"-")</f>
        <v>-</v>
      </c>
      <c r="BD23" s="12" t="str">
        <f>IFERROR(VLOOKUP($A23,'All Running Order working doc'!$A$4:$CO$60,BD$100,FALSE),"-")</f>
        <v>-</v>
      </c>
      <c r="BE23" s="12" t="str">
        <f>IFERROR(VLOOKUP($A23,'All Running Order working doc'!$A$4:$CO$60,BE$100,FALSE),"-")</f>
        <v>-</v>
      </c>
      <c r="BF23" s="12" t="str">
        <f>IFERROR(VLOOKUP($A23,'All Running Order working doc'!$A$4:$CO$60,BF$100,FALSE),"-")</f>
        <v>-</v>
      </c>
      <c r="BG23" s="12" t="str">
        <f>IFERROR(VLOOKUP($A23,'All Running Order working doc'!$A$4:$CO$60,BG$100,FALSE),"-")</f>
        <v>-</v>
      </c>
      <c r="BH23" s="12" t="str">
        <f>IFERROR(VLOOKUP($A23,'All Running Order working doc'!$A$4:$CO$60,BH$100,FALSE),"-")</f>
        <v>-</v>
      </c>
      <c r="BI23" s="12" t="str">
        <f>IFERROR(VLOOKUP($A23,'All Running Order working doc'!$A$4:$CO$60,BI$100,FALSE),"-")</f>
        <v>-</v>
      </c>
      <c r="BJ23" s="12" t="str">
        <f>IFERROR(VLOOKUP($A23,'All Running Order working doc'!$A$4:$CO$60,BJ$100,FALSE),"-")</f>
        <v>-</v>
      </c>
      <c r="BK23" s="12" t="str">
        <f>IFERROR(VLOOKUP($A23,'All Running Order working doc'!$A$4:$CO$60,BK$100,FALSE),"-")</f>
        <v>-</v>
      </c>
      <c r="BL23" s="12" t="str">
        <f>IFERROR(VLOOKUP($A23,'All Running Order working doc'!$A$4:$CO$60,BL$100,FALSE),"-")</f>
        <v>-</v>
      </c>
      <c r="BM23" s="12" t="str">
        <f>IFERROR(VLOOKUP($A23,'All Running Order working doc'!$A$4:$CO$60,BM$100,FALSE),"-")</f>
        <v>-</v>
      </c>
      <c r="BN23" s="12" t="str">
        <f>IFERROR(VLOOKUP($A23,'All Running Order working doc'!$A$4:$CO$60,BN$100,FALSE),"-")</f>
        <v>-</v>
      </c>
      <c r="BO23" s="12" t="str">
        <f>IFERROR(VLOOKUP($A23,'All Running Order working doc'!$A$4:$CO$60,BO$100,FALSE),"-")</f>
        <v>-</v>
      </c>
      <c r="BP23" s="12" t="str">
        <f>IFERROR(VLOOKUP($A23,'All Running Order working doc'!$A$4:$CO$60,BP$100,FALSE),"-")</f>
        <v>-</v>
      </c>
      <c r="BQ23" s="12" t="str">
        <f>IFERROR(VLOOKUP($A23,'All Running Order working doc'!$A$4:$CO$60,BQ$100,FALSE),"-")</f>
        <v>-</v>
      </c>
      <c r="BR23" s="12" t="str">
        <f>IFERROR(VLOOKUP($A23,'All Running Order working doc'!$A$4:$CO$60,BR$100,FALSE),"-")</f>
        <v>-</v>
      </c>
      <c r="BS23" s="12" t="str">
        <f>IFERROR(VLOOKUP($A23,'All Running Order working doc'!$A$4:$CO$60,BS$100,FALSE),"-")</f>
        <v>-</v>
      </c>
      <c r="BT23" s="12" t="str">
        <f>IFERROR(VLOOKUP($A23,'All Running Order working doc'!$A$4:$CO$60,BT$100,FALSE),"-")</f>
        <v>-</v>
      </c>
      <c r="BU23" s="12" t="str">
        <f>IFERROR(VLOOKUP($A23,'All Running Order working doc'!$A$4:$CO$60,BU$100,FALSE),"-")</f>
        <v>-</v>
      </c>
      <c r="BV23" s="12" t="str">
        <f>IFERROR(VLOOKUP($A23,'All Running Order working doc'!$A$4:$CO$60,BV$100,FALSE),"-")</f>
        <v>-</v>
      </c>
      <c r="BW23" s="12" t="str">
        <f>IFERROR(VLOOKUP($A23,'All Running Order working doc'!$A$4:$CO$60,BW$100,FALSE),"-")</f>
        <v>-</v>
      </c>
      <c r="BX23" s="12" t="str">
        <f>IFERROR(VLOOKUP($A23,'All Running Order working doc'!$A$4:$CO$60,BX$100,FALSE),"-")</f>
        <v>-</v>
      </c>
      <c r="BY23" s="12" t="str">
        <f>IFERROR(VLOOKUP($A23,'All Running Order working doc'!$A$4:$CO$60,BY$100,FALSE),"-")</f>
        <v>-</v>
      </c>
      <c r="BZ23" s="12" t="str">
        <f>IFERROR(VLOOKUP($A23,'All Running Order working doc'!$A$4:$CO$60,BZ$100,FALSE),"-")</f>
        <v>-</v>
      </c>
      <c r="CA23" s="12" t="str">
        <f>IFERROR(VLOOKUP($A23,'All Running Order working doc'!$A$4:$CO$60,CA$100,FALSE),"-")</f>
        <v>-</v>
      </c>
      <c r="CB23" s="12" t="str">
        <f>IFERROR(VLOOKUP($A23,'All Running Order working doc'!$A$4:$CO$60,CB$100,FALSE),"-")</f>
        <v>-</v>
      </c>
      <c r="CC23" s="12" t="str">
        <f>IFERROR(VLOOKUP($A23,'All Running Order working doc'!$A$4:$CO$60,CC$100,FALSE),"-")</f>
        <v>-</v>
      </c>
      <c r="CD23" s="12" t="str">
        <f>IFERROR(VLOOKUP($A23,'All Running Order working doc'!$A$4:$CO$60,CD$100,FALSE),"-")</f>
        <v>-</v>
      </c>
      <c r="CE23" s="12" t="str">
        <f>IFERROR(VLOOKUP($A23,'All Running Order working doc'!$A$4:$CO$60,CE$100,FALSE),"-")</f>
        <v>-</v>
      </c>
      <c r="CF23" s="12" t="str">
        <f>IFERROR(VLOOKUP($A23,'All Running Order working doc'!$A$4:$CO$60,CF$100,FALSE),"-")</f>
        <v>-</v>
      </c>
      <c r="CG23" s="12" t="str">
        <f>IFERROR(VLOOKUP($A23,'All Running Order working doc'!$A$4:$CO$60,CG$100,FALSE),"-")</f>
        <v>-</v>
      </c>
      <c r="CH23" s="12" t="str">
        <f>IFERROR(VLOOKUP($A23,'All Running Order working doc'!$A$4:$CO$60,CH$100,FALSE),"-")</f>
        <v>-</v>
      </c>
      <c r="CI23" s="12" t="str">
        <f>IFERROR(VLOOKUP($A23,'All Running Order working doc'!$A$4:$CO$60,CI$100,FALSE),"-")</f>
        <v>-</v>
      </c>
      <c r="CJ23" s="12" t="str">
        <f>IFERROR(VLOOKUP($A23,'All Running Order working doc'!$A$4:$CO$60,CJ$100,FALSE),"-")</f>
        <v>-</v>
      </c>
      <c r="CK23" s="12" t="str">
        <f>IFERROR(VLOOKUP($A23,'All Running Order working doc'!$A$4:$CO$60,CK$100,FALSE),"-")</f>
        <v>-</v>
      </c>
      <c r="CL23" s="12" t="str">
        <f>IFERROR(VLOOKUP($A23,'All Running Order working doc'!$A$4:$CO$60,CL$100,FALSE),"-")</f>
        <v>-</v>
      </c>
      <c r="CM23" s="12" t="str">
        <f>IFERROR(VLOOKUP($A23,'All Running Order working doc'!$A$4:$CO$60,CM$100,FALSE),"-")</f>
        <v>-</v>
      </c>
      <c r="CN23" s="12" t="str">
        <f>IFERROR(VLOOKUP($A23,'All Running Order working doc'!$A$4:$CO$60,CN$100,FALSE),"-")</f>
        <v>-</v>
      </c>
      <c r="CQ23" s="3">
        <v>20</v>
      </c>
    </row>
    <row r="24" spans="1:95" x14ac:dyDescent="0.3">
      <c r="A24" s="3" t="str">
        <f>CONCATENATE(Constants!$B$6,CQ24,)</f>
        <v>Rookie21</v>
      </c>
      <c r="B24" s="12" t="str">
        <f>IFERROR(VLOOKUP($A24,'All Running Order working doc'!$A$4:$CO$60,B$100,FALSE),"-")</f>
        <v>-</v>
      </c>
      <c r="C24" s="12" t="str">
        <f>IFERROR(VLOOKUP($A24,'All Running Order working doc'!$A$4:$CO$60,C$100,FALSE),"-")</f>
        <v>-</v>
      </c>
      <c r="D24" s="12" t="str">
        <f>IFERROR(VLOOKUP($A24,'All Running Order working doc'!$A$4:$CO$60,D$100,FALSE),"-")</f>
        <v>-</v>
      </c>
      <c r="E24" s="12" t="str">
        <f>IFERROR(VLOOKUP($A24,'All Running Order working doc'!$A$4:$CO$60,E$100,FALSE),"-")</f>
        <v>-</v>
      </c>
      <c r="F24" s="12" t="str">
        <f>IFERROR(VLOOKUP($A24,'All Running Order working doc'!$A$4:$CO$60,F$100,FALSE),"-")</f>
        <v>-</v>
      </c>
      <c r="G24" s="12" t="str">
        <f>IFERROR(VLOOKUP($A24,'All Running Order working doc'!$A$4:$CO$60,G$100,FALSE),"-")</f>
        <v>-</v>
      </c>
      <c r="H24" s="12" t="str">
        <f>IFERROR(VLOOKUP($A24,'All Running Order working doc'!$A$4:$CO$60,H$100,FALSE),"-")</f>
        <v>-</v>
      </c>
      <c r="I24" s="12" t="str">
        <f>IFERROR(VLOOKUP($A24,'All Running Order working doc'!$A$4:$CO$60,I$100,FALSE),"-")</f>
        <v>-</v>
      </c>
      <c r="J24" s="12" t="str">
        <f>IFERROR(VLOOKUP($A24,'All Running Order working doc'!$A$4:$CO$60,J$100,FALSE),"-")</f>
        <v>-</v>
      </c>
      <c r="K24" s="12" t="str">
        <f>IFERROR(VLOOKUP($A24,'All Running Order working doc'!$A$4:$CO$60,K$100,FALSE),"-")</f>
        <v>-</v>
      </c>
      <c r="L24" s="12" t="str">
        <f>IFERROR(VLOOKUP($A24,'All Running Order working doc'!$A$4:$CO$60,L$100,FALSE),"-")</f>
        <v>-</v>
      </c>
      <c r="M24" s="12" t="str">
        <f>IFERROR(VLOOKUP($A24,'All Running Order working doc'!$A$4:$CO$60,M$100,FALSE),"-")</f>
        <v>-</v>
      </c>
      <c r="N24" s="12" t="str">
        <f>IFERROR(VLOOKUP($A24,'All Running Order working doc'!$A$4:$CO$60,N$100,FALSE),"-")</f>
        <v>-</v>
      </c>
      <c r="O24" s="12" t="str">
        <f>IFERROR(VLOOKUP($A24,'All Running Order working doc'!$A$4:$CO$60,O$100,FALSE),"-")</f>
        <v>-</v>
      </c>
      <c r="P24" s="12" t="str">
        <f>IFERROR(VLOOKUP($A24,'All Running Order working doc'!$A$4:$CO$60,P$100,FALSE),"-")</f>
        <v>-</v>
      </c>
      <c r="Q24" s="12" t="str">
        <f>IFERROR(VLOOKUP($A24,'All Running Order working doc'!$A$4:$CO$60,Q$100,FALSE),"-")</f>
        <v>-</v>
      </c>
      <c r="R24" s="12" t="str">
        <f>IFERROR(VLOOKUP($A24,'All Running Order working doc'!$A$4:$CO$60,R$100,FALSE),"-")</f>
        <v>-</v>
      </c>
      <c r="S24" s="12" t="str">
        <f>IFERROR(VLOOKUP($A24,'All Running Order working doc'!$A$4:$CO$60,S$100,FALSE),"-")</f>
        <v>-</v>
      </c>
      <c r="T24" s="12" t="str">
        <f>IFERROR(VLOOKUP($A24,'All Running Order working doc'!$A$4:$CO$60,T$100,FALSE),"-")</f>
        <v>-</v>
      </c>
      <c r="U24" s="12" t="str">
        <f>IFERROR(VLOOKUP($A24,'All Running Order working doc'!$A$4:$CO$60,U$100,FALSE),"-")</f>
        <v>-</v>
      </c>
      <c r="V24" s="12" t="str">
        <f>IFERROR(VLOOKUP($A24,'All Running Order working doc'!$A$4:$CO$60,V$100,FALSE),"-")</f>
        <v>-</v>
      </c>
      <c r="W24" s="12" t="str">
        <f>IFERROR(VLOOKUP($A24,'All Running Order working doc'!$A$4:$CO$60,W$100,FALSE),"-")</f>
        <v>-</v>
      </c>
      <c r="X24" s="12" t="str">
        <f>IFERROR(VLOOKUP($A24,'All Running Order working doc'!$A$4:$CO$60,X$100,FALSE),"-")</f>
        <v>-</v>
      </c>
      <c r="Y24" s="12" t="str">
        <f>IFERROR(VLOOKUP($A24,'All Running Order working doc'!$A$4:$CO$60,Y$100,FALSE),"-")</f>
        <v>-</v>
      </c>
      <c r="Z24" s="12" t="str">
        <f>IFERROR(VLOOKUP($A24,'All Running Order working doc'!$A$4:$CO$60,Z$100,FALSE),"-")</f>
        <v>-</v>
      </c>
      <c r="AA24" s="12" t="str">
        <f>IFERROR(VLOOKUP($A24,'All Running Order working doc'!$A$4:$CO$60,AA$100,FALSE),"-")</f>
        <v>-</v>
      </c>
      <c r="AB24" s="12" t="str">
        <f>IFERROR(VLOOKUP($A24,'All Running Order working doc'!$A$4:$CO$60,AB$100,FALSE),"-")</f>
        <v>-</v>
      </c>
      <c r="AC24" s="12" t="str">
        <f>IFERROR(VLOOKUP($A24,'All Running Order working doc'!$A$4:$CO$60,AC$100,FALSE),"-")</f>
        <v>-</v>
      </c>
      <c r="AD24" s="12" t="str">
        <f>IFERROR(VLOOKUP($A24,'All Running Order working doc'!$A$4:$CO$60,AD$100,FALSE),"-")</f>
        <v>-</v>
      </c>
      <c r="AE24" s="12" t="str">
        <f>IFERROR(VLOOKUP($A24,'All Running Order working doc'!$A$4:$CO$60,AE$100,FALSE),"-")</f>
        <v>-</v>
      </c>
      <c r="AF24" s="12" t="str">
        <f>IFERROR(VLOOKUP($A24,'All Running Order working doc'!$A$4:$CO$60,AF$100,FALSE),"-")</f>
        <v>-</v>
      </c>
      <c r="AG24" s="12" t="str">
        <f>IFERROR(VLOOKUP($A24,'All Running Order working doc'!$A$4:$CO$60,AG$100,FALSE),"-")</f>
        <v>-</v>
      </c>
      <c r="AH24" s="12" t="str">
        <f>IFERROR(VLOOKUP($A24,'All Running Order working doc'!$A$4:$CO$60,AH$100,FALSE),"-")</f>
        <v>-</v>
      </c>
      <c r="AI24" s="12" t="str">
        <f>IFERROR(VLOOKUP($A24,'All Running Order working doc'!$A$4:$CO$60,AI$100,FALSE),"-")</f>
        <v>-</v>
      </c>
      <c r="AJ24" s="12" t="str">
        <f>IFERROR(VLOOKUP($A24,'All Running Order working doc'!$A$4:$CO$60,AJ$100,FALSE),"-")</f>
        <v>-</v>
      </c>
      <c r="AK24" s="12" t="str">
        <f>IFERROR(VLOOKUP($A24,'All Running Order working doc'!$A$4:$CO$60,AK$100,FALSE),"-")</f>
        <v>-</v>
      </c>
      <c r="AL24" s="12" t="str">
        <f>IFERROR(VLOOKUP($A24,'All Running Order working doc'!$A$4:$CO$60,AL$100,FALSE),"-")</f>
        <v>-</v>
      </c>
      <c r="AM24" s="12" t="str">
        <f>IFERROR(VLOOKUP($A24,'All Running Order working doc'!$A$4:$CO$60,AM$100,FALSE),"-")</f>
        <v>-</v>
      </c>
      <c r="AN24" s="12" t="str">
        <f>IFERROR(VLOOKUP($A24,'All Running Order working doc'!$A$4:$CO$60,AN$100,FALSE),"-")</f>
        <v>-</v>
      </c>
      <c r="AO24" s="12" t="str">
        <f>IFERROR(VLOOKUP($A24,'All Running Order working doc'!$A$4:$CO$60,AO$100,FALSE),"-")</f>
        <v>-</v>
      </c>
      <c r="AP24" s="12" t="str">
        <f>IFERROR(VLOOKUP($A24,'All Running Order working doc'!$A$4:$CO$60,AP$100,FALSE),"-")</f>
        <v>-</v>
      </c>
      <c r="AQ24" s="12" t="str">
        <f>IFERROR(VLOOKUP($A24,'All Running Order working doc'!$A$4:$CO$60,AQ$100,FALSE),"-")</f>
        <v>-</v>
      </c>
      <c r="AR24" s="12" t="str">
        <f>IFERROR(VLOOKUP($A24,'All Running Order working doc'!$A$4:$CO$60,AR$100,FALSE),"-")</f>
        <v>-</v>
      </c>
      <c r="AS24" s="12" t="str">
        <f>IFERROR(VLOOKUP($A24,'All Running Order working doc'!$A$4:$CO$60,AS$100,FALSE),"-")</f>
        <v>-</v>
      </c>
      <c r="AT24" s="12" t="str">
        <f>IFERROR(VLOOKUP($A24,'All Running Order working doc'!$A$4:$CO$60,AT$100,FALSE),"-")</f>
        <v>-</v>
      </c>
      <c r="AU24" s="12" t="str">
        <f>IFERROR(VLOOKUP($A24,'All Running Order working doc'!$A$4:$CO$60,AU$100,FALSE),"-")</f>
        <v>-</v>
      </c>
      <c r="AV24" s="12" t="str">
        <f>IFERROR(VLOOKUP($A24,'All Running Order working doc'!$A$4:$CO$60,AV$100,FALSE),"-")</f>
        <v>-</v>
      </c>
      <c r="AW24" s="12" t="str">
        <f>IFERROR(VLOOKUP($A24,'All Running Order working doc'!$A$4:$CO$60,AW$100,FALSE),"-")</f>
        <v>-</v>
      </c>
      <c r="AX24" s="12" t="str">
        <f>IFERROR(VLOOKUP($A24,'All Running Order working doc'!$A$4:$CO$60,AX$100,FALSE),"-")</f>
        <v>-</v>
      </c>
      <c r="AY24" s="12" t="str">
        <f>IFERROR(VLOOKUP($A24,'All Running Order working doc'!$A$4:$CO$60,AY$100,FALSE),"-")</f>
        <v>-</v>
      </c>
      <c r="AZ24" s="12" t="str">
        <f>IFERROR(VLOOKUP($A24,'All Running Order working doc'!$A$4:$CO$60,AZ$100,FALSE),"-")</f>
        <v>-</v>
      </c>
      <c r="BA24" s="12" t="str">
        <f>IFERROR(VLOOKUP($A24,'All Running Order working doc'!$A$4:$CO$60,BA$100,FALSE),"-")</f>
        <v>-</v>
      </c>
      <c r="BB24" s="12" t="str">
        <f>IFERROR(VLOOKUP($A24,'All Running Order working doc'!$A$4:$CO$60,BB$100,FALSE),"-")</f>
        <v>-</v>
      </c>
      <c r="BC24" s="12" t="str">
        <f>IFERROR(VLOOKUP($A24,'All Running Order working doc'!$A$4:$CO$60,BC$100,FALSE),"-")</f>
        <v>-</v>
      </c>
      <c r="BD24" s="12" t="str">
        <f>IFERROR(VLOOKUP($A24,'All Running Order working doc'!$A$4:$CO$60,BD$100,FALSE),"-")</f>
        <v>-</v>
      </c>
      <c r="BE24" s="12" t="str">
        <f>IFERROR(VLOOKUP($A24,'All Running Order working doc'!$A$4:$CO$60,BE$100,FALSE),"-")</f>
        <v>-</v>
      </c>
      <c r="BF24" s="12" t="str">
        <f>IFERROR(VLOOKUP($A24,'All Running Order working doc'!$A$4:$CO$60,BF$100,FALSE),"-")</f>
        <v>-</v>
      </c>
      <c r="BG24" s="12" t="str">
        <f>IFERROR(VLOOKUP($A24,'All Running Order working doc'!$A$4:$CO$60,BG$100,FALSE),"-")</f>
        <v>-</v>
      </c>
      <c r="BH24" s="12" t="str">
        <f>IFERROR(VLOOKUP($A24,'All Running Order working doc'!$A$4:$CO$60,BH$100,FALSE),"-")</f>
        <v>-</v>
      </c>
      <c r="BI24" s="12" t="str">
        <f>IFERROR(VLOOKUP($A24,'All Running Order working doc'!$A$4:$CO$60,BI$100,FALSE),"-")</f>
        <v>-</v>
      </c>
      <c r="BJ24" s="12" t="str">
        <f>IFERROR(VLOOKUP($A24,'All Running Order working doc'!$A$4:$CO$60,BJ$100,FALSE),"-")</f>
        <v>-</v>
      </c>
      <c r="BK24" s="12" t="str">
        <f>IFERROR(VLOOKUP($A24,'All Running Order working doc'!$A$4:$CO$60,BK$100,FALSE),"-")</f>
        <v>-</v>
      </c>
      <c r="BL24" s="12" t="str">
        <f>IFERROR(VLOOKUP($A24,'All Running Order working doc'!$A$4:$CO$60,BL$100,FALSE),"-")</f>
        <v>-</v>
      </c>
      <c r="BM24" s="12" t="str">
        <f>IFERROR(VLOOKUP($A24,'All Running Order working doc'!$A$4:$CO$60,BM$100,FALSE),"-")</f>
        <v>-</v>
      </c>
      <c r="BN24" s="12" t="str">
        <f>IFERROR(VLOOKUP($A24,'All Running Order working doc'!$A$4:$CO$60,BN$100,FALSE),"-")</f>
        <v>-</v>
      </c>
      <c r="BO24" s="12" t="str">
        <f>IFERROR(VLOOKUP($A24,'All Running Order working doc'!$A$4:$CO$60,BO$100,FALSE),"-")</f>
        <v>-</v>
      </c>
      <c r="BP24" s="12" t="str">
        <f>IFERROR(VLOOKUP($A24,'All Running Order working doc'!$A$4:$CO$60,BP$100,FALSE),"-")</f>
        <v>-</v>
      </c>
      <c r="BQ24" s="12" t="str">
        <f>IFERROR(VLOOKUP($A24,'All Running Order working doc'!$A$4:$CO$60,BQ$100,FALSE),"-")</f>
        <v>-</v>
      </c>
      <c r="BR24" s="12" t="str">
        <f>IFERROR(VLOOKUP($A24,'All Running Order working doc'!$A$4:$CO$60,BR$100,FALSE),"-")</f>
        <v>-</v>
      </c>
      <c r="BS24" s="12" t="str">
        <f>IFERROR(VLOOKUP($A24,'All Running Order working doc'!$A$4:$CO$60,BS$100,FALSE),"-")</f>
        <v>-</v>
      </c>
      <c r="BT24" s="12" t="str">
        <f>IFERROR(VLOOKUP($A24,'All Running Order working doc'!$A$4:$CO$60,BT$100,FALSE),"-")</f>
        <v>-</v>
      </c>
      <c r="BU24" s="12" t="str">
        <f>IFERROR(VLOOKUP($A24,'All Running Order working doc'!$A$4:$CO$60,BU$100,FALSE),"-")</f>
        <v>-</v>
      </c>
      <c r="BV24" s="12" t="str">
        <f>IFERROR(VLOOKUP($A24,'All Running Order working doc'!$A$4:$CO$60,BV$100,FALSE),"-")</f>
        <v>-</v>
      </c>
      <c r="BW24" s="12" t="str">
        <f>IFERROR(VLOOKUP($A24,'All Running Order working doc'!$A$4:$CO$60,BW$100,FALSE),"-")</f>
        <v>-</v>
      </c>
      <c r="BX24" s="12" t="str">
        <f>IFERROR(VLOOKUP($A24,'All Running Order working doc'!$A$4:$CO$60,BX$100,FALSE),"-")</f>
        <v>-</v>
      </c>
      <c r="BY24" s="12" t="str">
        <f>IFERROR(VLOOKUP($A24,'All Running Order working doc'!$A$4:$CO$60,BY$100,FALSE),"-")</f>
        <v>-</v>
      </c>
      <c r="BZ24" s="12" t="str">
        <f>IFERROR(VLOOKUP($A24,'All Running Order working doc'!$A$4:$CO$60,BZ$100,FALSE),"-")</f>
        <v>-</v>
      </c>
      <c r="CA24" s="12" t="str">
        <f>IFERROR(VLOOKUP($A24,'All Running Order working doc'!$A$4:$CO$60,CA$100,FALSE),"-")</f>
        <v>-</v>
      </c>
      <c r="CB24" s="12" t="str">
        <f>IFERROR(VLOOKUP($A24,'All Running Order working doc'!$A$4:$CO$60,CB$100,FALSE),"-")</f>
        <v>-</v>
      </c>
      <c r="CC24" s="12" t="str">
        <f>IFERROR(VLOOKUP($A24,'All Running Order working doc'!$A$4:$CO$60,CC$100,FALSE),"-")</f>
        <v>-</v>
      </c>
      <c r="CD24" s="12" t="str">
        <f>IFERROR(VLOOKUP($A24,'All Running Order working doc'!$A$4:$CO$60,CD$100,FALSE),"-")</f>
        <v>-</v>
      </c>
      <c r="CE24" s="12" t="str">
        <f>IFERROR(VLOOKUP($A24,'All Running Order working doc'!$A$4:$CO$60,CE$100,FALSE),"-")</f>
        <v>-</v>
      </c>
      <c r="CF24" s="12" t="str">
        <f>IFERROR(VLOOKUP($A24,'All Running Order working doc'!$A$4:$CO$60,CF$100,FALSE),"-")</f>
        <v>-</v>
      </c>
      <c r="CG24" s="12" t="str">
        <f>IFERROR(VLOOKUP($A24,'All Running Order working doc'!$A$4:$CO$60,CG$100,FALSE),"-")</f>
        <v>-</v>
      </c>
      <c r="CH24" s="12" t="str">
        <f>IFERROR(VLOOKUP($A24,'All Running Order working doc'!$A$4:$CO$60,CH$100,FALSE),"-")</f>
        <v>-</v>
      </c>
      <c r="CI24" s="12" t="str">
        <f>IFERROR(VLOOKUP($A24,'All Running Order working doc'!$A$4:$CO$60,CI$100,FALSE),"-")</f>
        <v>-</v>
      </c>
      <c r="CJ24" s="12" t="str">
        <f>IFERROR(VLOOKUP($A24,'All Running Order working doc'!$A$4:$CO$60,CJ$100,FALSE),"-")</f>
        <v>-</v>
      </c>
      <c r="CK24" s="12" t="str">
        <f>IFERROR(VLOOKUP($A24,'All Running Order working doc'!$A$4:$CO$60,CK$100,FALSE),"-")</f>
        <v>-</v>
      </c>
      <c r="CL24" s="12" t="str">
        <f>IFERROR(VLOOKUP($A24,'All Running Order working doc'!$A$4:$CO$60,CL$100,FALSE),"-")</f>
        <v>-</v>
      </c>
      <c r="CM24" s="12" t="str">
        <f>IFERROR(VLOOKUP($A24,'All Running Order working doc'!$A$4:$CO$60,CM$100,FALSE),"-")</f>
        <v>-</v>
      </c>
      <c r="CN24" s="12" t="str">
        <f>IFERROR(VLOOKUP($A24,'All Running Order working doc'!$A$4:$CO$60,CN$100,FALSE),"-")</f>
        <v>-</v>
      </c>
      <c r="CQ24" s="3">
        <v>21</v>
      </c>
    </row>
    <row r="25" spans="1:95" x14ac:dyDescent="0.3">
      <c r="A25" s="3" t="str">
        <f>CONCATENATE(Constants!$B$6,CQ25,)</f>
        <v>Rookie22</v>
      </c>
      <c r="B25" s="12" t="str">
        <f>IFERROR(VLOOKUP($A25,'All Running Order working doc'!$A$4:$CO$60,B$100,FALSE),"-")</f>
        <v>-</v>
      </c>
      <c r="C25" s="12" t="str">
        <f>IFERROR(VLOOKUP($A25,'All Running Order working doc'!$A$4:$CO$60,C$100,FALSE),"-")</f>
        <v>-</v>
      </c>
      <c r="D25" s="12" t="str">
        <f>IFERROR(VLOOKUP($A25,'All Running Order working doc'!$A$4:$CO$60,D$100,FALSE),"-")</f>
        <v>-</v>
      </c>
      <c r="E25" s="12" t="str">
        <f>IFERROR(VLOOKUP($A25,'All Running Order working doc'!$A$4:$CO$60,E$100,FALSE),"-")</f>
        <v>-</v>
      </c>
      <c r="F25" s="12" t="str">
        <f>IFERROR(VLOOKUP($A25,'All Running Order working doc'!$A$4:$CO$60,F$100,FALSE),"-")</f>
        <v>-</v>
      </c>
      <c r="G25" s="12" t="str">
        <f>IFERROR(VLOOKUP($A25,'All Running Order working doc'!$A$4:$CO$60,G$100,FALSE),"-")</f>
        <v>-</v>
      </c>
      <c r="H25" s="12" t="str">
        <f>IFERROR(VLOOKUP($A25,'All Running Order working doc'!$A$4:$CO$60,H$100,FALSE),"-")</f>
        <v>-</v>
      </c>
      <c r="I25" s="12" t="str">
        <f>IFERROR(VLOOKUP($A25,'All Running Order working doc'!$A$4:$CO$60,I$100,FALSE),"-")</f>
        <v>-</v>
      </c>
      <c r="J25" s="12" t="str">
        <f>IFERROR(VLOOKUP($A25,'All Running Order working doc'!$A$4:$CO$60,J$100,FALSE),"-")</f>
        <v>-</v>
      </c>
      <c r="K25" s="12" t="str">
        <f>IFERROR(VLOOKUP($A25,'All Running Order working doc'!$A$4:$CO$60,K$100,FALSE),"-")</f>
        <v>-</v>
      </c>
      <c r="L25" s="12" t="str">
        <f>IFERROR(VLOOKUP($A25,'All Running Order working doc'!$A$4:$CO$60,L$100,FALSE),"-")</f>
        <v>-</v>
      </c>
      <c r="M25" s="12" t="str">
        <f>IFERROR(VLOOKUP($A25,'All Running Order working doc'!$A$4:$CO$60,M$100,FALSE),"-")</f>
        <v>-</v>
      </c>
      <c r="N25" s="12" t="str">
        <f>IFERROR(VLOOKUP($A25,'All Running Order working doc'!$A$4:$CO$60,N$100,FALSE),"-")</f>
        <v>-</v>
      </c>
      <c r="O25" s="12" t="str">
        <f>IFERROR(VLOOKUP($A25,'All Running Order working doc'!$A$4:$CO$60,O$100,FALSE),"-")</f>
        <v>-</v>
      </c>
      <c r="P25" s="12" t="str">
        <f>IFERROR(VLOOKUP($A25,'All Running Order working doc'!$A$4:$CO$60,P$100,FALSE),"-")</f>
        <v>-</v>
      </c>
      <c r="Q25" s="12" t="str">
        <f>IFERROR(VLOOKUP($A25,'All Running Order working doc'!$A$4:$CO$60,Q$100,FALSE),"-")</f>
        <v>-</v>
      </c>
      <c r="R25" s="12" t="str">
        <f>IFERROR(VLOOKUP($A25,'All Running Order working doc'!$A$4:$CO$60,R$100,FALSE),"-")</f>
        <v>-</v>
      </c>
      <c r="S25" s="12" t="str">
        <f>IFERROR(VLOOKUP($A25,'All Running Order working doc'!$A$4:$CO$60,S$100,FALSE),"-")</f>
        <v>-</v>
      </c>
      <c r="T25" s="12" t="str">
        <f>IFERROR(VLOOKUP($A25,'All Running Order working doc'!$A$4:$CO$60,T$100,FALSE),"-")</f>
        <v>-</v>
      </c>
      <c r="U25" s="12" t="str">
        <f>IFERROR(VLOOKUP($A25,'All Running Order working doc'!$A$4:$CO$60,U$100,FALSE),"-")</f>
        <v>-</v>
      </c>
      <c r="V25" s="12" t="str">
        <f>IFERROR(VLOOKUP($A25,'All Running Order working doc'!$A$4:$CO$60,V$100,FALSE),"-")</f>
        <v>-</v>
      </c>
      <c r="W25" s="12" t="str">
        <f>IFERROR(VLOOKUP($A25,'All Running Order working doc'!$A$4:$CO$60,W$100,FALSE),"-")</f>
        <v>-</v>
      </c>
      <c r="X25" s="12" t="str">
        <f>IFERROR(VLOOKUP($A25,'All Running Order working doc'!$A$4:$CO$60,X$100,FALSE),"-")</f>
        <v>-</v>
      </c>
      <c r="Y25" s="12" t="str">
        <f>IFERROR(VLOOKUP($A25,'All Running Order working doc'!$A$4:$CO$60,Y$100,FALSE),"-")</f>
        <v>-</v>
      </c>
      <c r="Z25" s="12" t="str">
        <f>IFERROR(VLOOKUP($A25,'All Running Order working doc'!$A$4:$CO$60,Z$100,FALSE),"-")</f>
        <v>-</v>
      </c>
      <c r="AA25" s="12" t="str">
        <f>IFERROR(VLOOKUP($A25,'All Running Order working doc'!$A$4:$CO$60,AA$100,FALSE),"-")</f>
        <v>-</v>
      </c>
      <c r="AB25" s="12" t="str">
        <f>IFERROR(VLOOKUP($A25,'All Running Order working doc'!$A$4:$CO$60,AB$100,FALSE),"-")</f>
        <v>-</v>
      </c>
      <c r="AC25" s="12" t="str">
        <f>IFERROR(VLOOKUP($A25,'All Running Order working doc'!$A$4:$CO$60,AC$100,FALSE),"-")</f>
        <v>-</v>
      </c>
      <c r="AD25" s="12" t="str">
        <f>IFERROR(VLOOKUP($A25,'All Running Order working doc'!$A$4:$CO$60,AD$100,FALSE),"-")</f>
        <v>-</v>
      </c>
      <c r="AE25" s="12" t="str">
        <f>IFERROR(VLOOKUP($A25,'All Running Order working doc'!$A$4:$CO$60,AE$100,FALSE),"-")</f>
        <v>-</v>
      </c>
      <c r="AF25" s="12" t="str">
        <f>IFERROR(VLOOKUP($A25,'All Running Order working doc'!$A$4:$CO$60,AF$100,FALSE),"-")</f>
        <v>-</v>
      </c>
      <c r="AG25" s="12" t="str">
        <f>IFERROR(VLOOKUP($A25,'All Running Order working doc'!$A$4:$CO$60,AG$100,FALSE),"-")</f>
        <v>-</v>
      </c>
      <c r="AH25" s="12" t="str">
        <f>IFERROR(VLOOKUP($A25,'All Running Order working doc'!$A$4:$CO$60,AH$100,FALSE),"-")</f>
        <v>-</v>
      </c>
      <c r="AI25" s="12" t="str">
        <f>IFERROR(VLOOKUP($A25,'All Running Order working doc'!$A$4:$CO$60,AI$100,FALSE),"-")</f>
        <v>-</v>
      </c>
      <c r="AJ25" s="12" t="str">
        <f>IFERROR(VLOOKUP($A25,'All Running Order working doc'!$A$4:$CO$60,AJ$100,FALSE),"-")</f>
        <v>-</v>
      </c>
      <c r="AK25" s="12" t="str">
        <f>IFERROR(VLOOKUP($A25,'All Running Order working doc'!$A$4:$CO$60,AK$100,FALSE),"-")</f>
        <v>-</v>
      </c>
      <c r="AL25" s="12" t="str">
        <f>IFERROR(VLOOKUP($A25,'All Running Order working doc'!$A$4:$CO$60,AL$100,FALSE),"-")</f>
        <v>-</v>
      </c>
      <c r="AM25" s="12" t="str">
        <f>IFERROR(VLOOKUP($A25,'All Running Order working doc'!$A$4:$CO$60,AM$100,FALSE),"-")</f>
        <v>-</v>
      </c>
      <c r="AN25" s="12" t="str">
        <f>IFERROR(VLOOKUP($A25,'All Running Order working doc'!$A$4:$CO$60,AN$100,FALSE),"-")</f>
        <v>-</v>
      </c>
      <c r="AO25" s="12" t="str">
        <f>IFERROR(VLOOKUP($A25,'All Running Order working doc'!$A$4:$CO$60,AO$100,FALSE),"-")</f>
        <v>-</v>
      </c>
      <c r="AP25" s="12" t="str">
        <f>IFERROR(VLOOKUP($A25,'All Running Order working doc'!$A$4:$CO$60,AP$100,FALSE),"-")</f>
        <v>-</v>
      </c>
      <c r="AQ25" s="12" t="str">
        <f>IFERROR(VLOOKUP($A25,'All Running Order working doc'!$A$4:$CO$60,AQ$100,FALSE),"-")</f>
        <v>-</v>
      </c>
      <c r="AR25" s="12" t="str">
        <f>IFERROR(VLOOKUP($A25,'All Running Order working doc'!$A$4:$CO$60,AR$100,FALSE),"-")</f>
        <v>-</v>
      </c>
      <c r="AS25" s="12" t="str">
        <f>IFERROR(VLOOKUP($A25,'All Running Order working doc'!$A$4:$CO$60,AS$100,FALSE),"-")</f>
        <v>-</v>
      </c>
      <c r="AT25" s="12" t="str">
        <f>IFERROR(VLOOKUP($A25,'All Running Order working doc'!$A$4:$CO$60,AT$100,FALSE),"-")</f>
        <v>-</v>
      </c>
      <c r="AU25" s="12" t="str">
        <f>IFERROR(VLOOKUP($A25,'All Running Order working doc'!$A$4:$CO$60,AU$100,FALSE),"-")</f>
        <v>-</v>
      </c>
      <c r="AV25" s="12" t="str">
        <f>IFERROR(VLOOKUP($A25,'All Running Order working doc'!$A$4:$CO$60,AV$100,FALSE),"-")</f>
        <v>-</v>
      </c>
      <c r="AW25" s="12" t="str">
        <f>IFERROR(VLOOKUP($A25,'All Running Order working doc'!$A$4:$CO$60,AW$100,FALSE),"-")</f>
        <v>-</v>
      </c>
      <c r="AX25" s="12" t="str">
        <f>IFERROR(VLOOKUP($A25,'All Running Order working doc'!$A$4:$CO$60,AX$100,FALSE),"-")</f>
        <v>-</v>
      </c>
      <c r="AY25" s="12" t="str">
        <f>IFERROR(VLOOKUP($A25,'All Running Order working doc'!$A$4:$CO$60,AY$100,FALSE),"-")</f>
        <v>-</v>
      </c>
      <c r="AZ25" s="12" t="str">
        <f>IFERROR(VLOOKUP($A25,'All Running Order working doc'!$A$4:$CO$60,AZ$100,FALSE),"-")</f>
        <v>-</v>
      </c>
      <c r="BA25" s="12" t="str">
        <f>IFERROR(VLOOKUP($A25,'All Running Order working doc'!$A$4:$CO$60,BA$100,FALSE),"-")</f>
        <v>-</v>
      </c>
      <c r="BB25" s="12" t="str">
        <f>IFERROR(VLOOKUP($A25,'All Running Order working doc'!$A$4:$CO$60,BB$100,FALSE),"-")</f>
        <v>-</v>
      </c>
      <c r="BC25" s="12" t="str">
        <f>IFERROR(VLOOKUP($A25,'All Running Order working doc'!$A$4:$CO$60,BC$100,FALSE),"-")</f>
        <v>-</v>
      </c>
      <c r="BD25" s="12" t="str">
        <f>IFERROR(VLOOKUP($A25,'All Running Order working doc'!$A$4:$CO$60,BD$100,FALSE),"-")</f>
        <v>-</v>
      </c>
      <c r="BE25" s="12" t="str">
        <f>IFERROR(VLOOKUP($A25,'All Running Order working doc'!$A$4:$CO$60,BE$100,FALSE),"-")</f>
        <v>-</v>
      </c>
      <c r="BF25" s="12" t="str">
        <f>IFERROR(VLOOKUP($A25,'All Running Order working doc'!$A$4:$CO$60,BF$100,FALSE),"-")</f>
        <v>-</v>
      </c>
      <c r="BG25" s="12" t="str">
        <f>IFERROR(VLOOKUP($A25,'All Running Order working doc'!$A$4:$CO$60,BG$100,FALSE),"-")</f>
        <v>-</v>
      </c>
      <c r="BH25" s="12" t="str">
        <f>IFERROR(VLOOKUP($A25,'All Running Order working doc'!$A$4:$CO$60,BH$100,FALSE),"-")</f>
        <v>-</v>
      </c>
      <c r="BI25" s="12" t="str">
        <f>IFERROR(VLOOKUP($A25,'All Running Order working doc'!$A$4:$CO$60,BI$100,FALSE),"-")</f>
        <v>-</v>
      </c>
      <c r="BJ25" s="12" t="str">
        <f>IFERROR(VLOOKUP($A25,'All Running Order working doc'!$A$4:$CO$60,BJ$100,FALSE),"-")</f>
        <v>-</v>
      </c>
      <c r="BK25" s="12" t="str">
        <f>IFERROR(VLOOKUP($A25,'All Running Order working doc'!$A$4:$CO$60,BK$100,FALSE),"-")</f>
        <v>-</v>
      </c>
      <c r="BL25" s="12" t="str">
        <f>IFERROR(VLOOKUP($A25,'All Running Order working doc'!$A$4:$CO$60,BL$100,FALSE),"-")</f>
        <v>-</v>
      </c>
      <c r="BM25" s="12" t="str">
        <f>IFERROR(VLOOKUP($A25,'All Running Order working doc'!$A$4:$CO$60,BM$100,FALSE),"-")</f>
        <v>-</v>
      </c>
      <c r="BN25" s="12" t="str">
        <f>IFERROR(VLOOKUP($A25,'All Running Order working doc'!$A$4:$CO$60,BN$100,FALSE),"-")</f>
        <v>-</v>
      </c>
      <c r="BO25" s="12" t="str">
        <f>IFERROR(VLOOKUP($A25,'All Running Order working doc'!$A$4:$CO$60,BO$100,FALSE),"-")</f>
        <v>-</v>
      </c>
      <c r="BP25" s="12" t="str">
        <f>IFERROR(VLOOKUP($A25,'All Running Order working doc'!$A$4:$CO$60,BP$100,FALSE),"-")</f>
        <v>-</v>
      </c>
      <c r="BQ25" s="12" t="str">
        <f>IFERROR(VLOOKUP($A25,'All Running Order working doc'!$A$4:$CO$60,BQ$100,FALSE),"-")</f>
        <v>-</v>
      </c>
      <c r="BR25" s="12" t="str">
        <f>IFERROR(VLOOKUP($A25,'All Running Order working doc'!$A$4:$CO$60,BR$100,FALSE),"-")</f>
        <v>-</v>
      </c>
      <c r="BS25" s="12" t="str">
        <f>IFERROR(VLOOKUP($A25,'All Running Order working doc'!$A$4:$CO$60,BS$100,FALSE),"-")</f>
        <v>-</v>
      </c>
      <c r="BT25" s="12" t="str">
        <f>IFERROR(VLOOKUP($A25,'All Running Order working doc'!$A$4:$CO$60,BT$100,FALSE),"-")</f>
        <v>-</v>
      </c>
      <c r="BU25" s="12" t="str">
        <f>IFERROR(VLOOKUP($A25,'All Running Order working doc'!$A$4:$CO$60,BU$100,FALSE),"-")</f>
        <v>-</v>
      </c>
      <c r="BV25" s="12" t="str">
        <f>IFERROR(VLOOKUP($A25,'All Running Order working doc'!$A$4:$CO$60,BV$100,FALSE),"-")</f>
        <v>-</v>
      </c>
      <c r="BW25" s="12" t="str">
        <f>IFERROR(VLOOKUP($A25,'All Running Order working doc'!$A$4:$CO$60,BW$100,FALSE),"-")</f>
        <v>-</v>
      </c>
      <c r="BX25" s="12" t="str">
        <f>IFERROR(VLOOKUP($A25,'All Running Order working doc'!$A$4:$CO$60,BX$100,FALSE),"-")</f>
        <v>-</v>
      </c>
      <c r="BY25" s="12" t="str">
        <f>IFERROR(VLOOKUP($A25,'All Running Order working doc'!$A$4:$CO$60,BY$100,FALSE),"-")</f>
        <v>-</v>
      </c>
      <c r="BZ25" s="12" t="str">
        <f>IFERROR(VLOOKUP($A25,'All Running Order working doc'!$A$4:$CO$60,BZ$100,FALSE),"-")</f>
        <v>-</v>
      </c>
      <c r="CA25" s="12" t="str">
        <f>IFERROR(VLOOKUP($A25,'All Running Order working doc'!$A$4:$CO$60,CA$100,FALSE),"-")</f>
        <v>-</v>
      </c>
      <c r="CB25" s="12" t="str">
        <f>IFERROR(VLOOKUP($A25,'All Running Order working doc'!$A$4:$CO$60,CB$100,FALSE),"-")</f>
        <v>-</v>
      </c>
      <c r="CC25" s="12" t="str">
        <f>IFERROR(VLOOKUP($A25,'All Running Order working doc'!$A$4:$CO$60,CC$100,FALSE),"-")</f>
        <v>-</v>
      </c>
      <c r="CD25" s="12" t="str">
        <f>IFERROR(VLOOKUP($A25,'All Running Order working doc'!$A$4:$CO$60,CD$100,FALSE),"-")</f>
        <v>-</v>
      </c>
      <c r="CE25" s="12" t="str">
        <f>IFERROR(VLOOKUP($A25,'All Running Order working doc'!$A$4:$CO$60,CE$100,FALSE),"-")</f>
        <v>-</v>
      </c>
      <c r="CF25" s="12" t="str">
        <f>IFERROR(VLOOKUP($A25,'All Running Order working doc'!$A$4:$CO$60,CF$100,FALSE),"-")</f>
        <v>-</v>
      </c>
      <c r="CG25" s="12" t="str">
        <f>IFERROR(VLOOKUP($A25,'All Running Order working doc'!$A$4:$CO$60,CG$100,FALSE),"-")</f>
        <v>-</v>
      </c>
      <c r="CH25" s="12" t="str">
        <f>IFERROR(VLOOKUP($A25,'All Running Order working doc'!$A$4:$CO$60,CH$100,FALSE),"-")</f>
        <v>-</v>
      </c>
      <c r="CI25" s="12" t="str">
        <f>IFERROR(VLOOKUP($A25,'All Running Order working doc'!$A$4:$CO$60,CI$100,FALSE),"-")</f>
        <v>-</v>
      </c>
      <c r="CJ25" s="12" t="str">
        <f>IFERROR(VLOOKUP($A25,'All Running Order working doc'!$A$4:$CO$60,CJ$100,FALSE),"-")</f>
        <v>-</v>
      </c>
      <c r="CK25" s="12" t="str">
        <f>IFERROR(VLOOKUP($A25,'All Running Order working doc'!$A$4:$CO$60,CK$100,FALSE),"-")</f>
        <v>-</v>
      </c>
      <c r="CL25" s="12" t="str">
        <f>IFERROR(VLOOKUP($A25,'All Running Order working doc'!$A$4:$CO$60,CL$100,FALSE),"-")</f>
        <v>-</v>
      </c>
      <c r="CM25" s="12" t="str">
        <f>IFERROR(VLOOKUP($A25,'All Running Order working doc'!$A$4:$CO$60,CM$100,FALSE),"-")</f>
        <v>-</v>
      </c>
      <c r="CN25" s="12" t="str">
        <f>IFERROR(VLOOKUP($A25,'All Running Order working doc'!$A$4:$CO$60,CN$100,FALSE),"-")</f>
        <v>-</v>
      </c>
      <c r="CQ25" s="3">
        <v>22</v>
      </c>
    </row>
    <row r="26" spans="1:95" x14ac:dyDescent="0.3">
      <c r="A26" s="3" t="str">
        <f>CONCATENATE(Constants!$B$6,CQ26,)</f>
        <v>Rookie23</v>
      </c>
      <c r="B26" s="12" t="str">
        <f>IFERROR(VLOOKUP($A26,'All Running Order working doc'!$A$4:$CO$60,B$100,FALSE),"-")</f>
        <v>-</v>
      </c>
      <c r="C26" s="12" t="str">
        <f>IFERROR(VLOOKUP($A26,'All Running Order working doc'!$A$4:$CO$60,C$100,FALSE),"-")</f>
        <v>-</v>
      </c>
      <c r="D26" s="12" t="str">
        <f>IFERROR(VLOOKUP($A26,'All Running Order working doc'!$A$4:$CO$60,D$100,FALSE),"-")</f>
        <v>-</v>
      </c>
      <c r="E26" s="12" t="str">
        <f>IFERROR(VLOOKUP($A26,'All Running Order working doc'!$A$4:$CO$60,E$100,FALSE),"-")</f>
        <v>-</v>
      </c>
      <c r="F26" s="12" t="str">
        <f>IFERROR(VLOOKUP($A26,'All Running Order working doc'!$A$4:$CO$60,F$100,FALSE),"-")</f>
        <v>-</v>
      </c>
      <c r="G26" s="12" t="str">
        <f>IFERROR(VLOOKUP($A26,'All Running Order working doc'!$A$4:$CO$60,G$100,FALSE),"-")</f>
        <v>-</v>
      </c>
      <c r="H26" s="12" t="str">
        <f>IFERROR(VLOOKUP($A26,'All Running Order working doc'!$A$4:$CO$60,H$100,FALSE),"-")</f>
        <v>-</v>
      </c>
      <c r="I26" s="12" t="str">
        <f>IFERROR(VLOOKUP($A26,'All Running Order working doc'!$A$4:$CO$60,I$100,FALSE),"-")</f>
        <v>-</v>
      </c>
      <c r="J26" s="12" t="str">
        <f>IFERROR(VLOOKUP($A26,'All Running Order working doc'!$A$4:$CO$60,J$100,FALSE),"-")</f>
        <v>-</v>
      </c>
      <c r="K26" s="12" t="str">
        <f>IFERROR(VLOOKUP($A26,'All Running Order working doc'!$A$4:$CO$60,K$100,FALSE),"-")</f>
        <v>-</v>
      </c>
      <c r="L26" s="12" t="str">
        <f>IFERROR(VLOOKUP($A26,'All Running Order working doc'!$A$4:$CO$60,L$100,FALSE),"-")</f>
        <v>-</v>
      </c>
      <c r="M26" s="12" t="str">
        <f>IFERROR(VLOOKUP($A26,'All Running Order working doc'!$A$4:$CO$60,M$100,FALSE),"-")</f>
        <v>-</v>
      </c>
      <c r="N26" s="12" t="str">
        <f>IFERROR(VLOOKUP($A26,'All Running Order working doc'!$A$4:$CO$60,N$100,FALSE),"-")</f>
        <v>-</v>
      </c>
      <c r="O26" s="12" t="str">
        <f>IFERROR(VLOOKUP($A26,'All Running Order working doc'!$A$4:$CO$60,O$100,FALSE),"-")</f>
        <v>-</v>
      </c>
      <c r="P26" s="12" t="str">
        <f>IFERROR(VLOOKUP($A26,'All Running Order working doc'!$A$4:$CO$60,P$100,FALSE),"-")</f>
        <v>-</v>
      </c>
      <c r="Q26" s="12" t="str">
        <f>IFERROR(VLOOKUP($A26,'All Running Order working doc'!$A$4:$CO$60,Q$100,FALSE),"-")</f>
        <v>-</v>
      </c>
      <c r="R26" s="12" t="str">
        <f>IFERROR(VLOOKUP($A26,'All Running Order working doc'!$A$4:$CO$60,R$100,FALSE),"-")</f>
        <v>-</v>
      </c>
      <c r="S26" s="12" t="str">
        <f>IFERROR(VLOOKUP($A26,'All Running Order working doc'!$A$4:$CO$60,S$100,FALSE),"-")</f>
        <v>-</v>
      </c>
      <c r="T26" s="12" t="str">
        <f>IFERROR(VLOOKUP($A26,'All Running Order working doc'!$A$4:$CO$60,T$100,FALSE),"-")</f>
        <v>-</v>
      </c>
      <c r="U26" s="12" t="str">
        <f>IFERROR(VLOOKUP($A26,'All Running Order working doc'!$A$4:$CO$60,U$100,FALSE),"-")</f>
        <v>-</v>
      </c>
      <c r="V26" s="12" t="str">
        <f>IFERROR(VLOOKUP($A26,'All Running Order working doc'!$A$4:$CO$60,V$100,FALSE),"-")</f>
        <v>-</v>
      </c>
      <c r="W26" s="12" t="str">
        <f>IFERROR(VLOOKUP($A26,'All Running Order working doc'!$A$4:$CO$60,W$100,FALSE),"-")</f>
        <v>-</v>
      </c>
      <c r="X26" s="12" t="str">
        <f>IFERROR(VLOOKUP($A26,'All Running Order working doc'!$A$4:$CO$60,X$100,FALSE),"-")</f>
        <v>-</v>
      </c>
      <c r="Y26" s="12" t="str">
        <f>IFERROR(VLOOKUP($A26,'All Running Order working doc'!$A$4:$CO$60,Y$100,FALSE),"-")</f>
        <v>-</v>
      </c>
      <c r="Z26" s="12" t="str">
        <f>IFERROR(VLOOKUP($A26,'All Running Order working doc'!$A$4:$CO$60,Z$100,FALSE),"-")</f>
        <v>-</v>
      </c>
      <c r="AA26" s="12" t="str">
        <f>IFERROR(VLOOKUP($A26,'All Running Order working doc'!$A$4:$CO$60,AA$100,FALSE),"-")</f>
        <v>-</v>
      </c>
      <c r="AB26" s="12" t="str">
        <f>IFERROR(VLOOKUP($A26,'All Running Order working doc'!$A$4:$CO$60,AB$100,FALSE),"-")</f>
        <v>-</v>
      </c>
      <c r="AC26" s="12" t="str">
        <f>IFERROR(VLOOKUP($A26,'All Running Order working doc'!$A$4:$CO$60,AC$100,FALSE),"-")</f>
        <v>-</v>
      </c>
      <c r="AD26" s="12" t="str">
        <f>IFERROR(VLOOKUP($A26,'All Running Order working doc'!$A$4:$CO$60,AD$100,FALSE),"-")</f>
        <v>-</v>
      </c>
      <c r="AE26" s="12" t="str">
        <f>IFERROR(VLOOKUP($A26,'All Running Order working doc'!$A$4:$CO$60,AE$100,FALSE),"-")</f>
        <v>-</v>
      </c>
      <c r="AF26" s="12" t="str">
        <f>IFERROR(VLOOKUP($A26,'All Running Order working doc'!$A$4:$CO$60,AF$100,FALSE),"-")</f>
        <v>-</v>
      </c>
      <c r="AG26" s="12" t="str">
        <f>IFERROR(VLOOKUP($A26,'All Running Order working doc'!$A$4:$CO$60,AG$100,FALSE),"-")</f>
        <v>-</v>
      </c>
      <c r="AH26" s="12" t="str">
        <f>IFERROR(VLOOKUP($A26,'All Running Order working doc'!$A$4:$CO$60,AH$100,FALSE),"-")</f>
        <v>-</v>
      </c>
      <c r="AI26" s="12" t="str">
        <f>IFERROR(VLOOKUP($A26,'All Running Order working doc'!$A$4:$CO$60,AI$100,FALSE),"-")</f>
        <v>-</v>
      </c>
      <c r="AJ26" s="12" t="str">
        <f>IFERROR(VLOOKUP($A26,'All Running Order working doc'!$A$4:$CO$60,AJ$100,FALSE),"-")</f>
        <v>-</v>
      </c>
      <c r="AK26" s="12" t="str">
        <f>IFERROR(VLOOKUP($A26,'All Running Order working doc'!$A$4:$CO$60,AK$100,FALSE),"-")</f>
        <v>-</v>
      </c>
      <c r="AL26" s="12" t="str">
        <f>IFERROR(VLOOKUP($A26,'All Running Order working doc'!$A$4:$CO$60,AL$100,FALSE),"-")</f>
        <v>-</v>
      </c>
      <c r="AM26" s="12" t="str">
        <f>IFERROR(VLOOKUP($A26,'All Running Order working doc'!$A$4:$CO$60,AM$100,FALSE),"-")</f>
        <v>-</v>
      </c>
      <c r="AN26" s="12" t="str">
        <f>IFERROR(VLOOKUP($A26,'All Running Order working doc'!$A$4:$CO$60,AN$100,FALSE),"-")</f>
        <v>-</v>
      </c>
      <c r="AO26" s="12" t="str">
        <f>IFERROR(VLOOKUP($A26,'All Running Order working doc'!$A$4:$CO$60,AO$100,FALSE),"-")</f>
        <v>-</v>
      </c>
      <c r="AP26" s="12" t="str">
        <f>IFERROR(VLOOKUP($A26,'All Running Order working doc'!$A$4:$CO$60,AP$100,FALSE),"-")</f>
        <v>-</v>
      </c>
      <c r="AQ26" s="12" t="str">
        <f>IFERROR(VLOOKUP($A26,'All Running Order working doc'!$A$4:$CO$60,AQ$100,FALSE),"-")</f>
        <v>-</v>
      </c>
      <c r="AR26" s="12" t="str">
        <f>IFERROR(VLOOKUP($A26,'All Running Order working doc'!$A$4:$CO$60,AR$100,FALSE),"-")</f>
        <v>-</v>
      </c>
      <c r="AS26" s="12" t="str">
        <f>IFERROR(VLOOKUP($A26,'All Running Order working doc'!$A$4:$CO$60,AS$100,FALSE),"-")</f>
        <v>-</v>
      </c>
      <c r="AT26" s="12" t="str">
        <f>IFERROR(VLOOKUP($A26,'All Running Order working doc'!$A$4:$CO$60,AT$100,FALSE),"-")</f>
        <v>-</v>
      </c>
      <c r="AU26" s="12" t="str">
        <f>IFERROR(VLOOKUP($A26,'All Running Order working doc'!$A$4:$CO$60,AU$100,FALSE),"-")</f>
        <v>-</v>
      </c>
      <c r="AV26" s="12" t="str">
        <f>IFERROR(VLOOKUP($A26,'All Running Order working doc'!$A$4:$CO$60,AV$100,FALSE),"-")</f>
        <v>-</v>
      </c>
      <c r="AW26" s="12" t="str">
        <f>IFERROR(VLOOKUP($A26,'All Running Order working doc'!$A$4:$CO$60,AW$100,FALSE),"-")</f>
        <v>-</v>
      </c>
      <c r="AX26" s="12" t="str">
        <f>IFERROR(VLOOKUP($A26,'All Running Order working doc'!$A$4:$CO$60,AX$100,FALSE),"-")</f>
        <v>-</v>
      </c>
      <c r="AY26" s="12" t="str">
        <f>IFERROR(VLOOKUP($A26,'All Running Order working doc'!$A$4:$CO$60,AY$100,FALSE),"-")</f>
        <v>-</v>
      </c>
      <c r="AZ26" s="12" t="str">
        <f>IFERROR(VLOOKUP($A26,'All Running Order working doc'!$A$4:$CO$60,AZ$100,FALSE),"-")</f>
        <v>-</v>
      </c>
      <c r="BA26" s="12" t="str">
        <f>IFERROR(VLOOKUP($A26,'All Running Order working doc'!$A$4:$CO$60,BA$100,FALSE),"-")</f>
        <v>-</v>
      </c>
      <c r="BB26" s="12" t="str">
        <f>IFERROR(VLOOKUP($A26,'All Running Order working doc'!$A$4:$CO$60,BB$100,FALSE),"-")</f>
        <v>-</v>
      </c>
      <c r="BC26" s="12" t="str">
        <f>IFERROR(VLOOKUP($A26,'All Running Order working doc'!$A$4:$CO$60,BC$100,FALSE),"-")</f>
        <v>-</v>
      </c>
      <c r="BD26" s="12" t="str">
        <f>IFERROR(VLOOKUP($A26,'All Running Order working doc'!$A$4:$CO$60,BD$100,FALSE),"-")</f>
        <v>-</v>
      </c>
      <c r="BE26" s="12" t="str">
        <f>IFERROR(VLOOKUP($A26,'All Running Order working doc'!$A$4:$CO$60,BE$100,FALSE),"-")</f>
        <v>-</v>
      </c>
      <c r="BF26" s="12" t="str">
        <f>IFERROR(VLOOKUP($A26,'All Running Order working doc'!$A$4:$CO$60,BF$100,FALSE),"-")</f>
        <v>-</v>
      </c>
      <c r="BG26" s="12" t="str">
        <f>IFERROR(VLOOKUP($A26,'All Running Order working doc'!$A$4:$CO$60,BG$100,FALSE),"-")</f>
        <v>-</v>
      </c>
      <c r="BH26" s="12" t="str">
        <f>IFERROR(VLOOKUP($A26,'All Running Order working doc'!$A$4:$CO$60,BH$100,FALSE),"-")</f>
        <v>-</v>
      </c>
      <c r="BI26" s="12" t="str">
        <f>IFERROR(VLOOKUP($A26,'All Running Order working doc'!$A$4:$CO$60,BI$100,FALSE),"-")</f>
        <v>-</v>
      </c>
      <c r="BJ26" s="12" t="str">
        <f>IFERROR(VLOOKUP($A26,'All Running Order working doc'!$A$4:$CO$60,BJ$100,FALSE),"-")</f>
        <v>-</v>
      </c>
      <c r="BK26" s="12" t="str">
        <f>IFERROR(VLOOKUP($A26,'All Running Order working doc'!$A$4:$CO$60,BK$100,FALSE),"-")</f>
        <v>-</v>
      </c>
      <c r="BL26" s="12" t="str">
        <f>IFERROR(VLOOKUP($A26,'All Running Order working doc'!$A$4:$CO$60,BL$100,FALSE),"-")</f>
        <v>-</v>
      </c>
      <c r="BM26" s="12" t="str">
        <f>IFERROR(VLOOKUP($A26,'All Running Order working doc'!$A$4:$CO$60,BM$100,FALSE),"-")</f>
        <v>-</v>
      </c>
      <c r="BN26" s="12" t="str">
        <f>IFERROR(VLOOKUP($A26,'All Running Order working doc'!$A$4:$CO$60,BN$100,FALSE),"-")</f>
        <v>-</v>
      </c>
      <c r="BO26" s="12" t="str">
        <f>IFERROR(VLOOKUP($A26,'All Running Order working doc'!$A$4:$CO$60,BO$100,FALSE),"-")</f>
        <v>-</v>
      </c>
      <c r="BP26" s="12" t="str">
        <f>IFERROR(VLOOKUP($A26,'All Running Order working doc'!$A$4:$CO$60,BP$100,FALSE),"-")</f>
        <v>-</v>
      </c>
      <c r="BQ26" s="12" t="str">
        <f>IFERROR(VLOOKUP($A26,'All Running Order working doc'!$A$4:$CO$60,BQ$100,FALSE),"-")</f>
        <v>-</v>
      </c>
      <c r="BR26" s="12" t="str">
        <f>IFERROR(VLOOKUP($A26,'All Running Order working doc'!$A$4:$CO$60,BR$100,FALSE),"-")</f>
        <v>-</v>
      </c>
      <c r="BS26" s="12" t="str">
        <f>IFERROR(VLOOKUP($A26,'All Running Order working doc'!$A$4:$CO$60,BS$100,FALSE),"-")</f>
        <v>-</v>
      </c>
      <c r="BT26" s="12" t="str">
        <f>IFERROR(VLOOKUP($A26,'All Running Order working doc'!$A$4:$CO$60,BT$100,FALSE),"-")</f>
        <v>-</v>
      </c>
      <c r="BU26" s="12" t="str">
        <f>IFERROR(VLOOKUP($A26,'All Running Order working doc'!$A$4:$CO$60,BU$100,FALSE),"-")</f>
        <v>-</v>
      </c>
      <c r="BV26" s="12" t="str">
        <f>IFERROR(VLOOKUP($A26,'All Running Order working doc'!$A$4:$CO$60,BV$100,FALSE),"-")</f>
        <v>-</v>
      </c>
      <c r="BW26" s="12" t="str">
        <f>IFERROR(VLOOKUP($A26,'All Running Order working doc'!$A$4:$CO$60,BW$100,FALSE),"-")</f>
        <v>-</v>
      </c>
      <c r="BX26" s="12" t="str">
        <f>IFERROR(VLOOKUP($A26,'All Running Order working doc'!$A$4:$CO$60,BX$100,FALSE),"-")</f>
        <v>-</v>
      </c>
      <c r="BY26" s="12" t="str">
        <f>IFERROR(VLOOKUP($A26,'All Running Order working doc'!$A$4:$CO$60,BY$100,FALSE),"-")</f>
        <v>-</v>
      </c>
      <c r="BZ26" s="12" t="str">
        <f>IFERROR(VLOOKUP($A26,'All Running Order working doc'!$A$4:$CO$60,BZ$100,FALSE),"-")</f>
        <v>-</v>
      </c>
      <c r="CA26" s="12" t="str">
        <f>IFERROR(VLOOKUP($A26,'All Running Order working doc'!$A$4:$CO$60,CA$100,FALSE),"-")</f>
        <v>-</v>
      </c>
      <c r="CB26" s="12" t="str">
        <f>IFERROR(VLOOKUP($A26,'All Running Order working doc'!$A$4:$CO$60,CB$100,FALSE),"-")</f>
        <v>-</v>
      </c>
      <c r="CC26" s="12" t="str">
        <f>IFERROR(VLOOKUP($A26,'All Running Order working doc'!$A$4:$CO$60,CC$100,FALSE),"-")</f>
        <v>-</v>
      </c>
      <c r="CD26" s="12" t="str">
        <f>IFERROR(VLOOKUP($A26,'All Running Order working doc'!$A$4:$CO$60,CD$100,FALSE),"-")</f>
        <v>-</v>
      </c>
      <c r="CE26" s="12" t="str">
        <f>IFERROR(VLOOKUP($A26,'All Running Order working doc'!$A$4:$CO$60,CE$100,FALSE),"-")</f>
        <v>-</v>
      </c>
      <c r="CF26" s="12" t="str">
        <f>IFERROR(VLOOKUP($A26,'All Running Order working doc'!$A$4:$CO$60,CF$100,FALSE),"-")</f>
        <v>-</v>
      </c>
      <c r="CG26" s="12" t="str">
        <f>IFERROR(VLOOKUP($A26,'All Running Order working doc'!$A$4:$CO$60,CG$100,FALSE),"-")</f>
        <v>-</v>
      </c>
      <c r="CH26" s="12" t="str">
        <f>IFERROR(VLOOKUP($A26,'All Running Order working doc'!$A$4:$CO$60,CH$100,FALSE),"-")</f>
        <v>-</v>
      </c>
      <c r="CI26" s="12" t="str">
        <f>IFERROR(VLOOKUP($A26,'All Running Order working doc'!$A$4:$CO$60,CI$100,FALSE),"-")</f>
        <v>-</v>
      </c>
      <c r="CJ26" s="12" t="str">
        <f>IFERROR(VLOOKUP($A26,'All Running Order working doc'!$A$4:$CO$60,CJ$100,FALSE),"-")</f>
        <v>-</v>
      </c>
      <c r="CK26" s="12" t="str">
        <f>IFERROR(VLOOKUP($A26,'All Running Order working doc'!$A$4:$CO$60,CK$100,FALSE),"-")</f>
        <v>-</v>
      </c>
      <c r="CL26" s="12" t="str">
        <f>IFERROR(VLOOKUP($A26,'All Running Order working doc'!$A$4:$CO$60,CL$100,FALSE),"-")</f>
        <v>-</v>
      </c>
      <c r="CM26" s="12" t="str">
        <f>IFERROR(VLOOKUP($A26,'All Running Order working doc'!$A$4:$CO$60,CM$100,FALSE),"-")</f>
        <v>-</v>
      </c>
      <c r="CN26" s="12" t="str">
        <f>IFERROR(VLOOKUP($A26,'All Running Order working doc'!$A$4:$CO$60,CN$100,FALSE),"-")</f>
        <v>-</v>
      </c>
      <c r="CQ26" s="3">
        <v>23</v>
      </c>
    </row>
    <row r="27" spans="1:95" x14ac:dyDescent="0.3">
      <c r="A27" s="3" t="str">
        <f>CONCATENATE(Constants!$B$6,CQ27,)</f>
        <v>Rookie24</v>
      </c>
      <c r="B27" s="12" t="str">
        <f>IFERROR(VLOOKUP($A27,'All Running Order working doc'!$A$4:$CO$60,B$100,FALSE),"-")</f>
        <v>-</v>
      </c>
      <c r="C27" s="12" t="str">
        <f>IFERROR(VLOOKUP($A27,'All Running Order working doc'!$A$4:$CO$60,C$100,FALSE),"-")</f>
        <v>-</v>
      </c>
      <c r="D27" s="12" t="str">
        <f>IFERROR(VLOOKUP($A27,'All Running Order working doc'!$A$4:$CO$60,D$100,FALSE),"-")</f>
        <v>-</v>
      </c>
      <c r="E27" s="12" t="str">
        <f>IFERROR(VLOOKUP($A27,'All Running Order working doc'!$A$4:$CO$60,E$100,FALSE),"-")</f>
        <v>-</v>
      </c>
      <c r="F27" s="12" t="str">
        <f>IFERROR(VLOOKUP($A27,'All Running Order working doc'!$A$4:$CO$60,F$100,FALSE),"-")</f>
        <v>-</v>
      </c>
      <c r="G27" s="12" t="str">
        <f>IFERROR(VLOOKUP($A27,'All Running Order working doc'!$A$4:$CO$60,G$100,FALSE),"-")</f>
        <v>-</v>
      </c>
      <c r="H27" s="12" t="str">
        <f>IFERROR(VLOOKUP($A27,'All Running Order working doc'!$A$4:$CO$60,H$100,FALSE),"-")</f>
        <v>-</v>
      </c>
      <c r="I27" s="12" t="str">
        <f>IFERROR(VLOOKUP($A27,'All Running Order working doc'!$A$4:$CO$60,I$100,FALSE),"-")</f>
        <v>-</v>
      </c>
      <c r="J27" s="12" t="str">
        <f>IFERROR(VLOOKUP($A27,'All Running Order working doc'!$A$4:$CO$60,J$100,FALSE),"-")</f>
        <v>-</v>
      </c>
      <c r="K27" s="12" t="str">
        <f>IFERROR(VLOOKUP($A27,'All Running Order working doc'!$A$4:$CO$60,K$100,FALSE),"-")</f>
        <v>-</v>
      </c>
      <c r="L27" s="12" t="str">
        <f>IFERROR(VLOOKUP($A27,'All Running Order working doc'!$A$4:$CO$60,L$100,FALSE),"-")</f>
        <v>-</v>
      </c>
      <c r="M27" s="12" t="str">
        <f>IFERROR(VLOOKUP($A27,'All Running Order working doc'!$A$4:$CO$60,M$100,FALSE),"-")</f>
        <v>-</v>
      </c>
      <c r="N27" s="12" t="str">
        <f>IFERROR(VLOOKUP($A27,'All Running Order working doc'!$A$4:$CO$60,N$100,FALSE),"-")</f>
        <v>-</v>
      </c>
      <c r="O27" s="12" t="str">
        <f>IFERROR(VLOOKUP($A27,'All Running Order working doc'!$A$4:$CO$60,O$100,FALSE),"-")</f>
        <v>-</v>
      </c>
      <c r="P27" s="12" t="str">
        <f>IFERROR(VLOOKUP($A27,'All Running Order working doc'!$A$4:$CO$60,P$100,FALSE),"-")</f>
        <v>-</v>
      </c>
      <c r="Q27" s="12" t="str">
        <f>IFERROR(VLOOKUP($A27,'All Running Order working doc'!$A$4:$CO$60,Q$100,FALSE),"-")</f>
        <v>-</v>
      </c>
      <c r="R27" s="12" t="str">
        <f>IFERROR(VLOOKUP($A27,'All Running Order working doc'!$A$4:$CO$60,R$100,FALSE),"-")</f>
        <v>-</v>
      </c>
      <c r="S27" s="12" t="str">
        <f>IFERROR(VLOOKUP($A27,'All Running Order working doc'!$A$4:$CO$60,S$100,FALSE),"-")</f>
        <v>-</v>
      </c>
      <c r="T27" s="12" t="str">
        <f>IFERROR(VLOOKUP($A27,'All Running Order working doc'!$A$4:$CO$60,T$100,FALSE),"-")</f>
        <v>-</v>
      </c>
      <c r="U27" s="12" t="str">
        <f>IFERROR(VLOOKUP($A27,'All Running Order working doc'!$A$4:$CO$60,U$100,FALSE),"-")</f>
        <v>-</v>
      </c>
      <c r="V27" s="12" t="str">
        <f>IFERROR(VLOOKUP($A27,'All Running Order working doc'!$A$4:$CO$60,V$100,FALSE),"-")</f>
        <v>-</v>
      </c>
      <c r="W27" s="12" t="str">
        <f>IFERROR(VLOOKUP($A27,'All Running Order working doc'!$A$4:$CO$60,W$100,FALSE),"-")</f>
        <v>-</v>
      </c>
      <c r="X27" s="12" t="str">
        <f>IFERROR(VLOOKUP($A27,'All Running Order working doc'!$A$4:$CO$60,X$100,FALSE),"-")</f>
        <v>-</v>
      </c>
      <c r="Y27" s="12" t="str">
        <f>IFERROR(VLOOKUP($A27,'All Running Order working doc'!$A$4:$CO$60,Y$100,FALSE),"-")</f>
        <v>-</v>
      </c>
      <c r="Z27" s="12" t="str">
        <f>IFERROR(VLOOKUP($A27,'All Running Order working doc'!$A$4:$CO$60,Z$100,FALSE),"-")</f>
        <v>-</v>
      </c>
      <c r="AA27" s="12" t="str">
        <f>IFERROR(VLOOKUP($A27,'All Running Order working doc'!$A$4:$CO$60,AA$100,FALSE),"-")</f>
        <v>-</v>
      </c>
      <c r="AB27" s="12" t="str">
        <f>IFERROR(VLOOKUP($A27,'All Running Order working doc'!$A$4:$CO$60,AB$100,FALSE),"-")</f>
        <v>-</v>
      </c>
      <c r="AC27" s="12" t="str">
        <f>IFERROR(VLOOKUP($A27,'All Running Order working doc'!$A$4:$CO$60,AC$100,FALSE),"-")</f>
        <v>-</v>
      </c>
      <c r="AD27" s="12" t="str">
        <f>IFERROR(VLOOKUP($A27,'All Running Order working doc'!$A$4:$CO$60,AD$100,FALSE),"-")</f>
        <v>-</v>
      </c>
      <c r="AE27" s="12" t="str">
        <f>IFERROR(VLOOKUP($A27,'All Running Order working doc'!$A$4:$CO$60,AE$100,FALSE),"-")</f>
        <v>-</v>
      </c>
      <c r="AF27" s="12" t="str">
        <f>IFERROR(VLOOKUP($A27,'All Running Order working doc'!$A$4:$CO$60,AF$100,FALSE),"-")</f>
        <v>-</v>
      </c>
      <c r="AG27" s="12" t="str">
        <f>IFERROR(VLOOKUP($A27,'All Running Order working doc'!$A$4:$CO$60,AG$100,FALSE),"-")</f>
        <v>-</v>
      </c>
      <c r="AH27" s="12" t="str">
        <f>IFERROR(VLOOKUP($A27,'All Running Order working doc'!$A$4:$CO$60,AH$100,FALSE),"-")</f>
        <v>-</v>
      </c>
      <c r="AI27" s="12" t="str">
        <f>IFERROR(VLOOKUP($A27,'All Running Order working doc'!$A$4:$CO$60,AI$100,FALSE),"-")</f>
        <v>-</v>
      </c>
      <c r="AJ27" s="12" t="str">
        <f>IFERROR(VLOOKUP($A27,'All Running Order working doc'!$A$4:$CO$60,AJ$100,FALSE),"-")</f>
        <v>-</v>
      </c>
      <c r="AK27" s="12" t="str">
        <f>IFERROR(VLOOKUP($A27,'All Running Order working doc'!$A$4:$CO$60,AK$100,FALSE),"-")</f>
        <v>-</v>
      </c>
      <c r="AL27" s="12" t="str">
        <f>IFERROR(VLOOKUP($A27,'All Running Order working doc'!$A$4:$CO$60,AL$100,FALSE),"-")</f>
        <v>-</v>
      </c>
      <c r="AM27" s="12" t="str">
        <f>IFERROR(VLOOKUP($A27,'All Running Order working doc'!$A$4:$CO$60,AM$100,FALSE),"-")</f>
        <v>-</v>
      </c>
      <c r="AN27" s="12" t="str">
        <f>IFERROR(VLOOKUP($A27,'All Running Order working doc'!$A$4:$CO$60,AN$100,FALSE),"-")</f>
        <v>-</v>
      </c>
      <c r="AO27" s="12" t="str">
        <f>IFERROR(VLOOKUP($A27,'All Running Order working doc'!$A$4:$CO$60,AO$100,FALSE),"-")</f>
        <v>-</v>
      </c>
      <c r="AP27" s="12" t="str">
        <f>IFERROR(VLOOKUP($A27,'All Running Order working doc'!$A$4:$CO$60,AP$100,FALSE),"-")</f>
        <v>-</v>
      </c>
      <c r="AQ27" s="12" t="str">
        <f>IFERROR(VLOOKUP($A27,'All Running Order working doc'!$A$4:$CO$60,AQ$100,FALSE),"-")</f>
        <v>-</v>
      </c>
      <c r="AR27" s="12" t="str">
        <f>IFERROR(VLOOKUP($A27,'All Running Order working doc'!$A$4:$CO$60,AR$100,FALSE),"-")</f>
        <v>-</v>
      </c>
      <c r="AS27" s="12" t="str">
        <f>IFERROR(VLOOKUP($A27,'All Running Order working doc'!$A$4:$CO$60,AS$100,FALSE),"-")</f>
        <v>-</v>
      </c>
      <c r="AT27" s="12" t="str">
        <f>IFERROR(VLOOKUP($A27,'All Running Order working doc'!$A$4:$CO$60,AT$100,FALSE),"-")</f>
        <v>-</v>
      </c>
      <c r="AU27" s="12" t="str">
        <f>IFERROR(VLOOKUP($A27,'All Running Order working doc'!$A$4:$CO$60,AU$100,FALSE),"-")</f>
        <v>-</v>
      </c>
      <c r="AV27" s="12" t="str">
        <f>IFERROR(VLOOKUP($A27,'All Running Order working doc'!$A$4:$CO$60,AV$100,FALSE),"-")</f>
        <v>-</v>
      </c>
      <c r="AW27" s="12" t="str">
        <f>IFERROR(VLOOKUP($A27,'All Running Order working doc'!$A$4:$CO$60,AW$100,FALSE),"-")</f>
        <v>-</v>
      </c>
      <c r="AX27" s="12" t="str">
        <f>IFERROR(VLOOKUP($A27,'All Running Order working doc'!$A$4:$CO$60,AX$100,FALSE),"-")</f>
        <v>-</v>
      </c>
      <c r="AY27" s="12" t="str">
        <f>IFERROR(VLOOKUP($A27,'All Running Order working doc'!$A$4:$CO$60,AY$100,FALSE),"-")</f>
        <v>-</v>
      </c>
      <c r="AZ27" s="12" t="str">
        <f>IFERROR(VLOOKUP($A27,'All Running Order working doc'!$A$4:$CO$60,AZ$100,FALSE),"-")</f>
        <v>-</v>
      </c>
      <c r="BA27" s="12" t="str">
        <f>IFERROR(VLOOKUP($A27,'All Running Order working doc'!$A$4:$CO$60,BA$100,FALSE),"-")</f>
        <v>-</v>
      </c>
      <c r="BB27" s="12" t="str">
        <f>IFERROR(VLOOKUP($A27,'All Running Order working doc'!$A$4:$CO$60,BB$100,FALSE),"-")</f>
        <v>-</v>
      </c>
      <c r="BC27" s="12" t="str">
        <f>IFERROR(VLOOKUP($A27,'All Running Order working doc'!$A$4:$CO$60,BC$100,FALSE),"-")</f>
        <v>-</v>
      </c>
      <c r="BD27" s="12" t="str">
        <f>IFERROR(VLOOKUP($A27,'All Running Order working doc'!$A$4:$CO$60,BD$100,FALSE),"-")</f>
        <v>-</v>
      </c>
      <c r="BE27" s="12" t="str">
        <f>IFERROR(VLOOKUP($A27,'All Running Order working doc'!$A$4:$CO$60,BE$100,FALSE),"-")</f>
        <v>-</v>
      </c>
      <c r="BF27" s="12" t="str">
        <f>IFERROR(VLOOKUP($A27,'All Running Order working doc'!$A$4:$CO$60,BF$100,FALSE),"-")</f>
        <v>-</v>
      </c>
      <c r="BG27" s="12" t="str">
        <f>IFERROR(VLOOKUP($A27,'All Running Order working doc'!$A$4:$CO$60,BG$100,FALSE),"-")</f>
        <v>-</v>
      </c>
      <c r="BH27" s="12" t="str">
        <f>IFERROR(VLOOKUP($A27,'All Running Order working doc'!$A$4:$CO$60,BH$100,FALSE),"-")</f>
        <v>-</v>
      </c>
      <c r="BI27" s="12" t="str">
        <f>IFERROR(VLOOKUP($A27,'All Running Order working doc'!$A$4:$CO$60,BI$100,FALSE),"-")</f>
        <v>-</v>
      </c>
      <c r="BJ27" s="12" t="str">
        <f>IFERROR(VLOOKUP($A27,'All Running Order working doc'!$A$4:$CO$60,BJ$100,FALSE),"-")</f>
        <v>-</v>
      </c>
      <c r="BK27" s="12" t="str">
        <f>IFERROR(VLOOKUP($A27,'All Running Order working doc'!$A$4:$CO$60,BK$100,FALSE),"-")</f>
        <v>-</v>
      </c>
      <c r="BL27" s="12" t="str">
        <f>IFERROR(VLOOKUP($A27,'All Running Order working doc'!$A$4:$CO$60,BL$100,FALSE),"-")</f>
        <v>-</v>
      </c>
      <c r="BM27" s="12" t="str">
        <f>IFERROR(VLOOKUP($A27,'All Running Order working doc'!$A$4:$CO$60,BM$100,FALSE),"-")</f>
        <v>-</v>
      </c>
      <c r="BN27" s="12" t="str">
        <f>IFERROR(VLOOKUP($A27,'All Running Order working doc'!$A$4:$CO$60,BN$100,FALSE),"-")</f>
        <v>-</v>
      </c>
      <c r="BO27" s="12" t="str">
        <f>IFERROR(VLOOKUP($A27,'All Running Order working doc'!$A$4:$CO$60,BO$100,FALSE),"-")</f>
        <v>-</v>
      </c>
      <c r="BP27" s="12" t="str">
        <f>IFERROR(VLOOKUP($A27,'All Running Order working doc'!$A$4:$CO$60,BP$100,FALSE),"-")</f>
        <v>-</v>
      </c>
      <c r="BQ27" s="12" t="str">
        <f>IFERROR(VLOOKUP($A27,'All Running Order working doc'!$A$4:$CO$60,BQ$100,FALSE),"-")</f>
        <v>-</v>
      </c>
      <c r="BR27" s="12" t="str">
        <f>IFERROR(VLOOKUP($A27,'All Running Order working doc'!$A$4:$CO$60,BR$100,FALSE),"-")</f>
        <v>-</v>
      </c>
      <c r="BS27" s="12" t="str">
        <f>IFERROR(VLOOKUP($A27,'All Running Order working doc'!$A$4:$CO$60,BS$100,FALSE),"-")</f>
        <v>-</v>
      </c>
      <c r="BT27" s="12" t="str">
        <f>IFERROR(VLOOKUP($A27,'All Running Order working doc'!$A$4:$CO$60,BT$100,FALSE),"-")</f>
        <v>-</v>
      </c>
      <c r="BU27" s="12" t="str">
        <f>IFERROR(VLOOKUP($A27,'All Running Order working doc'!$A$4:$CO$60,BU$100,FALSE),"-")</f>
        <v>-</v>
      </c>
      <c r="BV27" s="12" t="str">
        <f>IFERROR(VLOOKUP($A27,'All Running Order working doc'!$A$4:$CO$60,BV$100,FALSE),"-")</f>
        <v>-</v>
      </c>
      <c r="BW27" s="12" t="str">
        <f>IFERROR(VLOOKUP($A27,'All Running Order working doc'!$A$4:$CO$60,BW$100,FALSE),"-")</f>
        <v>-</v>
      </c>
      <c r="BX27" s="12" t="str">
        <f>IFERROR(VLOOKUP($A27,'All Running Order working doc'!$A$4:$CO$60,BX$100,FALSE),"-")</f>
        <v>-</v>
      </c>
      <c r="BY27" s="12" t="str">
        <f>IFERROR(VLOOKUP($A27,'All Running Order working doc'!$A$4:$CO$60,BY$100,FALSE),"-")</f>
        <v>-</v>
      </c>
      <c r="BZ27" s="12" t="str">
        <f>IFERROR(VLOOKUP($A27,'All Running Order working doc'!$A$4:$CO$60,BZ$100,FALSE),"-")</f>
        <v>-</v>
      </c>
      <c r="CA27" s="12" t="str">
        <f>IFERROR(VLOOKUP($A27,'All Running Order working doc'!$A$4:$CO$60,CA$100,FALSE),"-")</f>
        <v>-</v>
      </c>
      <c r="CB27" s="12" t="str">
        <f>IFERROR(VLOOKUP($A27,'All Running Order working doc'!$A$4:$CO$60,CB$100,FALSE),"-")</f>
        <v>-</v>
      </c>
      <c r="CC27" s="12" t="str">
        <f>IFERROR(VLOOKUP($A27,'All Running Order working doc'!$A$4:$CO$60,CC$100,FALSE),"-")</f>
        <v>-</v>
      </c>
      <c r="CD27" s="12" t="str">
        <f>IFERROR(VLOOKUP($A27,'All Running Order working doc'!$A$4:$CO$60,CD$100,FALSE),"-")</f>
        <v>-</v>
      </c>
      <c r="CE27" s="12" t="str">
        <f>IFERROR(VLOOKUP($A27,'All Running Order working doc'!$A$4:$CO$60,CE$100,FALSE),"-")</f>
        <v>-</v>
      </c>
      <c r="CF27" s="12" t="str">
        <f>IFERROR(VLOOKUP($A27,'All Running Order working doc'!$A$4:$CO$60,CF$100,FALSE),"-")</f>
        <v>-</v>
      </c>
      <c r="CG27" s="12" t="str">
        <f>IFERROR(VLOOKUP($A27,'All Running Order working doc'!$A$4:$CO$60,CG$100,FALSE),"-")</f>
        <v>-</v>
      </c>
      <c r="CH27" s="12" t="str">
        <f>IFERROR(VLOOKUP($A27,'All Running Order working doc'!$A$4:$CO$60,CH$100,FALSE),"-")</f>
        <v>-</v>
      </c>
      <c r="CI27" s="12" t="str">
        <f>IFERROR(VLOOKUP($A27,'All Running Order working doc'!$A$4:$CO$60,CI$100,FALSE),"-")</f>
        <v>-</v>
      </c>
      <c r="CJ27" s="12" t="str">
        <f>IFERROR(VLOOKUP($A27,'All Running Order working doc'!$A$4:$CO$60,CJ$100,FALSE),"-")</f>
        <v>-</v>
      </c>
      <c r="CK27" s="12" t="str">
        <f>IFERROR(VLOOKUP($A27,'All Running Order working doc'!$A$4:$CO$60,CK$100,FALSE),"-")</f>
        <v>-</v>
      </c>
      <c r="CL27" s="12" t="str">
        <f>IFERROR(VLOOKUP($A27,'All Running Order working doc'!$A$4:$CO$60,CL$100,FALSE),"-")</f>
        <v>-</v>
      </c>
      <c r="CM27" s="12" t="str">
        <f>IFERROR(VLOOKUP($A27,'All Running Order working doc'!$A$4:$CO$60,CM$100,FALSE),"-")</f>
        <v>-</v>
      </c>
      <c r="CN27" s="12" t="str">
        <f>IFERROR(VLOOKUP($A27,'All Running Order working doc'!$A$4:$CO$60,CN$100,FALSE),"-")</f>
        <v>-</v>
      </c>
      <c r="CQ27" s="3">
        <v>24</v>
      </c>
    </row>
    <row r="28" spans="1:95" x14ac:dyDescent="0.3">
      <c r="A28" s="3" t="str">
        <f>CONCATENATE(Constants!$B$6,CQ28,)</f>
        <v>Rookie25</v>
      </c>
      <c r="B28" s="12" t="str">
        <f>IFERROR(VLOOKUP($A28,'All Running Order working doc'!$A$4:$CO$60,B$100,FALSE),"-")</f>
        <v>-</v>
      </c>
      <c r="C28" s="12" t="str">
        <f>IFERROR(VLOOKUP($A28,'All Running Order working doc'!$A$4:$CO$60,C$100,FALSE),"-")</f>
        <v>-</v>
      </c>
      <c r="D28" s="12" t="str">
        <f>IFERROR(VLOOKUP($A28,'All Running Order working doc'!$A$4:$CO$60,D$100,FALSE),"-")</f>
        <v>-</v>
      </c>
      <c r="E28" s="12" t="str">
        <f>IFERROR(VLOOKUP($A28,'All Running Order working doc'!$A$4:$CO$60,E$100,FALSE),"-")</f>
        <v>-</v>
      </c>
      <c r="F28" s="12" t="str">
        <f>IFERROR(VLOOKUP($A28,'All Running Order working doc'!$A$4:$CO$60,F$100,FALSE),"-")</f>
        <v>-</v>
      </c>
      <c r="G28" s="12" t="str">
        <f>IFERROR(VLOOKUP($A28,'All Running Order working doc'!$A$4:$CO$60,G$100,FALSE),"-")</f>
        <v>-</v>
      </c>
      <c r="H28" s="12" t="str">
        <f>IFERROR(VLOOKUP($A28,'All Running Order working doc'!$A$4:$CO$60,H$100,FALSE),"-")</f>
        <v>-</v>
      </c>
      <c r="I28" s="12" t="str">
        <f>IFERROR(VLOOKUP($A28,'All Running Order working doc'!$A$4:$CO$60,I$100,FALSE),"-")</f>
        <v>-</v>
      </c>
      <c r="J28" s="12" t="str">
        <f>IFERROR(VLOOKUP($A28,'All Running Order working doc'!$A$4:$CO$60,J$100,FALSE),"-")</f>
        <v>-</v>
      </c>
      <c r="K28" s="12" t="str">
        <f>IFERROR(VLOOKUP($A28,'All Running Order working doc'!$A$4:$CO$60,K$100,FALSE),"-")</f>
        <v>-</v>
      </c>
      <c r="L28" s="12" t="str">
        <f>IFERROR(VLOOKUP($A28,'All Running Order working doc'!$A$4:$CO$60,L$100,FALSE),"-")</f>
        <v>-</v>
      </c>
      <c r="M28" s="12" t="str">
        <f>IFERROR(VLOOKUP($A28,'All Running Order working doc'!$A$4:$CO$60,M$100,FALSE),"-")</f>
        <v>-</v>
      </c>
      <c r="N28" s="12" t="str">
        <f>IFERROR(VLOOKUP($A28,'All Running Order working doc'!$A$4:$CO$60,N$100,FALSE),"-")</f>
        <v>-</v>
      </c>
      <c r="O28" s="12" t="str">
        <f>IFERROR(VLOOKUP($A28,'All Running Order working doc'!$A$4:$CO$60,O$100,FALSE),"-")</f>
        <v>-</v>
      </c>
      <c r="P28" s="12" t="str">
        <f>IFERROR(VLOOKUP($A28,'All Running Order working doc'!$A$4:$CO$60,P$100,FALSE),"-")</f>
        <v>-</v>
      </c>
      <c r="Q28" s="12" t="str">
        <f>IFERROR(VLOOKUP($A28,'All Running Order working doc'!$A$4:$CO$60,Q$100,FALSE),"-")</f>
        <v>-</v>
      </c>
      <c r="R28" s="12" t="str">
        <f>IFERROR(VLOOKUP($A28,'All Running Order working doc'!$A$4:$CO$60,R$100,FALSE),"-")</f>
        <v>-</v>
      </c>
      <c r="S28" s="12" t="str">
        <f>IFERROR(VLOOKUP($A28,'All Running Order working doc'!$A$4:$CO$60,S$100,FALSE),"-")</f>
        <v>-</v>
      </c>
      <c r="T28" s="12" t="str">
        <f>IFERROR(VLOOKUP($A28,'All Running Order working doc'!$A$4:$CO$60,T$100,FALSE),"-")</f>
        <v>-</v>
      </c>
      <c r="U28" s="12" t="str">
        <f>IFERROR(VLOOKUP($A28,'All Running Order working doc'!$A$4:$CO$60,U$100,FALSE),"-")</f>
        <v>-</v>
      </c>
      <c r="V28" s="12" t="str">
        <f>IFERROR(VLOOKUP($A28,'All Running Order working doc'!$A$4:$CO$60,V$100,FALSE),"-")</f>
        <v>-</v>
      </c>
      <c r="W28" s="12" t="str">
        <f>IFERROR(VLOOKUP($A28,'All Running Order working doc'!$A$4:$CO$60,W$100,FALSE),"-")</f>
        <v>-</v>
      </c>
      <c r="X28" s="12" t="str">
        <f>IFERROR(VLOOKUP($A28,'All Running Order working doc'!$A$4:$CO$60,X$100,FALSE),"-")</f>
        <v>-</v>
      </c>
      <c r="Y28" s="12" t="str">
        <f>IFERROR(VLOOKUP($A28,'All Running Order working doc'!$A$4:$CO$60,Y$100,FALSE),"-")</f>
        <v>-</v>
      </c>
      <c r="Z28" s="12" t="str">
        <f>IFERROR(VLOOKUP($A28,'All Running Order working doc'!$A$4:$CO$60,Z$100,FALSE),"-")</f>
        <v>-</v>
      </c>
      <c r="AA28" s="12" t="str">
        <f>IFERROR(VLOOKUP($A28,'All Running Order working doc'!$A$4:$CO$60,AA$100,FALSE),"-")</f>
        <v>-</v>
      </c>
      <c r="AB28" s="12" t="str">
        <f>IFERROR(VLOOKUP($A28,'All Running Order working doc'!$A$4:$CO$60,AB$100,FALSE),"-")</f>
        <v>-</v>
      </c>
      <c r="AC28" s="12" t="str">
        <f>IFERROR(VLOOKUP($A28,'All Running Order working doc'!$A$4:$CO$60,AC$100,FALSE),"-")</f>
        <v>-</v>
      </c>
      <c r="AD28" s="12" t="str">
        <f>IFERROR(VLOOKUP($A28,'All Running Order working doc'!$A$4:$CO$60,AD$100,FALSE),"-")</f>
        <v>-</v>
      </c>
      <c r="AE28" s="12" t="str">
        <f>IFERROR(VLOOKUP($A28,'All Running Order working doc'!$A$4:$CO$60,AE$100,FALSE),"-")</f>
        <v>-</v>
      </c>
      <c r="AF28" s="12" t="str">
        <f>IFERROR(VLOOKUP($A28,'All Running Order working doc'!$A$4:$CO$60,AF$100,FALSE),"-")</f>
        <v>-</v>
      </c>
      <c r="AG28" s="12" t="str">
        <f>IFERROR(VLOOKUP($A28,'All Running Order working doc'!$A$4:$CO$60,AG$100,FALSE),"-")</f>
        <v>-</v>
      </c>
      <c r="AH28" s="12" t="str">
        <f>IFERROR(VLOOKUP($A28,'All Running Order working doc'!$A$4:$CO$60,AH$100,FALSE),"-")</f>
        <v>-</v>
      </c>
      <c r="AI28" s="12" t="str">
        <f>IFERROR(VLOOKUP($A28,'All Running Order working doc'!$A$4:$CO$60,AI$100,FALSE),"-")</f>
        <v>-</v>
      </c>
      <c r="AJ28" s="12" t="str">
        <f>IFERROR(VLOOKUP($A28,'All Running Order working doc'!$A$4:$CO$60,AJ$100,FALSE),"-")</f>
        <v>-</v>
      </c>
      <c r="AK28" s="12" t="str">
        <f>IFERROR(VLOOKUP($A28,'All Running Order working doc'!$A$4:$CO$60,AK$100,FALSE),"-")</f>
        <v>-</v>
      </c>
      <c r="AL28" s="12" t="str">
        <f>IFERROR(VLOOKUP($A28,'All Running Order working doc'!$A$4:$CO$60,AL$100,FALSE),"-")</f>
        <v>-</v>
      </c>
      <c r="AM28" s="12" t="str">
        <f>IFERROR(VLOOKUP($A28,'All Running Order working doc'!$A$4:$CO$60,AM$100,FALSE),"-")</f>
        <v>-</v>
      </c>
      <c r="AN28" s="12" t="str">
        <f>IFERROR(VLOOKUP($A28,'All Running Order working doc'!$A$4:$CO$60,AN$100,FALSE),"-")</f>
        <v>-</v>
      </c>
      <c r="AO28" s="12" t="str">
        <f>IFERROR(VLOOKUP($A28,'All Running Order working doc'!$A$4:$CO$60,AO$100,FALSE),"-")</f>
        <v>-</v>
      </c>
      <c r="AP28" s="12" t="str">
        <f>IFERROR(VLOOKUP($A28,'All Running Order working doc'!$A$4:$CO$60,AP$100,FALSE),"-")</f>
        <v>-</v>
      </c>
      <c r="AQ28" s="12" t="str">
        <f>IFERROR(VLOOKUP($A28,'All Running Order working doc'!$A$4:$CO$60,AQ$100,FALSE),"-")</f>
        <v>-</v>
      </c>
      <c r="AR28" s="12" t="str">
        <f>IFERROR(VLOOKUP($A28,'All Running Order working doc'!$A$4:$CO$60,AR$100,FALSE),"-")</f>
        <v>-</v>
      </c>
      <c r="AS28" s="12" t="str">
        <f>IFERROR(VLOOKUP($A28,'All Running Order working doc'!$A$4:$CO$60,AS$100,FALSE),"-")</f>
        <v>-</v>
      </c>
      <c r="AT28" s="12" t="str">
        <f>IFERROR(VLOOKUP($A28,'All Running Order working doc'!$A$4:$CO$60,AT$100,FALSE),"-")</f>
        <v>-</v>
      </c>
      <c r="AU28" s="12" t="str">
        <f>IFERROR(VLOOKUP($A28,'All Running Order working doc'!$A$4:$CO$60,AU$100,FALSE),"-")</f>
        <v>-</v>
      </c>
      <c r="AV28" s="12" t="str">
        <f>IFERROR(VLOOKUP($A28,'All Running Order working doc'!$A$4:$CO$60,AV$100,FALSE),"-")</f>
        <v>-</v>
      </c>
      <c r="AW28" s="12" t="str">
        <f>IFERROR(VLOOKUP($A28,'All Running Order working doc'!$A$4:$CO$60,AW$100,FALSE),"-")</f>
        <v>-</v>
      </c>
      <c r="AX28" s="12" t="str">
        <f>IFERROR(VLOOKUP($A28,'All Running Order working doc'!$A$4:$CO$60,AX$100,FALSE),"-")</f>
        <v>-</v>
      </c>
      <c r="AY28" s="12" t="str">
        <f>IFERROR(VLOOKUP($A28,'All Running Order working doc'!$A$4:$CO$60,AY$100,FALSE),"-")</f>
        <v>-</v>
      </c>
      <c r="AZ28" s="12" t="str">
        <f>IFERROR(VLOOKUP($A28,'All Running Order working doc'!$A$4:$CO$60,AZ$100,FALSE),"-")</f>
        <v>-</v>
      </c>
      <c r="BA28" s="12" t="str">
        <f>IFERROR(VLOOKUP($A28,'All Running Order working doc'!$A$4:$CO$60,BA$100,FALSE),"-")</f>
        <v>-</v>
      </c>
      <c r="BB28" s="12" t="str">
        <f>IFERROR(VLOOKUP($A28,'All Running Order working doc'!$A$4:$CO$60,BB$100,FALSE),"-")</f>
        <v>-</v>
      </c>
      <c r="BC28" s="12" t="str">
        <f>IFERROR(VLOOKUP($A28,'All Running Order working doc'!$A$4:$CO$60,BC$100,FALSE),"-")</f>
        <v>-</v>
      </c>
      <c r="BD28" s="12" t="str">
        <f>IFERROR(VLOOKUP($A28,'All Running Order working doc'!$A$4:$CO$60,BD$100,FALSE),"-")</f>
        <v>-</v>
      </c>
      <c r="BE28" s="12" t="str">
        <f>IFERROR(VLOOKUP($A28,'All Running Order working doc'!$A$4:$CO$60,BE$100,FALSE),"-")</f>
        <v>-</v>
      </c>
      <c r="BF28" s="12" t="str">
        <f>IFERROR(VLOOKUP($A28,'All Running Order working doc'!$A$4:$CO$60,BF$100,FALSE),"-")</f>
        <v>-</v>
      </c>
      <c r="BG28" s="12" t="str">
        <f>IFERROR(VLOOKUP($A28,'All Running Order working doc'!$A$4:$CO$60,BG$100,FALSE),"-")</f>
        <v>-</v>
      </c>
      <c r="BH28" s="12" t="str">
        <f>IFERROR(VLOOKUP($A28,'All Running Order working doc'!$A$4:$CO$60,BH$100,FALSE),"-")</f>
        <v>-</v>
      </c>
      <c r="BI28" s="12" t="str">
        <f>IFERROR(VLOOKUP($A28,'All Running Order working doc'!$A$4:$CO$60,BI$100,FALSE),"-")</f>
        <v>-</v>
      </c>
      <c r="BJ28" s="12" t="str">
        <f>IFERROR(VLOOKUP($A28,'All Running Order working doc'!$A$4:$CO$60,BJ$100,FALSE),"-")</f>
        <v>-</v>
      </c>
      <c r="BK28" s="12" t="str">
        <f>IFERROR(VLOOKUP($A28,'All Running Order working doc'!$A$4:$CO$60,BK$100,FALSE),"-")</f>
        <v>-</v>
      </c>
      <c r="BL28" s="12" t="str">
        <f>IFERROR(VLOOKUP($A28,'All Running Order working doc'!$A$4:$CO$60,BL$100,FALSE),"-")</f>
        <v>-</v>
      </c>
      <c r="BM28" s="12" t="str">
        <f>IFERROR(VLOOKUP($A28,'All Running Order working doc'!$A$4:$CO$60,BM$100,FALSE),"-")</f>
        <v>-</v>
      </c>
      <c r="BN28" s="12" t="str">
        <f>IFERROR(VLOOKUP($A28,'All Running Order working doc'!$A$4:$CO$60,BN$100,FALSE),"-")</f>
        <v>-</v>
      </c>
      <c r="BO28" s="12" t="str">
        <f>IFERROR(VLOOKUP($A28,'All Running Order working doc'!$A$4:$CO$60,BO$100,FALSE),"-")</f>
        <v>-</v>
      </c>
      <c r="BP28" s="12" t="str">
        <f>IFERROR(VLOOKUP($A28,'All Running Order working doc'!$A$4:$CO$60,BP$100,FALSE),"-")</f>
        <v>-</v>
      </c>
      <c r="BQ28" s="12" t="str">
        <f>IFERROR(VLOOKUP($A28,'All Running Order working doc'!$A$4:$CO$60,BQ$100,FALSE),"-")</f>
        <v>-</v>
      </c>
      <c r="BR28" s="12" t="str">
        <f>IFERROR(VLOOKUP($A28,'All Running Order working doc'!$A$4:$CO$60,BR$100,FALSE),"-")</f>
        <v>-</v>
      </c>
      <c r="BS28" s="12" t="str">
        <f>IFERROR(VLOOKUP($A28,'All Running Order working doc'!$A$4:$CO$60,BS$100,FALSE),"-")</f>
        <v>-</v>
      </c>
      <c r="BT28" s="12" t="str">
        <f>IFERROR(VLOOKUP($A28,'All Running Order working doc'!$A$4:$CO$60,BT$100,FALSE),"-")</f>
        <v>-</v>
      </c>
      <c r="BU28" s="12" t="str">
        <f>IFERROR(VLOOKUP($A28,'All Running Order working doc'!$A$4:$CO$60,BU$100,FALSE),"-")</f>
        <v>-</v>
      </c>
      <c r="BV28" s="12" t="str">
        <f>IFERROR(VLOOKUP($A28,'All Running Order working doc'!$A$4:$CO$60,BV$100,FALSE),"-")</f>
        <v>-</v>
      </c>
      <c r="BW28" s="12" t="str">
        <f>IFERROR(VLOOKUP($A28,'All Running Order working doc'!$A$4:$CO$60,BW$100,FALSE),"-")</f>
        <v>-</v>
      </c>
      <c r="BX28" s="12" t="str">
        <f>IFERROR(VLOOKUP($A28,'All Running Order working doc'!$A$4:$CO$60,BX$100,FALSE),"-")</f>
        <v>-</v>
      </c>
      <c r="BY28" s="12" t="str">
        <f>IFERROR(VLOOKUP($A28,'All Running Order working doc'!$A$4:$CO$60,BY$100,FALSE),"-")</f>
        <v>-</v>
      </c>
      <c r="BZ28" s="12" t="str">
        <f>IFERROR(VLOOKUP($A28,'All Running Order working doc'!$A$4:$CO$60,BZ$100,FALSE),"-")</f>
        <v>-</v>
      </c>
      <c r="CA28" s="12" t="str">
        <f>IFERROR(VLOOKUP($A28,'All Running Order working doc'!$A$4:$CO$60,CA$100,FALSE),"-")</f>
        <v>-</v>
      </c>
      <c r="CB28" s="12" t="str">
        <f>IFERROR(VLOOKUP($A28,'All Running Order working doc'!$A$4:$CO$60,CB$100,FALSE),"-")</f>
        <v>-</v>
      </c>
      <c r="CC28" s="12" t="str">
        <f>IFERROR(VLOOKUP($A28,'All Running Order working doc'!$A$4:$CO$60,CC$100,FALSE),"-")</f>
        <v>-</v>
      </c>
      <c r="CD28" s="12" t="str">
        <f>IFERROR(VLOOKUP($A28,'All Running Order working doc'!$A$4:$CO$60,CD$100,FALSE),"-")</f>
        <v>-</v>
      </c>
      <c r="CE28" s="12" t="str">
        <f>IFERROR(VLOOKUP($A28,'All Running Order working doc'!$A$4:$CO$60,CE$100,FALSE),"-")</f>
        <v>-</v>
      </c>
      <c r="CF28" s="12" t="str">
        <f>IFERROR(VLOOKUP($A28,'All Running Order working doc'!$A$4:$CO$60,CF$100,FALSE),"-")</f>
        <v>-</v>
      </c>
      <c r="CG28" s="12" t="str">
        <f>IFERROR(VLOOKUP($A28,'All Running Order working doc'!$A$4:$CO$60,CG$100,FALSE),"-")</f>
        <v>-</v>
      </c>
      <c r="CH28" s="12" t="str">
        <f>IFERROR(VLOOKUP($A28,'All Running Order working doc'!$A$4:$CO$60,CH$100,FALSE),"-")</f>
        <v>-</v>
      </c>
      <c r="CI28" s="12" t="str">
        <f>IFERROR(VLOOKUP($A28,'All Running Order working doc'!$A$4:$CO$60,CI$100,FALSE),"-")</f>
        <v>-</v>
      </c>
      <c r="CJ28" s="12" t="str">
        <f>IFERROR(VLOOKUP($A28,'All Running Order working doc'!$A$4:$CO$60,CJ$100,FALSE),"-")</f>
        <v>-</v>
      </c>
      <c r="CK28" s="12" t="str">
        <f>IFERROR(VLOOKUP($A28,'All Running Order working doc'!$A$4:$CO$60,CK$100,FALSE),"-")</f>
        <v>-</v>
      </c>
      <c r="CL28" s="12" t="str">
        <f>IFERROR(VLOOKUP($A28,'All Running Order working doc'!$A$4:$CO$60,CL$100,FALSE),"-")</f>
        <v>-</v>
      </c>
      <c r="CM28" s="12" t="str">
        <f>IFERROR(VLOOKUP($A28,'All Running Order working doc'!$A$4:$CO$60,CM$100,FALSE),"-")</f>
        <v>-</v>
      </c>
      <c r="CN28" s="12" t="str">
        <f>IFERROR(VLOOKUP($A28,'All Running Order working doc'!$A$4:$CO$60,CN$100,FALSE),"-")</f>
        <v>-</v>
      </c>
      <c r="CQ28" s="3">
        <v>25</v>
      </c>
    </row>
    <row r="29" spans="1:95" x14ac:dyDescent="0.3">
      <c r="A29" s="3" t="str">
        <f>CONCATENATE(Constants!$B$6,CQ29,)</f>
        <v>Rookie26</v>
      </c>
      <c r="B29" s="12" t="str">
        <f>IFERROR(VLOOKUP($A29,'All Running Order working doc'!$A$4:$CO$60,B$100,FALSE),"-")</f>
        <v>-</v>
      </c>
      <c r="C29" s="12" t="str">
        <f>IFERROR(VLOOKUP($A29,'All Running Order working doc'!$A$4:$CO$60,C$100,FALSE),"-")</f>
        <v>-</v>
      </c>
      <c r="D29" s="12" t="str">
        <f>IFERROR(VLOOKUP($A29,'All Running Order working doc'!$A$4:$CO$60,D$100,FALSE),"-")</f>
        <v>-</v>
      </c>
      <c r="E29" s="12" t="str">
        <f>IFERROR(VLOOKUP($A29,'All Running Order working doc'!$A$4:$CO$60,E$100,FALSE),"-")</f>
        <v>-</v>
      </c>
      <c r="F29" s="12" t="str">
        <f>IFERROR(VLOOKUP($A29,'All Running Order working doc'!$A$4:$CO$60,F$100,FALSE),"-")</f>
        <v>-</v>
      </c>
      <c r="G29" s="12" t="str">
        <f>IFERROR(VLOOKUP($A29,'All Running Order working doc'!$A$4:$CO$60,G$100,FALSE),"-")</f>
        <v>-</v>
      </c>
      <c r="H29" s="12" t="str">
        <f>IFERROR(VLOOKUP($A29,'All Running Order working doc'!$A$4:$CO$60,H$100,FALSE),"-")</f>
        <v>-</v>
      </c>
      <c r="I29" s="12" t="str">
        <f>IFERROR(VLOOKUP($A29,'All Running Order working doc'!$A$4:$CO$60,I$100,FALSE),"-")</f>
        <v>-</v>
      </c>
      <c r="J29" s="12" t="str">
        <f>IFERROR(VLOOKUP($A29,'All Running Order working doc'!$A$4:$CO$60,J$100,FALSE),"-")</f>
        <v>-</v>
      </c>
      <c r="K29" s="12" t="str">
        <f>IFERROR(VLOOKUP($A29,'All Running Order working doc'!$A$4:$CO$60,K$100,FALSE),"-")</f>
        <v>-</v>
      </c>
      <c r="L29" s="12" t="str">
        <f>IFERROR(VLOOKUP($A29,'All Running Order working doc'!$A$4:$CO$60,L$100,FALSE),"-")</f>
        <v>-</v>
      </c>
      <c r="M29" s="12" t="str">
        <f>IFERROR(VLOOKUP($A29,'All Running Order working doc'!$A$4:$CO$60,M$100,FALSE),"-")</f>
        <v>-</v>
      </c>
      <c r="N29" s="12" t="str">
        <f>IFERROR(VLOOKUP($A29,'All Running Order working doc'!$A$4:$CO$60,N$100,FALSE),"-")</f>
        <v>-</v>
      </c>
      <c r="O29" s="12" t="str">
        <f>IFERROR(VLOOKUP($A29,'All Running Order working doc'!$A$4:$CO$60,O$100,FALSE),"-")</f>
        <v>-</v>
      </c>
      <c r="P29" s="12" t="str">
        <f>IFERROR(VLOOKUP($A29,'All Running Order working doc'!$A$4:$CO$60,P$100,FALSE),"-")</f>
        <v>-</v>
      </c>
      <c r="Q29" s="12" t="str">
        <f>IFERROR(VLOOKUP($A29,'All Running Order working doc'!$A$4:$CO$60,Q$100,FALSE),"-")</f>
        <v>-</v>
      </c>
      <c r="R29" s="12" t="str">
        <f>IFERROR(VLOOKUP($A29,'All Running Order working doc'!$A$4:$CO$60,R$100,FALSE),"-")</f>
        <v>-</v>
      </c>
      <c r="S29" s="12" t="str">
        <f>IFERROR(VLOOKUP($A29,'All Running Order working doc'!$A$4:$CO$60,S$100,FALSE),"-")</f>
        <v>-</v>
      </c>
      <c r="T29" s="12" t="str">
        <f>IFERROR(VLOOKUP($A29,'All Running Order working doc'!$A$4:$CO$60,T$100,FALSE),"-")</f>
        <v>-</v>
      </c>
      <c r="U29" s="12" t="str">
        <f>IFERROR(VLOOKUP($A29,'All Running Order working doc'!$A$4:$CO$60,U$100,FALSE),"-")</f>
        <v>-</v>
      </c>
      <c r="V29" s="12" t="str">
        <f>IFERROR(VLOOKUP($A29,'All Running Order working doc'!$A$4:$CO$60,V$100,FALSE),"-")</f>
        <v>-</v>
      </c>
      <c r="W29" s="12" t="str">
        <f>IFERROR(VLOOKUP($A29,'All Running Order working doc'!$A$4:$CO$60,W$100,FALSE),"-")</f>
        <v>-</v>
      </c>
      <c r="X29" s="12" t="str">
        <f>IFERROR(VLOOKUP($A29,'All Running Order working doc'!$A$4:$CO$60,X$100,FALSE),"-")</f>
        <v>-</v>
      </c>
      <c r="Y29" s="12" t="str">
        <f>IFERROR(VLOOKUP($A29,'All Running Order working doc'!$A$4:$CO$60,Y$100,FALSE),"-")</f>
        <v>-</v>
      </c>
      <c r="Z29" s="12" t="str">
        <f>IFERROR(VLOOKUP($A29,'All Running Order working doc'!$A$4:$CO$60,Z$100,FALSE),"-")</f>
        <v>-</v>
      </c>
      <c r="AA29" s="12" t="str">
        <f>IFERROR(VLOOKUP($A29,'All Running Order working doc'!$A$4:$CO$60,AA$100,FALSE),"-")</f>
        <v>-</v>
      </c>
      <c r="AB29" s="12" t="str">
        <f>IFERROR(VLOOKUP($A29,'All Running Order working doc'!$A$4:$CO$60,AB$100,FALSE),"-")</f>
        <v>-</v>
      </c>
      <c r="AC29" s="12" t="str">
        <f>IFERROR(VLOOKUP($A29,'All Running Order working doc'!$A$4:$CO$60,AC$100,FALSE),"-")</f>
        <v>-</v>
      </c>
      <c r="AD29" s="12" t="str">
        <f>IFERROR(VLOOKUP($A29,'All Running Order working doc'!$A$4:$CO$60,AD$100,FALSE),"-")</f>
        <v>-</v>
      </c>
      <c r="AE29" s="12" t="str">
        <f>IFERROR(VLOOKUP($A29,'All Running Order working doc'!$A$4:$CO$60,AE$100,FALSE),"-")</f>
        <v>-</v>
      </c>
      <c r="AF29" s="12" t="str">
        <f>IFERROR(VLOOKUP($A29,'All Running Order working doc'!$A$4:$CO$60,AF$100,FALSE),"-")</f>
        <v>-</v>
      </c>
      <c r="AG29" s="12" t="str">
        <f>IFERROR(VLOOKUP($A29,'All Running Order working doc'!$A$4:$CO$60,AG$100,FALSE),"-")</f>
        <v>-</v>
      </c>
      <c r="AH29" s="12" t="str">
        <f>IFERROR(VLOOKUP($A29,'All Running Order working doc'!$A$4:$CO$60,AH$100,FALSE),"-")</f>
        <v>-</v>
      </c>
      <c r="AI29" s="12" t="str">
        <f>IFERROR(VLOOKUP($A29,'All Running Order working doc'!$A$4:$CO$60,AI$100,FALSE),"-")</f>
        <v>-</v>
      </c>
      <c r="AJ29" s="12" t="str">
        <f>IFERROR(VLOOKUP($A29,'All Running Order working doc'!$A$4:$CO$60,AJ$100,FALSE),"-")</f>
        <v>-</v>
      </c>
      <c r="AK29" s="12" t="str">
        <f>IFERROR(VLOOKUP($A29,'All Running Order working doc'!$A$4:$CO$60,AK$100,FALSE),"-")</f>
        <v>-</v>
      </c>
      <c r="AL29" s="12" t="str">
        <f>IFERROR(VLOOKUP($A29,'All Running Order working doc'!$A$4:$CO$60,AL$100,FALSE),"-")</f>
        <v>-</v>
      </c>
      <c r="AM29" s="12" t="str">
        <f>IFERROR(VLOOKUP($A29,'All Running Order working doc'!$A$4:$CO$60,AM$100,FALSE),"-")</f>
        <v>-</v>
      </c>
      <c r="AN29" s="12" t="str">
        <f>IFERROR(VLOOKUP($A29,'All Running Order working doc'!$A$4:$CO$60,AN$100,FALSE),"-")</f>
        <v>-</v>
      </c>
      <c r="AO29" s="12" t="str">
        <f>IFERROR(VLOOKUP($A29,'All Running Order working doc'!$A$4:$CO$60,AO$100,FALSE),"-")</f>
        <v>-</v>
      </c>
      <c r="AP29" s="12" t="str">
        <f>IFERROR(VLOOKUP($A29,'All Running Order working doc'!$A$4:$CO$60,AP$100,FALSE),"-")</f>
        <v>-</v>
      </c>
      <c r="AQ29" s="12" t="str">
        <f>IFERROR(VLOOKUP($A29,'All Running Order working doc'!$A$4:$CO$60,AQ$100,FALSE),"-")</f>
        <v>-</v>
      </c>
      <c r="AR29" s="12" t="str">
        <f>IFERROR(VLOOKUP($A29,'All Running Order working doc'!$A$4:$CO$60,AR$100,FALSE),"-")</f>
        <v>-</v>
      </c>
      <c r="AS29" s="12" t="str">
        <f>IFERROR(VLOOKUP($A29,'All Running Order working doc'!$A$4:$CO$60,AS$100,FALSE),"-")</f>
        <v>-</v>
      </c>
      <c r="AT29" s="12" t="str">
        <f>IFERROR(VLOOKUP($A29,'All Running Order working doc'!$A$4:$CO$60,AT$100,FALSE),"-")</f>
        <v>-</v>
      </c>
      <c r="AU29" s="12" t="str">
        <f>IFERROR(VLOOKUP($A29,'All Running Order working doc'!$A$4:$CO$60,AU$100,FALSE),"-")</f>
        <v>-</v>
      </c>
      <c r="AV29" s="12" t="str">
        <f>IFERROR(VLOOKUP($A29,'All Running Order working doc'!$A$4:$CO$60,AV$100,FALSE),"-")</f>
        <v>-</v>
      </c>
      <c r="AW29" s="12" t="str">
        <f>IFERROR(VLOOKUP($A29,'All Running Order working doc'!$A$4:$CO$60,AW$100,FALSE),"-")</f>
        <v>-</v>
      </c>
      <c r="AX29" s="12" t="str">
        <f>IFERROR(VLOOKUP($A29,'All Running Order working doc'!$A$4:$CO$60,AX$100,FALSE),"-")</f>
        <v>-</v>
      </c>
      <c r="AY29" s="12" t="str">
        <f>IFERROR(VLOOKUP($A29,'All Running Order working doc'!$A$4:$CO$60,AY$100,FALSE),"-")</f>
        <v>-</v>
      </c>
      <c r="AZ29" s="12" t="str">
        <f>IFERROR(VLOOKUP($A29,'All Running Order working doc'!$A$4:$CO$60,AZ$100,FALSE),"-")</f>
        <v>-</v>
      </c>
      <c r="BA29" s="12" t="str">
        <f>IFERROR(VLOOKUP($A29,'All Running Order working doc'!$A$4:$CO$60,BA$100,FALSE),"-")</f>
        <v>-</v>
      </c>
      <c r="BB29" s="12" t="str">
        <f>IFERROR(VLOOKUP($A29,'All Running Order working doc'!$A$4:$CO$60,BB$100,FALSE),"-")</f>
        <v>-</v>
      </c>
      <c r="BC29" s="12" t="str">
        <f>IFERROR(VLOOKUP($A29,'All Running Order working doc'!$A$4:$CO$60,BC$100,FALSE),"-")</f>
        <v>-</v>
      </c>
      <c r="BD29" s="12" t="str">
        <f>IFERROR(VLOOKUP($A29,'All Running Order working doc'!$A$4:$CO$60,BD$100,FALSE),"-")</f>
        <v>-</v>
      </c>
      <c r="BE29" s="12" t="str">
        <f>IFERROR(VLOOKUP($A29,'All Running Order working doc'!$A$4:$CO$60,BE$100,FALSE),"-")</f>
        <v>-</v>
      </c>
      <c r="BF29" s="12" t="str">
        <f>IFERROR(VLOOKUP($A29,'All Running Order working doc'!$A$4:$CO$60,BF$100,FALSE),"-")</f>
        <v>-</v>
      </c>
      <c r="BG29" s="12" t="str">
        <f>IFERROR(VLOOKUP($A29,'All Running Order working doc'!$A$4:$CO$60,BG$100,FALSE),"-")</f>
        <v>-</v>
      </c>
      <c r="BH29" s="12" t="str">
        <f>IFERROR(VLOOKUP($A29,'All Running Order working doc'!$A$4:$CO$60,BH$100,FALSE),"-")</f>
        <v>-</v>
      </c>
      <c r="BI29" s="12" t="str">
        <f>IFERROR(VLOOKUP($A29,'All Running Order working doc'!$A$4:$CO$60,BI$100,FALSE),"-")</f>
        <v>-</v>
      </c>
      <c r="BJ29" s="12" t="str">
        <f>IFERROR(VLOOKUP($A29,'All Running Order working doc'!$A$4:$CO$60,BJ$100,FALSE),"-")</f>
        <v>-</v>
      </c>
      <c r="BK29" s="12" t="str">
        <f>IFERROR(VLOOKUP($A29,'All Running Order working doc'!$A$4:$CO$60,BK$100,FALSE),"-")</f>
        <v>-</v>
      </c>
      <c r="BL29" s="12" t="str">
        <f>IFERROR(VLOOKUP($A29,'All Running Order working doc'!$A$4:$CO$60,BL$100,FALSE),"-")</f>
        <v>-</v>
      </c>
      <c r="BM29" s="12" t="str">
        <f>IFERROR(VLOOKUP($A29,'All Running Order working doc'!$A$4:$CO$60,BM$100,FALSE),"-")</f>
        <v>-</v>
      </c>
      <c r="BN29" s="12" t="str">
        <f>IFERROR(VLOOKUP($A29,'All Running Order working doc'!$A$4:$CO$60,BN$100,FALSE),"-")</f>
        <v>-</v>
      </c>
      <c r="BO29" s="12" t="str">
        <f>IFERROR(VLOOKUP($A29,'All Running Order working doc'!$A$4:$CO$60,BO$100,FALSE),"-")</f>
        <v>-</v>
      </c>
      <c r="BP29" s="12" t="str">
        <f>IFERROR(VLOOKUP($A29,'All Running Order working doc'!$A$4:$CO$60,BP$100,FALSE),"-")</f>
        <v>-</v>
      </c>
      <c r="BQ29" s="12" t="str">
        <f>IFERROR(VLOOKUP($A29,'All Running Order working doc'!$A$4:$CO$60,BQ$100,FALSE),"-")</f>
        <v>-</v>
      </c>
      <c r="BR29" s="12" t="str">
        <f>IFERROR(VLOOKUP($A29,'All Running Order working doc'!$A$4:$CO$60,BR$100,FALSE),"-")</f>
        <v>-</v>
      </c>
      <c r="BS29" s="12" t="str">
        <f>IFERROR(VLOOKUP($A29,'All Running Order working doc'!$A$4:$CO$60,BS$100,FALSE),"-")</f>
        <v>-</v>
      </c>
      <c r="BT29" s="12" t="str">
        <f>IFERROR(VLOOKUP($A29,'All Running Order working doc'!$A$4:$CO$60,BT$100,FALSE),"-")</f>
        <v>-</v>
      </c>
      <c r="BU29" s="12" t="str">
        <f>IFERROR(VLOOKUP($A29,'All Running Order working doc'!$A$4:$CO$60,BU$100,FALSE),"-")</f>
        <v>-</v>
      </c>
      <c r="BV29" s="12" t="str">
        <f>IFERROR(VLOOKUP($A29,'All Running Order working doc'!$A$4:$CO$60,BV$100,FALSE),"-")</f>
        <v>-</v>
      </c>
      <c r="BW29" s="12" t="str">
        <f>IFERROR(VLOOKUP($A29,'All Running Order working doc'!$A$4:$CO$60,BW$100,FALSE),"-")</f>
        <v>-</v>
      </c>
      <c r="BX29" s="12" t="str">
        <f>IFERROR(VLOOKUP($A29,'All Running Order working doc'!$A$4:$CO$60,BX$100,FALSE),"-")</f>
        <v>-</v>
      </c>
      <c r="BY29" s="12" t="str">
        <f>IFERROR(VLOOKUP($A29,'All Running Order working doc'!$A$4:$CO$60,BY$100,FALSE),"-")</f>
        <v>-</v>
      </c>
      <c r="BZ29" s="12" t="str">
        <f>IFERROR(VLOOKUP($A29,'All Running Order working doc'!$A$4:$CO$60,BZ$100,FALSE),"-")</f>
        <v>-</v>
      </c>
      <c r="CA29" s="12" t="str">
        <f>IFERROR(VLOOKUP($A29,'All Running Order working doc'!$A$4:$CO$60,CA$100,FALSE),"-")</f>
        <v>-</v>
      </c>
      <c r="CB29" s="12" t="str">
        <f>IFERROR(VLOOKUP($A29,'All Running Order working doc'!$A$4:$CO$60,CB$100,FALSE),"-")</f>
        <v>-</v>
      </c>
      <c r="CC29" s="12" t="str">
        <f>IFERROR(VLOOKUP($A29,'All Running Order working doc'!$A$4:$CO$60,CC$100,FALSE),"-")</f>
        <v>-</v>
      </c>
      <c r="CD29" s="12" t="str">
        <f>IFERROR(VLOOKUP($A29,'All Running Order working doc'!$A$4:$CO$60,CD$100,FALSE),"-")</f>
        <v>-</v>
      </c>
      <c r="CE29" s="12" t="str">
        <f>IFERROR(VLOOKUP($A29,'All Running Order working doc'!$A$4:$CO$60,CE$100,FALSE),"-")</f>
        <v>-</v>
      </c>
      <c r="CF29" s="12" t="str">
        <f>IFERROR(VLOOKUP($A29,'All Running Order working doc'!$A$4:$CO$60,CF$100,FALSE),"-")</f>
        <v>-</v>
      </c>
      <c r="CG29" s="12" t="str">
        <f>IFERROR(VLOOKUP($A29,'All Running Order working doc'!$A$4:$CO$60,CG$100,FALSE),"-")</f>
        <v>-</v>
      </c>
      <c r="CH29" s="12" t="str">
        <f>IFERROR(VLOOKUP($A29,'All Running Order working doc'!$A$4:$CO$60,CH$100,FALSE),"-")</f>
        <v>-</v>
      </c>
      <c r="CI29" s="12" t="str">
        <f>IFERROR(VLOOKUP($A29,'All Running Order working doc'!$A$4:$CO$60,CI$100,FALSE),"-")</f>
        <v>-</v>
      </c>
      <c r="CJ29" s="12" t="str">
        <f>IFERROR(VLOOKUP($A29,'All Running Order working doc'!$A$4:$CO$60,CJ$100,FALSE),"-")</f>
        <v>-</v>
      </c>
      <c r="CK29" s="12" t="str">
        <f>IFERROR(VLOOKUP($A29,'All Running Order working doc'!$A$4:$CO$60,CK$100,FALSE),"-")</f>
        <v>-</v>
      </c>
      <c r="CL29" s="12" t="str">
        <f>IFERROR(VLOOKUP($A29,'All Running Order working doc'!$A$4:$CO$60,CL$100,FALSE),"-")</f>
        <v>-</v>
      </c>
      <c r="CM29" s="12" t="str">
        <f>IFERROR(VLOOKUP($A29,'All Running Order working doc'!$A$4:$CO$60,CM$100,FALSE),"-")</f>
        <v>-</v>
      </c>
      <c r="CN29" s="12" t="str">
        <f>IFERROR(VLOOKUP($A29,'All Running Order working doc'!$A$4:$CO$60,CN$100,FALSE),"-")</f>
        <v>-</v>
      </c>
      <c r="CQ29" s="3">
        <v>26</v>
      </c>
    </row>
    <row r="30" spans="1:95" x14ac:dyDescent="0.3">
      <c r="A30" s="3" t="str">
        <f>CONCATENATE(Constants!$B$6,CQ30,)</f>
        <v>Rookie27</v>
      </c>
      <c r="B30" s="12" t="str">
        <f>IFERROR(VLOOKUP($A30,'All Running Order working doc'!$A$4:$CO$60,B$100,FALSE),"-")</f>
        <v>-</v>
      </c>
      <c r="C30" s="12" t="str">
        <f>IFERROR(VLOOKUP($A30,'All Running Order working doc'!$A$4:$CO$60,C$100,FALSE),"-")</f>
        <v>-</v>
      </c>
      <c r="D30" s="12" t="str">
        <f>IFERROR(VLOOKUP($A30,'All Running Order working doc'!$A$4:$CO$60,D$100,FALSE),"-")</f>
        <v>-</v>
      </c>
      <c r="E30" s="12" t="str">
        <f>IFERROR(VLOOKUP($A30,'All Running Order working doc'!$A$4:$CO$60,E$100,FALSE),"-")</f>
        <v>-</v>
      </c>
      <c r="F30" s="12" t="str">
        <f>IFERROR(VLOOKUP($A30,'All Running Order working doc'!$A$4:$CO$60,F$100,FALSE),"-")</f>
        <v>-</v>
      </c>
      <c r="G30" s="12" t="str">
        <f>IFERROR(VLOOKUP($A30,'All Running Order working doc'!$A$4:$CO$60,G$100,FALSE),"-")</f>
        <v>-</v>
      </c>
      <c r="H30" s="12" t="str">
        <f>IFERROR(VLOOKUP($A30,'All Running Order working doc'!$A$4:$CO$60,H$100,FALSE),"-")</f>
        <v>-</v>
      </c>
      <c r="I30" s="12" t="str">
        <f>IFERROR(VLOOKUP($A30,'All Running Order working doc'!$A$4:$CO$60,I$100,FALSE),"-")</f>
        <v>-</v>
      </c>
      <c r="J30" s="12" t="str">
        <f>IFERROR(VLOOKUP($A30,'All Running Order working doc'!$A$4:$CO$60,J$100,FALSE),"-")</f>
        <v>-</v>
      </c>
      <c r="K30" s="12" t="str">
        <f>IFERROR(VLOOKUP($A30,'All Running Order working doc'!$A$4:$CO$60,K$100,FALSE),"-")</f>
        <v>-</v>
      </c>
      <c r="L30" s="12" t="str">
        <f>IFERROR(VLOOKUP($A30,'All Running Order working doc'!$A$4:$CO$60,L$100,FALSE),"-")</f>
        <v>-</v>
      </c>
      <c r="M30" s="12" t="str">
        <f>IFERROR(VLOOKUP($A30,'All Running Order working doc'!$A$4:$CO$60,M$100,FALSE),"-")</f>
        <v>-</v>
      </c>
      <c r="N30" s="12" t="str">
        <f>IFERROR(VLOOKUP($A30,'All Running Order working doc'!$A$4:$CO$60,N$100,FALSE),"-")</f>
        <v>-</v>
      </c>
      <c r="O30" s="12" t="str">
        <f>IFERROR(VLOOKUP($A30,'All Running Order working doc'!$A$4:$CO$60,O$100,FALSE),"-")</f>
        <v>-</v>
      </c>
      <c r="P30" s="12" t="str">
        <f>IFERROR(VLOOKUP($A30,'All Running Order working doc'!$A$4:$CO$60,P$100,FALSE),"-")</f>
        <v>-</v>
      </c>
      <c r="Q30" s="12" t="str">
        <f>IFERROR(VLOOKUP($A30,'All Running Order working doc'!$A$4:$CO$60,Q$100,FALSE),"-")</f>
        <v>-</v>
      </c>
      <c r="R30" s="12" t="str">
        <f>IFERROR(VLOOKUP($A30,'All Running Order working doc'!$A$4:$CO$60,R$100,FALSE),"-")</f>
        <v>-</v>
      </c>
      <c r="S30" s="12" t="str">
        <f>IFERROR(VLOOKUP($A30,'All Running Order working doc'!$A$4:$CO$60,S$100,FALSE),"-")</f>
        <v>-</v>
      </c>
      <c r="T30" s="12" t="str">
        <f>IFERROR(VLOOKUP($A30,'All Running Order working doc'!$A$4:$CO$60,T$100,FALSE),"-")</f>
        <v>-</v>
      </c>
      <c r="U30" s="12" t="str">
        <f>IFERROR(VLOOKUP($A30,'All Running Order working doc'!$A$4:$CO$60,U$100,FALSE),"-")</f>
        <v>-</v>
      </c>
      <c r="V30" s="12" t="str">
        <f>IFERROR(VLOOKUP($A30,'All Running Order working doc'!$A$4:$CO$60,V$100,FALSE),"-")</f>
        <v>-</v>
      </c>
      <c r="W30" s="12" t="str">
        <f>IFERROR(VLOOKUP($A30,'All Running Order working doc'!$A$4:$CO$60,W$100,FALSE),"-")</f>
        <v>-</v>
      </c>
      <c r="X30" s="12" t="str">
        <f>IFERROR(VLOOKUP($A30,'All Running Order working doc'!$A$4:$CO$60,X$100,FALSE),"-")</f>
        <v>-</v>
      </c>
      <c r="Y30" s="12" t="str">
        <f>IFERROR(VLOOKUP($A30,'All Running Order working doc'!$A$4:$CO$60,Y$100,FALSE),"-")</f>
        <v>-</v>
      </c>
      <c r="Z30" s="12" t="str">
        <f>IFERROR(VLOOKUP($A30,'All Running Order working doc'!$A$4:$CO$60,Z$100,FALSE),"-")</f>
        <v>-</v>
      </c>
      <c r="AA30" s="12" t="str">
        <f>IFERROR(VLOOKUP($A30,'All Running Order working doc'!$A$4:$CO$60,AA$100,FALSE),"-")</f>
        <v>-</v>
      </c>
      <c r="AB30" s="12" t="str">
        <f>IFERROR(VLOOKUP($A30,'All Running Order working doc'!$A$4:$CO$60,AB$100,FALSE),"-")</f>
        <v>-</v>
      </c>
      <c r="AC30" s="12" t="str">
        <f>IFERROR(VLOOKUP($A30,'All Running Order working doc'!$A$4:$CO$60,AC$100,FALSE),"-")</f>
        <v>-</v>
      </c>
      <c r="AD30" s="12" t="str">
        <f>IFERROR(VLOOKUP($A30,'All Running Order working doc'!$A$4:$CO$60,AD$100,FALSE),"-")</f>
        <v>-</v>
      </c>
      <c r="AE30" s="12" t="str">
        <f>IFERROR(VLOOKUP($A30,'All Running Order working doc'!$A$4:$CO$60,AE$100,FALSE),"-")</f>
        <v>-</v>
      </c>
      <c r="AF30" s="12" t="str">
        <f>IFERROR(VLOOKUP($A30,'All Running Order working doc'!$A$4:$CO$60,AF$100,FALSE),"-")</f>
        <v>-</v>
      </c>
      <c r="AG30" s="12" t="str">
        <f>IFERROR(VLOOKUP($A30,'All Running Order working doc'!$A$4:$CO$60,AG$100,FALSE),"-")</f>
        <v>-</v>
      </c>
      <c r="AH30" s="12" t="str">
        <f>IFERROR(VLOOKUP($A30,'All Running Order working doc'!$A$4:$CO$60,AH$100,FALSE),"-")</f>
        <v>-</v>
      </c>
      <c r="AI30" s="12" t="str">
        <f>IFERROR(VLOOKUP($A30,'All Running Order working doc'!$A$4:$CO$60,AI$100,FALSE),"-")</f>
        <v>-</v>
      </c>
      <c r="AJ30" s="12" t="str">
        <f>IFERROR(VLOOKUP($A30,'All Running Order working doc'!$A$4:$CO$60,AJ$100,FALSE),"-")</f>
        <v>-</v>
      </c>
      <c r="AK30" s="12" t="str">
        <f>IFERROR(VLOOKUP($A30,'All Running Order working doc'!$A$4:$CO$60,AK$100,FALSE),"-")</f>
        <v>-</v>
      </c>
      <c r="AL30" s="12" t="str">
        <f>IFERROR(VLOOKUP($A30,'All Running Order working doc'!$A$4:$CO$60,AL$100,FALSE),"-")</f>
        <v>-</v>
      </c>
      <c r="AM30" s="12" t="str">
        <f>IFERROR(VLOOKUP($A30,'All Running Order working doc'!$A$4:$CO$60,AM$100,FALSE),"-")</f>
        <v>-</v>
      </c>
      <c r="AN30" s="12" t="str">
        <f>IFERROR(VLOOKUP($A30,'All Running Order working doc'!$A$4:$CO$60,AN$100,FALSE),"-")</f>
        <v>-</v>
      </c>
      <c r="AO30" s="12" t="str">
        <f>IFERROR(VLOOKUP($A30,'All Running Order working doc'!$A$4:$CO$60,AO$100,FALSE),"-")</f>
        <v>-</v>
      </c>
      <c r="AP30" s="12" t="str">
        <f>IFERROR(VLOOKUP($A30,'All Running Order working doc'!$A$4:$CO$60,AP$100,FALSE),"-")</f>
        <v>-</v>
      </c>
      <c r="AQ30" s="12" t="str">
        <f>IFERROR(VLOOKUP($A30,'All Running Order working doc'!$A$4:$CO$60,AQ$100,FALSE),"-")</f>
        <v>-</v>
      </c>
      <c r="AR30" s="12" t="str">
        <f>IFERROR(VLOOKUP($A30,'All Running Order working doc'!$A$4:$CO$60,AR$100,FALSE),"-")</f>
        <v>-</v>
      </c>
      <c r="AS30" s="12" t="str">
        <f>IFERROR(VLOOKUP($A30,'All Running Order working doc'!$A$4:$CO$60,AS$100,FALSE),"-")</f>
        <v>-</v>
      </c>
      <c r="AT30" s="12" t="str">
        <f>IFERROR(VLOOKUP($A30,'All Running Order working doc'!$A$4:$CO$60,AT$100,FALSE),"-")</f>
        <v>-</v>
      </c>
      <c r="AU30" s="12" t="str">
        <f>IFERROR(VLOOKUP($A30,'All Running Order working doc'!$A$4:$CO$60,AU$100,FALSE),"-")</f>
        <v>-</v>
      </c>
      <c r="AV30" s="12" t="str">
        <f>IFERROR(VLOOKUP($A30,'All Running Order working doc'!$A$4:$CO$60,AV$100,FALSE),"-")</f>
        <v>-</v>
      </c>
      <c r="AW30" s="12" t="str">
        <f>IFERROR(VLOOKUP($A30,'All Running Order working doc'!$A$4:$CO$60,AW$100,FALSE),"-")</f>
        <v>-</v>
      </c>
      <c r="AX30" s="12" t="str">
        <f>IFERROR(VLOOKUP($A30,'All Running Order working doc'!$A$4:$CO$60,AX$100,FALSE),"-")</f>
        <v>-</v>
      </c>
      <c r="AY30" s="12" t="str">
        <f>IFERROR(VLOOKUP($A30,'All Running Order working doc'!$A$4:$CO$60,AY$100,FALSE),"-")</f>
        <v>-</v>
      </c>
      <c r="AZ30" s="12" t="str">
        <f>IFERROR(VLOOKUP($A30,'All Running Order working doc'!$A$4:$CO$60,AZ$100,FALSE),"-")</f>
        <v>-</v>
      </c>
      <c r="BA30" s="12" t="str">
        <f>IFERROR(VLOOKUP($A30,'All Running Order working doc'!$A$4:$CO$60,BA$100,FALSE),"-")</f>
        <v>-</v>
      </c>
      <c r="BB30" s="12" t="str">
        <f>IFERROR(VLOOKUP($A30,'All Running Order working doc'!$A$4:$CO$60,BB$100,FALSE),"-")</f>
        <v>-</v>
      </c>
      <c r="BC30" s="12" t="str">
        <f>IFERROR(VLOOKUP($A30,'All Running Order working doc'!$A$4:$CO$60,BC$100,FALSE),"-")</f>
        <v>-</v>
      </c>
      <c r="BD30" s="12" t="str">
        <f>IFERROR(VLOOKUP($A30,'All Running Order working doc'!$A$4:$CO$60,BD$100,FALSE),"-")</f>
        <v>-</v>
      </c>
      <c r="BE30" s="12" t="str">
        <f>IFERROR(VLOOKUP($A30,'All Running Order working doc'!$A$4:$CO$60,BE$100,FALSE),"-")</f>
        <v>-</v>
      </c>
      <c r="BF30" s="12" t="str">
        <f>IFERROR(VLOOKUP($A30,'All Running Order working doc'!$A$4:$CO$60,BF$100,FALSE),"-")</f>
        <v>-</v>
      </c>
      <c r="BG30" s="12" t="str">
        <f>IFERROR(VLOOKUP($A30,'All Running Order working doc'!$A$4:$CO$60,BG$100,FALSE),"-")</f>
        <v>-</v>
      </c>
      <c r="BH30" s="12" t="str">
        <f>IFERROR(VLOOKUP($A30,'All Running Order working doc'!$A$4:$CO$60,BH$100,FALSE),"-")</f>
        <v>-</v>
      </c>
      <c r="BI30" s="12" t="str">
        <f>IFERROR(VLOOKUP($A30,'All Running Order working doc'!$A$4:$CO$60,BI$100,FALSE),"-")</f>
        <v>-</v>
      </c>
      <c r="BJ30" s="12" t="str">
        <f>IFERROR(VLOOKUP($A30,'All Running Order working doc'!$A$4:$CO$60,BJ$100,FALSE),"-")</f>
        <v>-</v>
      </c>
      <c r="BK30" s="12" t="str">
        <f>IFERROR(VLOOKUP($A30,'All Running Order working doc'!$A$4:$CO$60,BK$100,FALSE),"-")</f>
        <v>-</v>
      </c>
      <c r="BL30" s="12" t="str">
        <f>IFERROR(VLOOKUP($A30,'All Running Order working doc'!$A$4:$CO$60,BL$100,FALSE),"-")</f>
        <v>-</v>
      </c>
      <c r="BM30" s="12" t="str">
        <f>IFERROR(VLOOKUP($A30,'All Running Order working doc'!$A$4:$CO$60,BM$100,FALSE),"-")</f>
        <v>-</v>
      </c>
      <c r="BN30" s="12" t="str">
        <f>IFERROR(VLOOKUP($A30,'All Running Order working doc'!$A$4:$CO$60,BN$100,FALSE),"-")</f>
        <v>-</v>
      </c>
      <c r="BO30" s="12" t="str">
        <f>IFERROR(VLOOKUP($A30,'All Running Order working doc'!$A$4:$CO$60,BO$100,FALSE),"-")</f>
        <v>-</v>
      </c>
      <c r="BP30" s="12" t="str">
        <f>IFERROR(VLOOKUP($A30,'All Running Order working doc'!$A$4:$CO$60,BP$100,FALSE),"-")</f>
        <v>-</v>
      </c>
      <c r="BQ30" s="12" t="str">
        <f>IFERROR(VLOOKUP($A30,'All Running Order working doc'!$A$4:$CO$60,BQ$100,FALSE),"-")</f>
        <v>-</v>
      </c>
      <c r="BR30" s="12" t="str">
        <f>IFERROR(VLOOKUP($A30,'All Running Order working doc'!$A$4:$CO$60,BR$100,FALSE),"-")</f>
        <v>-</v>
      </c>
      <c r="BS30" s="12" t="str">
        <f>IFERROR(VLOOKUP($A30,'All Running Order working doc'!$A$4:$CO$60,BS$100,FALSE),"-")</f>
        <v>-</v>
      </c>
      <c r="BT30" s="12" t="str">
        <f>IFERROR(VLOOKUP($A30,'All Running Order working doc'!$A$4:$CO$60,BT$100,FALSE),"-")</f>
        <v>-</v>
      </c>
      <c r="BU30" s="12" t="str">
        <f>IFERROR(VLOOKUP($A30,'All Running Order working doc'!$A$4:$CO$60,BU$100,FALSE),"-")</f>
        <v>-</v>
      </c>
      <c r="BV30" s="12" t="str">
        <f>IFERROR(VLOOKUP($A30,'All Running Order working doc'!$A$4:$CO$60,BV$100,FALSE),"-")</f>
        <v>-</v>
      </c>
      <c r="BW30" s="12" t="str">
        <f>IFERROR(VLOOKUP($A30,'All Running Order working doc'!$A$4:$CO$60,BW$100,FALSE),"-")</f>
        <v>-</v>
      </c>
      <c r="BX30" s="12" t="str">
        <f>IFERROR(VLOOKUP($A30,'All Running Order working doc'!$A$4:$CO$60,BX$100,FALSE),"-")</f>
        <v>-</v>
      </c>
      <c r="BY30" s="12" t="str">
        <f>IFERROR(VLOOKUP($A30,'All Running Order working doc'!$A$4:$CO$60,BY$100,FALSE),"-")</f>
        <v>-</v>
      </c>
      <c r="BZ30" s="12" t="str">
        <f>IFERROR(VLOOKUP($A30,'All Running Order working doc'!$A$4:$CO$60,BZ$100,FALSE),"-")</f>
        <v>-</v>
      </c>
      <c r="CA30" s="12" t="str">
        <f>IFERROR(VLOOKUP($A30,'All Running Order working doc'!$A$4:$CO$60,CA$100,FALSE),"-")</f>
        <v>-</v>
      </c>
      <c r="CB30" s="12" t="str">
        <f>IFERROR(VLOOKUP($A30,'All Running Order working doc'!$A$4:$CO$60,CB$100,FALSE),"-")</f>
        <v>-</v>
      </c>
      <c r="CC30" s="12" t="str">
        <f>IFERROR(VLOOKUP($A30,'All Running Order working doc'!$A$4:$CO$60,CC$100,FALSE),"-")</f>
        <v>-</v>
      </c>
      <c r="CD30" s="12" t="str">
        <f>IFERROR(VLOOKUP($A30,'All Running Order working doc'!$A$4:$CO$60,CD$100,FALSE),"-")</f>
        <v>-</v>
      </c>
      <c r="CE30" s="12" t="str">
        <f>IFERROR(VLOOKUP($A30,'All Running Order working doc'!$A$4:$CO$60,CE$100,FALSE),"-")</f>
        <v>-</v>
      </c>
      <c r="CF30" s="12" t="str">
        <f>IFERROR(VLOOKUP($A30,'All Running Order working doc'!$A$4:$CO$60,CF$100,FALSE),"-")</f>
        <v>-</v>
      </c>
      <c r="CG30" s="12" t="str">
        <f>IFERROR(VLOOKUP($A30,'All Running Order working doc'!$A$4:$CO$60,CG$100,FALSE),"-")</f>
        <v>-</v>
      </c>
      <c r="CH30" s="12" t="str">
        <f>IFERROR(VLOOKUP($A30,'All Running Order working doc'!$A$4:$CO$60,CH$100,FALSE),"-")</f>
        <v>-</v>
      </c>
      <c r="CI30" s="12" t="str">
        <f>IFERROR(VLOOKUP($A30,'All Running Order working doc'!$A$4:$CO$60,CI$100,FALSE),"-")</f>
        <v>-</v>
      </c>
      <c r="CJ30" s="12" t="str">
        <f>IFERROR(VLOOKUP($A30,'All Running Order working doc'!$A$4:$CO$60,CJ$100,FALSE),"-")</f>
        <v>-</v>
      </c>
      <c r="CK30" s="12" t="str">
        <f>IFERROR(VLOOKUP($A30,'All Running Order working doc'!$A$4:$CO$60,CK$100,FALSE),"-")</f>
        <v>-</v>
      </c>
      <c r="CL30" s="12" t="str">
        <f>IFERROR(VLOOKUP($A30,'All Running Order working doc'!$A$4:$CO$60,CL$100,FALSE),"-")</f>
        <v>-</v>
      </c>
      <c r="CM30" s="12" t="str">
        <f>IFERROR(VLOOKUP($A30,'All Running Order working doc'!$A$4:$CO$60,CM$100,FALSE),"-")</f>
        <v>-</v>
      </c>
      <c r="CN30" s="12" t="str">
        <f>IFERROR(VLOOKUP($A30,'All Running Order working doc'!$A$4:$CO$60,CN$100,FALSE),"-")</f>
        <v>-</v>
      </c>
      <c r="CQ30" s="3">
        <v>27</v>
      </c>
    </row>
    <row r="31" spans="1:95" x14ac:dyDescent="0.3">
      <c r="A31" s="3" t="str">
        <f>CONCATENATE(Constants!$B$6,CQ31,)</f>
        <v>Rookie28</v>
      </c>
      <c r="B31" s="12" t="str">
        <f>IFERROR(VLOOKUP($A31,'All Running Order working doc'!$A$4:$CO$60,B$100,FALSE),"-")</f>
        <v>-</v>
      </c>
      <c r="C31" s="12" t="str">
        <f>IFERROR(VLOOKUP($A31,'All Running Order working doc'!$A$4:$CO$60,C$100,FALSE),"-")</f>
        <v>-</v>
      </c>
      <c r="D31" s="12" t="str">
        <f>IFERROR(VLOOKUP($A31,'All Running Order working doc'!$A$4:$CO$60,D$100,FALSE),"-")</f>
        <v>-</v>
      </c>
      <c r="E31" s="12" t="str">
        <f>IFERROR(VLOOKUP($A31,'All Running Order working doc'!$A$4:$CO$60,E$100,FALSE),"-")</f>
        <v>-</v>
      </c>
      <c r="F31" s="12" t="str">
        <f>IFERROR(VLOOKUP($A31,'All Running Order working doc'!$A$4:$CO$60,F$100,FALSE),"-")</f>
        <v>-</v>
      </c>
      <c r="G31" s="12" t="str">
        <f>IFERROR(VLOOKUP($A31,'All Running Order working doc'!$A$4:$CO$60,G$100,FALSE),"-")</f>
        <v>-</v>
      </c>
      <c r="H31" s="12" t="str">
        <f>IFERROR(VLOOKUP($A31,'All Running Order working doc'!$A$4:$CO$60,H$100,FALSE),"-")</f>
        <v>-</v>
      </c>
      <c r="I31" s="12" t="str">
        <f>IFERROR(VLOOKUP($A31,'All Running Order working doc'!$A$4:$CO$60,I$100,FALSE),"-")</f>
        <v>-</v>
      </c>
      <c r="J31" s="12" t="str">
        <f>IFERROR(VLOOKUP($A31,'All Running Order working doc'!$A$4:$CO$60,J$100,FALSE),"-")</f>
        <v>-</v>
      </c>
      <c r="K31" s="12" t="str">
        <f>IFERROR(VLOOKUP($A31,'All Running Order working doc'!$A$4:$CO$60,K$100,FALSE),"-")</f>
        <v>-</v>
      </c>
      <c r="L31" s="12" t="str">
        <f>IFERROR(VLOOKUP($A31,'All Running Order working doc'!$A$4:$CO$60,L$100,FALSE),"-")</f>
        <v>-</v>
      </c>
      <c r="M31" s="12" t="str">
        <f>IFERROR(VLOOKUP($A31,'All Running Order working doc'!$A$4:$CO$60,M$100,FALSE),"-")</f>
        <v>-</v>
      </c>
      <c r="N31" s="12" t="str">
        <f>IFERROR(VLOOKUP($A31,'All Running Order working doc'!$A$4:$CO$60,N$100,FALSE),"-")</f>
        <v>-</v>
      </c>
      <c r="O31" s="12" t="str">
        <f>IFERROR(VLOOKUP($A31,'All Running Order working doc'!$A$4:$CO$60,O$100,FALSE),"-")</f>
        <v>-</v>
      </c>
      <c r="P31" s="12" t="str">
        <f>IFERROR(VLOOKUP($A31,'All Running Order working doc'!$A$4:$CO$60,P$100,FALSE),"-")</f>
        <v>-</v>
      </c>
      <c r="Q31" s="12" t="str">
        <f>IFERROR(VLOOKUP($A31,'All Running Order working doc'!$A$4:$CO$60,Q$100,FALSE),"-")</f>
        <v>-</v>
      </c>
      <c r="R31" s="12" t="str">
        <f>IFERROR(VLOOKUP($A31,'All Running Order working doc'!$A$4:$CO$60,R$100,FALSE),"-")</f>
        <v>-</v>
      </c>
      <c r="S31" s="12" t="str">
        <f>IFERROR(VLOOKUP($A31,'All Running Order working doc'!$A$4:$CO$60,S$100,FALSE),"-")</f>
        <v>-</v>
      </c>
      <c r="T31" s="12" t="str">
        <f>IFERROR(VLOOKUP($A31,'All Running Order working doc'!$A$4:$CO$60,T$100,FALSE),"-")</f>
        <v>-</v>
      </c>
      <c r="U31" s="12" t="str">
        <f>IFERROR(VLOOKUP($A31,'All Running Order working doc'!$A$4:$CO$60,U$100,FALSE),"-")</f>
        <v>-</v>
      </c>
      <c r="V31" s="12" t="str">
        <f>IFERROR(VLOOKUP($A31,'All Running Order working doc'!$A$4:$CO$60,V$100,FALSE),"-")</f>
        <v>-</v>
      </c>
      <c r="W31" s="12" t="str">
        <f>IFERROR(VLOOKUP($A31,'All Running Order working doc'!$A$4:$CO$60,W$100,FALSE),"-")</f>
        <v>-</v>
      </c>
      <c r="X31" s="12" t="str">
        <f>IFERROR(VLOOKUP($A31,'All Running Order working doc'!$A$4:$CO$60,X$100,FALSE),"-")</f>
        <v>-</v>
      </c>
      <c r="Y31" s="12" t="str">
        <f>IFERROR(VLOOKUP($A31,'All Running Order working doc'!$A$4:$CO$60,Y$100,FALSE),"-")</f>
        <v>-</v>
      </c>
      <c r="Z31" s="12" t="str">
        <f>IFERROR(VLOOKUP($A31,'All Running Order working doc'!$A$4:$CO$60,Z$100,FALSE),"-")</f>
        <v>-</v>
      </c>
      <c r="AA31" s="12" t="str">
        <f>IFERROR(VLOOKUP($A31,'All Running Order working doc'!$A$4:$CO$60,AA$100,FALSE),"-")</f>
        <v>-</v>
      </c>
      <c r="AB31" s="12" t="str">
        <f>IFERROR(VLOOKUP($A31,'All Running Order working doc'!$A$4:$CO$60,AB$100,FALSE),"-")</f>
        <v>-</v>
      </c>
      <c r="AC31" s="12" t="str">
        <f>IFERROR(VLOOKUP($A31,'All Running Order working doc'!$A$4:$CO$60,AC$100,FALSE),"-")</f>
        <v>-</v>
      </c>
      <c r="AD31" s="12" t="str">
        <f>IFERROR(VLOOKUP($A31,'All Running Order working doc'!$A$4:$CO$60,AD$100,FALSE),"-")</f>
        <v>-</v>
      </c>
      <c r="AE31" s="12" t="str">
        <f>IFERROR(VLOOKUP($A31,'All Running Order working doc'!$A$4:$CO$60,AE$100,FALSE),"-")</f>
        <v>-</v>
      </c>
      <c r="AF31" s="12" t="str">
        <f>IFERROR(VLOOKUP($A31,'All Running Order working doc'!$A$4:$CO$60,AF$100,FALSE),"-")</f>
        <v>-</v>
      </c>
      <c r="AG31" s="12" t="str">
        <f>IFERROR(VLOOKUP($A31,'All Running Order working doc'!$A$4:$CO$60,AG$100,FALSE),"-")</f>
        <v>-</v>
      </c>
      <c r="AH31" s="12" t="str">
        <f>IFERROR(VLOOKUP($A31,'All Running Order working doc'!$A$4:$CO$60,AH$100,FALSE),"-")</f>
        <v>-</v>
      </c>
      <c r="AI31" s="12" t="str">
        <f>IFERROR(VLOOKUP($A31,'All Running Order working doc'!$A$4:$CO$60,AI$100,FALSE),"-")</f>
        <v>-</v>
      </c>
      <c r="AJ31" s="12" t="str">
        <f>IFERROR(VLOOKUP($A31,'All Running Order working doc'!$A$4:$CO$60,AJ$100,FALSE),"-")</f>
        <v>-</v>
      </c>
      <c r="AK31" s="12" t="str">
        <f>IFERROR(VLOOKUP($A31,'All Running Order working doc'!$A$4:$CO$60,AK$100,FALSE),"-")</f>
        <v>-</v>
      </c>
      <c r="AL31" s="12" t="str">
        <f>IFERROR(VLOOKUP($A31,'All Running Order working doc'!$A$4:$CO$60,AL$100,FALSE),"-")</f>
        <v>-</v>
      </c>
      <c r="AM31" s="12" t="str">
        <f>IFERROR(VLOOKUP($A31,'All Running Order working doc'!$A$4:$CO$60,AM$100,FALSE),"-")</f>
        <v>-</v>
      </c>
      <c r="AN31" s="12" t="str">
        <f>IFERROR(VLOOKUP($A31,'All Running Order working doc'!$A$4:$CO$60,AN$100,FALSE),"-")</f>
        <v>-</v>
      </c>
      <c r="AO31" s="12" t="str">
        <f>IFERROR(VLOOKUP($A31,'All Running Order working doc'!$A$4:$CO$60,AO$100,FALSE),"-")</f>
        <v>-</v>
      </c>
      <c r="AP31" s="12" t="str">
        <f>IFERROR(VLOOKUP($A31,'All Running Order working doc'!$A$4:$CO$60,AP$100,FALSE),"-")</f>
        <v>-</v>
      </c>
      <c r="AQ31" s="12" t="str">
        <f>IFERROR(VLOOKUP($A31,'All Running Order working doc'!$A$4:$CO$60,AQ$100,FALSE),"-")</f>
        <v>-</v>
      </c>
      <c r="AR31" s="12" t="str">
        <f>IFERROR(VLOOKUP($A31,'All Running Order working doc'!$A$4:$CO$60,AR$100,FALSE),"-")</f>
        <v>-</v>
      </c>
      <c r="AS31" s="12" t="str">
        <f>IFERROR(VLOOKUP($A31,'All Running Order working doc'!$A$4:$CO$60,AS$100,FALSE),"-")</f>
        <v>-</v>
      </c>
      <c r="AT31" s="12" t="str">
        <f>IFERROR(VLOOKUP($A31,'All Running Order working doc'!$A$4:$CO$60,AT$100,FALSE),"-")</f>
        <v>-</v>
      </c>
      <c r="AU31" s="12" t="str">
        <f>IFERROR(VLOOKUP($A31,'All Running Order working doc'!$A$4:$CO$60,AU$100,FALSE),"-")</f>
        <v>-</v>
      </c>
      <c r="AV31" s="12" t="str">
        <f>IFERROR(VLOOKUP($A31,'All Running Order working doc'!$A$4:$CO$60,AV$100,FALSE),"-")</f>
        <v>-</v>
      </c>
      <c r="AW31" s="12" t="str">
        <f>IFERROR(VLOOKUP($A31,'All Running Order working doc'!$A$4:$CO$60,AW$100,FALSE),"-")</f>
        <v>-</v>
      </c>
      <c r="AX31" s="12" t="str">
        <f>IFERROR(VLOOKUP($A31,'All Running Order working doc'!$A$4:$CO$60,AX$100,FALSE),"-")</f>
        <v>-</v>
      </c>
      <c r="AY31" s="12" t="str">
        <f>IFERROR(VLOOKUP($A31,'All Running Order working doc'!$A$4:$CO$60,AY$100,FALSE),"-")</f>
        <v>-</v>
      </c>
      <c r="AZ31" s="12" t="str">
        <f>IFERROR(VLOOKUP($A31,'All Running Order working doc'!$A$4:$CO$60,AZ$100,FALSE),"-")</f>
        <v>-</v>
      </c>
      <c r="BA31" s="12" t="str">
        <f>IFERROR(VLOOKUP($A31,'All Running Order working doc'!$A$4:$CO$60,BA$100,FALSE),"-")</f>
        <v>-</v>
      </c>
      <c r="BB31" s="12" t="str">
        <f>IFERROR(VLOOKUP($A31,'All Running Order working doc'!$A$4:$CO$60,BB$100,FALSE),"-")</f>
        <v>-</v>
      </c>
      <c r="BC31" s="12" t="str">
        <f>IFERROR(VLOOKUP($A31,'All Running Order working doc'!$A$4:$CO$60,BC$100,FALSE),"-")</f>
        <v>-</v>
      </c>
      <c r="BD31" s="12" t="str">
        <f>IFERROR(VLOOKUP($A31,'All Running Order working doc'!$A$4:$CO$60,BD$100,FALSE),"-")</f>
        <v>-</v>
      </c>
      <c r="BE31" s="12" t="str">
        <f>IFERROR(VLOOKUP($A31,'All Running Order working doc'!$A$4:$CO$60,BE$100,FALSE),"-")</f>
        <v>-</v>
      </c>
      <c r="BF31" s="12" t="str">
        <f>IFERROR(VLOOKUP($A31,'All Running Order working doc'!$A$4:$CO$60,BF$100,FALSE),"-")</f>
        <v>-</v>
      </c>
      <c r="BG31" s="12" t="str">
        <f>IFERROR(VLOOKUP($A31,'All Running Order working doc'!$A$4:$CO$60,BG$100,FALSE),"-")</f>
        <v>-</v>
      </c>
      <c r="BH31" s="12" t="str">
        <f>IFERROR(VLOOKUP($A31,'All Running Order working doc'!$A$4:$CO$60,BH$100,FALSE),"-")</f>
        <v>-</v>
      </c>
      <c r="BI31" s="12" t="str">
        <f>IFERROR(VLOOKUP($A31,'All Running Order working doc'!$A$4:$CO$60,BI$100,FALSE),"-")</f>
        <v>-</v>
      </c>
      <c r="BJ31" s="12" t="str">
        <f>IFERROR(VLOOKUP($A31,'All Running Order working doc'!$A$4:$CO$60,BJ$100,FALSE),"-")</f>
        <v>-</v>
      </c>
      <c r="BK31" s="12" t="str">
        <f>IFERROR(VLOOKUP($A31,'All Running Order working doc'!$A$4:$CO$60,BK$100,FALSE),"-")</f>
        <v>-</v>
      </c>
      <c r="BL31" s="12" t="str">
        <f>IFERROR(VLOOKUP($A31,'All Running Order working doc'!$A$4:$CO$60,BL$100,FALSE),"-")</f>
        <v>-</v>
      </c>
      <c r="BM31" s="12" t="str">
        <f>IFERROR(VLOOKUP($A31,'All Running Order working doc'!$A$4:$CO$60,BM$100,FALSE),"-")</f>
        <v>-</v>
      </c>
      <c r="BN31" s="12" t="str">
        <f>IFERROR(VLOOKUP($A31,'All Running Order working doc'!$A$4:$CO$60,BN$100,FALSE),"-")</f>
        <v>-</v>
      </c>
      <c r="BO31" s="12" t="str">
        <f>IFERROR(VLOOKUP($A31,'All Running Order working doc'!$A$4:$CO$60,BO$100,FALSE),"-")</f>
        <v>-</v>
      </c>
      <c r="BP31" s="12" t="str">
        <f>IFERROR(VLOOKUP($A31,'All Running Order working doc'!$A$4:$CO$60,BP$100,FALSE),"-")</f>
        <v>-</v>
      </c>
      <c r="BQ31" s="12" t="str">
        <f>IFERROR(VLOOKUP($A31,'All Running Order working doc'!$A$4:$CO$60,BQ$100,FALSE),"-")</f>
        <v>-</v>
      </c>
      <c r="BR31" s="12" t="str">
        <f>IFERROR(VLOOKUP($A31,'All Running Order working doc'!$A$4:$CO$60,BR$100,FALSE),"-")</f>
        <v>-</v>
      </c>
      <c r="BS31" s="12" t="str">
        <f>IFERROR(VLOOKUP($A31,'All Running Order working doc'!$A$4:$CO$60,BS$100,FALSE),"-")</f>
        <v>-</v>
      </c>
      <c r="BT31" s="12" t="str">
        <f>IFERROR(VLOOKUP($A31,'All Running Order working doc'!$A$4:$CO$60,BT$100,FALSE),"-")</f>
        <v>-</v>
      </c>
      <c r="BU31" s="12" t="str">
        <f>IFERROR(VLOOKUP($A31,'All Running Order working doc'!$A$4:$CO$60,BU$100,FALSE),"-")</f>
        <v>-</v>
      </c>
      <c r="BV31" s="12" t="str">
        <f>IFERROR(VLOOKUP($A31,'All Running Order working doc'!$A$4:$CO$60,BV$100,FALSE),"-")</f>
        <v>-</v>
      </c>
      <c r="BW31" s="12" t="str">
        <f>IFERROR(VLOOKUP($A31,'All Running Order working doc'!$A$4:$CO$60,BW$100,FALSE),"-")</f>
        <v>-</v>
      </c>
      <c r="BX31" s="12" t="str">
        <f>IFERROR(VLOOKUP($A31,'All Running Order working doc'!$A$4:$CO$60,BX$100,FALSE),"-")</f>
        <v>-</v>
      </c>
      <c r="BY31" s="12" t="str">
        <f>IFERROR(VLOOKUP($A31,'All Running Order working doc'!$A$4:$CO$60,BY$100,FALSE),"-")</f>
        <v>-</v>
      </c>
      <c r="BZ31" s="12" t="str">
        <f>IFERROR(VLOOKUP($A31,'All Running Order working doc'!$A$4:$CO$60,BZ$100,FALSE),"-")</f>
        <v>-</v>
      </c>
      <c r="CA31" s="12" t="str">
        <f>IFERROR(VLOOKUP($A31,'All Running Order working doc'!$A$4:$CO$60,CA$100,FALSE),"-")</f>
        <v>-</v>
      </c>
      <c r="CB31" s="12" t="str">
        <f>IFERROR(VLOOKUP($A31,'All Running Order working doc'!$A$4:$CO$60,CB$100,FALSE),"-")</f>
        <v>-</v>
      </c>
      <c r="CC31" s="12" t="str">
        <f>IFERROR(VLOOKUP($A31,'All Running Order working doc'!$A$4:$CO$60,CC$100,FALSE),"-")</f>
        <v>-</v>
      </c>
      <c r="CD31" s="12" t="str">
        <f>IFERROR(VLOOKUP($A31,'All Running Order working doc'!$A$4:$CO$60,CD$100,FALSE),"-")</f>
        <v>-</v>
      </c>
      <c r="CE31" s="12" t="str">
        <f>IFERROR(VLOOKUP($A31,'All Running Order working doc'!$A$4:$CO$60,CE$100,FALSE),"-")</f>
        <v>-</v>
      </c>
      <c r="CF31" s="12" t="str">
        <f>IFERROR(VLOOKUP($A31,'All Running Order working doc'!$A$4:$CO$60,CF$100,FALSE),"-")</f>
        <v>-</v>
      </c>
      <c r="CG31" s="12" t="str">
        <f>IFERROR(VLOOKUP($A31,'All Running Order working doc'!$A$4:$CO$60,CG$100,FALSE),"-")</f>
        <v>-</v>
      </c>
      <c r="CH31" s="12" t="str">
        <f>IFERROR(VLOOKUP($A31,'All Running Order working doc'!$A$4:$CO$60,CH$100,FALSE),"-")</f>
        <v>-</v>
      </c>
      <c r="CI31" s="12" t="str">
        <f>IFERROR(VLOOKUP($A31,'All Running Order working doc'!$A$4:$CO$60,CI$100,FALSE),"-")</f>
        <v>-</v>
      </c>
      <c r="CJ31" s="12" t="str">
        <f>IFERROR(VLOOKUP($A31,'All Running Order working doc'!$A$4:$CO$60,CJ$100,FALSE),"-")</f>
        <v>-</v>
      </c>
      <c r="CK31" s="12" t="str">
        <f>IFERROR(VLOOKUP($A31,'All Running Order working doc'!$A$4:$CO$60,CK$100,FALSE),"-")</f>
        <v>-</v>
      </c>
      <c r="CL31" s="12" t="str">
        <f>IFERROR(VLOOKUP($A31,'All Running Order working doc'!$A$4:$CO$60,CL$100,FALSE),"-")</f>
        <v>-</v>
      </c>
      <c r="CM31" s="12" t="str">
        <f>IFERROR(VLOOKUP($A31,'All Running Order working doc'!$A$4:$CO$60,CM$100,FALSE),"-")</f>
        <v>-</v>
      </c>
      <c r="CN31" s="12" t="str">
        <f>IFERROR(VLOOKUP($A31,'All Running Order working doc'!$A$4:$CO$60,CN$100,FALSE),"-")</f>
        <v>-</v>
      </c>
      <c r="CQ31" s="3">
        <v>28</v>
      </c>
    </row>
    <row r="32" spans="1:95" x14ac:dyDescent="0.3">
      <c r="A32" s="3" t="str">
        <f>CONCATENATE(Constants!$B$6,CQ32,)</f>
        <v>Rookie29</v>
      </c>
      <c r="B32" s="12" t="str">
        <f>IFERROR(VLOOKUP($A32,'All Running Order working doc'!$A$4:$CO$60,B$100,FALSE),"-")</f>
        <v>-</v>
      </c>
      <c r="C32" s="12" t="str">
        <f>IFERROR(VLOOKUP($A32,'All Running Order working doc'!$A$4:$CO$60,C$100,FALSE),"-")</f>
        <v>-</v>
      </c>
      <c r="D32" s="12" t="str">
        <f>IFERROR(VLOOKUP($A32,'All Running Order working doc'!$A$4:$CO$60,D$100,FALSE),"-")</f>
        <v>-</v>
      </c>
      <c r="E32" s="12" t="str">
        <f>IFERROR(VLOOKUP($A32,'All Running Order working doc'!$A$4:$CO$60,E$100,FALSE),"-")</f>
        <v>-</v>
      </c>
      <c r="F32" s="12" t="str">
        <f>IFERROR(VLOOKUP($A32,'All Running Order working doc'!$A$4:$CO$60,F$100,FALSE),"-")</f>
        <v>-</v>
      </c>
      <c r="G32" s="12" t="str">
        <f>IFERROR(VLOOKUP($A32,'All Running Order working doc'!$A$4:$CO$60,G$100,FALSE),"-")</f>
        <v>-</v>
      </c>
      <c r="H32" s="12" t="str">
        <f>IFERROR(VLOOKUP($A32,'All Running Order working doc'!$A$4:$CO$60,H$100,FALSE),"-")</f>
        <v>-</v>
      </c>
      <c r="I32" s="12" t="str">
        <f>IFERROR(VLOOKUP($A32,'All Running Order working doc'!$A$4:$CO$60,I$100,FALSE),"-")</f>
        <v>-</v>
      </c>
      <c r="J32" s="12" t="str">
        <f>IFERROR(VLOOKUP($A32,'All Running Order working doc'!$A$4:$CO$60,J$100,FALSE),"-")</f>
        <v>-</v>
      </c>
      <c r="K32" s="12" t="str">
        <f>IFERROR(VLOOKUP($A32,'All Running Order working doc'!$A$4:$CO$60,K$100,FALSE),"-")</f>
        <v>-</v>
      </c>
      <c r="L32" s="12" t="str">
        <f>IFERROR(VLOOKUP($A32,'All Running Order working doc'!$A$4:$CO$60,L$100,FALSE),"-")</f>
        <v>-</v>
      </c>
      <c r="M32" s="12" t="str">
        <f>IFERROR(VLOOKUP($A32,'All Running Order working doc'!$A$4:$CO$60,M$100,FALSE),"-")</f>
        <v>-</v>
      </c>
      <c r="N32" s="12" t="str">
        <f>IFERROR(VLOOKUP($A32,'All Running Order working doc'!$A$4:$CO$60,N$100,FALSE),"-")</f>
        <v>-</v>
      </c>
      <c r="O32" s="12" t="str">
        <f>IFERROR(VLOOKUP($A32,'All Running Order working doc'!$A$4:$CO$60,O$100,FALSE),"-")</f>
        <v>-</v>
      </c>
      <c r="P32" s="12" t="str">
        <f>IFERROR(VLOOKUP($A32,'All Running Order working doc'!$A$4:$CO$60,P$100,FALSE),"-")</f>
        <v>-</v>
      </c>
      <c r="Q32" s="12" t="str">
        <f>IFERROR(VLOOKUP($A32,'All Running Order working doc'!$A$4:$CO$60,Q$100,FALSE),"-")</f>
        <v>-</v>
      </c>
      <c r="R32" s="12" t="str">
        <f>IFERROR(VLOOKUP($A32,'All Running Order working doc'!$A$4:$CO$60,R$100,FALSE),"-")</f>
        <v>-</v>
      </c>
      <c r="S32" s="12" t="str">
        <f>IFERROR(VLOOKUP($A32,'All Running Order working doc'!$A$4:$CO$60,S$100,FALSE),"-")</f>
        <v>-</v>
      </c>
      <c r="T32" s="12" t="str">
        <f>IFERROR(VLOOKUP($A32,'All Running Order working doc'!$A$4:$CO$60,T$100,FALSE),"-")</f>
        <v>-</v>
      </c>
      <c r="U32" s="12" t="str">
        <f>IFERROR(VLOOKUP($A32,'All Running Order working doc'!$A$4:$CO$60,U$100,FALSE),"-")</f>
        <v>-</v>
      </c>
      <c r="V32" s="12" t="str">
        <f>IFERROR(VLOOKUP($A32,'All Running Order working doc'!$A$4:$CO$60,V$100,FALSE),"-")</f>
        <v>-</v>
      </c>
      <c r="W32" s="12" t="str">
        <f>IFERROR(VLOOKUP($A32,'All Running Order working doc'!$A$4:$CO$60,W$100,FALSE),"-")</f>
        <v>-</v>
      </c>
      <c r="X32" s="12" t="str">
        <f>IFERROR(VLOOKUP($A32,'All Running Order working doc'!$A$4:$CO$60,X$100,FALSE),"-")</f>
        <v>-</v>
      </c>
      <c r="Y32" s="12" t="str">
        <f>IFERROR(VLOOKUP($A32,'All Running Order working doc'!$A$4:$CO$60,Y$100,FALSE),"-")</f>
        <v>-</v>
      </c>
      <c r="Z32" s="12" t="str">
        <f>IFERROR(VLOOKUP($A32,'All Running Order working doc'!$A$4:$CO$60,Z$100,FALSE),"-")</f>
        <v>-</v>
      </c>
      <c r="AA32" s="12" t="str">
        <f>IFERROR(VLOOKUP($A32,'All Running Order working doc'!$A$4:$CO$60,AA$100,FALSE),"-")</f>
        <v>-</v>
      </c>
      <c r="AB32" s="12" t="str">
        <f>IFERROR(VLOOKUP($A32,'All Running Order working doc'!$A$4:$CO$60,AB$100,FALSE),"-")</f>
        <v>-</v>
      </c>
      <c r="AC32" s="12" t="str">
        <f>IFERROR(VLOOKUP($A32,'All Running Order working doc'!$A$4:$CO$60,AC$100,FALSE),"-")</f>
        <v>-</v>
      </c>
      <c r="AD32" s="12" t="str">
        <f>IFERROR(VLOOKUP($A32,'All Running Order working doc'!$A$4:$CO$60,AD$100,FALSE),"-")</f>
        <v>-</v>
      </c>
      <c r="AE32" s="12" t="str">
        <f>IFERROR(VLOOKUP($A32,'All Running Order working doc'!$A$4:$CO$60,AE$100,FALSE),"-")</f>
        <v>-</v>
      </c>
      <c r="AF32" s="12" t="str">
        <f>IFERROR(VLOOKUP($A32,'All Running Order working doc'!$A$4:$CO$60,AF$100,FALSE),"-")</f>
        <v>-</v>
      </c>
      <c r="AG32" s="12" t="str">
        <f>IFERROR(VLOOKUP($A32,'All Running Order working doc'!$A$4:$CO$60,AG$100,FALSE),"-")</f>
        <v>-</v>
      </c>
      <c r="AH32" s="12" t="str">
        <f>IFERROR(VLOOKUP($A32,'All Running Order working doc'!$A$4:$CO$60,AH$100,FALSE),"-")</f>
        <v>-</v>
      </c>
      <c r="AI32" s="12" t="str">
        <f>IFERROR(VLOOKUP($A32,'All Running Order working doc'!$A$4:$CO$60,AI$100,FALSE),"-")</f>
        <v>-</v>
      </c>
      <c r="AJ32" s="12" t="str">
        <f>IFERROR(VLOOKUP($A32,'All Running Order working doc'!$A$4:$CO$60,AJ$100,FALSE),"-")</f>
        <v>-</v>
      </c>
      <c r="AK32" s="12" t="str">
        <f>IFERROR(VLOOKUP($A32,'All Running Order working doc'!$A$4:$CO$60,AK$100,FALSE),"-")</f>
        <v>-</v>
      </c>
      <c r="AL32" s="12" t="str">
        <f>IFERROR(VLOOKUP($A32,'All Running Order working doc'!$A$4:$CO$60,AL$100,FALSE),"-")</f>
        <v>-</v>
      </c>
      <c r="AM32" s="12" t="str">
        <f>IFERROR(VLOOKUP($A32,'All Running Order working doc'!$A$4:$CO$60,AM$100,FALSE),"-")</f>
        <v>-</v>
      </c>
      <c r="AN32" s="12" t="str">
        <f>IFERROR(VLOOKUP($A32,'All Running Order working doc'!$A$4:$CO$60,AN$100,FALSE),"-")</f>
        <v>-</v>
      </c>
      <c r="AO32" s="12" t="str">
        <f>IFERROR(VLOOKUP($A32,'All Running Order working doc'!$A$4:$CO$60,AO$100,FALSE),"-")</f>
        <v>-</v>
      </c>
      <c r="AP32" s="12" t="str">
        <f>IFERROR(VLOOKUP($A32,'All Running Order working doc'!$A$4:$CO$60,AP$100,FALSE),"-")</f>
        <v>-</v>
      </c>
      <c r="AQ32" s="12" t="str">
        <f>IFERROR(VLOOKUP($A32,'All Running Order working doc'!$A$4:$CO$60,AQ$100,FALSE),"-")</f>
        <v>-</v>
      </c>
      <c r="AR32" s="12" t="str">
        <f>IFERROR(VLOOKUP($A32,'All Running Order working doc'!$A$4:$CO$60,AR$100,FALSE),"-")</f>
        <v>-</v>
      </c>
      <c r="AS32" s="12" t="str">
        <f>IFERROR(VLOOKUP($A32,'All Running Order working doc'!$A$4:$CO$60,AS$100,FALSE),"-")</f>
        <v>-</v>
      </c>
      <c r="AT32" s="12" t="str">
        <f>IFERROR(VLOOKUP($A32,'All Running Order working doc'!$A$4:$CO$60,AT$100,FALSE),"-")</f>
        <v>-</v>
      </c>
      <c r="AU32" s="12" t="str">
        <f>IFERROR(VLOOKUP($A32,'All Running Order working doc'!$A$4:$CO$60,AU$100,FALSE),"-")</f>
        <v>-</v>
      </c>
      <c r="AV32" s="12" t="str">
        <f>IFERROR(VLOOKUP($A32,'All Running Order working doc'!$A$4:$CO$60,AV$100,FALSE),"-")</f>
        <v>-</v>
      </c>
      <c r="AW32" s="12" t="str">
        <f>IFERROR(VLOOKUP($A32,'All Running Order working doc'!$A$4:$CO$60,AW$100,FALSE),"-")</f>
        <v>-</v>
      </c>
      <c r="AX32" s="12" t="str">
        <f>IFERROR(VLOOKUP($A32,'All Running Order working doc'!$A$4:$CO$60,AX$100,FALSE),"-")</f>
        <v>-</v>
      </c>
      <c r="AY32" s="12" t="str">
        <f>IFERROR(VLOOKUP($A32,'All Running Order working doc'!$A$4:$CO$60,AY$100,FALSE),"-")</f>
        <v>-</v>
      </c>
      <c r="AZ32" s="12" t="str">
        <f>IFERROR(VLOOKUP($A32,'All Running Order working doc'!$A$4:$CO$60,AZ$100,FALSE),"-")</f>
        <v>-</v>
      </c>
      <c r="BA32" s="12" t="str">
        <f>IFERROR(VLOOKUP($A32,'All Running Order working doc'!$A$4:$CO$60,BA$100,FALSE),"-")</f>
        <v>-</v>
      </c>
      <c r="BB32" s="12" t="str">
        <f>IFERROR(VLOOKUP($A32,'All Running Order working doc'!$A$4:$CO$60,BB$100,FALSE),"-")</f>
        <v>-</v>
      </c>
      <c r="BC32" s="12" t="str">
        <f>IFERROR(VLOOKUP($A32,'All Running Order working doc'!$A$4:$CO$60,BC$100,FALSE),"-")</f>
        <v>-</v>
      </c>
      <c r="BD32" s="12" t="str">
        <f>IFERROR(VLOOKUP($A32,'All Running Order working doc'!$A$4:$CO$60,BD$100,FALSE),"-")</f>
        <v>-</v>
      </c>
      <c r="BE32" s="12" t="str">
        <f>IFERROR(VLOOKUP($A32,'All Running Order working doc'!$A$4:$CO$60,BE$100,FALSE),"-")</f>
        <v>-</v>
      </c>
      <c r="BF32" s="12" t="str">
        <f>IFERROR(VLOOKUP($A32,'All Running Order working doc'!$A$4:$CO$60,BF$100,FALSE),"-")</f>
        <v>-</v>
      </c>
      <c r="BG32" s="12" t="str">
        <f>IFERROR(VLOOKUP($A32,'All Running Order working doc'!$A$4:$CO$60,BG$100,FALSE),"-")</f>
        <v>-</v>
      </c>
      <c r="BH32" s="12" t="str">
        <f>IFERROR(VLOOKUP($A32,'All Running Order working doc'!$A$4:$CO$60,BH$100,FALSE),"-")</f>
        <v>-</v>
      </c>
      <c r="BI32" s="12" t="str">
        <f>IFERROR(VLOOKUP($A32,'All Running Order working doc'!$A$4:$CO$60,BI$100,FALSE),"-")</f>
        <v>-</v>
      </c>
      <c r="BJ32" s="12" t="str">
        <f>IFERROR(VLOOKUP($A32,'All Running Order working doc'!$A$4:$CO$60,BJ$100,FALSE),"-")</f>
        <v>-</v>
      </c>
      <c r="BK32" s="12" t="str">
        <f>IFERROR(VLOOKUP($A32,'All Running Order working doc'!$A$4:$CO$60,BK$100,FALSE),"-")</f>
        <v>-</v>
      </c>
      <c r="BL32" s="12" t="str">
        <f>IFERROR(VLOOKUP($A32,'All Running Order working doc'!$A$4:$CO$60,BL$100,FALSE),"-")</f>
        <v>-</v>
      </c>
      <c r="BM32" s="12" t="str">
        <f>IFERROR(VLOOKUP($A32,'All Running Order working doc'!$A$4:$CO$60,BM$100,FALSE),"-")</f>
        <v>-</v>
      </c>
      <c r="BN32" s="12" t="str">
        <f>IFERROR(VLOOKUP($A32,'All Running Order working doc'!$A$4:$CO$60,BN$100,FALSE),"-")</f>
        <v>-</v>
      </c>
      <c r="BO32" s="12" t="str">
        <f>IFERROR(VLOOKUP($A32,'All Running Order working doc'!$A$4:$CO$60,BO$100,FALSE),"-")</f>
        <v>-</v>
      </c>
      <c r="BP32" s="12" t="str">
        <f>IFERROR(VLOOKUP($A32,'All Running Order working doc'!$A$4:$CO$60,BP$100,FALSE),"-")</f>
        <v>-</v>
      </c>
      <c r="BQ32" s="12" t="str">
        <f>IFERROR(VLOOKUP($A32,'All Running Order working doc'!$A$4:$CO$60,BQ$100,FALSE),"-")</f>
        <v>-</v>
      </c>
      <c r="BR32" s="12" t="str">
        <f>IFERROR(VLOOKUP($A32,'All Running Order working doc'!$A$4:$CO$60,BR$100,FALSE),"-")</f>
        <v>-</v>
      </c>
      <c r="BS32" s="12" t="str">
        <f>IFERROR(VLOOKUP($A32,'All Running Order working doc'!$A$4:$CO$60,BS$100,FALSE),"-")</f>
        <v>-</v>
      </c>
      <c r="BT32" s="12" t="str">
        <f>IFERROR(VLOOKUP($A32,'All Running Order working doc'!$A$4:$CO$60,BT$100,FALSE),"-")</f>
        <v>-</v>
      </c>
      <c r="BU32" s="12" t="str">
        <f>IFERROR(VLOOKUP($A32,'All Running Order working doc'!$A$4:$CO$60,BU$100,FALSE),"-")</f>
        <v>-</v>
      </c>
      <c r="BV32" s="12" t="str">
        <f>IFERROR(VLOOKUP($A32,'All Running Order working doc'!$A$4:$CO$60,BV$100,FALSE),"-")</f>
        <v>-</v>
      </c>
      <c r="BW32" s="12" t="str">
        <f>IFERROR(VLOOKUP($A32,'All Running Order working doc'!$A$4:$CO$60,BW$100,FALSE),"-")</f>
        <v>-</v>
      </c>
      <c r="BX32" s="12" t="str">
        <f>IFERROR(VLOOKUP($A32,'All Running Order working doc'!$A$4:$CO$60,BX$100,FALSE),"-")</f>
        <v>-</v>
      </c>
      <c r="BY32" s="12" t="str">
        <f>IFERROR(VLOOKUP($A32,'All Running Order working doc'!$A$4:$CO$60,BY$100,FALSE),"-")</f>
        <v>-</v>
      </c>
      <c r="BZ32" s="12" t="str">
        <f>IFERROR(VLOOKUP($A32,'All Running Order working doc'!$A$4:$CO$60,BZ$100,FALSE),"-")</f>
        <v>-</v>
      </c>
      <c r="CA32" s="12" t="str">
        <f>IFERROR(VLOOKUP($A32,'All Running Order working doc'!$A$4:$CO$60,CA$100,FALSE),"-")</f>
        <v>-</v>
      </c>
      <c r="CB32" s="12" t="str">
        <f>IFERROR(VLOOKUP($A32,'All Running Order working doc'!$A$4:$CO$60,CB$100,FALSE),"-")</f>
        <v>-</v>
      </c>
      <c r="CC32" s="12" t="str">
        <f>IFERROR(VLOOKUP($A32,'All Running Order working doc'!$A$4:$CO$60,CC$100,FALSE),"-")</f>
        <v>-</v>
      </c>
      <c r="CD32" s="12" t="str">
        <f>IFERROR(VLOOKUP($A32,'All Running Order working doc'!$A$4:$CO$60,CD$100,FALSE),"-")</f>
        <v>-</v>
      </c>
      <c r="CE32" s="12" t="str">
        <f>IFERROR(VLOOKUP($A32,'All Running Order working doc'!$A$4:$CO$60,CE$100,FALSE),"-")</f>
        <v>-</v>
      </c>
      <c r="CF32" s="12" t="str">
        <f>IFERROR(VLOOKUP($A32,'All Running Order working doc'!$A$4:$CO$60,CF$100,FALSE),"-")</f>
        <v>-</v>
      </c>
      <c r="CG32" s="12" t="str">
        <f>IFERROR(VLOOKUP($A32,'All Running Order working doc'!$A$4:$CO$60,CG$100,FALSE),"-")</f>
        <v>-</v>
      </c>
      <c r="CH32" s="12" t="str">
        <f>IFERROR(VLOOKUP($A32,'All Running Order working doc'!$A$4:$CO$60,CH$100,FALSE),"-")</f>
        <v>-</v>
      </c>
      <c r="CI32" s="12" t="str">
        <f>IFERROR(VLOOKUP($A32,'All Running Order working doc'!$A$4:$CO$60,CI$100,FALSE),"-")</f>
        <v>-</v>
      </c>
      <c r="CJ32" s="12" t="str">
        <f>IFERROR(VLOOKUP($A32,'All Running Order working doc'!$A$4:$CO$60,CJ$100,FALSE),"-")</f>
        <v>-</v>
      </c>
      <c r="CK32" s="12" t="str">
        <f>IFERROR(VLOOKUP($A32,'All Running Order working doc'!$A$4:$CO$60,CK$100,FALSE),"-")</f>
        <v>-</v>
      </c>
      <c r="CL32" s="12" t="str">
        <f>IFERROR(VLOOKUP($A32,'All Running Order working doc'!$A$4:$CO$60,CL$100,FALSE),"-")</f>
        <v>-</v>
      </c>
      <c r="CM32" s="12" t="str">
        <f>IFERROR(VLOOKUP($A32,'All Running Order working doc'!$A$4:$CO$60,CM$100,FALSE),"-")</f>
        <v>-</v>
      </c>
      <c r="CN32" s="12" t="str">
        <f>IFERROR(VLOOKUP($A32,'All Running Order working doc'!$A$4:$CO$60,CN$100,FALSE),"-")</f>
        <v>-</v>
      </c>
      <c r="CQ32" s="3">
        <v>29</v>
      </c>
    </row>
    <row r="33" spans="1:95" x14ac:dyDescent="0.3">
      <c r="A33" s="3" t="str">
        <f>CONCATENATE(Constants!$B$6,CQ33,)</f>
        <v>Rookie30</v>
      </c>
      <c r="B33" s="12" t="str">
        <f>IFERROR(VLOOKUP($A33,'All Running Order working doc'!$A$4:$CO$60,B$100,FALSE),"-")</f>
        <v>-</v>
      </c>
      <c r="C33" s="12" t="str">
        <f>IFERROR(VLOOKUP($A33,'All Running Order working doc'!$A$4:$CO$60,C$100,FALSE),"-")</f>
        <v>-</v>
      </c>
      <c r="D33" s="12" t="str">
        <f>IFERROR(VLOOKUP($A33,'All Running Order working doc'!$A$4:$CO$60,D$100,FALSE),"-")</f>
        <v>-</v>
      </c>
      <c r="E33" s="12" t="str">
        <f>IFERROR(VLOOKUP($A33,'All Running Order working doc'!$A$4:$CO$60,E$100,FALSE),"-")</f>
        <v>-</v>
      </c>
      <c r="F33" s="12" t="str">
        <f>IFERROR(VLOOKUP($A33,'All Running Order working doc'!$A$4:$CO$60,F$100,FALSE),"-")</f>
        <v>-</v>
      </c>
      <c r="G33" s="12" t="str">
        <f>IFERROR(VLOOKUP($A33,'All Running Order working doc'!$A$4:$CO$60,G$100,FALSE),"-")</f>
        <v>-</v>
      </c>
      <c r="H33" s="12" t="str">
        <f>IFERROR(VLOOKUP($A33,'All Running Order working doc'!$A$4:$CO$60,H$100,FALSE),"-")</f>
        <v>-</v>
      </c>
      <c r="I33" s="12" t="str">
        <f>IFERROR(VLOOKUP($A33,'All Running Order working doc'!$A$4:$CO$60,I$100,FALSE),"-")</f>
        <v>-</v>
      </c>
      <c r="J33" s="12" t="str">
        <f>IFERROR(VLOOKUP($A33,'All Running Order working doc'!$A$4:$CO$60,J$100,FALSE),"-")</f>
        <v>-</v>
      </c>
      <c r="K33" s="12" t="str">
        <f>IFERROR(VLOOKUP($A33,'All Running Order working doc'!$A$4:$CO$60,K$100,FALSE),"-")</f>
        <v>-</v>
      </c>
      <c r="L33" s="12" t="str">
        <f>IFERROR(VLOOKUP($A33,'All Running Order working doc'!$A$4:$CO$60,L$100,FALSE),"-")</f>
        <v>-</v>
      </c>
      <c r="M33" s="12" t="str">
        <f>IFERROR(VLOOKUP($A33,'All Running Order working doc'!$A$4:$CO$60,M$100,FALSE),"-")</f>
        <v>-</v>
      </c>
      <c r="N33" s="12" t="str">
        <f>IFERROR(VLOOKUP($A33,'All Running Order working doc'!$A$4:$CO$60,N$100,FALSE),"-")</f>
        <v>-</v>
      </c>
      <c r="O33" s="12" t="str">
        <f>IFERROR(VLOOKUP($A33,'All Running Order working doc'!$A$4:$CO$60,O$100,FALSE),"-")</f>
        <v>-</v>
      </c>
      <c r="P33" s="12" t="str">
        <f>IFERROR(VLOOKUP($A33,'All Running Order working doc'!$A$4:$CO$60,P$100,FALSE),"-")</f>
        <v>-</v>
      </c>
      <c r="Q33" s="12" t="str">
        <f>IFERROR(VLOOKUP($A33,'All Running Order working doc'!$A$4:$CO$60,Q$100,FALSE),"-")</f>
        <v>-</v>
      </c>
      <c r="R33" s="12" t="str">
        <f>IFERROR(VLOOKUP($A33,'All Running Order working doc'!$A$4:$CO$60,R$100,FALSE),"-")</f>
        <v>-</v>
      </c>
      <c r="S33" s="12" t="str">
        <f>IFERROR(VLOOKUP($A33,'All Running Order working doc'!$A$4:$CO$60,S$100,FALSE),"-")</f>
        <v>-</v>
      </c>
      <c r="T33" s="12" t="str">
        <f>IFERROR(VLOOKUP($A33,'All Running Order working doc'!$A$4:$CO$60,T$100,FALSE),"-")</f>
        <v>-</v>
      </c>
      <c r="U33" s="12" t="str">
        <f>IFERROR(VLOOKUP($A33,'All Running Order working doc'!$A$4:$CO$60,U$100,FALSE),"-")</f>
        <v>-</v>
      </c>
      <c r="V33" s="12" t="str">
        <f>IFERROR(VLOOKUP($A33,'All Running Order working doc'!$A$4:$CO$60,V$100,FALSE),"-")</f>
        <v>-</v>
      </c>
      <c r="W33" s="12" t="str">
        <f>IFERROR(VLOOKUP($A33,'All Running Order working doc'!$A$4:$CO$60,W$100,FALSE),"-")</f>
        <v>-</v>
      </c>
      <c r="X33" s="12" t="str">
        <f>IFERROR(VLOOKUP($A33,'All Running Order working doc'!$A$4:$CO$60,X$100,FALSE),"-")</f>
        <v>-</v>
      </c>
      <c r="Y33" s="12" t="str">
        <f>IFERROR(VLOOKUP($A33,'All Running Order working doc'!$A$4:$CO$60,Y$100,FALSE),"-")</f>
        <v>-</v>
      </c>
      <c r="Z33" s="12" t="str">
        <f>IFERROR(VLOOKUP($A33,'All Running Order working doc'!$A$4:$CO$60,Z$100,FALSE),"-")</f>
        <v>-</v>
      </c>
      <c r="AA33" s="12" t="str">
        <f>IFERROR(VLOOKUP($A33,'All Running Order working doc'!$A$4:$CO$60,AA$100,FALSE),"-")</f>
        <v>-</v>
      </c>
      <c r="AB33" s="12" t="str">
        <f>IFERROR(VLOOKUP($A33,'All Running Order working doc'!$A$4:$CO$60,AB$100,FALSE),"-")</f>
        <v>-</v>
      </c>
      <c r="AC33" s="12" t="str">
        <f>IFERROR(VLOOKUP($A33,'All Running Order working doc'!$A$4:$CO$60,AC$100,FALSE),"-")</f>
        <v>-</v>
      </c>
      <c r="AD33" s="12" t="str">
        <f>IFERROR(VLOOKUP($A33,'All Running Order working doc'!$A$4:$CO$60,AD$100,FALSE),"-")</f>
        <v>-</v>
      </c>
      <c r="AE33" s="12" t="str">
        <f>IFERROR(VLOOKUP($A33,'All Running Order working doc'!$A$4:$CO$60,AE$100,FALSE),"-")</f>
        <v>-</v>
      </c>
      <c r="AF33" s="12" t="str">
        <f>IFERROR(VLOOKUP($A33,'All Running Order working doc'!$A$4:$CO$60,AF$100,FALSE),"-")</f>
        <v>-</v>
      </c>
      <c r="AG33" s="12" t="str">
        <f>IFERROR(VLOOKUP($A33,'All Running Order working doc'!$A$4:$CO$60,AG$100,FALSE),"-")</f>
        <v>-</v>
      </c>
      <c r="AH33" s="12" t="str">
        <f>IFERROR(VLOOKUP($A33,'All Running Order working doc'!$A$4:$CO$60,AH$100,FALSE),"-")</f>
        <v>-</v>
      </c>
      <c r="AI33" s="12" t="str">
        <f>IFERROR(VLOOKUP($A33,'All Running Order working doc'!$A$4:$CO$60,AI$100,FALSE),"-")</f>
        <v>-</v>
      </c>
      <c r="AJ33" s="12" t="str">
        <f>IFERROR(VLOOKUP($A33,'All Running Order working doc'!$A$4:$CO$60,AJ$100,FALSE),"-")</f>
        <v>-</v>
      </c>
      <c r="AK33" s="12" t="str">
        <f>IFERROR(VLOOKUP($A33,'All Running Order working doc'!$A$4:$CO$60,AK$100,FALSE),"-")</f>
        <v>-</v>
      </c>
      <c r="AL33" s="12" t="str">
        <f>IFERROR(VLOOKUP($A33,'All Running Order working doc'!$A$4:$CO$60,AL$100,FALSE),"-")</f>
        <v>-</v>
      </c>
      <c r="AM33" s="12" t="str">
        <f>IFERROR(VLOOKUP($A33,'All Running Order working doc'!$A$4:$CO$60,AM$100,FALSE),"-")</f>
        <v>-</v>
      </c>
      <c r="AN33" s="12" t="str">
        <f>IFERROR(VLOOKUP($A33,'All Running Order working doc'!$A$4:$CO$60,AN$100,FALSE),"-")</f>
        <v>-</v>
      </c>
      <c r="AO33" s="12" t="str">
        <f>IFERROR(VLOOKUP($A33,'All Running Order working doc'!$A$4:$CO$60,AO$100,FALSE),"-")</f>
        <v>-</v>
      </c>
      <c r="AP33" s="12" t="str">
        <f>IFERROR(VLOOKUP($A33,'All Running Order working doc'!$A$4:$CO$60,AP$100,FALSE),"-")</f>
        <v>-</v>
      </c>
      <c r="AQ33" s="12" t="str">
        <f>IFERROR(VLOOKUP($A33,'All Running Order working doc'!$A$4:$CO$60,AQ$100,FALSE),"-")</f>
        <v>-</v>
      </c>
      <c r="AR33" s="12" t="str">
        <f>IFERROR(VLOOKUP($A33,'All Running Order working doc'!$A$4:$CO$60,AR$100,FALSE),"-")</f>
        <v>-</v>
      </c>
      <c r="AS33" s="12" t="str">
        <f>IFERROR(VLOOKUP($A33,'All Running Order working doc'!$A$4:$CO$60,AS$100,FALSE),"-")</f>
        <v>-</v>
      </c>
      <c r="AT33" s="12" t="str">
        <f>IFERROR(VLOOKUP($A33,'All Running Order working doc'!$A$4:$CO$60,AT$100,FALSE),"-")</f>
        <v>-</v>
      </c>
      <c r="AU33" s="12" t="str">
        <f>IFERROR(VLOOKUP($A33,'All Running Order working doc'!$A$4:$CO$60,AU$100,FALSE),"-")</f>
        <v>-</v>
      </c>
      <c r="AV33" s="12" t="str">
        <f>IFERROR(VLOOKUP($A33,'All Running Order working doc'!$A$4:$CO$60,AV$100,FALSE),"-")</f>
        <v>-</v>
      </c>
      <c r="AW33" s="12" t="str">
        <f>IFERROR(VLOOKUP($A33,'All Running Order working doc'!$A$4:$CO$60,AW$100,FALSE),"-")</f>
        <v>-</v>
      </c>
      <c r="AX33" s="12" t="str">
        <f>IFERROR(VLOOKUP($A33,'All Running Order working doc'!$A$4:$CO$60,AX$100,FALSE),"-")</f>
        <v>-</v>
      </c>
      <c r="AY33" s="12" t="str">
        <f>IFERROR(VLOOKUP($A33,'All Running Order working doc'!$A$4:$CO$60,AY$100,FALSE),"-")</f>
        <v>-</v>
      </c>
      <c r="AZ33" s="12" t="str">
        <f>IFERROR(VLOOKUP($A33,'All Running Order working doc'!$A$4:$CO$60,AZ$100,FALSE),"-")</f>
        <v>-</v>
      </c>
      <c r="BA33" s="12" t="str">
        <f>IFERROR(VLOOKUP($A33,'All Running Order working doc'!$A$4:$CO$60,BA$100,FALSE),"-")</f>
        <v>-</v>
      </c>
      <c r="BB33" s="12" t="str">
        <f>IFERROR(VLOOKUP($A33,'All Running Order working doc'!$A$4:$CO$60,BB$100,FALSE),"-")</f>
        <v>-</v>
      </c>
      <c r="BC33" s="12" t="str">
        <f>IFERROR(VLOOKUP($A33,'All Running Order working doc'!$A$4:$CO$60,BC$100,FALSE),"-")</f>
        <v>-</v>
      </c>
      <c r="BD33" s="12" t="str">
        <f>IFERROR(VLOOKUP($A33,'All Running Order working doc'!$A$4:$CO$60,BD$100,FALSE),"-")</f>
        <v>-</v>
      </c>
      <c r="BE33" s="12" t="str">
        <f>IFERROR(VLOOKUP($A33,'All Running Order working doc'!$A$4:$CO$60,BE$100,FALSE),"-")</f>
        <v>-</v>
      </c>
      <c r="BF33" s="12" t="str">
        <f>IFERROR(VLOOKUP($A33,'All Running Order working doc'!$A$4:$CO$60,BF$100,FALSE),"-")</f>
        <v>-</v>
      </c>
      <c r="BG33" s="12" t="str">
        <f>IFERROR(VLOOKUP($A33,'All Running Order working doc'!$A$4:$CO$60,BG$100,FALSE),"-")</f>
        <v>-</v>
      </c>
      <c r="BH33" s="12" t="str">
        <f>IFERROR(VLOOKUP($A33,'All Running Order working doc'!$A$4:$CO$60,BH$100,FALSE),"-")</f>
        <v>-</v>
      </c>
      <c r="BI33" s="12" t="str">
        <f>IFERROR(VLOOKUP($A33,'All Running Order working doc'!$A$4:$CO$60,BI$100,FALSE),"-")</f>
        <v>-</v>
      </c>
      <c r="BJ33" s="12" t="str">
        <f>IFERROR(VLOOKUP($A33,'All Running Order working doc'!$A$4:$CO$60,BJ$100,FALSE),"-")</f>
        <v>-</v>
      </c>
      <c r="BK33" s="12" t="str">
        <f>IFERROR(VLOOKUP($A33,'All Running Order working doc'!$A$4:$CO$60,BK$100,FALSE),"-")</f>
        <v>-</v>
      </c>
      <c r="BL33" s="12" t="str">
        <f>IFERROR(VLOOKUP($A33,'All Running Order working doc'!$A$4:$CO$60,BL$100,FALSE),"-")</f>
        <v>-</v>
      </c>
      <c r="BM33" s="12" t="str">
        <f>IFERROR(VLOOKUP($A33,'All Running Order working doc'!$A$4:$CO$60,BM$100,FALSE),"-")</f>
        <v>-</v>
      </c>
      <c r="BN33" s="12" t="str">
        <f>IFERROR(VLOOKUP($A33,'All Running Order working doc'!$A$4:$CO$60,BN$100,FALSE),"-")</f>
        <v>-</v>
      </c>
      <c r="BO33" s="12" t="str">
        <f>IFERROR(VLOOKUP($A33,'All Running Order working doc'!$A$4:$CO$60,BO$100,FALSE),"-")</f>
        <v>-</v>
      </c>
      <c r="BP33" s="12" t="str">
        <f>IFERROR(VLOOKUP($A33,'All Running Order working doc'!$A$4:$CO$60,BP$100,FALSE),"-")</f>
        <v>-</v>
      </c>
      <c r="BQ33" s="12" t="str">
        <f>IFERROR(VLOOKUP($A33,'All Running Order working doc'!$A$4:$CO$60,BQ$100,FALSE),"-")</f>
        <v>-</v>
      </c>
      <c r="BR33" s="12" t="str">
        <f>IFERROR(VLOOKUP($A33,'All Running Order working doc'!$A$4:$CO$60,BR$100,FALSE),"-")</f>
        <v>-</v>
      </c>
      <c r="BS33" s="12" t="str">
        <f>IFERROR(VLOOKUP($A33,'All Running Order working doc'!$A$4:$CO$60,BS$100,FALSE),"-")</f>
        <v>-</v>
      </c>
      <c r="BT33" s="12" t="str">
        <f>IFERROR(VLOOKUP($A33,'All Running Order working doc'!$A$4:$CO$60,BT$100,FALSE),"-")</f>
        <v>-</v>
      </c>
      <c r="BU33" s="12" t="str">
        <f>IFERROR(VLOOKUP($A33,'All Running Order working doc'!$A$4:$CO$60,BU$100,FALSE),"-")</f>
        <v>-</v>
      </c>
      <c r="BV33" s="12" t="str">
        <f>IFERROR(VLOOKUP($A33,'All Running Order working doc'!$A$4:$CO$60,BV$100,FALSE),"-")</f>
        <v>-</v>
      </c>
      <c r="BW33" s="12" t="str">
        <f>IFERROR(VLOOKUP($A33,'All Running Order working doc'!$A$4:$CO$60,BW$100,FALSE),"-")</f>
        <v>-</v>
      </c>
      <c r="BX33" s="12" t="str">
        <f>IFERROR(VLOOKUP($A33,'All Running Order working doc'!$A$4:$CO$60,BX$100,FALSE),"-")</f>
        <v>-</v>
      </c>
      <c r="BY33" s="12" t="str">
        <f>IFERROR(VLOOKUP($A33,'All Running Order working doc'!$A$4:$CO$60,BY$100,FALSE),"-")</f>
        <v>-</v>
      </c>
      <c r="BZ33" s="12" t="str">
        <f>IFERROR(VLOOKUP($A33,'All Running Order working doc'!$A$4:$CO$60,BZ$100,FALSE),"-")</f>
        <v>-</v>
      </c>
      <c r="CA33" s="12" t="str">
        <f>IFERROR(VLOOKUP($A33,'All Running Order working doc'!$A$4:$CO$60,CA$100,FALSE),"-")</f>
        <v>-</v>
      </c>
      <c r="CB33" s="12" t="str">
        <f>IFERROR(VLOOKUP($A33,'All Running Order working doc'!$A$4:$CO$60,CB$100,FALSE),"-")</f>
        <v>-</v>
      </c>
      <c r="CC33" s="12" t="str">
        <f>IFERROR(VLOOKUP($A33,'All Running Order working doc'!$A$4:$CO$60,CC$100,FALSE),"-")</f>
        <v>-</v>
      </c>
      <c r="CD33" s="12" t="str">
        <f>IFERROR(VLOOKUP($A33,'All Running Order working doc'!$A$4:$CO$60,CD$100,FALSE),"-")</f>
        <v>-</v>
      </c>
      <c r="CE33" s="12" t="str">
        <f>IFERROR(VLOOKUP($A33,'All Running Order working doc'!$A$4:$CO$60,CE$100,FALSE),"-")</f>
        <v>-</v>
      </c>
      <c r="CF33" s="12" t="str">
        <f>IFERROR(VLOOKUP($A33,'All Running Order working doc'!$A$4:$CO$60,CF$100,FALSE),"-")</f>
        <v>-</v>
      </c>
      <c r="CG33" s="12" t="str">
        <f>IFERROR(VLOOKUP($A33,'All Running Order working doc'!$A$4:$CO$60,CG$100,FALSE),"-")</f>
        <v>-</v>
      </c>
      <c r="CH33" s="12" t="str">
        <f>IFERROR(VLOOKUP($A33,'All Running Order working doc'!$A$4:$CO$60,CH$100,FALSE),"-")</f>
        <v>-</v>
      </c>
      <c r="CI33" s="12" t="str">
        <f>IFERROR(VLOOKUP($A33,'All Running Order working doc'!$A$4:$CO$60,CI$100,FALSE),"-")</f>
        <v>-</v>
      </c>
      <c r="CJ33" s="12" t="str">
        <f>IFERROR(VLOOKUP($A33,'All Running Order working doc'!$A$4:$CO$60,CJ$100,FALSE),"-")</f>
        <v>-</v>
      </c>
      <c r="CK33" s="12" t="str">
        <f>IFERROR(VLOOKUP($A33,'All Running Order working doc'!$A$4:$CO$60,CK$100,FALSE),"-")</f>
        <v>-</v>
      </c>
      <c r="CL33" s="12" t="str">
        <f>IFERROR(VLOOKUP($A33,'All Running Order working doc'!$A$4:$CO$60,CL$100,FALSE),"-")</f>
        <v>-</v>
      </c>
      <c r="CM33" s="12" t="str">
        <f>IFERROR(VLOOKUP($A33,'All Running Order working doc'!$A$4:$CO$60,CM$100,FALSE),"-")</f>
        <v>-</v>
      </c>
      <c r="CN33" s="12" t="str">
        <f>IFERROR(VLOOKUP($A33,'All Running Order working doc'!$A$4:$CO$60,CN$100,FALSE),"-")</f>
        <v>-</v>
      </c>
      <c r="CQ33" s="3">
        <v>30</v>
      </c>
    </row>
    <row r="34" spans="1:95" x14ac:dyDescent="0.3">
      <c r="A34" s="3" t="str">
        <f>CONCATENATE(Constants!$B$6,CQ34,)</f>
        <v>Rookie31</v>
      </c>
      <c r="B34" s="12" t="str">
        <f>IFERROR(VLOOKUP($A34,'All Running Order working doc'!$A$4:$CO$60,B$100,FALSE),"-")</f>
        <v>-</v>
      </c>
      <c r="C34" s="12" t="str">
        <f>IFERROR(VLOOKUP($A34,'All Running Order working doc'!$A$4:$CO$60,C$100,FALSE),"-")</f>
        <v>-</v>
      </c>
      <c r="D34" s="12" t="str">
        <f>IFERROR(VLOOKUP($A34,'All Running Order working doc'!$A$4:$CO$60,D$100,FALSE),"-")</f>
        <v>-</v>
      </c>
      <c r="E34" s="12" t="str">
        <f>IFERROR(VLOOKUP($A34,'All Running Order working doc'!$A$4:$CO$60,E$100,FALSE),"-")</f>
        <v>-</v>
      </c>
      <c r="F34" s="12" t="str">
        <f>IFERROR(VLOOKUP($A34,'All Running Order working doc'!$A$4:$CO$60,F$100,FALSE),"-")</f>
        <v>-</v>
      </c>
      <c r="G34" s="12" t="str">
        <f>IFERROR(VLOOKUP($A34,'All Running Order working doc'!$A$4:$CO$60,G$100,FALSE),"-")</f>
        <v>-</v>
      </c>
      <c r="H34" s="12" t="str">
        <f>IFERROR(VLOOKUP($A34,'All Running Order working doc'!$A$4:$CO$60,H$100,FALSE),"-")</f>
        <v>-</v>
      </c>
      <c r="I34" s="12" t="str">
        <f>IFERROR(VLOOKUP($A34,'All Running Order working doc'!$A$4:$CO$60,I$100,FALSE),"-")</f>
        <v>-</v>
      </c>
      <c r="J34" s="12" t="str">
        <f>IFERROR(VLOOKUP($A34,'All Running Order working doc'!$A$4:$CO$60,J$100,FALSE),"-")</f>
        <v>-</v>
      </c>
      <c r="K34" s="12" t="str">
        <f>IFERROR(VLOOKUP($A34,'All Running Order working doc'!$A$4:$CO$60,K$100,FALSE),"-")</f>
        <v>-</v>
      </c>
      <c r="L34" s="12" t="str">
        <f>IFERROR(VLOOKUP($A34,'All Running Order working doc'!$A$4:$CO$60,L$100,FALSE),"-")</f>
        <v>-</v>
      </c>
      <c r="M34" s="12" t="str">
        <f>IFERROR(VLOOKUP($A34,'All Running Order working doc'!$A$4:$CO$60,M$100,FALSE),"-")</f>
        <v>-</v>
      </c>
      <c r="N34" s="12" t="str">
        <f>IFERROR(VLOOKUP($A34,'All Running Order working doc'!$A$4:$CO$60,N$100,FALSE),"-")</f>
        <v>-</v>
      </c>
      <c r="O34" s="12" t="str">
        <f>IFERROR(VLOOKUP($A34,'All Running Order working doc'!$A$4:$CO$60,O$100,FALSE),"-")</f>
        <v>-</v>
      </c>
      <c r="P34" s="12" t="str">
        <f>IFERROR(VLOOKUP($A34,'All Running Order working doc'!$A$4:$CO$60,P$100,FALSE),"-")</f>
        <v>-</v>
      </c>
      <c r="Q34" s="12" t="str">
        <f>IFERROR(VLOOKUP($A34,'All Running Order working doc'!$A$4:$CO$60,Q$100,FALSE),"-")</f>
        <v>-</v>
      </c>
      <c r="R34" s="12" t="str">
        <f>IFERROR(VLOOKUP($A34,'All Running Order working doc'!$A$4:$CO$60,R$100,FALSE),"-")</f>
        <v>-</v>
      </c>
      <c r="S34" s="12" t="str">
        <f>IFERROR(VLOOKUP($A34,'All Running Order working doc'!$A$4:$CO$60,S$100,FALSE),"-")</f>
        <v>-</v>
      </c>
      <c r="T34" s="12" t="str">
        <f>IFERROR(VLOOKUP($A34,'All Running Order working doc'!$A$4:$CO$60,T$100,FALSE),"-")</f>
        <v>-</v>
      </c>
      <c r="U34" s="12" t="str">
        <f>IFERROR(VLOOKUP($A34,'All Running Order working doc'!$A$4:$CO$60,U$100,FALSE),"-")</f>
        <v>-</v>
      </c>
      <c r="V34" s="12" t="str">
        <f>IFERROR(VLOOKUP($A34,'All Running Order working doc'!$A$4:$CO$60,V$100,FALSE),"-")</f>
        <v>-</v>
      </c>
      <c r="W34" s="12" t="str">
        <f>IFERROR(VLOOKUP($A34,'All Running Order working doc'!$A$4:$CO$60,W$100,FALSE),"-")</f>
        <v>-</v>
      </c>
      <c r="X34" s="12" t="str">
        <f>IFERROR(VLOOKUP($A34,'All Running Order working doc'!$A$4:$CO$60,X$100,FALSE),"-")</f>
        <v>-</v>
      </c>
      <c r="Y34" s="12" t="str">
        <f>IFERROR(VLOOKUP($A34,'All Running Order working doc'!$A$4:$CO$60,Y$100,FALSE),"-")</f>
        <v>-</v>
      </c>
      <c r="Z34" s="12" t="str">
        <f>IFERROR(VLOOKUP($A34,'All Running Order working doc'!$A$4:$CO$60,Z$100,FALSE),"-")</f>
        <v>-</v>
      </c>
      <c r="AA34" s="12" t="str">
        <f>IFERROR(VLOOKUP($A34,'All Running Order working doc'!$A$4:$CO$60,AA$100,FALSE),"-")</f>
        <v>-</v>
      </c>
      <c r="AB34" s="12" t="str">
        <f>IFERROR(VLOOKUP($A34,'All Running Order working doc'!$A$4:$CO$60,AB$100,FALSE),"-")</f>
        <v>-</v>
      </c>
      <c r="AC34" s="12" t="str">
        <f>IFERROR(VLOOKUP($A34,'All Running Order working doc'!$A$4:$CO$60,AC$100,FALSE),"-")</f>
        <v>-</v>
      </c>
      <c r="AD34" s="12" t="str">
        <f>IFERROR(VLOOKUP($A34,'All Running Order working doc'!$A$4:$CO$60,AD$100,FALSE),"-")</f>
        <v>-</v>
      </c>
      <c r="AE34" s="12" t="str">
        <f>IFERROR(VLOOKUP($A34,'All Running Order working doc'!$A$4:$CO$60,AE$100,FALSE),"-")</f>
        <v>-</v>
      </c>
      <c r="AF34" s="12" t="str">
        <f>IFERROR(VLOOKUP($A34,'All Running Order working doc'!$A$4:$CO$60,AF$100,FALSE),"-")</f>
        <v>-</v>
      </c>
      <c r="AG34" s="12" t="str">
        <f>IFERROR(VLOOKUP($A34,'All Running Order working doc'!$A$4:$CO$60,AG$100,FALSE),"-")</f>
        <v>-</v>
      </c>
      <c r="AH34" s="12" t="str">
        <f>IFERROR(VLOOKUP($A34,'All Running Order working doc'!$A$4:$CO$60,AH$100,FALSE),"-")</f>
        <v>-</v>
      </c>
      <c r="AI34" s="12" t="str">
        <f>IFERROR(VLOOKUP($A34,'All Running Order working doc'!$A$4:$CO$60,AI$100,FALSE),"-")</f>
        <v>-</v>
      </c>
      <c r="AJ34" s="12" t="str">
        <f>IFERROR(VLOOKUP($A34,'All Running Order working doc'!$A$4:$CO$60,AJ$100,FALSE),"-")</f>
        <v>-</v>
      </c>
      <c r="AK34" s="12" t="str">
        <f>IFERROR(VLOOKUP($A34,'All Running Order working doc'!$A$4:$CO$60,AK$100,FALSE),"-")</f>
        <v>-</v>
      </c>
      <c r="AL34" s="12" t="str">
        <f>IFERROR(VLOOKUP($A34,'All Running Order working doc'!$A$4:$CO$60,AL$100,FALSE),"-")</f>
        <v>-</v>
      </c>
      <c r="AM34" s="12" t="str">
        <f>IFERROR(VLOOKUP($A34,'All Running Order working doc'!$A$4:$CO$60,AM$100,FALSE),"-")</f>
        <v>-</v>
      </c>
      <c r="AN34" s="12" t="str">
        <f>IFERROR(VLOOKUP($A34,'All Running Order working doc'!$A$4:$CO$60,AN$100,FALSE),"-")</f>
        <v>-</v>
      </c>
      <c r="AO34" s="12" t="str">
        <f>IFERROR(VLOOKUP($A34,'All Running Order working doc'!$A$4:$CO$60,AO$100,FALSE),"-")</f>
        <v>-</v>
      </c>
      <c r="AP34" s="12" t="str">
        <f>IFERROR(VLOOKUP($A34,'All Running Order working doc'!$A$4:$CO$60,AP$100,FALSE),"-")</f>
        <v>-</v>
      </c>
      <c r="AQ34" s="12" t="str">
        <f>IFERROR(VLOOKUP($A34,'All Running Order working doc'!$A$4:$CO$60,AQ$100,FALSE),"-")</f>
        <v>-</v>
      </c>
      <c r="AR34" s="12" t="str">
        <f>IFERROR(VLOOKUP($A34,'All Running Order working doc'!$A$4:$CO$60,AR$100,FALSE),"-")</f>
        <v>-</v>
      </c>
      <c r="AS34" s="12" t="str">
        <f>IFERROR(VLOOKUP($A34,'All Running Order working doc'!$A$4:$CO$60,AS$100,FALSE),"-")</f>
        <v>-</v>
      </c>
      <c r="AT34" s="12" t="str">
        <f>IFERROR(VLOOKUP($A34,'All Running Order working doc'!$A$4:$CO$60,AT$100,FALSE),"-")</f>
        <v>-</v>
      </c>
      <c r="AU34" s="12" t="str">
        <f>IFERROR(VLOOKUP($A34,'All Running Order working doc'!$A$4:$CO$60,AU$100,FALSE),"-")</f>
        <v>-</v>
      </c>
      <c r="AV34" s="12" t="str">
        <f>IFERROR(VLOOKUP($A34,'All Running Order working doc'!$A$4:$CO$60,AV$100,FALSE),"-")</f>
        <v>-</v>
      </c>
      <c r="AW34" s="12" t="str">
        <f>IFERROR(VLOOKUP($A34,'All Running Order working doc'!$A$4:$CO$60,AW$100,FALSE),"-")</f>
        <v>-</v>
      </c>
      <c r="AX34" s="12" t="str">
        <f>IFERROR(VLOOKUP($A34,'All Running Order working doc'!$A$4:$CO$60,AX$100,FALSE),"-")</f>
        <v>-</v>
      </c>
      <c r="AY34" s="12" t="str">
        <f>IFERROR(VLOOKUP($A34,'All Running Order working doc'!$A$4:$CO$60,AY$100,FALSE),"-")</f>
        <v>-</v>
      </c>
      <c r="AZ34" s="12" t="str">
        <f>IFERROR(VLOOKUP($A34,'All Running Order working doc'!$A$4:$CO$60,AZ$100,FALSE),"-")</f>
        <v>-</v>
      </c>
      <c r="BA34" s="12" t="str">
        <f>IFERROR(VLOOKUP($A34,'All Running Order working doc'!$A$4:$CO$60,BA$100,FALSE),"-")</f>
        <v>-</v>
      </c>
      <c r="BB34" s="12" t="str">
        <f>IFERROR(VLOOKUP($A34,'All Running Order working doc'!$A$4:$CO$60,BB$100,FALSE),"-")</f>
        <v>-</v>
      </c>
      <c r="BC34" s="12" t="str">
        <f>IFERROR(VLOOKUP($A34,'All Running Order working doc'!$A$4:$CO$60,BC$100,FALSE),"-")</f>
        <v>-</v>
      </c>
      <c r="BD34" s="12" t="str">
        <f>IFERROR(VLOOKUP($A34,'All Running Order working doc'!$A$4:$CO$60,BD$100,FALSE),"-")</f>
        <v>-</v>
      </c>
      <c r="BE34" s="12" t="str">
        <f>IFERROR(VLOOKUP($A34,'All Running Order working doc'!$A$4:$CO$60,BE$100,FALSE),"-")</f>
        <v>-</v>
      </c>
      <c r="BF34" s="12" t="str">
        <f>IFERROR(VLOOKUP($A34,'All Running Order working doc'!$A$4:$CO$60,BF$100,FALSE),"-")</f>
        <v>-</v>
      </c>
      <c r="BG34" s="12" t="str">
        <f>IFERROR(VLOOKUP($A34,'All Running Order working doc'!$A$4:$CO$60,BG$100,FALSE),"-")</f>
        <v>-</v>
      </c>
      <c r="BH34" s="12" t="str">
        <f>IFERROR(VLOOKUP($A34,'All Running Order working doc'!$A$4:$CO$60,BH$100,FALSE),"-")</f>
        <v>-</v>
      </c>
      <c r="BI34" s="12" t="str">
        <f>IFERROR(VLOOKUP($A34,'All Running Order working doc'!$A$4:$CO$60,BI$100,FALSE),"-")</f>
        <v>-</v>
      </c>
      <c r="BJ34" s="12" t="str">
        <f>IFERROR(VLOOKUP($A34,'All Running Order working doc'!$A$4:$CO$60,BJ$100,FALSE),"-")</f>
        <v>-</v>
      </c>
      <c r="BK34" s="12" t="str">
        <f>IFERROR(VLOOKUP($A34,'All Running Order working doc'!$A$4:$CO$60,BK$100,FALSE),"-")</f>
        <v>-</v>
      </c>
      <c r="BL34" s="12" t="str">
        <f>IFERROR(VLOOKUP($A34,'All Running Order working doc'!$A$4:$CO$60,BL$100,FALSE),"-")</f>
        <v>-</v>
      </c>
      <c r="BM34" s="12" t="str">
        <f>IFERROR(VLOOKUP($A34,'All Running Order working doc'!$A$4:$CO$60,BM$100,FALSE),"-")</f>
        <v>-</v>
      </c>
      <c r="BN34" s="12" t="str">
        <f>IFERROR(VLOOKUP($A34,'All Running Order working doc'!$A$4:$CO$60,BN$100,FALSE),"-")</f>
        <v>-</v>
      </c>
      <c r="BO34" s="12" t="str">
        <f>IFERROR(VLOOKUP($A34,'All Running Order working doc'!$A$4:$CO$60,BO$100,FALSE),"-")</f>
        <v>-</v>
      </c>
      <c r="BP34" s="12" t="str">
        <f>IFERROR(VLOOKUP($A34,'All Running Order working doc'!$A$4:$CO$60,BP$100,FALSE),"-")</f>
        <v>-</v>
      </c>
      <c r="BQ34" s="12" t="str">
        <f>IFERROR(VLOOKUP($A34,'All Running Order working doc'!$A$4:$CO$60,BQ$100,FALSE),"-")</f>
        <v>-</v>
      </c>
      <c r="BR34" s="12" t="str">
        <f>IFERROR(VLOOKUP($A34,'All Running Order working doc'!$A$4:$CO$60,BR$100,FALSE),"-")</f>
        <v>-</v>
      </c>
      <c r="BS34" s="12" t="str">
        <f>IFERROR(VLOOKUP($A34,'All Running Order working doc'!$A$4:$CO$60,BS$100,FALSE),"-")</f>
        <v>-</v>
      </c>
      <c r="BT34" s="12" t="str">
        <f>IFERROR(VLOOKUP($A34,'All Running Order working doc'!$A$4:$CO$60,BT$100,FALSE),"-")</f>
        <v>-</v>
      </c>
      <c r="BU34" s="12" t="str">
        <f>IFERROR(VLOOKUP($A34,'All Running Order working doc'!$A$4:$CO$60,BU$100,FALSE),"-")</f>
        <v>-</v>
      </c>
      <c r="BV34" s="12" t="str">
        <f>IFERROR(VLOOKUP($A34,'All Running Order working doc'!$A$4:$CO$60,BV$100,FALSE),"-")</f>
        <v>-</v>
      </c>
      <c r="BW34" s="12" t="str">
        <f>IFERROR(VLOOKUP($A34,'All Running Order working doc'!$A$4:$CO$60,BW$100,FALSE),"-")</f>
        <v>-</v>
      </c>
      <c r="BX34" s="12" t="str">
        <f>IFERROR(VLOOKUP($A34,'All Running Order working doc'!$A$4:$CO$60,BX$100,FALSE),"-")</f>
        <v>-</v>
      </c>
      <c r="BY34" s="12" t="str">
        <f>IFERROR(VLOOKUP($A34,'All Running Order working doc'!$A$4:$CO$60,BY$100,FALSE),"-")</f>
        <v>-</v>
      </c>
      <c r="BZ34" s="12" t="str">
        <f>IFERROR(VLOOKUP($A34,'All Running Order working doc'!$A$4:$CO$60,BZ$100,FALSE),"-")</f>
        <v>-</v>
      </c>
      <c r="CA34" s="12" t="str">
        <f>IFERROR(VLOOKUP($A34,'All Running Order working doc'!$A$4:$CO$60,CA$100,FALSE),"-")</f>
        <v>-</v>
      </c>
      <c r="CB34" s="12" t="str">
        <f>IFERROR(VLOOKUP($A34,'All Running Order working doc'!$A$4:$CO$60,CB$100,FALSE),"-")</f>
        <v>-</v>
      </c>
      <c r="CC34" s="12" t="str">
        <f>IFERROR(VLOOKUP($A34,'All Running Order working doc'!$A$4:$CO$60,CC$100,FALSE),"-")</f>
        <v>-</v>
      </c>
      <c r="CD34" s="12" t="str">
        <f>IFERROR(VLOOKUP($A34,'All Running Order working doc'!$A$4:$CO$60,CD$100,FALSE),"-")</f>
        <v>-</v>
      </c>
      <c r="CE34" s="12" t="str">
        <f>IFERROR(VLOOKUP($A34,'All Running Order working doc'!$A$4:$CO$60,CE$100,FALSE),"-")</f>
        <v>-</v>
      </c>
      <c r="CF34" s="12" t="str">
        <f>IFERROR(VLOOKUP($A34,'All Running Order working doc'!$A$4:$CO$60,CF$100,FALSE),"-")</f>
        <v>-</v>
      </c>
      <c r="CG34" s="12" t="str">
        <f>IFERROR(VLOOKUP($A34,'All Running Order working doc'!$A$4:$CO$60,CG$100,FALSE),"-")</f>
        <v>-</v>
      </c>
      <c r="CH34" s="12" t="str">
        <f>IFERROR(VLOOKUP($A34,'All Running Order working doc'!$A$4:$CO$60,CH$100,FALSE),"-")</f>
        <v>-</v>
      </c>
      <c r="CI34" s="12" t="str">
        <f>IFERROR(VLOOKUP($A34,'All Running Order working doc'!$A$4:$CO$60,CI$100,FALSE),"-")</f>
        <v>-</v>
      </c>
      <c r="CJ34" s="12" t="str">
        <f>IFERROR(VLOOKUP($A34,'All Running Order working doc'!$A$4:$CO$60,CJ$100,FALSE),"-")</f>
        <v>-</v>
      </c>
      <c r="CK34" s="12" t="str">
        <f>IFERROR(VLOOKUP($A34,'All Running Order working doc'!$A$4:$CO$60,CK$100,FALSE),"-")</f>
        <v>-</v>
      </c>
      <c r="CL34" s="12" t="str">
        <f>IFERROR(VLOOKUP($A34,'All Running Order working doc'!$A$4:$CO$60,CL$100,FALSE),"-")</f>
        <v>-</v>
      </c>
      <c r="CM34" s="12" t="str">
        <f>IFERROR(VLOOKUP($A34,'All Running Order working doc'!$A$4:$CO$60,CM$100,FALSE),"-")</f>
        <v>-</v>
      </c>
      <c r="CN34" s="12" t="str">
        <f>IFERROR(VLOOKUP($A34,'All Running Order working doc'!$A$4:$CO$60,CN$100,FALSE),"-")</f>
        <v>-</v>
      </c>
      <c r="CQ34" s="3">
        <v>31</v>
      </c>
    </row>
    <row r="35" spans="1:95" x14ac:dyDescent="0.3">
      <c r="A35" s="3" t="str">
        <f>CONCATENATE(Constants!$B$6,CQ35,)</f>
        <v>Rookie32</v>
      </c>
      <c r="B35" s="12" t="str">
        <f>IFERROR(VLOOKUP($A35,'All Running Order working doc'!$A$4:$CO$60,B$100,FALSE),"-")</f>
        <v>-</v>
      </c>
      <c r="C35" s="12" t="str">
        <f>IFERROR(VLOOKUP($A35,'All Running Order working doc'!$A$4:$CO$60,C$100,FALSE),"-")</f>
        <v>-</v>
      </c>
      <c r="D35" s="12" t="str">
        <f>IFERROR(VLOOKUP($A35,'All Running Order working doc'!$A$4:$CO$60,D$100,FALSE),"-")</f>
        <v>-</v>
      </c>
      <c r="E35" s="12" t="str">
        <f>IFERROR(VLOOKUP($A35,'All Running Order working doc'!$A$4:$CO$60,E$100,FALSE),"-")</f>
        <v>-</v>
      </c>
      <c r="F35" s="12" t="str">
        <f>IFERROR(VLOOKUP($A35,'All Running Order working doc'!$A$4:$CO$60,F$100,FALSE),"-")</f>
        <v>-</v>
      </c>
      <c r="G35" s="12" t="str">
        <f>IFERROR(VLOOKUP($A35,'All Running Order working doc'!$A$4:$CO$60,G$100,FALSE),"-")</f>
        <v>-</v>
      </c>
      <c r="H35" s="12" t="str">
        <f>IFERROR(VLOOKUP($A35,'All Running Order working doc'!$A$4:$CO$60,H$100,FALSE),"-")</f>
        <v>-</v>
      </c>
      <c r="I35" s="12" t="str">
        <f>IFERROR(VLOOKUP($A35,'All Running Order working doc'!$A$4:$CO$60,I$100,FALSE),"-")</f>
        <v>-</v>
      </c>
      <c r="J35" s="12" t="str">
        <f>IFERROR(VLOOKUP($A35,'All Running Order working doc'!$A$4:$CO$60,J$100,FALSE),"-")</f>
        <v>-</v>
      </c>
      <c r="K35" s="12" t="str">
        <f>IFERROR(VLOOKUP($A35,'All Running Order working doc'!$A$4:$CO$60,K$100,FALSE),"-")</f>
        <v>-</v>
      </c>
      <c r="L35" s="12" t="str">
        <f>IFERROR(VLOOKUP($A35,'All Running Order working doc'!$A$4:$CO$60,L$100,FALSE),"-")</f>
        <v>-</v>
      </c>
      <c r="M35" s="12" t="str">
        <f>IFERROR(VLOOKUP($A35,'All Running Order working doc'!$A$4:$CO$60,M$100,FALSE),"-")</f>
        <v>-</v>
      </c>
      <c r="N35" s="12" t="str">
        <f>IFERROR(VLOOKUP($A35,'All Running Order working doc'!$A$4:$CO$60,N$100,FALSE),"-")</f>
        <v>-</v>
      </c>
      <c r="O35" s="12" t="str">
        <f>IFERROR(VLOOKUP($A35,'All Running Order working doc'!$A$4:$CO$60,O$100,FALSE),"-")</f>
        <v>-</v>
      </c>
      <c r="P35" s="12" t="str">
        <f>IFERROR(VLOOKUP($A35,'All Running Order working doc'!$A$4:$CO$60,P$100,FALSE),"-")</f>
        <v>-</v>
      </c>
      <c r="Q35" s="12" t="str">
        <f>IFERROR(VLOOKUP($A35,'All Running Order working doc'!$A$4:$CO$60,Q$100,FALSE),"-")</f>
        <v>-</v>
      </c>
      <c r="R35" s="12" t="str">
        <f>IFERROR(VLOOKUP($A35,'All Running Order working doc'!$A$4:$CO$60,R$100,FALSE),"-")</f>
        <v>-</v>
      </c>
      <c r="S35" s="12" t="str">
        <f>IFERROR(VLOOKUP($A35,'All Running Order working doc'!$A$4:$CO$60,S$100,FALSE),"-")</f>
        <v>-</v>
      </c>
      <c r="T35" s="12" t="str">
        <f>IFERROR(VLOOKUP($A35,'All Running Order working doc'!$A$4:$CO$60,T$100,FALSE),"-")</f>
        <v>-</v>
      </c>
      <c r="U35" s="12" t="str">
        <f>IFERROR(VLOOKUP($A35,'All Running Order working doc'!$A$4:$CO$60,U$100,FALSE),"-")</f>
        <v>-</v>
      </c>
      <c r="V35" s="12" t="str">
        <f>IFERROR(VLOOKUP($A35,'All Running Order working doc'!$A$4:$CO$60,V$100,FALSE),"-")</f>
        <v>-</v>
      </c>
      <c r="W35" s="12" t="str">
        <f>IFERROR(VLOOKUP($A35,'All Running Order working doc'!$A$4:$CO$60,W$100,FALSE),"-")</f>
        <v>-</v>
      </c>
      <c r="X35" s="12" t="str">
        <f>IFERROR(VLOOKUP($A35,'All Running Order working doc'!$A$4:$CO$60,X$100,FALSE),"-")</f>
        <v>-</v>
      </c>
      <c r="Y35" s="12" t="str">
        <f>IFERROR(VLOOKUP($A35,'All Running Order working doc'!$A$4:$CO$60,Y$100,FALSE),"-")</f>
        <v>-</v>
      </c>
      <c r="Z35" s="12" t="str">
        <f>IFERROR(VLOOKUP($A35,'All Running Order working doc'!$A$4:$CO$60,Z$100,FALSE),"-")</f>
        <v>-</v>
      </c>
      <c r="AA35" s="12" t="str">
        <f>IFERROR(VLOOKUP($A35,'All Running Order working doc'!$A$4:$CO$60,AA$100,FALSE),"-")</f>
        <v>-</v>
      </c>
      <c r="AB35" s="12" t="str">
        <f>IFERROR(VLOOKUP($A35,'All Running Order working doc'!$A$4:$CO$60,AB$100,FALSE),"-")</f>
        <v>-</v>
      </c>
      <c r="AC35" s="12" t="str">
        <f>IFERROR(VLOOKUP($A35,'All Running Order working doc'!$A$4:$CO$60,AC$100,FALSE),"-")</f>
        <v>-</v>
      </c>
      <c r="AD35" s="12" t="str">
        <f>IFERROR(VLOOKUP($A35,'All Running Order working doc'!$A$4:$CO$60,AD$100,FALSE),"-")</f>
        <v>-</v>
      </c>
      <c r="AE35" s="12" t="str">
        <f>IFERROR(VLOOKUP($A35,'All Running Order working doc'!$A$4:$CO$60,AE$100,FALSE),"-")</f>
        <v>-</v>
      </c>
      <c r="AF35" s="12" t="str">
        <f>IFERROR(VLOOKUP($A35,'All Running Order working doc'!$A$4:$CO$60,AF$100,FALSE),"-")</f>
        <v>-</v>
      </c>
      <c r="AG35" s="12" t="str">
        <f>IFERROR(VLOOKUP($A35,'All Running Order working doc'!$A$4:$CO$60,AG$100,FALSE),"-")</f>
        <v>-</v>
      </c>
      <c r="AH35" s="12" t="str">
        <f>IFERROR(VLOOKUP($A35,'All Running Order working doc'!$A$4:$CO$60,AH$100,FALSE),"-")</f>
        <v>-</v>
      </c>
      <c r="AI35" s="12" t="str">
        <f>IFERROR(VLOOKUP($A35,'All Running Order working doc'!$A$4:$CO$60,AI$100,FALSE),"-")</f>
        <v>-</v>
      </c>
      <c r="AJ35" s="12" t="str">
        <f>IFERROR(VLOOKUP($A35,'All Running Order working doc'!$A$4:$CO$60,AJ$100,FALSE),"-")</f>
        <v>-</v>
      </c>
      <c r="AK35" s="12" t="str">
        <f>IFERROR(VLOOKUP($A35,'All Running Order working doc'!$A$4:$CO$60,AK$100,FALSE),"-")</f>
        <v>-</v>
      </c>
      <c r="AL35" s="12" t="str">
        <f>IFERROR(VLOOKUP($A35,'All Running Order working doc'!$A$4:$CO$60,AL$100,FALSE),"-")</f>
        <v>-</v>
      </c>
      <c r="AM35" s="12" t="str">
        <f>IFERROR(VLOOKUP($A35,'All Running Order working doc'!$A$4:$CO$60,AM$100,FALSE),"-")</f>
        <v>-</v>
      </c>
      <c r="AN35" s="12" t="str">
        <f>IFERROR(VLOOKUP($A35,'All Running Order working doc'!$A$4:$CO$60,AN$100,FALSE),"-")</f>
        <v>-</v>
      </c>
      <c r="AO35" s="12" t="str">
        <f>IFERROR(VLOOKUP($A35,'All Running Order working doc'!$A$4:$CO$60,AO$100,FALSE),"-")</f>
        <v>-</v>
      </c>
      <c r="AP35" s="12" t="str">
        <f>IFERROR(VLOOKUP($A35,'All Running Order working doc'!$A$4:$CO$60,AP$100,FALSE),"-")</f>
        <v>-</v>
      </c>
      <c r="AQ35" s="12" t="str">
        <f>IFERROR(VLOOKUP($A35,'All Running Order working doc'!$A$4:$CO$60,AQ$100,FALSE),"-")</f>
        <v>-</v>
      </c>
      <c r="AR35" s="12" t="str">
        <f>IFERROR(VLOOKUP($A35,'All Running Order working doc'!$A$4:$CO$60,AR$100,FALSE),"-")</f>
        <v>-</v>
      </c>
      <c r="AS35" s="12" t="str">
        <f>IFERROR(VLOOKUP($A35,'All Running Order working doc'!$A$4:$CO$60,AS$100,FALSE),"-")</f>
        <v>-</v>
      </c>
      <c r="AT35" s="12" t="str">
        <f>IFERROR(VLOOKUP($A35,'All Running Order working doc'!$A$4:$CO$60,AT$100,FALSE),"-")</f>
        <v>-</v>
      </c>
      <c r="AU35" s="12" t="str">
        <f>IFERROR(VLOOKUP($A35,'All Running Order working doc'!$A$4:$CO$60,AU$100,FALSE),"-")</f>
        <v>-</v>
      </c>
      <c r="AV35" s="12" t="str">
        <f>IFERROR(VLOOKUP($A35,'All Running Order working doc'!$A$4:$CO$60,AV$100,FALSE),"-")</f>
        <v>-</v>
      </c>
      <c r="AW35" s="12" t="str">
        <f>IFERROR(VLOOKUP($A35,'All Running Order working doc'!$A$4:$CO$60,AW$100,FALSE),"-")</f>
        <v>-</v>
      </c>
      <c r="AX35" s="12" t="str">
        <f>IFERROR(VLOOKUP($A35,'All Running Order working doc'!$A$4:$CO$60,AX$100,FALSE),"-")</f>
        <v>-</v>
      </c>
      <c r="AY35" s="12" t="str">
        <f>IFERROR(VLOOKUP($A35,'All Running Order working doc'!$A$4:$CO$60,AY$100,FALSE),"-")</f>
        <v>-</v>
      </c>
      <c r="AZ35" s="12" t="str">
        <f>IFERROR(VLOOKUP($A35,'All Running Order working doc'!$A$4:$CO$60,AZ$100,FALSE),"-")</f>
        <v>-</v>
      </c>
      <c r="BA35" s="12" t="str">
        <f>IFERROR(VLOOKUP($A35,'All Running Order working doc'!$A$4:$CO$60,BA$100,FALSE),"-")</f>
        <v>-</v>
      </c>
      <c r="BB35" s="12" t="str">
        <f>IFERROR(VLOOKUP($A35,'All Running Order working doc'!$A$4:$CO$60,BB$100,FALSE),"-")</f>
        <v>-</v>
      </c>
      <c r="BC35" s="12" t="str">
        <f>IFERROR(VLOOKUP($A35,'All Running Order working doc'!$A$4:$CO$60,BC$100,FALSE),"-")</f>
        <v>-</v>
      </c>
      <c r="BD35" s="12" t="str">
        <f>IFERROR(VLOOKUP($A35,'All Running Order working doc'!$A$4:$CO$60,BD$100,FALSE),"-")</f>
        <v>-</v>
      </c>
      <c r="BE35" s="12" t="str">
        <f>IFERROR(VLOOKUP($A35,'All Running Order working doc'!$A$4:$CO$60,BE$100,FALSE),"-")</f>
        <v>-</v>
      </c>
      <c r="BF35" s="12" t="str">
        <f>IFERROR(VLOOKUP($A35,'All Running Order working doc'!$A$4:$CO$60,BF$100,FALSE),"-")</f>
        <v>-</v>
      </c>
      <c r="BG35" s="12" t="str">
        <f>IFERROR(VLOOKUP($A35,'All Running Order working doc'!$A$4:$CO$60,BG$100,FALSE),"-")</f>
        <v>-</v>
      </c>
      <c r="BH35" s="12" t="str">
        <f>IFERROR(VLOOKUP($A35,'All Running Order working doc'!$A$4:$CO$60,BH$100,FALSE),"-")</f>
        <v>-</v>
      </c>
      <c r="BI35" s="12" t="str">
        <f>IFERROR(VLOOKUP($A35,'All Running Order working doc'!$A$4:$CO$60,BI$100,FALSE),"-")</f>
        <v>-</v>
      </c>
      <c r="BJ35" s="12" t="str">
        <f>IFERROR(VLOOKUP($A35,'All Running Order working doc'!$A$4:$CO$60,BJ$100,FALSE),"-")</f>
        <v>-</v>
      </c>
      <c r="BK35" s="12" t="str">
        <f>IFERROR(VLOOKUP($A35,'All Running Order working doc'!$A$4:$CO$60,BK$100,FALSE),"-")</f>
        <v>-</v>
      </c>
      <c r="BL35" s="12" t="str">
        <f>IFERROR(VLOOKUP($A35,'All Running Order working doc'!$A$4:$CO$60,BL$100,FALSE),"-")</f>
        <v>-</v>
      </c>
      <c r="BM35" s="12" t="str">
        <f>IFERROR(VLOOKUP($A35,'All Running Order working doc'!$A$4:$CO$60,BM$100,FALSE),"-")</f>
        <v>-</v>
      </c>
      <c r="BN35" s="12" t="str">
        <f>IFERROR(VLOOKUP($A35,'All Running Order working doc'!$A$4:$CO$60,BN$100,FALSE),"-")</f>
        <v>-</v>
      </c>
      <c r="BO35" s="12" t="str">
        <f>IFERROR(VLOOKUP($A35,'All Running Order working doc'!$A$4:$CO$60,BO$100,FALSE),"-")</f>
        <v>-</v>
      </c>
      <c r="BP35" s="12" t="str">
        <f>IFERROR(VLOOKUP($A35,'All Running Order working doc'!$A$4:$CO$60,BP$100,FALSE),"-")</f>
        <v>-</v>
      </c>
      <c r="BQ35" s="12" t="str">
        <f>IFERROR(VLOOKUP($A35,'All Running Order working doc'!$A$4:$CO$60,BQ$100,FALSE),"-")</f>
        <v>-</v>
      </c>
      <c r="BR35" s="12" t="str">
        <f>IFERROR(VLOOKUP($A35,'All Running Order working doc'!$A$4:$CO$60,BR$100,FALSE),"-")</f>
        <v>-</v>
      </c>
      <c r="BS35" s="12" t="str">
        <f>IFERROR(VLOOKUP($A35,'All Running Order working doc'!$A$4:$CO$60,BS$100,FALSE),"-")</f>
        <v>-</v>
      </c>
      <c r="BT35" s="12" t="str">
        <f>IFERROR(VLOOKUP($A35,'All Running Order working doc'!$A$4:$CO$60,BT$100,FALSE),"-")</f>
        <v>-</v>
      </c>
      <c r="BU35" s="12" t="str">
        <f>IFERROR(VLOOKUP($A35,'All Running Order working doc'!$A$4:$CO$60,BU$100,FALSE),"-")</f>
        <v>-</v>
      </c>
      <c r="BV35" s="12" t="str">
        <f>IFERROR(VLOOKUP($A35,'All Running Order working doc'!$A$4:$CO$60,BV$100,FALSE),"-")</f>
        <v>-</v>
      </c>
      <c r="BW35" s="12" t="str">
        <f>IFERROR(VLOOKUP($A35,'All Running Order working doc'!$A$4:$CO$60,BW$100,FALSE),"-")</f>
        <v>-</v>
      </c>
      <c r="BX35" s="12" t="str">
        <f>IFERROR(VLOOKUP($A35,'All Running Order working doc'!$A$4:$CO$60,BX$100,FALSE),"-")</f>
        <v>-</v>
      </c>
      <c r="BY35" s="12" t="str">
        <f>IFERROR(VLOOKUP($A35,'All Running Order working doc'!$A$4:$CO$60,BY$100,FALSE),"-")</f>
        <v>-</v>
      </c>
      <c r="BZ35" s="12" t="str">
        <f>IFERROR(VLOOKUP($A35,'All Running Order working doc'!$A$4:$CO$60,BZ$100,FALSE),"-")</f>
        <v>-</v>
      </c>
      <c r="CA35" s="12" t="str">
        <f>IFERROR(VLOOKUP($A35,'All Running Order working doc'!$A$4:$CO$60,CA$100,FALSE),"-")</f>
        <v>-</v>
      </c>
      <c r="CB35" s="12" t="str">
        <f>IFERROR(VLOOKUP($A35,'All Running Order working doc'!$A$4:$CO$60,CB$100,FALSE),"-")</f>
        <v>-</v>
      </c>
      <c r="CC35" s="12" t="str">
        <f>IFERROR(VLOOKUP($A35,'All Running Order working doc'!$A$4:$CO$60,CC$100,FALSE),"-")</f>
        <v>-</v>
      </c>
      <c r="CD35" s="12" t="str">
        <f>IFERROR(VLOOKUP($A35,'All Running Order working doc'!$A$4:$CO$60,CD$100,FALSE),"-")</f>
        <v>-</v>
      </c>
      <c r="CE35" s="12" t="str">
        <f>IFERROR(VLOOKUP($A35,'All Running Order working doc'!$A$4:$CO$60,CE$100,FALSE),"-")</f>
        <v>-</v>
      </c>
      <c r="CF35" s="12" t="str">
        <f>IFERROR(VLOOKUP($A35,'All Running Order working doc'!$A$4:$CO$60,CF$100,FALSE),"-")</f>
        <v>-</v>
      </c>
      <c r="CG35" s="12" t="str">
        <f>IFERROR(VLOOKUP($A35,'All Running Order working doc'!$A$4:$CO$60,CG$100,FALSE),"-")</f>
        <v>-</v>
      </c>
      <c r="CH35" s="12" t="str">
        <f>IFERROR(VLOOKUP($A35,'All Running Order working doc'!$A$4:$CO$60,CH$100,FALSE),"-")</f>
        <v>-</v>
      </c>
      <c r="CI35" s="12" t="str">
        <f>IFERROR(VLOOKUP($A35,'All Running Order working doc'!$A$4:$CO$60,CI$100,FALSE),"-")</f>
        <v>-</v>
      </c>
      <c r="CJ35" s="12" t="str">
        <f>IFERROR(VLOOKUP($A35,'All Running Order working doc'!$A$4:$CO$60,CJ$100,FALSE),"-")</f>
        <v>-</v>
      </c>
      <c r="CK35" s="12" t="str">
        <f>IFERROR(VLOOKUP($A35,'All Running Order working doc'!$A$4:$CO$60,CK$100,FALSE),"-")</f>
        <v>-</v>
      </c>
      <c r="CL35" s="12" t="str">
        <f>IFERROR(VLOOKUP($A35,'All Running Order working doc'!$A$4:$CO$60,CL$100,FALSE),"-")</f>
        <v>-</v>
      </c>
      <c r="CM35" s="12" t="str">
        <f>IFERROR(VLOOKUP($A35,'All Running Order working doc'!$A$4:$CO$60,CM$100,FALSE),"-")</f>
        <v>-</v>
      </c>
      <c r="CN35" s="12" t="str">
        <f>IFERROR(VLOOKUP($A35,'All Running Order working doc'!$A$4:$CO$60,CN$100,FALSE),"-")</f>
        <v>-</v>
      </c>
      <c r="CQ35" s="3">
        <v>32</v>
      </c>
    </row>
    <row r="36" spans="1:95" x14ac:dyDescent="0.3">
      <c r="A36" s="3" t="str">
        <f>CONCATENATE(Constants!$B$6,CQ36,)</f>
        <v>Rookie33</v>
      </c>
      <c r="B36" s="12" t="str">
        <f>IFERROR(VLOOKUP($A36,'All Running Order working doc'!$A$4:$CO$60,B$100,FALSE),"-")</f>
        <v>-</v>
      </c>
      <c r="C36" s="12" t="str">
        <f>IFERROR(VLOOKUP($A36,'All Running Order working doc'!$A$4:$CO$60,C$100,FALSE),"-")</f>
        <v>-</v>
      </c>
      <c r="D36" s="12" t="str">
        <f>IFERROR(VLOOKUP($A36,'All Running Order working doc'!$A$4:$CO$60,D$100,FALSE),"-")</f>
        <v>-</v>
      </c>
      <c r="E36" s="12" t="str">
        <f>IFERROR(VLOOKUP($A36,'All Running Order working doc'!$A$4:$CO$60,E$100,FALSE),"-")</f>
        <v>-</v>
      </c>
      <c r="F36" s="12" t="str">
        <f>IFERROR(VLOOKUP($A36,'All Running Order working doc'!$A$4:$CO$60,F$100,FALSE),"-")</f>
        <v>-</v>
      </c>
      <c r="G36" s="12" t="str">
        <f>IFERROR(VLOOKUP($A36,'All Running Order working doc'!$A$4:$CO$60,G$100,FALSE),"-")</f>
        <v>-</v>
      </c>
      <c r="H36" s="12" t="str">
        <f>IFERROR(VLOOKUP($A36,'All Running Order working doc'!$A$4:$CO$60,H$100,FALSE),"-")</f>
        <v>-</v>
      </c>
      <c r="I36" s="12" t="str">
        <f>IFERROR(VLOOKUP($A36,'All Running Order working doc'!$A$4:$CO$60,I$100,FALSE),"-")</f>
        <v>-</v>
      </c>
      <c r="J36" s="12" t="str">
        <f>IFERROR(VLOOKUP($A36,'All Running Order working doc'!$A$4:$CO$60,J$100,FALSE),"-")</f>
        <v>-</v>
      </c>
      <c r="K36" s="12" t="str">
        <f>IFERROR(VLOOKUP($A36,'All Running Order working doc'!$A$4:$CO$60,K$100,FALSE),"-")</f>
        <v>-</v>
      </c>
      <c r="L36" s="12" t="str">
        <f>IFERROR(VLOOKUP($A36,'All Running Order working doc'!$A$4:$CO$60,L$100,FALSE),"-")</f>
        <v>-</v>
      </c>
      <c r="M36" s="12" t="str">
        <f>IFERROR(VLOOKUP($A36,'All Running Order working doc'!$A$4:$CO$60,M$100,FALSE),"-")</f>
        <v>-</v>
      </c>
      <c r="N36" s="12" t="str">
        <f>IFERROR(VLOOKUP($A36,'All Running Order working doc'!$A$4:$CO$60,N$100,FALSE),"-")</f>
        <v>-</v>
      </c>
      <c r="O36" s="12" t="str">
        <f>IFERROR(VLOOKUP($A36,'All Running Order working doc'!$A$4:$CO$60,O$100,FALSE),"-")</f>
        <v>-</v>
      </c>
      <c r="P36" s="12" t="str">
        <f>IFERROR(VLOOKUP($A36,'All Running Order working doc'!$A$4:$CO$60,P$100,FALSE),"-")</f>
        <v>-</v>
      </c>
      <c r="Q36" s="12" t="str">
        <f>IFERROR(VLOOKUP($A36,'All Running Order working doc'!$A$4:$CO$60,Q$100,FALSE),"-")</f>
        <v>-</v>
      </c>
      <c r="R36" s="12" t="str">
        <f>IFERROR(VLOOKUP($A36,'All Running Order working doc'!$A$4:$CO$60,R$100,FALSE),"-")</f>
        <v>-</v>
      </c>
      <c r="S36" s="12" t="str">
        <f>IFERROR(VLOOKUP($A36,'All Running Order working doc'!$A$4:$CO$60,S$100,FALSE),"-")</f>
        <v>-</v>
      </c>
      <c r="T36" s="12" t="str">
        <f>IFERROR(VLOOKUP($A36,'All Running Order working doc'!$A$4:$CO$60,T$100,FALSE),"-")</f>
        <v>-</v>
      </c>
      <c r="U36" s="12" t="str">
        <f>IFERROR(VLOOKUP($A36,'All Running Order working doc'!$A$4:$CO$60,U$100,FALSE),"-")</f>
        <v>-</v>
      </c>
      <c r="V36" s="12" t="str">
        <f>IFERROR(VLOOKUP($A36,'All Running Order working doc'!$A$4:$CO$60,V$100,FALSE),"-")</f>
        <v>-</v>
      </c>
      <c r="W36" s="12" t="str">
        <f>IFERROR(VLOOKUP($A36,'All Running Order working doc'!$A$4:$CO$60,W$100,FALSE),"-")</f>
        <v>-</v>
      </c>
      <c r="X36" s="12" t="str">
        <f>IFERROR(VLOOKUP($A36,'All Running Order working doc'!$A$4:$CO$60,X$100,FALSE),"-")</f>
        <v>-</v>
      </c>
      <c r="Y36" s="12" t="str">
        <f>IFERROR(VLOOKUP($A36,'All Running Order working doc'!$A$4:$CO$60,Y$100,FALSE),"-")</f>
        <v>-</v>
      </c>
      <c r="Z36" s="12" t="str">
        <f>IFERROR(VLOOKUP($A36,'All Running Order working doc'!$A$4:$CO$60,Z$100,FALSE),"-")</f>
        <v>-</v>
      </c>
      <c r="AA36" s="12" t="str">
        <f>IFERROR(VLOOKUP($A36,'All Running Order working doc'!$A$4:$CO$60,AA$100,FALSE),"-")</f>
        <v>-</v>
      </c>
      <c r="AB36" s="12" t="str">
        <f>IFERROR(VLOOKUP($A36,'All Running Order working doc'!$A$4:$CO$60,AB$100,FALSE),"-")</f>
        <v>-</v>
      </c>
      <c r="AC36" s="12" t="str">
        <f>IFERROR(VLOOKUP($A36,'All Running Order working doc'!$A$4:$CO$60,AC$100,FALSE),"-")</f>
        <v>-</v>
      </c>
      <c r="AD36" s="12" t="str">
        <f>IFERROR(VLOOKUP($A36,'All Running Order working doc'!$A$4:$CO$60,AD$100,FALSE),"-")</f>
        <v>-</v>
      </c>
      <c r="AE36" s="12" t="str">
        <f>IFERROR(VLOOKUP($A36,'All Running Order working doc'!$A$4:$CO$60,AE$100,FALSE),"-")</f>
        <v>-</v>
      </c>
      <c r="AF36" s="12" t="str">
        <f>IFERROR(VLOOKUP($A36,'All Running Order working doc'!$A$4:$CO$60,AF$100,FALSE),"-")</f>
        <v>-</v>
      </c>
      <c r="AG36" s="12" t="str">
        <f>IFERROR(VLOOKUP($A36,'All Running Order working doc'!$A$4:$CO$60,AG$100,FALSE),"-")</f>
        <v>-</v>
      </c>
      <c r="AH36" s="12" t="str">
        <f>IFERROR(VLOOKUP($A36,'All Running Order working doc'!$A$4:$CO$60,AH$100,FALSE),"-")</f>
        <v>-</v>
      </c>
      <c r="AI36" s="12" t="str">
        <f>IFERROR(VLOOKUP($A36,'All Running Order working doc'!$A$4:$CO$60,AI$100,FALSE),"-")</f>
        <v>-</v>
      </c>
      <c r="AJ36" s="12" t="str">
        <f>IFERROR(VLOOKUP($A36,'All Running Order working doc'!$A$4:$CO$60,AJ$100,FALSE),"-")</f>
        <v>-</v>
      </c>
      <c r="AK36" s="12" t="str">
        <f>IFERROR(VLOOKUP($A36,'All Running Order working doc'!$A$4:$CO$60,AK$100,FALSE),"-")</f>
        <v>-</v>
      </c>
      <c r="AL36" s="12" t="str">
        <f>IFERROR(VLOOKUP($A36,'All Running Order working doc'!$A$4:$CO$60,AL$100,FALSE),"-")</f>
        <v>-</v>
      </c>
      <c r="AM36" s="12" t="str">
        <f>IFERROR(VLOOKUP($A36,'All Running Order working doc'!$A$4:$CO$60,AM$100,FALSE),"-")</f>
        <v>-</v>
      </c>
      <c r="AN36" s="12" t="str">
        <f>IFERROR(VLOOKUP($A36,'All Running Order working doc'!$A$4:$CO$60,AN$100,FALSE),"-")</f>
        <v>-</v>
      </c>
      <c r="AO36" s="12" t="str">
        <f>IFERROR(VLOOKUP($A36,'All Running Order working doc'!$A$4:$CO$60,AO$100,FALSE),"-")</f>
        <v>-</v>
      </c>
      <c r="AP36" s="12" t="str">
        <f>IFERROR(VLOOKUP($A36,'All Running Order working doc'!$A$4:$CO$60,AP$100,FALSE),"-")</f>
        <v>-</v>
      </c>
      <c r="AQ36" s="12" t="str">
        <f>IFERROR(VLOOKUP($A36,'All Running Order working doc'!$A$4:$CO$60,AQ$100,FALSE),"-")</f>
        <v>-</v>
      </c>
      <c r="AR36" s="12" t="str">
        <f>IFERROR(VLOOKUP($A36,'All Running Order working doc'!$A$4:$CO$60,AR$100,FALSE),"-")</f>
        <v>-</v>
      </c>
      <c r="AS36" s="12" t="str">
        <f>IFERROR(VLOOKUP($A36,'All Running Order working doc'!$A$4:$CO$60,AS$100,FALSE),"-")</f>
        <v>-</v>
      </c>
      <c r="AT36" s="12" t="str">
        <f>IFERROR(VLOOKUP($A36,'All Running Order working doc'!$A$4:$CO$60,AT$100,FALSE),"-")</f>
        <v>-</v>
      </c>
      <c r="AU36" s="12" t="str">
        <f>IFERROR(VLOOKUP($A36,'All Running Order working doc'!$A$4:$CO$60,AU$100,FALSE),"-")</f>
        <v>-</v>
      </c>
      <c r="AV36" s="12" t="str">
        <f>IFERROR(VLOOKUP($A36,'All Running Order working doc'!$A$4:$CO$60,AV$100,FALSE),"-")</f>
        <v>-</v>
      </c>
      <c r="AW36" s="12" t="str">
        <f>IFERROR(VLOOKUP($A36,'All Running Order working doc'!$A$4:$CO$60,AW$100,FALSE),"-")</f>
        <v>-</v>
      </c>
      <c r="AX36" s="12" t="str">
        <f>IFERROR(VLOOKUP($A36,'All Running Order working doc'!$A$4:$CO$60,AX$100,FALSE),"-")</f>
        <v>-</v>
      </c>
      <c r="AY36" s="12" t="str">
        <f>IFERROR(VLOOKUP($A36,'All Running Order working doc'!$A$4:$CO$60,AY$100,FALSE),"-")</f>
        <v>-</v>
      </c>
      <c r="AZ36" s="12" t="str">
        <f>IFERROR(VLOOKUP($A36,'All Running Order working doc'!$A$4:$CO$60,AZ$100,FALSE),"-")</f>
        <v>-</v>
      </c>
      <c r="BA36" s="12" t="str">
        <f>IFERROR(VLOOKUP($A36,'All Running Order working doc'!$A$4:$CO$60,BA$100,FALSE),"-")</f>
        <v>-</v>
      </c>
      <c r="BB36" s="12" t="str">
        <f>IFERROR(VLOOKUP($A36,'All Running Order working doc'!$A$4:$CO$60,BB$100,FALSE),"-")</f>
        <v>-</v>
      </c>
      <c r="BC36" s="12" t="str">
        <f>IFERROR(VLOOKUP($A36,'All Running Order working doc'!$A$4:$CO$60,BC$100,FALSE),"-")</f>
        <v>-</v>
      </c>
      <c r="BD36" s="12" t="str">
        <f>IFERROR(VLOOKUP($A36,'All Running Order working doc'!$A$4:$CO$60,BD$100,FALSE),"-")</f>
        <v>-</v>
      </c>
      <c r="BE36" s="12" t="str">
        <f>IFERROR(VLOOKUP($A36,'All Running Order working doc'!$A$4:$CO$60,BE$100,FALSE),"-")</f>
        <v>-</v>
      </c>
      <c r="BF36" s="12" t="str">
        <f>IFERROR(VLOOKUP($A36,'All Running Order working doc'!$A$4:$CO$60,BF$100,FALSE),"-")</f>
        <v>-</v>
      </c>
      <c r="BG36" s="12" t="str">
        <f>IFERROR(VLOOKUP($A36,'All Running Order working doc'!$A$4:$CO$60,BG$100,FALSE),"-")</f>
        <v>-</v>
      </c>
      <c r="BH36" s="12" t="str">
        <f>IFERROR(VLOOKUP($A36,'All Running Order working doc'!$A$4:$CO$60,BH$100,FALSE),"-")</f>
        <v>-</v>
      </c>
      <c r="BI36" s="12" t="str">
        <f>IFERROR(VLOOKUP($A36,'All Running Order working doc'!$A$4:$CO$60,BI$100,FALSE),"-")</f>
        <v>-</v>
      </c>
      <c r="BJ36" s="12" t="str">
        <f>IFERROR(VLOOKUP($A36,'All Running Order working doc'!$A$4:$CO$60,BJ$100,FALSE),"-")</f>
        <v>-</v>
      </c>
      <c r="BK36" s="12" t="str">
        <f>IFERROR(VLOOKUP($A36,'All Running Order working doc'!$A$4:$CO$60,BK$100,FALSE),"-")</f>
        <v>-</v>
      </c>
      <c r="BL36" s="12" t="str">
        <f>IFERROR(VLOOKUP($A36,'All Running Order working doc'!$A$4:$CO$60,BL$100,FALSE),"-")</f>
        <v>-</v>
      </c>
      <c r="BM36" s="12" t="str">
        <f>IFERROR(VLOOKUP($A36,'All Running Order working doc'!$A$4:$CO$60,BM$100,FALSE),"-")</f>
        <v>-</v>
      </c>
      <c r="BN36" s="12" t="str">
        <f>IFERROR(VLOOKUP($A36,'All Running Order working doc'!$A$4:$CO$60,BN$100,FALSE),"-")</f>
        <v>-</v>
      </c>
      <c r="BO36" s="12" t="str">
        <f>IFERROR(VLOOKUP($A36,'All Running Order working doc'!$A$4:$CO$60,BO$100,FALSE),"-")</f>
        <v>-</v>
      </c>
      <c r="BP36" s="12" t="str">
        <f>IFERROR(VLOOKUP($A36,'All Running Order working doc'!$A$4:$CO$60,BP$100,FALSE),"-")</f>
        <v>-</v>
      </c>
      <c r="BQ36" s="12" t="str">
        <f>IFERROR(VLOOKUP($A36,'All Running Order working doc'!$A$4:$CO$60,BQ$100,FALSE),"-")</f>
        <v>-</v>
      </c>
      <c r="BR36" s="12" t="str">
        <f>IFERROR(VLOOKUP($A36,'All Running Order working doc'!$A$4:$CO$60,BR$100,FALSE),"-")</f>
        <v>-</v>
      </c>
      <c r="BS36" s="12" t="str">
        <f>IFERROR(VLOOKUP($A36,'All Running Order working doc'!$A$4:$CO$60,BS$100,FALSE),"-")</f>
        <v>-</v>
      </c>
      <c r="BT36" s="12" t="str">
        <f>IFERROR(VLOOKUP($A36,'All Running Order working doc'!$A$4:$CO$60,BT$100,FALSE),"-")</f>
        <v>-</v>
      </c>
      <c r="BU36" s="12" t="str">
        <f>IFERROR(VLOOKUP($A36,'All Running Order working doc'!$A$4:$CO$60,BU$100,FALSE),"-")</f>
        <v>-</v>
      </c>
      <c r="BV36" s="12" t="str">
        <f>IFERROR(VLOOKUP($A36,'All Running Order working doc'!$A$4:$CO$60,BV$100,FALSE),"-")</f>
        <v>-</v>
      </c>
      <c r="BW36" s="12" t="str">
        <f>IFERROR(VLOOKUP($A36,'All Running Order working doc'!$A$4:$CO$60,BW$100,FALSE),"-")</f>
        <v>-</v>
      </c>
      <c r="BX36" s="12" t="str">
        <f>IFERROR(VLOOKUP($A36,'All Running Order working doc'!$A$4:$CO$60,BX$100,FALSE),"-")</f>
        <v>-</v>
      </c>
      <c r="BY36" s="12" t="str">
        <f>IFERROR(VLOOKUP($A36,'All Running Order working doc'!$A$4:$CO$60,BY$100,FALSE),"-")</f>
        <v>-</v>
      </c>
      <c r="BZ36" s="12" t="str">
        <f>IFERROR(VLOOKUP($A36,'All Running Order working doc'!$A$4:$CO$60,BZ$100,FALSE),"-")</f>
        <v>-</v>
      </c>
      <c r="CA36" s="12" t="str">
        <f>IFERROR(VLOOKUP($A36,'All Running Order working doc'!$A$4:$CO$60,CA$100,FALSE),"-")</f>
        <v>-</v>
      </c>
      <c r="CB36" s="12" t="str">
        <f>IFERROR(VLOOKUP($A36,'All Running Order working doc'!$A$4:$CO$60,CB$100,FALSE),"-")</f>
        <v>-</v>
      </c>
      <c r="CC36" s="12" t="str">
        <f>IFERROR(VLOOKUP($A36,'All Running Order working doc'!$A$4:$CO$60,CC$100,FALSE),"-")</f>
        <v>-</v>
      </c>
      <c r="CD36" s="12" t="str">
        <f>IFERROR(VLOOKUP($A36,'All Running Order working doc'!$A$4:$CO$60,CD$100,FALSE),"-")</f>
        <v>-</v>
      </c>
      <c r="CE36" s="12" t="str">
        <f>IFERROR(VLOOKUP($A36,'All Running Order working doc'!$A$4:$CO$60,CE$100,FALSE),"-")</f>
        <v>-</v>
      </c>
      <c r="CF36" s="12" t="str">
        <f>IFERROR(VLOOKUP($A36,'All Running Order working doc'!$A$4:$CO$60,CF$100,FALSE),"-")</f>
        <v>-</v>
      </c>
      <c r="CG36" s="12" t="str">
        <f>IFERROR(VLOOKUP($A36,'All Running Order working doc'!$A$4:$CO$60,CG$100,FALSE),"-")</f>
        <v>-</v>
      </c>
      <c r="CH36" s="12" t="str">
        <f>IFERROR(VLOOKUP($A36,'All Running Order working doc'!$A$4:$CO$60,CH$100,FALSE),"-")</f>
        <v>-</v>
      </c>
      <c r="CI36" s="12" t="str">
        <f>IFERROR(VLOOKUP($A36,'All Running Order working doc'!$A$4:$CO$60,CI$100,FALSE),"-")</f>
        <v>-</v>
      </c>
      <c r="CJ36" s="12" t="str">
        <f>IFERROR(VLOOKUP($A36,'All Running Order working doc'!$A$4:$CO$60,CJ$100,FALSE),"-")</f>
        <v>-</v>
      </c>
      <c r="CK36" s="12" t="str">
        <f>IFERROR(VLOOKUP($A36,'All Running Order working doc'!$A$4:$CO$60,CK$100,FALSE),"-")</f>
        <v>-</v>
      </c>
      <c r="CL36" s="12" t="str">
        <f>IFERROR(VLOOKUP($A36,'All Running Order working doc'!$A$4:$CO$60,CL$100,FALSE),"-")</f>
        <v>-</v>
      </c>
      <c r="CM36" s="12" t="str">
        <f>IFERROR(VLOOKUP($A36,'All Running Order working doc'!$A$4:$CO$60,CM$100,FALSE),"-")</f>
        <v>-</v>
      </c>
      <c r="CN36" s="12" t="str">
        <f>IFERROR(VLOOKUP($A36,'All Running Order working doc'!$A$4:$CO$60,CN$100,FALSE),"-")</f>
        <v>-</v>
      </c>
      <c r="CQ36" s="3">
        <v>33</v>
      </c>
    </row>
    <row r="37" spans="1:95" x14ac:dyDescent="0.3">
      <c r="A37" s="3" t="str">
        <f>CONCATENATE(Constants!$B$6,CQ37,)</f>
        <v>Rookie34</v>
      </c>
      <c r="B37" s="12" t="str">
        <f>IFERROR(VLOOKUP($A37,'All Running Order working doc'!$A$4:$CO$60,B$100,FALSE),"-")</f>
        <v>-</v>
      </c>
      <c r="C37" s="12" t="str">
        <f>IFERROR(VLOOKUP($A37,'All Running Order working doc'!$A$4:$CO$60,C$100,FALSE),"-")</f>
        <v>-</v>
      </c>
      <c r="D37" s="12" t="str">
        <f>IFERROR(VLOOKUP($A37,'All Running Order working doc'!$A$4:$CO$60,D$100,FALSE),"-")</f>
        <v>-</v>
      </c>
      <c r="E37" s="12" t="str">
        <f>IFERROR(VLOOKUP($A37,'All Running Order working doc'!$A$4:$CO$60,E$100,FALSE),"-")</f>
        <v>-</v>
      </c>
      <c r="F37" s="12" t="str">
        <f>IFERROR(VLOOKUP($A37,'All Running Order working doc'!$A$4:$CO$60,F$100,FALSE),"-")</f>
        <v>-</v>
      </c>
      <c r="G37" s="12" t="str">
        <f>IFERROR(VLOOKUP($A37,'All Running Order working doc'!$A$4:$CO$60,G$100,FALSE),"-")</f>
        <v>-</v>
      </c>
      <c r="H37" s="12" t="str">
        <f>IFERROR(VLOOKUP($A37,'All Running Order working doc'!$A$4:$CO$60,H$100,FALSE),"-")</f>
        <v>-</v>
      </c>
      <c r="I37" s="12" t="str">
        <f>IFERROR(VLOOKUP($A37,'All Running Order working doc'!$A$4:$CO$60,I$100,FALSE),"-")</f>
        <v>-</v>
      </c>
      <c r="J37" s="12" t="str">
        <f>IFERROR(VLOOKUP($A37,'All Running Order working doc'!$A$4:$CO$60,J$100,FALSE),"-")</f>
        <v>-</v>
      </c>
      <c r="K37" s="12" t="str">
        <f>IFERROR(VLOOKUP($A37,'All Running Order working doc'!$A$4:$CO$60,K$100,FALSE),"-")</f>
        <v>-</v>
      </c>
      <c r="L37" s="12" t="str">
        <f>IFERROR(VLOOKUP($A37,'All Running Order working doc'!$A$4:$CO$60,L$100,FALSE),"-")</f>
        <v>-</v>
      </c>
      <c r="M37" s="12" t="str">
        <f>IFERROR(VLOOKUP($A37,'All Running Order working doc'!$A$4:$CO$60,M$100,FALSE),"-")</f>
        <v>-</v>
      </c>
      <c r="N37" s="12" t="str">
        <f>IFERROR(VLOOKUP($A37,'All Running Order working doc'!$A$4:$CO$60,N$100,FALSE),"-")</f>
        <v>-</v>
      </c>
      <c r="O37" s="12" t="str">
        <f>IFERROR(VLOOKUP($A37,'All Running Order working doc'!$A$4:$CO$60,O$100,FALSE),"-")</f>
        <v>-</v>
      </c>
      <c r="P37" s="12" t="str">
        <f>IFERROR(VLOOKUP($A37,'All Running Order working doc'!$A$4:$CO$60,P$100,FALSE),"-")</f>
        <v>-</v>
      </c>
      <c r="Q37" s="12" t="str">
        <f>IFERROR(VLOOKUP($A37,'All Running Order working doc'!$A$4:$CO$60,Q$100,FALSE),"-")</f>
        <v>-</v>
      </c>
      <c r="R37" s="12" t="str">
        <f>IFERROR(VLOOKUP($A37,'All Running Order working doc'!$A$4:$CO$60,R$100,FALSE),"-")</f>
        <v>-</v>
      </c>
      <c r="S37" s="12" t="str">
        <f>IFERROR(VLOOKUP($A37,'All Running Order working doc'!$A$4:$CO$60,S$100,FALSE),"-")</f>
        <v>-</v>
      </c>
      <c r="T37" s="12" t="str">
        <f>IFERROR(VLOOKUP($A37,'All Running Order working doc'!$A$4:$CO$60,T$100,FALSE),"-")</f>
        <v>-</v>
      </c>
      <c r="U37" s="12" t="str">
        <f>IFERROR(VLOOKUP($A37,'All Running Order working doc'!$A$4:$CO$60,U$100,FALSE),"-")</f>
        <v>-</v>
      </c>
      <c r="V37" s="12" t="str">
        <f>IFERROR(VLOOKUP($A37,'All Running Order working doc'!$A$4:$CO$60,V$100,FALSE),"-")</f>
        <v>-</v>
      </c>
      <c r="W37" s="12" t="str">
        <f>IFERROR(VLOOKUP($A37,'All Running Order working doc'!$A$4:$CO$60,W$100,FALSE),"-")</f>
        <v>-</v>
      </c>
      <c r="X37" s="12" t="str">
        <f>IFERROR(VLOOKUP($A37,'All Running Order working doc'!$A$4:$CO$60,X$100,FALSE),"-")</f>
        <v>-</v>
      </c>
      <c r="Y37" s="12" t="str">
        <f>IFERROR(VLOOKUP($A37,'All Running Order working doc'!$A$4:$CO$60,Y$100,FALSE),"-")</f>
        <v>-</v>
      </c>
      <c r="Z37" s="12" t="str">
        <f>IFERROR(VLOOKUP($A37,'All Running Order working doc'!$A$4:$CO$60,Z$100,FALSE),"-")</f>
        <v>-</v>
      </c>
      <c r="AA37" s="12" t="str">
        <f>IFERROR(VLOOKUP($A37,'All Running Order working doc'!$A$4:$CO$60,AA$100,FALSE),"-")</f>
        <v>-</v>
      </c>
      <c r="AB37" s="12" t="str">
        <f>IFERROR(VLOOKUP($A37,'All Running Order working doc'!$A$4:$CO$60,AB$100,FALSE),"-")</f>
        <v>-</v>
      </c>
      <c r="AC37" s="12" t="str">
        <f>IFERROR(VLOOKUP($A37,'All Running Order working doc'!$A$4:$CO$60,AC$100,FALSE),"-")</f>
        <v>-</v>
      </c>
      <c r="AD37" s="12" t="str">
        <f>IFERROR(VLOOKUP($A37,'All Running Order working doc'!$A$4:$CO$60,AD$100,FALSE),"-")</f>
        <v>-</v>
      </c>
      <c r="AE37" s="12" t="str">
        <f>IFERROR(VLOOKUP($A37,'All Running Order working doc'!$A$4:$CO$60,AE$100,FALSE),"-")</f>
        <v>-</v>
      </c>
      <c r="AF37" s="12" t="str">
        <f>IFERROR(VLOOKUP($A37,'All Running Order working doc'!$A$4:$CO$60,AF$100,FALSE),"-")</f>
        <v>-</v>
      </c>
      <c r="AG37" s="12" t="str">
        <f>IFERROR(VLOOKUP($A37,'All Running Order working doc'!$A$4:$CO$60,AG$100,FALSE),"-")</f>
        <v>-</v>
      </c>
      <c r="AH37" s="12" t="str">
        <f>IFERROR(VLOOKUP($A37,'All Running Order working doc'!$A$4:$CO$60,AH$100,FALSE),"-")</f>
        <v>-</v>
      </c>
      <c r="AI37" s="12" t="str">
        <f>IFERROR(VLOOKUP($A37,'All Running Order working doc'!$A$4:$CO$60,AI$100,FALSE),"-")</f>
        <v>-</v>
      </c>
      <c r="AJ37" s="12" t="str">
        <f>IFERROR(VLOOKUP($A37,'All Running Order working doc'!$A$4:$CO$60,AJ$100,FALSE),"-")</f>
        <v>-</v>
      </c>
      <c r="AK37" s="12" t="str">
        <f>IFERROR(VLOOKUP($A37,'All Running Order working doc'!$A$4:$CO$60,AK$100,FALSE),"-")</f>
        <v>-</v>
      </c>
      <c r="AL37" s="12" t="str">
        <f>IFERROR(VLOOKUP($A37,'All Running Order working doc'!$A$4:$CO$60,AL$100,FALSE),"-")</f>
        <v>-</v>
      </c>
      <c r="AM37" s="12" t="str">
        <f>IFERROR(VLOOKUP($A37,'All Running Order working doc'!$A$4:$CO$60,AM$100,FALSE),"-")</f>
        <v>-</v>
      </c>
      <c r="AN37" s="12" t="str">
        <f>IFERROR(VLOOKUP($A37,'All Running Order working doc'!$A$4:$CO$60,AN$100,FALSE),"-")</f>
        <v>-</v>
      </c>
      <c r="AO37" s="12" t="str">
        <f>IFERROR(VLOOKUP($A37,'All Running Order working doc'!$A$4:$CO$60,AO$100,FALSE),"-")</f>
        <v>-</v>
      </c>
      <c r="AP37" s="12" t="str">
        <f>IFERROR(VLOOKUP($A37,'All Running Order working doc'!$A$4:$CO$60,AP$100,FALSE),"-")</f>
        <v>-</v>
      </c>
      <c r="AQ37" s="12" t="str">
        <f>IFERROR(VLOOKUP($A37,'All Running Order working doc'!$A$4:$CO$60,AQ$100,FALSE),"-")</f>
        <v>-</v>
      </c>
      <c r="AR37" s="12" t="str">
        <f>IFERROR(VLOOKUP($A37,'All Running Order working doc'!$A$4:$CO$60,AR$100,FALSE),"-")</f>
        <v>-</v>
      </c>
      <c r="AS37" s="12" t="str">
        <f>IFERROR(VLOOKUP($A37,'All Running Order working doc'!$A$4:$CO$60,AS$100,FALSE),"-")</f>
        <v>-</v>
      </c>
      <c r="AT37" s="12" t="str">
        <f>IFERROR(VLOOKUP($A37,'All Running Order working doc'!$A$4:$CO$60,AT$100,FALSE),"-")</f>
        <v>-</v>
      </c>
      <c r="AU37" s="12" t="str">
        <f>IFERROR(VLOOKUP($A37,'All Running Order working doc'!$A$4:$CO$60,AU$100,FALSE),"-")</f>
        <v>-</v>
      </c>
      <c r="AV37" s="12" t="str">
        <f>IFERROR(VLOOKUP($A37,'All Running Order working doc'!$A$4:$CO$60,AV$100,FALSE),"-")</f>
        <v>-</v>
      </c>
      <c r="AW37" s="12" t="str">
        <f>IFERROR(VLOOKUP($A37,'All Running Order working doc'!$A$4:$CO$60,AW$100,FALSE),"-")</f>
        <v>-</v>
      </c>
      <c r="AX37" s="12" t="str">
        <f>IFERROR(VLOOKUP($A37,'All Running Order working doc'!$A$4:$CO$60,AX$100,FALSE),"-")</f>
        <v>-</v>
      </c>
      <c r="AY37" s="12" t="str">
        <f>IFERROR(VLOOKUP($A37,'All Running Order working doc'!$A$4:$CO$60,AY$100,FALSE),"-")</f>
        <v>-</v>
      </c>
      <c r="AZ37" s="12" t="str">
        <f>IFERROR(VLOOKUP($A37,'All Running Order working doc'!$A$4:$CO$60,AZ$100,FALSE),"-")</f>
        <v>-</v>
      </c>
      <c r="BA37" s="12" t="str">
        <f>IFERROR(VLOOKUP($A37,'All Running Order working doc'!$A$4:$CO$60,BA$100,FALSE),"-")</f>
        <v>-</v>
      </c>
      <c r="BB37" s="12" t="str">
        <f>IFERROR(VLOOKUP($A37,'All Running Order working doc'!$A$4:$CO$60,BB$100,FALSE),"-")</f>
        <v>-</v>
      </c>
      <c r="BC37" s="12" t="str">
        <f>IFERROR(VLOOKUP($A37,'All Running Order working doc'!$A$4:$CO$60,BC$100,FALSE),"-")</f>
        <v>-</v>
      </c>
      <c r="BD37" s="12" t="str">
        <f>IFERROR(VLOOKUP($A37,'All Running Order working doc'!$A$4:$CO$60,BD$100,FALSE),"-")</f>
        <v>-</v>
      </c>
      <c r="BE37" s="12" t="str">
        <f>IFERROR(VLOOKUP($A37,'All Running Order working doc'!$A$4:$CO$60,BE$100,FALSE),"-")</f>
        <v>-</v>
      </c>
      <c r="BF37" s="12" t="str">
        <f>IFERROR(VLOOKUP($A37,'All Running Order working doc'!$A$4:$CO$60,BF$100,FALSE),"-")</f>
        <v>-</v>
      </c>
      <c r="BG37" s="12" t="str">
        <f>IFERROR(VLOOKUP($A37,'All Running Order working doc'!$A$4:$CO$60,BG$100,FALSE),"-")</f>
        <v>-</v>
      </c>
      <c r="BH37" s="12" t="str">
        <f>IFERROR(VLOOKUP($A37,'All Running Order working doc'!$A$4:$CO$60,BH$100,FALSE),"-")</f>
        <v>-</v>
      </c>
      <c r="BI37" s="12" t="str">
        <f>IFERROR(VLOOKUP($A37,'All Running Order working doc'!$A$4:$CO$60,BI$100,FALSE),"-")</f>
        <v>-</v>
      </c>
      <c r="BJ37" s="12" t="str">
        <f>IFERROR(VLOOKUP($A37,'All Running Order working doc'!$A$4:$CO$60,BJ$100,FALSE),"-")</f>
        <v>-</v>
      </c>
      <c r="BK37" s="12" t="str">
        <f>IFERROR(VLOOKUP($A37,'All Running Order working doc'!$A$4:$CO$60,BK$100,FALSE),"-")</f>
        <v>-</v>
      </c>
      <c r="BL37" s="12" t="str">
        <f>IFERROR(VLOOKUP($A37,'All Running Order working doc'!$A$4:$CO$60,BL$100,FALSE),"-")</f>
        <v>-</v>
      </c>
      <c r="BM37" s="12" t="str">
        <f>IFERROR(VLOOKUP($A37,'All Running Order working doc'!$A$4:$CO$60,BM$100,FALSE),"-")</f>
        <v>-</v>
      </c>
      <c r="BN37" s="12" t="str">
        <f>IFERROR(VLOOKUP($A37,'All Running Order working doc'!$A$4:$CO$60,BN$100,FALSE),"-")</f>
        <v>-</v>
      </c>
      <c r="BO37" s="12" t="str">
        <f>IFERROR(VLOOKUP($A37,'All Running Order working doc'!$A$4:$CO$60,BO$100,FALSE),"-")</f>
        <v>-</v>
      </c>
      <c r="BP37" s="12" t="str">
        <f>IFERROR(VLOOKUP($A37,'All Running Order working doc'!$A$4:$CO$60,BP$100,FALSE),"-")</f>
        <v>-</v>
      </c>
      <c r="BQ37" s="12" t="str">
        <f>IFERROR(VLOOKUP($A37,'All Running Order working doc'!$A$4:$CO$60,BQ$100,FALSE),"-")</f>
        <v>-</v>
      </c>
      <c r="BR37" s="12" t="str">
        <f>IFERROR(VLOOKUP($A37,'All Running Order working doc'!$A$4:$CO$60,BR$100,FALSE),"-")</f>
        <v>-</v>
      </c>
      <c r="BS37" s="12" t="str">
        <f>IFERROR(VLOOKUP($A37,'All Running Order working doc'!$A$4:$CO$60,BS$100,FALSE),"-")</f>
        <v>-</v>
      </c>
      <c r="BT37" s="12" t="str">
        <f>IFERROR(VLOOKUP($A37,'All Running Order working doc'!$A$4:$CO$60,BT$100,FALSE),"-")</f>
        <v>-</v>
      </c>
      <c r="BU37" s="12" t="str">
        <f>IFERROR(VLOOKUP($A37,'All Running Order working doc'!$A$4:$CO$60,BU$100,FALSE),"-")</f>
        <v>-</v>
      </c>
      <c r="BV37" s="12" t="str">
        <f>IFERROR(VLOOKUP($A37,'All Running Order working doc'!$A$4:$CO$60,BV$100,FALSE),"-")</f>
        <v>-</v>
      </c>
      <c r="BW37" s="12" t="str">
        <f>IFERROR(VLOOKUP($A37,'All Running Order working doc'!$A$4:$CO$60,BW$100,FALSE),"-")</f>
        <v>-</v>
      </c>
      <c r="BX37" s="12" t="str">
        <f>IFERROR(VLOOKUP($A37,'All Running Order working doc'!$A$4:$CO$60,BX$100,FALSE),"-")</f>
        <v>-</v>
      </c>
      <c r="BY37" s="12" t="str">
        <f>IFERROR(VLOOKUP($A37,'All Running Order working doc'!$A$4:$CO$60,BY$100,FALSE),"-")</f>
        <v>-</v>
      </c>
      <c r="BZ37" s="12" t="str">
        <f>IFERROR(VLOOKUP($A37,'All Running Order working doc'!$A$4:$CO$60,BZ$100,FALSE),"-")</f>
        <v>-</v>
      </c>
      <c r="CA37" s="12" t="str">
        <f>IFERROR(VLOOKUP($A37,'All Running Order working doc'!$A$4:$CO$60,CA$100,FALSE),"-")</f>
        <v>-</v>
      </c>
      <c r="CB37" s="12" t="str">
        <f>IFERROR(VLOOKUP($A37,'All Running Order working doc'!$A$4:$CO$60,CB$100,FALSE),"-")</f>
        <v>-</v>
      </c>
      <c r="CC37" s="12" t="str">
        <f>IFERROR(VLOOKUP($A37,'All Running Order working doc'!$A$4:$CO$60,CC$100,FALSE),"-")</f>
        <v>-</v>
      </c>
      <c r="CD37" s="12" t="str">
        <f>IFERROR(VLOOKUP($A37,'All Running Order working doc'!$A$4:$CO$60,CD$100,FALSE),"-")</f>
        <v>-</v>
      </c>
      <c r="CE37" s="12" t="str">
        <f>IFERROR(VLOOKUP($A37,'All Running Order working doc'!$A$4:$CO$60,CE$100,FALSE),"-")</f>
        <v>-</v>
      </c>
      <c r="CF37" s="12" t="str">
        <f>IFERROR(VLOOKUP($A37,'All Running Order working doc'!$A$4:$CO$60,CF$100,FALSE),"-")</f>
        <v>-</v>
      </c>
      <c r="CG37" s="12" t="str">
        <f>IFERROR(VLOOKUP($A37,'All Running Order working doc'!$A$4:$CO$60,CG$100,FALSE),"-")</f>
        <v>-</v>
      </c>
      <c r="CH37" s="12" t="str">
        <f>IFERROR(VLOOKUP($A37,'All Running Order working doc'!$A$4:$CO$60,CH$100,FALSE),"-")</f>
        <v>-</v>
      </c>
      <c r="CI37" s="12" t="str">
        <f>IFERROR(VLOOKUP($A37,'All Running Order working doc'!$A$4:$CO$60,CI$100,FALSE),"-")</f>
        <v>-</v>
      </c>
      <c r="CJ37" s="12" t="str">
        <f>IFERROR(VLOOKUP($A37,'All Running Order working doc'!$A$4:$CO$60,CJ$100,FALSE),"-")</f>
        <v>-</v>
      </c>
      <c r="CK37" s="12" t="str">
        <f>IFERROR(VLOOKUP($A37,'All Running Order working doc'!$A$4:$CO$60,CK$100,FALSE),"-")</f>
        <v>-</v>
      </c>
      <c r="CL37" s="12" t="str">
        <f>IFERROR(VLOOKUP($A37,'All Running Order working doc'!$A$4:$CO$60,CL$100,FALSE),"-")</f>
        <v>-</v>
      </c>
      <c r="CM37" s="12" t="str">
        <f>IFERROR(VLOOKUP($A37,'All Running Order working doc'!$A$4:$CO$60,CM$100,FALSE),"-")</f>
        <v>-</v>
      </c>
      <c r="CN37" s="12" t="str">
        <f>IFERROR(VLOOKUP($A37,'All Running Order working doc'!$A$4:$CO$60,CN$100,FALSE),"-")</f>
        <v>-</v>
      </c>
      <c r="CQ37" s="3">
        <v>34</v>
      </c>
    </row>
    <row r="38" spans="1:95" x14ac:dyDescent="0.3">
      <c r="A38" s="3" t="str">
        <f>CONCATENATE(Constants!$B$6,CQ38,)</f>
        <v>Rookie35</v>
      </c>
      <c r="B38" s="12" t="str">
        <f>IFERROR(VLOOKUP($A38,'All Running Order working doc'!$A$4:$CO$60,B$100,FALSE),"-")</f>
        <v>-</v>
      </c>
      <c r="C38" s="12" t="str">
        <f>IFERROR(VLOOKUP($A38,'All Running Order working doc'!$A$4:$CO$60,C$100,FALSE),"-")</f>
        <v>-</v>
      </c>
      <c r="D38" s="12" t="str">
        <f>IFERROR(VLOOKUP($A38,'All Running Order working doc'!$A$4:$CO$60,D$100,FALSE),"-")</f>
        <v>-</v>
      </c>
      <c r="E38" s="12" t="str">
        <f>IFERROR(VLOOKUP($A38,'All Running Order working doc'!$A$4:$CO$60,E$100,FALSE),"-")</f>
        <v>-</v>
      </c>
      <c r="F38" s="12" t="str">
        <f>IFERROR(VLOOKUP($A38,'All Running Order working doc'!$A$4:$CO$60,F$100,FALSE),"-")</f>
        <v>-</v>
      </c>
      <c r="G38" s="12" t="str">
        <f>IFERROR(VLOOKUP($A38,'All Running Order working doc'!$A$4:$CO$60,G$100,FALSE),"-")</f>
        <v>-</v>
      </c>
      <c r="H38" s="12" t="str">
        <f>IFERROR(VLOOKUP($A38,'All Running Order working doc'!$A$4:$CO$60,H$100,FALSE),"-")</f>
        <v>-</v>
      </c>
      <c r="I38" s="12" t="str">
        <f>IFERROR(VLOOKUP($A38,'All Running Order working doc'!$A$4:$CO$60,I$100,FALSE),"-")</f>
        <v>-</v>
      </c>
      <c r="J38" s="12" t="str">
        <f>IFERROR(VLOOKUP($A38,'All Running Order working doc'!$A$4:$CO$60,J$100,FALSE),"-")</f>
        <v>-</v>
      </c>
      <c r="K38" s="12" t="str">
        <f>IFERROR(VLOOKUP($A38,'All Running Order working doc'!$A$4:$CO$60,K$100,FALSE),"-")</f>
        <v>-</v>
      </c>
      <c r="L38" s="12" t="str">
        <f>IFERROR(VLOOKUP($A38,'All Running Order working doc'!$A$4:$CO$60,L$100,FALSE),"-")</f>
        <v>-</v>
      </c>
      <c r="M38" s="12" t="str">
        <f>IFERROR(VLOOKUP($A38,'All Running Order working doc'!$A$4:$CO$60,M$100,FALSE),"-")</f>
        <v>-</v>
      </c>
      <c r="N38" s="12" t="str">
        <f>IFERROR(VLOOKUP($A38,'All Running Order working doc'!$A$4:$CO$60,N$100,FALSE),"-")</f>
        <v>-</v>
      </c>
      <c r="O38" s="12" t="str">
        <f>IFERROR(VLOOKUP($A38,'All Running Order working doc'!$A$4:$CO$60,O$100,FALSE),"-")</f>
        <v>-</v>
      </c>
      <c r="P38" s="12" t="str">
        <f>IFERROR(VLOOKUP($A38,'All Running Order working doc'!$A$4:$CO$60,P$100,FALSE),"-")</f>
        <v>-</v>
      </c>
      <c r="Q38" s="12" t="str">
        <f>IFERROR(VLOOKUP($A38,'All Running Order working doc'!$A$4:$CO$60,Q$100,FALSE),"-")</f>
        <v>-</v>
      </c>
      <c r="R38" s="12" t="str">
        <f>IFERROR(VLOOKUP($A38,'All Running Order working doc'!$A$4:$CO$60,R$100,FALSE),"-")</f>
        <v>-</v>
      </c>
      <c r="S38" s="12" t="str">
        <f>IFERROR(VLOOKUP($A38,'All Running Order working doc'!$A$4:$CO$60,S$100,FALSE),"-")</f>
        <v>-</v>
      </c>
      <c r="T38" s="12" t="str">
        <f>IFERROR(VLOOKUP($A38,'All Running Order working doc'!$A$4:$CO$60,T$100,FALSE),"-")</f>
        <v>-</v>
      </c>
      <c r="U38" s="12" t="str">
        <f>IFERROR(VLOOKUP($A38,'All Running Order working doc'!$A$4:$CO$60,U$100,FALSE),"-")</f>
        <v>-</v>
      </c>
      <c r="V38" s="12" t="str">
        <f>IFERROR(VLOOKUP($A38,'All Running Order working doc'!$A$4:$CO$60,V$100,FALSE),"-")</f>
        <v>-</v>
      </c>
      <c r="W38" s="12" t="str">
        <f>IFERROR(VLOOKUP($A38,'All Running Order working doc'!$A$4:$CO$60,W$100,FALSE),"-")</f>
        <v>-</v>
      </c>
      <c r="X38" s="12" t="str">
        <f>IFERROR(VLOOKUP($A38,'All Running Order working doc'!$A$4:$CO$60,X$100,FALSE),"-")</f>
        <v>-</v>
      </c>
      <c r="Y38" s="12" t="str">
        <f>IFERROR(VLOOKUP($A38,'All Running Order working doc'!$A$4:$CO$60,Y$100,FALSE),"-")</f>
        <v>-</v>
      </c>
      <c r="Z38" s="12" t="str">
        <f>IFERROR(VLOOKUP($A38,'All Running Order working doc'!$A$4:$CO$60,Z$100,FALSE),"-")</f>
        <v>-</v>
      </c>
      <c r="AA38" s="12" t="str">
        <f>IFERROR(VLOOKUP($A38,'All Running Order working doc'!$A$4:$CO$60,AA$100,FALSE),"-")</f>
        <v>-</v>
      </c>
      <c r="AB38" s="12" t="str">
        <f>IFERROR(VLOOKUP($A38,'All Running Order working doc'!$A$4:$CO$60,AB$100,FALSE),"-")</f>
        <v>-</v>
      </c>
      <c r="AC38" s="12" t="str">
        <f>IFERROR(VLOOKUP($A38,'All Running Order working doc'!$A$4:$CO$60,AC$100,FALSE),"-")</f>
        <v>-</v>
      </c>
      <c r="AD38" s="12" t="str">
        <f>IFERROR(VLOOKUP($A38,'All Running Order working doc'!$A$4:$CO$60,AD$100,FALSE),"-")</f>
        <v>-</v>
      </c>
      <c r="AE38" s="12" t="str">
        <f>IFERROR(VLOOKUP($A38,'All Running Order working doc'!$A$4:$CO$60,AE$100,FALSE),"-")</f>
        <v>-</v>
      </c>
      <c r="AF38" s="12" t="str">
        <f>IFERROR(VLOOKUP($A38,'All Running Order working doc'!$A$4:$CO$60,AF$100,FALSE),"-")</f>
        <v>-</v>
      </c>
      <c r="AG38" s="12" t="str">
        <f>IFERROR(VLOOKUP($A38,'All Running Order working doc'!$A$4:$CO$60,AG$100,FALSE),"-")</f>
        <v>-</v>
      </c>
      <c r="AH38" s="12" t="str">
        <f>IFERROR(VLOOKUP($A38,'All Running Order working doc'!$A$4:$CO$60,AH$100,FALSE),"-")</f>
        <v>-</v>
      </c>
      <c r="AI38" s="12" t="str">
        <f>IFERROR(VLOOKUP($A38,'All Running Order working doc'!$A$4:$CO$60,AI$100,FALSE),"-")</f>
        <v>-</v>
      </c>
      <c r="AJ38" s="12" t="str">
        <f>IFERROR(VLOOKUP($A38,'All Running Order working doc'!$A$4:$CO$60,AJ$100,FALSE),"-")</f>
        <v>-</v>
      </c>
      <c r="AK38" s="12" t="str">
        <f>IFERROR(VLOOKUP($A38,'All Running Order working doc'!$A$4:$CO$60,AK$100,FALSE),"-")</f>
        <v>-</v>
      </c>
      <c r="AL38" s="12" t="str">
        <f>IFERROR(VLOOKUP($A38,'All Running Order working doc'!$A$4:$CO$60,AL$100,FALSE),"-")</f>
        <v>-</v>
      </c>
      <c r="AM38" s="12" t="str">
        <f>IFERROR(VLOOKUP($A38,'All Running Order working doc'!$A$4:$CO$60,AM$100,FALSE),"-")</f>
        <v>-</v>
      </c>
      <c r="AN38" s="12" t="str">
        <f>IFERROR(VLOOKUP($A38,'All Running Order working doc'!$A$4:$CO$60,AN$100,FALSE),"-")</f>
        <v>-</v>
      </c>
      <c r="AO38" s="12" t="str">
        <f>IFERROR(VLOOKUP($A38,'All Running Order working doc'!$A$4:$CO$60,AO$100,FALSE),"-")</f>
        <v>-</v>
      </c>
      <c r="AP38" s="12" t="str">
        <f>IFERROR(VLOOKUP($A38,'All Running Order working doc'!$A$4:$CO$60,AP$100,FALSE),"-")</f>
        <v>-</v>
      </c>
      <c r="AQ38" s="12" t="str">
        <f>IFERROR(VLOOKUP($A38,'All Running Order working doc'!$A$4:$CO$60,AQ$100,FALSE),"-")</f>
        <v>-</v>
      </c>
      <c r="AR38" s="12" t="str">
        <f>IFERROR(VLOOKUP($A38,'All Running Order working doc'!$A$4:$CO$60,AR$100,FALSE),"-")</f>
        <v>-</v>
      </c>
      <c r="AS38" s="12" t="str">
        <f>IFERROR(VLOOKUP($A38,'All Running Order working doc'!$A$4:$CO$60,AS$100,FALSE),"-")</f>
        <v>-</v>
      </c>
      <c r="AT38" s="12" t="str">
        <f>IFERROR(VLOOKUP($A38,'All Running Order working doc'!$A$4:$CO$60,AT$100,FALSE),"-")</f>
        <v>-</v>
      </c>
      <c r="AU38" s="12" t="str">
        <f>IFERROR(VLOOKUP($A38,'All Running Order working doc'!$A$4:$CO$60,AU$100,FALSE),"-")</f>
        <v>-</v>
      </c>
      <c r="AV38" s="12" t="str">
        <f>IFERROR(VLOOKUP($A38,'All Running Order working doc'!$A$4:$CO$60,AV$100,FALSE),"-")</f>
        <v>-</v>
      </c>
      <c r="AW38" s="12" t="str">
        <f>IFERROR(VLOOKUP($A38,'All Running Order working doc'!$A$4:$CO$60,AW$100,FALSE),"-")</f>
        <v>-</v>
      </c>
      <c r="AX38" s="12" t="str">
        <f>IFERROR(VLOOKUP($A38,'All Running Order working doc'!$A$4:$CO$60,AX$100,FALSE),"-")</f>
        <v>-</v>
      </c>
      <c r="AY38" s="12" t="str">
        <f>IFERROR(VLOOKUP($A38,'All Running Order working doc'!$A$4:$CO$60,AY$100,FALSE),"-")</f>
        <v>-</v>
      </c>
      <c r="AZ38" s="12" t="str">
        <f>IFERROR(VLOOKUP($A38,'All Running Order working doc'!$A$4:$CO$60,AZ$100,FALSE),"-")</f>
        <v>-</v>
      </c>
      <c r="BA38" s="12" t="str">
        <f>IFERROR(VLOOKUP($A38,'All Running Order working doc'!$A$4:$CO$60,BA$100,FALSE),"-")</f>
        <v>-</v>
      </c>
      <c r="BB38" s="12" t="str">
        <f>IFERROR(VLOOKUP($A38,'All Running Order working doc'!$A$4:$CO$60,BB$100,FALSE),"-")</f>
        <v>-</v>
      </c>
      <c r="BC38" s="12" t="str">
        <f>IFERROR(VLOOKUP($A38,'All Running Order working doc'!$A$4:$CO$60,BC$100,FALSE),"-")</f>
        <v>-</v>
      </c>
      <c r="BD38" s="12" t="str">
        <f>IFERROR(VLOOKUP($A38,'All Running Order working doc'!$A$4:$CO$60,BD$100,FALSE),"-")</f>
        <v>-</v>
      </c>
      <c r="BE38" s="12" t="str">
        <f>IFERROR(VLOOKUP($A38,'All Running Order working doc'!$A$4:$CO$60,BE$100,FALSE),"-")</f>
        <v>-</v>
      </c>
      <c r="BF38" s="12" t="str">
        <f>IFERROR(VLOOKUP($A38,'All Running Order working doc'!$A$4:$CO$60,BF$100,FALSE),"-")</f>
        <v>-</v>
      </c>
      <c r="BG38" s="12" t="str">
        <f>IFERROR(VLOOKUP($A38,'All Running Order working doc'!$A$4:$CO$60,BG$100,FALSE),"-")</f>
        <v>-</v>
      </c>
      <c r="BH38" s="12" t="str">
        <f>IFERROR(VLOOKUP($A38,'All Running Order working doc'!$A$4:$CO$60,BH$100,FALSE),"-")</f>
        <v>-</v>
      </c>
      <c r="BI38" s="12" t="str">
        <f>IFERROR(VLOOKUP($A38,'All Running Order working doc'!$A$4:$CO$60,BI$100,FALSE),"-")</f>
        <v>-</v>
      </c>
      <c r="BJ38" s="12" t="str">
        <f>IFERROR(VLOOKUP($A38,'All Running Order working doc'!$A$4:$CO$60,BJ$100,FALSE),"-")</f>
        <v>-</v>
      </c>
      <c r="BK38" s="12" t="str">
        <f>IFERROR(VLOOKUP($A38,'All Running Order working doc'!$A$4:$CO$60,BK$100,FALSE),"-")</f>
        <v>-</v>
      </c>
      <c r="BL38" s="12" t="str">
        <f>IFERROR(VLOOKUP($A38,'All Running Order working doc'!$A$4:$CO$60,BL$100,FALSE),"-")</f>
        <v>-</v>
      </c>
      <c r="BM38" s="12" t="str">
        <f>IFERROR(VLOOKUP($A38,'All Running Order working doc'!$A$4:$CO$60,BM$100,FALSE),"-")</f>
        <v>-</v>
      </c>
      <c r="BN38" s="12" t="str">
        <f>IFERROR(VLOOKUP($A38,'All Running Order working doc'!$A$4:$CO$60,BN$100,FALSE),"-")</f>
        <v>-</v>
      </c>
      <c r="BO38" s="12" t="str">
        <f>IFERROR(VLOOKUP($A38,'All Running Order working doc'!$A$4:$CO$60,BO$100,FALSE),"-")</f>
        <v>-</v>
      </c>
      <c r="BP38" s="12" t="str">
        <f>IFERROR(VLOOKUP($A38,'All Running Order working doc'!$A$4:$CO$60,BP$100,FALSE),"-")</f>
        <v>-</v>
      </c>
      <c r="BQ38" s="12" t="str">
        <f>IFERROR(VLOOKUP($A38,'All Running Order working doc'!$A$4:$CO$60,BQ$100,FALSE),"-")</f>
        <v>-</v>
      </c>
      <c r="BR38" s="12" t="str">
        <f>IFERROR(VLOOKUP($A38,'All Running Order working doc'!$A$4:$CO$60,BR$100,FALSE),"-")</f>
        <v>-</v>
      </c>
      <c r="BS38" s="12" t="str">
        <f>IFERROR(VLOOKUP($A38,'All Running Order working doc'!$A$4:$CO$60,BS$100,FALSE),"-")</f>
        <v>-</v>
      </c>
      <c r="BT38" s="12" t="str">
        <f>IFERROR(VLOOKUP($A38,'All Running Order working doc'!$A$4:$CO$60,BT$100,FALSE),"-")</f>
        <v>-</v>
      </c>
      <c r="BU38" s="12" t="str">
        <f>IFERROR(VLOOKUP($A38,'All Running Order working doc'!$A$4:$CO$60,BU$100,FALSE),"-")</f>
        <v>-</v>
      </c>
      <c r="BV38" s="12" t="str">
        <f>IFERROR(VLOOKUP($A38,'All Running Order working doc'!$A$4:$CO$60,BV$100,FALSE),"-")</f>
        <v>-</v>
      </c>
      <c r="BW38" s="12" t="str">
        <f>IFERROR(VLOOKUP($A38,'All Running Order working doc'!$A$4:$CO$60,BW$100,FALSE),"-")</f>
        <v>-</v>
      </c>
      <c r="BX38" s="12" t="str">
        <f>IFERROR(VLOOKUP($A38,'All Running Order working doc'!$A$4:$CO$60,BX$100,FALSE),"-")</f>
        <v>-</v>
      </c>
      <c r="BY38" s="12" t="str">
        <f>IFERROR(VLOOKUP($A38,'All Running Order working doc'!$A$4:$CO$60,BY$100,FALSE),"-")</f>
        <v>-</v>
      </c>
      <c r="BZ38" s="12" t="str">
        <f>IFERROR(VLOOKUP($A38,'All Running Order working doc'!$A$4:$CO$60,BZ$100,FALSE),"-")</f>
        <v>-</v>
      </c>
      <c r="CA38" s="12" t="str">
        <f>IFERROR(VLOOKUP($A38,'All Running Order working doc'!$A$4:$CO$60,CA$100,FALSE),"-")</f>
        <v>-</v>
      </c>
      <c r="CB38" s="12" t="str">
        <f>IFERROR(VLOOKUP($A38,'All Running Order working doc'!$A$4:$CO$60,CB$100,FALSE),"-")</f>
        <v>-</v>
      </c>
      <c r="CC38" s="12" t="str">
        <f>IFERROR(VLOOKUP($A38,'All Running Order working doc'!$A$4:$CO$60,CC$100,FALSE),"-")</f>
        <v>-</v>
      </c>
      <c r="CD38" s="12" t="str">
        <f>IFERROR(VLOOKUP($A38,'All Running Order working doc'!$A$4:$CO$60,CD$100,FALSE),"-")</f>
        <v>-</v>
      </c>
      <c r="CE38" s="12" t="str">
        <f>IFERROR(VLOOKUP($A38,'All Running Order working doc'!$A$4:$CO$60,CE$100,FALSE),"-")</f>
        <v>-</v>
      </c>
      <c r="CF38" s="12" t="str">
        <f>IFERROR(VLOOKUP($A38,'All Running Order working doc'!$A$4:$CO$60,CF$100,FALSE),"-")</f>
        <v>-</v>
      </c>
      <c r="CG38" s="12" t="str">
        <f>IFERROR(VLOOKUP($A38,'All Running Order working doc'!$A$4:$CO$60,CG$100,FALSE),"-")</f>
        <v>-</v>
      </c>
      <c r="CH38" s="12" t="str">
        <f>IFERROR(VLOOKUP($A38,'All Running Order working doc'!$A$4:$CO$60,CH$100,FALSE),"-")</f>
        <v>-</v>
      </c>
      <c r="CI38" s="12" t="str">
        <f>IFERROR(VLOOKUP($A38,'All Running Order working doc'!$A$4:$CO$60,CI$100,FALSE),"-")</f>
        <v>-</v>
      </c>
      <c r="CJ38" s="12" t="str">
        <f>IFERROR(VLOOKUP($A38,'All Running Order working doc'!$A$4:$CO$60,CJ$100,FALSE),"-")</f>
        <v>-</v>
      </c>
      <c r="CK38" s="12" t="str">
        <f>IFERROR(VLOOKUP($A38,'All Running Order working doc'!$A$4:$CO$60,CK$100,FALSE),"-")</f>
        <v>-</v>
      </c>
      <c r="CL38" s="12" t="str">
        <f>IFERROR(VLOOKUP($A38,'All Running Order working doc'!$A$4:$CO$60,CL$100,FALSE),"-")</f>
        <v>-</v>
      </c>
      <c r="CM38" s="12" t="str">
        <f>IFERROR(VLOOKUP($A38,'All Running Order working doc'!$A$4:$CO$60,CM$100,FALSE),"-")</f>
        <v>-</v>
      </c>
      <c r="CN38" s="12" t="str">
        <f>IFERROR(VLOOKUP($A38,'All Running Order working doc'!$A$4:$CO$60,CN$100,FALSE),"-")</f>
        <v>-</v>
      </c>
      <c r="CQ38" s="3">
        <v>35</v>
      </c>
    </row>
    <row r="39" spans="1:95" x14ac:dyDescent="0.3">
      <c r="A39" s="3" t="str">
        <f>CONCATENATE(Constants!$B$6,CQ39,)</f>
        <v>Rookie36</v>
      </c>
      <c r="B39" s="12" t="str">
        <f>IFERROR(VLOOKUP($A39,'All Running Order working doc'!$A$4:$CO$60,B$100,FALSE),"-")</f>
        <v>-</v>
      </c>
      <c r="C39" s="12" t="str">
        <f>IFERROR(VLOOKUP($A39,'All Running Order working doc'!$A$4:$CO$60,C$100,FALSE),"-")</f>
        <v>-</v>
      </c>
      <c r="D39" s="12" t="str">
        <f>IFERROR(VLOOKUP($A39,'All Running Order working doc'!$A$4:$CO$60,D$100,FALSE),"-")</f>
        <v>-</v>
      </c>
      <c r="E39" s="12" t="str">
        <f>IFERROR(VLOOKUP($A39,'All Running Order working doc'!$A$4:$CO$60,E$100,FALSE),"-")</f>
        <v>-</v>
      </c>
      <c r="F39" s="12" t="str">
        <f>IFERROR(VLOOKUP($A39,'All Running Order working doc'!$A$4:$CO$60,F$100,FALSE),"-")</f>
        <v>-</v>
      </c>
      <c r="G39" s="12" t="str">
        <f>IFERROR(VLOOKUP($A39,'All Running Order working doc'!$A$4:$CO$60,G$100,FALSE),"-")</f>
        <v>-</v>
      </c>
      <c r="H39" s="12" t="str">
        <f>IFERROR(VLOOKUP($A39,'All Running Order working doc'!$A$4:$CO$60,H$100,FALSE),"-")</f>
        <v>-</v>
      </c>
      <c r="I39" s="12" t="str">
        <f>IFERROR(VLOOKUP($A39,'All Running Order working doc'!$A$4:$CO$60,I$100,FALSE),"-")</f>
        <v>-</v>
      </c>
      <c r="J39" s="12" t="str">
        <f>IFERROR(VLOOKUP($A39,'All Running Order working doc'!$A$4:$CO$60,J$100,FALSE),"-")</f>
        <v>-</v>
      </c>
      <c r="K39" s="12" t="str">
        <f>IFERROR(VLOOKUP($A39,'All Running Order working doc'!$A$4:$CO$60,K$100,FALSE),"-")</f>
        <v>-</v>
      </c>
      <c r="L39" s="12" t="str">
        <f>IFERROR(VLOOKUP($A39,'All Running Order working doc'!$A$4:$CO$60,L$100,FALSE),"-")</f>
        <v>-</v>
      </c>
      <c r="M39" s="12" t="str">
        <f>IFERROR(VLOOKUP($A39,'All Running Order working doc'!$A$4:$CO$60,M$100,FALSE),"-")</f>
        <v>-</v>
      </c>
      <c r="N39" s="12" t="str">
        <f>IFERROR(VLOOKUP($A39,'All Running Order working doc'!$A$4:$CO$60,N$100,FALSE),"-")</f>
        <v>-</v>
      </c>
      <c r="O39" s="12" t="str">
        <f>IFERROR(VLOOKUP($A39,'All Running Order working doc'!$A$4:$CO$60,O$100,FALSE),"-")</f>
        <v>-</v>
      </c>
      <c r="P39" s="12" t="str">
        <f>IFERROR(VLOOKUP($A39,'All Running Order working doc'!$A$4:$CO$60,P$100,FALSE),"-")</f>
        <v>-</v>
      </c>
      <c r="Q39" s="12" t="str">
        <f>IFERROR(VLOOKUP($A39,'All Running Order working doc'!$A$4:$CO$60,Q$100,FALSE),"-")</f>
        <v>-</v>
      </c>
      <c r="R39" s="12" t="str">
        <f>IFERROR(VLOOKUP($A39,'All Running Order working doc'!$A$4:$CO$60,R$100,FALSE),"-")</f>
        <v>-</v>
      </c>
      <c r="S39" s="12" t="str">
        <f>IFERROR(VLOOKUP($A39,'All Running Order working doc'!$A$4:$CO$60,S$100,FALSE),"-")</f>
        <v>-</v>
      </c>
      <c r="T39" s="12" t="str">
        <f>IFERROR(VLOOKUP($A39,'All Running Order working doc'!$A$4:$CO$60,T$100,FALSE),"-")</f>
        <v>-</v>
      </c>
      <c r="U39" s="12" t="str">
        <f>IFERROR(VLOOKUP($A39,'All Running Order working doc'!$A$4:$CO$60,U$100,FALSE),"-")</f>
        <v>-</v>
      </c>
      <c r="V39" s="12" t="str">
        <f>IFERROR(VLOOKUP($A39,'All Running Order working doc'!$A$4:$CO$60,V$100,FALSE),"-")</f>
        <v>-</v>
      </c>
      <c r="W39" s="12" t="str">
        <f>IFERROR(VLOOKUP($A39,'All Running Order working doc'!$A$4:$CO$60,W$100,FALSE),"-")</f>
        <v>-</v>
      </c>
      <c r="X39" s="12" t="str">
        <f>IFERROR(VLOOKUP($A39,'All Running Order working doc'!$A$4:$CO$60,X$100,FALSE),"-")</f>
        <v>-</v>
      </c>
      <c r="Y39" s="12" t="str">
        <f>IFERROR(VLOOKUP($A39,'All Running Order working doc'!$A$4:$CO$60,Y$100,FALSE),"-")</f>
        <v>-</v>
      </c>
      <c r="Z39" s="12" t="str">
        <f>IFERROR(VLOOKUP($A39,'All Running Order working doc'!$A$4:$CO$60,Z$100,FALSE),"-")</f>
        <v>-</v>
      </c>
      <c r="AA39" s="12" t="str">
        <f>IFERROR(VLOOKUP($A39,'All Running Order working doc'!$A$4:$CO$60,AA$100,FALSE),"-")</f>
        <v>-</v>
      </c>
      <c r="AB39" s="12" t="str">
        <f>IFERROR(VLOOKUP($A39,'All Running Order working doc'!$A$4:$CO$60,AB$100,FALSE),"-")</f>
        <v>-</v>
      </c>
      <c r="AC39" s="12" t="str">
        <f>IFERROR(VLOOKUP($A39,'All Running Order working doc'!$A$4:$CO$60,AC$100,FALSE),"-")</f>
        <v>-</v>
      </c>
      <c r="AD39" s="12" t="str">
        <f>IFERROR(VLOOKUP($A39,'All Running Order working doc'!$A$4:$CO$60,AD$100,FALSE),"-")</f>
        <v>-</v>
      </c>
      <c r="AE39" s="12" t="str">
        <f>IFERROR(VLOOKUP($A39,'All Running Order working doc'!$A$4:$CO$60,AE$100,FALSE),"-")</f>
        <v>-</v>
      </c>
      <c r="AF39" s="12" t="str">
        <f>IFERROR(VLOOKUP($A39,'All Running Order working doc'!$A$4:$CO$60,AF$100,FALSE),"-")</f>
        <v>-</v>
      </c>
      <c r="AG39" s="12" t="str">
        <f>IFERROR(VLOOKUP($A39,'All Running Order working doc'!$A$4:$CO$60,AG$100,FALSE),"-")</f>
        <v>-</v>
      </c>
      <c r="AH39" s="12" t="str">
        <f>IFERROR(VLOOKUP($A39,'All Running Order working doc'!$A$4:$CO$60,AH$100,FALSE),"-")</f>
        <v>-</v>
      </c>
      <c r="AI39" s="12" t="str">
        <f>IFERROR(VLOOKUP($A39,'All Running Order working doc'!$A$4:$CO$60,AI$100,FALSE),"-")</f>
        <v>-</v>
      </c>
      <c r="AJ39" s="12" t="str">
        <f>IFERROR(VLOOKUP($A39,'All Running Order working doc'!$A$4:$CO$60,AJ$100,FALSE),"-")</f>
        <v>-</v>
      </c>
      <c r="AK39" s="12" t="str">
        <f>IFERROR(VLOOKUP($A39,'All Running Order working doc'!$A$4:$CO$60,AK$100,FALSE),"-")</f>
        <v>-</v>
      </c>
      <c r="AL39" s="12" t="str">
        <f>IFERROR(VLOOKUP($A39,'All Running Order working doc'!$A$4:$CO$60,AL$100,FALSE),"-")</f>
        <v>-</v>
      </c>
      <c r="AM39" s="12" t="str">
        <f>IFERROR(VLOOKUP($A39,'All Running Order working doc'!$A$4:$CO$60,AM$100,FALSE),"-")</f>
        <v>-</v>
      </c>
      <c r="AN39" s="12" t="str">
        <f>IFERROR(VLOOKUP($A39,'All Running Order working doc'!$A$4:$CO$60,AN$100,FALSE),"-")</f>
        <v>-</v>
      </c>
      <c r="AO39" s="12" t="str">
        <f>IFERROR(VLOOKUP($A39,'All Running Order working doc'!$A$4:$CO$60,AO$100,FALSE),"-")</f>
        <v>-</v>
      </c>
      <c r="AP39" s="12" t="str">
        <f>IFERROR(VLOOKUP($A39,'All Running Order working doc'!$A$4:$CO$60,AP$100,FALSE),"-")</f>
        <v>-</v>
      </c>
      <c r="AQ39" s="12" t="str">
        <f>IFERROR(VLOOKUP($A39,'All Running Order working doc'!$A$4:$CO$60,AQ$100,FALSE),"-")</f>
        <v>-</v>
      </c>
      <c r="AR39" s="12" t="str">
        <f>IFERROR(VLOOKUP($A39,'All Running Order working doc'!$A$4:$CO$60,AR$100,FALSE),"-")</f>
        <v>-</v>
      </c>
      <c r="AS39" s="12" t="str">
        <f>IFERROR(VLOOKUP($A39,'All Running Order working doc'!$A$4:$CO$60,AS$100,FALSE),"-")</f>
        <v>-</v>
      </c>
      <c r="AT39" s="12" t="str">
        <f>IFERROR(VLOOKUP($A39,'All Running Order working doc'!$A$4:$CO$60,AT$100,FALSE),"-")</f>
        <v>-</v>
      </c>
      <c r="AU39" s="12" t="str">
        <f>IFERROR(VLOOKUP($A39,'All Running Order working doc'!$A$4:$CO$60,AU$100,FALSE),"-")</f>
        <v>-</v>
      </c>
      <c r="AV39" s="12" t="str">
        <f>IFERROR(VLOOKUP($A39,'All Running Order working doc'!$A$4:$CO$60,AV$100,FALSE),"-")</f>
        <v>-</v>
      </c>
      <c r="AW39" s="12" t="str">
        <f>IFERROR(VLOOKUP($A39,'All Running Order working doc'!$A$4:$CO$60,AW$100,FALSE),"-")</f>
        <v>-</v>
      </c>
      <c r="AX39" s="12" t="str">
        <f>IFERROR(VLOOKUP($A39,'All Running Order working doc'!$A$4:$CO$60,AX$100,FALSE),"-")</f>
        <v>-</v>
      </c>
      <c r="AY39" s="12" t="str">
        <f>IFERROR(VLOOKUP($A39,'All Running Order working doc'!$A$4:$CO$60,AY$100,FALSE),"-")</f>
        <v>-</v>
      </c>
      <c r="AZ39" s="12" t="str">
        <f>IFERROR(VLOOKUP($A39,'All Running Order working doc'!$A$4:$CO$60,AZ$100,FALSE),"-")</f>
        <v>-</v>
      </c>
      <c r="BA39" s="12" t="str">
        <f>IFERROR(VLOOKUP($A39,'All Running Order working doc'!$A$4:$CO$60,BA$100,FALSE),"-")</f>
        <v>-</v>
      </c>
      <c r="BB39" s="12" t="str">
        <f>IFERROR(VLOOKUP($A39,'All Running Order working doc'!$A$4:$CO$60,BB$100,FALSE),"-")</f>
        <v>-</v>
      </c>
      <c r="BC39" s="12" t="str">
        <f>IFERROR(VLOOKUP($A39,'All Running Order working doc'!$A$4:$CO$60,BC$100,FALSE),"-")</f>
        <v>-</v>
      </c>
      <c r="BD39" s="12" t="str">
        <f>IFERROR(VLOOKUP($A39,'All Running Order working doc'!$A$4:$CO$60,BD$100,FALSE),"-")</f>
        <v>-</v>
      </c>
      <c r="BE39" s="12" t="str">
        <f>IFERROR(VLOOKUP($A39,'All Running Order working doc'!$A$4:$CO$60,BE$100,FALSE),"-")</f>
        <v>-</v>
      </c>
      <c r="BF39" s="12" t="str">
        <f>IFERROR(VLOOKUP($A39,'All Running Order working doc'!$A$4:$CO$60,BF$100,FALSE),"-")</f>
        <v>-</v>
      </c>
      <c r="BG39" s="12" t="str">
        <f>IFERROR(VLOOKUP($A39,'All Running Order working doc'!$A$4:$CO$60,BG$100,FALSE),"-")</f>
        <v>-</v>
      </c>
      <c r="BH39" s="12" t="str">
        <f>IFERROR(VLOOKUP($A39,'All Running Order working doc'!$A$4:$CO$60,BH$100,FALSE),"-")</f>
        <v>-</v>
      </c>
      <c r="BI39" s="12" t="str">
        <f>IFERROR(VLOOKUP($A39,'All Running Order working doc'!$A$4:$CO$60,BI$100,FALSE),"-")</f>
        <v>-</v>
      </c>
      <c r="BJ39" s="12" t="str">
        <f>IFERROR(VLOOKUP($A39,'All Running Order working doc'!$A$4:$CO$60,BJ$100,FALSE),"-")</f>
        <v>-</v>
      </c>
      <c r="BK39" s="12" t="str">
        <f>IFERROR(VLOOKUP($A39,'All Running Order working doc'!$A$4:$CO$60,BK$100,FALSE),"-")</f>
        <v>-</v>
      </c>
      <c r="BL39" s="12" t="str">
        <f>IFERROR(VLOOKUP($A39,'All Running Order working doc'!$A$4:$CO$60,BL$100,FALSE),"-")</f>
        <v>-</v>
      </c>
      <c r="BM39" s="12" t="str">
        <f>IFERROR(VLOOKUP($A39,'All Running Order working doc'!$A$4:$CO$60,BM$100,FALSE),"-")</f>
        <v>-</v>
      </c>
      <c r="BN39" s="12" t="str">
        <f>IFERROR(VLOOKUP($A39,'All Running Order working doc'!$A$4:$CO$60,BN$100,FALSE),"-")</f>
        <v>-</v>
      </c>
      <c r="BO39" s="12" t="str">
        <f>IFERROR(VLOOKUP($A39,'All Running Order working doc'!$A$4:$CO$60,BO$100,FALSE),"-")</f>
        <v>-</v>
      </c>
      <c r="BP39" s="12" t="str">
        <f>IFERROR(VLOOKUP($A39,'All Running Order working doc'!$A$4:$CO$60,BP$100,FALSE),"-")</f>
        <v>-</v>
      </c>
      <c r="BQ39" s="12" t="str">
        <f>IFERROR(VLOOKUP($A39,'All Running Order working doc'!$A$4:$CO$60,BQ$100,FALSE),"-")</f>
        <v>-</v>
      </c>
      <c r="BR39" s="12" t="str">
        <f>IFERROR(VLOOKUP($A39,'All Running Order working doc'!$A$4:$CO$60,BR$100,FALSE),"-")</f>
        <v>-</v>
      </c>
      <c r="BS39" s="12" t="str">
        <f>IFERROR(VLOOKUP($A39,'All Running Order working doc'!$A$4:$CO$60,BS$100,FALSE),"-")</f>
        <v>-</v>
      </c>
      <c r="BT39" s="12" t="str">
        <f>IFERROR(VLOOKUP($A39,'All Running Order working doc'!$A$4:$CO$60,BT$100,FALSE),"-")</f>
        <v>-</v>
      </c>
      <c r="BU39" s="12" t="str">
        <f>IFERROR(VLOOKUP($A39,'All Running Order working doc'!$A$4:$CO$60,BU$100,FALSE),"-")</f>
        <v>-</v>
      </c>
      <c r="BV39" s="12" t="str">
        <f>IFERROR(VLOOKUP($A39,'All Running Order working doc'!$A$4:$CO$60,BV$100,FALSE),"-")</f>
        <v>-</v>
      </c>
      <c r="BW39" s="12" t="str">
        <f>IFERROR(VLOOKUP($A39,'All Running Order working doc'!$A$4:$CO$60,BW$100,FALSE),"-")</f>
        <v>-</v>
      </c>
      <c r="BX39" s="12" t="str">
        <f>IFERROR(VLOOKUP($A39,'All Running Order working doc'!$A$4:$CO$60,BX$100,FALSE),"-")</f>
        <v>-</v>
      </c>
      <c r="BY39" s="12" t="str">
        <f>IFERROR(VLOOKUP($A39,'All Running Order working doc'!$A$4:$CO$60,BY$100,FALSE),"-")</f>
        <v>-</v>
      </c>
      <c r="BZ39" s="12" t="str">
        <f>IFERROR(VLOOKUP($A39,'All Running Order working doc'!$A$4:$CO$60,BZ$100,FALSE),"-")</f>
        <v>-</v>
      </c>
      <c r="CA39" s="12" t="str">
        <f>IFERROR(VLOOKUP($A39,'All Running Order working doc'!$A$4:$CO$60,CA$100,FALSE),"-")</f>
        <v>-</v>
      </c>
      <c r="CB39" s="12" t="str">
        <f>IFERROR(VLOOKUP($A39,'All Running Order working doc'!$A$4:$CO$60,CB$100,FALSE),"-")</f>
        <v>-</v>
      </c>
      <c r="CC39" s="12" t="str">
        <f>IFERROR(VLOOKUP($A39,'All Running Order working doc'!$A$4:$CO$60,CC$100,FALSE),"-")</f>
        <v>-</v>
      </c>
      <c r="CD39" s="12" t="str">
        <f>IFERROR(VLOOKUP($A39,'All Running Order working doc'!$A$4:$CO$60,CD$100,FALSE),"-")</f>
        <v>-</v>
      </c>
      <c r="CE39" s="12" t="str">
        <f>IFERROR(VLOOKUP($A39,'All Running Order working doc'!$A$4:$CO$60,CE$100,FALSE),"-")</f>
        <v>-</v>
      </c>
      <c r="CF39" s="12" t="str">
        <f>IFERROR(VLOOKUP($A39,'All Running Order working doc'!$A$4:$CO$60,CF$100,FALSE),"-")</f>
        <v>-</v>
      </c>
      <c r="CG39" s="12" t="str">
        <f>IFERROR(VLOOKUP($A39,'All Running Order working doc'!$A$4:$CO$60,CG$100,FALSE),"-")</f>
        <v>-</v>
      </c>
      <c r="CH39" s="12" t="str">
        <f>IFERROR(VLOOKUP($A39,'All Running Order working doc'!$A$4:$CO$60,CH$100,FALSE),"-")</f>
        <v>-</v>
      </c>
      <c r="CI39" s="12" t="str">
        <f>IFERROR(VLOOKUP($A39,'All Running Order working doc'!$A$4:$CO$60,CI$100,FALSE),"-")</f>
        <v>-</v>
      </c>
      <c r="CJ39" s="12" t="str">
        <f>IFERROR(VLOOKUP($A39,'All Running Order working doc'!$A$4:$CO$60,CJ$100,FALSE),"-")</f>
        <v>-</v>
      </c>
      <c r="CK39" s="12" t="str">
        <f>IFERROR(VLOOKUP($A39,'All Running Order working doc'!$A$4:$CO$60,CK$100,FALSE),"-")</f>
        <v>-</v>
      </c>
      <c r="CL39" s="12" t="str">
        <f>IFERROR(VLOOKUP($A39,'All Running Order working doc'!$A$4:$CO$60,CL$100,FALSE),"-")</f>
        <v>-</v>
      </c>
      <c r="CM39" s="12" t="str">
        <f>IFERROR(VLOOKUP($A39,'All Running Order working doc'!$A$4:$CO$60,CM$100,FALSE),"-")</f>
        <v>-</v>
      </c>
      <c r="CN39" s="12" t="str">
        <f>IFERROR(VLOOKUP($A39,'All Running Order working doc'!$A$4:$CO$60,CN$100,FALSE),"-")</f>
        <v>-</v>
      </c>
      <c r="CQ39" s="3">
        <v>36</v>
      </c>
    </row>
    <row r="40" spans="1:95" x14ac:dyDescent="0.3">
      <c r="A40" s="3" t="str">
        <f>CONCATENATE(Constants!$B$6,CQ40,)</f>
        <v>Rookie37</v>
      </c>
      <c r="B40" s="12" t="str">
        <f>IFERROR(VLOOKUP($A40,'All Running Order working doc'!$A$4:$CO$60,B$100,FALSE),"-")</f>
        <v>-</v>
      </c>
      <c r="C40" s="12" t="str">
        <f>IFERROR(VLOOKUP($A40,'All Running Order working doc'!$A$4:$CO$60,C$100,FALSE),"-")</f>
        <v>-</v>
      </c>
      <c r="D40" s="12" t="str">
        <f>IFERROR(VLOOKUP($A40,'All Running Order working doc'!$A$4:$CO$60,D$100,FALSE),"-")</f>
        <v>-</v>
      </c>
      <c r="E40" s="12" t="str">
        <f>IFERROR(VLOOKUP($A40,'All Running Order working doc'!$A$4:$CO$60,E$100,FALSE),"-")</f>
        <v>-</v>
      </c>
      <c r="F40" s="12" t="str">
        <f>IFERROR(VLOOKUP($A40,'All Running Order working doc'!$A$4:$CO$60,F$100,FALSE),"-")</f>
        <v>-</v>
      </c>
      <c r="G40" s="12" t="str">
        <f>IFERROR(VLOOKUP($A40,'All Running Order working doc'!$A$4:$CO$60,G$100,FALSE),"-")</f>
        <v>-</v>
      </c>
      <c r="H40" s="12" t="str">
        <f>IFERROR(VLOOKUP($A40,'All Running Order working doc'!$A$4:$CO$60,H$100,FALSE),"-")</f>
        <v>-</v>
      </c>
      <c r="I40" s="12" t="str">
        <f>IFERROR(VLOOKUP($A40,'All Running Order working doc'!$A$4:$CO$60,I$100,FALSE),"-")</f>
        <v>-</v>
      </c>
      <c r="J40" s="12" t="str">
        <f>IFERROR(VLOOKUP($A40,'All Running Order working doc'!$A$4:$CO$60,J$100,FALSE),"-")</f>
        <v>-</v>
      </c>
      <c r="K40" s="12" t="str">
        <f>IFERROR(VLOOKUP($A40,'All Running Order working doc'!$A$4:$CO$60,K$100,FALSE),"-")</f>
        <v>-</v>
      </c>
      <c r="L40" s="12" t="str">
        <f>IFERROR(VLOOKUP($A40,'All Running Order working doc'!$A$4:$CO$60,L$100,FALSE),"-")</f>
        <v>-</v>
      </c>
      <c r="M40" s="12" t="str">
        <f>IFERROR(VLOOKUP($A40,'All Running Order working doc'!$A$4:$CO$60,M$100,FALSE),"-")</f>
        <v>-</v>
      </c>
      <c r="N40" s="12" t="str">
        <f>IFERROR(VLOOKUP($A40,'All Running Order working doc'!$A$4:$CO$60,N$100,FALSE),"-")</f>
        <v>-</v>
      </c>
      <c r="O40" s="12" t="str">
        <f>IFERROR(VLOOKUP($A40,'All Running Order working doc'!$A$4:$CO$60,O$100,FALSE),"-")</f>
        <v>-</v>
      </c>
      <c r="P40" s="12" t="str">
        <f>IFERROR(VLOOKUP($A40,'All Running Order working doc'!$A$4:$CO$60,P$100,FALSE),"-")</f>
        <v>-</v>
      </c>
      <c r="Q40" s="12" t="str">
        <f>IFERROR(VLOOKUP($A40,'All Running Order working doc'!$A$4:$CO$60,Q$100,FALSE),"-")</f>
        <v>-</v>
      </c>
      <c r="R40" s="12" t="str">
        <f>IFERROR(VLOOKUP($A40,'All Running Order working doc'!$A$4:$CO$60,R$100,FALSE),"-")</f>
        <v>-</v>
      </c>
      <c r="S40" s="12" t="str">
        <f>IFERROR(VLOOKUP($A40,'All Running Order working doc'!$A$4:$CO$60,S$100,FALSE),"-")</f>
        <v>-</v>
      </c>
      <c r="T40" s="12" t="str">
        <f>IFERROR(VLOOKUP($A40,'All Running Order working doc'!$A$4:$CO$60,T$100,FALSE),"-")</f>
        <v>-</v>
      </c>
      <c r="U40" s="12" t="str">
        <f>IFERROR(VLOOKUP($A40,'All Running Order working doc'!$A$4:$CO$60,U$100,FALSE),"-")</f>
        <v>-</v>
      </c>
      <c r="V40" s="12" t="str">
        <f>IFERROR(VLOOKUP($A40,'All Running Order working doc'!$A$4:$CO$60,V$100,FALSE),"-")</f>
        <v>-</v>
      </c>
      <c r="W40" s="12" t="str">
        <f>IFERROR(VLOOKUP($A40,'All Running Order working doc'!$A$4:$CO$60,W$100,FALSE),"-")</f>
        <v>-</v>
      </c>
      <c r="X40" s="12" t="str">
        <f>IFERROR(VLOOKUP($A40,'All Running Order working doc'!$A$4:$CO$60,X$100,FALSE),"-")</f>
        <v>-</v>
      </c>
      <c r="Y40" s="12" t="str">
        <f>IFERROR(VLOOKUP($A40,'All Running Order working doc'!$A$4:$CO$60,Y$100,FALSE),"-")</f>
        <v>-</v>
      </c>
      <c r="Z40" s="12" t="str">
        <f>IFERROR(VLOOKUP($A40,'All Running Order working doc'!$A$4:$CO$60,Z$100,FALSE),"-")</f>
        <v>-</v>
      </c>
      <c r="AA40" s="12" t="str">
        <f>IFERROR(VLOOKUP($A40,'All Running Order working doc'!$A$4:$CO$60,AA$100,FALSE),"-")</f>
        <v>-</v>
      </c>
      <c r="AB40" s="12" t="str">
        <f>IFERROR(VLOOKUP($A40,'All Running Order working doc'!$A$4:$CO$60,AB$100,FALSE),"-")</f>
        <v>-</v>
      </c>
      <c r="AC40" s="12" t="str">
        <f>IFERROR(VLOOKUP($A40,'All Running Order working doc'!$A$4:$CO$60,AC$100,FALSE),"-")</f>
        <v>-</v>
      </c>
      <c r="AD40" s="12" t="str">
        <f>IFERROR(VLOOKUP($A40,'All Running Order working doc'!$A$4:$CO$60,AD$100,FALSE),"-")</f>
        <v>-</v>
      </c>
      <c r="AE40" s="12" t="str">
        <f>IFERROR(VLOOKUP($A40,'All Running Order working doc'!$A$4:$CO$60,AE$100,FALSE),"-")</f>
        <v>-</v>
      </c>
      <c r="AF40" s="12" t="str">
        <f>IFERROR(VLOOKUP($A40,'All Running Order working doc'!$A$4:$CO$60,AF$100,FALSE),"-")</f>
        <v>-</v>
      </c>
      <c r="AG40" s="12" t="str">
        <f>IFERROR(VLOOKUP($A40,'All Running Order working doc'!$A$4:$CO$60,AG$100,FALSE),"-")</f>
        <v>-</v>
      </c>
      <c r="AH40" s="12" t="str">
        <f>IFERROR(VLOOKUP($A40,'All Running Order working doc'!$A$4:$CO$60,AH$100,FALSE),"-")</f>
        <v>-</v>
      </c>
      <c r="AI40" s="12" t="str">
        <f>IFERROR(VLOOKUP($A40,'All Running Order working doc'!$A$4:$CO$60,AI$100,FALSE),"-")</f>
        <v>-</v>
      </c>
      <c r="AJ40" s="12" t="str">
        <f>IFERROR(VLOOKUP($A40,'All Running Order working doc'!$A$4:$CO$60,AJ$100,FALSE),"-")</f>
        <v>-</v>
      </c>
      <c r="AK40" s="12" t="str">
        <f>IFERROR(VLOOKUP($A40,'All Running Order working doc'!$A$4:$CO$60,AK$100,FALSE),"-")</f>
        <v>-</v>
      </c>
      <c r="AL40" s="12" t="str">
        <f>IFERROR(VLOOKUP($A40,'All Running Order working doc'!$A$4:$CO$60,AL$100,FALSE),"-")</f>
        <v>-</v>
      </c>
      <c r="AM40" s="12" t="str">
        <f>IFERROR(VLOOKUP($A40,'All Running Order working doc'!$A$4:$CO$60,AM$100,FALSE),"-")</f>
        <v>-</v>
      </c>
      <c r="AN40" s="12" t="str">
        <f>IFERROR(VLOOKUP($A40,'All Running Order working doc'!$A$4:$CO$60,AN$100,FALSE),"-")</f>
        <v>-</v>
      </c>
      <c r="AO40" s="12" t="str">
        <f>IFERROR(VLOOKUP($A40,'All Running Order working doc'!$A$4:$CO$60,AO$100,FALSE),"-")</f>
        <v>-</v>
      </c>
      <c r="AP40" s="12" t="str">
        <f>IFERROR(VLOOKUP($A40,'All Running Order working doc'!$A$4:$CO$60,AP$100,FALSE),"-")</f>
        <v>-</v>
      </c>
      <c r="AQ40" s="12" t="str">
        <f>IFERROR(VLOOKUP($A40,'All Running Order working doc'!$A$4:$CO$60,AQ$100,FALSE),"-")</f>
        <v>-</v>
      </c>
      <c r="AR40" s="12" t="str">
        <f>IFERROR(VLOOKUP($A40,'All Running Order working doc'!$A$4:$CO$60,AR$100,FALSE),"-")</f>
        <v>-</v>
      </c>
      <c r="AS40" s="12" t="str">
        <f>IFERROR(VLOOKUP($A40,'All Running Order working doc'!$A$4:$CO$60,AS$100,FALSE),"-")</f>
        <v>-</v>
      </c>
      <c r="AT40" s="12" t="str">
        <f>IFERROR(VLOOKUP($A40,'All Running Order working doc'!$A$4:$CO$60,AT$100,FALSE),"-")</f>
        <v>-</v>
      </c>
      <c r="AU40" s="12" t="str">
        <f>IFERROR(VLOOKUP($A40,'All Running Order working doc'!$A$4:$CO$60,AU$100,FALSE),"-")</f>
        <v>-</v>
      </c>
      <c r="AV40" s="12" t="str">
        <f>IFERROR(VLOOKUP($A40,'All Running Order working doc'!$A$4:$CO$60,AV$100,FALSE),"-")</f>
        <v>-</v>
      </c>
      <c r="AW40" s="12" t="str">
        <f>IFERROR(VLOOKUP($A40,'All Running Order working doc'!$A$4:$CO$60,AW$100,FALSE),"-")</f>
        <v>-</v>
      </c>
      <c r="AX40" s="12" t="str">
        <f>IFERROR(VLOOKUP($A40,'All Running Order working doc'!$A$4:$CO$60,AX$100,FALSE),"-")</f>
        <v>-</v>
      </c>
      <c r="AY40" s="12" t="str">
        <f>IFERROR(VLOOKUP($A40,'All Running Order working doc'!$A$4:$CO$60,AY$100,FALSE),"-")</f>
        <v>-</v>
      </c>
      <c r="AZ40" s="12" t="str">
        <f>IFERROR(VLOOKUP($A40,'All Running Order working doc'!$A$4:$CO$60,AZ$100,FALSE),"-")</f>
        <v>-</v>
      </c>
      <c r="BA40" s="12" t="str">
        <f>IFERROR(VLOOKUP($A40,'All Running Order working doc'!$A$4:$CO$60,BA$100,FALSE),"-")</f>
        <v>-</v>
      </c>
      <c r="BB40" s="12" t="str">
        <f>IFERROR(VLOOKUP($A40,'All Running Order working doc'!$A$4:$CO$60,BB$100,FALSE),"-")</f>
        <v>-</v>
      </c>
      <c r="BC40" s="12" t="str">
        <f>IFERROR(VLOOKUP($A40,'All Running Order working doc'!$A$4:$CO$60,BC$100,FALSE),"-")</f>
        <v>-</v>
      </c>
      <c r="BD40" s="12" t="str">
        <f>IFERROR(VLOOKUP($A40,'All Running Order working doc'!$A$4:$CO$60,BD$100,FALSE),"-")</f>
        <v>-</v>
      </c>
      <c r="BE40" s="12" t="str">
        <f>IFERROR(VLOOKUP($A40,'All Running Order working doc'!$A$4:$CO$60,BE$100,FALSE),"-")</f>
        <v>-</v>
      </c>
      <c r="BF40" s="12" t="str">
        <f>IFERROR(VLOOKUP($A40,'All Running Order working doc'!$A$4:$CO$60,BF$100,FALSE),"-")</f>
        <v>-</v>
      </c>
      <c r="BG40" s="12" t="str">
        <f>IFERROR(VLOOKUP($A40,'All Running Order working doc'!$A$4:$CO$60,BG$100,FALSE),"-")</f>
        <v>-</v>
      </c>
      <c r="BH40" s="12" t="str">
        <f>IFERROR(VLOOKUP($A40,'All Running Order working doc'!$A$4:$CO$60,BH$100,FALSE),"-")</f>
        <v>-</v>
      </c>
      <c r="BI40" s="12" t="str">
        <f>IFERROR(VLOOKUP($A40,'All Running Order working doc'!$A$4:$CO$60,BI$100,FALSE),"-")</f>
        <v>-</v>
      </c>
      <c r="BJ40" s="12" t="str">
        <f>IFERROR(VLOOKUP($A40,'All Running Order working doc'!$A$4:$CO$60,BJ$100,FALSE),"-")</f>
        <v>-</v>
      </c>
      <c r="BK40" s="12" t="str">
        <f>IFERROR(VLOOKUP($A40,'All Running Order working doc'!$A$4:$CO$60,BK$100,FALSE),"-")</f>
        <v>-</v>
      </c>
      <c r="BL40" s="12" t="str">
        <f>IFERROR(VLOOKUP($A40,'All Running Order working doc'!$A$4:$CO$60,BL$100,FALSE),"-")</f>
        <v>-</v>
      </c>
      <c r="BM40" s="12" t="str">
        <f>IFERROR(VLOOKUP($A40,'All Running Order working doc'!$A$4:$CO$60,BM$100,FALSE),"-")</f>
        <v>-</v>
      </c>
      <c r="BN40" s="12" t="str">
        <f>IFERROR(VLOOKUP($A40,'All Running Order working doc'!$A$4:$CO$60,BN$100,FALSE),"-")</f>
        <v>-</v>
      </c>
      <c r="BO40" s="12" t="str">
        <f>IFERROR(VLOOKUP($A40,'All Running Order working doc'!$A$4:$CO$60,BO$100,FALSE),"-")</f>
        <v>-</v>
      </c>
      <c r="BP40" s="12" t="str">
        <f>IFERROR(VLOOKUP($A40,'All Running Order working doc'!$A$4:$CO$60,BP$100,FALSE),"-")</f>
        <v>-</v>
      </c>
      <c r="BQ40" s="12" t="str">
        <f>IFERROR(VLOOKUP($A40,'All Running Order working doc'!$A$4:$CO$60,BQ$100,FALSE),"-")</f>
        <v>-</v>
      </c>
      <c r="BR40" s="12" t="str">
        <f>IFERROR(VLOOKUP($A40,'All Running Order working doc'!$A$4:$CO$60,BR$100,FALSE),"-")</f>
        <v>-</v>
      </c>
      <c r="BS40" s="12" t="str">
        <f>IFERROR(VLOOKUP($A40,'All Running Order working doc'!$A$4:$CO$60,BS$100,FALSE),"-")</f>
        <v>-</v>
      </c>
      <c r="BT40" s="12" t="str">
        <f>IFERROR(VLOOKUP($A40,'All Running Order working doc'!$A$4:$CO$60,BT$100,FALSE),"-")</f>
        <v>-</v>
      </c>
      <c r="BU40" s="12" t="str">
        <f>IFERROR(VLOOKUP($A40,'All Running Order working doc'!$A$4:$CO$60,BU$100,FALSE),"-")</f>
        <v>-</v>
      </c>
      <c r="BV40" s="12" t="str">
        <f>IFERROR(VLOOKUP($A40,'All Running Order working doc'!$A$4:$CO$60,BV$100,FALSE),"-")</f>
        <v>-</v>
      </c>
      <c r="BW40" s="12" t="str">
        <f>IFERROR(VLOOKUP($A40,'All Running Order working doc'!$A$4:$CO$60,BW$100,FALSE),"-")</f>
        <v>-</v>
      </c>
      <c r="BX40" s="12" t="str">
        <f>IFERROR(VLOOKUP($A40,'All Running Order working doc'!$A$4:$CO$60,BX$100,FALSE),"-")</f>
        <v>-</v>
      </c>
      <c r="BY40" s="12" t="str">
        <f>IFERROR(VLOOKUP($A40,'All Running Order working doc'!$A$4:$CO$60,BY$100,FALSE),"-")</f>
        <v>-</v>
      </c>
      <c r="BZ40" s="12" t="str">
        <f>IFERROR(VLOOKUP($A40,'All Running Order working doc'!$A$4:$CO$60,BZ$100,FALSE),"-")</f>
        <v>-</v>
      </c>
      <c r="CA40" s="12" t="str">
        <f>IFERROR(VLOOKUP($A40,'All Running Order working doc'!$A$4:$CO$60,CA$100,FALSE),"-")</f>
        <v>-</v>
      </c>
      <c r="CB40" s="12" t="str">
        <f>IFERROR(VLOOKUP($A40,'All Running Order working doc'!$A$4:$CO$60,CB$100,FALSE),"-")</f>
        <v>-</v>
      </c>
      <c r="CC40" s="12" t="str">
        <f>IFERROR(VLOOKUP($A40,'All Running Order working doc'!$A$4:$CO$60,CC$100,FALSE),"-")</f>
        <v>-</v>
      </c>
      <c r="CD40" s="12" t="str">
        <f>IFERROR(VLOOKUP($A40,'All Running Order working doc'!$A$4:$CO$60,CD$100,FALSE),"-")</f>
        <v>-</v>
      </c>
      <c r="CE40" s="12" t="str">
        <f>IFERROR(VLOOKUP($A40,'All Running Order working doc'!$A$4:$CO$60,CE$100,FALSE),"-")</f>
        <v>-</v>
      </c>
      <c r="CF40" s="12" t="str">
        <f>IFERROR(VLOOKUP($A40,'All Running Order working doc'!$A$4:$CO$60,CF$100,FALSE),"-")</f>
        <v>-</v>
      </c>
      <c r="CG40" s="12" t="str">
        <f>IFERROR(VLOOKUP($A40,'All Running Order working doc'!$A$4:$CO$60,CG$100,FALSE),"-")</f>
        <v>-</v>
      </c>
      <c r="CH40" s="12" t="str">
        <f>IFERROR(VLOOKUP($A40,'All Running Order working doc'!$A$4:$CO$60,CH$100,FALSE),"-")</f>
        <v>-</v>
      </c>
      <c r="CI40" s="12" t="str">
        <f>IFERROR(VLOOKUP($A40,'All Running Order working doc'!$A$4:$CO$60,CI$100,FALSE),"-")</f>
        <v>-</v>
      </c>
      <c r="CJ40" s="12" t="str">
        <f>IFERROR(VLOOKUP($A40,'All Running Order working doc'!$A$4:$CO$60,CJ$100,FALSE),"-")</f>
        <v>-</v>
      </c>
      <c r="CK40" s="12" t="str">
        <f>IFERROR(VLOOKUP($A40,'All Running Order working doc'!$A$4:$CO$60,CK$100,FALSE),"-")</f>
        <v>-</v>
      </c>
      <c r="CL40" s="12" t="str">
        <f>IFERROR(VLOOKUP($A40,'All Running Order working doc'!$A$4:$CO$60,CL$100,FALSE),"-")</f>
        <v>-</v>
      </c>
      <c r="CM40" s="12" t="str">
        <f>IFERROR(VLOOKUP($A40,'All Running Order working doc'!$A$4:$CO$60,CM$100,FALSE),"-")</f>
        <v>-</v>
      </c>
      <c r="CN40" s="12" t="str">
        <f>IFERROR(VLOOKUP($A40,'All Running Order working doc'!$A$4:$CO$60,CN$100,FALSE),"-")</f>
        <v>-</v>
      </c>
      <c r="CQ40" s="3">
        <v>37</v>
      </c>
    </row>
    <row r="41" spans="1:95" x14ac:dyDescent="0.3">
      <c r="A41" s="3" t="str">
        <f>CONCATENATE(Constants!$B$6,CQ41,)</f>
        <v>Rookie38</v>
      </c>
      <c r="B41" s="12" t="str">
        <f>IFERROR(VLOOKUP($A41,'All Running Order working doc'!$A$4:$CO$60,B$100,FALSE),"-")</f>
        <v>-</v>
      </c>
      <c r="C41" s="12" t="str">
        <f>IFERROR(VLOOKUP($A41,'All Running Order working doc'!$A$4:$CO$60,C$100,FALSE),"-")</f>
        <v>-</v>
      </c>
      <c r="D41" s="12" t="str">
        <f>IFERROR(VLOOKUP($A41,'All Running Order working doc'!$A$4:$CO$60,D$100,FALSE),"-")</f>
        <v>-</v>
      </c>
      <c r="E41" s="12" t="str">
        <f>IFERROR(VLOOKUP($A41,'All Running Order working doc'!$A$4:$CO$60,E$100,FALSE),"-")</f>
        <v>-</v>
      </c>
      <c r="F41" s="12" t="str">
        <f>IFERROR(VLOOKUP($A41,'All Running Order working doc'!$A$4:$CO$60,F$100,FALSE),"-")</f>
        <v>-</v>
      </c>
      <c r="G41" s="12" t="str">
        <f>IFERROR(VLOOKUP($A41,'All Running Order working doc'!$A$4:$CO$60,G$100,FALSE),"-")</f>
        <v>-</v>
      </c>
      <c r="H41" s="12" t="str">
        <f>IFERROR(VLOOKUP($A41,'All Running Order working doc'!$A$4:$CO$60,H$100,FALSE),"-")</f>
        <v>-</v>
      </c>
      <c r="I41" s="12" t="str">
        <f>IFERROR(VLOOKUP($A41,'All Running Order working doc'!$A$4:$CO$60,I$100,FALSE),"-")</f>
        <v>-</v>
      </c>
      <c r="J41" s="12" t="str">
        <f>IFERROR(VLOOKUP($A41,'All Running Order working doc'!$A$4:$CO$60,J$100,FALSE),"-")</f>
        <v>-</v>
      </c>
      <c r="K41" s="12" t="str">
        <f>IFERROR(VLOOKUP($A41,'All Running Order working doc'!$A$4:$CO$60,K$100,FALSE),"-")</f>
        <v>-</v>
      </c>
      <c r="L41" s="12" t="str">
        <f>IFERROR(VLOOKUP($A41,'All Running Order working doc'!$A$4:$CO$60,L$100,FALSE),"-")</f>
        <v>-</v>
      </c>
      <c r="M41" s="12" t="str">
        <f>IFERROR(VLOOKUP($A41,'All Running Order working doc'!$A$4:$CO$60,M$100,FALSE),"-")</f>
        <v>-</v>
      </c>
      <c r="N41" s="12" t="str">
        <f>IFERROR(VLOOKUP($A41,'All Running Order working doc'!$A$4:$CO$60,N$100,FALSE),"-")</f>
        <v>-</v>
      </c>
      <c r="O41" s="12" t="str">
        <f>IFERROR(VLOOKUP($A41,'All Running Order working doc'!$A$4:$CO$60,O$100,FALSE),"-")</f>
        <v>-</v>
      </c>
      <c r="P41" s="12" t="str">
        <f>IFERROR(VLOOKUP($A41,'All Running Order working doc'!$A$4:$CO$60,P$100,FALSE),"-")</f>
        <v>-</v>
      </c>
      <c r="Q41" s="12" t="str">
        <f>IFERROR(VLOOKUP($A41,'All Running Order working doc'!$A$4:$CO$60,Q$100,FALSE),"-")</f>
        <v>-</v>
      </c>
      <c r="R41" s="12" t="str">
        <f>IFERROR(VLOOKUP($A41,'All Running Order working doc'!$A$4:$CO$60,R$100,FALSE),"-")</f>
        <v>-</v>
      </c>
      <c r="S41" s="12" t="str">
        <f>IFERROR(VLOOKUP($A41,'All Running Order working doc'!$A$4:$CO$60,S$100,FALSE),"-")</f>
        <v>-</v>
      </c>
      <c r="T41" s="12" t="str">
        <f>IFERROR(VLOOKUP($A41,'All Running Order working doc'!$A$4:$CO$60,T$100,FALSE),"-")</f>
        <v>-</v>
      </c>
      <c r="U41" s="12" t="str">
        <f>IFERROR(VLOOKUP($A41,'All Running Order working doc'!$A$4:$CO$60,U$100,FALSE),"-")</f>
        <v>-</v>
      </c>
      <c r="V41" s="12" t="str">
        <f>IFERROR(VLOOKUP($A41,'All Running Order working doc'!$A$4:$CO$60,V$100,FALSE),"-")</f>
        <v>-</v>
      </c>
      <c r="W41" s="12" t="str">
        <f>IFERROR(VLOOKUP($A41,'All Running Order working doc'!$A$4:$CO$60,W$100,FALSE),"-")</f>
        <v>-</v>
      </c>
      <c r="X41" s="12" t="str">
        <f>IFERROR(VLOOKUP($A41,'All Running Order working doc'!$A$4:$CO$60,X$100,FALSE),"-")</f>
        <v>-</v>
      </c>
      <c r="Y41" s="12" t="str">
        <f>IFERROR(VLOOKUP($A41,'All Running Order working doc'!$A$4:$CO$60,Y$100,FALSE),"-")</f>
        <v>-</v>
      </c>
      <c r="Z41" s="12" t="str">
        <f>IFERROR(VLOOKUP($A41,'All Running Order working doc'!$A$4:$CO$60,Z$100,FALSE),"-")</f>
        <v>-</v>
      </c>
      <c r="AA41" s="12" t="str">
        <f>IFERROR(VLOOKUP($A41,'All Running Order working doc'!$A$4:$CO$60,AA$100,FALSE),"-")</f>
        <v>-</v>
      </c>
      <c r="AB41" s="12" t="str">
        <f>IFERROR(VLOOKUP($A41,'All Running Order working doc'!$A$4:$CO$60,AB$100,FALSE),"-")</f>
        <v>-</v>
      </c>
      <c r="AC41" s="12" t="str">
        <f>IFERROR(VLOOKUP($A41,'All Running Order working doc'!$A$4:$CO$60,AC$100,FALSE),"-")</f>
        <v>-</v>
      </c>
      <c r="AD41" s="12" t="str">
        <f>IFERROR(VLOOKUP($A41,'All Running Order working doc'!$A$4:$CO$60,AD$100,FALSE),"-")</f>
        <v>-</v>
      </c>
      <c r="AE41" s="12" t="str">
        <f>IFERROR(VLOOKUP($A41,'All Running Order working doc'!$A$4:$CO$60,AE$100,FALSE),"-")</f>
        <v>-</v>
      </c>
      <c r="AF41" s="12" t="str">
        <f>IFERROR(VLOOKUP($A41,'All Running Order working doc'!$A$4:$CO$60,AF$100,FALSE),"-")</f>
        <v>-</v>
      </c>
      <c r="AG41" s="12" t="str">
        <f>IFERROR(VLOOKUP($A41,'All Running Order working doc'!$A$4:$CO$60,AG$100,FALSE),"-")</f>
        <v>-</v>
      </c>
      <c r="AH41" s="12" t="str">
        <f>IFERROR(VLOOKUP($A41,'All Running Order working doc'!$A$4:$CO$60,AH$100,FALSE),"-")</f>
        <v>-</v>
      </c>
      <c r="AI41" s="12" t="str">
        <f>IFERROR(VLOOKUP($A41,'All Running Order working doc'!$A$4:$CO$60,AI$100,FALSE),"-")</f>
        <v>-</v>
      </c>
      <c r="AJ41" s="12" t="str">
        <f>IFERROR(VLOOKUP($A41,'All Running Order working doc'!$A$4:$CO$60,AJ$100,FALSE),"-")</f>
        <v>-</v>
      </c>
      <c r="AK41" s="12" t="str">
        <f>IFERROR(VLOOKUP($A41,'All Running Order working doc'!$A$4:$CO$60,AK$100,FALSE),"-")</f>
        <v>-</v>
      </c>
      <c r="AL41" s="12" t="str">
        <f>IFERROR(VLOOKUP($A41,'All Running Order working doc'!$A$4:$CO$60,AL$100,FALSE),"-")</f>
        <v>-</v>
      </c>
      <c r="AM41" s="12" t="str">
        <f>IFERROR(VLOOKUP($A41,'All Running Order working doc'!$A$4:$CO$60,AM$100,FALSE),"-")</f>
        <v>-</v>
      </c>
      <c r="AN41" s="12" t="str">
        <f>IFERROR(VLOOKUP($A41,'All Running Order working doc'!$A$4:$CO$60,AN$100,FALSE),"-")</f>
        <v>-</v>
      </c>
      <c r="AO41" s="12" t="str">
        <f>IFERROR(VLOOKUP($A41,'All Running Order working doc'!$A$4:$CO$60,AO$100,FALSE),"-")</f>
        <v>-</v>
      </c>
      <c r="AP41" s="12" t="str">
        <f>IFERROR(VLOOKUP($A41,'All Running Order working doc'!$A$4:$CO$60,AP$100,FALSE),"-")</f>
        <v>-</v>
      </c>
      <c r="AQ41" s="12" t="str">
        <f>IFERROR(VLOOKUP($A41,'All Running Order working doc'!$A$4:$CO$60,AQ$100,FALSE),"-")</f>
        <v>-</v>
      </c>
      <c r="AR41" s="12" t="str">
        <f>IFERROR(VLOOKUP($A41,'All Running Order working doc'!$A$4:$CO$60,AR$100,FALSE),"-")</f>
        <v>-</v>
      </c>
      <c r="AS41" s="12" t="str">
        <f>IFERROR(VLOOKUP($A41,'All Running Order working doc'!$A$4:$CO$60,AS$100,FALSE),"-")</f>
        <v>-</v>
      </c>
      <c r="AT41" s="12" t="str">
        <f>IFERROR(VLOOKUP($A41,'All Running Order working doc'!$A$4:$CO$60,AT$100,FALSE),"-")</f>
        <v>-</v>
      </c>
      <c r="AU41" s="12" t="str">
        <f>IFERROR(VLOOKUP($A41,'All Running Order working doc'!$A$4:$CO$60,AU$100,FALSE),"-")</f>
        <v>-</v>
      </c>
      <c r="AV41" s="12" t="str">
        <f>IFERROR(VLOOKUP($A41,'All Running Order working doc'!$A$4:$CO$60,AV$100,FALSE),"-")</f>
        <v>-</v>
      </c>
      <c r="AW41" s="12" t="str">
        <f>IFERROR(VLOOKUP($A41,'All Running Order working doc'!$A$4:$CO$60,AW$100,FALSE),"-")</f>
        <v>-</v>
      </c>
      <c r="AX41" s="12" t="str">
        <f>IFERROR(VLOOKUP($A41,'All Running Order working doc'!$A$4:$CO$60,AX$100,FALSE),"-")</f>
        <v>-</v>
      </c>
      <c r="AY41" s="12" t="str">
        <f>IFERROR(VLOOKUP($A41,'All Running Order working doc'!$A$4:$CO$60,AY$100,FALSE),"-")</f>
        <v>-</v>
      </c>
      <c r="AZ41" s="12" t="str">
        <f>IFERROR(VLOOKUP($A41,'All Running Order working doc'!$A$4:$CO$60,AZ$100,FALSE),"-")</f>
        <v>-</v>
      </c>
      <c r="BA41" s="12" t="str">
        <f>IFERROR(VLOOKUP($A41,'All Running Order working doc'!$A$4:$CO$60,BA$100,FALSE),"-")</f>
        <v>-</v>
      </c>
      <c r="BB41" s="12" t="str">
        <f>IFERROR(VLOOKUP($A41,'All Running Order working doc'!$A$4:$CO$60,BB$100,FALSE),"-")</f>
        <v>-</v>
      </c>
      <c r="BC41" s="12" t="str">
        <f>IFERROR(VLOOKUP($A41,'All Running Order working doc'!$A$4:$CO$60,BC$100,FALSE),"-")</f>
        <v>-</v>
      </c>
      <c r="BD41" s="12" t="str">
        <f>IFERROR(VLOOKUP($A41,'All Running Order working doc'!$A$4:$CO$60,BD$100,FALSE),"-")</f>
        <v>-</v>
      </c>
      <c r="BE41" s="12" t="str">
        <f>IFERROR(VLOOKUP($A41,'All Running Order working doc'!$A$4:$CO$60,BE$100,FALSE),"-")</f>
        <v>-</v>
      </c>
      <c r="BF41" s="12" t="str">
        <f>IFERROR(VLOOKUP($A41,'All Running Order working doc'!$A$4:$CO$60,BF$100,FALSE),"-")</f>
        <v>-</v>
      </c>
      <c r="BG41" s="12" t="str">
        <f>IFERROR(VLOOKUP($A41,'All Running Order working doc'!$A$4:$CO$60,BG$100,FALSE),"-")</f>
        <v>-</v>
      </c>
      <c r="BH41" s="12" t="str">
        <f>IFERROR(VLOOKUP($A41,'All Running Order working doc'!$A$4:$CO$60,BH$100,FALSE),"-")</f>
        <v>-</v>
      </c>
      <c r="BI41" s="12" t="str">
        <f>IFERROR(VLOOKUP($A41,'All Running Order working doc'!$A$4:$CO$60,BI$100,FALSE),"-")</f>
        <v>-</v>
      </c>
      <c r="BJ41" s="12" t="str">
        <f>IFERROR(VLOOKUP($A41,'All Running Order working doc'!$A$4:$CO$60,BJ$100,FALSE),"-")</f>
        <v>-</v>
      </c>
      <c r="BK41" s="12" t="str">
        <f>IFERROR(VLOOKUP($A41,'All Running Order working doc'!$A$4:$CO$60,BK$100,FALSE),"-")</f>
        <v>-</v>
      </c>
      <c r="BL41" s="12" t="str">
        <f>IFERROR(VLOOKUP($A41,'All Running Order working doc'!$A$4:$CO$60,BL$100,FALSE),"-")</f>
        <v>-</v>
      </c>
      <c r="BM41" s="12" t="str">
        <f>IFERROR(VLOOKUP($A41,'All Running Order working doc'!$A$4:$CO$60,BM$100,FALSE),"-")</f>
        <v>-</v>
      </c>
      <c r="BN41" s="12" t="str">
        <f>IFERROR(VLOOKUP($A41,'All Running Order working doc'!$A$4:$CO$60,BN$100,FALSE),"-")</f>
        <v>-</v>
      </c>
      <c r="BO41" s="12" t="str">
        <f>IFERROR(VLOOKUP($A41,'All Running Order working doc'!$A$4:$CO$60,BO$100,FALSE),"-")</f>
        <v>-</v>
      </c>
      <c r="BP41" s="12" t="str">
        <f>IFERROR(VLOOKUP($A41,'All Running Order working doc'!$A$4:$CO$60,BP$100,FALSE),"-")</f>
        <v>-</v>
      </c>
      <c r="BQ41" s="12" t="str">
        <f>IFERROR(VLOOKUP($A41,'All Running Order working doc'!$A$4:$CO$60,BQ$100,FALSE),"-")</f>
        <v>-</v>
      </c>
      <c r="BR41" s="12" t="str">
        <f>IFERROR(VLOOKUP($A41,'All Running Order working doc'!$A$4:$CO$60,BR$100,FALSE),"-")</f>
        <v>-</v>
      </c>
      <c r="BS41" s="12" t="str">
        <f>IFERROR(VLOOKUP($A41,'All Running Order working doc'!$A$4:$CO$60,BS$100,FALSE),"-")</f>
        <v>-</v>
      </c>
      <c r="BT41" s="12" t="str">
        <f>IFERROR(VLOOKUP($A41,'All Running Order working doc'!$A$4:$CO$60,BT$100,FALSE),"-")</f>
        <v>-</v>
      </c>
      <c r="BU41" s="12" t="str">
        <f>IFERROR(VLOOKUP($A41,'All Running Order working doc'!$A$4:$CO$60,BU$100,FALSE),"-")</f>
        <v>-</v>
      </c>
      <c r="BV41" s="12" t="str">
        <f>IFERROR(VLOOKUP($A41,'All Running Order working doc'!$A$4:$CO$60,BV$100,FALSE),"-")</f>
        <v>-</v>
      </c>
      <c r="BW41" s="12" t="str">
        <f>IFERROR(VLOOKUP($A41,'All Running Order working doc'!$A$4:$CO$60,BW$100,FALSE),"-")</f>
        <v>-</v>
      </c>
      <c r="BX41" s="12" t="str">
        <f>IFERROR(VLOOKUP($A41,'All Running Order working doc'!$A$4:$CO$60,BX$100,FALSE),"-")</f>
        <v>-</v>
      </c>
      <c r="BY41" s="12" t="str">
        <f>IFERROR(VLOOKUP($A41,'All Running Order working doc'!$A$4:$CO$60,BY$100,FALSE),"-")</f>
        <v>-</v>
      </c>
      <c r="BZ41" s="12" t="str">
        <f>IFERROR(VLOOKUP($A41,'All Running Order working doc'!$A$4:$CO$60,BZ$100,FALSE),"-")</f>
        <v>-</v>
      </c>
      <c r="CA41" s="12" t="str">
        <f>IFERROR(VLOOKUP($A41,'All Running Order working doc'!$A$4:$CO$60,CA$100,FALSE),"-")</f>
        <v>-</v>
      </c>
      <c r="CB41" s="12" t="str">
        <f>IFERROR(VLOOKUP($A41,'All Running Order working doc'!$A$4:$CO$60,CB$100,FALSE),"-")</f>
        <v>-</v>
      </c>
      <c r="CC41" s="12" t="str">
        <f>IFERROR(VLOOKUP($A41,'All Running Order working doc'!$A$4:$CO$60,CC$100,FALSE),"-")</f>
        <v>-</v>
      </c>
      <c r="CD41" s="12" t="str">
        <f>IFERROR(VLOOKUP($A41,'All Running Order working doc'!$A$4:$CO$60,CD$100,FALSE),"-")</f>
        <v>-</v>
      </c>
      <c r="CE41" s="12" t="str">
        <f>IFERROR(VLOOKUP($A41,'All Running Order working doc'!$A$4:$CO$60,CE$100,FALSE),"-")</f>
        <v>-</v>
      </c>
      <c r="CF41" s="12" t="str">
        <f>IFERROR(VLOOKUP($A41,'All Running Order working doc'!$A$4:$CO$60,CF$100,FALSE),"-")</f>
        <v>-</v>
      </c>
      <c r="CG41" s="12" t="str">
        <f>IFERROR(VLOOKUP($A41,'All Running Order working doc'!$A$4:$CO$60,CG$100,FALSE),"-")</f>
        <v>-</v>
      </c>
      <c r="CH41" s="12" t="str">
        <f>IFERROR(VLOOKUP($A41,'All Running Order working doc'!$A$4:$CO$60,CH$100,FALSE),"-")</f>
        <v>-</v>
      </c>
      <c r="CI41" s="12" t="str">
        <f>IFERROR(VLOOKUP($A41,'All Running Order working doc'!$A$4:$CO$60,CI$100,FALSE),"-")</f>
        <v>-</v>
      </c>
      <c r="CJ41" s="12" t="str">
        <f>IFERROR(VLOOKUP($A41,'All Running Order working doc'!$A$4:$CO$60,CJ$100,FALSE),"-")</f>
        <v>-</v>
      </c>
      <c r="CK41" s="12" t="str">
        <f>IFERROR(VLOOKUP($A41,'All Running Order working doc'!$A$4:$CO$60,CK$100,FALSE),"-")</f>
        <v>-</v>
      </c>
      <c r="CL41" s="12" t="str">
        <f>IFERROR(VLOOKUP($A41,'All Running Order working doc'!$A$4:$CO$60,CL$100,FALSE),"-")</f>
        <v>-</v>
      </c>
      <c r="CM41" s="12" t="str">
        <f>IFERROR(VLOOKUP($A41,'All Running Order working doc'!$A$4:$CO$60,CM$100,FALSE),"-")</f>
        <v>-</v>
      </c>
      <c r="CN41" s="12" t="str">
        <f>IFERROR(VLOOKUP($A41,'All Running Order working doc'!$A$4:$CO$60,CN$100,FALSE),"-")</f>
        <v>-</v>
      </c>
      <c r="CQ41" s="3">
        <v>38</v>
      </c>
    </row>
    <row r="42" spans="1:95" x14ac:dyDescent="0.3">
      <c r="A42" s="3" t="str">
        <f>CONCATENATE(Constants!$B$6,CQ42,)</f>
        <v>Rookie39</v>
      </c>
      <c r="B42" s="12" t="str">
        <f>IFERROR(VLOOKUP($A42,'All Running Order working doc'!$A$4:$CO$60,B$100,FALSE),"-")</f>
        <v>-</v>
      </c>
      <c r="C42" s="12" t="str">
        <f>IFERROR(VLOOKUP($A42,'All Running Order working doc'!$A$4:$CO$60,C$100,FALSE),"-")</f>
        <v>-</v>
      </c>
      <c r="D42" s="12" t="str">
        <f>IFERROR(VLOOKUP($A42,'All Running Order working doc'!$A$4:$CO$60,D$100,FALSE),"-")</f>
        <v>-</v>
      </c>
      <c r="E42" s="12" t="str">
        <f>IFERROR(VLOOKUP($A42,'All Running Order working doc'!$A$4:$CO$60,E$100,FALSE),"-")</f>
        <v>-</v>
      </c>
      <c r="F42" s="12" t="str">
        <f>IFERROR(VLOOKUP($A42,'All Running Order working doc'!$A$4:$CO$60,F$100,FALSE),"-")</f>
        <v>-</v>
      </c>
      <c r="G42" s="12" t="str">
        <f>IFERROR(VLOOKUP($A42,'All Running Order working doc'!$A$4:$CO$60,G$100,FALSE),"-")</f>
        <v>-</v>
      </c>
      <c r="H42" s="12" t="str">
        <f>IFERROR(VLOOKUP($A42,'All Running Order working doc'!$A$4:$CO$60,H$100,FALSE),"-")</f>
        <v>-</v>
      </c>
      <c r="I42" s="12" t="str">
        <f>IFERROR(VLOOKUP($A42,'All Running Order working doc'!$A$4:$CO$60,I$100,FALSE),"-")</f>
        <v>-</v>
      </c>
      <c r="J42" s="12" t="str">
        <f>IFERROR(VLOOKUP($A42,'All Running Order working doc'!$A$4:$CO$60,J$100,FALSE),"-")</f>
        <v>-</v>
      </c>
      <c r="K42" s="12" t="str">
        <f>IFERROR(VLOOKUP($A42,'All Running Order working doc'!$A$4:$CO$60,K$100,FALSE),"-")</f>
        <v>-</v>
      </c>
      <c r="L42" s="12" t="str">
        <f>IFERROR(VLOOKUP($A42,'All Running Order working doc'!$A$4:$CO$60,L$100,FALSE),"-")</f>
        <v>-</v>
      </c>
      <c r="M42" s="12" t="str">
        <f>IFERROR(VLOOKUP($A42,'All Running Order working doc'!$A$4:$CO$60,M$100,FALSE),"-")</f>
        <v>-</v>
      </c>
      <c r="N42" s="12" t="str">
        <f>IFERROR(VLOOKUP($A42,'All Running Order working doc'!$A$4:$CO$60,N$100,FALSE),"-")</f>
        <v>-</v>
      </c>
      <c r="O42" s="12" t="str">
        <f>IFERROR(VLOOKUP($A42,'All Running Order working doc'!$A$4:$CO$60,O$100,FALSE),"-")</f>
        <v>-</v>
      </c>
      <c r="P42" s="12" t="str">
        <f>IFERROR(VLOOKUP($A42,'All Running Order working doc'!$A$4:$CO$60,P$100,FALSE),"-")</f>
        <v>-</v>
      </c>
      <c r="Q42" s="12" t="str">
        <f>IFERROR(VLOOKUP($A42,'All Running Order working doc'!$A$4:$CO$60,Q$100,FALSE),"-")</f>
        <v>-</v>
      </c>
      <c r="R42" s="12" t="str">
        <f>IFERROR(VLOOKUP($A42,'All Running Order working doc'!$A$4:$CO$60,R$100,FALSE),"-")</f>
        <v>-</v>
      </c>
      <c r="S42" s="12" t="str">
        <f>IFERROR(VLOOKUP($A42,'All Running Order working doc'!$A$4:$CO$60,S$100,FALSE),"-")</f>
        <v>-</v>
      </c>
      <c r="T42" s="12" t="str">
        <f>IFERROR(VLOOKUP($A42,'All Running Order working doc'!$A$4:$CO$60,T$100,FALSE),"-")</f>
        <v>-</v>
      </c>
      <c r="U42" s="12" t="str">
        <f>IFERROR(VLOOKUP($A42,'All Running Order working doc'!$A$4:$CO$60,U$100,FALSE),"-")</f>
        <v>-</v>
      </c>
      <c r="V42" s="12" t="str">
        <f>IFERROR(VLOOKUP($A42,'All Running Order working doc'!$A$4:$CO$60,V$100,FALSE),"-")</f>
        <v>-</v>
      </c>
      <c r="W42" s="12" t="str">
        <f>IFERROR(VLOOKUP($A42,'All Running Order working doc'!$A$4:$CO$60,W$100,FALSE),"-")</f>
        <v>-</v>
      </c>
      <c r="X42" s="12" t="str">
        <f>IFERROR(VLOOKUP($A42,'All Running Order working doc'!$A$4:$CO$60,X$100,FALSE),"-")</f>
        <v>-</v>
      </c>
      <c r="Y42" s="12" t="str">
        <f>IFERROR(VLOOKUP($A42,'All Running Order working doc'!$A$4:$CO$60,Y$100,FALSE),"-")</f>
        <v>-</v>
      </c>
      <c r="Z42" s="12" t="str">
        <f>IFERROR(VLOOKUP($A42,'All Running Order working doc'!$A$4:$CO$60,Z$100,FALSE),"-")</f>
        <v>-</v>
      </c>
      <c r="AA42" s="12" t="str">
        <f>IFERROR(VLOOKUP($A42,'All Running Order working doc'!$A$4:$CO$60,AA$100,FALSE),"-")</f>
        <v>-</v>
      </c>
      <c r="AB42" s="12" t="str">
        <f>IFERROR(VLOOKUP($A42,'All Running Order working doc'!$A$4:$CO$60,AB$100,FALSE),"-")</f>
        <v>-</v>
      </c>
      <c r="AC42" s="12" t="str">
        <f>IFERROR(VLOOKUP($A42,'All Running Order working doc'!$A$4:$CO$60,AC$100,FALSE),"-")</f>
        <v>-</v>
      </c>
      <c r="AD42" s="12" t="str">
        <f>IFERROR(VLOOKUP($A42,'All Running Order working doc'!$A$4:$CO$60,AD$100,FALSE),"-")</f>
        <v>-</v>
      </c>
      <c r="AE42" s="12" t="str">
        <f>IFERROR(VLOOKUP($A42,'All Running Order working doc'!$A$4:$CO$60,AE$100,FALSE),"-")</f>
        <v>-</v>
      </c>
      <c r="AF42" s="12" t="str">
        <f>IFERROR(VLOOKUP($A42,'All Running Order working doc'!$A$4:$CO$60,AF$100,FALSE),"-")</f>
        <v>-</v>
      </c>
      <c r="AG42" s="12" t="str">
        <f>IFERROR(VLOOKUP($A42,'All Running Order working doc'!$A$4:$CO$60,AG$100,FALSE),"-")</f>
        <v>-</v>
      </c>
      <c r="AH42" s="12" t="str">
        <f>IFERROR(VLOOKUP($A42,'All Running Order working doc'!$A$4:$CO$60,AH$100,FALSE),"-")</f>
        <v>-</v>
      </c>
      <c r="AI42" s="12" t="str">
        <f>IFERROR(VLOOKUP($A42,'All Running Order working doc'!$A$4:$CO$60,AI$100,FALSE),"-")</f>
        <v>-</v>
      </c>
      <c r="AJ42" s="12" t="str">
        <f>IFERROR(VLOOKUP($A42,'All Running Order working doc'!$A$4:$CO$60,AJ$100,FALSE),"-")</f>
        <v>-</v>
      </c>
      <c r="AK42" s="12" t="str">
        <f>IFERROR(VLOOKUP($A42,'All Running Order working doc'!$A$4:$CO$60,AK$100,FALSE),"-")</f>
        <v>-</v>
      </c>
      <c r="AL42" s="12" t="str">
        <f>IFERROR(VLOOKUP($A42,'All Running Order working doc'!$A$4:$CO$60,AL$100,FALSE),"-")</f>
        <v>-</v>
      </c>
      <c r="AM42" s="12" t="str">
        <f>IFERROR(VLOOKUP($A42,'All Running Order working doc'!$A$4:$CO$60,AM$100,FALSE),"-")</f>
        <v>-</v>
      </c>
      <c r="AN42" s="12" t="str">
        <f>IFERROR(VLOOKUP($A42,'All Running Order working doc'!$A$4:$CO$60,AN$100,FALSE),"-")</f>
        <v>-</v>
      </c>
      <c r="AO42" s="12" t="str">
        <f>IFERROR(VLOOKUP($A42,'All Running Order working doc'!$A$4:$CO$60,AO$100,FALSE),"-")</f>
        <v>-</v>
      </c>
      <c r="AP42" s="12" t="str">
        <f>IFERROR(VLOOKUP($A42,'All Running Order working doc'!$A$4:$CO$60,AP$100,FALSE),"-")</f>
        <v>-</v>
      </c>
      <c r="AQ42" s="12" t="str">
        <f>IFERROR(VLOOKUP($A42,'All Running Order working doc'!$A$4:$CO$60,AQ$100,FALSE),"-")</f>
        <v>-</v>
      </c>
      <c r="AR42" s="12" t="str">
        <f>IFERROR(VLOOKUP($A42,'All Running Order working doc'!$A$4:$CO$60,AR$100,FALSE),"-")</f>
        <v>-</v>
      </c>
      <c r="AS42" s="12" t="str">
        <f>IFERROR(VLOOKUP($A42,'All Running Order working doc'!$A$4:$CO$60,AS$100,FALSE),"-")</f>
        <v>-</v>
      </c>
      <c r="AT42" s="12" t="str">
        <f>IFERROR(VLOOKUP($A42,'All Running Order working doc'!$A$4:$CO$60,AT$100,FALSE),"-")</f>
        <v>-</v>
      </c>
      <c r="AU42" s="12" t="str">
        <f>IFERROR(VLOOKUP($A42,'All Running Order working doc'!$A$4:$CO$60,AU$100,FALSE),"-")</f>
        <v>-</v>
      </c>
      <c r="AV42" s="12" t="str">
        <f>IFERROR(VLOOKUP($A42,'All Running Order working doc'!$A$4:$CO$60,AV$100,FALSE),"-")</f>
        <v>-</v>
      </c>
      <c r="AW42" s="12" t="str">
        <f>IFERROR(VLOOKUP($A42,'All Running Order working doc'!$A$4:$CO$60,AW$100,FALSE),"-")</f>
        <v>-</v>
      </c>
      <c r="AX42" s="12" t="str">
        <f>IFERROR(VLOOKUP($A42,'All Running Order working doc'!$A$4:$CO$60,AX$100,FALSE),"-")</f>
        <v>-</v>
      </c>
      <c r="AY42" s="12" t="str">
        <f>IFERROR(VLOOKUP($A42,'All Running Order working doc'!$A$4:$CO$60,AY$100,FALSE),"-")</f>
        <v>-</v>
      </c>
      <c r="AZ42" s="12" t="str">
        <f>IFERROR(VLOOKUP($A42,'All Running Order working doc'!$A$4:$CO$60,AZ$100,FALSE),"-")</f>
        <v>-</v>
      </c>
      <c r="BA42" s="12" t="str">
        <f>IFERROR(VLOOKUP($A42,'All Running Order working doc'!$A$4:$CO$60,BA$100,FALSE),"-")</f>
        <v>-</v>
      </c>
      <c r="BB42" s="12" t="str">
        <f>IFERROR(VLOOKUP($A42,'All Running Order working doc'!$A$4:$CO$60,BB$100,FALSE),"-")</f>
        <v>-</v>
      </c>
      <c r="BC42" s="12" t="str">
        <f>IFERROR(VLOOKUP($A42,'All Running Order working doc'!$A$4:$CO$60,BC$100,FALSE),"-")</f>
        <v>-</v>
      </c>
      <c r="BD42" s="12" t="str">
        <f>IFERROR(VLOOKUP($A42,'All Running Order working doc'!$A$4:$CO$60,BD$100,FALSE),"-")</f>
        <v>-</v>
      </c>
      <c r="BE42" s="12" t="str">
        <f>IFERROR(VLOOKUP($A42,'All Running Order working doc'!$A$4:$CO$60,BE$100,FALSE),"-")</f>
        <v>-</v>
      </c>
      <c r="BF42" s="12" t="str">
        <f>IFERROR(VLOOKUP($A42,'All Running Order working doc'!$A$4:$CO$60,BF$100,FALSE),"-")</f>
        <v>-</v>
      </c>
      <c r="BG42" s="12" t="str">
        <f>IFERROR(VLOOKUP($A42,'All Running Order working doc'!$A$4:$CO$60,BG$100,FALSE),"-")</f>
        <v>-</v>
      </c>
      <c r="BH42" s="12" t="str">
        <f>IFERROR(VLOOKUP($A42,'All Running Order working doc'!$A$4:$CO$60,BH$100,FALSE),"-")</f>
        <v>-</v>
      </c>
      <c r="BI42" s="12" t="str">
        <f>IFERROR(VLOOKUP($A42,'All Running Order working doc'!$A$4:$CO$60,BI$100,FALSE),"-")</f>
        <v>-</v>
      </c>
      <c r="BJ42" s="12" t="str">
        <f>IFERROR(VLOOKUP($A42,'All Running Order working doc'!$A$4:$CO$60,BJ$100,FALSE),"-")</f>
        <v>-</v>
      </c>
      <c r="BK42" s="12" t="str">
        <f>IFERROR(VLOOKUP($A42,'All Running Order working doc'!$A$4:$CO$60,BK$100,FALSE),"-")</f>
        <v>-</v>
      </c>
      <c r="BL42" s="12" t="str">
        <f>IFERROR(VLOOKUP($A42,'All Running Order working doc'!$A$4:$CO$60,BL$100,FALSE),"-")</f>
        <v>-</v>
      </c>
      <c r="BM42" s="12" t="str">
        <f>IFERROR(VLOOKUP($A42,'All Running Order working doc'!$A$4:$CO$60,BM$100,FALSE),"-")</f>
        <v>-</v>
      </c>
      <c r="BN42" s="12" t="str">
        <f>IFERROR(VLOOKUP($A42,'All Running Order working doc'!$A$4:$CO$60,BN$100,FALSE),"-")</f>
        <v>-</v>
      </c>
      <c r="BO42" s="12" t="str">
        <f>IFERROR(VLOOKUP($A42,'All Running Order working doc'!$A$4:$CO$60,BO$100,FALSE),"-")</f>
        <v>-</v>
      </c>
      <c r="BP42" s="12" t="str">
        <f>IFERROR(VLOOKUP($A42,'All Running Order working doc'!$A$4:$CO$60,BP$100,FALSE),"-")</f>
        <v>-</v>
      </c>
      <c r="BQ42" s="12" t="str">
        <f>IFERROR(VLOOKUP($A42,'All Running Order working doc'!$A$4:$CO$60,BQ$100,FALSE),"-")</f>
        <v>-</v>
      </c>
      <c r="BR42" s="12" t="str">
        <f>IFERROR(VLOOKUP($A42,'All Running Order working doc'!$A$4:$CO$60,BR$100,FALSE),"-")</f>
        <v>-</v>
      </c>
      <c r="BS42" s="12" t="str">
        <f>IFERROR(VLOOKUP($A42,'All Running Order working doc'!$A$4:$CO$60,BS$100,FALSE),"-")</f>
        <v>-</v>
      </c>
      <c r="BT42" s="12" t="str">
        <f>IFERROR(VLOOKUP($A42,'All Running Order working doc'!$A$4:$CO$60,BT$100,FALSE),"-")</f>
        <v>-</v>
      </c>
      <c r="BU42" s="12" t="str">
        <f>IFERROR(VLOOKUP($A42,'All Running Order working doc'!$A$4:$CO$60,BU$100,FALSE),"-")</f>
        <v>-</v>
      </c>
      <c r="BV42" s="12" t="str">
        <f>IFERROR(VLOOKUP($A42,'All Running Order working doc'!$A$4:$CO$60,BV$100,FALSE),"-")</f>
        <v>-</v>
      </c>
      <c r="BW42" s="12" t="str">
        <f>IFERROR(VLOOKUP($A42,'All Running Order working doc'!$A$4:$CO$60,BW$100,FALSE),"-")</f>
        <v>-</v>
      </c>
      <c r="BX42" s="12" t="str">
        <f>IFERROR(VLOOKUP($A42,'All Running Order working doc'!$A$4:$CO$60,BX$100,FALSE),"-")</f>
        <v>-</v>
      </c>
      <c r="BY42" s="12" t="str">
        <f>IFERROR(VLOOKUP($A42,'All Running Order working doc'!$A$4:$CO$60,BY$100,FALSE),"-")</f>
        <v>-</v>
      </c>
      <c r="BZ42" s="12" t="str">
        <f>IFERROR(VLOOKUP($A42,'All Running Order working doc'!$A$4:$CO$60,BZ$100,FALSE),"-")</f>
        <v>-</v>
      </c>
      <c r="CA42" s="12" t="str">
        <f>IFERROR(VLOOKUP($A42,'All Running Order working doc'!$A$4:$CO$60,CA$100,FALSE),"-")</f>
        <v>-</v>
      </c>
      <c r="CB42" s="12" t="str">
        <f>IFERROR(VLOOKUP($A42,'All Running Order working doc'!$A$4:$CO$60,CB$100,FALSE),"-")</f>
        <v>-</v>
      </c>
      <c r="CC42" s="12" t="str">
        <f>IFERROR(VLOOKUP($A42,'All Running Order working doc'!$A$4:$CO$60,CC$100,FALSE),"-")</f>
        <v>-</v>
      </c>
      <c r="CD42" s="12" t="str">
        <f>IFERROR(VLOOKUP($A42,'All Running Order working doc'!$A$4:$CO$60,CD$100,FALSE),"-")</f>
        <v>-</v>
      </c>
      <c r="CE42" s="12" t="str">
        <f>IFERROR(VLOOKUP($A42,'All Running Order working doc'!$A$4:$CO$60,CE$100,FALSE),"-")</f>
        <v>-</v>
      </c>
      <c r="CF42" s="12" t="str">
        <f>IFERROR(VLOOKUP($A42,'All Running Order working doc'!$A$4:$CO$60,CF$100,FALSE),"-")</f>
        <v>-</v>
      </c>
      <c r="CG42" s="12" t="str">
        <f>IFERROR(VLOOKUP($A42,'All Running Order working doc'!$A$4:$CO$60,CG$100,FALSE),"-")</f>
        <v>-</v>
      </c>
      <c r="CH42" s="12" t="str">
        <f>IFERROR(VLOOKUP($A42,'All Running Order working doc'!$A$4:$CO$60,CH$100,FALSE),"-")</f>
        <v>-</v>
      </c>
      <c r="CI42" s="12" t="str">
        <f>IFERROR(VLOOKUP($A42,'All Running Order working doc'!$A$4:$CO$60,CI$100,FALSE),"-")</f>
        <v>-</v>
      </c>
      <c r="CJ42" s="12" t="str">
        <f>IFERROR(VLOOKUP($A42,'All Running Order working doc'!$A$4:$CO$60,CJ$100,FALSE),"-")</f>
        <v>-</v>
      </c>
      <c r="CK42" s="12" t="str">
        <f>IFERROR(VLOOKUP($A42,'All Running Order working doc'!$A$4:$CO$60,CK$100,FALSE),"-")</f>
        <v>-</v>
      </c>
      <c r="CL42" s="12" t="str">
        <f>IFERROR(VLOOKUP($A42,'All Running Order working doc'!$A$4:$CO$60,CL$100,FALSE),"-")</f>
        <v>-</v>
      </c>
      <c r="CM42" s="12" t="str">
        <f>IFERROR(VLOOKUP($A42,'All Running Order working doc'!$A$4:$CO$60,CM$100,FALSE),"-")</f>
        <v>-</v>
      </c>
      <c r="CN42" s="12" t="str">
        <f>IFERROR(VLOOKUP($A42,'All Running Order working doc'!$A$4:$CO$60,CN$100,FALSE),"-")</f>
        <v>-</v>
      </c>
      <c r="CQ42" s="3">
        <v>39</v>
      </c>
    </row>
    <row r="43" spans="1:95" x14ac:dyDescent="0.3">
      <c r="A43" s="3" t="str">
        <f>CONCATENATE(Constants!$B$6,CQ43,)</f>
        <v>Rookie40</v>
      </c>
      <c r="B43" s="12" t="str">
        <f>IFERROR(VLOOKUP($A43,'All Running Order working doc'!$A$4:$CO$60,B$100,FALSE),"-")</f>
        <v>-</v>
      </c>
      <c r="C43" s="12" t="str">
        <f>IFERROR(VLOOKUP($A43,'All Running Order working doc'!$A$4:$CO$60,C$100,FALSE),"-")</f>
        <v>-</v>
      </c>
      <c r="D43" s="12" t="str">
        <f>IFERROR(VLOOKUP($A43,'All Running Order working doc'!$A$4:$CO$60,D$100,FALSE),"-")</f>
        <v>-</v>
      </c>
      <c r="E43" s="12" t="str">
        <f>IFERROR(VLOOKUP($A43,'All Running Order working doc'!$A$4:$CO$60,E$100,FALSE),"-")</f>
        <v>-</v>
      </c>
      <c r="F43" s="12" t="str">
        <f>IFERROR(VLOOKUP($A43,'All Running Order working doc'!$A$4:$CO$60,F$100,FALSE),"-")</f>
        <v>-</v>
      </c>
      <c r="G43" s="12" t="str">
        <f>IFERROR(VLOOKUP($A43,'All Running Order working doc'!$A$4:$CO$60,G$100,FALSE),"-")</f>
        <v>-</v>
      </c>
      <c r="H43" s="12" t="str">
        <f>IFERROR(VLOOKUP($A43,'All Running Order working doc'!$A$4:$CO$60,H$100,FALSE),"-")</f>
        <v>-</v>
      </c>
      <c r="I43" s="12" t="str">
        <f>IFERROR(VLOOKUP($A43,'All Running Order working doc'!$A$4:$CO$60,I$100,FALSE),"-")</f>
        <v>-</v>
      </c>
      <c r="J43" s="12" t="str">
        <f>IFERROR(VLOOKUP($A43,'All Running Order working doc'!$A$4:$CO$60,J$100,FALSE),"-")</f>
        <v>-</v>
      </c>
      <c r="K43" s="12" t="str">
        <f>IFERROR(VLOOKUP($A43,'All Running Order working doc'!$A$4:$CO$60,K$100,FALSE),"-")</f>
        <v>-</v>
      </c>
      <c r="L43" s="12" t="str">
        <f>IFERROR(VLOOKUP($A43,'All Running Order working doc'!$A$4:$CO$60,L$100,FALSE),"-")</f>
        <v>-</v>
      </c>
      <c r="M43" s="12" t="str">
        <f>IFERROR(VLOOKUP($A43,'All Running Order working doc'!$A$4:$CO$60,M$100,FALSE),"-")</f>
        <v>-</v>
      </c>
      <c r="N43" s="12" t="str">
        <f>IFERROR(VLOOKUP($A43,'All Running Order working doc'!$A$4:$CO$60,N$100,FALSE),"-")</f>
        <v>-</v>
      </c>
      <c r="O43" s="12" t="str">
        <f>IFERROR(VLOOKUP($A43,'All Running Order working doc'!$A$4:$CO$60,O$100,FALSE),"-")</f>
        <v>-</v>
      </c>
      <c r="P43" s="12" t="str">
        <f>IFERROR(VLOOKUP($A43,'All Running Order working doc'!$A$4:$CO$60,P$100,FALSE),"-")</f>
        <v>-</v>
      </c>
      <c r="Q43" s="12" t="str">
        <f>IFERROR(VLOOKUP($A43,'All Running Order working doc'!$A$4:$CO$60,Q$100,FALSE),"-")</f>
        <v>-</v>
      </c>
      <c r="R43" s="12" t="str">
        <f>IFERROR(VLOOKUP($A43,'All Running Order working doc'!$A$4:$CO$60,R$100,FALSE),"-")</f>
        <v>-</v>
      </c>
      <c r="S43" s="12" t="str">
        <f>IFERROR(VLOOKUP($A43,'All Running Order working doc'!$A$4:$CO$60,S$100,FALSE),"-")</f>
        <v>-</v>
      </c>
      <c r="T43" s="12" t="str">
        <f>IFERROR(VLOOKUP($A43,'All Running Order working doc'!$A$4:$CO$60,T$100,FALSE),"-")</f>
        <v>-</v>
      </c>
      <c r="U43" s="12" t="str">
        <f>IFERROR(VLOOKUP($A43,'All Running Order working doc'!$A$4:$CO$60,U$100,FALSE),"-")</f>
        <v>-</v>
      </c>
      <c r="V43" s="12" t="str">
        <f>IFERROR(VLOOKUP($A43,'All Running Order working doc'!$A$4:$CO$60,V$100,FALSE),"-")</f>
        <v>-</v>
      </c>
      <c r="W43" s="12" t="str">
        <f>IFERROR(VLOOKUP($A43,'All Running Order working doc'!$A$4:$CO$60,W$100,FALSE),"-")</f>
        <v>-</v>
      </c>
      <c r="X43" s="12" t="str">
        <f>IFERROR(VLOOKUP($A43,'All Running Order working doc'!$A$4:$CO$60,X$100,FALSE),"-")</f>
        <v>-</v>
      </c>
      <c r="Y43" s="12" t="str">
        <f>IFERROR(VLOOKUP($A43,'All Running Order working doc'!$A$4:$CO$60,Y$100,FALSE),"-")</f>
        <v>-</v>
      </c>
      <c r="Z43" s="12" t="str">
        <f>IFERROR(VLOOKUP($A43,'All Running Order working doc'!$A$4:$CO$60,Z$100,FALSE),"-")</f>
        <v>-</v>
      </c>
      <c r="AA43" s="12" t="str">
        <f>IFERROR(VLOOKUP($A43,'All Running Order working doc'!$A$4:$CO$60,AA$100,FALSE),"-")</f>
        <v>-</v>
      </c>
      <c r="AB43" s="12" t="str">
        <f>IFERROR(VLOOKUP($A43,'All Running Order working doc'!$A$4:$CO$60,AB$100,FALSE),"-")</f>
        <v>-</v>
      </c>
      <c r="AC43" s="12" t="str">
        <f>IFERROR(VLOOKUP($A43,'All Running Order working doc'!$A$4:$CO$60,AC$100,FALSE),"-")</f>
        <v>-</v>
      </c>
      <c r="AD43" s="12" t="str">
        <f>IFERROR(VLOOKUP($A43,'All Running Order working doc'!$A$4:$CO$60,AD$100,FALSE),"-")</f>
        <v>-</v>
      </c>
      <c r="AE43" s="12" t="str">
        <f>IFERROR(VLOOKUP($A43,'All Running Order working doc'!$A$4:$CO$60,AE$100,FALSE),"-")</f>
        <v>-</v>
      </c>
      <c r="AF43" s="12" t="str">
        <f>IFERROR(VLOOKUP($A43,'All Running Order working doc'!$A$4:$CO$60,AF$100,FALSE),"-")</f>
        <v>-</v>
      </c>
      <c r="AG43" s="12" t="str">
        <f>IFERROR(VLOOKUP($A43,'All Running Order working doc'!$A$4:$CO$60,AG$100,FALSE),"-")</f>
        <v>-</v>
      </c>
      <c r="AH43" s="12" t="str">
        <f>IFERROR(VLOOKUP($A43,'All Running Order working doc'!$A$4:$CO$60,AH$100,FALSE),"-")</f>
        <v>-</v>
      </c>
      <c r="AI43" s="12" t="str">
        <f>IFERROR(VLOOKUP($A43,'All Running Order working doc'!$A$4:$CO$60,AI$100,FALSE),"-")</f>
        <v>-</v>
      </c>
      <c r="AJ43" s="12" t="str">
        <f>IFERROR(VLOOKUP($A43,'All Running Order working doc'!$A$4:$CO$60,AJ$100,FALSE),"-")</f>
        <v>-</v>
      </c>
      <c r="AK43" s="12" t="str">
        <f>IFERROR(VLOOKUP($A43,'All Running Order working doc'!$A$4:$CO$60,AK$100,FALSE),"-")</f>
        <v>-</v>
      </c>
      <c r="AL43" s="12" t="str">
        <f>IFERROR(VLOOKUP($A43,'All Running Order working doc'!$A$4:$CO$60,AL$100,FALSE),"-")</f>
        <v>-</v>
      </c>
      <c r="AM43" s="12" t="str">
        <f>IFERROR(VLOOKUP($A43,'All Running Order working doc'!$A$4:$CO$60,AM$100,FALSE),"-")</f>
        <v>-</v>
      </c>
      <c r="AN43" s="12" t="str">
        <f>IFERROR(VLOOKUP($A43,'All Running Order working doc'!$A$4:$CO$60,AN$100,FALSE),"-")</f>
        <v>-</v>
      </c>
      <c r="AO43" s="12" t="str">
        <f>IFERROR(VLOOKUP($A43,'All Running Order working doc'!$A$4:$CO$60,AO$100,FALSE),"-")</f>
        <v>-</v>
      </c>
      <c r="AP43" s="12" t="str">
        <f>IFERROR(VLOOKUP($A43,'All Running Order working doc'!$A$4:$CO$60,AP$100,FALSE),"-")</f>
        <v>-</v>
      </c>
      <c r="AQ43" s="12" t="str">
        <f>IFERROR(VLOOKUP($A43,'All Running Order working doc'!$A$4:$CO$60,AQ$100,FALSE),"-")</f>
        <v>-</v>
      </c>
      <c r="AR43" s="12" t="str">
        <f>IFERROR(VLOOKUP($A43,'All Running Order working doc'!$A$4:$CO$60,AR$100,FALSE),"-")</f>
        <v>-</v>
      </c>
      <c r="AS43" s="12" t="str">
        <f>IFERROR(VLOOKUP($A43,'All Running Order working doc'!$A$4:$CO$60,AS$100,FALSE),"-")</f>
        <v>-</v>
      </c>
      <c r="AT43" s="12" t="str">
        <f>IFERROR(VLOOKUP($A43,'All Running Order working doc'!$A$4:$CO$60,AT$100,FALSE),"-")</f>
        <v>-</v>
      </c>
      <c r="AU43" s="12" t="str">
        <f>IFERROR(VLOOKUP($A43,'All Running Order working doc'!$A$4:$CO$60,AU$100,FALSE),"-")</f>
        <v>-</v>
      </c>
      <c r="AV43" s="12" t="str">
        <f>IFERROR(VLOOKUP($A43,'All Running Order working doc'!$A$4:$CO$60,AV$100,FALSE),"-")</f>
        <v>-</v>
      </c>
      <c r="AW43" s="12" t="str">
        <f>IFERROR(VLOOKUP($A43,'All Running Order working doc'!$A$4:$CO$60,AW$100,FALSE),"-")</f>
        <v>-</v>
      </c>
      <c r="AX43" s="12" t="str">
        <f>IFERROR(VLOOKUP($A43,'All Running Order working doc'!$A$4:$CO$60,AX$100,FALSE),"-")</f>
        <v>-</v>
      </c>
      <c r="AY43" s="12" t="str">
        <f>IFERROR(VLOOKUP($A43,'All Running Order working doc'!$A$4:$CO$60,AY$100,FALSE),"-")</f>
        <v>-</v>
      </c>
      <c r="AZ43" s="12" t="str">
        <f>IFERROR(VLOOKUP($A43,'All Running Order working doc'!$A$4:$CO$60,AZ$100,FALSE),"-")</f>
        <v>-</v>
      </c>
      <c r="BA43" s="12" t="str">
        <f>IFERROR(VLOOKUP($A43,'All Running Order working doc'!$A$4:$CO$60,BA$100,FALSE),"-")</f>
        <v>-</v>
      </c>
      <c r="BB43" s="12" t="str">
        <f>IFERROR(VLOOKUP($A43,'All Running Order working doc'!$A$4:$CO$60,BB$100,FALSE),"-")</f>
        <v>-</v>
      </c>
      <c r="BC43" s="12" t="str">
        <f>IFERROR(VLOOKUP($A43,'All Running Order working doc'!$A$4:$CO$60,BC$100,FALSE),"-")</f>
        <v>-</v>
      </c>
      <c r="BD43" s="12" t="str">
        <f>IFERROR(VLOOKUP($A43,'All Running Order working doc'!$A$4:$CO$60,BD$100,FALSE),"-")</f>
        <v>-</v>
      </c>
      <c r="BE43" s="12" t="str">
        <f>IFERROR(VLOOKUP($A43,'All Running Order working doc'!$A$4:$CO$60,BE$100,FALSE),"-")</f>
        <v>-</v>
      </c>
      <c r="BF43" s="12" t="str">
        <f>IFERROR(VLOOKUP($A43,'All Running Order working doc'!$A$4:$CO$60,BF$100,FALSE),"-")</f>
        <v>-</v>
      </c>
      <c r="BG43" s="12" t="str">
        <f>IFERROR(VLOOKUP($A43,'All Running Order working doc'!$A$4:$CO$60,BG$100,FALSE),"-")</f>
        <v>-</v>
      </c>
      <c r="BH43" s="12" t="str">
        <f>IFERROR(VLOOKUP($A43,'All Running Order working doc'!$A$4:$CO$60,BH$100,FALSE),"-")</f>
        <v>-</v>
      </c>
      <c r="BI43" s="12" t="str">
        <f>IFERROR(VLOOKUP($A43,'All Running Order working doc'!$A$4:$CO$60,BI$100,FALSE),"-")</f>
        <v>-</v>
      </c>
      <c r="BJ43" s="12" t="str">
        <f>IFERROR(VLOOKUP($A43,'All Running Order working doc'!$A$4:$CO$60,BJ$100,FALSE),"-")</f>
        <v>-</v>
      </c>
      <c r="BK43" s="12" t="str">
        <f>IFERROR(VLOOKUP($A43,'All Running Order working doc'!$A$4:$CO$60,BK$100,FALSE),"-")</f>
        <v>-</v>
      </c>
      <c r="BL43" s="12" t="str">
        <f>IFERROR(VLOOKUP($A43,'All Running Order working doc'!$A$4:$CO$60,BL$100,FALSE),"-")</f>
        <v>-</v>
      </c>
      <c r="BM43" s="12" t="str">
        <f>IFERROR(VLOOKUP($A43,'All Running Order working doc'!$A$4:$CO$60,BM$100,FALSE),"-")</f>
        <v>-</v>
      </c>
      <c r="BN43" s="12" t="str">
        <f>IFERROR(VLOOKUP($A43,'All Running Order working doc'!$A$4:$CO$60,BN$100,FALSE),"-")</f>
        <v>-</v>
      </c>
      <c r="BO43" s="12" t="str">
        <f>IFERROR(VLOOKUP($A43,'All Running Order working doc'!$A$4:$CO$60,BO$100,FALSE),"-")</f>
        <v>-</v>
      </c>
      <c r="BP43" s="12" t="str">
        <f>IFERROR(VLOOKUP($A43,'All Running Order working doc'!$A$4:$CO$60,BP$100,FALSE),"-")</f>
        <v>-</v>
      </c>
      <c r="BQ43" s="12" t="str">
        <f>IFERROR(VLOOKUP($A43,'All Running Order working doc'!$A$4:$CO$60,BQ$100,FALSE),"-")</f>
        <v>-</v>
      </c>
      <c r="BR43" s="12" t="str">
        <f>IFERROR(VLOOKUP($A43,'All Running Order working doc'!$A$4:$CO$60,BR$100,FALSE),"-")</f>
        <v>-</v>
      </c>
      <c r="BS43" s="12" t="str">
        <f>IFERROR(VLOOKUP($A43,'All Running Order working doc'!$A$4:$CO$60,BS$100,FALSE),"-")</f>
        <v>-</v>
      </c>
      <c r="BT43" s="12" t="str">
        <f>IFERROR(VLOOKUP($A43,'All Running Order working doc'!$A$4:$CO$60,BT$100,FALSE),"-")</f>
        <v>-</v>
      </c>
      <c r="BU43" s="12" t="str">
        <f>IFERROR(VLOOKUP($A43,'All Running Order working doc'!$A$4:$CO$60,BU$100,FALSE),"-")</f>
        <v>-</v>
      </c>
      <c r="BV43" s="12" t="str">
        <f>IFERROR(VLOOKUP($A43,'All Running Order working doc'!$A$4:$CO$60,BV$100,FALSE),"-")</f>
        <v>-</v>
      </c>
      <c r="BW43" s="12" t="str">
        <f>IFERROR(VLOOKUP($A43,'All Running Order working doc'!$A$4:$CO$60,BW$100,FALSE),"-")</f>
        <v>-</v>
      </c>
      <c r="BX43" s="12" t="str">
        <f>IFERROR(VLOOKUP($A43,'All Running Order working doc'!$A$4:$CO$60,BX$100,FALSE),"-")</f>
        <v>-</v>
      </c>
      <c r="BY43" s="12" t="str">
        <f>IFERROR(VLOOKUP($A43,'All Running Order working doc'!$A$4:$CO$60,BY$100,FALSE),"-")</f>
        <v>-</v>
      </c>
      <c r="BZ43" s="12" t="str">
        <f>IFERROR(VLOOKUP($A43,'All Running Order working doc'!$A$4:$CO$60,BZ$100,FALSE),"-")</f>
        <v>-</v>
      </c>
      <c r="CA43" s="12" t="str">
        <f>IFERROR(VLOOKUP($A43,'All Running Order working doc'!$A$4:$CO$60,CA$100,FALSE),"-")</f>
        <v>-</v>
      </c>
      <c r="CB43" s="12" t="str">
        <f>IFERROR(VLOOKUP($A43,'All Running Order working doc'!$A$4:$CO$60,CB$100,FALSE),"-")</f>
        <v>-</v>
      </c>
      <c r="CC43" s="12" t="str">
        <f>IFERROR(VLOOKUP($A43,'All Running Order working doc'!$A$4:$CO$60,CC$100,FALSE),"-")</f>
        <v>-</v>
      </c>
      <c r="CD43" s="12" t="str">
        <f>IFERROR(VLOOKUP($A43,'All Running Order working doc'!$A$4:$CO$60,CD$100,FALSE),"-")</f>
        <v>-</v>
      </c>
      <c r="CE43" s="12" t="str">
        <f>IFERROR(VLOOKUP($A43,'All Running Order working doc'!$A$4:$CO$60,CE$100,FALSE),"-")</f>
        <v>-</v>
      </c>
      <c r="CF43" s="12" t="str">
        <f>IFERROR(VLOOKUP($A43,'All Running Order working doc'!$A$4:$CO$60,CF$100,FALSE),"-")</f>
        <v>-</v>
      </c>
      <c r="CG43" s="12" t="str">
        <f>IFERROR(VLOOKUP($A43,'All Running Order working doc'!$A$4:$CO$60,CG$100,FALSE),"-")</f>
        <v>-</v>
      </c>
      <c r="CH43" s="12" t="str">
        <f>IFERROR(VLOOKUP($A43,'All Running Order working doc'!$A$4:$CO$60,CH$100,FALSE),"-")</f>
        <v>-</v>
      </c>
      <c r="CI43" s="12" t="str">
        <f>IFERROR(VLOOKUP($A43,'All Running Order working doc'!$A$4:$CO$60,CI$100,FALSE),"-")</f>
        <v>-</v>
      </c>
      <c r="CJ43" s="12" t="str">
        <f>IFERROR(VLOOKUP($A43,'All Running Order working doc'!$A$4:$CO$60,CJ$100,FALSE),"-")</f>
        <v>-</v>
      </c>
      <c r="CK43" s="12" t="str">
        <f>IFERROR(VLOOKUP($A43,'All Running Order working doc'!$A$4:$CO$60,CK$100,FALSE),"-")</f>
        <v>-</v>
      </c>
      <c r="CL43" s="12" t="str">
        <f>IFERROR(VLOOKUP($A43,'All Running Order working doc'!$A$4:$CO$60,CL$100,FALSE),"-")</f>
        <v>-</v>
      </c>
      <c r="CM43" s="12" t="str">
        <f>IFERROR(VLOOKUP($A43,'All Running Order working doc'!$A$4:$CO$60,CM$100,FALSE),"-")</f>
        <v>-</v>
      </c>
      <c r="CN43" s="12" t="str">
        <f>IFERROR(VLOOKUP($A43,'All Running Order working doc'!$A$4:$CO$60,CN$100,FALSE),"-")</f>
        <v>-</v>
      </c>
      <c r="CQ43" s="3">
        <v>40</v>
      </c>
    </row>
    <row r="44" spans="1:95" x14ac:dyDescent="0.3">
      <c r="A44" s="3" t="str">
        <f>CONCATENATE(Constants!$B$6,CQ44,)</f>
        <v>Rookie41</v>
      </c>
      <c r="B44" s="12" t="str">
        <f>IFERROR(VLOOKUP($A44,'All Running Order working doc'!$A$4:$CO$60,B$100,FALSE),"-")</f>
        <v>-</v>
      </c>
      <c r="C44" s="12" t="str">
        <f>IFERROR(VLOOKUP($A44,'All Running Order working doc'!$A$4:$CO$60,C$100,FALSE),"-")</f>
        <v>-</v>
      </c>
      <c r="D44" s="12" t="str">
        <f>IFERROR(VLOOKUP($A44,'All Running Order working doc'!$A$4:$CO$60,D$100,FALSE),"-")</f>
        <v>-</v>
      </c>
      <c r="E44" s="12" t="str">
        <f>IFERROR(VLOOKUP($A44,'All Running Order working doc'!$A$4:$CO$60,E$100,FALSE),"-")</f>
        <v>-</v>
      </c>
      <c r="F44" s="12" t="str">
        <f>IFERROR(VLOOKUP($A44,'All Running Order working doc'!$A$4:$CO$60,F$100,FALSE),"-")</f>
        <v>-</v>
      </c>
      <c r="G44" s="12" t="str">
        <f>IFERROR(VLOOKUP($A44,'All Running Order working doc'!$A$4:$CO$60,G$100,FALSE),"-")</f>
        <v>-</v>
      </c>
      <c r="H44" s="12" t="str">
        <f>IFERROR(VLOOKUP($A44,'All Running Order working doc'!$A$4:$CO$60,H$100,FALSE),"-")</f>
        <v>-</v>
      </c>
      <c r="I44" s="12" t="str">
        <f>IFERROR(VLOOKUP($A44,'All Running Order working doc'!$A$4:$CO$60,I$100,FALSE),"-")</f>
        <v>-</v>
      </c>
      <c r="J44" s="12" t="str">
        <f>IFERROR(VLOOKUP($A44,'All Running Order working doc'!$A$4:$CO$60,J$100,FALSE),"-")</f>
        <v>-</v>
      </c>
      <c r="K44" s="12" t="str">
        <f>IFERROR(VLOOKUP($A44,'All Running Order working doc'!$A$4:$CO$60,K$100,FALSE),"-")</f>
        <v>-</v>
      </c>
      <c r="L44" s="12" t="str">
        <f>IFERROR(VLOOKUP($A44,'All Running Order working doc'!$A$4:$CO$60,L$100,FALSE),"-")</f>
        <v>-</v>
      </c>
      <c r="M44" s="12" t="str">
        <f>IFERROR(VLOOKUP($A44,'All Running Order working doc'!$A$4:$CO$60,M$100,FALSE),"-")</f>
        <v>-</v>
      </c>
      <c r="N44" s="12" t="str">
        <f>IFERROR(VLOOKUP($A44,'All Running Order working doc'!$A$4:$CO$60,N$100,FALSE),"-")</f>
        <v>-</v>
      </c>
      <c r="O44" s="12" t="str">
        <f>IFERROR(VLOOKUP($A44,'All Running Order working doc'!$A$4:$CO$60,O$100,FALSE),"-")</f>
        <v>-</v>
      </c>
      <c r="P44" s="12" t="str">
        <f>IFERROR(VLOOKUP($A44,'All Running Order working doc'!$A$4:$CO$60,P$100,FALSE),"-")</f>
        <v>-</v>
      </c>
      <c r="Q44" s="12" t="str">
        <f>IFERROR(VLOOKUP($A44,'All Running Order working doc'!$A$4:$CO$60,Q$100,FALSE),"-")</f>
        <v>-</v>
      </c>
      <c r="R44" s="12" t="str">
        <f>IFERROR(VLOOKUP($A44,'All Running Order working doc'!$A$4:$CO$60,R$100,FALSE),"-")</f>
        <v>-</v>
      </c>
      <c r="S44" s="12" t="str">
        <f>IFERROR(VLOOKUP($A44,'All Running Order working doc'!$A$4:$CO$60,S$100,FALSE),"-")</f>
        <v>-</v>
      </c>
      <c r="T44" s="12" t="str">
        <f>IFERROR(VLOOKUP($A44,'All Running Order working doc'!$A$4:$CO$60,T$100,FALSE),"-")</f>
        <v>-</v>
      </c>
      <c r="U44" s="12" t="str">
        <f>IFERROR(VLOOKUP($A44,'All Running Order working doc'!$A$4:$CO$60,U$100,FALSE),"-")</f>
        <v>-</v>
      </c>
      <c r="V44" s="12" t="str">
        <f>IFERROR(VLOOKUP($A44,'All Running Order working doc'!$A$4:$CO$60,V$100,FALSE),"-")</f>
        <v>-</v>
      </c>
      <c r="W44" s="12" t="str">
        <f>IFERROR(VLOOKUP($A44,'All Running Order working doc'!$A$4:$CO$60,W$100,FALSE),"-")</f>
        <v>-</v>
      </c>
      <c r="X44" s="12" t="str">
        <f>IFERROR(VLOOKUP($A44,'All Running Order working doc'!$A$4:$CO$60,X$100,FALSE),"-")</f>
        <v>-</v>
      </c>
      <c r="Y44" s="12" t="str">
        <f>IFERROR(VLOOKUP($A44,'All Running Order working doc'!$A$4:$CO$60,Y$100,FALSE),"-")</f>
        <v>-</v>
      </c>
      <c r="Z44" s="12" t="str">
        <f>IFERROR(VLOOKUP($A44,'All Running Order working doc'!$A$4:$CO$60,Z$100,FALSE),"-")</f>
        <v>-</v>
      </c>
      <c r="AA44" s="12" t="str">
        <f>IFERROR(VLOOKUP($A44,'All Running Order working doc'!$A$4:$CO$60,AA$100,FALSE),"-")</f>
        <v>-</v>
      </c>
      <c r="AB44" s="12" t="str">
        <f>IFERROR(VLOOKUP($A44,'All Running Order working doc'!$A$4:$CO$60,AB$100,FALSE),"-")</f>
        <v>-</v>
      </c>
      <c r="AC44" s="12" t="str">
        <f>IFERROR(VLOOKUP($A44,'All Running Order working doc'!$A$4:$CO$60,AC$100,FALSE),"-")</f>
        <v>-</v>
      </c>
      <c r="AD44" s="12" t="str">
        <f>IFERROR(VLOOKUP($A44,'All Running Order working doc'!$A$4:$CO$60,AD$100,FALSE),"-")</f>
        <v>-</v>
      </c>
      <c r="AE44" s="12" t="str">
        <f>IFERROR(VLOOKUP($A44,'All Running Order working doc'!$A$4:$CO$60,AE$100,FALSE),"-")</f>
        <v>-</v>
      </c>
      <c r="AF44" s="12" t="str">
        <f>IFERROR(VLOOKUP($A44,'All Running Order working doc'!$A$4:$CO$60,AF$100,FALSE),"-")</f>
        <v>-</v>
      </c>
      <c r="AG44" s="12" t="str">
        <f>IFERROR(VLOOKUP($A44,'All Running Order working doc'!$A$4:$CO$60,AG$100,FALSE),"-")</f>
        <v>-</v>
      </c>
      <c r="AH44" s="12" t="str">
        <f>IFERROR(VLOOKUP($A44,'All Running Order working doc'!$A$4:$CO$60,AH$100,FALSE),"-")</f>
        <v>-</v>
      </c>
      <c r="AI44" s="12" t="str">
        <f>IFERROR(VLOOKUP($A44,'All Running Order working doc'!$A$4:$CO$60,AI$100,FALSE),"-")</f>
        <v>-</v>
      </c>
      <c r="AJ44" s="12" t="str">
        <f>IFERROR(VLOOKUP($A44,'All Running Order working doc'!$A$4:$CO$60,AJ$100,FALSE),"-")</f>
        <v>-</v>
      </c>
      <c r="AK44" s="12" t="str">
        <f>IFERROR(VLOOKUP($A44,'All Running Order working doc'!$A$4:$CO$60,AK$100,FALSE),"-")</f>
        <v>-</v>
      </c>
      <c r="AL44" s="12" t="str">
        <f>IFERROR(VLOOKUP($A44,'All Running Order working doc'!$A$4:$CO$60,AL$100,FALSE),"-")</f>
        <v>-</v>
      </c>
      <c r="AM44" s="12" t="str">
        <f>IFERROR(VLOOKUP($A44,'All Running Order working doc'!$A$4:$CO$60,AM$100,FALSE),"-")</f>
        <v>-</v>
      </c>
      <c r="AN44" s="12" t="str">
        <f>IFERROR(VLOOKUP($A44,'All Running Order working doc'!$A$4:$CO$60,AN$100,FALSE),"-")</f>
        <v>-</v>
      </c>
      <c r="AO44" s="12" t="str">
        <f>IFERROR(VLOOKUP($A44,'All Running Order working doc'!$A$4:$CO$60,AO$100,FALSE),"-")</f>
        <v>-</v>
      </c>
      <c r="AP44" s="12" t="str">
        <f>IFERROR(VLOOKUP($A44,'All Running Order working doc'!$A$4:$CO$60,AP$100,FALSE),"-")</f>
        <v>-</v>
      </c>
      <c r="AQ44" s="12" t="str">
        <f>IFERROR(VLOOKUP($A44,'All Running Order working doc'!$A$4:$CO$60,AQ$100,FALSE),"-")</f>
        <v>-</v>
      </c>
      <c r="AR44" s="12" t="str">
        <f>IFERROR(VLOOKUP($A44,'All Running Order working doc'!$A$4:$CO$60,AR$100,FALSE),"-")</f>
        <v>-</v>
      </c>
      <c r="AS44" s="12" t="str">
        <f>IFERROR(VLOOKUP($A44,'All Running Order working doc'!$A$4:$CO$60,AS$100,FALSE),"-")</f>
        <v>-</v>
      </c>
      <c r="AT44" s="12" t="str">
        <f>IFERROR(VLOOKUP($A44,'All Running Order working doc'!$A$4:$CO$60,AT$100,FALSE),"-")</f>
        <v>-</v>
      </c>
      <c r="AU44" s="12" t="str">
        <f>IFERROR(VLOOKUP($A44,'All Running Order working doc'!$A$4:$CO$60,AU$100,FALSE),"-")</f>
        <v>-</v>
      </c>
      <c r="AV44" s="12" t="str">
        <f>IFERROR(VLOOKUP($A44,'All Running Order working doc'!$A$4:$CO$60,AV$100,FALSE),"-")</f>
        <v>-</v>
      </c>
      <c r="AW44" s="12" t="str">
        <f>IFERROR(VLOOKUP($A44,'All Running Order working doc'!$A$4:$CO$60,AW$100,FALSE),"-")</f>
        <v>-</v>
      </c>
      <c r="AX44" s="12" t="str">
        <f>IFERROR(VLOOKUP($A44,'All Running Order working doc'!$A$4:$CO$60,AX$100,FALSE),"-")</f>
        <v>-</v>
      </c>
      <c r="AY44" s="12" t="str">
        <f>IFERROR(VLOOKUP($A44,'All Running Order working doc'!$A$4:$CO$60,AY$100,FALSE),"-")</f>
        <v>-</v>
      </c>
      <c r="AZ44" s="12" t="str">
        <f>IFERROR(VLOOKUP($A44,'All Running Order working doc'!$A$4:$CO$60,AZ$100,FALSE),"-")</f>
        <v>-</v>
      </c>
      <c r="BA44" s="12" t="str">
        <f>IFERROR(VLOOKUP($A44,'All Running Order working doc'!$A$4:$CO$60,BA$100,FALSE),"-")</f>
        <v>-</v>
      </c>
      <c r="BB44" s="12" t="str">
        <f>IFERROR(VLOOKUP($A44,'All Running Order working doc'!$A$4:$CO$60,BB$100,FALSE),"-")</f>
        <v>-</v>
      </c>
      <c r="BC44" s="12" t="str">
        <f>IFERROR(VLOOKUP($A44,'All Running Order working doc'!$A$4:$CO$60,BC$100,FALSE),"-")</f>
        <v>-</v>
      </c>
      <c r="BD44" s="12" t="str">
        <f>IFERROR(VLOOKUP($A44,'All Running Order working doc'!$A$4:$CO$60,BD$100,FALSE),"-")</f>
        <v>-</v>
      </c>
      <c r="BE44" s="12" t="str">
        <f>IFERROR(VLOOKUP($A44,'All Running Order working doc'!$A$4:$CO$60,BE$100,FALSE),"-")</f>
        <v>-</v>
      </c>
      <c r="BF44" s="12" t="str">
        <f>IFERROR(VLOOKUP($A44,'All Running Order working doc'!$A$4:$CO$60,BF$100,FALSE),"-")</f>
        <v>-</v>
      </c>
      <c r="BG44" s="12" t="str">
        <f>IFERROR(VLOOKUP($A44,'All Running Order working doc'!$A$4:$CO$60,BG$100,FALSE),"-")</f>
        <v>-</v>
      </c>
      <c r="BH44" s="12" t="str">
        <f>IFERROR(VLOOKUP($A44,'All Running Order working doc'!$A$4:$CO$60,BH$100,FALSE),"-")</f>
        <v>-</v>
      </c>
      <c r="BI44" s="12" t="str">
        <f>IFERROR(VLOOKUP($A44,'All Running Order working doc'!$A$4:$CO$60,BI$100,FALSE),"-")</f>
        <v>-</v>
      </c>
      <c r="BJ44" s="12" t="str">
        <f>IFERROR(VLOOKUP($A44,'All Running Order working doc'!$A$4:$CO$60,BJ$100,FALSE),"-")</f>
        <v>-</v>
      </c>
      <c r="BK44" s="12" t="str">
        <f>IFERROR(VLOOKUP($A44,'All Running Order working doc'!$A$4:$CO$60,BK$100,FALSE),"-")</f>
        <v>-</v>
      </c>
      <c r="BL44" s="12" t="str">
        <f>IFERROR(VLOOKUP($A44,'All Running Order working doc'!$A$4:$CO$60,BL$100,FALSE),"-")</f>
        <v>-</v>
      </c>
      <c r="BM44" s="12" t="str">
        <f>IFERROR(VLOOKUP($A44,'All Running Order working doc'!$A$4:$CO$60,BM$100,FALSE),"-")</f>
        <v>-</v>
      </c>
      <c r="BN44" s="12" t="str">
        <f>IFERROR(VLOOKUP($A44,'All Running Order working doc'!$A$4:$CO$60,BN$100,FALSE),"-")</f>
        <v>-</v>
      </c>
      <c r="BO44" s="12" t="str">
        <f>IFERROR(VLOOKUP($A44,'All Running Order working doc'!$A$4:$CO$60,BO$100,FALSE),"-")</f>
        <v>-</v>
      </c>
      <c r="BP44" s="12" t="str">
        <f>IFERROR(VLOOKUP($A44,'All Running Order working doc'!$A$4:$CO$60,BP$100,FALSE),"-")</f>
        <v>-</v>
      </c>
      <c r="BQ44" s="12" t="str">
        <f>IFERROR(VLOOKUP($A44,'All Running Order working doc'!$A$4:$CO$60,BQ$100,FALSE),"-")</f>
        <v>-</v>
      </c>
      <c r="BR44" s="12" t="str">
        <f>IFERROR(VLOOKUP($A44,'All Running Order working doc'!$A$4:$CO$60,BR$100,FALSE),"-")</f>
        <v>-</v>
      </c>
      <c r="BS44" s="12" t="str">
        <f>IFERROR(VLOOKUP($A44,'All Running Order working doc'!$A$4:$CO$60,BS$100,FALSE),"-")</f>
        <v>-</v>
      </c>
      <c r="BT44" s="12" t="str">
        <f>IFERROR(VLOOKUP($A44,'All Running Order working doc'!$A$4:$CO$60,BT$100,FALSE),"-")</f>
        <v>-</v>
      </c>
      <c r="BU44" s="12" t="str">
        <f>IFERROR(VLOOKUP($A44,'All Running Order working doc'!$A$4:$CO$60,BU$100,FALSE),"-")</f>
        <v>-</v>
      </c>
      <c r="BV44" s="12" t="str">
        <f>IFERROR(VLOOKUP($A44,'All Running Order working doc'!$A$4:$CO$60,BV$100,FALSE),"-")</f>
        <v>-</v>
      </c>
      <c r="BW44" s="12" t="str">
        <f>IFERROR(VLOOKUP($A44,'All Running Order working doc'!$A$4:$CO$60,BW$100,FALSE),"-")</f>
        <v>-</v>
      </c>
      <c r="BX44" s="12" t="str">
        <f>IFERROR(VLOOKUP($A44,'All Running Order working doc'!$A$4:$CO$60,BX$100,FALSE),"-")</f>
        <v>-</v>
      </c>
      <c r="BY44" s="12" t="str">
        <f>IFERROR(VLOOKUP($A44,'All Running Order working doc'!$A$4:$CO$60,BY$100,FALSE),"-")</f>
        <v>-</v>
      </c>
      <c r="BZ44" s="12" t="str">
        <f>IFERROR(VLOOKUP($A44,'All Running Order working doc'!$A$4:$CO$60,BZ$100,FALSE),"-")</f>
        <v>-</v>
      </c>
      <c r="CA44" s="12" t="str">
        <f>IFERROR(VLOOKUP($A44,'All Running Order working doc'!$A$4:$CO$60,CA$100,FALSE),"-")</f>
        <v>-</v>
      </c>
      <c r="CB44" s="12" t="str">
        <f>IFERROR(VLOOKUP($A44,'All Running Order working doc'!$A$4:$CO$60,CB$100,FALSE),"-")</f>
        <v>-</v>
      </c>
      <c r="CC44" s="12" t="str">
        <f>IFERROR(VLOOKUP($A44,'All Running Order working doc'!$A$4:$CO$60,CC$100,FALSE),"-")</f>
        <v>-</v>
      </c>
      <c r="CD44" s="12" t="str">
        <f>IFERROR(VLOOKUP($A44,'All Running Order working doc'!$A$4:$CO$60,CD$100,FALSE),"-")</f>
        <v>-</v>
      </c>
      <c r="CE44" s="12" t="str">
        <f>IFERROR(VLOOKUP($A44,'All Running Order working doc'!$A$4:$CO$60,CE$100,FALSE),"-")</f>
        <v>-</v>
      </c>
      <c r="CF44" s="12" t="str">
        <f>IFERROR(VLOOKUP($A44,'All Running Order working doc'!$A$4:$CO$60,CF$100,FALSE),"-")</f>
        <v>-</v>
      </c>
      <c r="CG44" s="12" t="str">
        <f>IFERROR(VLOOKUP($A44,'All Running Order working doc'!$A$4:$CO$60,CG$100,FALSE),"-")</f>
        <v>-</v>
      </c>
      <c r="CH44" s="12" t="str">
        <f>IFERROR(VLOOKUP($A44,'All Running Order working doc'!$A$4:$CO$60,CH$100,FALSE),"-")</f>
        <v>-</v>
      </c>
      <c r="CI44" s="12" t="str">
        <f>IFERROR(VLOOKUP($A44,'All Running Order working doc'!$A$4:$CO$60,CI$100,FALSE),"-")</f>
        <v>-</v>
      </c>
      <c r="CJ44" s="12" t="str">
        <f>IFERROR(VLOOKUP($A44,'All Running Order working doc'!$A$4:$CO$60,CJ$100,FALSE),"-")</f>
        <v>-</v>
      </c>
      <c r="CK44" s="12" t="str">
        <f>IFERROR(VLOOKUP($A44,'All Running Order working doc'!$A$4:$CO$60,CK$100,FALSE),"-")</f>
        <v>-</v>
      </c>
      <c r="CL44" s="12" t="str">
        <f>IFERROR(VLOOKUP($A44,'All Running Order working doc'!$A$4:$CO$60,CL$100,FALSE),"-")</f>
        <v>-</v>
      </c>
      <c r="CM44" s="12" t="str">
        <f>IFERROR(VLOOKUP($A44,'All Running Order working doc'!$A$4:$CO$60,CM$100,FALSE),"-")</f>
        <v>-</v>
      </c>
      <c r="CN44" s="12" t="str">
        <f>IFERROR(VLOOKUP($A44,'All Running Order working doc'!$A$4:$CO$60,CN$100,FALSE),"-")</f>
        <v>-</v>
      </c>
      <c r="CQ44" s="3">
        <v>41</v>
      </c>
    </row>
    <row r="45" spans="1:95" x14ac:dyDescent="0.3">
      <c r="A45" s="3" t="str">
        <f>CONCATENATE(Constants!$B$6,CQ45,)</f>
        <v>Rookie42</v>
      </c>
      <c r="B45" s="12" t="str">
        <f>IFERROR(VLOOKUP($A45,'All Running Order working doc'!$A$4:$CO$60,B$100,FALSE),"-")</f>
        <v>-</v>
      </c>
      <c r="C45" s="12" t="str">
        <f>IFERROR(VLOOKUP($A45,'All Running Order working doc'!$A$4:$CO$60,C$100,FALSE),"-")</f>
        <v>-</v>
      </c>
      <c r="D45" s="12" t="str">
        <f>IFERROR(VLOOKUP($A45,'All Running Order working doc'!$A$4:$CO$60,D$100,FALSE),"-")</f>
        <v>-</v>
      </c>
      <c r="E45" s="12" t="str">
        <f>IFERROR(VLOOKUP($A45,'All Running Order working doc'!$A$4:$CO$60,E$100,FALSE),"-")</f>
        <v>-</v>
      </c>
      <c r="F45" s="12" t="str">
        <f>IFERROR(VLOOKUP($A45,'All Running Order working doc'!$A$4:$CO$60,F$100,FALSE),"-")</f>
        <v>-</v>
      </c>
      <c r="G45" s="12" t="str">
        <f>IFERROR(VLOOKUP($A45,'All Running Order working doc'!$A$4:$CO$60,G$100,FALSE),"-")</f>
        <v>-</v>
      </c>
      <c r="H45" s="12" t="str">
        <f>IFERROR(VLOOKUP($A45,'All Running Order working doc'!$A$4:$CO$60,H$100,FALSE),"-")</f>
        <v>-</v>
      </c>
      <c r="I45" s="12" t="str">
        <f>IFERROR(VLOOKUP($A45,'All Running Order working doc'!$A$4:$CO$60,I$100,FALSE),"-")</f>
        <v>-</v>
      </c>
      <c r="J45" s="12" t="str">
        <f>IFERROR(VLOOKUP($A45,'All Running Order working doc'!$A$4:$CO$60,J$100,FALSE),"-")</f>
        <v>-</v>
      </c>
      <c r="K45" s="12" t="str">
        <f>IFERROR(VLOOKUP($A45,'All Running Order working doc'!$A$4:$CO$60,K$100,FALSE),"-")</f>
        <v>-</v>
      </c>
      <c r="L45" s="12" t="str">
        <f>IFERROR(VLOOKUP($A45,'All Running Order working doc'!$A$4:$CO$60,L$100,FALSE),"-")</f>
        <v>-</v>
      </c>
      <c r="M45" s="12" t="str">
        <f>IFERROR(VLOOKUP($A45,'All Running Order working doc'!$A$4:$CO$60,M$100,FALSE),"-")</f>
        <v>-</v>
      </c>
      <c r="N45" s="12" t="str">
        <f>IFERROR(VLOOKUP($A45,'All Running Order working doc'!$A$4:$CO$60,N$100,FALSE),"-")</f>
        <v>-</v>
      </c>
      <c r="O45" s="12" t="str">
        <f>IFERROR(VLOOKUP($A45,'All Running Order working doc'!$A$4:$CO$60,O$100,FALSE),"-")</f>
        <v>-</v>
      </c>
      <c r="P45" s="12" t="str">
        <f>IFERROR(VLOOKUP($A45,'All Running Order working doc'!$A$4:$CO$60,P$100,FALSE),"-")</f>
        <v>-</v>
      </c>
      <c r="Q45" s="12" t="str">
        <f>IFERROR(VLOOKUP($A45,'All Running Order working doc'!$A$4:$CO$60,Q$100,FALSE),"-")</f>
        <v>-</v>
      </c>
      <c r="R45" s="12" t="str">
        <f>IFERROR(VLOOKUP($A45,'All Running Order working doc'!$A$4:$CO$60,R$100,FALSE),"-")</f>
        <v>-</v>
      </c>
      <c r="S45" s="12" t="str">
        <f>IFERROR(VLOOKUP($A45,'All Running Order working doc'!$A$4:$CO$60,S$100,FALSE),"-")</f>
        <v>-</v>
      </c>
      <c r="T45" s="12" t="str">
        <f>IFERROR(VLOOKUP($A45,'All Running Order working doc'!$A$4:$CO$60,T$100,FALSE),"-")</f>
        <v>-</v>
      </c>
      <c r="U45" s="12" t="str">
        <f>IFERROR(VLOOKUP($A45,'All Running Order working doc'!$A$4:$CO$60,U$100,FALSE),"-")</f>
        <v>-</v>
      </c>
      <c r="V45" s="12" t="str">
        <f>IFERROR(VLOOKUP($A45,'All Running Order working doc'!$A$4:$CO$60,V$100,FALSE),"-")</f>
        <v>-</v>
      </c>
      <c r="W45" s="12" t="str">
        <f>IFERROR(VLOOKUP($A45,'All Running Order working doc'!$A$4:$CO$60,W$100,FALSE),"-")</f>
        <v>-</v>
      </c>
      <c r="X45" s="12" t="str">
        <f>IFERROR(VLOOKUP($A45,'All Running Order working doc'!$A$4:$CO$60,X$100,FALSE),"-")</f>
        <v>-</v>
      </c>
      <c r="Y45" s="12" t="str">
        <f>IFERROR(VLOOKUP($A45,'All Running Order working doc'!$A$4:$CO$60,Y$100,FALSE),"-")</f>
        <v>-</v>
      </c>
      <c r="Z45" s="12" t="str">
        <f>IFERROR(VLOOKUP($A45,'All Running Order working doc'!$A$4:$CO$60,Z$100,FALSE),"-")</f>
        <v>-</v>
      </c>
      <c r="AA45" s="12" t="str">
        <f>IFERROR(VLOOKUP($A45,'All Running Order working doc'!$A$4:$CO$60,AA$100,FALSE),"-")</f>
        <v>-</v>
      </c>
      <c r="AB45" s="12" t="str">
        <f>IFERROR(VLOOKUP($A45,'All Running Order working doc'!$A$4:$CO$60,AB$100,FALSE),"-")</f>
        <v>-</v>
      </c>
      <c r="AC45" s="12" t="str">
        <f>IFERROR(VLOOKUP($A45,'All Running Order working doc'!$A$4:$CO$60,AC$100,FALSE),"-")</f>
        <v>-</v>
      </c>
      <c r="AD45" s="12" t="str">
        <f>IFERROR(VLOOKUP($A45,'All Running Order working doc'!$A$4:$CO$60,AD$100,FALSE),"-")</f>
        <v>-</v>
      </c>
      <c r="AE45" s="12" t="str">
        <f>IFERROR(VLOOKUP($A45,'All Running Order working doc'!$A$4:$CO$60,AE$100,FALSE),"-")</f>
        <v>-</v>
      </c>
      <c r="AF45" s="12" t="str">
        <f>IFERROR(VLOOKUP($A45,'All Running Order working doc'!$A$4:$CO$60,AF$100,FALSE),"-")</f>
        <v>-</v>
      </c>
      <c r="AG45" s="12" t="str">
        <f>IFERROR(VLOOKUP($A45,'All Running Order working doc'!$A$4:$CO$60,AG$100,FALSE),"-")</f>
        <v>-</v>
      </c>
      <c r="AH45" s="12" t="str">
        <f>IFERROR(VLOOKUP($A45,'All Running Order working doc'!$A$4:$CO$60,AH$100,FALSE),"-")</f>
        <v>-</v>
      </c>
      <c r="AI45" s="12" t="str">
        <f>IFERROR(VLOOKUP($A45,'All Running Order working doc'!$A$4:$CO$60,AI$100,FALSE),"-")</f>
        <v>-</v>
      </c>
      <c r="AJ45" s="12" t="str">
        <f>IFERROR(VLOOKUP($A45,'All Running Order working doc'!$A$4:$CO$60,AJ$100,FALSE),"-")</f>
        <v>-</v>
      </c>
      <c r="AK45" s="12" t="str">
        <f>IFERROR(VLOOKUP($A45,'All Running Order working doc'!$A$4:$CO$60,AK$100,FALSE),"-")</f>
        <v>-</v>
      </c>
      <c r="AL45" s="12" t="str">
        <f>IFERROR(VLOOKUP($A45,'All Running Order working doc'!$A$4:$CO$60,AL$100,FALSE),"-")</f>
        <v>-</v>
      </c>
      <c r="AM45" s="12" t="str">
        <f>IFERROR(VLOOKUP($A45,'All Running Order working doc'!$A$4:$CO$60,AM$100,FALSE),"-")</f>
        <v>-</v>
      </c>
      <c r="AN45" s="12" t="str">
        <f>IFERROR(VLOOKUP($A45,'All Running Order working doc'!$A$4:$CO$60,AN$100,FALSE),"-")</f>
        <v>-</v>
      </c>
      <c r="AO45" s="12" t="str">
        <f>IFERROR(VLOOKUP($A45,'All Running Order working doc'!$A$4:$CO$60,AO$100,FALSE),"-")</f>
        <v>-</v>
      </c>
      <c r="AP45" s="12" t="str">
        <f>IFERROR(VLOOKUP($A45,'All Running Order working doc'!$A$4:$CO$60,AP$100,FALSE),"-")</f>
        <v>-</v>
      </c>
      <c r="AQ45" s="12" t="str">
        <f>IFERROR(VLOOKUP($A45,'All Running Order working doc'!$A$4:$CO$60,AQ$100,FALSE),"-")</f>
        <v>-</v>
      </c>
      <c r="AR45" s="12" t="str">
        <f>IFERROR(VLOOKUP($A45,'All Running Order working doc'!$A$4:$CO$60,AR$100,FALSE),"-")</f>
        <v>-</v>
      </c>
      <c r="AS45" s="12" t="str">
        <f>IFERROR(VLOOKUP($A45,'All Running Order working doc'!$A$4:$CO$60,AS$100,FALSE),"-")</f>
        <v>-</v>
      </c>
      <c r="AT45" s="12" t="str">
        <f>IFERROR(VLOOKUP($A45,'All Running Order working doc'!$A$4:$CO$60,AT$100,FALSE),"-")</f>
        <v>-</v>
      </c>
      <c r="AU45" s="12" t="str">
        <f>IFERROR(VLOOKUP($A45,'All Running Order working doc'!$A$4:$CO$60,AU$100,FALSE),"-")</f>
        <v>-</v>
      </c>
      <c r="AV45" s="12" t="str">
        <f>IFERROR(VLOOKUP($A45,'All Running Order working doc'!$A$4:$CO$60,AV$100,FALSE),"-")</f>
        <v>-</v>
      </c>
      <c r="AW45" s="12" t="str">
        <f>IFERROR(VLOOKUP($A45,'All Running Order working doc'!$A$4:$CO$60,AW$100,FALSE),"-")</f>
        <v>-</v>
      </c>
      <c r="AX45" s="12" t="str">
        <f>IFERROR(VLOOKUP($A45,'All Running Order working doc'!$A$4:$CO$60,AX$100,FALSE),"-")</f>
        <v>-</v>
      </c>
      <c r="AY45" s="12" t="str">
        <f>IFERROR(VLOOKUP($A45,'All Running Order working doc'!$A$4:$CO$60,AY$100,FALSE),"-")</f>
        <v>-</v>
      </c>
      <c r="AZ45" s="12" t="str">
        <f>IFERROR(VLOOKUP($A45,'All Running Order working doc'!$A$4:$CO$60,AZ$100,FALSE),"-")</f>
        <v>-</v>
      </c>
      <c r="BA45" s="12" t="str">
        <f>IFERROR(VLOOKUP($A45,'All Running Order working doc'!$A$4:$CO$60,BA$100,FALSE),"-")</f>
        <v>-</v>
      </c>
      <c r="BB45" s="12" t="str">
        <f>IFERROR(VLOOKUP($A45,'All Running Order working doc'!$A$4:$CO$60,BB$100,FALSE),"-")</f>
        <v>-</v>
      </c>
      <c r="BC45" s="12" t="str">
        <f>IFERROR(VLOOKUP($A45,'All Running Order working doc'!$A$4:$CO$60,BC$100,FALSE),"-")</f>
        <v>-</v>
      </c>
      <c r="BD45" s="12" t="str">
        <f>IFERROR(VLOOKUP($A45,'All Running Order working doc'!$A$4:$CO$60,BD$100,FALSE),"-")</f>
        <v>-</v>
      </c>
      <c r="BE45" s="12" t="str">
        <f>IFERROR(VLOOKUP($A45,'All Running Order working doc'!$A$4:$CO$60,BE$100,FALSE),"-")</f>
        <v>-</v>
      </c>
      <c r="BF45" s="12" t="str">
        <f>IFERROR(VLOOKUP($A45,'All Running Order working doc'!$A$4:$CO$60,BF$100,FALSE),"-")</f>
        <v>-</v>
      </c>
      <c r="BG45" s="12" t="str">
        <f>IFERROR(VLOOKUP($A45,'All Running Order working doc'!$A$4:$CO$60,BG$100,FALSE),"-")</f>
        <v>-</v>
      </c>
      <c r="BH45" s="12" t="str">
        <f>IFERROR(VLOOKUP($A45,'All Running Order working doc'!$A$4:$CO$60,BH$100,FALSE),"-")</f>
        <v>-</v>
      </c>
      <c r="BI45" s="12" t="str">
        <f>IFERROR(VLOOKUP($A45,'All Running Order working doc'!$A$4:$CO$60,BI$100,FALSE),"-")</f>
        <v>-</v>
      </c>
      <c r="BJ45" s="12" t="str">
        <f>IFERROR(VLOOKUP($A45,'All Running Order working doc'!$A$4:$CO$60,BJ$100,FALSE),"-")</f>
        <v>-</v>
      </c>
      <c r="BK45" s="12" t="str">
        <f>IFERROR(VLOOKUP($A45,'All Running Order working doc'!$A$4:$CO$60,BK$100,FALSE),"-")</f>
        <v>-</v>
      </c>
      <c r="BL45" s="12" t="str">
        <f>IFERROR(VLOOKUP($A45,'All Running Order working doc'!$A$4:$CO$60,BL$100,FALSE),"-")</f>
        <v>-</v>
      </c>
      <c r="BM45" s="12" t="str">
        <f>IFERROR(VLOOKUP($A45,'All Running Order working doc'!$A$4:$CO$60,BM$100,FALSE),"-")</f>
        <v>-</v>
      </c>
      <c r="BN45" s="12" t="str">
        <f>IFERROR(VLOOKUP($A45,'All Running Order working doc'!$A$4:$CO$60,BN$100,FALSE),"-")</f>
        <v>-</v>
      </c>
      <c r="BO45" s="12" t="str">
        <f>IFERROR(VLOOKUP($A45,'All Running Order working doc'!$A$4:$CO$60,BO$100,FALSE),"-")</f>
        <v>-</v>
      </c>
      <c r="BP45" s="12" t="str">
        <f>IFERROR(VLOOKUP($A45,'All Running Order working doc'!$A$4:$CO$60,BP$100,FALSE),"-")</f>
        <v>-</v>
      </c>
      <c r="BQ45" s="12" t="str">
        <f>IFERROR(VLOOKUP($A45,'All Running Order working doc'!$A$4:$CO$60,BQ$100,FALSE),"-")</f>
        <v>-</v>
      </c>
      <c r="BR45" s="12" t="str">
        <f>IFERROR(VLOOKUP($A45,'All Running Order working doc'!$A$4:$CO$60,BR$100,FALSE),"-")</f>
        <v>-</v>
      </c>
      <c r="BS45" s="12" t="str">
        <f>IFERROR(VLOOKUP($A45,'All Running Order working doc'!$A$4:$CO$60,BS$100,FALSE),"-")</f>
        <v>-</v>
      </c>
      <c r="BT45" s="12" t="str">
        <f>IFERROR(VLOOKUP($A45,'All Running Order working doc'!$A$4:$CO$60,BT$100,FALSE),"-")</f>
        <v>-</v>
      </c>
      <c r="BU45" s="12" t="str">
        <f>IFERROR(VLOOKUP($A45,'All Running Order working doc'!$A$4:$CO$60,BU$100,FALSE),"-")</f>
        <v>-</v>
      </c>
      <c r="BV45" s="12" t="str">
        <f>IFERROR(VLOOKUP($A45,'All Running Order working doc'!$A$4:$CO$60,BV$100,FALSE),"-")</f>
        <v>-</v>
      </c>
      <c r="BW45" s="12" t="str">
        <f>IFERROR(VLOOKUP($A45,'All Running Order working doc'!$A$4:$CO$60,BW$100,FALSE),"-")</f>
        <v>-</v>
      </c>
      <c r="BX45" s="12" t="str">
        <f>IFERROR(VLOOKUP($A45,'All Running Order working doc'!$A$4:$CO$60,BX$100,FALSE),"-")</f>
        <v>-</v>
      </c>
      <c r="BY45" s="12" t="str">
        <f>IFERROR(VLOOKUP($A45,'All Running Order working doc'!$A$4:$CO$60,BY$100,FALSE),"-")</f>
        <v>-</v>
      </c>
      <c r="BZ45" s="12" t="str">
        <f>IFERROR(VLOOKUP($A45,'All Running Order working doc'!$A$4:$CO$60,BZ$100,FALSE),"-")</f>
        <v>-</v>
      </c>
      <c r="CA45" s="12" t="str">
        <f>IFERROR(VLOOKUP($A45,'All Running Order working doc'!$A$4:$CO$60,CA$100,FALSE),"-")</f>
        <v>-</v>
      </c>
      <c r="CB45" s="12" t="str">
        <f>IFERROR(VLOOKUP($A45,'All Running Order working doc'!$A$4:$CO$60,CB$100,FALSE),"-")</f>
        <v>-</v>
      </c>
      <c r="CC45" s="12" t="str">
        <f>IFERROR(VLOOKUP($A45,'All Running Order working doc'!$A$4:$CO$60,CC$100,FALSE),"-")</f>
        <v>-</v>
      </c>
      <c r="CD45" s="12" t="str">
        <f>IFERROR(VLOOKUP($A45,'All Running Order working doc'!$A$4:$CO$60,CD$100,FALSE),"-")</f>
        <v>-</v>
      </c>
      <c r="CE45" s="12" t="str">
        <f>IFERROR(VLOOKUP($A45,'All Running Order working doc'!$A$4:$CO$60,CE$100,FALSE),"-")</f>
        <v>-</v>
      </c>
      <c r="CF45" s="12" t="str">
        <f>IFERROR(VLOOKUP($A45,'All Running Order working doc'!$A$4:$CO$60,CF$100,FALSE),"-")</f>
        <v>-</v>
      </c>
      <c r="CG45" s="12" t="str">
        <f>IFERROR(VLOOKUP($A45,'All Running Order working doc'!$A$4:$CO$60,CG$100,FALSE),"-")</f>
        <v>-</v>
      </c>
      <c r="CH45" s="12" t="str">
        <f>IFERROR(VLOOKUP($A45,'All Running Order working doc'!$A$4:$CO$60,CH$100,FALSE),"-")</f>
        <v>-</v>
      </c>
      <c r="CI45" s="12" t="str">
        <f>IFERROR(VLOOKUP($A45,'All Running Order working doc'!$A$4:$CO$60,CI$100,FALSE),"-")</f>
        <v>-</v>
      </c>
      <c r="CJ45" s="12" t="str">
        <f>IFERROR(VLOOKUP($A45,'All Running Order working doc'!$A$4:$CO$60,CJ$100,FALSE),"-")</f>
        <v>-</v>
      </c>
      <c r="CK45" s="12" t="str">
        <f>IFERROR(VLOOKUP($A45,'All Running Order working doc'!$A$4:$CO$60,CK$100,FALSE),"-")</f>
        <v>-</v>
      </c>
      <c r="CL45" s="12" t="str">
        <f>IFERROR(VLOOKUP($A45,'All Running Order working doc'!$A$4:$CO$60,CL$100,FALSE),"-")</f>
        <v>-</v>
      </c>
      <c r="CM45" s="12" t="str">
        <f>IFERROR(VLOOKUP($A45,'All Running Order working doc'!$A$4:$CO$60,CM$100,FALSE),"-")</f>
        <v>-</v>
      </c>
      <c r="CN45" s="12" t="str">
        <f>IFERROR(VLOOKUP($A45,'All Running Order working doc'!$A$4:$CO$60,CN$100,FALSE),"-")</f>
        <v>-</v>
      </c>
      <c r="CQ45" s="3">
        <v>42</v>
      </c>
    </row>
    <row r="46" spans="1:95" x14ac:dyDescent="0.3">
      <c r="A46" s="3" t="str">
        <f>CONCATENATE(Constants!$B$6,CQ46,)</f>
        <v>Rookie43</v>
      </c>
      <c r="B46" s="12" t="str">
        <f>IFERROR(VLOOKUP($A46,'All Running Order working doc'!$A$4:$CO$60,B$100,FALSE),"-")</f>
        <v>-</v>
      </c>
      <c r="C46" s="12" t="str">
        <f>IFERROR(VLOOKUP($A46,'All Running Order working doc'!$A$4:$CO$60,C$100,FALSE),"-")</f>
        <v>-</v>
      </c>
      <c r="D46" s="12" t="str">
        <f>IFERROR(VLOOKUP($A46,'All Running Order working doc'!$A$4:$CO$60,D$100,FALSE),"-")</f>
        <v>-</v>
      </c>
      <c r="E46" s="12" t="str">
        <f>IFERROR(VLOOKUP($A46,'All Running Order working doc'!$A$4:$CO$60,E$100,FALSE),"-")</f>
        <v>-</v>
      </c>
      <c r="F46" s="12" t="str">
        <f>IFERROR(VLOOKUP($A46,'All Running Order working doc'!$A$4:$CO$60,F$100,FALSE),"-")</f>
        <v>-</v>
      </c>
      <c r="G46" s="12" t="str">
        <f>IFERROR(VLOOKUP($A46,'All Running Order working doc'!$A$4:$CO$60,G$100,FALSE),"-")</f>
        <v>-</v>
      </c>
      <c r="H46" s="12" t="str">
        <f>IFERROR(VLOOKUP($A46,'All Running Order working doc'!$A$4:$CO$60,H$100,FALSE),"-")</f>
        <v>-</v>
      </c>
      <c r="I46" s="12" t="str">
        <f>IFERROR(VLOOKUP($A46,'All Running Order working doc'!$A$4:$CO$60,I$100,FALSE),"-")</f>
        <v>-</v>
      </c>
      <c r="J46" s="12" t="str">
        <f>IFERROR(VLOOKUP($A46,'All Running Order working doc'!$A$4:$CO$60,J$100,FALSE),"-")</f>
        <v>-</v>
      </c>
      <c r="K46" s="12" t="str">
        <f>IFERROR(VLOOKUP($A46,'All Running Order working doc'!$A$4:$CO$60,K$100,FALSE),"-")</f>
        <v>-</v>
      </c>
      <c r="L46" s="12" t="str">
        <f>IFERROR(VLOOKUP($A46,'All Running Order working doc'!$A$4:$CO$60,L$100,FALSE),"-")</f>
        <v>-</v>
      </c>
      <c r="M46" s="12" t="str">
        <f>IFERROR(VLOOKUP($A46,'All Running Order working doc'!$A$4:$CO$60,M$100,FALSE),"-")</f>
        <v>-</v>
      </c>
      <c r="N46" s="12" t="str">
        <f>IFERROR(VLOOKUP($A46,'All Running Order working doc'!$A$4:$CO$60,N$100,FALSE),"-")</f>
        <v>-</v>
      </c>
      <c r="O46" s="12" t="str">
        <f>IFERROR(VLOOKUP($A46,'All Running Order working doc'!$A$4:$CO$60,O$100,FALSE),"-")</f>
        <v>-</v>
      </c>
      <c r="P46" s="12" t="str">
        <f>IFERROR(VLOOKUP($A46,'All Running Order working doc'!$A$4:$CO$60,P$100,FALSE),"-")</f>
        <v>-</v>
      </c>
      <c r="Q46" s="12" t="str">
        <f>IFERROR(VLOOKUP($A46,'All Running Order working doc'!$A$4:$CO$60,Q$100,FALSE),"-")</f>
        <v>-</v>
      </c>
      <c r="R46" s="12" t="str">
        <f>IFERROR(VLOOKUP($A46,'All Running Order working doc'!$A$4:$CO$60,R$100,FALSE),"-")</f>
        <v>-</v>
      </c>
      <c r="S46" s="12" t="str">
        <f>IFERROR(VLOOKUP($A46,'All Running Order working doc'!$A$4:$CO$60,S$100,FALSE),"-")</f>
        <v>-</v>
      </c>
      <c r="T46" s="12" t="str">
        <f>IFERROR(VLOOKUP($A46,'All Running Order working doc'!$A$4:$CO$60,T$100,FALSE),"-")</f>
        <v>-</v>
      </c>
      <c r="U46" s="12" t="str">
        <f>IFERROR(VLOOKUP($A46,'All Running Order working doc'!$A$4:$CO$60,U$100,FALSE),"-")</f>
        <v>-</v>
      </c>
      <c r="V46" s="12" t="str">
        <f>IFERROR(VLOOKUP($A46,'All Running Order working doc'!$A$4:$CO$60,V$100,FALSE),"-")</f>
        <v>-</v>
      </c>
      <c r="W46" s="12" t="str">
        <f>IFERROR(VLOOKUP($A46,'All Running Order working doc'!$A$4:$CO$60,W$100,FALSE),"-")</f>
        <v>-</v>
      </c>
      <c r="X46" s="12" t="str">
        <f>IFERROR(VLOOKUP($A46,'All Running Order working doc'!$A$4:$CO$60,X$100,FALSE),"-")</f>
        <v>-</v>
      </c>
      <c r="Y46" s="12" t="str">
        <f>IFERROR(VLOOKUP($A46,'All Running Order working doc'!$A$4:$CO$60,Y$100,FALSE),"-")</f>
        <v>-</v>
      </c>
      <c r="Z46" s="12" t="str">
        <f>IFERROR(VLOOKUP($A46,'All Running Order working doc'!$A$4:$CO$60,Z$100,FALSE),"-")</f>
        <v>-</v>
      </c>
      <c r="AA46" s="12" t="str">
        <f>IFERROR(VLOOKUP($A46,'All Running Order working doc'!$A$4:$CO$60,AA$100,FALSE),"-")</f>
        <v>-</v>
      </c>
      <c r="AB46" s="12" t="str">
        <f>IFERROR(VLOOKUP($A46,'All Running Order working doc'!$A$4:$CO$60,AB$100,FALSE),"-")</f>
        <v>-</v>
      </c>
      <c r="AC46" s="12" t="str">
        <f>IFERROR(VLOOKUP($A46,'All Running Order working doc'!$A$4:$CO$60,AC$100,FALSE),"-")</f>
        <v>-</v>
      </c>
      <c r="AD46" s="12" t="str">
        <f>IFERROR(VLOOKUP($A46,'All Running Order working doc'!$A$4:$CO$60,AD$100,FALSE),"-")</f>
        <v>-</v>
      </c>
      <c r="AE46" s="12" t="str">
        <f>IFERROR(VLOOKUP($A46,'All Running Order working doc'!$A$4:$CO$60,AE$100,FALSE),"-")</f>
        <v>-</v>
      </c>
      <c r="AF46" s="12" t="str">
        <f>IFERROR(VLOOKUP($A46,'All Running Order working doc'!$A$4:$CO$60,AF$100,FALSE),"-")</f>
        <v>-</v>
      </c>
      <c r="AG46" s="12" t="str">
        <f>IFERROR(VLOOKUP($A46,'All Running Order working doc'!$A$4:$CO$60,AG$100,FALSE),"-")</f>
        <v>-</v>
      </c>
      <c r="AH46" s="12" t="str">
        <f>IFERROR(VLOOKUP($A46,'All Running Order working doc'!$A$4:$CO$60,AH$100,FALSE),"-")</f>
        <v>-</v>
      </c>
      <c r="AI46" s="12" t="str">
        <f>IFERROR(VLOOKUP($A46,'All Running Order working doc'!$A$4:$CO$60,AI$100,FALSE),"-")</f>
        <v>-</v>
      </c>
      <c r="AJ46" s="12" t="str">
        <f>IFERROR(VLOOKUP($A46,'All Running Order working doc'!$A$4:$CO$60,AJ$100,FALSE),"-")</f>
        <v>-</v>
      </c>
      <c r="AK46" s="12" t="str">
        <f>IFERROR(VLOOKUP($A46,'All Running Order working doc'!$A$4:$CO$60,AK$100,FALSE),"-")</f>
        <v>-</v>
      </c>
      <c r="AL46" s="12" t="str">
        <f>IFERROR(VLOOKUP($A46,'All Running Order working doc'!$A$4:$CO$60,AL$100,FALSE),"-")</f>
        <v>-</v>
      </c>
      <c r="AM46" s="12" t="str">
        <f>IFERROR(VLOOKUP($A46,'All Running Order working doc'!$A$4:$CO$60,AM$100,FALSE),"-")</f>
        <v>-</v>
      </c>
      <c r="AN46" s="12" t="str">
        <f>IFERROR(VLOOKUP($A46,'All Running Order working doc'!$A$4:$CO$60,AN$100,FALSE),"-")</f>
        <v>-</v>
      </c>
      <c r="AO46" s="12" t="str">
        <f>IFERROR(VLOOKUP($A46,'All Running Order working doc'!$A$4:$CO$60,AO$100,FALSE),"-")</f>
        <v>-</v>
      </c>
      <c r="AP46" s="12" t="str">
        <f>IFERROR(VLOOKUP($A46,'All Running Order working doc'!$A$4:$CO$60,AP$100,FALSE),"-")</f>
        <v>-</v>
      </c>
      <c r="AQ46" s="12" t="str">
        <f>IFERROR(VLOOKUP($A46,'All Running Order working doc'!$A$4:$CO$60,AQ$100,FALSE),"-")</f>
        <v>-</v>
      </c>
      <c r="AR46" s="12" t="str">
        <f>IFERROR(VLOOKUP($A46,'All Running Order working doc'!$A$4:$CO$60,AR$100,FALSE),"-")</f>
        <v>-</v>
      </c>
      <c r="AS46" s="12" t="str">
        <f>IFERROR(VLOOKUP($A46,'All Running Order working doc'!$A$4:$CO$60,AS$100,FALSE),"-")</f>
        <v>-</v>
      </c>
      <c r="AT46" s="12" t="str">
        <f>IFERROR(VLOOKUP($A46,'All Running Order working doc'!$A$4:$CO$60,AT$100,FALSE),"-")</f>
        <v>-</v>
      </c>
      <c r="AU46" s="12" t="str">
        <f>IFERROR(VLOOKUP($A46,'All Running Order working doc'!$A$4:$CO$60,AU$100,FALSE),"-")</f>
        <v>-</v>
      </c>
      <c r="AV46" s="12" t="str">
        <f>IFERROR(VLOOKUP($A46,'All Running Order working doc'!$A$4:$CO$60,AV$100,FALSE),"-")</f>
        <v>-</v>
      </c>
      <c r="AW46" s="12" t="str">
        <f>IFERROR(VLOOKUP($A46,'All Running Order working doc'!$A$4:$CO$60,AW$100,FALSE),"-")</f>
        <v>-</v>
      </c>
      <c r="AX46" s="12" t="str">
        <f>IFERROR(VLOOKUP($A46,'All Running Order working doc'!$A$4:$CO$60,AX$100,FALSE),"-")</f>
        <v>-</v>
      </c>
      <c r="AY46" s="12" t="str">
        <f>IFERROR(VLOOKUP($A46,'All Running Order working doc'!$A$4:$CO$60,AY$100,FALSE),"-")</f>
        <v>-</v>
      </c>
      <c r="AZ46" s="12" t="str">
        <f>IFERROR(VLOOKUP($A46,'All Running Order working doc'!$A$4:$CO$60,AZ$100,FALSE),"-")</f>
        <v>-</v>
      </c>
      <c r="BA46" s="12" t="str">
        <f>IFERROR(VLOOKUP($A46,'All Running Order working doc'!$A$4:$CO$60,BA$100,FALSE),"-")</f>
        <v>-</v>
      </c>
      <c r="BB46" s="12" t="str">
        <f>IFERROR(VLOOKUP($A46,'All Running Order working doc'!$A$4:$CO$60,BB$100,FALSE),"-")</f>
        <v>-</v>
      </c>
      <c r="BC46" s="12" t="str">
        <f>IFERROR(VLOOKUP($A46,'All Running Order working doc'!$A$4:$CO$60,BC$100,FALSE),"-")</f>
        <v>-</v>
      </c>
      <c r="BD46" s="12" t="str">
        <f>IFERROR(VLOOKUP($A46,'All Running Order working doc'!$A$4:$CO$60,BD$100,FALSE),"-")</f>
        <v>-</v>
      </c>
      <c r="BE46" s="12" t="str">
        <f>IFERROR(VLOOKUP($A46,'All Running Order working doc'!$A$4:$CO$60,BE$100,FALSE),"-")</f>
        <v>-</v>
      </c>
      <c r="BF46" s="12" t="str">
        <f>IFERROR(VLOOKUP($A46,'All Running Order working doc'!$A$4:$CO$60,BF$100,FALSE),"-")</f>
        <v>-</v>
      </c>
      <c r="BG46" s="12" t="str">
        <f>IFERROR(VLOOKUP($A46,'All Running Order working doc'!$A$4:$CO$60,BG$100,FALSE),"-")</f>
        <v>-</v>
      </c>
      <c r="BH46" s="12" t="str">
        <f>IFERROR(VLOOKUP($A46,'All Running Order working doc'!$A$4:$CO$60,BH$100,FALSE),"-")</f>
        <v>-</v>
      </c>
      <c r="BI46" s="12" t="str">
        <f>IFERROR(VLOOKUP($A46,'All Running Order working doc'!$A$4:$CO$60,BI$100,FALSE),"-")</f>
        <v>-</v>
      </c>
      <c r="BJ46" s="12" t="str">
        <f>IFERROR(VLOOKUP($A46,'All Running Order working doc'!$A$4:$CO$60,BJ$100,FALSE),"-")</f>
        <v>-</v>
      </c>
      <c r="BK46" s="12" t="str">
        <f>IFERROR(VLOOKUP($A46,'All Running Order working doc'!$A$4:$CO$60,BK$100,FALSE),"-")</f>
        <v>-</v>
      </c>
      <c r="BL46" s="12" t="str">
        <f>IFERROR(VLOOKUP($A46,'All Running Order working doc'!$A$4:$CO$60,BL$100,FALSE),"-")</f>
        <v>-</v>
      </c>
      <c r="BM46" s="12" t="str">
        <f>IFERROR(VLOOKUP($A46,'All Running Order working doc'!$A$4:$CO$60,BM$100,FALSE),"-")</f>
        <v>-</v>
      </c>
      <c r="BN46" s="12" t="str">
        <f>IFERROR(VLOOKUP($A46,'All Running Order working doc'!$A$4:$CO$60,BN$100,FALSE),"-")</f>
        <v>-</v>
      </c>
      <c r="BO46" s="12" t="str">
        <f>IFERROR(VLOOKUP($A46,'All Running Order working doc'!$A$4:$CO$60,BO$100,FALSE),"-")</f>
        <v>-</v>
      </c>
      <c r="BP46" s="12" t="str">
        <f>IFERROR(VLOOKUP($A46,'All Running Order working doc'!$A$4:$CO$60,BP$100,FALSE),"-")</f>
        <v>-</v>
      </c>
      <c r="BQ46" s="12" t="str">
        <f>IFERROR(VLOOKUP($A46,'All Running Order working doc'!$A$4:$CO$60,BQ$100,FALSE),"-")</f>
        <v>-</v>
      </c>
      <c r="BR46" s="12" t="str">
        <f>IFERROR(VLOOKUP($A46,'All Running Order working doc'!$A$4:$CO$60,BR$100,FALSE),"-")</f>
        <v>-</v>
      </c>
      <c r="BS46" s="12" t="str">
        <f>IFERROR(VLOOKUP($A46,'All Running Order working doc'!$A$4:$CO$60,BS$100,FALSE),"-")</f>
        <v>-</v>
      </c>
      <c r="BT46" s="12" t="str">
        <f>IFERROR(VLOOKUP($A46,'All Running Order working doc'!$A$4:$CO$60,BT$100,FALSE),"-")</f>
        <v>-</v>
      </c>
      <c r="BU46" s="12" t="str">
        <f>IFERROR(VLOOKUP($A46,'All Running Order working doc'!$A$4:$CO$60,BU$100,FALSE),"-")</f>
        <v>-</v>
      </c>
      <c r="BV46" s="12" t="str">
        <f>IFERROR(VLOOKUP($A46,'All Running Order working doc'!$A$4:$CO$60,BV$100,FALSE),"-")</f>
        <v>-</v>
      </c>
      <c r="BW46" s="12" t="str">
        <f>IFERROR(VLOOKUP($A46,'All Running Order working doc'!$A$4:$CO$60,BW$100,FALSE),"-")</f>
        <v>-</v>
      </c>
      <c r="BX46" s="12" t="str">
        <f>IFERROR(VLOOKUP($A46,'All Running Order working doc'!$A$4:$CO$60,BX$100,FALSE),"-")</f>
        <v>-</v>
      </c>
      <c r="BY46" s="12" t="str">
        <f>IFERROR(VLOOKUP($A46,'All Running Order working doc'!$A$4:$CO$60,BY$100,FALSE),"-")</f>
        <v>-</v>
      </c>
      <c r="BZ46" s="12" t="str">
        <f>IFERROR(VLOOKUP($A46,'All Running Order working doc'!$A$4:$CO$60,BZ$100,FALSE),"-")</f>
        <v>-</v>
      </c>
      <c r="CA46" s="12" t="str">
        <f>IFERROR(VLOOKUP($A46,'All Running Order working doc'!$A$4:$CO$60,CA$100,FALSE),"-")</f>
        <v>-</v>
      </c>
      <c r="CB46" s="12" t="str">
        <f>IFERROR(VLOOKUP($A46,'All Running Order working doc'!$A$4:$CO$60,CB$100,FALSE),"-")</f>
        <v>-</v>
      </c>
      <c r="CC46" s="12" t="str">
        <f>IFERROR(VLOOKUP($A46,'All Running Order working doc'!$A$4:$CO$60,CC$100,FALSE),"-")</f>
        <v>-</v>
      </c>
      <c r="CD46" s="12" t="str">
        <f>IFERROR(VLOOKUP($A46,'All Running Order working doc'!$A$4:$CO$60,CD$100,FALSE),"-")</f>
        <v>-</v>
      </c>
      <c r="CE46" s="12" t="str">
        <f>IFERROR(VLOOKUP($A46,'All Running Order working doc'!$A$4:$CO$60,CE$100,FALSE),"-")</f>
        <v>-</v>
      </c>
      <c r="CF46" s="12" t="str">
        <f>IFERROR(VLOOKUP($A46,'All Running Order working doc'!$A$4:$CO$60,CF$100,FALSE),"-")</f>
        <v>-</v>
      </c>
      <c r="CG46" s="12" t="str">
        <f>IFERROR(VLOOKUP($A46,'All Running Order working doc'!$A$4:$CO$60,CG$100,FALSE),"-")</f>
        <v>-</v>
      </c>
      <c r="CH46" s="12" t="str">
        <f>IFERROR(VLOOKUP($A46,'All Running Order working doc'!$A$4:$CO$60,CH$100,FALSE),"-")</f>
        <v>-</v>
      </c>
      <c r="CI46" s="12" t="str">
        <f>IFERROR(VLOOKUP($A46,'All Running Order working doc'!$A$4:$CO$60,CI$100,FALSE),"-")</f>
        <v>-</v>
      </c>
      <c r="CJ46" s="12" t="str">
        <f>IFERROR(VLOOKUP($A46,'All Running Order working doc'!$A$4:$CO$60,CJ$100,FALSE),"-")</f>
        <v>-</v>
      </c>
      <c r="CK46" s="12" t="str">
        <f>IFERROR(VLOOKUP($A46,'All Running Order working doc'!$A$4:$CO$60,CK$100,FALSE),"-")</f>
        <v>-</v>
      </c>
      <c r="CL46" s="12" t="str">
        <f>IFERROR(VLOOKUP($A46,'All Running Order working doc'!$A$4:$CO$60,CL$100,FALSE),"-")</f>
        <v>-</v>
      </c>
      <c r="CM46" s="12" t="str">
        <f>IFERROR(VLOOKUP($A46,'All Running Order working doc'!$A$4:$CO$60,CM$100,FALSE),"-")</f>
        <v>-</v>
      </c>
      <c r="CN46" s="12" t="str">
        <f>IFERROR(VLOOKUP($A46,'All Running Order working doc'!$A$4:$CO$60,CN$100,FALSE),"-")</f>
        <v>-</v>
      </c>
      <c r="CQ46" s="3">
        <v>43</v>
      </c>
    </row>
    <row r="47" spans="1:95" x14ac:dyDescent="0.3">
      <c r="A47" s="3" t="str">
        <f>CONCATENATE(Constants!$B$6,CQ47,)</f>
        <v>Rookie44</v>
      </c>
      <c r="B47" s="12" t="str">
        <f>IFERROR(VLOOKUP($A47,'All Running Order working doc'!$A$4:$CO$60,B$100,FALSE),"-")</f>
        <v>-</v>
      </c>
      <c r="C47" s="12" t="str">
        <f>IFERROR(VLOOKUP($A47,'All Running Order working doc'!$A$4:$CO$60,C$100,FALSE),"-")</f>
        <v>-</v>
      </c>
      <c r="D47" s="12" t="str">
        <f>IFERROR(VLOOKUP($A47,'All Running Order working doc'!$A$4:$CO$60,D$100,FALSE),"-")</f>
        <v>-</v>
      </c>
      <c r="E47" s="12" t="str">
        <f>IFERROR(VLOOKUP($A47,'All Running Order working doc'!$A$4:$CO$60,E$100,FALSE),"-")</f>
        <v>-</v>
      </c>
      <c r="F47" s="12" t="str">
        <f>IFERROR(VLOOKUP($A47,'All Running Order working doc'!$A$4:$CO$60,F$100,FALSE),"-")</f>
        <v>-</v>
      </c>
      <c r="G47" s="12" t="str">
        <f>IFERROR(VLOOKUP($A47,'All Running Order working doc'!$A$4:$CO$60,G$100,FALSE),"-")</f>
        <v>-</v>
      </c>
      <c r="H47" s="12" t="str">
        <f>IFERROR(VLOOKUP($A47,'All Running Order working doc'!$A$4:$CO$60,H$100,FALSE),"-")</f>
        <v>-</v>
      </c>
      <c r="I47" s="12" t="str">
        <f>IFERROR(VLOOKUP($A47,'All Running Order working doc'!$A$4:$CO$60,I$100,FALSE),"-")</f>
        <v>-</v>
      </c>
      <c r="J47" s="12" t="str">
        <f>IFERROR(VLOOKUP($A47,'All Running Order working doc'!$A$4:$CO$60,J$100,FALSE),"-")</f>
        <v>-</v>
      </c>
      <c r="K47" s="12" t="str">
        <f>IFERROR(VLOOKUP($A47,'All Running Order working doc'!$A$4:$CO$60,K$100,FALSE),"-")</f>
        <v>-</v>
      </c>
      <c r="L47" s="12" t="str">
        <f>IFERROR(VLOOKUP($A47,'All Running Order working doc'!$A$4:$CO$60,L$100,FALSE),"-")</f>
        <v>-</v>
      </c>
      <c r="M47" s="12" t="str">
        <f>IFERROR(VLOOKUP($A47,'All Running Order working doc'!$A$4:$CO$60,M$100,FALSE),"-")</f>
        <v>-</v>
      </c>
      <c r="N47" s="12" t="str">
        <f>IFERROR(VLOOKUP($A47,'All Running Order working doc'!$A$4:$CO$60,N$100,FALSE),"-")</f>
        <v>-</v>
      </c>
      <c r="O47" s="12" t="str">
        <f>IFERROR(VLOOKUP($A47,'All Running Order working doc'!$A$4:$CO$60,O$100,FALSE),"-")</f>
        <v>-</v>
      </c>
      <c r="P47" s="12" t="str">
        <f>IFERROR(VLOOKUP($A47,'All Running Order working doc'!$A$4:$CO$60,P$100,FALSE),"-")</f>
        <v>-</v>
      </c>
      <c r="Q47" s="12" t="str">
        <f>IFERROR(VLOOKUP($A47,'All Running Order working doc'!$A$4:$CO$60,Q$100,FALSE),"-")</f>
        <v>-</v>
      </c>
      <c r="R47" s="12" t="str">
        <f>IFERROR(VLOOKUP($A47,'All Running Order working doc'!$A$4:$CO$60,R$100,FALSE),"-")</f>
        <v>-</v>
      </c>
      <c r="S47" s="12" t="str">
        <f>IFERROR(VLOOKUP($A47,'All Running Order working doc'!$A$4:$CO$60,S$100,FALSE),"-")</f>
        <v>-</v>
      </c>
      <c r="T47" s="12" t="str">
        <f>IFERROR(VLOOKUP($A47,'All Running Order working doc'!$A$4:$CO$60,T$100,FALSE),"-")</f>
        <v>-</v>
      </c>
      <c r="U47" s="12" t="str">
        <f>IFERROR(VLOOKUP($A47,'All Running Order working doc'!$A$4:$CO$60,U$100,FALSE),"-")</f>
        <v>-</v>
      </c>
      <c r="V47" s="12" t="str">
        <f>IFERROR(VLOOKUP($A47,'All Running Order working doc'!$A$4:$CO$60,V$100,FALSE),"-")</f>
        <v>-</v>
      </c>
      <c r="W47" s="12" t="str">
        <f>IFERROR(VLOOKUP($A47,'All Running Order working doc'!$A$4:$CO$60,W$100,FALSE),"-")</f>
        <v>-</v>
      </c>
      <c r="X47" s="12" t="str">
        <f>IFERROR(VLOOKUP($A47,'All Running Order working doc'!$A$4:$CO$60,X$100,FALSE),"-")</f>
        <v>-</v>
      </c>
      <c r="Y47" s="12" t="str">
        <f>IFERROR(VLOOKUP($A47,'All Running Order working doc'!$A$4:$CO$60,Y$100,FALSE),"-")</f>
        <v>-</v>
      </c>
      <c r="Z47" s="12" t="str">
        <f>IFERROR(VLOOKUP($A47,'All Running Order working doc'!$A$4:$CO$60,Z$100,FALSE),"-")</f>
        <v>-</v>
      </c>
      <c r="AA47" s="12" t="str">
        <f>IFERROR(VLOOKUP($A47,'All Running Order working doc'!$A$4:$CO$60,AA$100,FALSE),"-")</f>
        <v>-</v>
      </c>
      <c r="AB47" s="12" t="str">
        <f>IFERROR(VLOOKUP($A47,'All Running Order working doc'!$A$4:$CO$60,AB$100,FALSE),"-")</f>
        <v>-</v>
      </c>
      <c r="AC47" s="12" t="str">
        <f>IFERROR(VLOOKUP($A47,'All Running Order working doc'!$A$4:$CO$60,AC$100,FALSE),"-")</f>
        <v>-</v>
      </c>
      <c r="AD47" s="12" t="str">
        <f>IFERROR(VLOOKUP($A47,'All Running Order working doc'!$A$4:$CO$60,AD$100,FALSE),"-")</f>
        <v>-</v>
      </c>
      <c r="AE47" s="12" t="str">
        <f>IFERROR(VLOOKUP($A47,'All Running Order working doc'!$A$4:$CO$60,AE$100,FALSE),"-")</f>
        <v>-</v>
      </c>
      <c r="AF47" s="12" t="str">
        <f>IFERROR(VLOOKUP($A47,'All Running Order working doc'!$A$4:$CO$60,AF$100,FALSE),"-")</f>
        <v>-</v>
      </c>
      <c r="AG47" s="12" t="str">
        <f>IFERROR(VLOOKUP($A47,'All Running Order working doc'!$A$4:$CO$60,AG$100,FALSE),"-")</f>
        <v>-</v>
      </c>
      <c r="AH47" s="12" t="str">
        <f>IFERROR(VLOOKUP($A47,'All Running Order working doc'!$A$4:$CO$60,AH$100,FALSE),"-")</f>
        <v>-</v>
      </c>
      <c r="AI47" s="12" t="str">
        <f>IFERROR(VLOOKUP($A47,'All Running Order working doc'!$A$4:$CO$60,AI$100,FALSE),"-")</f>
        <v>-</v>
      </c>
      <c r="AJ47" s="12" t="str">
        <f>IFERROR(VLOOKUP($A47,'All Running Order working doc'!$A$4:$CO$60,AJ$100,FALSE),"-")</f>
        <v>-</v>
      </c>
      <c r="AK47" s="12" t="str">
        <f>IFERROR(VLOOKUP($A47,'All Running Order working doc'!$A$4:$CO$60,AK$100,FALSE),"-")</f>
        <v>-</v>
      </c>
      <c r="AL47" s="12" t="str">
        <f>IFERROR(VLOOKUP($A47,'All Running Order working doc'!$A$4:$CO$60,AL$100,FALSE),"-")</f>
        <v>-</v>
      </c>
      <c r="AM47" s="12" t="str">
        <f>IFERROR(VLOOKUP($A47,'All Running Order working doc'!$A$4:$CO$60,AM$100,FALSE),"-")</f>
        <v>-</v>
      </c>
      <c r="AN47" s="12" t="str">
        <f>IFERROR(VLOOKUP($A47,'All Running Order working doc'!$A$4:$CO$60,AN$100,FALSE),"-")</f>
        <v>-</v>
      </c>
      <c r="AO47" s="12" t="str">
        <f>IFERROR(VLOOKUP($A47,'All Running Order working doc'!$A$4:$CO$60,AO$100,FALSE),"-")</f>
        <v>-</v>
      </c>
      <c r="AP47" s="12" t="str">
        <f>IFERROR(VLOOKUP($A47,'All Running Order working doc'!$A$4:$CO$60,AP$100,FALSE),"-")</f>
        <v>-</v>
      </c>
      <c r="AQ47" s="12" t="str">
        <f>IFERROR(VLOOKUP($A47,'All Running Order working doc'!$A$4:$CO$60,AQ$100,FALSE),"-")</f>
        <v>-</v>
      </c>
      <c r="AR47" s="12" t="str">
        <f>IFERROR(VLOOKUP($A47,'All Running Order working doc'!$A$4:$CO$60,AR$100,FALSE),"-")</f>
        <v>-</v>
      </c>
      <c r="AS47" s="12" t="str">
        <f>IFERROR(VLOOKUP($A47,'All Running Order working doc'!$A$4:$CO$60,AS$100,FALSE),"-")</f>
        <v>-</v>
      </c>
      <c r="AT47" s="12" t="str">
        <f>IFERROR(VLOOKUP($A47,'All Running Order working doc'!$A$4:$CO$60,AT$100,FALSE),"-")</f>
        <v>-</v>
      </c>
      <c r="AU47" s="12" t="str">
        <f>IFERROR(VLOOKUP($A47,'All Running Order working doc'!$A$4:$CO$60,AU$100,FALSE),"-")</f>
        <v>-</v>
      </c>
      <c r="AV47" s="12" t="str">
        <f>IFERROR(VLOOKUP($A47,'All Running Order working doc'!$A$4:$CO$60,AV$100,FALSE),"-")</f>
        <v>-</v>
      </c>
      <c r="AW47" s="12" t="str">
        <f>IFERROR(VLOOKUP($A47,'All Running Order working doc'!$A$4:$CO$60,AW$100,FALSE),"-")</f>
        <v>-</v>
      </c>
      <c r="AX47" s="12" t="str">
        <f>IFERROR(VLOOKUP($A47,'All Running Order working doc'!$A$4:$CO$60,AX$100,FALSE),"-")</f>
        <v>-</v>
      </c>
      <c r="AY47" s="12" t="str">
        <f>IFERROR(VLOOKUP($A47,'All Running Order working doc'!$A$4:$CO$60,AY$100,FALSE),"-")</f>
        <v>-</v>
      </c>
      <c r="AZ47" s="12" t="str">
        <f>IFERROR(VLOOKUP($A47,'All Running Order working doc'!$A$4:$CO$60,AZ$100,FALSE),"-")</f>
        <v>-</v>
      </c>
      <c r="BA47" s="12" t="str">
        <f>IFERROR(VLOOKUP($A47,'All Running Order working doc'!$A$4:$CO$60,BA$100,FALSE),"-")</f>
        <v>-</v>
      </c>
      <c r="BB47" s="12" t="str">
        <f>IFERROR(VLOOKUP($A47,'All Running Order working doc'!$A$4:$CO$60,BB$100,FALSE),"-")</f>
        <v>-</v>
      </c>
      <c r="BC47" s="12" t="str">
        <f>IFERROR(VLOOKUP($A47,'All Running Order working doc'!$A$4:$CO$60,BC$100,FALSE),"-")</f>
        <v>-</v>
      </c>
      <c r="BD47" s="12" t="str">
        <f>IFERROR(VLOOKUP($A47,'All Running Order working doc'!$A$4:$CO$60,BD$100,FALSE),"-")</f>
        <v>-</v>
      </c>
      <c r="BE47" s="12" t="str">
        <f>IFERROR(VLOOKUP($A47,'All Running Order working doc'!$A$4:$CO$60,BE$100,FALSE),"-")</f>
        <v>-</v>
      </c>
      <c r="BF47" s="12" t="str">
        <f>IFERROR(VLOOKUP($A47,'All Running Order working doc'!$A$4:$CO$60,BF$100,FALSE),"-")</f>
        <v>-</v>
      </c>
      <c r="BG47" s="12" t="str">
        <f>IFERROR(VLOOKUP($A47,'All Running Order working doc'!$A$4:$CO$60,BG$100,FALSE),"-")</f>
        <v>-</v>
      </c>
      <c r="BH47" s="12" t="str">
        <f>IFERROR(VLOOKUP($A47,'All Running Order working doc'!$A$4:$CO$60,BH$100,FALSE),"-")</f>
        <v>-</v>
      </c>
      <c r="BI47" s="12" t="str">
        <f>IFERROR(VLOOKUP($A47,'All Running Order working doc'!$A$4:$CO$60,BI$100,FALSE),"-")</f>
        <v>-</v>
      </c>
      <c r="BJ47" s="12" t="str">
        <f>IFERROR(VLOOKUP($A47,'All Running Order working doc'!$A$4:$CO$60,BJ$100,FALSE),"-")</f>
        <v>-</v>
      </c>
      <c r="BK47" s="12" t="str">
        <f>IFERROR(VLOOKUP($A47,'All Running Order working doc'!$A$4:$CO$60,BK$100,FALSE),"-")</f>
        <v>-</v>
      </c>
      <c r="BL47" s="12" t="str">
        <f>IFERROR(VLOOKUP($A47,'All Running Order working doc'!$A$4:$CO$60,BL$100,FALSE),"-")</f>
        <v>-</v>
      </c>
      <c r="BM47" s="12" t="str">
        <f>IFERROR(VLOOKUP($A47,'All Running Order working doc'!$A$4:$CO$60,BM$100,FALSE),"-")</f>
        <v>-</v>
      </c>
      <c r="BN47" s="12" t="str">
        <f>IFERROR(VLOOKUP($A47,'All Running Order working doc'!$A$4:$CO$60,BN$100,FALSE),"-")</f>
        <v>-</v>
      </c>
      <c r="BO47" s="12" t="str">
        <f>IFERROR(VLOOKUP($A47,'All Running Order working doc'!$A$4:$CO$60,BO$100,FALSE),"-")</f>
        <v>-</v>
      </c>
      <c r="BP47" s="12" t="str">
        <f>IFERROR(VLOOKUP($A47,'All Running Order working doc'!$A$4:$CO$60,BP$100,FALSE),"-")</f>
        <v>-</v>
      </c>
      <c r="BQ47" s="12" t="str">
        <f>IFERROR(VLOOKUP($A47,'All Running Order working doc'!$A$4:$CO$60,BQ$100,FALSE),"-")</f>
        <v>-</v>
      </c>
      <c r="BR47" s="12" t="str">
        <f>IFERROR(VLOOKUP($A47,'All Running Order working doc'!$A$4:$CO$60,BR$100,FALSE),"-")</f>
        <v>-</v>
      </c>
      <c r="BS47" s="12" t="str">
        <f>IFERROR(VLOOKUP($A47,'All Running Order working doc'!$A$4:$CO$60,BS$100,FALSE),"-")</f>
        <v>-</v>
      </c>
      <c r="BT47" s="12" t="str">
        <f>IFERROR(VLOOKUP($A47,'All Running Order working doc'!$A$4:$CO$60,BT$100,FALSE),"-")</f>
        <v>-</v>
      </c>
      <c r="BU47" s="12" t="str">
        <f>IFERROR(VLOOKUP($A47,'All Running Order working doc'!$A$4:$CO$60,BU$100,FALSE),"-")</f>
        <v>-</v>
      </c>
      <c r="BV47" s="12" t="str">
        <f>IFERROR(VLOOKUP($A47,'All Running Order working doc'!$A$4:$CO$60,BV$100,FALSE),"-")</f>
        <v>-</v>
      </c>
      <c r="BW47" s="12" t="str">
        <f>IFERROR(VLOOKUP($A47,'All Running Order working doc'!$A$4:$CO$60,BW$100,FALSE),"-")</f>
        <v>-</v>
      </c>
      <c r="BX47" s="12" t="str">
        <f>IFERROR(VLOOKUP($A47,'All Running Order working doc'!$A$4:$CO$60,BX$100,FALSE),"-")</f>
        <v>-</v>
      </c>
      <c r="BY47" s="12" t="str">
        <f>IFERROR(VLOOKUP($A47,'All Running Order working doc'!$A$4:$CO$60,BY$100,FALSE),"-")</f>
        <v>-</v>
      </c>
      <c r="BZ47" s="12" t="str">
        <f>IFERROR(VLOOKUP($A47,'All Running Order working doc'!$A$4:$CO$60,BZ$100,FALSE),"-")</f>
        <v>-</v>
      </c>
      <c r="CA47" s="12" t="str">
        <f>IFERROR(VLOOKUP($A47,'All Running Order working doc'!$A$4:$CO$60,CA$100,FALSE),"-")</f>
        <v>-</v>
      </c>
      <c r="CB47" s="12" t="str">
        <f>IFERROR(VLOOKUP($A47,'All Running Order working doc'!$A$4:$CO$60,CB$100,FALSE),"-")</f>
        <v>-</v>
      </c>
      <c r="CC47" s="12" t="str">
        <f>IFERROR(VLOOKUP($A47,'All Running Order working doc'!$A$4:$CO$60,CC$100,FALSE),"-")</f>
        <v>-</v>
      </c>
      <c r="CD47" s="12" t="str">
        <f>IFERROR(VLOOKUP($A47,'All Running Order working doc'!$A$4:$CO$60,CD$100,FALSE),"-")</f>
        <v>-</v>
      </c>
      <c r="CE47" s="12" t="str">
        <f>IFERROR(VLOOKUP($A47,'All Running Order working doc'!$A$4:$CO$60,CE$100,FALSE),"-")</f>
        <v>-</v>
      </c>
      <c r="CF47" s="12" t="str">
        <f>IFERROR(VLOOKUP($A47,'All Running Order working doc'!$A$4:$CO$60,CF$100,FALSE),"-")</f>
        <v>-</v>
      </c>
      <c r="CG47" s="12" t="str">
        <f>IFERROR(VLOOKUP($A47,'All Running Order working doc'!$A$4:$CO$60,CG$100,FALSE),"-")</f>
        <v>-</v>
      </c>
      <c r="CH47" s="12" t="str">
        <f>IFERROR(VLOOKUP($A47,'All Running Order working doc'!$A$4:$CO$60,CH$100,FALSE),"-")</f>
        <v>-</v>
      </c>
      <c r="CI47" s="12" t="str">
        <f>IFERROR(VLOOKUP($A47,'All Running Order working doc'!$A$4:$CO$60,CI$100,FALSE),"-")</f>
        <v>-</v>
      </c>
      <c r="CJ47" s="12" t="str">
        <f>IFERROR(VLOOKUP($A47,'All Running Order working doc'!$A$4:$CO$60,CJ$100,FALSE),"-")</f>
        <v>-</v>
      </c>
      <c r="CK47" s="12" t="str">
        <f>IFERROR(VLOOKUP($A47,'All Running Order working doc'!$A$4:$CO$60,CK$100,FALSE),"-")</f>
        <v>-</v>
      </c>
      <c r="CL47" s="12" t="str">
        <f>IFERROR(VLOOKUP($A47,'All Running Order working doc'!$A$4:$CO$60,CL$100,FALSE),"-")</f>
        <v>-</v>
      </c>
      <c r="CM47" s="12" t="str">
        <f>IFERROR(VLOOKUP($A47,'All Running Order working doc'!$A$4:$CO$60,CM$100,FALSE),"-")</f>
        <v>-</v>
      </c>
      <c r="CN47" s="12" t="str">
        <f>IFERROR(VLOOKUP($A47,'All Running Order working doc'!$A$4:$CO$60,CN$100,FALSE),"-")</f>
        <v>-</v>
      </c>
      <c r="CQ47" s="3">
        <v>44</v>
      </c>
    </row>
    <row r="48" spans="1:95" x14ac:dyDescent="0.3">
      <c r="A48" s="3" t="str">
        <f>CONCATENATE(Constants!$B$6,CQ48,)</f>
        <v>Rookie45</v>
      </c>
      <c r="B48" s="12" t="str">
        <f>IFERROR(VLOOKUP($A48,'All Running Order working doc'!$A$4:$CO$60,B$100,FALSE),"-")</f>
        <v>-</v>
      </c>
      <c r="C48" s="12" t="str">
        <f>IFERROR(VLOOKUP($A48,'All Running Order working doc'!$A$4:$CO$60,C$100,FALSE),"-")</f>
        <v>-</v>
      </c>
      <c r="D48" s="12" t="str">
        <f>IFERROR(VLOOKUP($A48,'All Running Order working doc'!$A$4:$CO$60,D$100,FALSE),"-")</f>
        <v>-</v>
      </c>
      <c r="E48" s="12" t="str">
        <f>IFERROR(VLOOKUP($A48,'All Running Order working doc'!$A$4:$CO$60,E$100,FALSE),"-")</f>
        <v>-</v>
      </c>
      <c r="F48" s="12" t="str">
        <f>IFERROR(VLOOKUP($A48,'All Running Order working doc'!$A$4:$CO$60,F$100,FALSE),"-")</f>
        <v>-</v>
      </c>
      <c r="G48" s="12" t="str">
        <f>IFERROR(VLOOKUP($A48,'All Running Order working doc'!$A$4:$CO$60,G$100,FALSE),"-")</f>
        <v>-</v>
      </c>
      <c r="H48" s="12" t="str">
        <f>IFERROR(VLOOKUP($A48,'All Running Order working doc'!$A$4:$CO$60,H$100,FALSE),"-")</f>
        <v>-</v>
      </c>
      <c r="I48" s="12" t="str">
        <f>IFERROR(VLOOKUP($A48,'All Running Order working doc'!$A$4:$CO$60,I$100,FALSE),"-")</f>
        <v>-</v>
      </c>
      <c r="J48" s="12" t="str">
        <f>IFERROR(VLOOKUP($A48,'All Running Order working doc'!$A$4:$CO$60,J$100,FALSE),"-")</f>
        <v>-</v>
      </c>
      <c r="K48" s="12" t="str">
        <f>IFERROR(VLOOKUP($A48,'All Running Order working doc'!$A$4:$CO$60,K$100,FALSE),"-")</f>
        <v>-</v>
      </c>
      <c r="L48" s="12" t="str">
        <f>IFERROR(VLOOKUP($A48,'All Running Order working doc'!$A$4:$CO$60,L$100,FALSE),"-")</f>
        <v>-</v>
      </c>
      <c r="M48" s="12" t="str">
        <f>IFERROR(VLOOKUP($A48,'All Running Order working doc'!$A$4:$CO$60,M$100,FALSE),"-")</f>
        <v>-</v>
      </c>
      <c r="N48" s="12" t="str">
        <f>IFERROR(VLOOKUP($A48,'All Running Order working doc'!$A$4:$CO$60,N$100,FALSE),"-")</f>
        <v>-</v>
      </c>
      <c r="O48" s="12" t="str">
        <f>IFERROR(VLOOKUP($A48,'All Running Order working doc'!$A$4:$CO$60,O$100,FALSE),"-")</f>
        <v>-</v>
      </c>
      <c r="P48" s="12" t="str">
        <f>IFERROR(VLOOKUP($A48,'All Running Order working doc'!$A$4:$CO$60,P$100,FALSE),"-")</f>
        <v>-</v>
      </c>
      <c r="Q48" s="12" t="str">
        <f>IFERROR(VLOOKUP($A48,'All Running Order working doc'!$A$4:$CO$60,Q$100,FALSE),"-")</f>
        <v>-</v>
      </c>
      <c r="R48" s="12" t="str">
        <f>IFERROR(VLOOKUP($A48,'All Running Order working doc'!$A$4:$CO$60,R$100,FALSE),"-")</f>
        <v>-</v>
      </c>
      <c r="S48" s="12" t="str">
        <f>IFERROR(VLOOKUP($A48,'All Running Order working doc'!$A$4:$CO$60,S$100,FALSE),"-")</f>
        <v>-</v>
      </c>
      <c r="T48" s="12" t="str">
        <f>IFERROR(VLOOKUP($A48,'All Running Order working doc'!$A$4:$CO$60,T$100,FALSE),"-")</f>
        <v>-</v>
      </c>
      <c r="U48" s="12" t="str">
        <f>IFERROR(VLOOKUP($A48,'All Running Order working doc'!$A$4:$CO$60,U$100,FALSE),"-")</f>
        <v>-</v>
      </c>
      <c r="V48" s="12" t="str">
        <f>IFERROR(VLOOKUP($A48,'All Running Order working doc'!$A$4:$CO$60,V$100,FALSE),"-")</f>
        <v>-</v>
      </c>
      <c r="W48" s="12" t="str">
        <f>IFERROR(VLOOKUP($A48,'All Running Order working doc'!$A$4:$CO$60,W$100,FALSE),"-")</f>
        <v>-</v>
      </c>
      <c r="X48" s="12" t="str">
        <f>IFERROR(VLOOKUP($A48,'All Running Order working doc'!$A$4:$CO$60,X$100,FALSE),"-")</f>
        <v>-</v>
      </c>
      <c r="Y48" s="12" t="str">
        <f>IFERROR(VLOOKUP($A48,'All Running Order working doc'!$A$4:$CO$60,Y$100,FALSE),"-")</f>
        <v>-</v>
      </c>
      <c r="Z48" s="12" t="str">
        <f>IFERROR(VLOOKUP($A48,'All Running Order working doc'!$A$4:$CO$60,Z$100,FALSE),"-")</f>
        <v>-</v>
      </c>
      <c r="AA48" s="12" t="str">
        <f>IFERROR(VLOOKUP($A48,'All Running Order working doc'!$A$4:$CO$60,AA$100,FALSE),"-")</f>
        <v>-</v>
      </c>
      <c r="AB48" s="12" t="str">
        <f>IFERROR(VLOOKUP($A48,'All Running Order working doc'!$A$4:$CO$60,AB$100,FALSE),"-")</f>
        <v>-</v>
      </c>
      <c r="AC48" s="12" t="str">
        <f>IFERROR(VLOOKUP($A48,'All Running Order working doc'!$A$4:$CO$60,AC$100,FALSE),"-")</f>
        <v>-</v>
      </c>
      <c r="AD48" s="12" t="str">
        <f>IFERROR(VLOOKUP($A48,'All Running Order working doc'!$A$4:$CO$60,AD$100,FALSE),"-")</f>
        <v>-</v>
      </c>
      <c r="AE48" s="12" t="str">
        <f>IFERROR(VLOOKUP($A48,'All Running Order working doc'!$A$4:$CO$60,AE$100,FALSE),"-")</f>
        <v>-</v>
      </c>
      <c r="AF48" s="12" t="str">
        <f>IFERROR(VLOOKUP($A48,'All Running Order working doc'!$A$4:$CO$60,AF$100,FALSE),"-")</f>
        <v>-</v>
      </c>
      <c r="AG48" s="12" t="str">
        <f>IFERROR(VLOOKUP($A48,'All Running Order working doc'!$A$4:$CO$60,AG$100,FALSE),"-")</f>
        <v>-</v>
      </c>
      <c r="AH48" s="12" t="str">
        <f>IFERROR(VLOOKUP($A48,'All Running Order working doc'!$A$4:$CO$60,AH$100,FALSE),"-")</f>
        <v>-</v>
      </c>
      <c r="AI48" s="12" t="str">
        <f>IFERROR(VLOOKUP($A48,'All Running Order working doc'!$A$4:$CO$60,AI$100,FALSE),"-")</f>
        <v>-</v>
      </c>
      <c r="AJ48" s="12" t="str">
        <f>IFERROR(VLOOKUP($A48,'All Running Order working doc'!$A$4:$CO$60,AJ$100,FALSE),"-")</f>
        <v>-</v>
      </c>
      <c r="AK48" s="12" t="str">
        <f>IFERROR(VLOOKUP($A48,'All Running Order working doc'!$A$4:$CO$60,AK$100,FALSE),"-")</f>
        <v>-</v>
      </c>
      <c r="AL48" s="12" t="str">
        <f>IFERROR(VLOOKUP($A48,'All Running Order working doc'!$A$4:$CO$60,AL$100,FALSE),"-")</f>
        <v>-</v>
      </c>
      <c r="AM48" s="12" t="str">
        <f>IFERROR(VLOOKUP($A48,'All Running Order working doc'!$A$4:$CO$60,AM$100,FALSE),"-")</f>
        <v>-</v>
      </c>
      <c r="AN48" s="12" t="str">
        <f>IFERROR(VLOOKUP($A48,'All Running Order working doc'!$A$4:$CO$60,AN$100,FALSE),"-")</f>
        <v>-</v>
      </c>
      <c r="AO48" s="12" t="str">
        <f>IFERROR(VLOOKUP($A48,'All Running Order working doc'!$A$4:$CO$60,AO$100,FALSE),"-")</f>
        <v>-</v>
      </c>
      <c r="AP48" s="12" t="str">
        <f>IFERROR(VLOOKUP($A48,'All Running Order working doc'!$A$4:$CO$60,AP$100,FALSE),"-")</f>
        <v>-</v>
      </c>
      <c r="AQ48" s="12" t="str">
        <f>IFERROR(VLOOKUP($A48,'All Running Order working doc'!$A$4:$CO$60,AQ$100,FALSE),"-")</f>
        <v>-</v>
      </c>
      <c r="AR48" s="12" t="str">
        <f>IFERROR(VLOOKUP($A48,'All Running Order working doc'!$A$4:$CO$60,AR$100,FALSE),"-")</f>
        <v>-</v>
      </c>
      <c r="AS48" s="12" t="str">
        <f>IFERROR(VLOOKUP($A48,'All Running Order working doc'!$A$4:$CO$60,AS$100,FALSE),"-")</f>
        <v>-</v>
      </c>
      <c r="AT48" s="12" t="str">
        <f>IFERROR(VLOOKUP($A48,'All Running Order working doc'!$A$4:$CO$60,AT$100,FALSE),"-")</f>
        <v>-</v>
      </c>
      <c r="AU48" s="12" t="str">
        <f>IFERROR(VLOOKUP($A48,'All Running Order working doc'!$A$4:$CO$60,AU$100,FALSE),"-")</f>
        <v>-</v>
      </c>
      <c r="AV48" s="12" t="str">
        <f>IFERROR(VLOOKUP($A48,'All Running Order working doc'!$A$4:$CO$60,AV$100,FALSE),"-")</f>
        <v>-</v>
      </c>
      <c r="AW48" s="12" t="str">
        <f>IFERROR(VLOOKUP($A48,'All Running Order working doc'!$A$4:$CO$60,AW$100,FALSE),"-")</f>
        <v>-</v>
      </c>
      <c r="AX48" s="12" t="str">
        <f>IFERROR(VLOOKUP($A48,'All Running Order working doc'!$A$4:$CO$60,AX$100,FALSE),"-")</f>
        <v>-</v>
      </c>
      <c r="AY48" s="12" t="str">
        <f>IFERROR(VLOOKUP($A48,'All Running Order working doc'!$A$4:$CO$60,AY$100,FALSE),"-")</f>
        <v>-</v>
      </c>
      <c r="AZ48" s="12" t="str">
        <f>IFERROR(VLOOKUP($A48,'All Running Order working doc'!$A$4:$CO$60,AZ$100,FALSE),"-")</f>
        <v>-</v>
      </c>
      <c r="BA48" s="12" t="str">
        <f>IFERROR(VLOOKUP($A48,'All Running Order working doc'!$A$4:$CO$60,BA$100,FALSE),"-")</f>
        <v>-</v>
      </c>
      <c r="BB48" s="12" t="str">
        <f>IFERROR(VLOOKUP($A48,'All Running Order working doc'!$A$4:$CO$60,BB$100,FALSE),"-")</f>
        <v>-</v>
      </c>
      <c r="BC48" s="12" t="str">
        <f>IFERROR(VLOOKUP($A48,'All Running Order working doc'!$A$4:$CO$60,BC$100,FALSE),"-")</f>
        <v>-</v>
      </c>
      <c r="BD48" s="12" t="str">
        <f>IFERROR(VLOOKUP($A48,'All Running Order working doc'!$A$4:$CO$60,BD$100,FALSE),"-")</f>
        <v>-</v>
      </c>
      <c r="BE48" s="12" t="str">
        <f>IFERROR(VLOOKUP($A48,'All Running Order working doc'!$A$4:$CO$60,BE$100,FALSE),"-")</f>
        <v>-</v>
      </c>
      <c r="BF48" s="12" t="str">
        <f>IFERROR(VLOOKUP($A48,'All Running Order working doc'!$A$4:$CO$60,BF$100,FALSE),"-")</f>
        <v>-</v>
      </c>
      <c r="BG48" s="12" t="str">
        <f>IFERROR(VLOOKUP($A48,'All Running Order working doc'!$A$4:$CO$60,BG$100,FALSE),"-")</f>
        <v>-</v>
      </c>
      <c r="BH48" s="12" t="str">
        <f>IFERROR(VLOOKUP($A48,'All Running Order working doc'!$A$4:$CO$60,BH$100,FALSE),"-")</f>
        <v>-</v>
      </c>
      <c r="BI48" s="12" t="str">
        <f>IFERROR(VLOOKUP($A48,'All Running Order working doc'!$A$4:$CO$60,BI$100,FALSE),"-")</f>
        <v>-</v>
      </c>
      <c r="BJ48" s="12" t="str">
        <f>IFERROR(VLOOKUP($A48,'All Running Order working doc'!$A$4:$CO$60,BJ$100,FALSE),"-")</f>
        <v>-</v>
      </c>
      <c r="BK48" s="12" t="str">
        <f>IFERROR(VLOOKUP($A48,'All Running Order working doc'!$A$4:$CO$60,BK$100,FALSE),"-")</f>
        <v>-</v>
      </c>
      <c r="BL48" s="12" t="str">
        <f>IFERROR(VLOOKUP($A48,'All Running Order working doc'!$A$4:$CO$60,BL$100,FALSE),"-")</f>
        <v>-</v>
      </c>
      <c r="BM48" s="12" t="str">
        <f>IFERROR(VLOOKUP($A48,'All Running Order working doc'!$A$4:$CO$60,BM$100,FALSE),"-")</f>
        <v>-</v>
      </c>
      <c r="BN48" s="12" t="str">
        <f>IFERROR(VLOOKUP($A48,'All Running Order working doc'!$A$4:$CO$60,BN$100,FALSE),"-")</f>
        <v>-</v>
      </c>
      <c r="BO48" s="12" t="str">
        <f>IFERROR(VLOOKUP($A48,'All Running Order working doc'!$A$4:$CO$60,BO$100,FALSE),"-")</f>
        <v>-</v>
      </c>
      <c r="BP48" s="12" t="str">
        <f>IFERROR(VLOOKUP($A48,'All Running Order working doc'!$A$4:$CO$60,BP$100,FALSE),"-")</f>
        <v>-</v>
      </c>
      <c r="BQ48" s="12" t="str">
        <f>IFERROR(VLOOKUP($A48,'All Running Order working doc'!$A$4:$CO$60,BQ$100,FALSE),"-")</f>
        <v>-</v>
      </c>
      <c r="BR48" s="12" t="str">
        <f>IFERROR(VLOOKUP($A48,'All Running Order working doc'!$A$4:$CO$60,BR$100,FALSE),"-")</f>
        <v>-</v>
      </c>
      <c r="BS48" s="12" t="str">
        <f>IFERROR(VLOOKUP($A48,'All Running Order working doc'!$A$4:$CO$60,BS$100,FALSE),"-")</f>
        <v>-</v>
      </c>
      <c r="BT48" s="12" t="str">
        <f>IFERROR(VLOOKUP($A48,'All Running Order working doc'!$A$4:$CO$60,BT$100,FALSE),"-")</f>
        <v>-</v>
      </c>
      <c r="BU48" s="12" t="str">
        <f>IFERROR(VLOOKUP($A48,'All Running Order working doc'!$A$4:$CO$60,BU$100,FALSE),"-")</f>
        <v>-</v>
      </c>
      <c r="BV48" s="12" t="str">
        <f>IFERROR(VLOOKUP($A48,'All Running Order working doc'!$A$4:$CO$60,BV$100,FALSE),"-")</f>
        <v>-</v>
      </c>
      <c r="BW48" s="12" t="str">
        <f>IFERROR(VLOOKUP($A48,'All Running Order working doc'!$A$4:$CO$60,BW$100,FALSE),"-")</f>
        <v>-</v>
      </c>
      <c r="BX48" s="12" t="str">
        <f>IFERROR(VLOOKUP($A48,'All Running Order working doc'!$A$4:$CO$60,BX$100,FALSE),"-")</f>
        <v>-</v>
      </c>
      <c r="BY48" s="12" t="str">
        <f>IFERROR(VLOOKUP($A48,'All Running Order working doc'!$A$4:$CO$60,BY$100,FALSE),"-")</f>
        <v>-</v>
      </c>
      <c r="BZ48" s="12" t="str">
        <f>IFERROR(VLOOKUP($A48,'All Running Order working doc'!$A$4:$CO$60,BZ$100,FALSE),"-")</f>
        <v>-</v>
      </c>
      <c r="CA48" s="12" t="str">
        <f>IFERROR(VLOOKUP($A48,'All Running Order working doc'!$A$4:$CO$60,CA$100,FALSE),"-")</f>
        <v>-</v>
      </c>
      <c r="CB48" s="12" t="str">
        <f>IFERROR(VLOOKUP($A48,'All Running Order working doc'!$A$4:$CO$60,CB$100,FALSE),"-")</f>
        <v>-</v>
      </c>
      <c r="CC48" s="12" t="str">
        <f>IFERROR(VLOOKUP($A48,'All Running Order working doc'!$A$4:$CO$60,CC$100,FALSE),"-")</f>
        <v>-</v>
      </c>
      <c r="CD48" s="12" t="str">
        <f>IFERROR(VLOOKUP($A48,'All Running Order working doc'!$A$4:$CO$60,CD$100,FALSE),"-")</f>
        <v>-</v>
      </c>
      <c r="CE48" s="12" t="str">
        <f>IFERROR(VLOOKUP($A48,'All Running Order working doc'!$A$4:$CO$60,CE$100,FALSE),"-")</f>
        <v>-</v>
      </c>
      <c r="CF48" s="12" t="str">
        <f>IFERROR(VLOOKUP($A48,'All Running Order working doc'!$A$4:$CO$60,CF$100,FALSE),"-")</f>
        <v>-</v>
      </c>
      <c r="CG48" s="12" t="str">
        <f>IFERROR(VLOOKUP($A48,'All Running Order working doc'!$A$4:$CO$60,CG$100,FALSE),"-")</f>
        <v>-</v>
      </c>
      <c r="CH48" s="12" t="str">
        <f>IFERROR(VLOOKUP($A48,'All Running Order working doc'!$A$4:$CO$60,CH$100,FALSE),"-")</f>
        <v>-</v>
      </c>
      <c r="CI48" s="12" t="str">
        <f>IFERROR(VLOOKUP($A48,'All Running Order working doc'!$A$4:$CO$60,CI$100,FALSE),"-")</f>
        <v>-</v>
      </c>
      <c r="CJ48" s="12" t="str">
        <f>IFERROR(VLOOKUP($A48,'All Running Order working doc'!$A$4:$CO$60,CJ$100,FALSE),"-")</f>
        <v>-</v>
      </c>
      <c r="CK48" s="12" t="str">
        <f>IFERROR(VLOOKUP($A48,'All Running Order working doc'!$A$4:$CO$60,CK$100,FALSE),"-")</f>
        <v>-</v>
      </c>
      <c r="CL48" s="12" t="str">
        <f>IFERROR(VLOOKUP($A48,'All Running Order working doc'!$A$4:$CO$60,CL$100,FALSE),"-")</f>
        <v>-</v>
      </c>
      <c r="CM48" s="12" t="str">
        <f>IFERROR(VLOOKUP($A48,'All Running Order working doc'!$A$4:$CO$60,CM$100,FALSE),"-")</f>
        <v>-</v>
      </c>
      <c r="CN48" s="12" t="str">
        <f>IFERROR(VLOOKUP($A48,'All Running Order working doc'!$A$4:$CO$60,CN$100,FALSE),"-")</f>
        <v>-</v>
      </c>
      <c r="CQ48" s="3">
        <v>45</v>
      </c>
    </row>
    <row r="49" spans="1:95" x14ac:dyDescent="0.3">
      <c r="A49" s="3" t="str">
        <f>CONCATENATE(Constants!$B$6,CQ49,)</f>
        <v>Rookie46</v>
      </c>
      <c r="B49" s="12" t="str">
        <f>IFERROR(VLOOKUP($A49,'All Running Order working doc'!$A$4:$CO$60,B$100,FALSE),"-")</f>
        <v>-</v>
      </c>
      <c r="C49" s="12" t="str">
        <f>IFERROR(VLOOKUP($A49,'All Running Order working doc'!$A$4:$CO$60,C$100,FALSE),"-")</f>
        <v>-</v>
      </c>
      <c r="D49" s="12" t="str">
        <f>IFERROR(VLOOKUP($A49,'All Running Order working doc'!$A$4:$CO$60,D$100,FALSE),"-")</f>
        <v>-</v>
      </c>
      <c r="E49" s="12" t="str">
        <f>IFERROR(VLOOKUP($A49,'All Running Order working doc'!$A$4:$CO$60,E$100,FALSE),"-")</f>
        <v>-</v>
      </c>
      <c r="F49" s="12" t="str">
        <f>IFERROR(VLOOKUP($A49,'All Running Order working doc'!$A$4:$CO$60,F$100,FALSE),"-")</f>
        <v>-</v>
      </c>
      <c r="G49" s="12" t="str">
        <f>IFERROR(VLOOKUP($A49,'All Running Order working doc'!$A$4:$CO$60,G$100,FALSE),"-")</f>
        <v>-</v>
      </c>
      <c r="H49" s="12" t="str">
        <f>IFERROR(VLOOKUP($A49,'All Running Order working doc'!$A$4:$CO$60,H$100,FALSE),"-")</f>
        <v>-</v>
      </c>
      <c r="I49" s="12" t="str">
        <f>IFERROR(VLOOKUP($A49,'All Running Order working doc'!$A$4:$CO$60,I$100,FALSE),"-")</f>
        <v>-</v>
      </c>
      <c r="J49" s="12" t="str">
        <f>IFERROR(VLOOKUP($A49,'All Running Order working doc'!$A$4:$CO$60,J$100,FALSE),"-")</f>
        <v>-</v>
      </c>
      <c r="K49" s="12" t="str">
        <f>IFERROR(VLOOKUP($A49,'All Running Order working doc'!$A$4:$CO$60,K$100,FALSE),"-")</f>
        <v>-</v>
      </c>
      <c r="L49" s="12" t="str">
        <f>IFERROR(VLOOKUP($A49,'All Running Order working doc'!$A$4:$CO$60,L$100,FALSE),"-")</f>
        <v>-</v>
      </c>
      <c r="M49" s="12" t="str">
        <f>IFERROR(VLOOKUP($A49,'All Running Order working doc'!$A$4:$CO$60,M$100,FALSE),"-")</f>
        <v>-</v>
      </c>
      <c r="N49" s="12" t="str">
        <f>IFERROR(VLOOKUP($A49,'All Running Order working doc'!$A$4:$CO$60,N$100,FALSE),"-")</f>
        <v>-</v>
      </c>
      <c r="O49" s="12" t="str">
        <f>IFERROR(VLOOKUP($A49,'All Running Order working doc'!$A$4:$CO$60,O$100,FALSE),"-")</f>
        <v>-</v>
      </c>
      <c r="P49" s="12" t="str">
        <f>IFERROR(VLOOKUP($A49,'All Running Order working doc'!$A$4:$CO$60,P$100,FALSE),"-")</f>
        <v>-</v>
      </c>
      <c r="Q49" s="12" t="str">
        <f>IFERROR(VLOOKUP($A49,'All Running Order working doc'!$A$4:$CO$60,Q$100,FALSE),"-")</f>
        <v>-</v>
      </c>
      <c r="R49" s="12" t="str">
        <f>IFERROR(VLOOKUP($A49,'All Running Order working doc'!$A$4:$CO$60,R$100,FALSE),"-")</f>
        <v>-</v>
      </c>
      <c r="S49" s="12" t="str">
        <f>IFERROR(VLOOKUP($A49,'All Running Order working doc'!$A$4:$CO$60,S$100,FALSE),"-")</f>
        <v>-</v>
      </c>
      <c r="T49" s="12" t="str">
        <f>IFERROR(VLOOKUP($A49,'All Running Order working doc'!$A$4:$CO$60,T$100,FALSE),"-")</f>
        <v>-</v>
      </c>
      <c r="U49" s="12" t="str">
        <f>IFERROR(VLOOKUP($A49,'All Running Order working doc'!$A$4:$CO$60,U$100,FALSE),"-")</f>
        <v>-</v>
      </c>
      <c r="V49" s="12" t="str">
        <f>IFERROR(VLOOKUP($A49,'All Running Order working doc'!$A$4:$CO$60,V$100,FALSE),"-")</f>
        <v>-</v>
      </c>
      <c r="W49" s="12" t="str">
        <f>IFERROR(VLOOKUP($A49,'All Running Order working doc'!$A$4:$CO$60,W$100,FALSE),"-")</f>
        <v>-</v>
      </c>
      <c r="X49" s="12" t="str">
        <f>IFERROR(VLOOKUP($A49,'All Running Order working doc'!$A$4:$CO$60,X$100,FALSE),"-")</f>
        <v>-</v>
      </c>
      <c r="Y49" s="12" t="str">
        <f>IFERROR(VLOOKUP($A49,'All Running Order working doc'!$A$4:$CO$60,Y$100,FALSE),"-")</f>
        <v>-</v>
      </c>
      <c r="Z49" s="12" t="str">
        <f>IFERROR(VLOOKUP($A49,'All Running Order working doc'!$A$4:$CO$60,Z$100,FALSE),"-")</f>
        <v>-</v>
      </c>
      <c r="AA49" s="12" t="str">
        <f>IFERROR(VLOOKUP($A49,'All Running Order working doc'!$A$4:$CO$60,AA$100,FALSE),"-")</f>
        <v>-</v>
      </c>
      <c r="AB49" s="12" t="str">
        <f>IFERROR(VLOOKUP($A49,'All Running Order working doc'!$A$4:$CO$60,AB$100,FALSE),"-")</f>
        <v>-</v>
      </c>
      <c r="AC49" s="12" t="str">
        <f>IFERROR(VLOOKUP($A49,'All Running Order working doc'!$A$4:$CO$60,AC$100,FALSE),"-")</f>
        <v>-</v>
      </c>
      <c r="AD49" s="12" t="str">
        <f>IFERROR(VLOOKUP($A49,'All Running Order working doc'!$A$4:$CO$60,AD$100,FALSE),"-")</f>
        <v>-</v>
      </c>
      <c r="AE49" s="12" t="str">
        <f>IFERROR(VLOOKUP($A49,'All Running Order working doc'!$A$4:$CO$60,AE$100,FALSE),"-")</f>
        <v>-</v>
      </c>
      <c r="AF49" s="12" t="str">
        <f>IFERROR(VLOOKUP($A49,'All Running Order working doc'!$A$4:$CO$60,AF$100,FALSE),"-")</f>
        <v>-</v>
      </c>
      <c r="AG49" s="12" t="str">
        <f>IFERROR(VLOOKUP($A49,'All Running Order working doc'!$A$4:$CO$60,AG$100,FALSE),"-")</f>
        <v>-</v>
      </c>
      <c r="AH49" s="12" t="str">
        <f>IFERROR(VLOOKUP($A49,'All Running Order working doc'!$A$4:$CO$60,AH$100,FALSE),"-")</f>
        <v>-</v>
      </c>
      <c r="AI49" s="12" t="str">
        <f>IFERROR(VLOOKUP($A49,'All Running Order working doc'!$A$4:$CO$60,AI$100,FALSE),"-")</f>
        <v>-</v>
      </c>
      <c r="AJ49" s="12" t="str">
        <f>IFERROR(VLOOKUP($A49,'All Running Order working doc'!$A$4:$CO$60,AJ$100,FALSE),"-")</f>
        <v>-</v>
      </c>
      <c r="AK49" s="12" t="str">
        <f>IFERROR(VLOOKUP($A49,'All Running Order working doc'!$A$4:$CO$60,AK$100,FALSE),"-")</f>
        <v>-</v>
      </c>
      <c r="AL49" s="12" t="str">
        <f>IFERROR(VLOOKUP($A49,'All Running Order working doc'!$A$4:$CO$60,AL$100,FALSE),"-")</f>
        <v>-</v>
      </c>
      <c r="AM49" s="12" t="str">
        <f>IFERROR(VLOOKUP($A49,'All Running Order working doc'!$A$4:$CO$60,AM$100,FALSE),"-")</f>
        <v>-</v>
      </c>
      <c r="AN49" s="12" t="str">
        <f>IFERROR(VLOOKUP($A49,'All Running Order working doc'!$A$4:$CO$60,AN$100,FALSE),"-")</f>
        <v>-</v>
      </c>
      <c r="AO49" s="12" t="str">
        <f>IFERROR(VLOOKUP($A49,'All Running Order working doc'!$A$4:$CO$60,AO$100,FALSE),"-")</f>
        <v>-</v>
      </c>
      <c r="AP49" s="12" t="str">
        <f>IFERROR(VLOOKUP($A49,'All Running Order working doc'!$A$4:$CO$60,AP$100,FALSE),"-")</f>
        <v>-</v>
      </c>
      <c r="AQ49" s="12" t="str">
        <f>IFERROR(VLOOKUP($A49,'All Running Order working doc'!$A$4:$CO$60,AQ$100,FALSE),"-")</f>
        <v>-</v>
      </c>
      <c r="AR49" s="12" t="str">
        <f>IFERROR(VLOOKUP($A49,'All Running Order working doc'!$A$4:$CO$60,AR$100,FALSE),"-")</f>
        <v>-</v>
      </c>
      <c r="AS49" s="12" t="str">
        <f>IFERROR(VLOOKUP($A49,'All Running Order working doc'!$A$4:$CO$60,AS$100,FALSE),"-")</f>
        <v>-</v>
      </c>
      <c r="AT49" s="12" t="str">
        <f>IFERROR(VLOOKUP($A49,'All Running Order working doc'!$A$4:$CO$60,AT$100,FALSE),"-")</f>
        <v>-</v>
      </c>
      <c r="AU49" s="12" t="str">
        <f>IFERROR(VLOOKUP($A49,'All Running Order working doc'!$A$4:$CO$60,AU$100,FALSE),"-")</f>
        <v>-</v>
      </c>
      <c r="AV49" s="12" t="str">
        <f>IFERROR(VLOOKUP($A49,'All Running Order working doc'!$A$4:$CO$60,AV$100,FALSE),"-")</f>
        <v>-</v>
      </c>
      <c r="AW49" s="12" t="str">
        <f>IFERROR(VLOOKUP($A49,'All Running Order working doc'!$A$4:$CO$60,AW$100,FALSE),"-")</f>
        <v>-</v>
      </c>
      <c r="AX49" s="12" t="str">
        <f>IFERROR(VLOOKUP($A49,'All Running Order working doc'!$A$4:$CO$60,AX$100,FALSE),"-")</f>
        <v>-</v>
      </c>
      <c r="AY49" s="12" t="str">
        <f>IFERROR(VLOOKUP($A49,'All Running Order working doc'!$A$4:$CO$60,AY$100,FALSE),"-")</f>
        <v>-</v>
      </c>
      <c r="AZ49" s="12" t="str">
        <f>IFERROR(VLOOKUP($A49,'All Running Order working doc'!$A$4:$CO$60,AZ$100,FALSE),"-")</f>
        <v>-</v>
      </c>
      <c r="BA49" s="12" t="str">
        <f>IFERROR(VLOOKUP($A49,'All Running Order working doc'!$A$4:$CO$60,BA$100,FALSE),"-")</f>
        <v>-</v>
      </c>
      <c r="BB49" s="12" t="str">
        <f>IFERROR(VLOOKUP($A49,'All Running Order working doc'!$A$4:$CO$60,BB$100,FALSE),"-")</f>
        <v>-</v>
      </c>
      <c r="BC49" s="12" t="str">
        <f>IFERROR(VLOOKUP($A49,'All Running Order working doc'!$A$4:$CO$60,BC$100,FALSE),"-")</f>
        <v>-</v>
      </c>
      <c r="BD49" s="12" t="str">
        <f>IFERROR(VLOOKUP($A49,'All Running Order working doc'!$A$4:$CO$60,BD$100,FALSE),"-")</f>
        <v>-</v>
      </c>
      <c r="BE49" s="12" t="str">
        <f>IFERROR(VLOOKUP($A49,'All Running Order working doc'!$A$4:$CO$60,BE$100,FALSE),"-")</f>
        <v>-</v>
      </c>
      <c r="BF49" s="12" t="str">
        <f>IFERROR(VLOOKUP($A49,'All Running Order working doc'!$A$4:$CO$60,BF$100,FALSE),"-")</f>
        <v>-</v>
      </c>
      <c r="BG49" s="12" t="str">
        <f>IFERROR(VLOOKUP($A49,'All Running Order working doc'!$A$4:$CO$60,BG$100,FALSE),"-")</f>
        <v>-</v>
      </c>
      <c r="BH49" s="12" t="str">
        <f>IFERROR(VLOOKUP($A49,'All Running Order working doc'!$A$4:$CO$60,BH$100,FALSE),"-")</f>
        <v>-</v>
      </c>
      <c r="BI49" s="12" t="str">
        <f>IFERROR(VLOOKUP($A49,'All Running Order working doc'!$A$4:$CO$60,BI$100,FALSE),"-")</f>
        <v>-</v>
      </c>
      <c r="BJ49" s="12" t="str">
        <f>IFERROR(VLOOKUP($A49,'All Running Order working doc'!$A$4:$CO$60,BJ$100,FALSE),"-")</f>
        <v>-</v>
      </c>
      <c r="BK49" s="12" t="str">
        <f>IFERROR(VLOOKUP($A49,'All Running Order working doc'!$A$4:$CO$60,BK$100,FALSE),"-")</f>
        <v>-</v>
      </c>
      <c r="BL49" s="12" t="str">
        <f>IFERROR(VLOOKUP($A49,'All Running Order working doc'!$A$4:$CO$60,BL$100,FALSE),"-")</f>
        <v>-</v>
      </c>
      <c r="BM49" s="12" t="str">
        <f>IFERROR(VLOOKUP($A49,'All Running Order working doc'!$A$4:$CO$60,BM$100,FALSE),"-")</f>
        <v>-</v>
      </c>
      <c r="BN49" s="12" t="str">
        <f>IFERROR(VLOOKUP($A49,'All Running Order working doc'!$A$4:$CO$60,BN$100,FALSE),"-")</f>
        <v>-</v>
      </c>
      <c r="BO49" s="12" t="str">
        <f>IFERROR(VLOOKUP($A49,'All Running Order working doc'!$A$4:$CO$60,BO$100,FALSE),"-")</f>
        <v>-</v>
      </c>
      <c r="BP49" s="12" t="str">
        <f>IFERROR(VLOOKUP($A49,'All Running Order working doc'!$A$4:$CO$60,BP$100,FALSE),"-")</f>
        <v>-</v>
      </c>
      <c r="BQ49" s="12" t="str">
        <f>IFERROR(VLOOKUP($A49,'All Running Order working doc'!$A$4:$CO$60,BQ$100,FALSE),"-")</f>
        <v>-</v>
      </c>
      <c r="BR49" s="12" t="str">
        <f>IFERROR(VLOOKUP($A49,'All Running Order working doc'!$A$4:$CO$60,BR$100,FALSE),"-")</f>
        <v>-</v>
      </c>
      <c r="BS49" s="12" t="str">
        <f>IFERROR(VLOOKUP($A49,'All Running Order working doc'!$A$4:$CO$60,BS$100,FALSE),"-")</f>
        <v>-</v>
      </c>
      <c r="BT49" s="12" t="str">
        <f>IFERROR(VLOOKUP($A49,'All Running Order working doc'!$A$4:$CO$60,BT$100,FALSE),"-")</f>
        <v>-</v>
      </c>
      <c r="BU49" s="12" t="str">
        <f>IFERROR(VLOOKUP($A49,'All Running Order working doc'!$A$4:$CO$60,BU$100,FALSE),"-")</f>
        <v>-</v>
      </c>
      <c r="BV49" s="12" t="str">
        <f>IFERROR(VLOOKUP($A49,'All Running Order working doc'!$A$4:$CO$60,BV$100,FALSE),"-")</f>
        <v>-</v>
      </c>
      <c r="BW49" s="12" t="str">
        <f>IFERROR(VLOOKUP($A49,'All Running Order working doc'!$A$4:$CO$60,BW$100,FALSE),"-")</f>
        <v>-</v>
      </c>
      <c r="BX49" s="12" t="str">
        <f>IFERROR(VLOOKUP($A49,'All Running Order working doc'!$A$4:$CO$60,BX$100,FALSE),"-")</f>
        <v>-</v>
      </c>
      <c r="BY49" s="12" t="str">
        <f>IFERROR(VLOOKUP($A49,'All Running Order working doc'!$A$4:$CO$60,BY$100,FALSE),"-")</f>
        <v>-</v>
      </c>
      <c r="BZ49" s="12" t="str">
        <f>IFERROR(VLOOKUP($A49,'All Running Order working doc'!$A$4:$CO$60,BZ$100,FALSE),"-")</f>
        <v>-</v>
      </c>
      <c r="CA49" s="12" t="str">
        <f>IFERROR(VLOOKUP($A49,'All Running Order working doc'!$A$4:$CO$60,CA$100,FALSE),"-")</f>
        <v>-</v>
      </c>
      <c r="CB49" s="12" t="str">
        <f>IFERROR(VLOOKUP($A49,'All Running Order working doc'!$A$4:$CO$60,CB$100,FALSE),"-")</f>
        <v>-</v>
      </c>
      <c r="CC49" s="12" t="str">
        <f>IFERROR(VLOOKUP($A49,'All Running Order working doc'!$A$4:$CO$60,CC$100,FALSE),"-")</f>
        <v>-</v>
      </c>
      <c r="CD49" s="12" t="str">
        <f>IFERROR(VLOOKUP($A49,'All Running Order working doc'!$A$4:$CO$60,CD$100,FALSE),"-")</f>
        <v>-</v>
      </c>
      <c r="CE49" s="12" t="str">
        <f>IFERROR(VLOOKUP($A49,'All Running Order working doc'!$A$4:$CO$60,CE$100,FALSE),"-")</f>
        <v>-</v>
      </c>
      <c r="CF49" s="12" t="str">
        <f>IFERROR(VLOOKUP($A49,'All Running Order working doc'!$A$4:$CO$60,CF$100,FALSE),"-")</f>
        <v>-</v>
      </c>
      <c r="CG49" s="12" t="str">
        <f>IFERROR(VLOOKUP($A49,'All Running Order working doc'!$A$4:$CO$60,CG$100,FALSE),"-")</f>
        <v>-</v>
      </c>
      <c r="CH49" s="12" t="str">
        <f>IFERROR(VLOOKUP($A49,'All Running Order working doc'!$A$4:$CO$60,CH$100,FALSE),"-")</f>
        <v>-</v>
      </c>
      <c r="CI49" s="12" t="str">
        <f>IFERROR(VLOOKUP($A49,'All Running Order working doc'!$A$4:$CO$60,CI$100,FALSE),"-")</f>
        <v>-</v>
      </c>
      <c r="CJ49" s="12" t="str">
        <f>IFERROR(VLOOKUP($A49,'All Running Order working doc'!$A$4:$CO$60,CJ$100,FALSE),"-")</f>
        <v>-</v>
      </c>
      <c r="CK49" s="12" t="str">
        <f>IFERROR(VLOOKUP($A49,'All Running Order working doc'!$A$4:$CO$60,CK$100,FALSE),"-")</f>
        <v>-</v>
      </c>
      <c r="CL49" s="12" t="str">
        <f>IFERROR(VLOOKUP($A49,'All Running Order working doc'!$A$4:$CO$60,CL$100,FALSE),"-")</f>
        <v>-</v>
      </c>
      <c r="CM49" s="12" t="str">
        <f>IFERROR(VLOOKUP($A49,'All Running Order working doc'!$A$4:$CO$60,CM$100,FALSE),"-")</f>
        <v>-</v>
      </c>
      <c r="CN49" s="12" t="str">
        <f>IFERROR(VLOOKUP($A49,'All Running Order working doc'!$A$4:$CO$60,CN$100,FALSE),"-")</f>
        <v>-</v>
      </c>
      <c r="CQ49" s="3">
        <v>46</v>
      </c>
    </row>
    <row r="50" spans="1:95" x14ac:dyDescent="0.3">
      <c r="A50" s="3" t="str">
        <f>CONCATENATE(Constants!$B$6,CQ50,)</f>
        <v>Rookie47</v>
      </c>
      <c r="B50" s="12" t="str">
        <f>IFERROR(VLOOKUP($A50,'All Running Order working doc'!$A$4:$CO$60,B$100,FALSE),"-")</f>
        <v>-</v>
      </c>
      <c r="C50" s="12" t="str">
        <f>IFERROR(VLOOKUP($A50,'All Running Order working doc'!$A$4:$CO$60,C$100,FALSE),"-")</f>
        <v>-</v>
      </c>
      <c r="D50" s="12" t="str">
        <f>IFERROR(VLOOKUP($A50,'All Running Order working doc'!$A$4:$CO$60,D$100,FALSE),"-")</f>
        <v>-</v>
      </c>
      <c r="E50" s="12" t="str">
        <f>IFERROR(VLOOKUP($A50,'All Running Order working doc'!$A$4:$CO$60,E$100,FALSE),"-")</f>
        <v>-</v>
      </c>
      <c r="F50" s="12" t="str">
        <f>IFERROR(VLOOKUP($A50,'All Running Order working doc'!$A$4:$CO$60,F$100,FALSE),"-")</f>
        <v>-</v>
      </c>
      <c r="G50" s="12" t="str">
        <f>IFERROR(VLOOKUP($A50,'All Running Order working doc'!$A$4:$CO$60,G$100,FALSE),"-")</f>
        <v>-</v>
      </c>
      <c r="H50" s="12" t="str">
        <f>IFERROR(VLOOKUP($A50,'All Running Order working doc'!$A$4:$CO$60,H$100,FALSE),"-")</f>
        <v>-</v>
      </c>
      <c r="I50" s="12" t="str">
        <f>IFERROR(VLOOKUP($A50,'All Running Order working doc'!$A$4:$CO$60,I$100,FALSE),"-")</f>
        <v>-</v>
      </c>
      <c r="J50" s="12" t="str">
        <f>IFERROR(VLOOKUP($A50,'All Running Order working doc'!$A$4:$CO$60,J$100,FALSE),"-")</f>
        <v>-</v>
      </c>
      <c r="K50" s="12" t="str">
        <f>IFERROR(VLOOKUP($A50,'All Running Order working doc'!$A$4:$CO$60,K$100,FALSE),"-")</f>
        <v>-</v>
      </c>
      <c r="L50" s="12" t="str">
        <f>IFERROR(VLOOKUP($A50,'All Running Order working doc'!$A$4:$CO$60,L$100,FALSE),"-")</f>
        <v>-</v>
      </c>
      <c r="M50" s="12" t="str">
        <f>IFERROR(VLOOKUP($A50,'All Running Order working doc'!$A$4:$CO$60,M$100,FALSE),"-")</f>
        <v>-</v>
      </c>
      <c r="N50" s="12" t="str">
        <f>IFERROR(VLOOKUP($A50,'All Running Order working doc'!$A$4:$CO$60,N$100,FALSE),"-")</f>
        <v>-</v>
      </c>
      <c r="O50" s="12" t="str">
        <f>IFERROR(VLOOKUP($A50,'All Running Order working doc'!$A$4:$CO$60,O$100,FALSE),"-")</f>
        <v>-</v>
      </c>
      <c r="P50" s="12" t="str">
        <f>IFERROR(VLOOKUP($A50,'All Running Order working doc'!$A$4:$CO$60,P$100,FALSE),"-")</f>
        <v>-</v>
      </c>
      <c r="Q50" s="12" t="str">
        <f>IFERROR(VLOOKUP($A50,'All Running Order working doc'!$A$4:$CO$60,Q$100,FALSE),"-")</f>
        <v>-</v>
      </c>
      <c r="R50" s="12" t="str">
        <f>IFERROR(VLOOKUP($A50,'All Running Order working doc'!$A$4:$CO$60,R$100,FALSE),"-")</f>
        <v>-</v>
      </c>
      <c r="S50" s="12" t="str">
        <f>IFERROR(VLOOKUP($A50,'All Running Order working doc'!$A$4:$CO$60,S$100,FALSE),"-")</f>
        <v>-</v>
      </c>
      <c r="T50" s="12" t="str">
        <f>IFERROR(VLOOKUP($A50,'All Running Order working doc'!$A$4:$CO$60,T$100,FALSE),"-")</f>
        <v>-</v>
      </c>
      <c r="U50" s="12" t="str">
        <f>IFERROR(VLOOKUP($A50,'All Running Order working doc'!$A$4:$CO$60,U$100,FALSE),"-")</f>
        <v>-</v>
      </c>
      <c r="V50" s="12" t="str">
        <f>IFERROR(VLOOKUP($A50,'All Running Order working doc'!$A$4:$CO$60,V$100,FALSE),"-")</f>
        <v>-</v>
      </c>
      <c r="W50" s="12" t="str">
        <f>IFERROR(VLOOKUP($A50,'All Running Order working doc'!$A$4:$CO$60,W$100,FALSE),"-")</f>
        <v>-</v>
      </c>
      <c r="X50" s="12" t="str">
        <f>IFERROR(VLOOKUP($A50,'All Running Order working doc'!$A$4:$CO$60,X$100,FALSE),"-")</f>
        <v>-</v>
      </c>
      <c r="Y50" s="12" t="str">
        <f>IFERROR(VLOOKUP($A50,'All Running Order working doc'!$A$4:$CO$60,Y$100,FALSE),"-")</f>
        <v>-</v>
      </c>
      <c r="Z50" s="12" t="str">
        <f>IFERROR(VLOOKUP($A50,'All Running Order working doc'!$A$4:$CO$60,Z$100,FALSE),"-")</f>
        <v>-</v>
      </c>
      <c r="AA50" s="12" t="str">
        <f>IFERROR(VLOOKUP($A50,'All Running Order working doc'!$A$4:$CO$60,AA$100,FALSE),"-")</f>
        <v>-</v>
      </c>
      <c r="AB50" s="12" t="str">
        <f>IFERROR(VLOOKUP($A50,'All Running Order working doc'!$A$4:$CO$60,AB$100,FALSE),"-")</f>
        <v>-</v>
      </c>
      <c r="AC50" s="12" t="str">
        <f>IFERROR(VLOOKUP($A50,'All Running Order working doc'!$A$4:$CO$60,AC$100,FALSE),"-")</f>
        <v>-</v>
      </c>
      <c r="AD50" s="12" t="str">
        <f>IFERROR(VLOOKUP($A50,'All Running Order working doc'!$A$4:$CO$60,AD$100,FALSE),"-")</f>
        <v>-</v>
      </c>
      <c r="AE50" s="12" t="str">
        <f>IFERROR(VLOOKUP($A50,'All Running Order working doc'!$A$4:$CO$60,AE$100,FALSE),"-")</f>
        <v>-</v>
      </c>
      <c r="AF50" s="12" t="str">
        <f>IFERROR(VLOOKUP($A50,'All Running Order working doc'!$A$4:$CO$60,AF$100,FALSE),"-")</f>
        <v>-</v>
      </c>
      <c r="AG50" s="12" t="str">
        <f>IFERROR(VLOOKUP($A50,'All Running Order working doc'!$A$4:$CO$60,AG$100,FALSE),"-")</f>
        <v>-</v>
      </c>
      <c r="AH50" s="12" t="str">
        <f>IFERROR(VLOOKUP($A50,'All Running Order working doc'!$A$4:$CO$60,AH$100,FALSE),"-")</f>
        <v>-</v>
      </c>
      <c r="AI50" s="12" t="str">
        <f>IFERROR(VLOOKUP($A50,'All Running Order working doc'!$A$4:$CO$60,AI$100,FALSE),"-")</f>
        <v>-</v>
      </c>
      <c r="AJ50" s="12" t="str">
        <f>IFERROR(VLOOKUP($A50,'All Running Order working doc'!$A$4:$CO$60,AJ$100,FALSE),"-")</f>
        <v>-</v>
      </c>
      <c r="AK50" s="12" t="str">
        <f>IFERROR(VLOOKUP($A50,'All Running Order working doc'!$A$4:$CO$60,AK$100,FALSE),"-")</f>
        <v>-</v>
      </c>
      <c r="AL50" s="12" t="str">
        <f>IFERROR(VLOOKUP($A50,'All Running Order working doc'!$A$4:$CO$60,AL$100,FALSE),"-")</f>
        <v>-</v>
      </c>
      <c r="AM50" s="12" t="str">
        <f>IFERROR(VLOOKUP($A50,'All Running Order working doc'!$A$4:$CO$60,AM$100,FALSE),"-")</f>
        <v>-</v>
      </c>
      <c r="AN50" s="12" t="str">
        <f>IFERROR(VLOOKUP($A50,'All Running Order working doc'!$A$4:$CO$60,AN$100,FALSE),"-")</f>
        <v>-</v>
      </c>
      <c r="AO50" s="12" t="str">
        <f>IFERROR(VLOOKUP($A50,'All Running Order working doc'!$A$4:$CO$60,AO$100,FALSE),"-")</f>
        <v>-</v>
      </c>
      <c r="AP50" s="12" t="str">
        <f>IFERROR(VLOOKUP($A50,'All Running Order working doc'!$A$4:$CO$60,AP$100,FALSE),"-")</f>
        <v>-</v>
      </c>
      <c r="AQ50" s="12" t="str">
        <f>IFERROR(VLOOKUP($A50,'All Running Order working doc'!$A$4:$CO$60,AQ$100,FALSE),"-")</f>
        <v>-</v>
      </c>
      <c r="AR50" s="12" t="str">
        <f>IFERROR(VLOOKUP($A50,'All Running Order working doc'!$A$4:$CO$60,AR$100,FALSE),"-")</f>
        <v>-</v>
      </c>
      <c r="AS50" s="12" t="str">
        <f>IFERROR(VLOOKUP($A50,'All Running Order working doc'!$A$4:$CO$60,AS$100,FALSE),"-")</f>
        <v>-</v>
      </c>
      <c r="AT50" s="12" t="str">
        <f>IFERROR(VLOOKUP($A50,'All Running Order working doc'!$A$4:$CO$60,AT$100,FALSE),"-")</f>
        <v>-</v>
      </c>
      <c r="AU50" s="12" t="str">
        <f>IFERROR(VLOOKUP($A50,'All Running Order working doc'!$A$4:$CO$60,AU$100,FALSE),"-")</f>
        <v>-</v>
      </c>
      <c r="AV50" s="12" t="str">
        <f>IFERROR(VLOOKUP($A50,'All Running Order working doc'!$A$4:$CO$60,AV$100,FALSE),"-")</f>
        <v>-</v>
      </c>
      <c r="AW50" s="12" t="str">
        <f>IFERROR(VLOOKUP($A50,'All Running Order working doc'!$A$4:$CO$60,AW$100,FALSE),"-")</f>
        <v>-</v>
      </c>
      <c r="AX50" s="12" t="str">
        <f>IFERROR(VLOOKUP($A50,'All Running Order working doc'!$A$4:$CO$60,AX$100,FALSE),"-")</f>
        <v>-</v>
      </c>
      <c r="AY50" s="12" t="str">
        <f>IFERROR(VLOOKUP($A50,'All Running Order working doc'!$A$4:$CO$60,AY$100,FALSE),"-")</f>
        <v>-</v>
      </c>
      <c r="AZ50" s="12" t="str">
        <f>IFERROR(VLOOKUP($A50,'All Running Order working doc'!$A$4:$CO$60,AZ$100,FALSE),"-")</f>
        <v>-</v>
      </c>
      <c r="BA50" s="12" t="str">
        <f>IFERROR(VLOOKUP($A50,'All Running Order working doc'!$A$4:$CO$60,BA$100,FALSE),"-")</f>
        <v>-</v>
      </c>
      <c r="BB50" s="12" t="str">
        <f>IFERROR(VLOOKUP($A50,'All Running Order working doc'!$A$4:$CO$60,BB$100,FALSE),"-")</f>
        <v>-</v>
      </c>
      <c r="BC50" s="12" t="str">
        <f>IFERROR(VLOOKUP($A50,'All Running Order working doc'!$A$4:$CO$60,BC$100,FALSE),"-")</f>
        <v>-</v>
      </c>
      <c r="BD50" s="12" t="str">
        <f>IFERROR(VLOOKUP($A50,'All Running Order working doc'!$A$4:$CO$60,BD$100,FALSE),"-")</f>
        <v>-</v>
      </c>
      <c r="BE50" s="12" t="str">
        <f>IFERROR(VLOOKUP($A50,'All Running Order working doc'!$A$4:$CO$60,BE$100,FALSE),"-")</f>
        <v>-</v>
      </c>
      <c r="BF50" s="12" t="str">
        <f>IFERROR(VLOOKUP($A50,'All Running Order working doc'!$A$4:$CO$60,BF$100,FALSE),"-")</f>
        <v>-</v>
      </c>
      <c r="BG50" s="12" t="str">
        <f>IFERROR(VLOOKUP($A50,'All Running Order working doc'!$A$4:$CO$60,BG$100,FALSE),"-")</f>
        <v>-</v>
      </c>
      <c r="BH50" s="12" t="str">
        <f>IFERROR(VLOOKUP($A50,'All Running Order working doc'!$A$4:$CO$60,BH$100,FALSE),"-")</f>
        <v>-</v>
      </c>
      <c r="BI50" s="12" t="str">
        <f>IFERROR(VLOOKUP($A50,'All Running Order working doc'!$A$4:$CO$60,BI$100,FALSE),"-")</f>
        <v>-</v>
      </c>
      <c r="BJ50" s="12" t="str">
        <f>IFERROR(VLOOKUP($A50,'All Running Order working doc'!$A$4:$CO$60,BJ$100,FALSE),"-")</f>
        <v>-</v>
      </c>
      <c r="BK50" s="12" t="str">
        <f>IFERROR(VLOOKUP($A50,'All Running Order working doc'!$A$4:$CO$60,BK$100,FALSE),"-")</f>
        <v>-</v>
      </c>
      <c r="BL50" s="12" t="str">
        <f>IFERROR(VLOOKUP($A50,'All Running Order working doc'!$A$4:$CO$60,BL$100,FALSE),"-")</f>
        <v>-</v>
      </c>
      <c r="BM50" s="12" t="str">
        <f>IFERROR(VLOOKUP($A50,'All Running Order working doc'!$A$4:$CO$60,BM$100,FALSE),"-")</f>
        <v>-</v>
      </c>
      <c r="BN50" s="12" t="str">
        <f>IFERROR(VLOOKUP($A50,'All Running Order working doc'!$A$4:$CO$60,BN$100,FALSE),"-")</f>
        <v>-</v>
      </c>
      <c r="BO50" s="12" t="str">
        <f>IFERROR(VLOOKUP($A50,'All Running Order working doc'!$A$4:$CO$60,BO$100,FALSE),"-")</f>
        <v>-</v>
      </c>
      <c r="BP50" s="12" t="str">
        <f>IFERROR(VLOOKUP($A50,'All Running Order working doc'!$A$4:$CO$60,BP$100,FALSE),"-")</f>
        <v>-</v>
      </c>
      <c r="BQ50" s="12" t="str">
        <f>IFERROR(VLOOKUP($A50,'All Running Order working doc'!$A$4:$CO$60,BQ$100,FALSE),"-")</f>
        <v>-</v>
      </c>
      <c r="BR50" s="12" t="str">
        <f>IFERROR(VLOOKUP($A50,'All Running Order working doc'!$A$4:$CO$60,BR$100,FALSE),"-")</f>
        <v>-</v>
      </c>
      <c r="BS50" s="12" t="str">
        <f>IFERROR(VLOOKUP($A50,'All Running Order working doc'!$A$4:$CO$60,BS$100,FALSE),"-")</f>
        <v>-</v>
      </c>
      <c r="BT50" s="12" t="str">
        <f>IFERROR(VLOOKUP($A50,'All Running Order working doc'!$A$4:$CO$60,BT$100,FALSE),"-")</f>
        <v>-</v>
      </c>
      <c r="BU50" s="12" t="str">
        <f>IFERROR(VLOOKUP($A50,'All Running Order working doc'!$A$4:$CO$60,BU$100,FALSE),"-")</f>
        <v>-</v>
      </c>
      <c r="BV50" s="12" t="str">
        <f>IFERROR(VLOOKUP($A50,'All Running Order working doc'!$A$4:$CO$60,BV$100,FALSE),"-")</f>
        <v>-</v>
      </c>
      <c r="BW50" s="12" t="str">
        <f>IFERROR(VLOOKUP($A50,'All Running Order working doc'!$A$4:$CO$60,BW$100,FALSE),"-")</f>
        <v>-</v>
      </c>
      <c r="BX50" s="12" t="str">
        <f>IFERROR(VLOOKUP($A50,'All Running Order working doc'!$A$4:$CO$60,BX$100,FALSE),"-")</f>
        <v>-</v>
      </c>
      <c r="BY50" s="12" t="str">
        <f>IFERROR(VLOOKUP($A50,'All Running Order working doc'!$A$4:$CO$60,BY$100,FALSE),"-")</f>
        <v>-</v>
      </c>
      <c r="BZ50" s="12" t="str">
        <f>IFERROR(VLOOKUP($A50,'All Running Order working doc'!$A$4:$CO$60,BZ$100,FALSE),"-")</f>
        <v>-</v>
      </c>
      <c r="CA50" s="12" t="str">
        <f>IFERROR(VLOOKUP($A50,'All Running Order working doc'!$A$4:$CO$60,CA$100,FALSE),"-")</f>
        <v>-</v>
      </c>
      <c r="CB50" s="12" t="str">
        <f>IFERROR(VLOOKUP($A50,'All Running Order working doc'!$A$4:$CO$60,CB$100,FALSE),"-")</f>
        <v>-</v>
      </c>
      <c r="CC50" s="12" t="str">
        <f>IFERROR(VLOOKUP($A50,'All Running Order working doc'!$A$4:$CO$60,CC$100,FALSE),"-")</f>
        <v>-</v>
      </c>
      <c r="CD50" s="12" t="str">
        <f>IFERROR(VLOOKUP($A50,'All Running Order working doc'!$A$4:$CO$60,CD$100,FALSE),"-")</f>
        <v>-</v>
      </c>
      <c r="CE50" s="12" t="str">
        <f>IFERROR(VLOOKUP($A50,'All Running Order working doc'!$A$4:$CO$60,CE$100,FALSE),"-")</f>
        <v>-</v>
      </c>
      <c r="CF50" s="12" t="str">
        <f>IFERROR(VLOOKUP($A50,'All Running Order working doc'!$A$4:$CO$60,CF$100,FALSE),"-")</f>
        <v>-</v>
      </c>
      <c r="CG50" s="12" t="str">
        <f>IFERROR(VLOOKUP($A50,'All Running Order working doc'!$A$4:$CO$60,CG$100,FALSE),"-")</f>
        <v>-</v>
      </c>
      <c r="CH50" s="12" t="str">
        <f>IFERROR(VLOOKUP($A50,'All Running Order working doc'!$A$4:$CO$60,CH$100,FALSE),"-")</f>
        <v>-</v>
      </c>
      <c r="CI50" s="12" t="str">
        <f>IFERROR(VLOOKUP($A50,'All Running Order working doc'!$A$4:$CO$60,CI$100,FALSE),"-")</f>
        <v>-</v>
      </c>
      <c r="CJ50" s="12" t="str">
        <f>IFERROR(VLOOKUP($A50,'All Running Order working doc'!$A$4:$CO$60,CJ$100,FALSE),"-")</f>
        <v>-</v>
      </c>
      <c r="CK50" s="12" t="str">
        <f>IFERROR(VLOOKUP($A50,'All Running Order working doc'!$A$4:$CO$60,CK$100,FALSE),"-")</f>
        <v>-</v>
      </c>
      <c r="CL50" s="12" t="str">
        <f>IFERROR(VLOOKUP($A50,'All Running Order working doc'!$A$4:$CO$60,CL$100,FALSE),"-")</f>
        <v>-</v>
      </c>
      <c r="CM50" s="12" t="str">
        <f>IFERROR(VLOOKUP($A50,'All Running Order working doc'!$A$4:$CO$60,CM$100,FALSE),"-")</f>
        <v>-</v>
      </c>
      <c r="CN50" s="12" t="str">
        <f>IFERROR(VLOOKUP($A50,'All Running Order working doc'!$A$4:$CO$60,CN$100,FALSE),"-")</f>
        <v>-</v>
      </c>
      <c r="CQ50" s="3">
        <v>47</v>
      </c>
    </row>
    <row r="51" spans="1:95" x14ac:dyDescent="0.3">
      <c r="A51" s="3" t="str">
        <f>CONCATENATE(Constants!$B$6,CQ51,)</f>
        <v>Rookie48</v>
      </c>
      <c r="B51" s="12" t="str">
        <f>IFERROR(VLOOKUP($A51,'All Running Order working doc'!$A$4:$CO$60,B$100,FALSE),"-")</f>
        <v>-</v>
      </c>
      <c r="C51" s="12" t="str">
        <f>IFERROR(VLOOKUP($A51,'All Running Order working doc'!$A$4:$CO$60,C$100,FALSE),"-")</f>
        <v>-</v>
      </c>
      <c r="D51" s="12" t="str">
        <f>IFERROR(VLOOKUP($A51,'All Running Order working doc'!$A$4:$CO$60,D$100,FALSE),"-")</f>
        <v>-</v>
      </c>
      <c r="E51" s="12" t="str">
        <f>IFERROR(VLOOKUP($A51,'All Running Order working doc'!$A$4:$CO$60,E$100,FALSE),"-")</f>
        <v>-</v>
      </c>
      <c r="F51" s="12" t="str">
        <f>IFERROR(VLOOKUP($A51,'All Running Order working doc'!$A$4:$CO$60,F$100,FALSE),"-")</f>
        <v>-</v>
      </c>
      <c r="G51" s="12" t="str">
        <f>IFERROR(VLOOKUP($A51,'All Running Order working doc'!$A$4:$CO$60,G$100,FALSE),"-")</f>
        <v>-</v>
      </c>
      <c r="H51" s="12" t="str">
        <f>IFERROR(VLOOKUP($A51,'All Running Order working doc'!$A$4:$CO$60,H$100,FALSE),"-")</f>
        <v>-</v>
      </c>
      <c r="I51" s="12" t="str">
        <f>IFERROR(VLOOKUP($A51,'All Running Order working doc'!$A$4:$CO$60,I$100,FALSE),"-")</f>
        <v>-</v>
      </c>
      <c r="J51" s="12" t="str">
        <f>IFERROR(VLOOKUP($A51,'All Running Order working doc'!$A$4:$CO$60,J$100,FALSE),"-")</f>
        <v>-</v>
      </c>
      <c r="K51" s="12" t="str">
        <f>IFERROR(VLOOKUP($A51,'All Running Order working doc'!$A$4:$CO$60,K$100,FALSE),"-")</f>
        <v>-</v>
      </c>
      <c r="L51" s="12" t="str">
        <f>IFERROR(VLOOKUP($A51,'All Running Order working doc'!$A$4:$CO$60,L$100,FALSE),"-")</f>
        <v>-</v>
      </c>
      <c r="M51" s="12" t="str">
        <f>IFERROR(VLOOKUP($A51,'All Running Order working doc'!$A$4:$CO$60,M$100,FALSE),"-")</f>
        <v>-</v>
      </c>
      <c r="N51" s="12" t="str">
        <f>IFERROR(VLOOKUP($A51,'All Running Order working doc'!$A$4:$CO$60,N$100,FALSE),"-")</f>
        <v>-</v>
      </c>
      <c r="O51" s="12" t="str">
        <f>IFERROR(VLOOKUP($A51,'All Running Order working doc'!$A$4:$CO$60,O$100,FALSE),"-")</f>
        <v>-</v>
      </c>
      <c r="P51" s="12" t="str">
        <f>IFERROR(VLOOKUP($A51,'All Running Order working doc'!$A$4:$CO$60,P$100,FALSE),"-")</f>
        <v>-</v>
      </c>
      <c r="Q51" s="12" t="str">
        <f>IFERROR(VLOOKUP($A51,'All Running Order working doc'!$A$4:$CO$60,Q$100,FALSE),"-")</f>
        <v>-</v>
      </c>
      <c r="R51" s="12" t="str">
        <f>IFERROR(VLOOKUP($A51,'All Running Order working doc'!$A$4:$CO$60,R$100,FALSE),"-")</f>
        <v>-</v>
      </c>
      <c r="S51" s="12" t="str">
        <f>IFERROR(VLOOKUP($A51,'All Running Order working doc'!$A$4:$CO$60,S$100,FALSE),"-")</f>
        <v>-</v>
      </c>
      <c r="T51" s="12" t="str">
        <f>IFERROR(VLOOKUP($A51,'All Running Order working doc'!$A$4:$CO$60,T$100,FALSE),"-")</f>
        <v>-</v>
      </c>
      <c r="U51" s="12" t="str">
        <f>IFERROR(VLOOKUP($A51,'All Running Order working doc'!$A$4:$CO$60,U$100,FALSE),"-")</f>
        <v>-</v>
      </c>
      <c r="V51" s="12" t="str">
        <f>IFERROR(VLOOKUP($A51,'All Running Order working doc'!$A$4:$CO$60,V$100,FALSE),"-")</f>
        <v>-</v>
      </c>
      <c r="W51" s="12" t="str">
        <f>IFERROR(VLOOKUP($A51,'All Running Order working doc'!$A$4:$CO$60,W$100,FALSE),"-")</f>
        <v>-</v>
      </c>
      <c r="X51" s="12" t="str">
        <f>IFERROR(VLOOKUP($A51,'All Running Order working doc'!$A$4:$CO$60,X$100,FALSE),"-")</f>
        <v>-</v>
      </c>
      <c r="Y51" s="12" t="str">
        <f>IFERROR(VLOOKUP($A51,'All Running Order working doc'!$A$4:$CO$60,Y$100,FALSE),"-")</f>
        <v>-</v>
      </c>
      <c r="Z51" s="12" t="str">
        <f>IFERROR(VLOOKUP($A51,'All Running Order working doc'!$A$4:$CO$60,Z$100,FALSE),"-")</f>
        <v>-</v>
      </c>
      <c r="AA51" s="12" t="str">
        <f>IFERROR(VLOOKUP($A51,'All Running Order working doc'!$A$4:$CO$60,AA$100,FALSE),"-")</f>
        <v>-</v>
      </c>
      <c r="AB51" s="12" t="str">
        <f>IFERROR(VLOOKUP($A51,'All Running Order working doc'!$A$4:$CO$60,AB$100,FALSE),"-")</f>
        <v>-</v>
      </c>
      <c r="AC51" s="12" t="str">
        <f>IFERROR(VLOOKUP($A51,'All Running Order working doc'!$A$4:$CO$60,AC$100,FALSE),"-")</f>
        <v>-</v>
      </c>
      <c r="AD51" s="12" t="str">
        <f>IFERROR(VLOOKUP($A51,'All Running Order working doc'!$A$4:$CO$60,AD$100,FALSE),"-")</f>
        <v>-</v>
      </c>
      <c r="AE51" s="12" t="str">
        <f>IFERROR(VLOOKUP($A51,'All Running Order working doc'!$A$4:$CO$60,AE$100,FALSE),"-")</f>
        <v>-</v>
      </c>
      <c r="AF51" s="12" t="str">
        <f>IFERROR(VLOOKUP($A51,'All Running Order working doc'!$A$4:$CO$60,AF$100,FALSE),"-")</f>
        <v>-</v>
      </c>
      <c r="AG51" s="12" t="str">
        <f>IFERROR(VLOOKUP($A51,'All Running Order working doc'!$A$4:$CO$60,AG$100,FALSE),"-")</f>
        <v>-</v>
      </c>
      <c r="AH51" s="12" t="str">
        <f>IFERROR(VLOOKUP($A51,'All Running Order working doc'!$A$4:$CO$60,AH$100,FALSE),"-")</f>
        <v>-</v>
      </c>
      <c r="AI51" s="12" t="str">
        <f>IFERROR(VLOOKUP($A51,'All Running Order working doc'!$A$4:$CO$60,AI$100,FALSE),"-")</f>
        <v>-</v>
      </c>
      <c r="AJ51" s="12" t="str">
        <f>IFERROR(VLOOKUP($A51,'All Running Order working doc'!$A$4:$CO$60,AJ$100,FALSE),"-")</f>
        <v>-</v>
      </c>
      <c r="AK51" s="12" t="str">
        <f>IFERROR(VLOOKUP($A51,'All Running Order working doc'!$A$4:$CO$60,AK$100,FALSE),"-")</f>
        <v>-</v>
      </c>
      <c r="AL51" s="12" t="str">
        <f>IFERROR(VLOOKUP($A51,'All Running Order working doc'!$A$4:$CO$60,AL$100,FALSE),"-")</f>
        <v>-</v>
      </c>
      <c r="AM51" s="12" t="str">
        <f>IFERROR(VLOOKUP($A51,'All Running Order working doc'!$A$4:$CO$60,AM$100,FALSE),"-")</f>
        <v>-</v>
      </c>
      <c r="AN51" s="12" t="str">
        <f>IFERROR(VLOOKUP($A51,'All Running Order working doc'!$A$4:$CO$60,AN$100,FALSE),"-")</f>
        <v>-</v>
      </c>
      <c r="AO51" s="12" t="str">
        <f>IFERROR(VLOOKUP($A51,'All Running Order working doc'!$A$4:$CO$60,AO$100,FALSE),"-")</f>
        <v>-</v>
      </c>
      <c r="AP51" s="12" t="str">
        <f>IFERROR(VLOOKUP($A51,'All Running Order working doc'!$A$4:$CO$60,AP$100,FALSE),"-")</f>
        <v>-</v>
      </c>
      <c r="AQ51" s="12" t="str">
        <f>IFERROR(VLOOKUP($A51,'All Running Order working doc'!$A$4:$CO$60,AQ$100,FALSE),"-")</f>
        <v>-</v>
      </c>
      <c r="AR51" s="12" t="str">
        <f>IFERROR(VLOOKUP($A51,'All Running Order working doc'!$A$4:$CO$60,AR$100,FALSE),"-")</f>
        <v>-</v>
      </c>
      <c r="AS51" s="12" t="str">
        <f>IFERROR(VLOOKUP($A51,'All Running Order working doc'!$A$4:$CO$60,AS$100,FALSE),"-")</f>
        <v>-</v>
      </c>
      <c r="AT51" s="12" t="str">
        <f>IFERROR(VLOOKUP($A51,'All Running Order working doc'!$A$4:$CO$60,AT$100,FALSE),"-")</f>
        <v>-</v>
      </c>
      <c r="AU51" s="12" t="str">
        <f>IFERROR(VLOOKUP($A51,'All Running Order working doc'!$A$4:$CO$60,AU$100,FALSE),"-")</f>
        <v>-</v>
      </c>
      <c r="AV51" s="12" t="str">
        <f>IFERROR(VLOOKUP($A51,'All Running Order working doc'!$A$4:$CO$60,AV$100,FALSE),"-")</f>
        <v>-</v>
      </c>
      <c r="AW51" s="12" t="str">
        <f>IFERROR(VLOOKUP($A51,'All Running Order working doc'!$A$4:$CO$60,AW$100,FALSE),"-")</f>
        <v>-</v>
      </c>
      <c r="AX51" s="12" t="str">
        <f>IFERROR(VLOOKUP($A51,'All Running Order working doc'!$A$4:$CO$60,AX$100,FALSE),"-")</f>
        <v>-</v>
      </c>
      <c r="AY51" s="12" t="str">
        <f>IFERROR(VLOOKUP($A51,'All Running Order working doc'!$A$4:$CO$60,AY$100,FALSE),"-")</f>
        <v>-</v>
      </c>
      <c r="AZ51" s="12" t="str">
        <f>IFERROR(VLOOKUP($A51,'All Running Order working doc'!$A$4:$CO$60,AZ$100,FALSE),"-")</f>
        <v>-</v>
      </c>
      <c r="BA51" s="12" t="str">
        <f>IFERROR(VLOOKUP($A51,'All Running Order working doc'!$A$4:$CO$60,BA$100,FALSE),"-")</f>
        <v>-</v>
      </c>
      <c r="BB51" s="12" t="str">
        <f>IFERROR(VLOOKUP($A51,'All Running Order working doc'!$A$4:$CO$60,BB$100,FALSE),"-")</f>
        <v>-</v>
      </c>
      <c r="BC51" s="12" t="str">
        <f>IFERROR(VLOOKUP($A51,'All Running Order working doc'!$A$4:$CO$60,BC$100,FALSE),"-")</f>
        <v>-</v>
      </c>
      <c r="BD51" s="12" t="str">
        <f>IFERROR(VLOOKUP($A51,'All Running Order working doc'!$A$4:$CO$60,BD$100,FALSE),"-")</f>
        <v>-</v>
      </c>
      <c r="BE51" s="12" t="str">
        <f>IFERROR(VLOOKUP($A51,'All Running Order working doc'!$A$4:$CO$60,BE$100,FALSE),"-")</f>
        <v>-</v>
      </c>
      <c r="BF51" s="12" t="str">
        <f>IFERROR(VLOOKUP($A51,'All Running Order working doc'!$A$4:$CO$60,BF$100,FALSE),"-")</f>
        <v>-</v>
      </c>
      <c r="BG51" s="12" t="str">
        <f>IFERROR(VLOOKUP($A51,'All Running Order working doc'!$A$4:$CO$60,BG$100,FALSE),"-")</f>
        <v>-</v>
      </c>
      <c r="BH51" s="12" t="str">
        <f>IFERROR(VLOOKUP($A51,'All Running Order working doc'!$A$4:$CO$60,BH$100,FALSE),"-")</f>
        <v>-</v>
      </c>
      <c r="BI51" s="12" t="str">
        <f>IFERROR(VLOOKUP($A51,'All Running Order working doc'!$A$4:$CO$60,BI$100,FALSE),"-")</f>
        <v>-</v>
      </c>
      <c r="BJ51" s="12" t="str">
        <f>IFERROR(VLOOKUP($A51,'All Running Order working doc'!$A$4:$CO$60,BJ$100,FALSE),"-")</f>
        <v>-</v>
      </c>
      <c r="BK51" s="12" t="str">
        <f>IFERROR(VLOOKUP($A51,'All Running Order working doc'!$A$4:$CO$60,BK$100,FALSE),"-")</f>
        <v>-</v>
      </c>
      <c r="BL51" s="12" t="str">
        <f>IFERROR(VLOOKUP($A51,'All Running Order working doc'!$A$4:$CO$60,BL$100,FALSE),"-")</f>
        <v>-</v>
      </c>
      <c r="BM51" s="12" t="str">
        <f>IFERROR(VLOOKUP($A51,'All Running Order working doc'!$A$4:$CO$60,BM$100,FALSE),"-")</f>
        <v>-</v>
      </c>
      <c r="BN51" s="12" t="str">
        <f>IFERROR(VLOOKUP($A51,'All Running Order working doc'!$A$4:$CO$60,BN$100,FALSE),"-")</f>
        <v>-</v>
      </c>
      <c r="BO51" s="12" t="str">
        <f>IFERROR(VLOOKUP($A51,'All Running Order working doc'!$A$4:$CO$60,BO$100,FALSE),"-")</f>
        <v>-</v>
      </c>
      <c r="BP51" s="12" t="str">
        <f>IFERROR(VLOOKUP($A51,'All Running Order working doc'!$A$4:$CO$60,BP$100,FALSE),"-")</f>
        <v>-</v>
      </c>
      <c r="BQ51" s="12" t="str">
        <f>IFERROR(VLOOKUP($A51,'All Running Order working doc'!$A$4:$CO$60,BQ$100,FALSE),"-")</f>
        <v>-</v>
      </c>
      <c r="BR51" s="12" t="str">
        <f>IFERROR(VLOOKUP($A51,'All Running Order working doc'!$A$4:$CO$60,BR$100,FALSE),"-")</f>
        <v>-</v>
      </c>
      <c r="BS51" s="12" t="str">
        <f>IFERROR(VLOOKUP($A51,'All Running Order working doc'!$A$4:$CO$60,BS$100,FALSE),"-")</f>
        <v>-</v>
      </c>
      <c r="BT51" s="12" t="str">
        <f>IFERROR(VLOOKUP($A51,'All Running Order working doc'!$A$4:$CO$60,BT$100,FALSE),"-")</f>
        <v>-</v>
      </c>
      <c r="BU51" s="12" t="str">
        <f>IFERROR(VLOOKUP($A51,'All Running Order working doc'!$A$4:$CO$60,BU$100,FALSE),"-")</f>
        <v>-</v>
      </c>
      <c r="BV51" s="12" t="str">
        <f>IFERROR(VLOOKUP($A51,'All Running Order working doc'!$A$4:$CO$60,BV$100,FALSE),"-")</f>
        <v>-</v>
      </c>
      <c r="BW51" s="12" t="str">
        <f>IFERROR(VLOOKUP($A51,'All Running Order working doc'!$A$4:$CO$60,BW$100,FALSE),"-")</f>
        <v>-</v>
      </c>
      <c r="BX51" s="12" t="str">
        <f>IFERROR(VLOOKUP($A51,'All Running Order working doc'!$A$4:$CO$60,BX$100,FALSE),"-")</f>
        <v>-</v>
      </c>
      <c r="BY51" s="12" t="str">
        <f>IFERROR(VLOOKUP($A51,'All Running Order working doc'!$A$4:$CO$60,BY$100,FALSE),"-")</f>
        <v>-</v>
      </c>
      <c r="BZ51" s="12" t="str">
        <f>IFERROR(VLOOKUP($A51,'All Running Order working doc'!$A$4:$CO$60,BZ$100,FALSE),"-")</f>
        <v>-</v>
      </c>
      <c r="CA51" s="12" t="str">
        <f>IFERROR(VLOOKUP($A51,'All Running Order working doc'!$A$4:$CO$60,CA$100,FALSE),"-")</f>
        <v>-</v>
      </c>
      <c r="CB51" s="12" t="str">
        <f>IFERROR(VLOOKUP($A51,'All Running Order working doc'!$A$4:$CO$60,CB$100,FALSE),"-")</f>
        <v>-</v>
      </c>
      <c r="CC51" s="12" t="str">
        <f>IFERROR(VLOOKUP($A51,'All Running Order working doc'!$A$4:$CO$60,CC$100,FALSE),"-")</f>
        <v>-</v>
      </c>
      <c r="CD51" s="12" t="str">
        <f>IFERROR(VLOOKUP($A51,'All Running Order working doc'!$A$4:$CO$60,CD$100,FALSE),"-")</f>
        <v>-</v>
      </c>
      <c r="CE51" s="12" t="str">
        <f>IFERROR(VLOOKUP($A51,'All Running Order working doc'!$A$4:$CO$60,CE$100,FALSE),"-")</f>
        <v>-</v>
      </c>
      <c r="CF51" s="12" t="str">
        <f>IFERROR(VLOOKUP($A51,'All Running Order working doc'!$A$4:$CO$60,CF$100,FALSE),"-")</f>
        <v>-</v>
      </c>
      <c r="CG51" s="12" t="str">
        <f>IFERROR(VLOOKUP($A51,'All Running Order working doc'!$A$4:$CO$60,CG$100,FALSE),"-")</f>
        <v>-</v>
      </c>
      <c r="CH51" s="12" t="str">
        <f>IFERROR(VLOOKUP($A51,'All Running Order working doc'!$A$4:$CO$60,CH$100,FALSE),"-")</f>
        <v>-</v>
      </c>
      <c r="CI51" s="12" t="str">
        <f>IFERROR(VLOOKUP($A51,'All Running Order working doc'!$A$4:$CO$60,CI$100,FALSE),"-")</f>
        <v>-</v>
      </c>
      <c r="CJ51" s="12" t="str">
        <f>IFERROR(VLOOKUP($A51,'All Running Order working doc'!$A$4:$CO$60,CJ$100,FALSE),"-")</f>
        <v>-</v>
      </c>
      <c r="CK51" s="12" t="str">
        <f>IFERROR(VLOOKUP($A51,'All Running Order working doc'!$A$4:$CO$60,CK$100,FALSE),"-")</f>
        <v>-</v>
      </c>
      <c r="CL51" s="12" t="str">
        <f>IFERROR(VLOOKUP($A51,'All Running Order working doc'!$A$4:$CO$60,CL$100,FALSE),"-")</f>
        <v>-</v>
      </c>
      <c r="CM51" s="12" t="str">
        <f>IFERROR(VLOOKUP($A51,'All Running Order working doc'!$A$4:$CO$60,CM$100,FALSE),"-")</f>
        <v>-</v>
      </c>
      <c r="CN51" s="12" t="str">
        <f>IFERROR(VLOOKUP($A51,'All Running Order working doc'!$A$4:$CO$60,CN$100,FALSE),"-")</f>
        <v>-</v>
      </c>
      <c r="CQ51" s="3">
        <v>48</v>
      </c>
    </row>
    <row r="52" spans="1:95" x14ac:dyDescent="0.3">
      <c r="A52" s="3" t="str">
        <f>CONCATENATE(Constants!$B$6,CQ52,)</f>
        <v>Rookie49</v>
      </c>
      <c r="B52" s="12" t="str">
        <f>IFERROR(VLOOKUP($A52,'All Running Order working doc'!$A$4:$CO$60,B$100,FALSE),"-")</f>
        <v>-</v>
      </c>
      <c r="C52" s="12" t="str">
        <f>IFERROR(VLOOKUP($A52,'All Running Order working doc'!$A$4:$CO$60,C$100,FALSE),"-")</f>
        <v>-</v>
      </c>
      <c r="D52" s="12" t="str">
        <f>IFERROR(VLOOKUP($A52,'All Running Order working doc'!$A$4:$CO$60,D$100,FALSE),"-")</f>
        <v>-</v>
      </c>
      <c r="E52" s="12" t="str">
        <f>IFERROR(VLOOKUP($A52,'All Running Order working doc'!$A$4:$CO$60,E$100,FALSE),"-")</f>
        <v>-</v>
      </c>
      <c r="F52" s="12" t="str">
        <f>IFERROR(VLOOKUP($A52,'All Running Order working doc'!$A$4:$CO$60,F$100,FALSE),"-")</f>
        <v>-</v>
      </c>
      <c r="G52" s="12" t="str">
        <f>IFERROR(VLOOKUP($A52,'All Running Order working doc'!$A$4:$CO$60,G$100,FALSE),"-")</f>
        <v>-</v>
      </c>
      <c r="H52" s="12" t="str">
        <f>IFERROR(VLOOKUP($A52,'All Running Order working doc'!$A$4:$CO$60,H$100,FALSE),"-")</f>
        <v>-</v>
      </c>
      <c r="I52" s="12" t="str">
        <f>IFERROR(VLOOKUP($A52,'All Running Order working doc'!$A$4:$CO$60,I$100,FALSE),"-")</f>
        <v>-</v>
      </c>
      <c r="J52" s="12" t="str">
        <f>IFERROR(VLOOKUP($A52,'All Running Order working doc'!$A$4:$CO$60,J$100,FALSE),"-")</f>
        <v>-</v>
      </c>
      <c r="K52" s="12" t="str">
        <f>IFERROR(VLOOKUP($A52,'All Running Order working doc'!$A$4:$CO$60,K$100,FALSE),"-")</f>
        <v>-</v>
      </c>
      <c r="L52" s="12" t="str">
        <f>IFERROR(VLOOKUP($A52,'All Running Order working doc'!$A$4:$CO$60,L$100,FALSE),"-")</f>
        <v>-</v>
      </c>
      <c r="M52" s="12" t="str">
        <f>IFERROR(VLOOKUP($A52,'All Running Order working doc'!$A$4:$CO$60,M$100,FALSE),"-")</f>
        <v>-</v>
      </c>
      <c r="N52" s="12" t="str">
        <f>IFERROR(VLOOKUP($A52,'All Running Order working doc'!$A$4:$CO$60,N$100,FALSE),"-")</f>
        <v>-</v>
      </c>
      <c r="O52" s="12" t="str">
        <f>IFERROR(VLOOKUP($A52,'All Running Order working doc'!$A$4:$CO$60,O$100,FALSE),"-")</f>
        <v>-</v>
      </c>
      <c r="P52" s="12" t="str">
        <f>IFERROR(VLOOKUP($A52,'All Running Order working doc'!$A$4:$CO$60,P$100,FALSE),"-")</f>
        <v>-</v>
      </c>
      <c r="Q52" s="12" t="str">
        <f>IFERROR(VLOOKUP($A52,'All Running Order working doc'!$A$4:$CO$60,Q$100,FALSE),"-")</f>
        <v>-</v>
      </c>
      <c r="R52" s="12" t="str">
        <f>IFERROR(VLOOKUP($A52,'All Running Order working doc'!$A$4:$CO$60,R$100,FALSE),"-")</f>
        <v>-</v>
      </c>
      <c r="S52" s="12" t="str">
        <f>IFERROR(VLOOKUP($A52,'All Running Order working doc'!$A$4:$CO$60,S$100,FALSE),"-")</f>
        <v>-</v>
      </c>
      <c r="T52" s="12" t="str">
        <f>IFERROR(VLOOKUP($A52,'All Running Order working doc'!$A$4:$CO$60,T$100,FALSE),"-")</f>
        <v>-</v>
      </c>
      <c r="U52" s="12" t="str">
        <f>IFERROR(VLOOKUP($A52,'All Running Order working doc'!$A$4:$CO$60,U$100,FALSE),"-")</f>
        <v>-</v>
      </c>
      <c r="V52" s="12" t="str">
        <f>IFERROR(VLOOKUP($A52,'All Running Order working doc'!$A$4:$CO$60,V$100,FALSE),"-")</f>
        <v>-</v>
      </c>
      <c r="W52" s="12" t="str">
        <f>IFERROR(VLOOKUP($A52,'All Running Order working doc'!$A$4:$CO$60,W$100,FALSE),"-")</f>
        <v>-</v>
      </c>
      <c r="X52" s="12" t="str">
        <f>IFERROR(VLOOKUP($A52,'All Running Order working doc'!$A$4:$CO$60,X$100,FALSE),"-")</f>
        <v>-</v>
      </c>
      <c r="Y52" s="12" t="str">
        <f>IFERROR(VLOOKUP($A52,'All Running Order working doc'!$A$4:$CO$60,Y$100,FALSE),"-")</f>
        <v>-</v>
      </c>
      <c r="Z52" s="12" t="str">
        <f>IFERROR(VLOOKUP($A52,'All Running Order working doc'!$A$4:$CO$60,Z$100,FALSE),"-")</f>
        <v>-</v>
      </c>
      <c r="AA52" s="12" t="str">
        <f>IFERROR(VLOOKUP($A52,'All Running Order working doc'!$A$4:$CO$60,AA$100,FALSE),"-")</f>
        <v>-</v>
      </c>
      <c r="AB52" s="12" t="str">
        <f>IFERROR(VLOOKUP($A52,'All Running Order working doc'!$A$4:$CO$60,AB$100,FALSE),"-")</f>
        <v>-</v>
      </c>
      <c r="AC52" s="12" t="str">
        <f>IFERROR(VLOOKUP($A52,'All Running Order working doc'!$A$4:$CO$60,AC$100,FALSE),"-")</f>
        <v>-</v>
      </c>
      <c r="AD52" s="12" t="str">
        <f>IFERROR(VLOOKUP($A52,'All Running Order working doc'!$A$4:$CO$60,AD$100,FALSE),"-")</f>
        <v>-</v>
      </c>
      <c r="AE52" s="12" t="str">
        <f>IFERROR(VLOOKUP($A52,'All Running Order working doc'!$A$4:$CO$60,AE$100,FALSE),"-")</f>
        <v>-</v>
      </c>
      <c r="AF52" s="12" t="str">
        <f>IFERROR(VLOOKUP($A52,'All Running Order working doc'!$A$4:$CO$60,AF$100,FALSE),"-")</f>
        <v>-</v>
      </c>
      <c r="AG52" s="12" t="str">
        <f>IFERROR(VLOOKUP($A52,'All Running Order working doc'!$A$4:$CO$60,AG$100,FALSE),"-")</f>
        <v>-</v>
      </c>
      <c r="AH52" s="12" t="str">
        <f>IFERROR(VLOOKUP($A52,'All Running Order working doc'!$A$4:$CO$60,AH$100,FALSE),"-")</f>
        <v>-</v>
      </c>
      <c r="AI52" s="12" t="str">
        <f>IFERROR(VLOOKUP($A52,'All Running Order working doc'!$A$4:$CO$60,AI$100,FALSE),"-")</f>
        <v>-</v>
      </c>
      <c r="AJ52" s="12" t="str">
        <f>IFERROR(VLOOKUP($A52,'All Running Order working doc'!$A$4:$CO$60,AJ$100,FALSE),"-")</f>
        <v>-</v>
      </c>
      <c r="AK52" s="12" t="str">
        <f>IFERROR(VLOOKUP($A52,'All Running Order working doc'!$A$4:$CO$60,AK$100,FALSE),"-")</f>
        <v>-</v>
      </c>
      <c r="AL52" s="12" t="str">
        <f>IFERROR(VLOOKUP($A52,'All Running Order working doc'!$A$4:$CO$60,AL$100,FALSE),"-")</f>
        <v>-</v>
      </c>
      <c r="AM52" s="12" t="str">
        <f>IFERROR(VLOOKUP($A52,'All Running Order working doc'!$A$4:$CO$60,AM$100,FALSE),"-")</f>
        <v>-</v>
      </c>
      <c r="AN52" s="12" t="str">
        <f>IFERROR(VLOOKUP($A52,'All Running Order working doc'!$A$4:$CO$60,AN$100,FALSE),"-")</f>
        <v>-</v>
      </c>
      <c r="AO52" s="12" t="str">
        <f>IFERROR(VLOOKUP($A52,'All Running Order working doc'!$A$4:$CO$60,AO$100,FALSE),"-")</f>
        <v>-</v>
      </c>
      <c r="AP52" s="12" t="str">
        <f>IFERROR(VLOOKUP($A52,'All Running Order working doc'!$A$4:$CO$60,AP$100,FALSE),"-")</f>
        <v>-</v>
      </c>
      <c r="AQ52" s="12" t="str">
        <f>IFERROR(VLOOKUP($A52,'All Running Order working doc'!$A$4:$CO$60,AQ$100,FALSE),"-")</f>
        <v>-</v>
      </c>
      <c r="AR52" s="12" t="str">
        <f>IFERROR(VLOOKUP($A52,'All Running Order working doc'!$A$4:$CO$60,AR$100,FALSE),"-")</f>
        <v>-</v>
      </c>
      <c r="AS52" s="12" t="str">
        <f>IFERROR(VLOOKUP($A52,'All Running Order working doc'!$A$4:$CO$60,AS$100,FALSE),"-")</f>
        <v>-</v>
      </c>
      <c r="AT52" s="12" t="str">
        <f>IFERROR(VLOOKUP($A52,'All Running Order working doc'!$A$4:$CO$60,AT$100,FALSE),"-")</f>
        <v>-</v>
      </c>
      <c r="AU52" s="12" t="str">
        <f>IFERROR(VLOOKUP($A52,'All Running Order working doc'!$A$4:$CO$60,AU$100,FALSE),"-")</f>
        <v>-</v>
      </c>
      <c r="AV52" s="12" t="str">
        <f>IFERROR(VLOOKUP($A52,'All Running Order working doc'!$A$4:$CO$60,AV$100,FALSE),"-")</f>
        <v>-</v>
      </c>
      <c r="AW52" s="12" t="str">
        <f>IFERROR(VLOOKUP($A52,'All Running Order working doc'!$A$4:$CO$60,AW$100,FALSE),"-")</f>
        <v>-</v>
      </c>
      <c r="AX52" s="12" t="str">
        <f>IFERROR(VLOOKUP($A52,'All Running Order working doc'!$A$4:$CO$60,AX$100,FALSE),"-")</f>
        <v>-</v>
      </c>
      <c r="AY52" s="12" t="str">
        <f>IFERROR(VLOOKUP($A52,'All Running Order working doc'!$A$4:$CO$60,AY$100,FALSE),"-")</f>
        <v>-</v>
      </c>
      <c r="AZ52" s="12" t="str">
        <f>IFERROR(VLOOKUP($A52,'All Running Order working doc'!$A$4:$CO$60,AZ$100,FALSE),"-")</f>
        <v>-</v>
      </c>
      <c r="BA52" s="12" t="str">
        <f>IFERROR(VLOOKUP($A52,'All Running Order working doc'!$A$4:$CO$60,BA$100,FALSE),"-")</f>
        <v>-</v>
      </c>
      <c r="BB52" s="12" t="str">
        <f>IFERROR(VLOOKUP($A52,'All Running Order working doc'!$A$4:$CO$60,BB$100,FALSE),"-")</f>
        <v>-</v>
      </c>
      <c r="BC52" s="12" t="str">
        <f>IFERROR(VLOOKUP($A52,'All Running Order working doc'!$A$4:$CO$60,BC$100,FALSE),"-")</f>
        <v>-</v>
      </c>
      <c r="BD52" s="12" t="str">
        <f>IFERROR(VLOOKUP($A52,'All Running Order working doc'!$A$4:$CO$60,BD$100,FALSE),"-")</f>
        <v>-</v>
      </c>
      <c r="BE52" s="12" t="str">
        <f>IFERROR(VLOOKUP($A52,'All Running Order working doc'!$A$4:$CO$60,BE$100,FALSE),"-")</f>
        <v>-</v>
      </c>
      <c r="BF52" s="12" t="str">
        <f>IFERROR(VLOOKUP($A52,'All Running Order working doc'!$A$4:$CO$60,BF$100,FALSE),"-")</f>
        <v>-</v>
      </c>
      <c r="BG52" s="12" t="str">
        <f>IFERROR(VLOOKUP($A52,'All Running Order working doc'!$A$4:$CO$60,BG$100,FALSE),"-")</f>
        <v>-</v>
      </c>
      <c r="BH52" s="12" t="str">
        <f>IFERROR(VLOOKUP($A52,'All Running Order working doc'!$A$4:$CO$60,BH$100,FALSE),"-")</f>
        <v>-</v>
      </c>
      <c r="BI52" s="12" t="str">
        <f>IFERROR(VLOOKUP($A52,'All Running Order working doc'!$A$4:$CO$60,BI$100,FALSE),"-")</f>
        <v>-</v>
      </c>
      <c r="BJ52" s="12" t="str">
        <f>IFERROR(VLOOKUP($A52,'All Running Order working doc'!$A$4:$CO$60,BJ$100,FALSE),"-")</f>
        <v>-</v>
      </c>
      <c r="BK52" s="12" t="str">
        <f>IFERROR(VLOOKUP($A52,'All Running Order working doc'!$A$4:$CO$60,BK$100,FALSE),"-")</f>
        <v>-</v>
      </c>
      <c r="BL52" s="12" t="str">
        <f>IFERROR(VLOOKUP($A52,'All Running Order working doc'!$A$4:$CO$60,BL$100,FALSE),"-")</f>
        <v>-</v>
      </c>
      <c r="BM52" s="12" t="str">
        <f>IFERROR(VLOOKUP($A52,'All Running Order working doc'!$A$4:$CO$60,BM$100,FALSE),"-")</f>
        <v>-</v>
      </c>
      <c r="BN52" s="12" t="str">
        <f>IFERROR(VLOOKUP($A52,'All Running Order working doc'!$A$4:$CO$60,BN$100,FALSE),"-")</f>
        <v>-</v>
      </c>
      <c r="BO52" s="12" t="str">
        <f>IFERROR(VLOOKUP($A52,'All Running Order working doc'!$A$4:$CO$60,BO$100,FALSE),"-")</f>
        <v>-</v>
      </c>
      <c r="BP52" s="12" t="str">
        <f>IFERROR(VLOOKUP($A52,'All Running Order working doc'!$A$4:$CO$60,BP$100,FALSE),"-")</f>
        <v>-</v>
      </c>
      <c r="BQ52" s="12" t="str">
        <f>IFERROR(VLOOKUP($A52,'All Running Order working doc'!$A$4:$CO$60,BQ$100,FALSE),"-")</f>
        <v>-</v>
      </c>
      <c r="BR52" s="12" t="str">
        <f>IFERROR(VLOOKUP($A52,'All Running Order working doc'!$A$4:$CO$60,BR$100,FALSE),"-")</f>
        <v>-</v>
      </c>
      <c r="BS52" s="12" t="str">
        <f>IFERROR(VLOOKUP($A52,'All Running Order working doc'!$A$4:$CO$60,BS$100,FALSE),"-")</f>
        <v>-</v>
      </c>
      <c r="BT52" s="12" t="str">
        <f>IFERROR(VLOOKUP($A52,'All Running Order working doc'!$A$4:$CO$60,BT$100,FALSE),"-")</f>
        <v>-</v>
      </c>
      <c r="BU52" s="12" t="str">
        <f>IFERROR(VLOOKUP($A52,'All Running Order working doc'!$A$4:$CO$60,BU$100,FALSE),"-")</f>
        <v>-</v>
      </c>
      <c r="BV52" s="12" t="str">
        <f>IFERROR(VLOOKUP($A52,'All Running Order working doc'!$A$4:$CO$60,BV$100,FALSE),"-")</f>
        <v>-</v>
      </c>
      <c r="BW52" s="12" t="str">
        <f>IFERROR(VLOOKUP($A52,'All Running Order working doc'!$A$4:$CO$60,BW$100,FALSE),"-")</f>
        <v>-</v>
      </c>
      <c r="BX52" s="12" t="str">
        <f>IFERROR(VLOOKUP($A52,'All Running Order working doc'!$A$4:$CO$60,BX$100,FALSE),"-")</f>
        <v>-</v>
      </c>
      <c r="BY52" s="12" t="str">
        <f>IFERROR(VLOOKUP($A52,'All Running Order working doc'!$A$4:$CO$60,BY$100,FALSE),"-")</f>
        <v>-</v>
      </c>
      <c r="BZ52" s="12" t="str">
        <f>IFERROR(VLOOKUP($A52,'All Running Order working doc'!$A$4:$CO$60,BZ$100,FALSE),"-")</f>
        <v>-</v>
      </c>
      <c r="CA52" s="12" t="str">
        <f>IFERROR(VLOOKUP($A52,'All Running Order working doc'!$A$4:$CO$60,CA$100,FALSE),"-")</f>
        <v>-</v>
      </c>
      <c r="CB52" s="12" t="str">
        <f>IFERROR(VLOOKUP($A52,'All Running Order working doc'!$A$4:$CO$60,CB$100,FALSE),"-")</f>
        <v>-</v>
      </c>
      <c r="CC52" s="12" t="str">
        <f>IFERROR(VLOOKUP($A52,'All Running Order working doc'!$A$4:$CO$60,CC$100,FALSE),"-")</f>
        <v>-</v>
      </c>
      <c r="CD52" s="12" t="str">
        <f>IFERROR(VLOOKUP($A52,'All Running Order working doc'!$A$4:$CO$60,CD$100,FALSE),"-")</f>
        <v>-</v>
      </c>
      <c r="CE52" s="12" t="str">
        <f>IFERROR(VLOOKUP($A52,'All Running Order working doc'!$A$4:$CO$60,CE$100,FALSE),"-")</f>
        <v>-</v>
      </c>
      <c r="CF52" s="12" t="str">
        <f>IFERROR(VLOOKUP($A52,'All Running Order working doc'!$A$4:$CO$60,CF$100,FALSE),"-")</f>
        <v>-</v>
      </c>
      <c r="CG52" s="12" t="str">
        <f>IFERROR(VLOOKUP($A52,'All Running Order working doc'!$A$4:$CO$60,CG$100,FALSE),"-")</f>
        <v>-</v>
      </c>
      <c r="CH52" s="12" t="str">
        <f>IFERROR(VLOOKUP($A52,'All Running Order working doc'!$A$4:$CO$60,CH$100,FALSE),"-")</f>
        <v>-</v>
      </c>
      <c r="CI52" s="12" t="str">
        <f>IFERROR(VLOOKUP($A52,'All Running Order working doc'!$A$4:$CO$60,CI$100,FALSE),"-")</f>
        <v>-</v>
      </c>
      <c r="CJ52" s="12" t="str">
        <f>IFERROR(VLOOKUP($A52,'All Running Order working doc'!$A$4:$CO$60,CJ$100,FALSE),"-")</f>
        <v>-</v>
      </c>
      <c r="CK52" s="12" t="str">
        <f>IFERROR(VLOOKUP($A52,'All Running Order working doc'!$A$4:$CO$60,CK$100,FALSE),"-")</f>
        <v>-</v>
      </c>
      <c r="CL52" s="12" t="str">
        <f>IFERROR(VLOOKUP($A52,'All Running Order working doc'!$A$4:$CO$60,CL$100,FALSE),"-")</f>
        <v>-</v>
      </c>
      <c r="CM52" s="12" t="str">
        <f>IFERROR(VLOOKUP($A52,'All Running Order working doc'!$A$4:$CO$60,CM$100,FALSE),"-")</f>
        <v>-</v>
      </c>
      <c r="CN52" s="12" t="str">
        <f>IFERROR(VLOOKUP($A52,'All Running Order working doc'!$A$4:$CO$60,CN$100,FALSE),"-")</f>
        <v>-</v>
      </c>
      <c r="CQ52" s="3">
        <v>49</v>
      </c>
    </row>
    <row r="53" spans="1:95" x14ac:dyDescent="0.3">
      <c r="A53" s="3" t="str">
        <f>CONCATENATE(Constants!$B$6,CQ53,)</f>
        <v>Rookie50</v>
      </c>
      <c r="B53" s="12" t="str">
        <f>IFERROR(VLOOKUP($A53,'All Running Order working doc'!$A$4:$CO$60,B$100,FALSE),"-")</f>
        <v>-</v>
      </c>
      <c r="C53" s="12" t="str">
        <f>IFERROR(VLOOKUP($A53,'All Running Order working doc'!$A$4:$CO$60,C$100,FALSE),"-")</f>
        <v>-</v>
      </c>
      <c r="D53" s="12" t="str">
        <f>IFERROR(VLOOKUP($A53,'All Running Order working doc'!$A$4:$CO$60,D$100,FALSE),"-")</f>
        <v>-</v>
      </c>
      <c r="E53" s="12" t="str">
        <f>IFERROR(VLOOKUP($A53,'All Running Order working doc'!$A$4:$CO$60,E$100,FALSE),"-")</f>
        <v>-</v>
      </c>
      <c r="F53" s="12" t="str">
        <f>IFERROR(VLOOKUP($A53,'All Running Order working doc'!$A$4:$CO$60,F$100,FALSE),"-")</f>
        <v>-</v>
      </c>
      <c r="G53" s="12" t="str">
        <f>IFERROR(VLOOKUP($A53,'All Running Order working doc'!$A$4:$CO$60,G$100,FALSE),"-")</f>
        <v>-</v>
      </c>
      <c r="H53" s="12" t="str">
        <f>IFERROR(VLOOKUP($A53,'All Running Order working doc'!$A$4:$CO$60,H$100,FALSE),"-")</f>
        <v>-</v>
      </c>
      <c r="I53" s="12" t="str">
        <f>IFERROR(VLOOKUP($A53,'All Running Order working doc'!$A$4:$CO$60,I$100,FALSE),"-")</f>
        <v>-</v>
      </c>
      <c r="J53" s="12" t="str">
        <f>IFERROR(VLOOKUP($A53,'All Running Order working doc'!$A$4:$CO$60,J$100,FALSE),"-")</f>
        <v>-</v>
      </c>
      <c r="K53" s="12" t="str">
        <f>IFERROR(VLOOKUP($A53,'All Running Order working doc'!$A$4:$CO$60,K$100,FALSE),"-")</f>
        <v>-</v>
      </c>
      <c r="L53" s="12" t="str">
        <f>IFERROR(VLOOKUP($A53,'All Running Order working doc'!$A$4:$CO$60,L$100,FALSE),"-")</f>
        <v>-</v>
      </c>
      <c r="M53" s="12" t="str">
        <f>IFERROR(VLOOKUP($A53,'All Running Order working doc'!$A$4:$CO$60,M$100,FALSE),"-")</f>
        <v>-</v>
      </c>
      <c r="N53" s="12" t="str">
        <f>IFERROR(VLOOKUP($A53,'All Running Order working doc'!$A$4:$CO$60,N$100,FALSE),"-")</f>
        <v>-</v>
      </c>
      <c r="O53" s="12" t="str">
        <f>IFERROR(VLOOKUP($A53,'All Running Order working doc'!$A$4:$CO$60,O$100,FALSE),"-")</f>
        <v>-</v>
      </c>
      <c r="P53" s="12" t="str">
        <f>IFERROR(VLOOKUP($A53,'All Running Order working doc'!$A$4:$CO$60,P$100,FALSE),"-")</f>
        <v>-</v>
      </c>
      <c r="Q53" s="12" t="str">
        <f>IFERROR(VLOOKUP($A53,'All Running Order working doc'!$A$4:$CO$60,Q$100,FALSE),"-")</f>
        <v>-</v>
      </c>
      <c r="R53" s="12" t="str">
        <f>IFERROR(VLOOKUP($A53,'All Running Order working doc'!$A$4:$CO$60,R$100,FALSE),"-")</f>
        <v>-</v>
      </c>
      <c r="S53" s="12" t="str">
        <f>IFERROR(VLOOKUP($A53,'All Running Order working doc'!$A$4:$CO$60,S$100,FALSE),"-")</f>
        <v>-</v>
      </c>
      <c r="T53" s="12" t="str">
        <f>IFERROR(VLOOKUP($A53,'All Running Order working doc'!$A$4:$CO$60,T$100,FALSE),"-")</f>
        <v>-</v>
      </c>
      <c r="U53" s="12" t="str">
        <f>IFERROR(VLOOKUP($A53,'All Running Order working doc'!$A$4:$CO$60,U$100,FALSE),"-")</f>
        <v>-</v>
      </c>
      <c r="V53" s="12" t="str">
        <f>IFERROR(VLOOKUP($A53,'All Running Order working doc'!$A$4:$CO$60,V$100,FALSE),"-")</f>
        <v>-</v>
      </c>
      <c r="W53" s="12" t="str">
        <f>IFERROR(VLOOKUP($A53,'All Running Order working doc'!$A$4:$CO$60,W$100,FALSE),"-")</f>
        <v>-</v>
      </c>
      <c r="X53" s="12" t="str">
        <f>IFERROR(VLOOKUP($A53,'All Running Order working doc'!$A$4:$CO$60,X$100,FALSE),"-")</f>
        <v>-</v>
      </c>
      <c r="Y53" s="12" t="str">
        <f>IFERROR(VLOOKUP($A53,'All Running Order working doc'!$A$4:$CO$60,Y$100,FALSE),"-")</f>
        <v>-</v>
      </c>
      <c r="Z53" s="12" t="str">
        <f>IFERROR(VLOOKUP($A53,'All Running Order working doc'!$A$4:$CO$60,Z$100,FALSE),"-")</f>
        <v>-</v>
      </c>
      <c r="AA53" s="12" t="str">
        <f>IFERROR(VLOOKUP($A53,'All Running Order working doc'!$A$4:$CO$60,AA$100,FALSE),"-")</f>
        <v>-</v>
      </c>
      <c r="AB53" s="12" t="str">
        <f>IFERROR(VLOOKUP($A53,'All Running Order working doc'!$A$4:$CO$60,AB$100,FALSE),"-")</f>
        <v>-</v>
      </c>
      <c r="AC53" s="12" t="str">
        <f>IFERROR(VLOOKUP($A53,'All Running Order working doc'!$A$4:$CO$60,AC$100,FALSE),"-")</f>
        <v>-</v>
      </c>
      <c r="AD53" s="12" t="str">
        <f>IFERROR(VLOOKUP($A53,'All Running Order working doc'!$A$4:$CO$60,AD$100,FALSE),"-")</f>
        <v>-</v>
      </c>
      <c r="AE53" s="12" t="str">
        <f>IFERROR(VLOOKUP($A53,'All Running Order working doc'!$A$4:$CO$60,AE$100,FALSE),"-")</f>
        <v>-</v>
      </c>
      <c r="AF53" s="12" t="str">
        <f>IFERROR(VLOOKUP($A53,'All Running Order working doc'!$A$4:$CO$60,AF$100,FALSE),"-")</f>
        <v>-</v>
      </c>
      <c r="AG53" s="12" t="str">
        <f>IFERROR(VLOOKUP($A53,'All Running Order working doc'!$A$4:$CO$60,AG$100,FALSE),"-")</f>
        <v>-</v>
      </c>
      <c r="AH53" s="12" t="str">
        <f>IFERROR(VLOOKUP($A53,'All Running Order working doc'!$A$4:$CO$60,AH$100,FALSE),"-")</f>
        <v>-</v>
      </c>
      <c r="AI53" s="12" t="str">
        <f>IFERROR(VLOOKUP($A53,'All Running Order working doc'!$A$4:$CO$60,AI$100,FALSE),"-")</f>
        <v>-</v>
      </c>
      <c r="AJ53" s="12" t="str">
        <f>IFERROR(VLOOKUP($A53,'All Running Order working doc'!$A$4:$CO$60,AJ$100,FALSE),"-")</f>
        <v>-</v>
      </c>
      <c r="AK53" s="12" t="str">
        <f>IFERROR(VLOOKUP($A53,'All Running Order working doc'!$A$4:$CO$60,AK$100,FALSE),"-")</f>
        <v>-</v>
      </c>
      <c r="AL53" s="12" t="str">
        <f>IFERROR(VLOOKUP($A53,'All Running Order working doc'!$A$4:$CO$60,AL$100,FALSE),"-")</f>
        <v>-</v>
      </c>
      <c r="AM53" s="12" t="str">
        <f>IFERROR(VLOOKUP($A53,'All Running Order working doc'!$A$4:$CO$60,AM$100,FALSE),"-")</f>
        <v>-</v>
      </c>
      <c r="AN53" s="12" t="str">
        <f>IFERROR(VLOOKUP($A53,'All Running Order working doc'!$A$4:$CO$60,AN$100,FALSE),"-")</f>
        <v>-</v>
      </c>
      <c r="AO53" s="12" t="str">
        <f>IFERROR(VLOOKUP($A53,'All Running Order working doc'!$A$4:$CO$60,AO$100,FALSE),"-")</f>
        <v>-</v>
      </c>
      <c r="AP53" s="12" t="str">
        <f>IFERROR(VLOOKUP($A53,'All Running Order working doc'!$A$4:$CO$60,AP$100,FALSE),"-")</f>
        <v>-</v>
      </c>
      <c r="AQ53" s="12" t="str">
        <f>IFERROR(VLOOKUP($A53,'All Running Order working doc'!$A$4:$CO$60,AQ$100,FALSE),"-")</f>
        <v>-</v>
      </c>
      <c r="AR53" s="12" t="str">
        <f>IFERROR(VLOOKUP($A53,'All Running Order working doc'!$A$4:$CO$60,AR$100,FALSE),"-")</f>
        <v>-</v>
      </c>
      <c r="AS53" s="12" t="str">
        <f>IFERROR(VLOOKUP($A53,'All Running Order working doc'!$A$4:$CO$60,AS$100,FALSE),"-")</f>
        <v>-</v>
      </c>
      <c r="AT53" s="12" t="str">
        <f>IFERROR(VLOOKUP($A53,'All Running Order working doc'!$A$4:$CO$60,AT$100,FALSE),"-")</f>
        <v>-</v>
      </c>
      <c r="AU53" s="12" t="str">
        <f>IFERROR(VLOOKUP($A53,'All Running Order working doc'!$A$4:$CO$60,AU$100,FALSE),"-")</f>
        <v>-</v>
      </c>
      <c r="AV53" s="12" t="str">
        <f>IFERROR(VLOOKUP($A53,'All Running Order working doc'!$A$4:$CO$60,AV$100,FALSE),"-")</f>
        <v>-</v>
      </c>
      <c r="AW53" s="12" t="str">
        <f>IFERROR(VLOOKUP($A53,'All Running Order working doc'!$A$4:$CO$60,AW$100,FALSE),"-")</f>
        <v>-</v>
      </c>
      <c r="AX53" s="12" t="str">
        <f>IFERROR(VLOOKUP($A53,'All Running Order working doc'!$A$4:$CO$60,AX$100,FALSE),"-")</f>
        <v>-</v>
      </c>
      <c r="AY53" s="12" t="str">
        <f>IFERROR(VLOOKUP($A53,'All Running Order working doc'!$A$4:$CO$60,AY$100,FALSE),"-")</f>
        <v>-</v>
      </c>
      <c r="AZ53" s="12" t="str">
        <f>IFERROR(VLOOKUP($A53,'All Running Order working doc'!$A$4:$CO$60,AZ$100,FALSE),"-")</f>
        <v>-</v>
      </c>
      <c r="BA53" s="12" t="str">
        <f>IFERROR(VLOOKUP($A53,'All Running Order working doc'!$A$4:$CO$60,BA$100,FALSE),"-")</f>
        <v>-</v>
      </c>
      <c r="BB53" s="12" t="str">
        <f>IFERROR(VLOOKUP($A53,'All Running Order working doc'!$A$4:$CO$60,BB$100,FALSE),"-")</f>
        <v>-</v>
      </c>
      <c r="BC53" s="12" t="str">
        <f>IFERROR(VLOOKUP($A53,'All Running Order working doc'!$A$4:$CO$60,BC$100,FALSE),"-")</f>
        <v>-</v>
      </c>
      <c r="BD53" s="12" t="str">
        <f>IFERROR(VLOOKUP($A53,'All Running Order working doc'!$A$4:$CO$60,BD$100,FALSE),"-")</f>
        <v>-</v>
      </c>
      <c r="BE53" s="12" t="str">
        <f>IFERROR(VLOOKUP($A53,'All Running Order working doc'!$A$4:$CO$60,BE$100,FALSE),"-")</f>
        <v>-</v>
      </c>
      <c r="BF53" s="12" t="str">
        <f>IFERROR(VLOOKUP($A53,'All Running Order working doc'!$A$4:$CO$60,BF$100,FALSE),"-")</f>
        <v>-</v>
      </c>
      <c r="BG53" s="12" t="str">
        <f>IFERROR(VLOOKUP($A53,'All Running Order working doc'!$A$4:$CO$60,BG$100,FALSE),"-")</f>
        <v>-</v>
      </c>
      <c r="BH53" s="12" t="str">
        <f>IFERROR(VLOOKUP($A53,'All Running Order working doc'!$A$4:$CO$60,BH$100,FALSE),"-")</f>
        <v>-</v>
      </c>
      <c r="BI53" s="12" t="str">
        <f>IFERROR(VLOOKUP($A53,'All Running Order working doc'!$A$4:$CO$60,BI$100,FALSE),"-")</f>
        <v>-</v>
      </c>
      <c r="BJ53" s="12" t="str">
        <f>IFERROR(VLOOKUP($A53,'All Running Order working doc'!$A$4:$CO$60,BJ$100,FALSE),"-")</f>
        <v>-</v>
      </c>
      <c r="BK53" s="12" t="str">
        <f>IFERROR(VLOOKUP($A53,'All Running Order working doc'!$A$4:$CO$60,BK$100,FALSE),"-")</f>
        <v>-</v>
      </c>
      <c r="BL53" s="12" t="str">
        <f>IFERROR(VLOOKUP($A53,'All Running Order working doc'!$A$4:$CO$60,BL$100,FALSE),"-")</f>
        <v>-</v>
      </c>
      <c r="BM53" s="12" t="str">
        <f>IFERROR(VLOOKUP($A53,'All Running Order working doc'!$A$4:$CO$60,BM$100,FALSE),"-")</f>
        <v>-</v>
      </c>
      <c r="BN53" s="12" t="str">
        <f>IFERROR(VLOOKUP($A53,'All Running Order working doc'!$A$4:$CO$60,BN$100,FALSE),"-")</f>
        <v>-</v>
      </c>
      <c r="BO53" s="12" t="str">
        <f>IFERROR(VLOOKUP($A53,'All Running Order working doc'!$A$4:$CO$60,BO$100,FALSE),"-")</f>
        <v>-</v>
      </c>
      <c r="BP53" s="12" t="str">
        <f>IFERROR(VLOOKUP($A53,'All Running Order working doc'!$A$4:$CO$60,BP$100,FALSE),"-")</f>
        <v>-</v>
      </c>
      <c r="BQ53" s="12" t="str">
        <f>IFERROR(VLOOKUP($A53,'All Running Order working doc'!$A$4:$CO$60,BQ$100,FALSE),"-")</f>
        <v>-</v>
      </c>
      <c r="BR53" s="12" t="str">
        <f>IFERROR(VLOOKUP($A53,'All Running Order working doc'!$A$4:$CO$60,BR$100,FALSE),"-")</f>
        <v>-</v>
      </c>
      <c r="BS53" s="12" t="str">
        <f>IFERROR(VLOOKUP($A53,'All Running Order working doc'!$A$4:$CO$60,BS$100,FALSE),"-")</f>
        <v>-</v>
      </c>
      <c r="BT53" s="12" t="str">
        <f>IFERROR(VLOOKUP($A53,'All Running Order working doc'!$A$4:$CO$60,BT$100,FALSE),"-")</f>
        <v>-</v>
      </c>
      <c r="BU53" s="12" t="str">
        <f>IFERROR(VLOOKUP($A53,'All Running Order working doc'!$A$4:$CO$60,BU$100,FALSE),"-")</f>
        <v>-</v>
      </c>
      <c r="BV53" s="12" t="str">
        <f>IFERROR(VLOOKUP($A53,'All Running Order working doc'!$A$4:$CO$60,BV$100,FALSE),"-")</f>
        <v>-</v>
      </c>
      <c r="BW53" s="12" t="str">
        <f>IFERROR(VLOOKUP($A53,'All Running Order working doc'!$A$4:$CO$60,BW$100,FALSE),"-")</f>
        <v>-</v>
      </c>
      <c r="BX53" s="12" t="str">
        <f>IFERROR(VLOOKUP($A53,'All Running Order working doc'!$A$4:$CO$60,BX$100,FALSE),"-")</f>
        <v>-</v>
      </c>
      <c r="BY53" s="12" t="str">
        <f>IFERROR(VLOOKUP($A53,'All Running Order working doc'!$A$4:$CO$60,BY$100,FALSE),"-")</f>
        <v>-</v>
      </c>
      <c r="BZ53" s="12" t="str">
        <f>IFERROR(VLOOKUP($A53,'All Running Order working doc'!$A$4:$CO$60,BZ$100,FALSE),"-")</f>
        <v>-</v>
      </c>
      <c r="CA53" s="12" t="str">
        <f>IFERROR(VLOOKUP($A53,'All Running Order working doc'!$A$4:$CO$60,CA$100,FALSE),"-")</f>
        <v>-</v>
      </c>
      <c r="CB53" s="12" t="str">
        <f>IFERROR(VLOOKUP($A53,'All Running Order working doc'!$A$4:$CO$60,CB$100,FALSE),"-")</f>
        <v>-</v>
      </c>
      <c r="CC53" s="12" t="str">
        <f>IFERROR(VLOOKUP($A53,'All Running Order working doc'!$A$4:$CO$60,CC$100,FALSE),"-")</f>
        <v>-</v>
      </c>
      <c r="CD53" s="12" t="str">
        <f>IFERROR(VLOOKUP($A53,'All Running Order working doc'!$A$4:$CO$60,CD$100,FALSE),"-")</f>
        <v>-</v>
      </c>
      <c r="CE53" s="12" t="str">
        <f>IFERROR(VLOOKUP($A53,'All Running Order working doc'!$A$4:$CO$60,CE$100,FALSE),"-")</f>
        <v>-</v>
      </c>
      <c r="CF53" s="12" t="str">
        <f>IFERROR(VLOOKUP($A53,'All Running Order working doc'!$A$4:$CO$60,CF$100,FALSE),"-")</f>
        <v>-</v>
      </c>
      <c r="CG53" s="12" t="str">
        <f>IFERROR(VLOOKUP($A53,'All Running Order working doc'!$A$4:$CO$60,CG$100,FALSE),"-")</f>
        <v>-</v>
      </c>
      <c r="CH53" s="12" t="str">
        <f>IFERROR(VLOOKUP($A53,'All Running Order working doc'!$A$4:$CO$60,CH$100,FALSE),"-")</f>
        <v>-</v>
      </c>
      <c r="CI53" s="12" t="str">
        <f>IFERROR(VLOOKUP($A53,'All Running Order working doc'!$A$4:$CO$60,CI$100,FALSE),"-")</f>
        <v>-</v>
      </c>
      <c r="CJ53" s="12" t="str">
        <f>IFERROR(VLOOKUP($A53,'All Running Order working doc'!$A$4:$CO$60,CJ$100,FALSE),"-")</f>
        <v>-</v>
      </c>
      <c r="CK53" s="12" t="str">
        <f>IFERROR(VLOOKUP($A53,'All Running Order working doc'!$A$4:$CO$60,CK$100,FALSE),"-")</f>
        <v>-</v>
      </c>
      <c r="CL53" s="12" t="str">
        <f>IFERROR(VLOOKUP($A53,'All Running Order working doc'!$A$4:$CO$60,CL$100,FALSE),"-")</f>
        <v>-</v>
      </c>
      <c r="CM53" s="12" t="str">
        <f>IFERROR(VLOOKUP($A53,'All Running Order working doc'!$A$4:$CO$60,CM$100,FALSE),"-")</f>
        <v>-</v>
      </c>
      <c r="CN53" s="12" t="str">
        <f>IFERROR(VLOOKUP($A53,'All Running Order working doc'!$A$4:$CO$60,CN$100,FALSE),"-")</f>
        <v>-</v>
      </c>
      <c r="CQ53" s="3">
        <v>50</v>
      </c>
    </row>
    <row r="54" spans="1:95" x14ac:dyDescent="0.3">
      <c r="A54" s="3" t="str">
        <f>CONCATENATE(Constants!$B$6,CQ54,)</f>
        <v>Rookie51</v>
      </c>
      <c r="B54" s="12" t="str">
        <f>IFERROR(VLOOKUP($A54,'All Running Order working doc'!$A$4:$CO$60,B$100,FALSE),"-")</f>
        <v>-</v>
      </c>
      <c r="C54" s="12" t="str">
        <f>IFERROR(VLOOKUP($A54,'All Running Order working doc'!$A$4:$CO$60,C$100,FALSE),"-")</f>
        <v>-</v>
      </c>
      <c r="D54" s="12" t="str">
        <f>IFERROR(VLOOKUP($A54,'All Running Order working doc'!$A$4:$CO$60,D$100,FALSE),"-")</f>
        <v>-</v>
      </c>
      <c r="E54" s="12" t="str">
        <f>IFERROR(VLOOKUP($A54,'All Running Order working doc'!$A$4:$CO$60,E$100,FALSE),"-")</f>
        <v>-</v>
      </c>
      <c r="F54" s="12" t="str">
        <f>IFERROR(VLOOKUP($A54,'All Running Order working doc'!$A$4:$CO$60,F$100,FALSE),"-")</f>
        <v>-</v>
      </c>
      <c r="G54" s="12" t="str">
        <f>IFERROR(VLOOKUP($A54,'All Running Order working doc'!$A$4:$CO$60,G$100,FALSE),"-")</f>
        <v>-</v>
      </c>
      <c r="H54" s="12" t="str">
        <f>IFERROR(VLOOKUP($A54,'All Running Order working doc'!$A$4:$CO$60,H$100,FALSE),"-")</f>
        <v>-</v>
      </c>
      <c r="I54" s="12" t="str">
        <f>IFERROR(VLOOKUP($A54,'All Running Order working doc'!$A$4:$CO$60,I$100,FALSE),"-")</f>
        <v>-</v>
      </c>
      <c r="J54" s="12" t="str">
        <f>IFERROR(VLOOKUP($A54,'All Running Order working doc'!$A$4:$CO$60,J$100,FALSE),"-")</f>
        <v>-</v>
      </c>
      <c r="K54" s="12" t="str">
        <f>IFERROR(VLOOKUP($A54,'All Running Order working doc'!$A$4:$CO$60,K$100,FALSE),"-")</f>
        <v>-</v>
      </c>
      <c r="L54" s="12" t="str">
        <f>IFERROR(VLOOKUP($A54,'All Running Order working doc'!$A$4:$CO$60,L$100,FALSE),"-")</f>
        <v>-</v>
      </c>
      <c r="M54" s="12" t="str">
        <f>IFERROR(VLOOKUP($A54,'All Running Order working doc'!$A$4:$CO$60,M$100,FALSE),"-")</f>
        <v>-</v>
      </c>
      <c r="N54" s="12" t="str">
        <f>IFERROR(VLOOKUP($A54,'All Running Order working doc'!$A$4:$CO$60,N$100,FALSE),"-")</f>
        <v>-</v>
      </c>
      <c r="O54" s="12" t="str">
        <f>IFERROR(VLOOKUP($A54,'All Running Order working doc'!$A$4:$CO$60,O$100,FALSE),"-")</f>
        <v>-</v>
      </c>
      <c r="P54" s="12" t="str">
        <f>IFERROR(VLOOKUP($A54,'All Running Order working doc'!$A$4:$CO$60,P$100,FALSE),"-")</f>
        <v>-</v>
      </c>
      <c r="Q54" s="12" t="str">
        <f>IFERROR(VLOOKUP($A54,'All Running Order working doc'!$A$4:$CO$60,Q$100,FALSE),"-")</f>
        <v>-</v>
      </c>
      <c r="R54" s="12" t="str">
        <f>IFERROR(VLOOKUP($A54,'All Running Order working doc'!$A$4:$CO$60,R$100,FALSE),"-")</f>
        <v>-</v>
      </c>
      <c r="S54" s="12" t="str">
        <f>IFERROR(VLOOKUP($A54,'All Running Order working doc'!$A$4:$CO$60,S$100,FALSE),"-")</f>
        <v>-</v>
      </c>
      <c r="T54" s="12" t="str">
        <f>IFERROR(VLOOKUP($A54,'All Running Order working doc'!$A$4:$CO$60,T$100,FALSE),"-")</f>
        <v>-</v>
      </c>
      <c r="U54" s="12" t="str">
        <f>IFERROR(VLOOKUP($A54,'All Running Order working doc'!$A$4:$CO$60,U$100,FALSE),"-")</f>
        <v>-</v>
      </c>
      <c r="V54" s="12" t="str">
        <f>IFERROR(VLOOKUP($A54,'All Running Order working doc'!$A$4:$CO$60,V$100,FALSE),"-")</f>
        <v>-</v>
      </c>
      <c r="W54" s="12" t="str">
        <f>IFERROR(VLOOKUP($A54,'All Running Order working doc'!$A$4:$CO$60,W$100,FALSE),"-")</f>
        <v>-</v>
      </c>
      <c r="X54" s="12" t="str">
        <f>IFERROR(VLOOKUP($A54,'All Running Order working doc'!$A$4:$CO$60,X$100,FALSE),"-")</f>
        <v>-</v>
      </c>
      <c r="Y54" s="12" t="str">
        <f>IFERROR(VLOOKUP($A54,'All Running Order working doc'!$A$4:$CO$60,Y$100,FALSE),"-")</f>
        <v>-</v>
      </c>
      <c r="Z54" s="12" t="str">
        <f>IFERROR(VLOOKUP($A54,'All Running Order working doc'!$A$4:$CO$60,Z$100,FALSE),"-")</f>
        <v>-</v>
      </c>
      <c r="AA54" s="12" t="str">
        <f>IFERROR(VLOOKUP($A54,'All Running Order working doc'!$A$4:$CO$60,AA$100,FALSE),"-")</f>
        <v>-</v>
      </c>
      <c r="AB54" s="12" t="str">
        <f>IFERROR(VLOOKUP($A54,'All Running Order working doc'!$A$4:$CO$60,AB$100,FALSE),"-")</f>
        <v>-</v>
      </c>
      <c r="AC54" s="12" t="str">
        <f>IFERROR(VLOOKUP($A54,'All Running Order working doc'!$A$4:$CO$60,AC$100,FALSE),"-")</f>
        <v>-</v>
      </c>
      <c r="AD54" s="12" t="str">
        <f>IFERROR(VLOOKUP($A54,'All Running Order working doc'!$A$4:$CO$60,AD$100,FALSE),"-")</f>
        <v>-</v>
      </c>
      <c r="AE54" s="12" t="str">
        <f>IFERROR(VLOOKUP($A54,'All Running Order working doc'!$A$4:$CO$60,AE$100,FALSE),"-")</f>
        <v>-</v>
      </c>
      <c r="AF54" s="12" t="str">
        <f>IFERROR(VLOOKUP($A54,'All Running Order working doc'!$A$4:$CO$60,AF$100,FALSE),"-")</f>
        <v>-</v>
      </c>
      <c r="AG54" s="12" t="str">
        <f>IFERROR(VLOOKUP($A54,'All Running Order working doc'!$A$4:$CO$60,AG$100,FALSE),"-")</f>
        <v>-</v>
      </c>
      <c r="AH54" s="12" t="str">
        <f>IFERROR(VLOOKUP($A54,'All Running Order working doc'!$A$4:$CO$60,AH$100,FALSE),"-")</f>
        <v>-</v>
      </c>
      <c r="AI54" s="12" t="str">
        <f>IFERROR(VLOOKUP($A54,'All Running Order working doc'!$A$4:$CO$60,AI$100,FALSE),"-")</f>
        <v>-</v>
      </c>
      <c r="AJ54" s="12" t="str">
        <f>IFERROR(VLOOKUP($A54,'All Running Order working doc'!$A$4:$CO$60,AJ$100,FALSE),"-")</f>
        <v>-</v>
      </c>
      <c r="AK54" s="12" t="str">
        <f>IFERROR(VLOOKUP($A54,'All Running Order working doc'!$A$4:$CO$60,AK$100,FALSE),"-")</f>
        <v>-</v>
      </c>
      <c r="AL54" s="12" t="str">
        <f>IFERROR(VLOOKUP($A54,'All Running Order working doc'!$A$4:$CO$60,AL$100,FALSE),"-")</f>
        <v>-</v>
      </c>
      <c r="AM54" s="12" t="str">
        <f>IFERROR(VLOOKUP($A54,'All Running Order working doc'!$A$4:$CO$60,AM$100,FALSE),"-")</f>
        <v>-</v>
      </c>
      <c r="AN54" s="12" t="str">
        <f>IFERROR(VLOOKUP($A54,'All Running Order working doc'!$A$4:$CO$60,AN$100,FALSE),"-")</f>
        <v>-</v>
      </c>
      <c r="AO54" s="12" t="str">
        <f>IFERROR(VLOOKUP($A54,'All Running Order working doc'!$A$4:$CO$60,AO$100,FALSE),"-")</f>
        <v>-</v>
      </c>
      <c r="AP54" s="12" t="str">
        <f>IFERROR(VLOOKUP($A54,'All Running Order working doc'!$A$4:$CO$60,AP$100,FALSE),"-")</f>
        <v>-</v>
      </c>
      <c r="AQ54" s="12" t="str">
        <f>IFERROR(VLOOKUP($A54,'All Running Order working doc'!$A$4:$CO$60,AQ$100,FALSE),"-")</f>
        <v>-</v>
      </c>
      <c r="AR54" s="12" t="str">
        <f>IFERROR(VLOOKUP($A54,'All Running Order working doc'!$A$4:$CO$60,AR$100,FALSE),"-")</f>
        <v>-</v>
      </c>
      <c r="AS54" s="12" t="str">
        <f>IFERROR(VLOOKUP($A54,'All Running Order working doc'!$A$4:$CO$60,AS$100,FALSE),"-")</f>
        <v>-</v>
      </c>
      <c r="AT54" s="12" t="str">
        <f>IFERROR(VLOOKUP($A54,'All Running Order working doc'!$A$4:$CO$60,AT$100,FALSE),"-")</f>
        <v>-</v>
      </c>
      <c r="AU54" s="12" t="str">
        <f>IFERROR(VLOOKUP($A54,'All Running Order working doc'!$A$4:$CO$60,AU$100,FALSE),"-")</f>
        <v>-</v>
      </c>
      <c r="AV54" s="12" t="str">
        <f>IFERROR(VLOOKUP($A54,'All Running Order working doc'!$A$4:$CO$60,AV$100,FALSE),"-")</f>
        <v>-</v>
      </c>
      <c r="AW54" s="12" t="str">
        <f>IFERROR(VLOOKUP($A54,'All Running Order working doc'!$A$4:$CO$60,AW$100,FALSE),"-")</f>
        <v>-</v>
      </c>
      <c r="AX54" s="12" t="str">
        <f>IFERROR(VLOOKUP($A54,'All Running Order working doc'!$A$4:$CO$60,AX$100,FALSE),"-")</f>
        <v>-</v>
      </c>
      <c r="AY54" s="12" t="str">
        <f>IFERROR(VLOOKUP($A54,'All Running Order working doc'!$A$4:$CO$60,AY$100,FALSE),"-")</f>
        <v>-</v>
      </c>
      <c r="AZ54" s="12" t="str">
        <f>IFERROR(VLOOKUP($A54,'All Running Order working doc'!$A$4:$CO$60,AZ$100,FALSE),"-")</f>
        <v>-</v>
      </c>
      <c r="BA54" s="12" t="str">
        <f>IFERROR(VLOOKUP($A54,'All Running Order working doc'!$A$4:$CO$60,BA$100,FALSE),"-")</f>
        <v>-</v>
      </c>
      <c r="BB54" s="12" t="str">
        <f>IFERROR(VLOOKUP($A54,'All Running Order working doc'!$A$4:$CO$60,BB$100,FALSE),"-")</f>
        <v>-</v>
      </c>
      <c r="BC54" s="12" t="str">
        <f>IFERROR(VLOOKUP($A54,'All Running Order working doc'!$A$4:$CO$60,BC$100,FALSE),"-")</f>
        <v>-</v>
      </c>
      <c r="BD54" s="12" t="str">
        <f>IFERROR(VLOOKUP($A54,'All Running Order working doc'!$A$4:$CO$60,BD$100,FALSE),"-")</f>
        <v>-</v>
      </c>
      <c r="BE54" s="12" t="str">
        <f>IFERROR(VLOOKUP($A54,'All Running Order working doc'!$A$4:$CO$60,BE$100,FALSE),"-")</f>
        <v>-</v>
      </c>
      <c r="BF54" s="12" t="str">
        <f>IFERROR(VLOOKUP($A54,'All Running Order working doc'!$A$4:$CO$60,BF$100,FALSE),"-")</f>
        <v>-</v>
      </c>
      <c r="BG54" s="12" t="str">
        <f>IFERROR(VLOOKUP($A54,'All Running Order working doc'!$A$4:$CO$60,BG$100,FALSE),"-")</f>
        <v>-</v>
      </c>
      <c r="BH54" s="12" t="str">
        <f>IFERROR(VLOOKUP($A54,'All Running Order working doc'!$A$4:$CO$60,BH$100,FALSE),"-")</f>
        <v>-</v>
      </c>
      <c r="BI54" s="12" t="str">
        <f>IFERROR(VLOOKUP($A54,'All Running Order working doc'!$A$4:$CO$60,BI$100,FALSE),"-")</f>
        <v>-</v>
      </c>
      <c r="BJ54" s="12" t="str">
        <f>IFERROR(VLOOKUP($A54,'All Running Order working doc'!$A$4:$CO$60,BJ$100,FALSE),"-")</f>
        <v>-</v>
      </c>
      <c r="BK54" s="12" t="str">
        <f>IFERROR(VLOOKUP($A54,'All Running Order working doc'!$A$4:$CO$60,BK$100,FALSE),"-")</f>
        <v>-</v>
      </c>
      <c r="BL54" s="12" t="str">
        <f>IFERROR(VLOOKUP($A54,'All Running Order working doc'!$A$4:$CO$60,BL$100,FALSE),"-")</f>
        <v>-</v>
      </c>
      <c r="BM54" s="12" t="str">
        <f>IFERROR(VLOOKUP($A54,'All Running Order working doc'!$A$4:$CO$60,BM$100,FALSE),"-")</f>
        <v>-</v>
      </c>
      <c r="BN54" s="12" t="str">
        <f>IFERROR(VLOOKUP($A54,'All Running Order working doc'!$A$4:$CO$60,BN$100,FALSE),"-")</f>
        <v>-</v>
      </c>
      <c r="BO54" s="12" t="str">
        <f>IFERROR(VLOOKUP($A54,'All Running Order working doc'!$A$4:$CO$60,BO$100,FALSE),"-")</f>
        <v>-</v>
      </c>
      <c r="BP54" s="12" t="str">
        <f>IFERROR(VLOOKUP($A54,'All Running Order working doc'!$A$4:$CO$60,BP$100,FALSE),"-")</f>
        <v>-</v>
      </c>
      <c r="BQ54" s="12" t="str">
        <f>IFERROR(VLOOKUP($A54,'All Running Order working doc'!$A$4:$CO$60,BQ$100,FALSE),"-")</f>
        <v>-</v>
      </c>
      <c r="BR54" s="12" t="str">
        <f>IFERROR(VLOOKUP($A54,'All Running Order working doc'!$A$4:$CO$60,BR$100,FALSE),"-")</f>
        <v>-</v>
      </c>
      <c r="BS54" s="12" t="str">
        <f>IFERROR(VLOOKUP($A54,'All Running Order working doc'!$A$4:$CO$60,BS$100,FALSE),"-")</f>
        <v>-</v>
      </c>
      <c r="BT54" s="12" t="str">
        <f>IFERROR(VLOOKUP($A54,'All Running Order working doc'!$A$4:$CO$60,BT$100,FALSE),"-")</f>
        <v>-</v>
      </c>
      <c r="BU54" s="12" t="str">
        <f>IFERROR(VLOOKUP($A54,'All Running Order working doc'!$A$4:$CO$60,BU$100,FALSE),"-")</f>
        <v>-</v>
      </c>
      <c r="BV54" s="12" t="str">
        <f>IFERROR(VLOOKUP($A54,'All Running Order working doc'!$A$4:$CO$60,BV$100,FALSE),"-")</f>
        <v>-</v>
      </c>
      <c r="BW54" s="12" t="str">
        <f>IFERROR(VLOOKUP($A54,'All Running Order working doc'!$A$4:$CO$60,BW$100,FALSE),"-")</f>
        <v>-</v>
      </c>
      <c r="BX54" s="12" t="str">
        <f>IFERROR(VLOOKUP($A54,'All Running Order working doc'!$A$4:$CO$60,BX$100,FALSE),"-")</f>
        <v>-</v>
      </c>
      <c r="BY54" s="12" t="str">
        <f>IFERROR(VLOOKUP($A54,'All Running Order working doc'!$A$4:$CO$60,BY$100,FALSE),"-")</f>
        <v>-</v>
      </c>
      <c r="BZ54" s="12" t="str">
        <f>IFERROR(VLOOKUP($A54,'All Running Order working doc'!$A$4:$CO$60,BZ$100,FALSE),"-")</f>
        <v>-</v>
      </c>
      <c r="CA54" s="12" t="str">
        <f>IFERROR(VLOOKUP($A54,'All Running Order working doc'!$A$4:$CO$60,CA$100,FALSE),"-")</f>
        <v>-</v>
      </c>
      <c r="CB54" s="12" t="str">
        <f>IFERROR(VLOOKUP($A54,'All Running Order working doc'!$A$4:$CO$60,CB$100,FALSE),"-")</f>
        <v>-</v>
      </c>
      <c r="CC54" s="12" t="str">
        <f>IFERROR(VLOOKUP($A54,'All Running Order working doc'!$A$4:$CO$60,CC$100,FALSE),"-")</f>
        <v>-</v>
      </c>
      <c r="CD54" s="12" t="str">
        <f>IFERROR(VLOOKUP($A54,'All Running Order working doc'!$A$4:$CO$60,CD$100,FALSE),"-")</f>
        <v>-</v>
      </c>
      <c r="CE54" s="12" t="str">
        <f>IFERROR(VLOOKUP($A54,'All Running Order working doc'!$A$4:$CO$60,CE$100,FALSE),"-")</f>
        <v>-</v>
      </c>
      <c r="CF54" s="12" t="str">
        <f>IFERROR(VLOOKUP($A54,'All Running Order working doc'!$A$4:$CO$60,CF$100,FALSE),"-")</f>
        <v>-</v>
      </c>
      <c r="CG54" s="12" t="str">
        <f>IFERROR(VLOOKUP($A54,'All Running Order working doc'!$A$4:$CO$60,CG$100,FALSE),"-")</f>
        <v>-</v>
      </c>
      <c r="CH54" s="12" t="str">
        <f>IFERROR(VLOOKUP($A54,'All Running Order working doc'!$A$4:$CO$60,CH$100,FALSE),"-")</f>
        <v>-</v>
      </c>
      <c r="CI54" s="12" t="str">
        <f>IFERROR(VLOOKUP($A54,'All Running Order working doc'!$A$4:$CO$60,CI$100,FALSE),"-")</f>
        <v>-</v>
      </c>
      <c r="CJ54" s="12" t="str">
        <f>IFERROR(VLOOKUP($A54,'All Running Order working doc'!$A$4:$CO$60,CJ$100,FALSE),"-")</f>
        <v>-</v>
      </c>
      <c r="CK54" s="12" t="str">
        <f>IFERROR(VLOOKUP($A54,'All Running Order working doc'!$A$4:$CO$60,CK$100,FALSE),"-")</f>
        <v>-</v>
      </c>
      <c r="CL54" s="12" t="str">
        <f>IFERROR(VLOOKUP($A54,'All Running Order working doc'!$A$4:$CO$60,CL$100,FALSE),"-")</f>
        <v>-</v>
      </c>
      <c r="CM54" s="12" t="str">
        <f>IFERROR(VLOOKUP($A54,'All Running Order working doc'!$A$4:$CO$60,CM$100,FALSE),"-")</f>
        <v>-</v>
      </c>
      <c r="CN54" s="12" t="str">
        <f>IFERROR(VLOOKUP($A54,'All Running Order working doc'!$A$4:$CO$60,CN$100,FALSE),"-")</f>
        <v>-</v>
      </c>
      <c r="CQ54" s="3">
        <v>51</v>
      </c>
    </row>
    <row r="55" spans="1:95" x14ac:dyDescent="0.3">
      <c r="A55" s="3" t="str">
        <f>CONCATENATE(Constants!$B$6,CQ55,)</f>
        <v>Rookie52</v>
      </c>
      <c r="B55" s="12" t="str">
        <f>IFERROR(VLOOKUP($A55,'All Running Order working doc'!$A$4:$CO$60,B$100,FALSE),"-")</f>
        <v>-</v>
      </c>
      <c r="C55" s="12" t="str">
        <f>IFERROR(VLOOKUP($A55,'All Running Order working doc'!$A$4:$CO$60,C$100,FALSE),"-")</f>
        <v>-</v>
      </c>
      <c r="D55" s="12" t="str">
        <f>IFERROR(VLOOKUP($A55,'All Running Order working doc'!$A$4:$CO$60,D$100,FALSE),"-")</f>
        <v>-</v>
      </c>
      <c r="E55" s="12" t="str">
        <f>IFERROR(VLOOKUP($A55,'All Running Order working doc'!$A$4:$CO$60,E$100,FALSE),"-")</f>
        <v>-</v>
      </c>
      <c r="F55" s="12" t="str">
        <f>IFERROR(VLOOKUP($A55,'All Running Order working doc'!$A$4:$CO$60,F$100,FALSE),"-")</f>
        <v>-</v>
      </c>
      <c r="G55" s="12" t="str">
        <f>IFERROR(VLOOKUP($A55,'All Running Order working doc'!$A$4:$CO$60,G$100,FALSE),"-")</f>
        <v>-</v>
      </c>
      <c r="H55" s="12" t="str">
        <f>IFERROR(VLOOKUP($A55,'All Running Order working doc'!$A$4:$CO$60,H$100,FALSE),"-")</f>
        <v>-</v>
      </c>
      <c r="I55" s="12" t="str">
        <f>IFERROR(VLOOKUP($A55,'All Running Order working doc'!$A$4:$CO$60,I$100,FALSE),"-")</f>
        <v>-</v>
      </c>
      <c r="J55" s="12" t="str">
        <f>IFERROR(VLOOKUP($A55,'All Running Order working doc'!$A$4:$CO$60,J$100,FALSE),"-")</f>
        <v>-</v>
      </c>
      <c r="K55" s="12" t="str">
        <f>IFERROR(VLOOKUP($A55,'All Running Order working doc'!$A$4:$CO$60,K$100,FALSE),"-")</f>
        <v>-</v>
      </c>
      <c r="L55" s="12" t="str">
        <f>IFERROR(VLOOKUP($A55,'All Running Order working doc'!$A$4:$CO$60,L$100,FALSE),"-")</f>
        <v>-</v>
      </c>
      <c r="M55" s="12" t="str">
        <f>IFERROR(VLOOKUP($A55,'All Running Order working doc'!$A$4:$CO$60,M$100,FALSE),"-")</f>
        <v>-</v>
      </c>
      <c r="N55" s="12" t="str">
        <f>IFERROR(VLOOKUP($A55,'All Running Order working doc'!$A$4:$CO$60,N$100,FALSE),"-")</f>
        <v>-</v>
      </c>
      <c r="O55" s="12" t="str">
        <f>IFERROR(VLOOKUP($A55,'All Running Order working doc'!$A$4:$CO$60,O$100,FALSE),"-")</f>
        <v>-</v>
      </c>
      <c r="P55" s="12" t="str">
        <f>IFERROR(VLOOKUP($A55,'All Running Order working doc'!$A$4:$CO$60,P$100,FALSE),"-")</f>
        <v>-</v>
      </c>
      <c r="Q55" s="12" t="str">
        <f>IFERROR(VLOOKUP($A55,'All Running Order working doc'!$A$4:$CO$60,Q$100,FALSE),"-")</f>
        <v>-</v>
      </c>
      <c r="R55" s="12" t="str">
        <f>IFERROR(VLOOKUP($A55,'All Running Order working doc'!$A$4:$CO$60,R$100,FALSE),"-")</f>
        <v>-</v>
      </c>
      <c r="S55" s="12" t="str">
        <f>IFERROR(VLOOKUP($A55,'All Running Order working doc'!$A$4:$CO$60,S$100,FALSE),"-")</f>
        <v>-</v>
      </c>
      <c r="T55" s="12" t="str">
        <f>IFERROR(VLOOKUP($A55,'All Running Order working doc'!$A$4:$CO$60,T$100,FALSE),"-")</f>
        <v>-</v>
      </c>
      <c r="U55" s="12" t="str">
        <f>IFERROR(VLOOKUP($A55,'All Running Order working doc'!$A$4:$CO$60,U$100,FALSE),"-")</f>
        <v>-</v>
      </c>
      <c r="V55" s="12" t="str">
        <f>IFERROR(VLOOKUP($A55,'All Running Order working doc'!$A$4:$CO$60,V$100,FALSE),"-")</f>
        <v>-</v>
      </c>
      <c r="W55" s="12" t="str">
        <f>IFERROR(VLOOKUP($A55,'All Running Order working doc'!$A$4:$CO$60,W$100,FALSE),"-")</f>
        <v>-</v>
      </c>
      <c r="X55" s="12" t="str">
        <f>IFERROR(VLOOKUP($A55,'All Running Order working doc'!$A$4:$CO$60,X$100,FALSE),"-")</f>
        <v>-</v>
      </c>
      <c r="Y55" s="12" t="str">
        <f>IFERROR(VLOOKUP($A55,'All Running Order working doc'!$A$4:$CO$60,Y$100,FALSE),"-")</f>
        <v>-</v>
      </c>
      <c r="Z55" s="12" t="str">
        <f>IFERROR(VLOOKUP($A55,'All Running Order working doc'!$A$4:$CO$60,Z$100,FALSE),"-")</f>
        <v>-</v>
      </c>
      <c r="AA55" s="12" t="str">
        <f>IFERROR(VLOOKUP($A55,'All Running Order working doc'!$A$4:$CO$60,AA$100,FALSE),"-")</f>
        <v>-</v>
      </c>
      <c r="AB55" s="12" t="str">
        <f>IFERROR(VLOOKUP($A55,'All Running Order working doc'!$A$4:$CO$60,AB$100,FALSE),"-")</f>
        <v>-</v>
      </c>
      <c r="AC55" s="12" t="str">
        <f>IFERROR(VLOOKUP($A55,'All Running Order working doc'!$A$4:$CO$60,AC$100,FALSE),"-")</f>
        <v>-</v>
      </c>
      <c r="AD55" s="12" t="str">
        <f>IFERROR(VLOOKUP($A55,'All Running Order working doc'!$A$4:$CO$60,AD$100,FALSE),"-")</f>
        <v>-</v>
      </c>
      <c r="AE55" s="12" t="str">
        <f>IFERROR(VLOOKUP($A55,'All Running Order working doc'!$A$4:$CO$60,AE$100,FALSE),"-")</f>
        <v>-</v>
      </c>
      <c r="AF55" s="12" t="str">
        <f>IFERROR(VLOOKUP($A55,'All Running Order working doc'!$A$4:$CO$60,AF$100,FALSE),"-")</f>
        <v>-</v>
      </c>
      <c r="AG55" s="12" t="str">
        <f>IFERROR(VLOOKUP($A55,'All Running Order working doc'!$A$4:$CO$60,AG$100,FALSE),"-")</f>
        <v>-</v>
      </c>
      <c r="AH55" s="12" t="str">
        <f>IFERROR(VLOOKUP($A55,'All Running Order working doc'!$A$4:$CO$60,AH$100,FALSE),"-")</f>
        <v>-</v>
      </c>
      <c r="AI55" s="12" t="str">
        <f>IFERROR(VLOOKUP($A55,'All Running Order working doc'!$A$4:$CO$60,AI$100,FALSE),"-")</f>
        <v>-</v>
      </c>
      <c r="AJ55" s="12" t="str">
        <f>IFERROR(VLOOKUP($A55,'All Running Order working doc'!$A$4:$CO$60,AJ$100,FALSE),"-")</f>
        <v>-</v>
      </c>
      <c r="AK55" s="12" t="str">
        <f>IFERROR(VLOOKUP($A55,'All Running Order working doc'!$A$4:$CO$60,AK$100,FALSE),"-")</f>
        <v>-</v>
      </c>
      <c r="AL55" s="12" t="str">
        <f>IFERROR(VLOOKUP($A55,'All Running Order working doc'!$A$4:$CO$60,AL$100,FALSE),"-")</f>
        <v>-</v>
      </c>
      <c r="AM55" s="12" t="str">
        <f>IFERROR(VLOOKUP($A55,'All Running Order working doc'!$A$4:$CO$60,AM$100,FALSE),"-")</f>
        <v>-</v>
      </c>
      <c r="AN55" s="12" t="str">
        <f>IFERROR(VLOOKUP($A55,'All Running Order working doc'!$A$4:$CO$60,AN$100,FALSE),"-")</f>
        <v>-</v>
      </c>
      <c r="AO55" s="12" t="str">
        <f>IFERROR(VLOOKUP($A55,'All Running Order working doc'!$A$4:$CO$60,AO$100,FALSE),"-")</f>
        <v>-</v>
      </c>
      <c r="AP55" s="12" t="str">
        <f>IFERROR(VLOOKUP($A55,'All Running Order working doc'!$A$4:$CO$60,AP$100,FALSE),"-")</f>
        <v>-</v>
      </c>
      <c r="AQ55" s="12" t="str">
        <f>IFERROR(VLOOKUP($A55,'All Running Order working doc'!$A$4:$CO$60,AQ$100,FALSE),"-")</f>
        <v>-</v>
      </c>
      <c r="AR55" s="12" t="str">
        <f>IFERROR(VLOOKUP($A55,'All Running Order working doc'!$A$4:$CO$60,AR$100,FALSE),"-")</f>
        <v>-</v>
      </c>
      <c r="AS55" s="12" t="str">
        <f>IFERROR(VLOOKUP($A55,'All Running Order working doc'!$A$4:$CO$60,AS$100,FALSE),"-")</f>
        <v>-</v>
      </c>
      <c r="AT55" s="12" t="str">
        <f>IFERROR(VLOOKUP($A55,'All Running Order working doc'!$A$4:$CO$60,AT$100,FALSE),"-")</f>
        <v>-</v>
      </c>
      <c r="AU55" s="12" t="str">
        <f>IFERROR(VLOOKUP($A55,'All Running Order working doc'!$A$4:$CO$60,AU$100,FALSE),"-")</f>
        <v>-</v>
      </c>
      <c r="AV55" s="12" t="str">
        <f>IFERROR(VLOOKUP($A55,'All Running Order working doc'!$A$4:$CO$60,AV$100,FALSE),"-")</f>
        <v>-</v>
      </c>
      <c r="AW55" s="12" t="str">
        <f>IFERROR(VLOOKUP($A55,'All Running Order working doc'!$A$4:$CO$60,AW$100,FALSE),"-")</f>
        <v>-</v>
      </c>
      <c r="AX55" s="12" t="str">
        <f>IFERROR(VLOOKUP($A55,'All Running Order working doc'!$A$4:$CO$60,AX$100,FALSE),"-")</f>
        <v>-</v>
      </c>
      <c r="AY55" s="12" t="str">
        <f>IFERROR(VLOOKUP($A55,'All Running Order working doc'!$A$4:$CO$60,AY$100,FALSE),"-")</f>
        <v>-</v>
      </c>
      <c r="AZ55" s="12" t="str">
        <f>IFERROR(VLOOKUP($A55,'All Running Order working doc'!$A$4:$CO$60,AZ$100,FALSE),"-")</f>
        <v>-</v>
      </c>
      <c r="BA55" s="12" t="str">
        <f>IFERROR(VLOOKUP($A55,'All Running Order working doc'!$A$4:$CO$60,BA$100,FALSE),"-")</f>
        <v>-</v>
      </c>
      <c r="BB55" s="12" t="str">
        <f>IFERROR(VLOOKUP($A55,'All Running Order working doc'!$A$4:$CO$60,BB$100,FALSE),"-")</f>
        <v>-</v>
      </c>
      <c r="BC55" s="12" t="str">
        <f>IFERROR(VLOOKUP($A55,'All Running Order working doc'!$A$4:$CO$60,BC$100,FALSE),"-")</f>
        <v>-</v>
      </c>
      <c r="BD55" s="12" t="str">
        <f>IFERROR(VLOOKUP($A55,'All Running Order working doc'!$A$4:$CO$60,BD$100,FALSE),"-")</f>
        <v>-</v>
      </c>
      <c r="BE55" s="12" t="str">
        <f>IFERROR(VLOOKUP($A55,'All Running Order working doc'!$A$4:$CO$60,BE$100,FALSE),"-")</f>
        <v>-</v>
      </c>
      <c r="BF55" s="12" t="str">
        <f>IFERROR(VLOOKUP($A55,'All Running Order working doc'!$A$4:$CO$60,BF$100,FALSE),"-")</f>
        <v>-</v>
      </c>
      <c r="BG55" s="12" t="str">
        <f>IFERROR(VLOOKUP($A55,'All Running Order working doc'!$A$4:$CO$60,BG$100,FALSE),"-")</f>
        <v>-</v>
      </c>
      <c r="BH55" s="12" t="str">
        <f>IFERROR(VLOOKUP($A55,'All Running Order working doc'!$A$4:$CO$60,BH$100,FALSE),"-")</f>
        <v>-</v>
      </c>
      <c r="BI55" s="12" t="str">
        <f>IFERROR(VLOOKUP($A55,'All Running Order working doc'!$A$4:$CO$60,BI$100,FALSE),"-")</f>
        <v>-</v>
      </c>
      <c r="BJ55" s="12" t="str">
        <f>IFERROR(VLOOKUP($A55,'All Running Order working doc'!$A$4:$CO$60,BJ$100,FALSE),"-")</f>
        <v>-</v>
      </c>
      <c r="BK55" s="12" t="str">
        <f>IFERROR(VLOOKUP($A55,'All Running Order working doc'!$A$4:$CO$60,BK$100,FALSE),"-")</f>
        <v>-</v>
      </c>
      <c r="BL55" s="12" t="str">
        <f>IFERROR(VLOOKUP($A55,'All Running Order working doc'!$A$4:$CO$60,BL$100,FALSE),"-")</f>
        <v>-</v>
      </c>
      <c r="BM55" s="12" t="str">
        <f>IFERROR(VLOOKUP($A55,'All Running Order working doc'!$A$4:$CO$60,BM$100,FALSE),"-")</f>
        <v>-</v>
      </c>
      <c r="BN55" s="12" t="str">
        <f>IFERROR(VLOOKUP($A55,'All Running Order working doc'!$A$4:$CO$60,BN$100,FALSE),"-")</f>
        <v>-</v>
      </c>
      <c r="BO55" s="12" t="str">
        <f>IFERROR(VLOOKUP($A55,'All Running Order working doc'!$A$4:$CO$60,BO$100,FALSE),"-")</f>
        <v>-</v>
      </c>
      <c r="BP55" s="12" t="str">
        <f>IFERROR(VLOOKUP($A55,'All Running Order working doc'!$A$4:$CO$60,BP$100,FALSE),"-")</f>
        <v>-</v>
      </c>
      <c r="BQ55" s="12" t="str">
        <f>IFERROR(VLOOKUP($A55,'All Running Order working doc'!$A$4:$CO$60,BQ$100,FALSE),"-")</f>
        <v>-</v>
      </c>
      <c r="BR55" s="12" t="str">
        <f>IFERROR(VLOOKUP($A55,'All Running Order working doc'!$A$4:$CO$60,BR$100,FALSE),"-")</f>
        <v>-</v>
      </c>
      <c r="BS55" s="12" t="str">
        <f>IFERROR(VLOOKUP($A55,'All Running Order working doc'!$A$4:$CO$60,BS$100,FALSE),"-")</f>
        <v>-</v>
      </c>
      <c r="BT55" s="12" t="str">
        <f>IFERROR(VLOOKUP($A55,'All Running Order working doc'!$A$4:$CO$60,BT$100,FALSE),"-")</f>
        <v>-</v>
      </c>
      <c r="BU55" s="12" t="str">
        <f>IFERROR(VLOOKUP($A55,'All Running Order working doc'!$A$4:$CO$60,BU$100,FALSE),"-")</f>
        <v>-</v>
      </c>
      <c r="BV55" s="12" t="str">
        <f>IFERROR(VLOOKUP($A55,'All Running Order working doc'!$A$4:$CO$60,BV$100,FALSE),"-")</f>
        <v>-</v>
      </c>
      <c r="BW55" s="12" t="str">
        <f>IFERROR(VLOOKUP($A55,'All Running Order working doc'!$A$4:$CO$60,BW$100,FALSE),"-")</f>
        <v>-</v>
      </c>
      <c r="BX55" s="12" t="str">
        <f>IFERROR(VLOOKUP($A55,'All Running Order working doc'!$A$4:$CO$60,BX$100,FALSE),"-")</f>
        <v>-</v>
      </c>
      <c r="BY55" s="12" t="str">
        <f>IFERROR(VLOOKUP($A55,'All Running Order working doc'!$A$4:$CO$60,BY$100,FALSE),"-")</f>
        <v>-</v>
      </c>
      <c r="BZ55" s="12" t="str">
        <f>IFERROR(VLOOKUP($A55,'All Running Order working doc'!$A$4:$CO$60,BZ$100,FALSE),"-")</f>
        <v>-</v>
      </c>
      <c r="CA55" s="12" t="str">
        <f>IFERROR(VLOOKUP($A55,'All Running Order working doc'!$A$4:$CO$60,CA$100,FALSE),"-")</f>
        <v>-</v>
      </c>
      <c r="CB55" s="12" t="str">
        <f>IFERROR(VLOOKUP($A55,'All Running Order working doc'!$A$4:$CO$60,CB$100,FALSE),"-")</f>
        <v>-</v>
      </c>
      <c r="CC55" s="12" t="str">
        <f>IFERROR(VLOOKUP($A55,'All Running Order working doc'!$A$4:$CO$60,CC$100,FALSE),"-")</f>
        <v>-</v>
      </c>
      <c r="CD55" s="12" t="str">
        <f>IFERROR(VLOOKUP($A55,'All Running Order working doc'!$A$4:$CO$60,CD$100,FALSE),"-")</f>
        <v>-</v>
      </c>
      <c r="CE55" s="12" t="str">
        <f>IFERROR(VLOOKUP($A55,'All Running Order working doc'!$A$4:$CO$60,CE$100,FALSE),"-")</f>
        <v>-</v>
      </c>
      <c r="CF55" s="12" t="str">
        <f>IFERROR(VLOOKUP($A55,'All Running Order working doc'!$A$4:$CO$60,CF$100,FALSE),"-")</f>
        <v>-</v>
      </c>
      <c r="CG55" s="12" t="str">
        <f>IFERROR(VLOOKUP($A55,'All Running Order working doc'!$A$4:$CO$60,CG$100,FALSE),"-")</f>
        <v>-</v>
      </c>
      <c r="CH55" s="12" t="str">
        <f>IFERROR(VLOOKUP($A55,'All Running Order working doc'!$A$4:$CO$60,CH$100,FALSE),"-")</f>
        <v>-</v>
      </c>
      <c r="CI55" s="12" t="str">
        <f>IFERROR(VLOOKUP($A55,'All Running Order working doc'!$A$4:$CO$60,CI$100,FALSE),"-")</f>
        <v>-</v>
      </c>
      <c r="CJ55" s="12" t="str">
        <f>IFERROR(VLOOKUP($A55,'All Running Order working doc'!$A$4:$CO$60,CJ$100,FALSE),"-")</f>
        <v>-</v>
      </c>
      <c r="CK55" s="12" t="str">
        <f>IFERROR(VLOOKUP($A55,'All Running Order working doc'!$A$4:$CO$60,CK$100,FALSE),"-")</f>
        <v>-</v>
      </c>
      <c r="CL55" s="12" t="str">
        <f>IFERROR(VLOOKUP($A55,'All Running Order working doc'!$A$4:$CO$60,CL$100,FALSE),"-")</f>
        <v>-</v>
      </c>
      <c r="CM55" s="12" t="str">
        <f>IFERROR(VLOOKUP($A55,'All Running Order working doc'!$A$4:$CO$60,CM$100,FALSE),"-")</f>
        <v>-</v>
      </c>
      <c r="CN55" s="12" t="str">
        <f>IFERROR(VLOOKUP($A55,'All Running Order working doc'!$A$4:$CO$60,CN$100,FALSE),"-")</f>
        <v>-</v>
      </c>
      <c r="CQ55" s="3">
        <v>52</v>
      </c>
    </row>
    <row r="56" spans="1:95" x14ac:dyDescent="0.3">
      <c r="A56" s="3" t="str">
        <f>CONCATENATE(Constants!$B$6,CQ56,)</f>
        <v>Rookie53</v>
      </c>
      <c r="B56" s="12" t="str">
        <f>IFERROR(VLOOKUP($A56,'All Running Order working doc'!$A$4:$CO$60,B$100,FALSE),"-")</f>
        <v>-</v>
      </c>
      <c r="C56" s="12" t="str">
        <f>IFERROR(VLOOKUP($A56,'All Running Order working doc'!$A$4:$CO$60,C$100,FALSE),"-")</f>
        <v>-</v>
      </c>
      <c r="D56" s="12" t="str">
        <f>IFERROR(VLOOKUP($A56,'All Running Order working doc'!$A$4:$CO$60,D$100,FALSE),"-")</f>
        <v>-</v>
      </c>
      <c r="E56" s="12" t="str">
        <f>IFERROR(VLOOKUP($A56,'All Running Order working doc'!$A$4:$CO$60,E$100,FALSE),"-")</f>
        <v>-</v>
      </c>
      <c r="F56" s="12" t="str">
        <f>IFERROR(VLOOKUP($A56,'All Running Order working doc'!$A$4:$CO$60,F$100,FALSE),"-")</f>
        <v>-</v>
      </c>
      <c r="G56" s="12" t="str">
        <f>IFERROR(VLOOKUP($A56,'All Running Order working doc'!$A$4:$CO$60,G$100,FALSE),"-")</f>
        <v>-</v>
      </c>
      <c r="H56" s="12" t="str">
        <f>IFERROR(VLOOKUP($A56,'All Running Order working doc'!$A$4:$CO$60,H$100,FALSE),"-")</f>
        <v>-</v>
      </c>
      <c r="I56" s="12" t="str">
        <f>IFERROR(VLOOKUP($A56,'All Running Order working doc'!$A$4:$CO$60,I$100,FALSE),"-")</f>
        <v>-</v>
      </c>
      <c r="J56" s="12" t="str">
        <f>IFERROR(VLOOKUP($A56,'All Running Order working doc'!$A$4:$CO$60,J$100,FALSE),"-")</f>
        <v>-</v>
      </c>
      <c r="K56" s="12" t="str">
        <f>IFERROR(VLOOKUP($A56,'All Running Order working doc'!$A$4:$CO$60,K$100,FALSE),"-")</f>
        <v>-</v>
      </c>
      <c r="L56" s="12" t="str">
        <f>IFERROR(VLOOKUP($A56,'All Running Order working doc'!$A$4:$CO$60,L$100,FALSE),"-")</f>
        <v>-</v>
      </c>
      <c r="M56" s="12" t="str">
        <f>IFERROR(VLOOKUP($A56,'All Running Order working doc'!$A$4:$CO$60,M$100,FALSE),"-")</f>
        <v>-</v>
      </c>
      <c r="N56" s="12" t="str">
        <f>IFERROR(VLOOKUP($A56,'All Running Order working doc'!$A$4:$CO$60,N$100,FALSE),"-")</f>
        <v>-</v>
      </c>
      <c r="O56" s="12" t="str">
        <f>IFERROR(VLOOKUP($A56,'All Running Order working doc'!$A$4:$CO$60,O$100,FALSE),"-")</f>
        <v>-</v>
      </c>
      <c r="P56" s="12" t="str">
        <f>IFERROR(VLOOKUP($A56,'All Running Order working doc'!$A$4:$CO$60,P$100,FALSE),"-")</f>
        <v>-</v>
      </c>
      <c r="Q56" s="12" t="str">
        <f>IFERROR(VLOOKUP($A56,'All Running Order working doc'!$A$4:$CO$60,Q$100,FALSE),"-")</f>
        <v>-</v>
      </c>
      <c r="R56" s="12" t="str">
        <f>IFERROR(VLOOKUP($A56,'All Running Order working doc'!$A$4:$CO$60,R$100,FALSE),"-")</f>
        <v>-</v>
      </c>
      <c r="S56" s="12" t="str">
        <f>IFERROR(VLOOKUP($A56,'All Running Order working doc'!$A$4:$CO$60,S$100,FALSE),"-")</f>
        <v>-</v>
      </c>
      <c r="T56" s="12" t="str">
        <f>IFERROR(VLOOKUP($A56,'All Running Order working doc'!$A$4:$CO$60,T$100,FALSE),"-")</f>
        <v>-</v>
      </c>
      <c r="U56" s="12" t="str">
        <f>IFERROR(VLOOKUP($A56,'All Running Order working doc'!$A$4:$CO$60,U$100,FALSE),"-")</f>
        <v>-</v>
      </c>
      <c r="V56" s="12" t="str">
        <f>IFERROR(VLOOKUP($A56,'All Running Order working doc'!$A$4:$CO$60,V$100,FALSE),"-")</f>
        <v>-</v>
      </c>
      <c r="W56" s="12" t="str">
        <f>IFERROR(VLOOKUP($A56,'All Running Order working doc'!$A$4:$CO$60,W$100,FALSE),"-")</f>
        <v>-</v>
      </c>
      <c r="X56" s="12" t="str">
        <f>IFERROR(VLOOKUP($A56,'All Running Order working doc'!$A$4:$CO$60,X$100,FALSE),"-")</f>
        <v>-</v>
      </c>
      <c r="Y56" s="12" t="str">
        <f>IFERROR(VLOOKUP($A56,'All Running Order working doc'!$A$4:$CO$60,Y$100,FALSE),"-")</f>
        <v>-</v>
      </c>
      <c r="Z56" s="12" t="str">
        <f>IFERROR(VLOOKUP($A56,'All Running Order working doc'!$A$4:$CO$60,Z$100,FALSE),"-")</f>
        <v>-</v>
      </c>
      <c r="AA56" s="12" t="str">
        <f>IFERROR(VLOOKUP($A56,'All Running Order working doc'!$A$4:$CO$60,AA$100,FALSE),"-")</f>
        <v>-</v>
      </c>
      <c r="AB56" s="12" t="str">
        <f>IFERROR(VLOOKUP($A56,'All Running Order working doc'!$A$4:$CO$60,AB$100,FALSE),"-")</f>
        <v>-</v>
      </c>
      <c r="AC56" s="12" t="str">
        <f>IFERROR(VLOOKUP($A56,'All Running Order working doc'!$A$4:$CO$60,AC$100,FALSE),"-")</f>
        <v>-</v>
      </c>
      <c r="AD56" s="12" t="str">
        <f>IFERROR(VLOOKUP($A56,'All Running Order working doc'!$A$4:$CO$60,AD$100,FALSE),"-")</f>
        <v>-</v>
      </c>
      <c r="AE56" s="12" t="str">
        <f>IFERROR(VLOOKUP($A56,'All Running Order working doc'!$A$4:$CO$60,AE$100,FALSE),"-")</f>
        <v>-</v>
      </c>
      <c r="AF56" s="12" t="str">
        <f>IFERROR(VLOOKUP($A56,'All Running Order working doc'!$A$4:$CO$60,AF$100,FALSE),"-")</f>
        <v>-</v>
      </c>
      <c r="AG56" s="12" t="str">
        <f>IFERROR(VLOOKUP($A56,'All Running Order working doc'!$A$4:$CO$60,AG$100,FALSE),"-")</f>
        <v>-</v>
      </c>
      <c r="AH56" s="12" t="str">
        <f>IFERROR(VLOOKUP($A56,'All Running Order working doc'!$A$4:$CO$60,AH$100,FALSE),"-")</f>
        <v>-</v>
      </c>
      <c r="AI56" s="12" t="str">
        <f>IFERROR(VLOOKUP($A56,'All Running Order working doc'!$A$4:$CO$60,AI$100,FALSE),"-")</f>
        <v>-</v>
      </c>
      <c r="AJ56" s="12" t="str">
        <f>IFERROR(VLOOKUP($A56,'All Running Order working doc'!$A$4:$CO$60,AJ$100,FALSE),"-")</f>
        <v>-</v>
      </c>
      <c r="AK56" s="12" t="str">
        <f>IFERROR(VLOOKUP($A56,'All Running Order working doc'!$A$4:$CO$60,AK$100,FALSE),"-")</f>
        <v>-</v>
      </c>
      <c r="AL56" s="12" t="str">
        <f>IFERROR(VLOOKUP($A56,'All Running Order working doc'!$A$4:$CO$60,AL$100,FALSE),"-")</f>
        <v>-</v>
      </c>
      <c r="AM56" s="12" t="str">
        <f>IFERROR(VLOOKUP($A56,'All Running Order working doc'!$A$4:$CO$60,AM$100,FALSE),"-")</f>
        <v>-</v>
      </c>
      <c r="AN56" s="12" t="str">
        <f>IFERROR(VLOOKUP($A56,'All Running Order working doc'!$A$4:$CO$60,AN$100,FALSE),"-")</f>
        <v>-</v>
      </c>
      <c r="AO56" s="12" t="str">
        <f>IFERROR(VLOOKUP($A56,'All Running Order working doc'!$A$4:$CO$60,AO$100,FALSE),"-")</f>
        <v>-</v>
      </c>
      <c r="AP56" s="12" t="str">
        <f>IFERROR(VLOOKUP($A56,'All Running Order working doc'!$A$4:$CO$60,AP$100,FALSE),"-")</f>
        <v>-</v>
      </c>
      <c r="AQ56" s="12" t="str">
        <f>IFERROR(VLOOKUP($A56,'All Running Order working doc'!$A$4:$CO$60,AQ$100,FALSE),"-")</f>
        <v>-</v>
      </c>
      <c r="AR56" s="12" t="str">
        <f>IFERROR(VLOOKUP($A56,'All Running Order working doc'!$A$4:$CO$60,AR$100,FALSE),"-")</f>
        <v>-</v>
      </c>
      <c r="AS56" s="12" t="str">
        <f>IFERROR(VLOOKUP($A56,'All Running Order working doc'!$A$4:$CO$60,AS$100,FALSE),"-")</f>
        <v>-</v>
      </c>
      <c r="AT56" s="12" t="str">
        <f>IFERROR(VLOOKUP($A56,'All Running Order working doc'!$A$4:$CO$60,AT$100,FALSE),"-")</f>
        <v>-</v>
      </c>
      <c r="AU56" s="12" t="str">
        <f>IFERROR(VLOOKUP($A56,'All Running Order working doc'!$A$4:$CO$60,AU$100,FALSE),"-")</f>
        <v>-</v>
      </c>
      <c r="AV56" s="12" t="str">
        <f>IFERROR(VLOOKUP($A56,'All Running Order working doc'!$A$4:$CO$60,AV$100,FALSE),"-")</f>
        <v>-</v>
      </c>
      <c r="AW56" s="12" t="str">
        <f>IFERROR(VLOOKUP($A56,'All Running Order working doc'!$A$4:$CO$60,AW$100,FALSE),"-")</f>
        <v>-</v>
      </c>
      <c r="AX56" s="12" t="str">
        <f>IFERROR(VLOOKUP($A56,'All Running Order working doc'!$A$4:$CO$60,AX$100,FALSE),"-")</f>
        <v>-</v>
      </c>
      <c r="AY56" s="12" t="str">
        <f>IFERROR(VLOOKUP($A56,'All Running Order working doc'!$A$4:$CO$60,AY$100,FALSE),"-")</f>
        <v>-</v>
      </c>
      <c r="AZ56" s="12" t="str">
        <f>IFERROR(VLOOKUP($A56,'All Running Order working doc'!$A$4:$CO$60,AZ$100,FALSE),"-")</f>
        <v>-</v>
      </c>
      <c r="BA56" s="12" t="str">
        <f>IFERROR(VLOOKUP($A56,'All Running Order working doc'!$A$4:$CO$60,BA$100,FALSE),"-")</f>
        <v>-</v>
      </c>
      <c r="BB56" s="12" t="str">
        <f>IFERROR(VLOOKUP($A56,'All Running Order working doc'!$A$4:$CO$60,BB$100,FALSE),"-")</f>
        <v>-</v>
      </c>
      <c r="BC56" s="12" t="str">
        <f>IFERROR(VLOOKUP($A56,'All Running Order working doc'!$A$4:$CO$60,BC$100,FALSE),"-")</f>
        <v>-</v>
      </c>
      <c r="BD56" s="12" t="str">
        <f>IFERROR(VLOOKUP($A56,'All Running Order working doc'!$A$4:$CO$60,BD$100,FALSE),"-")</f>
        <v>-</v>
      </c>
      <c r="BE56" s="12" t="str">
        <f>IFERROR(VLOOKUP($A56,'All Running Order working doc'!$A$4:$CO$60,BE$100,FALSE),"-")</f>
        <v>-</v>
      </c>
      <c r="BF56" s="12" t="str">
        <f>IFERROR(VLOOKUP($A56,'All Running Order working doc'!$A$4:$CO$60,BF$100,FALSE),"-")</f>
        <v>-</v>
      </c>
      <c r="BG56" s="12" t="str">
        <f>IFERROR(VLOOKUP($A56,'All Running Order working doc'!$A$4:$CO$60,BG$100,FALSE),"-")</f>
        <v>-</v>
      </c>
      <c r="BH56" s="12" t="str">
        <f>IFERROR(VLOOKUP($A56,'All Running Order working doc'!$A$4:$CO$60,BH$100,FALSE),"-")</f>
        <v>-</v>
      </c>
      <c r="BI56" s="12" t="str">
        <f>IFERROR(VLOOKUP($A56,'All Running Order working doc'!$A$4:$CO$60,BI$100,FALSE),"-")</f>
        <v>-</v>
      </c>
      <c r="BJ56" s="12" t="str">
        <f>IFERROR(VLOOKUP($A56,'All Running Order working doc'!$A$4:$CO$60,BJ$100,FALSE),"-")</f>
        <v>-</v>
      </c>
      <c r="BK56" s="12" t="str">
        <f>IFERROR(VLOOKUP($A56,'All Running Order working doc'!$A$4:$CO$60,BK$100,FALSE),"-")</f>
        <v>-</v>
      </c>
      <c r="BL56" s="12" t="str">
        <f>IFERROR(VLOOKUP($A56,'All Running Order working doc'!$A$4:$CO$60,BL$100,FALSE),"-")</f>
        <v>-</v>
      </c>
      <c r="BM56" s="12" t="str">
        <f>IFERROR(VLOOKUP($A56,'All Running Order working doc'!$A$4:$CO$60,BM$100,FALSE),"-")</f>
        <v>-</v>
      </c>
      <c r="BN56" s="12" t="str">
        <f>IFERROR(VLOOKUP($A56,'All Running Order working doc'!$A$4:$CO$60,BN$100,FALSE),"-")</f>
        <v>-</v>
      </c>
      <c r="BO56" s="12" t="str">
        <f>IFERROR(VLOOKUP($A56,'All Running Order working doc'!$A$4:$CO$60,BO$100,FALSE),"-")</f>
        <v>-</v>
      </c>
      <c r="BP56" s="12" t="str">
        <f>IFERROR(VLOOKUP($A56,'All Running Order working doc'!$A$4:$CO$60,BP$100,FALSE),"-")</f>
        <v>-</v>
      </c>
      <c r="BQ56" s="12" t="str">
        <f>IFERROR(VLOOKUP($A56,'All Running Order working doc'!$A$4:$CO$60,BQ$100,FALSE),"-")</f>
        <v>-</v>
      </c>
      <c r="BR56" s="12" t="str">
        <f>IFERROR(VLOOKUP($A56,'All Running Order working doc'!$A$4:$CO$60,BR$100,FALSE),"-")</f>
        <v>-</v>
      </c>
      <c r="BS56" s="12" t="str">
        <f>IFERROR(VLOOKUP($A56,'All Running Order working doc'!$A$4:$CO$60,BS$100,FALSE),"-")</f>
        <v>-</v>
      </c>
      <c r="BT56" s="12" t="str">
        <f>IFERROR(VLOOKUP($A56,'All Running Order working doc'!$A$4:$CO$60,BT$100,FALSE),"-")</f>
        <v>-</v>
      </c>
      <c r="BU56" s="12" t="str">
        <f>IFERROR(VLOOKUP($A56,'All Running Order working doc'!$A$4:$CO$60,BU$100,FALSE),"-")</f>
        <v>-</v>
      </c>
      <c r="BV56" s="12" t="str">
        <f>IFERROR(VLOOKUP($A56,'All Running Order working doc'!$A$4:$CO$60,BV$100,FALSE),"-")</f>
        <v>-</v>
      </c>
      <c r="BW56" s="12" t="str">
        <f>IFERROR(VLOOKUP($A56,'All Running Order working doc'!$A$4:$CO$60,BW$100,FALSE),"-")</f>
        <v>-</v>
      </c>
      <c r="BX56" s="12" t="str">
        <f>IFERROR(VLOOKUP($A56,'All Running Order working doc'!$A$4:$CO$60,BX$100,FALSE),"-")</f>
        <v>-</v>
      </c>
      <c r="BY56" s="12" t="str">
        <f>IFERROR(VLOOKUP($A56,'All Running Order working doc'!$A$4:$CO$60,BY$100,FALSE),"-")</f>
        <v>-</v>
      </c>
      <c r="BZ56" s="12" t="str">
        <f>IFERROR(VLOOKUP($A56,'All Running Order working doc'!$A$4:$CO$60,BZ$100,FALSE),"-")</f>
        <v>-</v>
      </c>
      <c r="CA56" s="12" t="str">
        <f>IFERROR(VLOOKUP($A56,'All Running Order working doc'!$A$4:$CO$60,CA$100,FALSE),"-")</f>
        <v>-</v>
      </c>
      <c r="CB56" s="12" t="str">
        <f>IFERROR(VLOOKUP($A56,'All Running Order working doc'!$A$4:$CO$60,CB$100,FALSE),"-")</f>
        <v>-</v>
      </c>
      <c r="CC56" s="12" t="str">
        <f>IFERROR(VLOOKUP($A56,'All Running Order working doc'!$A$4:$CO$60,CC$100,FALSE),"-")</f>
        <v>-</v>
      </c>
      <c r="CD56" s="12" t="str">
        <f>IFERROR(VLOOKUP($A56,'All Running Order working doc'!$A$4:$CO$60,CD$100,FALSE),"-")</f>
        <v>-</v>
      </c>
      <c r="CE56" s="12" t="str">
        <f>IFERROR(VLOOKUP($A56,'All Running Order working doc'!$A$4:$CO$60,CE$100,FALSE),"-")</f>
        <v>-</v>
      </c>
      <c r="CF56" s="12" t="str">
        <f>IFERROR(VLOOKUP($A56,'All Running Order working doc'!$A$4:$CO$60,CF$100,FALSE),"-")</f>
        <v>-</v>
      </c>
      <c r="CG56" s="12" t="str">
        <f>IFERROR(VLOOKUP($A56,'All Running Order working doc'!$A$4:$CO$60,CG$100,FALSE),"-")</f>
        <v>-</v>
      </c>
      <c r="CH56" s="12" t="str">
        <f>IFERROR(VLOOKUP($A56,'All Running Order working doc'!$A$4:$CO$60,CH$100,FALSE),"-")</f>
        <v>-</v>
      </c>
      <c r="CI56" s="12" t="str">
        <f>IFERROR(VLOOKUP($A56,'All Running Order working doc'!$A$4:$CO$60,CI$100,FALSE),"-")</f>
        <v>-</v>
      </c>
      <c r="CJ56" s="12" t="str">
        <f>IFERROR(VLOOKUP($A56,'All Running Order working doc'!$A$4:$CO$60,CJ$100,FALSE),"-")</f>
        <v>-</v>
      </c>
      <c r="CK56" s="12" t="str">
        <f>IFERROR(VLOOKUP($A56,'All Running Order working doc'!$A$4:$CO$60,CK$100,FALSE),"-")</f>
        <v>-</v>
      </c>
      <c r="CL56" s="12" t="str">
        <f>IFERROR(VLOOKUP($A56,'All Running Order working doc'!$A$4:$CO$60,CL$100,FALSE),"-")</f>
        <v>-</v>
      </c>
      <c r="CM56" s="12" t="str">
        <f>IFERROR(VLOOKUP($A56,'All Running Order working doc'!$A$4:$CO$60,CM$100,FALSE),"-")</f>
        <v>-</v>
      </c>
      <c r="CN56" s="12" t="str">
        <f>IFERROR(VLOOKUP($A56,'All Running Order working doc'!$A$4:$CO$60,CN$100,FALSE),"-")</f>
        <v>-</v>
      </c>
      <c r="CQ56" s="3">
        <v>53</v>
      </c>
    </row>
    <row r="57" spans="1:95" x14ac:dyDescent="0.3">
      <c r="A57" s="3" t="str">
        <f>CONCATENATE(Constants!$B$6,CQ57,)</f>
        <v>Rookie54</v>
      </c>
      <c r="B57" s="12" t="str">
        <f>IFERROR(VLOOKUP($A57,'All Running Order working doc'!$A$4:$CO$60,B$100,FALSE),"-")</f>
        <v>-</v>
      </c>
      <c r="C57" s="12" t="str">
        <f>IFERROR(VLOOKUP($A57,'All Running Order working doc'!$A$4:$CO$60,C$100,FALSE),"-")</f>
        <v>-</v>
      </c>
      <c r="D57" s="12" t="str">
        <f>IFERROR(VLOOKUP($A57,'All Running Order working doc'!$A$4:$CO$60,D$100,FALSE),"-")</f>
        <v>-</v>
      </c>
      <c r="E57" s="12" t="str">
        <f>IFERROR(VLOOKUP($A57,'All Running Order working doc'!$A$4:$CO$60,E$100,FALSE),"-")</f>
        <v>-</v>
      </c>
      <c r="F57" s="12" t="str">
        <f>IFERROR(VLOOKUP($A57,'All Running Order working doc'!$A$4:$CO$60,F$100,FALSE),"-")</f>
        <v>-</v>
      </c>
      <c r="G57" s="12" t="str">
        <f>IFERROR(VLOOKUP($A57,'All Running Order working doc'!$A$4:$CO$60,G$100,FALSE),"-")</f>
        <v>-</v>
      </c>
      <c r="H57" s="12" t="str">
        <f>IFERROR(VLOOKUP($A57,'All Running Order working doc'!$A$4:$CO$60,H$100,FALSE),"-")</f>
        <v>-</v>
      </c>
      <c r="I57" s="12" t="str">
        <f>IFERROR(VLOOKUP($A57,'All Running Order working doc'!$A$4:$CO$60,I$100,FALSE),"-")</f>
        <v>-</v>
      </c>
      <c r="J57" s="12" t="str">
        <f>IFERROR(VLOOKUP($A57,'All Running Order working doc'!$A$4:$CO$60,J$100,FALSE),"-")</f>
        <v>-</v>
      </c>
      <c r="K57" s="12" t="str">
        <f>IFERROR(VLOOKUP($A57,'All Running Order working doc'!$A$4:$CO$60,K$100,FALSE),"-")</f>
        <v>-</v>
      </c>
      <c r="L57" s="12" t="str">
        <f>IFERROR(VLOOKUP($A57,'All Running Order working doc'!$A$4:$CO$60,L$100,FALSE),"-")</f>
        <v>-</v>
      </c>
      <c r="M57" s="12" t="str">
        <f>IFERROR(VLOOKUP($A57,'All Running Order working doc'!$A$4:$CO$60,M$100,FALSE),"-")</f>
        <v>-</v>
      </c>
      <c r="N57" s="12" t="str">
        <f>IFERROR(VLOOKUP($A57,'All Running Order working doc'!$A$4:$CO$60,N$100,FALSE),"-")</f>
        <v>-</v>
      </c>
      <c r="O57" s="12" t="str">
        <f>IFERROR(VLOOKUP($A57,'All Running Order working doc'!$A$4:$CO$60,O$100,FALSE),"-")</f>
        <v>-</v>
      </c>
      <c r="P57" s="12" t="str">
        <f>IFERROR(VLOOKUP($A57,'All Running Order working doc'!$A$4:$CO$60,P$100,FALSE),"-")</f>
        <v>-</v>
      </c>
      <c r="Q57" s="12" t="str">
        <f>IFERROR(VLOOKUP($A57,'All Running Order working doc'!$A$4:$CO$60,Q$100,FALSE),"-")</f>
        <v>-</v>
      </c>
      <c r="R57" s="12" t="str">
        <f>IFERROR(VLOOKUP($A57,'All Running Order working doc'!$A$4:$CO$60,R$100,FALSE),"-")</f>
        <v>-</v>
      </c>
      <c r="S57" s="12" t="str">
        <f>IFERROR(VLOOKUP($A57,'All Running Order working doc'!$A$4:$CO$60,S$100,FALSE),"-")</f>
        <v>-</v>
      </c>
      <c r="T57" s="12" t="str">
        <f>IFERROR(VLOOKUP($A57,'All Running Order working doc'!$A$4:$CO$60,T$100,FALSE),"-")</f>
        <v>-</v>
      </c>
      <c r="U57" s="12" t="str">
        <f>IFERROR(VLOOKUP($A57,'All Running Order working doc'!$A$4:$CO$60,U$100,FALSE),"-")</f>
        <v>-</v>
      </c>
      <c r="V57" s="12" t="str">
        <f>IFERROR(VLOOKUP($A57,'All Running Order working doc'!$A$4:$CO$60,V$100,FALSE),"-")</f>
        <v>-</v>
      </c>
      <c r="W57" s="12" t="str">
        <f>IFERROR(VLOOKUP($A57,'All Running Order working doc'!$A$4:$CO$60,W$100,FALSE),"-")</f>
        <v>-</v>
      </c>
      <c r="X57" s="12" t="str">
        <f>IFERROR(VLOOKUP($A57,'All Running Order working doc'!$A$4:$CO$60,X$100,FALSE),"-")</f>
        <v>-</v>
      </c>
      <c r="Y57" s="12" t="str">
        <f>IFERROR(VLOOKUP($A57,'All Running Order working doc'!$A$4:$CO$60,Y$100,FALSE),"-")</f>
        <v>-</v>
      </c>
      <c r="Z57" s="12" t="str">
        <f>IFERROR(VLOOKUP($A57,'All Running Order working doc'!$A$4:$CO$60,Z$100,FALSE),"-")</f>
        <v>-</v>
      </c>
      <c r="AA57" s="12" t="str">
        <f>IFERROR(VLOOKUP($A57,'All Running Order working doc'!$A$4:$CO$60,AA$100,FALSE),"-")</f>
        <v>-</v>
      </c>
      <c r="AB57" s="12" t="str">
        <f>IFERROR(VLOOKUP($A57,'All Running Order working doc'!$A$4:$CO$60,AB$100,FALSE),"-")</f>
        <v>-</v>
      </c>
      <c r="AC57" s="12" t="str">
        <f>IFERROR(VLOOKUP($A57,'All Running Order working doc'!$A$4:$CO$60,AC$100,FALSE),"-")</f>
        <v>-</v>
      </c>
      <c r="AD57" s="12" t="str">
        <f>IFERROR(VLOOKUP($A57,'All Running Order working doc'!$A$4:$CO$60,AD$100,FALSE),"-")</f>
        <v>-</v>
      </c>
      <c r="AE57" s="12" t="str">
        <f>IFERROR(VLOOKUP($A57,'All Running Order working doc'!$A$4:$CO$60,AE$100,FALSE),"-")</f>
        <v>-</v>
      </c>
      <c r="AF57" s="12" t="str">
        <f>IFERROR(VLOOKUP($A57,'All Running Order working doc'!$A$4:$CO$60,AF$100,FALSE),"-")</f>
        <v>-</v>
      </c>
      <c r="AG57" s="12" t="str">
        <f>IFERROR(VLOOKUP($A57,'All Running Order working doc'!$A$4:$CO$60,AG$100,FALSE),"-")</f>
        <v>-</v>
      </c>
      <c r="AH57" s="12" t="str">
        <f>IFERROR(VLOOKUP($A57,'All Running Order working doc'!$A$4:$CO$60,AH$100,FALSE),"-")</f>
        <v>-</v>
      </c>
      <c r="AI57" s="12" t="str">
        <f>IFERROR(VLOOKUP($A57,'All Running Order working doc'!$A$4:$CO$60,AI$100,FALSE),"-")</f>
        <v>-</v>
      </c>
      <c r="AJ57" s="12" t="str">
        <f>IFERROR(VLOOKUP($A57,'All Running Order working doc'!$A$4:$CO$60,AJ$100,FALSE),"-")</f>
        <v>-</v>
      </c>
      <c r="AK57" s="12" t="str">
        <f>IFERROR(VLOOKUP($A57,'All Running Order working doc'!$A$4:$CO$60,AK$100,FALSE),"-")</f>
        <v>-</v>
      </c>
      <c r="AL57" s="12" t="str">
        <f>IFERROR(VLOOKUP($A57,'All Running Order working doc'!$A$4:$CO$60,AL$100,FALSE),"-")</f>
        <v>-</v>
      </c>
      <c r="AM57" s="12" t="str">
        <f>IFERROR(VLOOKUP($A57,'All Running Order working doc'!$A$4:$CO$60,AM$100,FALSE),"-")</f>
        <v>-</v>
      </c>
      <c r="AN57" s="12" t="str">
        <f>IFERROR(VLOOKUP($A57,'All Running Order working doc'!$A$4:$CO$60,AN$100,FALSE),"-")</f>
        <v>-</v>
      </c>
      <c r="AO57" s="12" t="str">
        <f>IFERROR(VLOOKUP($A57,'All Running Order working doc'!$A$4:$CO$60,AO$100,FALSE),"-")</f>
        <v>-</v>
      </c>
      <c r="AP57" s="12" t="str">
        <f>IFERROR(VLOOKUP($A57,'All Running Order working doc'!$A$4:$CO$60,AP$100,FALSE),"-")</f>
        <v>-</v>
      </c>
      <c r="AQ57" s="12" t="str">
        <f>IFERROR(VLOOKUP($A57,'All Running Order working doc'!$A$4:$CO$60,AQ$100,FALSE),"-")</f>
        <v>-</v>
      </c>
      <c r="AR57" s="12" t="str">
        <f>IFERROR(VLOOKUP($A57,'All Running Order working doc'!$A$4:$CO$60,AR$100,FALSE),"-")</f>
        <v>-</v>
      </c>
      <c r="AS57" s="12" t="str">
        <f>IFERROR(VLOOKUP($A57,'All Running Order working doc'!$A$4:$CO$60,AS$100,FALSE),"-")</f>
        <v>-</v>
      </c>
      <c r="AT57" s="12" t="str">
        <f>IFERROR(VLOOKUP($A57,'All Running Order working doc'!$A$4:$CO$60,AT$100,FALSE),"-")</f>
        <v>-</v>
      </c>
      <c r="AU57" s="12" t="str">
        <f>IFERROR(VLOOKUP($A57,'All Running Order working doc'!$A$4:$CO$60,AU$100,FALSE),"-")</f>
        <v>-</v>
      </c>
      <c r="AV57" s="12" t="str">
        <f>IFERROR(VLOOKUP($A57,'All Running Order working doc'!$A$4:$CO$60,AV$100,FALSE),"-")</f>
        <v>-</v>
      </c>
      <c r="AW57" s="12" t="str">
        <f>IFERROR(VLOOKUP($A57,'All Running Order working doc'!$A$4:$CO$60,AW$100,FALSE),"-")</f>
        <v>-</v>
      </c>
      <c r="AX57" s="12" t="str">
        <f>IFERROR(VLOOKUP($A57,'All Running Order working doc'!$A$4:$CO$60,AX$100,FALSE),"-")</f>
        <v>-</v>
      </c>
      <c r="AY57" s="12" t="str">
        <f>IFERROR(VLOOKUP($A57,'All Running Order working doc'!$A$4:$CO$60,AY$100,FALSE),"-")</f>
        <v>-</v>
      </c>
      <c r="AZ57" s="12" t="str">
        <f>IFERROR(VLOOKUP($A57,'All Running Order working doc'!$A$4:$CO$60,AZ$100,FALSE),"-")</f>
        <v>-</v>
      </c>
      <c r="BA57" s="12" t="str">
        <f>IFERROR(VLOOKUP($A57,'All Running Order working doc'!$A$4:$CO$60,BA$100,FALSE),"-")</f>
        <v>-</v>
      </c>
      <c r="BB57" s="12" t="str">
        <f>IFERROR(VLOOKUP($A57,'All Running Order working doc'!$A$4:$CO$60,BB$100,FALSE),"-")</f>
        <v>-</v>
      </c>
      <c r="BC57" s="12" t="str">
        <f>IFERROR(VLOOKUP($A57,'All Running Order working doc'!$A$4:$CO$60,BC$100,FALSE),"-")</f>
        <v>-</v>
      </c>
      <c r="BD57" s="12" t="str">
        <f>IFERROR(VLOOKUP($A57,'All Running Order working doc'!$A$4:$CO$60,BD$100,FALSE),"-")</f>
        <v>-</v>
      </c>
      <c r="BE57" s="12" t="str">
        <f>IFERROR(VLOOKUP($A57,'All Running Order working doc'!$A$4:$CO$60,BE$100,FALSE),"-")</f>
        <v>-</v>
      </c>
      <c r="BF57" s="12" t="str">
        <f>IFERROR(VLOOKUP($A57,'All Running Order working doc'!$A$4:$CO$60,BF$100,FALSE),"-")</f>
        <v>-</v>
      </c>
      <c r="BG57" s="12" t="str">
        <f>IFERROR(VLOOKUP($A57,'All Running Order working doc'!$A$4:$CO$60,BG$100,FALSE),"-")</f>
        <v>-</v>
      </c>
      <c r="BH57" s="12" t="str">
        <f>IFERROR(VLOOKUP($A57,'All Running Order working doc'!$A$4:$CO$60,BH$100,FALSE),"-")</f>
        <v>-</v>
      </c>
      <c r="BI57" s="12" t="str">
        <f>IFERROR(VLOOKUP($A57,'All Running Order working doc'!$A$4:$CO$60,BI$100,FALSE),"-")</f>
        <v>-</v>
      </c>
      <c r="BJ57" s="12" t="str">
        <f>IFERROR(VLOOKUP($A57,'All Running Order working doc'!$A$4:$CO$60,BJ$100,FALSE),"-")</f>
        <v>-</v>
      </c>
      <c r="BK57" s="12" t="str">
        <f>IFERROR(VLOOKUP($A57,'All Running Order working doc'!$A$4:$CO$60,BK$100,FALSE),"-")</f>
        <v>-</v>
      </c>
      <c r="BL57" s="12" t="str">
        <f>IFERROR(VLOOKUP($A57,'All Running Order working doc'!$A$4:$CO$60,BL$100,FALSE),"-")</f>
        <v>-</v>
      </c>
      <c r="BM57" s="12" t="str">
        <f>IFERROR(VLOOKUP($A57,'All Running Order working doc'!$A$4:$CO$60,BM$100,FALSE),"-")</f>
        <v>-</v>
      </c>
      <c r="BN57" s="12" t="str">
        <f>IFERROR(VLOOKUP($A57,'All Running Order working doc'!$A$4:$CO$60,BN$100,FALSE),"-")</f>
        <v>-</v>
      </c>
      <c r="BO57" s="12" t="str">
        <f>IFERROR(VLOOKUP($A57,'All Running Order working doc'!$A$4:$CO$60,BO$100,FALSE),"-")</f>
        <v>-</v>
      </c>
      <c r="BP57" s="12" t="str">
        <f>IFERROR(VLOOKUP($A57,'All Running Order working doc'!$A$4:$CO$60,BP$100,FALSE),"-")</f>
        <v>-</v>
      </c>
      <c r="BQ57" s="12" t="str">
        <f>IFERROR(VLOOKUP($A57,'All Running Order working doc'!$A$4:$CO$60,BQ$100,FALSE),"-")</f>
        <v>-</v>
      </c>
      <c r="BR57" s="12" t="str">
        <f>IFERROR(VLOOKUP($A57,'All Running Order working doc'!$A$4:$CO$60,BR$100,FALSE),"-")</f>
        <v>-</v>
      </c>
      <c r="BS57" s="12" t="str">
        <f>IFERROR(VLOOKUP($A57,'All Running Order working doc'!$A$4:$CO$60,BS$100,FALSE),"-")</f>
        <v>-</v>
      </c>
      <c r="BT57" s="12" t="str">
        <f>IFERROR(VLOOKUP($A57,'All Running Order working doc'!$A$4:$CO$60,BT$100,FALSE),"-")</f>
        <v>-</v>
      </c>
      <c r="BU57" s="12" t="str">
        <f>IFERROR(VLOOKUP($A57,'All Running Order working doc'!$A$4:$CO$60,BU$100,FALSE),"-")</f>
        <v>-</v>
      </c>
      <c r="BV57" s="12" t="str">
        <f>IFERROR(VLOOKUP($A57,'All Running Order working doc'!$A$4:$CO$60,BV$100,FALSE),"-")</f>
        <v>-</v>
      </c>
      <c r="BW57" s="12" t="str">
        <f>IFERROR(VLOOKUP($A57,'All Running Order working doc'!$A$4:$CO$60,BW$100,FALSE),"-")</f>
        <v>-</v>
      </c>
      <c r="BX57" s="12" t="str">
        <f>IFERROR(VLOOKUP($A57,'All Running Order working doc'!$A$4:$CO$60,BX$100,FALSE),"-")</f>
        <v>-</v>
      </c>
      <c r="BY57" s="12" t="str">
        <f>IFERROR(VLOOKUP($A57,'All Running Order working doc'!$A$4:$CO$60,BY$100,FALSE),"-")</f>
        <v>-</v>
      </c>
      <c r="BZ57" s="12" t="str">
        <f>IFERROR(VLOOKUP($A57,'All Running Order working doc'!$A$4:$CO$60,BZ$100,FALSE),"-")</f>
        <v>-</v>
      </c>
      <c r="CA57" s="12" t="str">
        <f>IFERROR(VLOOKUP($A57,'All Running Order working doc'!$A$4:$CO$60,CA$100,FALSE),"-")</f>
        <v>-</v>
      </c>
      <c r="CB57" s="12" t="str">
        <f>IFERROR(VLOOKUP($A57,'All Running Order working doc'!$A$4:$CO$60,CB$100,FALSE),"-")</f>
        <v>-</v>
      </c>
      <c r="CC57" s="12" t="str">
        <f>IFERROR(VLOOKUP($A57,'All Running Order working doc'!$A$4:$CO$60,CC$100,FALSE),"-")</f>
        <v>-</v>
      </c>
      <c r="CD57" s="12" t="str">
        <f>IFERROR(VLOOKUP($A57,'All Running Order working doc'!$A$4:$CO$60,CD$100,FALSE),"-")</f>
        <v>-</v>
      </c>
      <c r="CE57" s="12" t="str">
        <f>IFERROR(VLOOKUP($A57,'All Running Order working doc'!$A$4:$CO$60,CE$100,FALSE),"-")</f>
        <v>-</v>
      </c>
      <c r="CF57" s="12" t="str">
        <f>IFERROR(VLOOKUP($A57,'All Running Order working doc'!$A$4:$CO$60,CF$100,FALSE),"-")</f>
        <v>-</v>
      </c>
      <c r="CG57" s="12" t="str">
        <f>IFERROR(VLOOKUP($A57,'All Running Order working doc'!$A$4:$CO$60,CG$100,FALSE),"-")</f>
        <v>-</v>
      </c>
      <c r="CH57" s="12" t="str">
        <f>IFERROR(VLOOKUP($A57,'All Running Order working doc'!$A$4:$CO$60,CH$100,FALSE),"-")</f>
        <v>-</v>
      </c>
      <c r="CI57" s="12" t="str">
        <f>IFERROR(VLOOKUP($A57,'All Running Order working doc'!$A$4:$CO$60,CI$100,FALSE),"-")</f>
        <v>-</v>
      </c>
      <c r="CJ57" s="12" t="str">
        <f>IFERROR(VLOOKUP($A57,'All Running Order working doc'!$A$4:$CO$60,CJ$100,FALSE),"-")</f>
        <v>-</v>
      </c>
      <c r="CK57" s="12" t="str">
        <f>IFERROR(VLOOKUP($A57,'All Running Order working doc'!$A$4:$CO$60,CK$100,FALSE),"-")</f>
        <v>-</v>
      </c>
      <c r="CL57" s="12" t="str">
        <f>IFERROR(VLOOKUP($A57,'All Running Order working doc'!$A$4:$CO$60,CL$100,FALSE),"-")</f>
        <v>-</v>
      </c>
      <c r="CM57" s="12" t="str">
        <f>IFERROR(VLOOKUP($A57,'All Running Order working doc'!$A$4:$CO$60,CM$100,FALSE),"-")</f>
        <v>-</v>
      </c>
      <c r="CN57" s="12" t="str">
        <f>IFERROR(VLOOKUP($A57,'All Running Order working doc'!$A$4:$CO$60,CN$100,FALSE),"-")</f>
        <v>-</v>
      </c>
      <c r="CQ57" s="3">
        <v>54</v>
      </c>
    </row>
    <row r="58" spans="1:95" x14ac:dyDescent="0.3">
      <c r="A58" s="3" t="str">
        <f>CONCATENATE(Constants!$B$6,CQ58,)</f>
        <v>Rookie55</v>
      </c>
      <c r="B58" s="12" t="str">
        <f>IFERROR(VLOOKUP($A58,'All Running Order working doc'!$A$4:$CO$60,B$100,FALSE),"-")</f>
        <v>-</v>
      </c>
      <c r="C58" s="12" t="str">
        <f>IFERROR(VLOOKUP($A58,'All Running Order working doc'!$A$4:$CO$60,C$100,FALSE),"-")</f>
        <v>-</v>
      </c>
      <c r="D58" s="12" t="str">
        <f>IFERROR(VLOOKUP($A58,'All Running Order working doc'!$A$4:$CO$60,D$100,FALSE),"-")</f>
        <v>-</v>
      </c>
      <c r="E58" s="12" t="str">
        <f>IFERROR(VLOOKUP($A58,'All Running Order working doc'!$A$4:$CO$60,E$100,FALSE),"-")</f>
        <v>-</v>
      </c>
      <c r="F58" s="12" t="str">
        <f>IFERROR(VLOOKUP($A58,'All Running Order working doc'!$A$4:$CO$60,F$100,FALSE),"-")</f>
        <v>-</v>
      </c>
      <c r="G58" s="12" t="str">
        <f>IFERROR(VLOOKUP($A58,'All Running Order working doc'!$A$4:$CO$60,G$100,FALSE),"-")</f>
        <v>-</v>
      </c>
      <c r="H58" s="12" t="str">
        <f>IFERROR(VLOOKUP($A58,'All Running Order working doc'!$A$4:$CO$60,H$100,FALSE),"-")</f>
        <v>-</v>
      </c>
      <c r="I58" s="12" t="str">
        <f>IFERROR(VLOOKUP($A58,'All Running Order working doc'!$A$4:$CO$60,I$100,FALSE),"-")</f>
        <v>-</v>
      </c>
      <c r="J58" s="12" t="str">
        <f>IFERROR(VLOOKUP($A58,'All Running Order working doc'!$A$4:$CO$60,J$100,FALSE),"-")</f>
        <v>-</v>
      </c>
      <c r="K58" s="12" t="str">
        <f>IFERROR(VLOOKUP($A58,'All Running Order working doc'!$A$4:$CO$60,K$100,FALSE),"-")</f>
        <v>-</v>
      </c>
      <c r="L58" s="12" t="str">
        <f>IFERROR(VLOOKUP($A58,'All Running Order working doc'!$A$4:$CO$60,L$100,FALSE),"-")</f>
        <v>-</v>
      </c>
      <c r="M58" s="12" t="str">
        <f>IFERROR(VLOOKUP($A58,'All Running Order working doc'!$A$4:$CO$60,M$100,FALSE),"-")</f>
        <v>-</v>
      </c>
      <c r="N58" s="12" t="str">
        <f>IFERROR(VLOOKUP($A58,'All Running Order working doc'!$A$4:$CO$60,N$100,FALSE),"-")</f>
        <v>-</v>
      </c>
      <c r="O58" s="12" t="str">
        <f>IFERROR(VLOOKUP($A58,'All Running Order working doc'!$A$4:$CO$60,O$100,FALSE),"-")</f>
        <v>-</v>
      </c>
      <c r="P58" s="12" t="str">
        <f>IFERROR(VLOOKUP($A58,'All Running Order working doc'!$A$4:$CO$60,P$100,FALSE),"-")</f>
        <v>-</v>
      </c>
      <c r="Q58" s="12" t="str">
        <f>IFERROR(VLOOKUP($A58,'All Running Order working doc'!$A$4:$CO$60,Q$100,FALSE),"-")</f>
        <v>-</v>
      </c>
      <c r="R58" s="12" t="str">
        <f>IFERROR(VLOOKUP($A58,'All Running Order working doc'!$A$4:$CO$60,R$100,FALSE),"-")</f>
        <v>-</v>
      </c>
      <c r="S58" s="12" t="str">
        <f>IFERROR(VLOOKUP($A58,'All Running Order working doc'!$A$4:$CO$60,S$100,FALSE),"-")</f>
        <v>-</v>
      </c>
      <c r="T58" s="12" t="str">
        <f>IFERROR(VLOOKUP($A58,'All Running Order working doc'!$A$4:$CO$60,T$100,FALSE),"-")</f>
        <v>-</v>
      </c>
      <c r="U58" s="12" t="str">
        <f>IFERROR(VLOOKUP($A58,'All Running Order working doc'!$A$4:$CO$60,U$100,FALSE),"-")</f>
        <v>-</v>
      </c>
      <c r="V58" s="12" t="str">
        <f>IFERROR(VLOOKUP($A58,'All Running Order working doc'!$A$4:$CO$60,V$100,FALSE),"-")</f>
        <v>-</v>
      </c>
      <c r="W58" s="12" t="str">
        <f>IFERROR(VLOOKUP($A58,'All Running Order working doc'!$A$4:$CO$60,W$100,FALSE),"-")</f>
        <v>-</v>
      </c>
      <c r="X58" s="12" t="str">
        <f>IFERROR(VLOOKUP($A58,'All Running Order working doc'!$A$4:$CO$60,X$100,FALSE),"-")</f>
        <v>-</v>
      </c>
      <c r="Y58" s="12" t="str">
        <f>IFERROR(VLOOKUP($A58,'All Running Order working doc'!$A$4:$CO$60,Y$100,FALSE),"-")</f>
        <v>-</v>
      </c>
      <c r="Z58" s="12" t="str">
        <f>IFERROR(VLOOKUP($A58,'All Running Order working doc'!$A$4:$CO$60,Z$100,FALSE),"-")</f>
        <v>-</v>
      </c>
      <c r="AA58" s="12" t="str">
        <f>IFERROR(VLOOKUP($A58,'All Running Order working doc'!$A$4:$CO$60,AA$100,FALSE),"-")</f>
        <v>-</v>
      </c>
      <c r="AB58" s="12" t="str">
        <f>IFERROR(VLOOKUP($A58,'All Running Order working doc'!$A$4:$CO$60,AB$100,FALSE),"-")</f>
        <v>-</v>
      </c>
      <c r="AC58" s="12" t="str">
        <f>IFERROR(VLOOKUP($A58,'All Running Order working doc'!$A$4:$CO$60,AC$100,FALSE),"-")</f>
        <v>-</v>
      </c>
      <c r="AD58" s="12" t="str">
        <f>IFERROR(VLOOKUP($A58,'All Running Order working doc'!$A$4:$CO$60,AD$100,FALSE),"-")</f>
        <v>-</v>
      </c>
      <c r="AE58" s="12" t="str">
        <f>IFERROR(VLOOKUP($A58,'All Running Order working doc'!$A$4:$CO$60,AE$100,FALSE),"-")</f>
        <v>-</v>
      </c>
      <c r="AF58" s="12" t="str">
        <f>IFERROR(VLOOKUP($A58,'All Running Order working doc'!$A$4:$CO$60,AF$100,FALSE),"-")</f>
        <v>-</v>
      </c>
      <c r="AG58" s="12" t="str">
        <f>IFERROR(VLOOKUP($A58,'All Running Order working doc'!$A$4:$CO$60,AG$100,FALSE),"-")</f>
        <v>-</v>
      </c>
      <c r="AH58" s="12" t="str">
        <f>IFERROR(VLOOKUP($A58,'All Running Order working doc'!$A$4:$CO$60,AH$100,FALSE),"-")</f>
        <v>-</v>
      </c>
      <c r="AI58" s="12" t="str">
        <f>IFERROR(VLOOKUP($A58,'All Running Order working doc'!$A$4:$CO$60,AI$100,FALSE),"-")</f>
        <v>-</v>
      </c>
      <c r="AJ58" s="12" t="str">
        <f>IFERROR(VLOOKUP($A58,'All Running Order working doc'!$A$4:$CO$60,AJ$100,FALSE),"-")</f>
        <v>-</v>
      </c>
      <c r="AK58" s="12" t="str">
        <f>IFERROR(VLOOKUP($A58,'All Running Order working doc'!$A$4:$CO$60,AK$100,FALSE),"-")</f>
        <v>-</v>
      </c>
      <c r="AL58" s="12" t="str">
        <f>IFERROR(VLOOKUP($A58,'All Running Order working doc'!$A$4:$CO$60,AL$100,FALSE),"-")</f>
        <v>-</v>
      </c>
      <c r="AM58" s="12" t="str">
        <f>IFERROR(VLOOKUP($A58,'All Running Order working doc'!$A$4:$CO$60,AM$100,FALSE),"-")</f>
        <v>-</v>
      </c>
      <c r="AN58" s="12" t="str">
        <f>IFERROR(VLOOKUP($A58,'All Running Order working doc'!$A$4:$CO$60,AN$100,FALSE),"-")</f>
        <v>-</v>
      </c>
      <c r="AO58" s="12" t="str">
        <f>IFERROR(VLOOKUP($A58,'All Running Order working doc'!$A$4:$CO$60,AO$100,FALSE),"-")</f>
        <v>-</v>
      </c>
      <c r="AP58" s="12" t="str">
        <f>IFERROR(VLOOKUP($A58,'All Running Order working doc'!$A$4:$CO$60,AP$100,FALSE),"-")</f>
        <v>-</v>
      </c>
      <c r="AQ58" s="12" t="str">
        <f>IFERROR(VLOOKUP($A58,'All Running Order working doc'!$A$4:$CO$60,AQ$100,FALSE),"-")</f>
        <v>-</v>
      </c>
      <c r="AR58" s="12" t="str">
        <f>IFERROR(VLOOKUP($A58,'All Running Order working doc'!$A$4:$CO$60,AR$100,FALSE),"-")</f>
        <v>-</v>
      </c>
      <c r="AS58" s="12" t="str">
        <f>IFERROR(VLOOKUP($A58,'All Running Order working doc'!$A$4:$CO$60,AS$100,FALSE),"-")</f>
        <v>-</v>
      </c>
      <c r="AT58" s="12" t="str">
        <f>IFERROR(VLOOKUP($A58,'All Running Order working doc'!$A$4:$CO$60,AT$100,FALSE),"-")</f>
        <v>-</v>
      </c>
      <c r="AU58" s="12" t="str">
        <f>IFERROR(VLOOKUP($A58,'All Running Order working doc'!$A$4:$CO$60,AU$100,FALSE),"-")</f>
        <v>-</v>
      </c>
      <c r="AV58" s="12" t="str">
        <f>IFERROR(VLOOKUP($A58,'All Running Order working doc'!$A$4:$CO$60,AV$100,FALSE),"-")</f>
        <v>-</v>
      </c>
      <c r="AW58" s="12" t="str">
        <f>IFERROR(VLOOKUP($A58,'All Running Order working doc'!$A$4:$CO$60,AW$100,FALSE),"-")</f>
        <v>-</v>
      </c>
      <c r="AX58" s="12" t="str">
        <f>IFERROR(VLOOKUP($A58,'All Running Order working doc'!$A$4:$CO$60,AX$100,FALSE),"-")</f>
        <v>-</v>
      </c>
      <c r="AY58" s="12" t="str">
        <f>IFERROR(VLOOKUP($A58,'All Running Order working doc'!$A$4:$CO$60,AY$100,FALSE),"-")</f>
        <v>-</v>
      </c>
      <c r="AZ58" s="12" t="str">
        <f>IFERROR(VLOOKUP($A58,'All Running Order working doc'!$A$4:$CO$60,AZ$100,FALSE),"-")</f>
        <v>-</v>
      </c>
      <c r="BA58" s="12" t="str">
        <f>IFERROR(VLOOKUP($A58,'All Running Order working doc'!$A$4:$CO$60,BA$100,FALSE),"-")</f>
        <v>-</v>
      </c>
      <c r="BB58" s="12" t="str">
        <f>IFERROR(VLOOKUP($A58,'All Running Order working doc'!$A$4:$CO$60,BB$100,FALSE),"-")</f>
        <v>-</v>
      </c>
      <c r="BC58" s="12" t="str">
        <f>IFERROR(VLOOKUP($A58,'All Running Order working doc'!$A$4:$CO$60,BC$100,FALSE),"-")</f>
        <v>-</v>
      </c>
      <c r="BD58" s="12" t="str">
        <f>IFERROR(VLOOKUP($A58,'All Running Order working doc'!$A$4:$CO$60,BD$100,FALSE),"-")</f>
        <v>-</v>
      </c>
      <c r="BE58" s="12" t="str">
        <f>IFERROR(VLOOKUP($A58,'All Running Order working doc'!$A$4:$CO$60,BE$100,FALSE),"-")</f>
        <v>-</v>
      </c>
      <c r="BF58" s="12" t="str">
        <f>IFERROR(VLOOKUP($A58,'All Running Order working doc'!$A$4:$CO$60,BF$100,FALSE),"-")</f>
        <v>-</v>
      </c>
      <c r="BG58" s="12" t="str">
        <f>IFERROR(VLOOKUP($A58,'All Running Order working doc'!$A$4:$CO$60,BG$100,FALSE),"-")</f>
        <v>-</v>
      </c>
      <c r="BH58" s="12" t="str">
        <f>IFERROR(VLOOKUP($A58,'All Running Order working doc'!$A$4:$CO$60,BH$100,FALSE),"-")</f>
        <v>-</v>
      </c>
      <c r="BI58" s="12" t="str">
        <f>IFERROR(VLOOKUP($A58,'All Running Order working doc'!$A$4:$CO$60,BI$100,FALSE),"-")</f>
        <v>-</v>
      </c>
      <c r="BJ58" s="12" t="str">
        <f>IFERROR(VLOOKUP($A58,'All Running Order working doc'!$A$4:$CO$60,BJ$100,FALSE),"-")</f>
        <v>-</v>
      </c>
      <c r="BK58" s="12" t="str">
        <f>IFERROR(VLOOKUP($A58,'All Running Order working doc'!$A$4:$CO$60,BK$100,FALSE),"-")</f>
        <v>-</v>
      </c>
      <c r="BL58" s="12" t="str">
        <f>IFERROR(VLOOKUP($A58,'All Running Order working doc'!$A$4:$CO$60,BL$100,FALSE),"-")</f>
        <v>-</v>
      </c>
      <c r="BM58" s="12" t="str">
        <f>IFERROR(VLOOKUP($A58,'All Running Order working doc'!$A$4:$CO$60,BM$100,FALSE),"-")</f>
        <v>-</v>
      </c>
      <c r="BN58" s="12" t="str">
        <f>IFERROR(VLOOKUP($A58,'All Running Order working doc'!$A$4:$CO$60,BN$100,FALSE),"-")</f>
        <v>-</v>
      </c>
      <c r="BO58" s="12" t="str">
        <f>IFERROR(VLOOKUP($A58,'All Running Order working doc'!$A$4:$CO$60,BO$100,FALSE),"-")</f>
        <v>-</v>
      </c>
      <c r="BP58" s="12" t="str">
        <f>IFERROR(VLOOKUP($A58,'All Running Order working doc'!$A$4:$CO$60,BP$100,FALSE),"-")</f>
        <v>-</v>
      </c>
      <c r="BQ58" s="12" t="str">
        <f>IFERROR(VLOOKUP($A58,'All Running Order working doc'!$A$4:$CO$60,BQ$100,FALSE),"-")</f>
        <v>-</v>
      </c>
      <c r="BR58" s="12" t="str">
        <f>IFERROR(VLOOKUP($A58,'All Running Order working doc'!$A$4:$CO$60,BR$100,FALSE),"-")</f>
        <v>-</v>
      </c>
      <c r="BS58" s="12" t="str">
        <f>IFERROR(VLOOKUP($A58,'All Running Order working doc'!$A$4:$CO$60,BS$100,FALSE),"-")</f>
        <v>-</v>
      </c>
      <c r="BT58" s="12" t="str">
        <f>IFERROR(VLOOKUP($A58,'All Running Order working doc'!$A$4:$CO$60,BT$100,FALSE),"-")</f>
        <v>-</v>
      </c>
      <c r="BU58" s="12" t="str">
        <f>IFERROR(VLOOKUP($A58,'All Running Order working doc'!$A$4:$CO$60,BU$100,FALSE),"-")</f>
        <v>-</v>
      </c>
      <c r="BV58" s="12" t="str">
        <f>IFERROR(VLOOKUP($A58,'All Running Order working doc'!$A$4:$CO$60,BV$100,FALSE),"-")</f>
        <v>-</v>
      </c>
      <c r="BW58" s="12" t="str">
        <f>IFERROR(VLOOKUP($A58,'All Running Order working doc'!$A$4:$CO$60,BW$100,FALSE),"-")</f>
        <v>-</v>
      </c>
      <c r="BX58" s="12" t="str">
        <f>IFERROR(VLOOKUP($A58,'All Running Order working doc'!$A$4:$CO$60,BX$100,FALSE),"-")</f>
        <v>-</v>
      </c>
      <c r="BY58" s="12" t="str">
        <f>IFERROR(VLOOKUP($A58,'All Running Order working doc'!$A$4:$CO$60,BY$100,FALSE),"-")</f>
        <v>-</v>
      </c>
      <c r="BZ58" s="12" t="str">
        <f>IFERROR(VLOOKUP($A58,'All Running Order working doc'!$A$4:$CO$60,BZ$100,FALSE),"-")</f>
        <v>-</v>
      </c>
      <c r="CA58" s="12" t="str">
        <f>IFERROR(VLOOKUP($A58,'All Running Order working doc'!$A$4:$CO$60,CA$100,FALSE),"-")</f>
        <v>-</v>
      </c>
      <c r="CB58" s="12" t="str">
        <f>IFERROR(VLOOKUP($A58,'All Running Order working doc'!$A$4:$CO$60,CB$100,FALSE),"-")</f>
        <v>-</v>
      </c>
      <c r="CC58" s="12" t="str">
        <f>IFERROR(VLOOKUP($A58,'All Running Order working doc'!$A$4:$CO$60,CC$100,FALSE),"-")</f>
        <v>-</v>
      </c>
      <c r="CD58" s="12" t="str">
        <f>IFERROR(VLOOKUP($A58,'All Running Order working doc'!$A$4:$CO$60,CD$100,FALSE),"-")</f>
        <v>-</v>
      </c>
      <c r="CE58" s="12" t="str">
        <f>IFERROR(VLOOKUP($A58,'All Running Order working doc'!$A$4:$CO$60,CE$100,FALSE),"-")</f>
        <v>-</v>
      </c>
      <c r="CF58" s="12" t="str">
        <f>IFERROR(VLOOKUP($A58,'All Running Order working doc'!$A$4:$CO$60,CF$100,FALSE),"-")</f>
        <v>-</v>
      </c>
      <c r="CG58" s="12" t="str">
        <f>IFERROR(VLOOKUP($A58,'All Running Order working doc'!$A$4:$CO$60,CG$100,FALSE),"-")</f>
        <v>-</v>
      </c>
      <c r="CH58" s="12" t="str">
        <f>IFERROR(VLOOKUP($A58,'All Running Order working doc'!$A$4:$CO$60,CH$100,FALSE),"-")</f>
        <v>-</v>
      </c>
      <c r="CI58" s="12" t="str">
        <f>IFERROR(VLOOKUP($A58,'All Running Order working doc'!$A$4:$CO$60,CI$100,FALSE),"-")</f>
        <v>-</v>
      </c>
      <c r="CJ58" s="12" t="str">
        <f>IFERROR(VLOOKUP($A58,'All Running Order working doc'!$A$4:$CO$60,CJ$100,FALSE),"-")</f>
        <v>-</v>
      </c>
      <c r="CK58" s="12" t="str">
        <f>IFERROR(VLOOKUP($A58,'All Running Order working doc'!$A$4:$CO$60,CK$100,FALSE),"-")</f>
        <v>-</v>
      </c>
      <c r="CL58" s="12" t="str">
        <f>IFERROR(VLOOKUP($A58,'All Running Order working doc'!$A$4:$CO$60,CL$100,FALSE),"-")</f>
        <v>-</v>
      </c>
      <c r="CM58" s="12" t="str">
        <f>IFERROR(VLOOKUP($A58,'All Running Order working doc'!$A$4:$CO$60,CM$100,FALSE),"-")</f>
        <v>-</v>
      </c>
      <c r="CN58" s="12" t="str">
        <f>IFERROR(VLOOKUP($A58,'All Running Order working doc'!$A$4:$CO$60,CN$100,FALSE),"-")</f>
        <v>-</v>
      </c>
      <c r="CQ58" s="3">
        <v>55</v>
      </c>
    </row>
    <row r="59" spans="1:95" x14ac:dyDescent="0.3">
      <c r="A59" s="3" t="str">
        <f>CONCATENATE(Constants!$B$6,CQ59,)</f>
        <v>Rookie56</v>
      </c>
      <c r="B59" s="12" t="str">
        <f>IFERROR(VLOOKUP($A59,'All Running Order working doc'!$A$4:$CO$60,B$100,FALSE),"-")</f>
        <v>-</v>
      </c>
      <c r="C59" s="12" t="str">
        <f>IFERROR(VLOOKUP($A59,'All Running Order working doc'!$A$4:$CO$60,C$100,FALSE),"-")</f>
        <v>-</v>
      </c>
      <c r="D59" s="12" t="str">
        <f>IFERROR(VLOOKUP($A59,'All Running Order working doc'!$A$4:$CO$60,D$100,FALSE),"-")</f>
        <v>-</v>
      </c>
      <c r="E59" s="12" t="str">
        <f>IFERROR(VLOOKUP($A59,'All Running Order working doc'!$A$4:$CO$60,E$100,FALSE),"-")</f>
        <v>-</v>
      </c>
      <c r="F59" s="12" t="str">
        <f>IFERROR(VLOOKUP($A59,'All Running Order working doc'!$A$4:$CO$60,F$100,FALSE),"-")</f>
        <v>-</v>
      </c>
      <c r="G59" s="12" t="str">
        <f>IFERROR(VLOOKUP($A59,'All Running Order working doc'!$A$4:$CO$60,G$100,FALSE),"-")</f>
        <v>-</v>
      </c>
      <c r="H59" s="12" t="str">
        <f>IFERROR(VLOOKUP($A59,'All Running Order working doc'!$A$4:$CO$60,H$100,FALSE),"-")</f>
        <v>-</v>
      </c>
      <c r="I59" s="12" t="str">
        <f>IFERROR(VLOOKUP($A59,'All Running Order working doc'!$A$4:$CO$60,I$100,FALSE),"-")</f>
        <v>-</v>
      </c>
      <c r="J59" s="12" t="str">
        <f>IFERROR(VLOOKUP($A59,'All Running Order working doc'!$A$4:$CO$60,J$100,FALSE),"-")</f>
        <v>-</v>
      </c>
      <c r="K59" s="12" t="str">
        <f>IFERROR(VLOOKUP($A59,'All Running Order working doc'!$A$4:$CO$60,K$100,FALSE),"-")</f>
        <v>-</v>
      </c>
      <c r="L59" s="12" t="str">
        <f>IFERROR(VLOOKUP($A59,'All Running Order working doc'!$A$4:$CO$60,L$100,FALSE),"-")</f>
        <v>-</v>
      </c>
      <c r="M59" s="12" t="str">
        <f>IFERROR(VLOOKUP($A59,'All Running Order working doc'!$A$4:$CO$60,M$100,FALSE),"-")</f>
        <v>-</v>
      </c>
      <c r="N59" s="12" t="str">
        <f>IFERROR(VLOOKUP($A59,'All Running Order working doc'!$A$4:$CO$60,N$100,FALSE),"-")</f>
        <v>-</v>
      </c>
      <c r="O59" s="12" t="str">
        <f>IFERROR(VLOOKUP($A59,'All Running Order working doc'!$A$4:$CO$60,O$100,FALSE),"-")</f>
        <v>-</v>
      </c>
      <c r="P59" s="12" t="str">
        <f>IFERROR(VLOOKUP($A59,'All Running Order working doc'!$A$4:$CO$60,P$100,FALSE),"-")</f>
        <v>-</v>
      </c>
      <c r="Q59" s="12" t="str">
        <f>IFERROR(VLOOKUP($A59,'All Running Order working doc'!$A$4:$CO$60,Q$100,FALSE),"-")</f>
        <v>-</v>
      </c>
      <c r="R59" s="12" t="str">
        <f>IFERROR(VLOOKUP($A59,'All Running Order working doc'!$A$4:$CO$60,R$100,FALSE),"-")</f>
        <v>-</v>
      </c>
      <c r="S59" s="12" t="str">
        <f>IFERROR(VLOOKUP($A59,'All Running Order working doc'!$A$4:$CO$60,S$100,FALSE),"-")</f>
        <v>-</v>
      </c>
      <c r="T59" s="12" t="str">
        <f>IFERROR(VLOOKUP($A59,'All Running Order working doc'!$A$4:$CO$60,T$100,FALSE),"-")</f>
        <v>-</v>
      </c>
      <c r="U59" s="12" t="str">
        <f>IFERROR(VLOOKUP($A59,'All Running Order working doc'!$A$4:$CO$60,U$100,FALSE),"-")</f>
        <v>-</v>
      </c>
      <c r="V59" s="12" t="str">
        <f>IFERROR(VLOOKUP($A59,'All Running Order working doc'!$A$4:$CO$60,V$100,FALSE),"-")</f>
        <v>-</v>
      </c>
      <c r="W59" s="12" t="str">
        <f>IFERROR(VLOOKUP($A59,'All Running Order working doc'!$A$4:$CO$60,W$100,FALSE),"-")</f>
        <v>-</v>
      </c>
      <c r="X59" s="12" t="str">
        <f>IFERROR(VLOOKUP($A59,'All Running Order working doc'!$A$4:$CO$60,X$100,FALSE),"-")</f>
        <v>-</v>
      </c>
      <c r="Y59" s="12" t="str">
        <f>IFERROR(VLOOKUP($A59,'All Running Order working doc'!$A$4:$CO$60,Y$100,FALSE),"-")</f>
        <v>-</v>
      </c>
      <c r="Z59" s="12" t="str">
        <f>IFERROR(VLOOKUP($A59,'All Running Order working doc'!$A$4:$CO$60,Z$100,FALSE),"-")</f>
        <v>-</v>
      </c>
      <c r="AA59" s="12" t="str">
        <f>IFERROR(VLOOKUP($A59,'All Running Order working doc'!$A$4:$CO$60,AA$100,FALSE),"-")</f>
        <v>-</v>
      </c>
      <c r="AB59" s="12" t="str">
        <f>IFERROR(VLOOKUP($A59,'All Running Order working doc'!$A$4:$CO$60,AB$100,FALSE),"-")</f>
        <v>-</v>
      </c>
      <c r="AC59" s="12" t="str">
        <f>IFERROR(VLOOKUP($A59,'All Running Order working doc'!$A$4:$CO$60,AC$100,FALSE),"-")</f>
        <v>-</v>
      </c>
      <c r="AD59" s="12" t="str">
        <f>IFERROR(VLOOKUP($A59,'All Running Order working doc'!$A$4:$CO$60,AD$100,FALSE),"-")</f>
        <v>-</v>
      </c>
      <c r="AE59" s="12" t="str">
        <f>IFERROR(VLOOKUP($A59,'All Running Order working doc'!$A$4:$CO$60,AE$100,FALSE),"-")</f>
        <v>-</v>
      </c>
      <c r="AF59" s="12" t="str">
        <f>IFERROR(VLOOKUP($A59,'All Running Order working doc'!$A$4:$CO$60,AF$100,FALSE),"-")</f>
        <v>-</v>
      </c>
      <c r="AG59" s="12" t="str">
        <f>IFERROR(VLOOKUP($A59,'All Running Order working doc'!$A$4:$CO$60,AG$100,FALSE),"-")</f>
        <v>-</v>
      </c>
      <c r="AH59" s="12" t="str">
        <f>IFERROR(VLOOKUP($A59,'All Running Order working doc'!$A$4:$CO$60,AH$100,FALSE),"-")</f>
        <v>-</v>
      </c>
      <c r="AI59" s="12" t="str">
        <f>IFERROR(VLOOKUP($A59,'All Running Order working doc'!$A$4:$CO$60,AI$100,FALSE),"-")</f>
        <v>-</v>
      </c>
      <c r="AJ59" s="12" t="str">
        <f>IFERROR(VLOOKUP($A59,'All Running Order working doc'!$A$4:$CO$60,AJ$100,FALSE),"-")</f>
        <v>-</v>
      </c>
      <c r="AK59" s="12" t="str">
        <f>IFERROR(VLOOKUP($A59,'All Running Order working doc'!$A$4:$CO$60,AK$100,FALSE),"-")</f>
        <v>-</v>
      </c>
      <c r="AL59" s="12" t="str">
        <f>IFERROR(VLOOKUP($A59,'All Running Order working doc'!$A$4:$CO$60,AL$100,FALSE),"-")</f>
        <v>-</v>
      </c>
      <c r="AM59" s="12" t="str">
        <f>IFERROR(VLOOKUP($A59,'All Running Order working doc'!$A$4:$CO$60,AM$100,FALSE),"-")</f>
        <v>-</v>
      </c>
      <c r="AN59" s="12" t="str">
        <f>IFERROR(VLOOKUP($A59,'All Running Order working doc'!$A$4:$CO$60,AN$100,FALSE),"-")</f>
        <v>-</v>
      </c>
      <c r="AO59" s="12" t="str">
        <f>IFERROR(VLOOKUP($A59,'All Running Order working doc'!$A$4:$CO$60,AO$100,FALSE),"-")</f>
        <v>-</v>
      </c>
      <c r="AP59" s="12" t="str">
        <f>IFERROR(VLOOKUP($A59,'All Running Order working doc'!$A$4:$CO$60,AP$100,FALSE),"-")</f>
        <v>-</v>
      </c>
      <c r="AQ59" s="12" t="str">
        <f>IFERROR(VLOOKUP($A59,'All Running Order working doc'!$A$4:$CO$60,AQ$100,FALSE),"-")</f>
        <v>-</v>
      </c>
      <c r="AR59" s="12" t="str">
        <f>IFERROR(VLOOKUP($A59,'All Running Order working doc'!$A$4:$CO$60,AR$100,FALSE),"-")</f>
        <v>-</v>
      </c>
      <c r="AS59" s="12" t="str">
        <f>IFERROR(VLOOKUP($A59,'All Running Order working doc'!$A$4:$CO$60,AS$100,FALSE),"-")</f>
        <v>-</v>
      </c>
      <c r="AT59" s="12" t="str">
        <f>IFERROR(VLOOKUP($A59,'All Running Order working doc'!$A$4:$CO$60,AT$100,FALSE),"-")</f>
        <v>-</v>
      </c>
      <c r="AU59" s="12" t="str">
        <f>IFERROR(VLOOKUP($A59,'All Running Order working doc'!$A$4:$CO$60,AU$100,FALSE),"-")</f>
        <v>-</v>
      </c>
      <c r="AV59" s="12" t="str">
        <f>IFERROR(VLOOKUP($A59,'All Running Order working doc'!$A$4:$CO$60,AV$100,FALSE),"-")</f>
        <v>-</v>
      </c>
      <c r="AW59" s="12" t="str">
        <f>IFERROR(VLOOKUP($A59,'All Running Order working doc'!$A$4:$CO$60,AW$100,FALSE),"-")</f>
        <v>-</v>
      </c>
      <c r="AX59" s="12" t="str">
        <f>IFERROR(VLOOKUP($A59,'All Running Order working doc'!$A$4:$CO$60,AX$100,FALSE),"-")</f>
        <v>-</v>
      </c>
      <c r="AY59" s="12" t="str">
        <f>IFERROR(VLOOKUP($A59,'All Running Order working doc'!$A$4:$CO$60,AY$100,FALSE),"-")</f>
        <v>-</v>
      </c>
      <c r="AZ59" s="12" t="str">
        <f>IFERROR(VLOOKUP($A59,'All Running Order working doc'!$A$4:$CO$60,AZ$100,FALSE),"-")</f>
        <v>-</v>
      </c>
      <c r="BA59" s="12" t="str">
        <f>IFERROR(VLOOKUP($A59,'All Running Order working doc'!$A$4:$CO$60,BA$100,FALSE),"-")</f>
        <v>-</v>
      </c>
      <c r="BB59" s="12" t="str">
        <f>IFERROR(VLOOKUP($A59,'All Running Order working doc'!$A$4:$CO$60,BB$100,FALSE),"-")</f>
        <v>-</v>
      </c>
      <c r="BC59" s="12" t="str">
        <f>IFERROR(VLOOKUP($A59,'All Running Order working doc'!$A$4:$CO$60,BC$100,FALSE),"-")</f>
        <v>-</v>
      </c>
      <c r="BD59" s="12" t="str">
        <f>IFERROR(VLOOKUP($A59,'All Running Order working doc'!$A$4:$CO$60,BD$100,FALSE),"-")</f>
        <v>-</v>
      </c>
      <c r="BE59" s="12" t="str">
        <f>IFERROR(VLOOKUP($A59,'All Running Order working doc'!$A$4:$CO$60,BE$100,FALSE),"-")</f>
        <v>-</v>
      </c>
      <c r="BF59" s="12" t="str">
        <f>IFERROR(VLOOKUP($A59,'All Running Order working doc'!$A$4:$CO$60,BF$100,FALSE),"-")</f>
        <v>-</v>
      </c>
      <c r="BG59" s="12" t="str">
        <f>IFERROR(VLOOKUP($A59,'All Running Order working doc'!$A$4:$CO$60,BG$100,FALSE),"-")</f>
        <v>-</v>
      </c>
      <c r="BH59" s="12" t="str">
        <f>IFERROR(VLOOKUP($A59,'All Running Order working doc'!$A$4:$CO$60,BH$100,FALSE),"-")</f>
        <v>-</v>
      </c>
      <c r="BI59" s="12" t="str">
        <f>IFERROR(VLOOKUP($A59,'All Running Order working doc'!$A$4:$CO$60,BI$100,FALSE),"-")</f>
        <v>-</v>
      </c>
      <c r="BJ59" s="12" t="str">
        <f>IFERROR(VLOOKUP($A59,'All Running Order working doc'!$A$4:$CO$60,BJ$100,FALSE),"-")</f>
        <v>-</v>
      </c>
      <c r="BK59" s="12" t="str">
        <f>IFERROR(VLOOKUP($A59,'All Running Order working doc'!$A$4:$CO$60,BK$100,FALSE),"-")</f>
        <v>-</v>
      </c>
      <c r="BL59" s="12" t="str">
        <f>IFERROR(VLOOKUP($A59,'All Running Order working doc'!$A$4:$CO$60,BL$100,FALSE),"-")</f>
        <v>-</v>
      </c>
      <c r="BM59" s="12" t="str">
        <f>IFERROR(VLOOKUP($A59,'All Running Order working doc'!$A$4:$CO$60,BM$100,FALSE),"-")</f>
        <v>-</v>
      </c>
      <c r="BN59" s="12" t="str">
        <f>IFERROR(VLOOKUP($A59,'All Running Order working doc'!$A$4:$CO$60,BN$100,FALSE),"-")</f>
        <v>-</v>
      </c>
      <c r="BO59" s="12" t="str">
        <f>IFERROR(VLOOKUP($A59,'All Running Order working doc'!$A$4:$CO$60,BO$100,FALSE),"-")</f>
        <v>-</v>
      </c>
      <c r="BP59" s="12" t="str">
        <f>IFERROR(VLOOKUP($A59,'All Running Order working doc'!$A$4:$CO$60,BP$100,FALSE),"-")</f>
        <v>-</v>
      </c>
      <c r="BQ59" s="12" t="str">
        <f>IFERROR(VLOOKUP($A59,'All Running Order working doc'!$A$4:$CO$60,BQ$100,FALSE),"-")</f>
        <v>-</v>
      </c>
      <c r="BR59" s="12" t="str">
        <f>IFERROR(VLOOKUP($A59,'All Running Order working doc'!$A$4:$CO$60,BR$100,FALSE),"-")</f>
        <v>-</v>
      </c>
      <c r="BS59" s="12" t="str">
        <f>IFERROR(VLOOKUP($A59,'All Running Order working doc'!$A$4:$CO$60,BS$100,FALSE),"-")</f>
        <v>-</v>
      </c>
      <c r="BT59" s="12" t="str">
        <f>IFERROR(VLOOKUP($A59,'All Running Order working doc'!$A$4:$CO$60,BT$100,FALSE),"-")</f>
        <v>-</v>
      </c>
      <c r="BU59" s="12" t="str">
        <f>IFERROR(VLOOKUP($A59,'All Running Order working doc'!$A$4:$CO$60,BU$100,FALSE),"-")</f>
        <v>-</v>
      </c>
      <c r="BV59" s="12" t="str">
        <f>IFERROR(VLOOKUP($A59,'All Running Order working doc'!$A$4:$CO$60,BV$100,FALSE),"-")</f>
        <v>-</v>
      </c>
      <c r="BW59" s="12" t="str">
        <f>IFERROR(VLOOKUP($A59,'All Running Order working doc'!$A$4:$CO$60,BW$100,FALSE),"-")</f>
        <v>-</v>
      </c>
      <c r="BX59" s="12" t="str">
        <f>IFERROR(VLOOKUP($A59,'All Running Order working doc'!$A$4:$CO$60,BX$100,FALSE),"-")</f>
        <v>-</v>
      </c>
      <c r="BY59" s="12" t="str">
        <f>IFERROR(VLOOKUP($A59,'All Running Order working doc'!$A$4:$CO$60,BY$100,FALSE),"-")</f>
        <v>-</v>
      </c>
      <c r="BZ59" s="12" t="str">
        <f>IFERROR(VLOOKUP($A59,'All Running Order working doc'!$A$4:$CO$60,BZ$100,FALSE),"-")</f>
        <v>-</v>
      </c>
      <c r="CA59" s="12" t="str">
        <f>IFERROR(VLOOKUP($A59,'All Running Order working doc'!$A$4:$CO$60,CA$100,FALSE),"-")</f>
        <v>-</v>
      </c>
      <c r="CB59" s="12" t="str">
        <f>IFERROR(VLOOKUP($A59,'All Running Order working doc'!$A$4:$CO$60,CB$100,FALSE),"-")</f>
        <v>-</v>
      </c>
      <c r="CC59" s="12" t="str">
        <f>IFERROR(VLOOKUP($A59,'All Running Order working doc'!$A$4:$CO$60,CC$100,FALSE),"-")</f>
        <v>-</v>
      </c>
      <c r="CD59" s="12" t="str">
        <f>IFERROR(VLOOKUP($A59,'All Running Order working doc'!$A$4:$CO$60,CD$100,FALSE),"-")</f>
        <v>-</v>
      </c>
      <c r="CE59" s="12" t="str">
        <f>IFERROR(VLOOKUP($A59,'All Running Order working doc'!$A$4:$CO$60,CE$100,FALSE),"-")</f>
        <v>-</v>
      </c>
      <c r="CF59" s="12" t="str">
        <f>IFERROR(VLOOKUP($A59,'All Running Order working doc'!$A$4:$CO$60,CF$100,FALSE),"-")</f>
        <v>-</v>
      </c>
      <c r="CG59" s="12" t="str">
        <f>IFERROR(VLOOKUP($A59,'All Running Order working doc'!$A$4:$CO$60,CG$100,FALSE),"-")</f>
        <v>-</v>
      </c>
      <c r="CH59" s="12" t="str">
        <f>IFERROR(VLOOKUP($A59,'All Running Order working doc'!$A$4:$CO$60,CH$100,FALSE),"-")</f>
        <v>-</v>
      </c>
      <c r="CI59" s="12" t="str">
        <f>IFERROR(VLOOKUP($A59,'All Running Order working doc'!$A$4:$CO$60,CI$100,FALSE),"-")</f>
        <v>-</v>
      </c>
      <c r="CJ59" s="12" t="str">
        <f>IFERROR(VLOOKUP($A59,'All Running Order working doc'!$A$4:$CO$60,CJ$100,FALSE),"-")</f>
        <v>-</v>
      </c>
      <c r="CK59" s="12" t="str">
        <f>IFERROR(VLOOKUP($A59,'All Running Order working doc'!$A$4:$CO$60,CK$100,FALSE),"-")</f>
        <v>-</v>
      </c>
      <c r="CL59" s="12" t="str">
        <f>IFERROR(VLOOKUP($A59,'All Running Order working doc'!$A$4:$CO$60,CL$100,FALSE),"-")</f>
        <v>-</v>
      </c>
      <c r="CM59" s="12" t="str">
        <f>IFERROR(VLOOKUP($A59,'All Running Order working doc'!$A$4:$CO$60,CM$100,FALSE),"-")</f>
        <v>-</v>
      </c>
      <c r="CN59" s="12" t="str">
        <f>IFERROR(VLOOKUP($A59,'All Running Order working doc'!$A$4:$CO$60,CN$100,FALSE),"-")</f>
        <v>-</v>
      </c>
      <c r="CQ59" s="3">
        <v>56</v>
      </c>
    </row>
    <row r="60" spans="1:95" x14ac:dyDescent="0.3">
      <c r="A60" s="3" t="str">
        <f>CONCATENATE(Constants!$B$6,CQ60,)</f>
        <v>Rookie57</v>
      </c>
      <c r="B60" s="12" t="str">
        <f>IFERROR(VLOOKUP($A60,'All Running Order working doc'!$A$4:$CO$60,B$100,FALSE),"-")</f>
        <v>-</v>
      </c>
      <c r="C60" s="12" t="str">
        <f>IFERROR(VLOOKUP($A60,'All Running Order working doc'!$A$4:$CO$60,C$100,FALSE),"-")</f>
        <v>-</v>
      </c>
      <c r="D60" s="12" t="str">
        <f>IFERROR(VLOOKUP($A60,'All Running Order working doc'!$A$4:$CO$60,D$100,FALSE),"-")</f>
        <v>-</v>
      </c>
      <c r="E60" s="12" t="str">
        <f>IFERROR(VLOOKUP($A60,'All Running Order working doc'!$A$4:$CO$60,E$100,FALSE),"-")</f>
        <v>-</v>
      </c>
      <c r="F60" s="12" t="str">
        <f>IFERROR(VLOOKUP($A60,'All Running Order working doc'!$A$4:$CO$60,F$100,FALSE),"-")</f>
        <v>-</v>
      </c>
      <c r="G60" s="12" t="str">
        <f>IFERROR(VLOOKUP($A60,'All Running Order working doc'!$A$4:$CO$60,G$100,FALSE),"-")</f>
        <v>-</v>
      </c>
      <c r="H60" s="12" t="str">
        <f>IFERROR(VLOOKUP($A60,'All Running Order working doc'!$A$4:$CO$60,H$100,FALSE),"-")</f>
        <v>-</v>
      </c>
      <c r="I60" s="12" t="str">
        <f>IFERROR(VLOOKUP($A60,'All Running Order working doc'!$A$4:$CO$60,I$100,FALSE),"-")</f>
        <v>-</v>
      </c>
      <c r="J60" s="12" t="str">
        <f>IFERROR(VLOOKUP($A60,'All Running Order working doc'!$A$4:$CO$60,J$100,FALSE),"-")</f>
        <v>-</v>
      </c>
      <c r="K60" s="12" t="str">
        <f>IFERROR(VLOOKUP($A60,'All Running Order working doc'!$A$4:$CO$60,K$100,FALSE),"-")</f>
        <v>-</v>
      </c>
      <c r="L60" s="12" t="str">
        <f>IFERROR(VLOOKUP($A60,'All Running Order working doc'!$A$4:$CO$60,L$100,FALSE),"-")</f>
        <v>-</v>
      </c>
      <c r="M60" s="12" t="str">
        <f>IFERROR(VLOOKUP($A60,'All Running Order working doc'!$A$4:$CO$60,M$100,FALSE),"-")</f>
        <v>-</v>
      </c>
      <c r="N60" s="12" t="str">
        <f>IFERROR(VLOOKUP($A60,'All Running Order working doc'!$A$4:$CO$60,N$100,FALSE),"-")</f>
        <v>-</v>
      </c>
      <c r="O60" s="12" t="str">
        <f>IFERROR(VLOOKUP($A60,'All Running Order working doc'!$A$4:$CO$60,O$100,FALSE),"-")</f>
        <v>-</v>
      </c>
      <c r="P60" s="12" t="str">
        <f>IFERROR(VLOOKUP($A60,'All Running Order working doc'!$A$4:$CO$60,P$100,FALSE),"-")</f>
        <v>-</v>
      </c>
      <c r="Q60" s="12" t="str">
        <f>IFERROR(VLOOKUP($A60,'All Running Order working doc'!$A$4:$CO$60,Q$100,FALSE),"-")</f>
        <v>-</v>
      </c>
      <c r="R60" s="12" t="str">
        <f>IFERROR(VLOOKUP($A60,'All Running Order working doc'!$A$4:$CO$60,R$100,FALSE),"-")</f>
        <v>-</v>
      </c>
      <c r="S60" s="12" t="str">
        <f>IFERROR(VLOOKUP($A60,'All Running Order working doc'!$A$4:$CO$60,S$100,FALSE),"-")</f>
        <v>-</v>
      </c>
      <c r="T60" s="12" t="str">
        <f>IFERROR(VLOOKUP($A60,'All Running Order working doc'!$A$4:$CO$60,T$100,FALSE),"-")</f>
        <v>-</v>
      </c>
      <c r="U60" s="12" t="str">
        <f>IFERROR(VLOOKUP($A60,'All Running Order working doc'!$A$4:$CO$60,U$100,FALSE),"-")</f>
        <v>-</v>
      </c>
      <c r="V60" s="12" t="str">
        <f>IFERROR(VLOOKUP($A60,'All Running Order working doc'!$A$4:$CO$60,V$100,FALSE),"-")</f>
        <v>-</v>
      </c>
      <c r="W60" s="12" t="str">
        <f>IFERROR(VLOOKUP($A60,'All Running Order working doc'!$A$4:$CO$60,W$100,FALSE),"-")</f>
        <v>-</v>
      </c>
      <c r="X60" s="12" t="str">
        <f>IFERROR(VLOOKUP($A60,'All Running Order working doc'!$A$4:$CO$60,X$100,FALSE),"-")</f>
        <v>-</v>
      </c>
      <c r="Y60" s="12" t="str">
        <f>IFERROR(VLOOKUP($A60,'All Running Order working doc'!$A$4:$CO$60,Y$100,FALSE),"-")</f>
        <v>-</v>
      </c>
      <c r="Z60" s="12" t="str">
        <f>IFERROR(VLOOKUP($A60,'All Running Order working doc'!$A$4:$CO$60,Z$100,FALSE),"-")</f>
        <v>-</v>
      </c>
      <c r="AA60" s="12" t="str">
        <f>IFERROR(VLOOKUP($A60,'All Running Order working doc'!$A$4:$CO$60,AA$100,FALSE),"-")</f>
        <v>-</v>
      </c>
      <c r="AB60" s="12" t="str">
        <f>IFERROR(VLOOKUP($A60,'All Running Order working doc'!$A$4:$CO$60,AB$100,FALSE),"-")</f>
        <v>-</v>
      </c>
      <c r="AC60" s="12" t="str">
        <f>IFERROR(VLOOKUP($A60,'All Running Order working doc'!$A$4:$CO$60,AC$100,FALSE),"-")</f>
        <v>-</v>
      </c>
      <c r="AD60" s="12" t="str">
        <f>IFERROR(VLOOKUP($A60,'All Running Order working doc'!$A$4:$CO$60,AD$100,FALSE),"-")</f>
        <v>-</v>
      </c>
      <c r="AE60" s="12" t="str">
        <f>IFERROR(VLOOKUP($A60,'All Running Order working doc'!$A$4:$CO$60,AE$100,FALSE),"-")</f>
        <v>-</v>
      </c>
      <c r="AF60" s="12" t="str">
        <f>IFERROR(VLOOKUP($A60,'All Running Order working doc'!$A$4:$CO$60,AF$100,FALSE),"-")</f>
        <v>-</v>
      </c>
      <c r="AG60" s="12" t="str">
        <f>IFERROR(VLOOKUP($A60,'All Running Order working doc'!$A$4:$CO$60,AG$100,FALSE),"-")</f>
        <v>-</v>
      </c>
      <c r="AH60" s="12" t="str">
        <f>IFERROR(VLOOKUP($A60,'All Running Order working doc'!$A$4:$CO$60,AH$100,FALSE),"-")</f>
        <v>-</v>
      </c>
      <c r="AI60" s="12" t="str">
        <f>IFERROR(VLOOKUP($A60,'All Running Order working doc'!$A$4:$CO$60,AI$100,FALSE),"-")</f>
        <v>-</v>
      </c>
      <c r="AJ60" s="12" t="str">
        <f>IFERROR(VLOOKUP($A60,'All Running Order working doc'!$A$4:$CO$60,AJ$100,FALSE),"-")</f>
        <v>-</v>
      </c>
      <c r="AK60" s="12" t="str">
        <f>IFERROR(VLOOKUP($A60,'All Running Order working doc'!$A$4:$CO$60,AK$100,FALSE),"-")</f>
        <v>-</v>
      </c>
      <c r="AL60" s="12" t="str">
        <f>IFERROR(VLOOKUP($A60,'All Running Order working doc'!$A$4:$CO$60,AL$100,FALSE),"-")</f>
        <v>-</v>
      </c>
      <c r="AM60" s="12" t="str">
        <f>IFERROR(VLOOKUP($A60,'All Running Order working doc'!$A$4:$CO$60,AM$100,FALSE),"-")</f>
        <v>-</v>
      </c>
      <c r="AN60" s="12" t="str">
        <f>IFERROR(VLOOKUP($A60,'All Running Order working doc'!$A$4:$CO$60,AN$100,FALSE),"-")</f>
        <v>-</v>
      </c>
      <c r="AO60" s="12" t="str">
        <f>IFERROR(VLOOKUP($A60,'All Running Order working doc'!$A$4:$CO$60,AO$100,FALSE),"-")</f>
        <v>-</v>
      </c>
      <c r="AP60" s="12" t="str">
        <f>IFERROR(VLOOKUP($A60,'All Running Order working doc'!$A$4:$CO$60,AP$100,FALSE),"-")</f>
        <v>-</v>
      </c>
      <c r="AQ60" s="12" t="str">
        <f>IFERROR(VLOOKUP($A60,'All Running Order working doc'!$A$4:$CO$60,AQ$100,FALSE),"-")</f>
        <v>-</v>
      </c>
      <c r="AR60" s="12" t="str">
        <f>IFERROR(VLOOKUP($A60,'All Running Order working doc'!$A$4:$CO$60,AR$100,FALSE),"-")</f>
        <v>-</v>
      </c>
      <c r="AS60" s="12" t="str">
        <f>IFERROR(VLOOKUP($A60,'All Running Order working doc'!$A$4:$CO$60,AS$100,FALSE),"-")</f>
        <v>-</v>
      </c>
      <c r="AT60" s="12" t="str">
        <f>IFERROR(VLOOKUP($A60,'All Running Order working doc'!$A$4:$CO$60,AT$100,FALSE),"-")</f>
        <v>-</v>
      </c>
      <c r="AU60" s="12" t="str">
        <f>IFERROR(VLOOKUP($A60,'All Running Order working doc'!$A$4:$CO$60,AU$100,FALSE),"-")</f>
        <v>-</v>
      </c>
      <c r="AV60" s="12" t="str">
        <f>IFERROR(VLOOKUP($A60,'All Running Order working doc'!$A$4:$CO$60,AV$100,FALSE),"-")</f>
        <v>-</v>
      </c>
      <c r="AW60" s="12" t="str">
        <f>IFERROR(VLOOKUP($A60,'All Running Order working doc'!$A$4:$CO$60,AW$100,FALSE),"-")</f>
        <v>-</v>
      </c>
      <c r="AX60" s="12" t="str">
        <f>IFERROR(VLOOKUP($A60,'All Running Order working doc'!$A$4:$CO$60,AX$100,FALSE),"-")</f>
        <v>-</v>
      </c>
      <c r="AY60" s="12" t="str">
        <f>IFERROR(VLOOKUP($A60,'All Running Order working doc'!$A$4:$CO$60,AY$100,FALSE),"-")</f>
        <v>-</v>
      </c>
      <c r="AZ60" s="12" t="str">
        <f>IFERROR(VLOOKUP($A60,'All Running Order working doc'!$A$4:$CO$60,AZ$100,FALSE),"-")</f>
        <v>-</v>
      </c>
      <c r="BA60" s="12" t="str">
        <f>IFERROR(VLOOKUP($A60,'All Running Order working doc'!$A$4:$CO$60,BA$100,FALSE),"-")</f>
        <v>-</v>
      </c>
      <c r="BB60" s="12" t="str">
        <f>IFERROR(VLOOKUP($A60,'All Running Order working doc'!$A$4:$CO$60,BB$100,FALSE),"-")</f>
        <v>-</v>
      </c>
      <c r="BC60" s="12" t="str">
        <f>IFERROR(VLOOKUP($A60,'All Running Order working doc'!$A$4:$CO$60,BC$100,FALSE),"-")</f>
        <v>-</v>
      </c>
      <c r="BD60" s="12" t="str">
        <f>IFERROR(VLOOKUP($A60,'All Running Order working doc'!$A$4:$CO$60,BD$100,FALSE),"-")</f>
        <v>-</v>
      </c>
      <c r="BE60" s="12" t="str">
        <f>IFERROR(VLOOKUP($A60,'All Running Order working doc'!$A$4:$CO$60,BE$100,FALSE),"-")</f>
        <v>-</v>
      </c>
      <c r="BF60" s="12" t="str">
        <f>IFERROR(VLOOKUP($A60,'All Running Order working doc'!$A$4:$CO$60,BF$100,FALSE),"-")</f>
        <v>-</v>
      </c>
      <c r="BG60" s="12" t="str">
        <f>IFERROR(VLOOKUP($A60,'All Running Order working doc'!$A$4:$CO$60,BG$100,FALSE),"-")</f>
        <v>-</v>
      </c>
      <c r="BH60" s="12" t="str">
        <f>IFERROR(VLOOKUP($A60,'All Running Order working doc'!$A$4:$CO$60,BH$100,FALSE),"-")</f>
        <v>-</v>
      </c>
      <c r="BI60" s="12" t="str">
        <f>IFERROR(VLOOKUP($A60,'All Running Order working doc'!$A$4:$CO$60,BI$100,FALSE),"-")</f>
        <v>-</v>
      </c>
      <c r="BJ60" s="12" t="str">
        <f>IFERROR(VLOOKUP($A60,'All Running Order working doc'!$A$4:$CO$60,BJ$100,FALSE),"-")</f>
        <v>-</v>
      </c>
      <c r="BK60" s="12" t="str">
        <f>IFERROR(VLOOKUP($A60,'All Running Order working doc'!$A$4:$CO$60,BK$100,FALSE),"-")</f>
        <v>-</v>
      </c>
      <c r="BL60" s="12" t="str">
        <f>IFERROR(VLOOKUP($A60,'All Running Order working doc'!$A$4:$CO$60,BL$100,FALSE),"-")</f>
        <v>-</v>
      </c>
      <c r="BM60" s="12" t="str">
        <f>IFERROR(VLOOKUP($A60,'All Running Order working doc'!$A$4:$CO$60,BM$100,FALSE),"-")</f>
        <v>-</v>
      </c>
      <c r="BN60" s="12" t="str">
        <f>IFERROR(VLOOKUP($A60,'All Running Order working doc'!$A$4:$CO$60,BN$100,FALSE),"-")</f>
        <v>-</v>
      </c>
      <c r="BO60" s="12" t="str">
        <f>IFERROR(VLOOKUP($A60,'All Running Order working doc'!$A$4:$CO$60,BO$100,FALSE),"-")</f>
        <v>-</v>
      </c>
      <c r="BP60" s="12" t="str">
        <f>IFERROR(VLOOKUP($A60,'All Running Order working doc'!$A$4:$CO$60,BP$100,FALSE),"-")</f>
        <v>-</v>
      </c>
      <c r="BQ60" s="12" t="str">
        <f>IFERROR(VLOOKUP($A60,'All Running Order working doc'!$A$4:$CO$60,BQ$100,FALSE),"-")</f>
        <v>-</v>
      </c>
      <c r="BR60" s="12" t="str">
        <f>IFERROR(VLOOKUP($A60,'All Running Order working doc'!$A$4:$CO$60,BR$100,FALSE),"-")</f>
        <v>-</v>
      </c>
      <c r="BS60" s="12" t="str">
        <f>IFERROR(VLOOKUP($A60,'All Running Order working doc'!$A$4:$CO$60,BS$100,FALSE),"-")</f>
        <v>-</v>
      </c>
      <c r="BT60" s="12" t="str">
        <f>IFERROR(VLOOKUP($A60,'All Running Order working doc'!$A$4:$CO$60,BT$100,FALSE),"-")</f>
        <v>-</v>
      </c>
      <c r="BU60" s="12" t="str">
        <f>IFERROR(VLOOKUP($A60,'All Running Order working doc'!$A$4:$CO$60,BU$100,FALSE),"-")</f>
        <v>-</v>
      </c>
      <c r="BV60" s="12" t="str">
        <f>IFERROR(VLOOKUP($A60,'All Running Order working doc'!$A$4:$CO$60,BV$100,FALSE),"-")</f>
        <v>-</v>
      </c>
      <c r="BW60" s="12" t="str">
        <f>IFERROR(VLOOKUP($A60,'All Running Order working doc'!$A$4:$CO$60,BW$100,FALSE),"-")</f>
        <v>-</v>
      </c>
      <c r="BX60" s="12" t="str">
        <f>IFERROR(VLOOKUP($A60,'All Running Order working doc'!$A$4:$CO$60,BX$100,FALSE),"-")</f>
        <v>-</v>
      </c>
      <c r="BY60" s="12" t="str">
        <f>IFERROR(VLOOKUP($A60,'All Running Order working doc'!$A$4:$CO$60,BY$100,FALSE),"-")</f>
        <v>-</v>
      </c>
      <c r="BZ60" s="12" t="str">
        <f>IFERROR(VLOOKUP($A60,'All Running Order working doc'!$A$4:$CO$60,BZ$100,FALSE),"-")</f>
        <v>-</v>
      </c>
      <c r="CA60" s="12" t="str">
        <f>IFERROR(VLOOKUP($A60,'All Running Order working doc'!$A$4:$CO$60,CA$100,FALSE),"-")</f>
        <v>-</v>
      </c>
      <c r="CB60" s="12" t="str">
        <f>IFERROR(VLOOKUP($A60,'All Running Order working doc'!$A$4:$CO$60,CB$100,FALSE),"-")</f>
        <v>-</v>
      </c>
      <c r="CC60" s="12" t="str">
        <f>IFERROR(VLOOKUP($A60,'All Running Order working doc'!$A$4:$CO$60,CC$100,FALSE),"-")</f>
        <v>-</v>
      </c>
      <c r="CD60" s="12" t="str">
        <f>IFERROR(VLOOKUP($A60,'All Running Order working doc'!$A$4:$CO$60,CD$100,FALSE),"-")</f>
        <v>-</v>
      </c>
      <c r="CE60" s="12" t="str">
        <f>IFERROR(VLOOKUP($A60,'All Running Order working doc'!$A$4:$CO$60,CE$100,FALSE),"-")</f>
        <v>-</v>
      </c>
      <c r="CF60" s="12" t="str">
        <f>IFERROR(VLOOKUP($A60,'All Running Order working doc'!$A$4:$CO$60,CF$100,FALSE),"-")</f>
        <v>-</v>
      </c>
      <c r="CG60" s="12" t="str">
        <f>IFERROR(VLOOKUP($A60,'All Running Order working doc'!$A$4:$CO$60,CG$100,FALSE),"-")</f>
        <v>-</v>
      </c>
      <c r="CH60" s="12" t="str">
        <f>IFERROR(VLOOKUP($A60,'All Running Order working doc'!$A$4:$CO$60,CH$100,FALSE),"-")</f>
        <v>-</v>
      </c>
      <c r="CI60" s="12" t="str">
        <f>IFERROR(VLOOKUP($A60,'All Running Order working doc'!$A$4:$CO$60,CI$100,FALSE),"-")</f>
        <v>-</v>
      </c>
      <c r="CJ60" s="12" t="str">
        <f>IFERROR(VLOOKUP($A60,'All Running Order working doc'!$A$4:$CO$60,CJ$100,FALSE),"-")</f>
        <v>-</v>
      </c>
      <c r="CK60" s="12" t="str">
        <f>IFERROR(VLOOKUP($A60,'All Running Order working doc'!$A$4:$CO$60,CK$100,FALSE),"-")</f>
        <v>-</v>
      </c>
      <c r="CL60" s="12" t="str">
        <f>IFERROR(VLOOKUP($A60,'All Running Order working doc'!$A$4:$CO$60,CL$100,FALSE),"-")</f>
        <v>-</v>
      </c>
      <c r="CM60" s="12" t="str">
        <f>IFERROR(VLOOKUP($A60,'All Running Order working doc'!$A$4:$CO$60,CM$100,FALSE),"-")</f>
        <v>-</v>
      </c>
      <c r="CN60" s="12" t="str">
        <f>IFERROR(VLOOKUP($A60,'All Running Order working doc'!$A$4:$CO$60,CN$100,FALSE),"-")</f>
        <v>-</v>
      </c>
      <c r="CQ60" s="3">
        <v>57</v>
      </c>
    </row>
    <row r="80" spans="1:1" x14ac:dyDescent="0.3">
      <c r="A80" s="3" t="s">
        <v>55</v>
      </c>
    </row>
    <row r="100" spans="1:92" x14ac:dyDescent="0.3">
      <c r="A100" s="3">
        <v>1</v>
      </c>
      <c r="B100" s="3">
        <v>3</v>
      </c>
      <c r="C100" s="3">
        <v>4</v>
      </c>
      <c r="D100" s="3">
        <v>5</v>
      </c>
      <c r="E100" s="3">
        <v>6</v>
      </c>
      <c r="F100" s="3">
        <v>7</v>
      </c>
      <c r="G100" s="3">
        <v>8</v>
      </c>
      <c r="H100" s="3">
        <v>9</v>
      </c>
      <c r="I100" s="3">
        <v>10</v>
      </c>
      <c r="J100" s="3">
        <v>11</v>
      </c>
      <c r="K100" s="3">
        <v>12</v>
      </c>
      <c r="L100" s="3">
        <v>13</v>
      </c>
      <c r="M100" s="3">
        <v>14</v>
      </c>
      <c r="N100" s="3">
        <v>15</v>
      </c>
      <c r="O100" s="3">
        <v>16</v>
      </c>
      <c r="P100" s="3">
        <v>17</v>
      </c>
      <c r="Q100" s="3">
        <v>18</v>
      </c>
      <c r="R100" s="3">
        <v>19</v>
      </c>
      <c r="S100" s="3">
        <v>20</v>
      </c>
      <c r="T100" s="3">
        <v>21</v>
      </c>
      <c r="U100" s="3">
        <v>22</v>
      </c>
      <c r="V100" s="3">
        <v>23</v>
      </c>
      <c r="W100" s="3">
        <v>24</v>
      </c>
      <c r="X100" s="3">
        <v>25</v>
      </c>
      <c r="Y100" s="3">
        <v>26</v>
      </c>
      <c r="Z100" s="3">
        <v>27</v>
      </c>
      <c r="AA100" s="3">
        <v>28</v>
      </c>
      <c r="AB100" s="3">
        <v>29</v>
      </c>
      <c r="AC100" s="3">
        <v>30</v>
      </c>
      <c r="AD100" s="3">
        <v>31</v>
      </c>
      <c r="AE100" s="3">
        <v>32</v>
      </c>
      <c r="AF100" s="3">
        <v>33</v>
      </c>
      <c r="AG100" s="3">
        <v>34</v>
      </c>
      <c r="AH100" s="3">
        <v>35</v>
      </c>
      <c r="AI100" s="3">
        <v>36</v>
      </c>
      <c r="AJ100" s="3">
        <v>37</v>
      </c>
      <c r="AK100" s="3">
        <v>38</v>
      </c>
      <c r="AL100" s="3">
        <v>39</v>
      </c>
      <c r="AM100" s="3">
        <v>40</v>
      </c>
      <c r="AN100" s="3">
        <v>41</v>
      </c>
      <c r="AO100" s="3">
        <v>42</v>
      </c>
      <c r="AP100" s="3">
        <v>43</v>
      </c>
      <c r="AQ100" s="3">
        <v>44</v>
      </c>
      <c r="AR100" s="3">
        <v>45</v>
      </c>
      <c r="AS100" s="3">
        <v>46</v>
      </c>
      <c r="AT100" s="3">
        <v>47</v>
      </c>
      <c r="AU100" s="3">
        <v>48</v>
      </c>
      <c r="AV100" s="3">
        <v>49</v>
      </c>
      <c r="AW100" s="3">
        <v>50</v>
      </c>
      <c r="AX100" s="3">
        <v>51</v>
      </c>
      <c r="AY100" s="3">
        <v>52</v>
      </c>
      <c r="AZ100" s="3">
        <v>53</v>
      </c>
      <c r="BA100" s="3">
        <v>54</v>
      </c>
      <c r="BB100" s="3">
        <v>55</v>
      </c>
      <c r="BC100" s="3">
        <v>56</v>
      </c>
      <c r="BD100" s="3">
        <v>57</v>
      </c>
      <c r="BE100" s="3">
        <v>58</v>
      </c>
      <c r="BF100" s="3">
        <v>59</v>
      </c>
      <c r="BG100" s="3">
        <v>60</v>
      </c>
      <c r="BH100" s="3">
        <v>61</v>
      </c>
      <c r="BI100" s="3">
        <v>62</v>
      </c>
      <c r="BJ100" s="3">
        <v>63</v>
      </c>
      <c r="BK100" s="3">
        <v>64</v>
      </c>
      <c r="BL100" s="3">
        <v>65</v>
      </c>
      <c r="BM100" s="3">
        <v>66</v>
      </c>
      <c r="BN100" s="3">
        <v>67</v>
      </c>
      <c r="BO100" s="3">
        <v>68</v>
      </c>
      <c r="BP100" s="3">
        <v>69</v>
      </c>
      <c r="BQ100" s="3">
        <v>70</v>
      </c>
      <c r="BR100" s="3">
        <v>71</v>
      </c>
      <c r="BS100" s="3">
        <v>72</v>
      </c>
      <c r="BT100" s="3">
        <v>73</v>
      </c>
      <c r="BU100" s="3">
        <v>74</v>
      </c>
      <c r="BV100" s="3">
        <v>75</v>
      </c>
      <c r="BW100" s="3">
        <v>76</v>
      </c>
      <c r="BX100" s="3">
        <v>77</v>
      </c>
      <c r="BY100" s="3">
        <v>78</v>
      </c>
      <c r="BZ100" s="3">
        <v>79</v>
      </c>
      <c r="CA100" s="3">
        <v>80</v>
      </c>
      <c r="CB100" s="3">
        <v>81</v>
      </c>
      <c r="CC100" s="3">
        <v>82</v>
      </c>
      <c r="CD100" s="3">
        <v>83</v>
      </c>
      <c r="CE100" s="3">
        <v>84</v>
      </c>
      <c r="CF100" s="3">
        <v>85</v>
      </c>
      <c r="CG100" s="3">
        <v>86</v>
      </c>
      <c r="CH100" s="3">
        <v>87</v>
      </c>
      <c r="CI100" s="3">
        <v>88</v>
      </c>
      <c r="CJ100" s="3">
        <v>89</v>
      </c>
      <c r="CK100" s="3">
        <v>90</v>
      </c>
      <c r="CL100" s="3">
        <v>91</v>
      </c>
      <c r="CM100" s="3">
        <v>92</v>
      </c>
      <c r="CN100" s="3">
        <v>93</v>
      </c>
    </row>
    <row r="1003" spans="6:6" x14ac:dyDescent="0.3">
      <c r="F1003" s="3" t="s">
        <v>45</v>
      </c>
    </row>
    <row r="1004" spans="6:6" x14ac:dyDescent="0.3">
      <c r="F1004" s="3" t="s">
        <v>52</v>
      </c>
    </row>
  </sheetData>
  <sheetProtection sheet="1" objects="1" scenarios="1" deleteRows="0"/>
  <mergeCells count="40">
    <mergeCell ref="Z1:AI1"/>
    <mergeCell ref="CO1:CO2"/>
    <mergeCell ref="H1:K1"/>
    <mergeCell ref="L1:L2"/>
    <mergeCell ref="N1:N2"/>
    <mergeCell ref="O1:X1"/>
    <mergeCell ref="Y1:Y2"/>
    <mergeCell ref="BS1:BS2"/>
    <mergeCell ref="AJ1:AJ2"/>
    <mergeCell ref="AK1:AK2"/>
    <mergeCell ref="AL1:AU1"/>
    <mergeCell ref="AV1:AV2"/>
    <mergeCell ref="AW1:AW2"/>
    <mergeCell ref="AX1:BG1"/>
    <mergeCell ref="BH1:BH2"/>
    <mergeCell ref="BI1:BI2"/>
    <mergeCell ref="BJ1:BM1"/>
    <mergeCell ref="BN1:BQ1"/>
    <mergeCell ref="BR1:BR2"/>
    <mergeCell ref="CE1:CE2"/>
    <mergeCell ref="BT1:BT2"/>
    <mergeCell ref="BU1:BU2"/>
    <mergeCell ref="BV1:BV2"/>
    <mergeCell ref="BW1:BW2"/>
    <mergeCell ref="BX1:BX2"/>
    <mergeCell ref="BY1:BY2"/>
    <mergeCell ref="BZ1:BZ2"/>
    <mergeCell ref="CA1:CA2"/>
    <mergeCell ref="CB1:CB2"/>
    <mergeCell ref="CC1:CC2"/>
    <mergeCell ref="CD1:CD2"/>
    <mergeCell ref="CL1:CL2"/>
    <mergeCell ref="CM1:CM2"/>
    <mergeCell ref="CN1:CN2"/>
    <mergeCell ref="CF1:CF2"/>
    <mergeCell ref="CG1:CG2"/>
    <mergeCell ref="CH1:CH2"/>
    <mergeCell ref="CI1:CI2"/>
    <mergeCell ref="CJ1:CJ2"/>
    <mergeCell ref="CK1:C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004"/>
  <sheetViews>
    <sheetView zoomScale="80" zoomScaleNormal="80" workbookViewId="0">
      <selection activeCell="CO1" sqref="CO1:CO2"/>
    </sheetView>
  </sheetViews>
  <sheetFormatPr defaultColWidth="9.21875" defaultRowHeight="14.4" x14ac:dyDescent="0.3"/>
  <cols>
    <col min="1" max="1" width="7" style="3" customWidth="1"/>
    <col min="2" max="2" width="4.5546875" style="3" bestFit="1" customWidth="1"/>
    <col min="3" max="4" width="20.77734375" style="22" customWidth="1"/>
    <col min="5" max="5" width="15.77734375" style="22" customWidth="1"/>
    <col min="6" max="6" width="5.77734375" style="3" customWidth="1"/>
    <col min="7" max="7" width="12.44140625" style="3" bestFit="1" customWidth="1"/>
    <col min="8" max="11" width="3" style="3" customWidth="1"/>
    <col min="12" max="12" width="7.77734375" style="3" bestFit="1" customWidth="1"/>
    <col min="13" max="13" width="9.21875" style="3" bestFit="1" customWidth="1"/>
    <col min="14" max="14" width="9.77734375" style="3" bestFit="1" customWidth="1"/>
    <col min="15" max="24" width="3" style="3" customWidth="1"/>
    <col min="25" max="25" width="8.21875" style="3" bestFit="1" customWidth="1"/>
    <col min="26" max="35" width="3" style="3" customWidth="1"/>
    <col min="36" max="36" width="8.21875" style="3" bestFit="1" customWidth="1"/>
    <col min="37" max="37" width="11.21875" style="3" bestFit="1" customWidth="1"/>
    <col min="38" max="47" width="3" style="3" customWidth="1"/>
    <col min="48" max="48" width="8.21875" style="3" bestFit="1" customWidth="1"/>
    <col min="49" max="49" width="11.21875" style="3" customWidth="1"/>
    <col min="50" max="59" width="3" style="3" customWidth="1"/>
    <col min="60" max="60" width="8.21875" style="3" customWidth="1"/>
    <col min="61" max="61" width="8" style="3" bestFit="1" customWidth="1"/>
    <col min="62" max="69" width="3.77734375" style="3" customWidth="1"/>
    <col min="70" max="71" width="9.21875" style="3" customWidth="1"/>
    <col min="72" max="72" width="8.44140625" style="3" bestFit="1" customWidth="1"/>
    <col min="73" max="73" width="10.21875" style="3" bestFit="1" customWidth="1"/>
    <col min="74" max="74" width="8.44140625" style="3" bestFit="1" customWidth="1"/>
    <col min="75" max="75" width="10.21875" style="3" bestFit="1" customWidth="1"/>
    <col min="76" max="76" width="7.21875" style="3" bestFit="1" customWidth="1"/>
    <col min="77" max="77" width="10.21875" style="3" bestFit="1" customWidth="1"/>
    <col min="78" max="85" width="10.21875" style="3" customWidth="1"/>
    <col min="86" max="86" width="8" style="3" bestFit="1" customWidth="1"/>
    <col min="87" max="87" width="12.44140625" style="3" bestFit="1" customWidth="1"/>
    <col min="88" max="88" width="9.77734375" style="3" bestFit="1" customWidth="1"/>
    <col min="89" max="89" width="10.21875" style="3" bestFit="1" customWidth="1"/>
    <col min="90" max="90" width="12.21875" style="3" bestFit="1" customWidth="1"/>
    <col min="91" max="91" width="16.21875" style="3" bestFit="1" customWidth="1"/>
    <col min="92" max="92" width="14.21875" style="3" customWidth="1"/>
    <col min="93" max="94" width="9.21875" style="3"/>
    <col min="95" max="95" width="3.44140625" style="3" hidden="1" customWidth="1"/>
    <col min="96" max="16384" width="9.21875" style="3"/>
  </cols>
  <sheetData>
    <row r="1" spans="1:95" ht="51.75" customHeight="1" x14ac:dyDescent="0.3">
      <c r="B1" s="13"/>
      <c r="C1" s="20"/>
      <c r="D1" s="20"/>
      <c r="E1" s="20"/>
      <c r="F1" s="13"/>
      <c r="G1" s="13"/>
      <c r="H1" s="28" t="s">
        <v>0</v>
      </c>
      <c r="I1" s="28"/>
      <c r="J1" s="28"/>
      <c r="K1" s="28"/>
      <c r="L1" s="26" t="s">
        <v>1</v>
      </c>
      <c r="M1" s="1"/>
      <c r="N1" s="29" t="s">
        <v>2</v>
      </c>
      <c r="O1" s="30" t="s">
        <v>3</v>
      </c>
      <c r="P1" s="30"/>
      <c r="Q1" s="30"/>
      <c r="R1" s="30"/>
      <c r="S1" s="30"/>
      <c r="T1" s="30"/>
      <c r="U1" s="30"/>
      <c r="V1" s="30"/>
      <c r="W1" s="30"/>
      <c r="X1" s="30"/>
      <c r="Y1" s="28" t="s">
        <v>4</v>
      </c>
      <c r="Z1" s="30" t="s">
        <v>5</v>
      </c>
      <c r="AA1" s="30"/>
      <c r="AB1" s="30"/>
      <c r="AC1" s="30"/>
      <c r="AD1" s="30"/>
      <c r="AE1" s="30"/>
      <c r="AF1" s="30"/>
      <c r="AG1" s="30"/>
      <c r="AH1" s="30"/>
      <c r="AI1" s="30"/>
      <c r="AJ1" s="28" t="s">
        <v>4</v>
      </c>
      <c r="AK1" s="28" t="s">
        <v>6</v>
      </c>
      <c r="AL1" s="30" t="s">
        <v>7</v>
      </c>
      <c r="AM1" s="30"/>
      <c r="AN1" s="30"/>
      <c r="AO1" s="30"/>
      <c r="AP1" s="30"/>
      <c r="AQ1" s="30"/>
      <c r="AR1" s="30"/>
      <c r="AS1" s="30"/>
      <c r="AT1" s="30"/>
      <c r="AU1" s="30"/>
      <c r="AV1" s="28" t="s">
        <v>4</v>
      </c>
      <c r="AW1" s="28" t="s">
        <v>6</v>
      </c>
      <c r="AX1" s="30" t="s">
        <v>43</v>
      </c>
      <c r="AY1" s="30"/>
      <c r="AZ1" s="30"/>
      <c r="BA1" s="30"/>
      <c r="BB1" s="30"/>
      <c r="BC1" s="30"/>
      <c r="BD1" s="30"/>
      <c r="BE1" s="30"/>
      <c r="BF1" s="30"/>
      <c r="BG1" s="30"/>
      <c r="BH1" s="28" t="s">
        <v>4</v>
      </c>
      <c r="BI1" s="28" t="s">
        <v>8</v>
      </c>
      <c r="BJ1" s="34" t="s">
        <v>9</v>
      </c>
      <c r="BK1" s="35"/>
      <c r="BL1" s="35"/>
      <c r="BM1" s="36"/>
      <c r="BN1" s="34" t="s">
        <v>9</v>
      </c>
      <c r="BO1" s="35"/>
      <c r="BP1" s="35"/>
      <c r="BQ1" s="36"/>
      <c r="BR1" s="26" t="str">
        <f>'All Running Order'!BR1</f>
        <v>National</v>
      </c>
      <c r="BS1" s="26" t="str">
        <f>'All Running Order'!BS1</f>
        <v>Position in  National</v>
      </c>
      <c r="BT1" s="26" t="str">
        <f>'All Running Order'!BT1</f>
        <v>CLASS Red IRS</v>
      </c>
      <c r="BU1" s="26" t="str">
        <f>'All Running Order'!BU1</f>
        <v>Position in CLASS Red IRS</v>
      </c>
      <c r="BV1" s="26" t="str">
        <f>'All Running Order'!BV1</f>
        <v>CLASS Red Live</v>
      </c>
      <c r="BW1" s="26" t="str">
        <f>'All Running Order'!BW1</f>
        <v>Position in CLASS Red Live</v>
      </c>
      <c r="BX1" s="26" t="str">
        <f>'All Running Order'!BX1</f>
        <v>Blue IRS CLASS</v>
      </c>
      <c r="BY1" s="26" t="str">
        <f>'All Running Order'!BY1</f>
        <v>Position in CLASS Blue IRS</v>
      </c>
      <c r="BZ1" s="26" t="str">
        <f>'All Running Order'!BZ1</f>
        <v>Blue Live CLASS</v>
      </c>
      <c r="CA1" s="26" t="str">
        <f>'All Running Order'!CA1</f>
        <v>Position in CLASS  Blue Live</v>
      </c>
      <c r="CB1" s="26" t="str">
        <f>'All Running Order'!CB1</f>
        <v>Rookie CLASS</v>
      </c>
      <c r="CC1" s="26" t="str">
        <f>'All Running Order'!CC1</f>
        <v>Position in CLASS Rookie</v>
      </c>
      <c r="CD1" s="26" t="str">
        <f>'All Running Order'!CD1</f>
        <v>Clubman CLASS</v>
      </c>
      <c r="CE1" s="26" t="str">
        <f>'All Running Order'!CE1</f>
        <v>Position in CLASS Clubman</v>
      </c>
      <c r="CF1" s="26" t="str">
        <f>'All Running Order'!CF1</f>
        <v xml:space="preserve"> CLASS</v>
      </c>
      <c r="CG1" s="26" t="str">
        <f>'All Running Order'!CG1</f>
        <v xml:space="preserve">Position in CLASS  </v>
      </c>
      <c r="CH1" s="26" t="str">
        <f>'All Running Order'!CH1</f>
        <v>Post-Historic CLASS</v>
      </c>
      <c r="CI1" s="26" t="str">
        <f>'All Running Order'!CI1</f>
        <v>Position in CLASS Post-Historic</v>
      </c>
      <c r="CJ1" s="26" t="str">
        <f>'All Running Order'!CJ1</f>
        <v>Live Class</v>
      </c>
      <c r="CK1" s="26" t="str">
        <f>'All Running Order'!CK1</f>
        <v>Position in Live Class</v>
      </c>
      <c r="CL1" s="26" t="str">
        <f>'All Running Order'!CL1</f>
        <v>POSITION IN CLASS</v>
      </c>
      <c r="CM1" s="26" t="str">
        <f>'All Running Order'!CM1</f>
        <v>Live Class Award</v>
      </c>
      <c r="CN1" s="26" t="str">
        <f>'All Running Order'!CN1</f>
        <v>Post-Historic Class Award</v>
      </c>
      <c r="CO1" s="26"/>
      <c r="CP1" s="2"/>
      <c r="CQ1" s="2"/>
    </row>
    <row r="2" spans="1:95" ht="16.5" customHeight="1" x14ac:dyDescent="0.3">
      <c r="B2" s="4" t="s">
        <v>21</v>
      </c>
      <c r="C2" s="5" t="s">
        <v>22</v>
      </c>
      <c r="D2" s="5" t="s">
        <v>23</v>
      </c>
      <c r="E2" s="5" t="s">
        <v>24</v>
      </c>
      <c r="F2" s="4" t="s">
        <v>25</v>
      </c>
      <c r="G2" s="4" t="s">
        <v>47</v>
      </c>
      <c r="H2" s="6">
        <v>1</v>
      </c>
      <c r="I2" s="6">
        <v>2</v>
      </c>
      <c r="J2" s="6">
        <v>3</v>
      </c>
      <c r="K2" s="6">
        <v>4</v>
      </c>
      <c r="L2" s="27"/>
      <c r="M2" s="15" t="s">
        <v>73</v>
      </c>
      <c r="N2" s="29"/>
      <c r="O2" s="4" t="s">
        <v>27</v>
      </c>
      <c r="P2" s="4" t="s">
        <v>28</v>
      </c>
      <c r="Q2" s="4" t="s">
        <v>29</v>
      </c>
      <c r="R2" s="4" t="s">
        <v>30</v>
      </c>
      <c r="S2" s="4" t="s">
        <v>31</v>
      </c>
      <c r="T2" s="4" t="s">
        <v>32</v>
      </c>
      <c r="U2" s="4" t="s">
        <v>33</v>
      </c>
      <c r="V2" s="4" t="s">
        <v>34</v>
      </c>
      <c r="W2" s="4" t="s">
        <v>35</v>
      </c>
      <c r="X2" s="4" t="s">
        <v>36</v>
      </c>
      <c r="Y2" s="28"/>
      <c r="Z2" s="4" t="s">
        <v>27</v>
      </c>
      <c r="AA2" s="4" t="s">
        <v>28</v>
      </c>
      <c r="AB2" s="4" t="s">
        <v>29</v>
      </c>
      <c r="AC2" s="4" t="s">
        <v>30</v>
      </c>
      <c r="AD2" s="4" t="s">
        <v>31</v>
      </c>
      <c r="AE2" s="4" t="s">
        <v>32</v>
      </c>
      <c r="AF2" s="4" t="s">
        <v>33</v>
      </c>
      <c r="AG2" s="4" t="s">
        <v>34</v>
      </c>
      <c r="AH2" s="4" t="s">
        <v>35</v>
      </c>
      <c r="AI2" s="4" t="s">
        <v>36</v>
      </c>
      <c r="AJ2" s="28"/>
      <c r="AK2" s="28"/>
      <c r="AL2" s="4" t="s">
        <v>27</v>
      </c>
      <c r="AM2" s="4" t="s">
        <v>28</v>
      </c>
      <c r="AN2" s="4" t="s">
        <v>29</v>
      </c>
      <c r="AO2" s="4" t="s">
        <v>30</v>
      </c>
      <c r="AP2" s="4" t="s">
        <v>31</v>
      </c>
      <c r="AQ2" s="4" t="s">
        <v>32</v>
      </c>
      <c r="AR2" s="4" t="s">
        <v>33</v>
      </c>
      <c r="AS2" s="4" t="s">
        <v>34</v>
      </c>
      <c r="AT2" s="4" t="s">
        <v>35</v>
      </c>
      <c r="AU2" s="4" t="s">
        <v>36</v>
      </c>
      <c r="AV2" s="28"/>
      <c r="AW2" s="28"/>
      <c r="AX2" s="4" t="s">
        <v>27</v>
      </c>
      <c r="AY2" s="4" t="s">
        <v>28</v>
      </c>
      <c r="AZ2" s="4" t="s">
        <v>29</v>
      </c>
      <c r="BA2" s="4" t="s">
        <v>30</v>
      </c>
      <c r="BB2" s="4" t="s">
        <v>31</v>
      </c>
      <c r="BC2" s="4" t="s">
        <v>32</v>
      </c>
      <c r="BD2" s="4" t="s">
        <v>33</v>
      </c>
      <c r="BE2" s="4" t="s">
        <v>34</v>
      </c>
      <c r="BF2" s="4" t="s">
        <v>35</v>
      </c>
      <c r="BG2" s="4" t="s">
        <v>36</v>
      </c>
      <c r="BH2" s="28"/>
      <c r="BI2" s="28"/>
      <c r="BJ2" s="6">
        <v>1</v>
      </c>
      <c r="BK2" s="6">
        <v>2</v>
      </c>
      <c r="BL2" s="6">
        <v>3</v>
      </c>
      <c r="BM2" s="6">
        <v>4</v>
      </c>
      <c r="BN2" s="6">
        <v>1</v>
      </c>
      <c r="BO2" s="6">
        <v>2</v>
      </c>
      <c r="BP2" s="6">
        <v>3</v>
      </c>
      <c r="BQ2" s="15">
        <v>4</v>
      </c>
      <c r="BR2" s="27"/>
      <c r="BS2" s="27"/>
      <c r="BT2" s="27"/>
      <c r="BU2" s="27"/>
      <c r="BV2" s="27"/>
      <c r="BW2" s="27"/>
      <c r="BX2" s="27"/>
      <c r="BY2" s="27"/>
      <c r="BZ2" s="27"/>
      <c r="CA2" s="27"/>
      <c r="CB2" s="27"/>
      <c r="CC2" s="27"/>
      <c r="CD2" s="27"/>
      <c r="CE2" s="27"/>
      <c r="CF2" s="27"/>
      <c r="CG2" s="27"/>
      <c r="CH2" s="27"/>
      <c r="CI2" s="27"/>
      <c r="CJ2" s="27"/>
      <c r="CK2" s="27"/>
      <c r="CL2" s="27"/>
      <c r="CM2" s="27"/>
      <c r="CN2" s="27"/>
      <c r="CO2" s="27"/>
      <c r="CP2" s="2"/>
      <c r="CQ2" s="2"/>
    </row>
    <row r="3" spans="1:95" ht="16.5" customHeight="1" x14ac:dyDescent="0.3">
      <c r="C3" s="17" t="s">
        <v>39</v>
      </c>
      <c r="D3" s="17"/>
      <c r="E3" s="17"/>
      <c r="F3" s="7"/>
      <c r="G3" s="7"/>
      <c r="H3" s="8"/>
      <c r="I3" s="8"/>
      <c r="J3" s="8"/>
      <c r="K3" s="8"/>
      <c r="L3" s="8"/>
      <c r="M3" s="8"/>
      <c r="N3" s="7" t="s">
        <v>40</v>
      </c>
      <c r="O3" s="7">
        <f t="shared" ref="O3:X3" si="0">MIN(O4:O60)</f>
        <v>0</v>
      </c>
      <c r="P3" s="7">
        <f t="shared" si="0"/>
        <v>0</v>
      </c>
      <c r="Q3" s="7">
        <f t="shared" si="0"/>
        <v>0</v>
      </c>
      <c r="R3" s="7">
        <f t="shared" si="0"/>
        <v>0</v>
      </c>
      <c r="S3" s="7">
        <f t="shared" si="0"/>
        <v>0</v>
      </c>
      <c r="T3" s="7">
        <f t="shared" si="0"/>
        <v>0</v>
      </c>
      <c r="U3" s="7">
        <f t="shared" si="0"/>
        <v>0</v>
      </c>
      <c r="V3" s="7">
        <f t="shared" si="0"/>
        <v>0</v>
      </c>
      <c r="W3" s="7">
        <f t="shared" si="0"/>
        <v>0</v>
      </c>
      <c r="X3" s="7">
        <f t="shared" si="0"/>
        <v>0</v>
      </c>
      <c r="Y3" s="8">
        <f>SUM(O3:X3)</f>
        <v>0</v>
      </c>
      <c r="Z3" s="7">
        <f t="shared" ref="Z3:AI3" si="1">MIN(Z4:Z60)</f>
        <v>0</v>
      </c>
      <c r="AA3" s="7">
        <f t="shared" si="1"/>
        <v>0</v>
      </c>
      <c r="AB3" s="7">
        <f t="shared" si="1"/>
        <v>0</v>
      </c>
      <c r="AC3" s="7">
        <f t="shared" si="1"/>
        <v>0</v>
      </c>
      <c r="AD3" s="7">
        <f t="shared" si="1"/>
        <v>0</v>
      </c>
      <c r="AE3" s="7">
        <f t="shared" si="1"/>
        <v>0</v>
      </c>
      <c r="AF3" s="7">
        <f t="shared" si="1"/>
        <v>0</v>
      </c>
      <c r="AG3" s="7">
        <f t="shared" si="1"/>
        <v>0</v>
      </c>
      <c r="AH3" s="7">
        <f t="shared" si="1"/>
        <v>0</v>
      </c>
      <c r="AI3" s="7">
        <f t="shared" si="1"/>
        <v>0</v>
      </c>
      <c r="AJ3" s="8">
        <f>SUM(Z3:AI3)</f>
        <v>0</v>
      </c>
      <c r="AK3" s="8">
        <f>AJ3+Y3</f>
        <v>0</v>
      </c>
      <c r="AL3" s="7">
        <f t="shared" ref="AL3:AU3" si="2">MIN(AL4:AL60)</f>
        <v>0</v>
      </c>
      <c r="AM3" s="7">
        <f t="shared" si="2"/>
        <v>0</v>
      </c>
      <c r="AN3" s="7">
        <f t="shared" si="2"/>
        <v>0</v>
      </c>
      <c r="AO3" s="7">
        <f t="shared" si="2"/>
        <v>0</v>
      </c>
      <c r="AP3" s="7">
        <f t="shared" si="2"/>
        <v>0</v>
      </c>
      <c r="AQ3" s="7">
        <f t="shared" si="2"/>
        <v>0</v>
      </c>
      <c r="AR3" s="7">
        <f t="shared" si="2"/>
        <v>0</v>
      </c>
      <c r="AS3" s="7">
        <f t="shared" si="2"/>
        <v>0</v>
      </c>
      <c r="AT3" s="7">
        <f t="shared" si="2"/>
        <v>0</v>
      </c>
      <c r="AU3" s="7">
        <f t="shared" si="2"/>
        <v>0</v>
      </c>
      <c r="AV3" s="8">
        <f>SUM(AL3:AU3)</f>
        <v>0</v>
      </c>
      <c r="AW3" s="8">
        <f>AV3+AK3</f>
        <v>0</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0</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3">
      <c r="A4" s="3" t="str">
        <f>CONCATENATE(Constants!$B$7,CQ4,)</f>
        <v>Clubman1</v>
      </c>
      <c r="B4" s="12">
        <f>IFERROR(VLOOKUP($A4,'All Running Order working doc'!$A$4:$CO$60,B$100,FALSE),"-")</f>
        <v>22</v>
      </c>
      <c r="C4" s="12" t="str">
        <f>IFERROR(VLOOKUP($A4,'All Running Order working doc'!$A$4:$CO$60,C$100,FALSE),"-")</f>
        <v>Philip Haines</v>
      </c>
      <c r="D4" s="12" t="str">
        <f>IFERROR(VLOOKUP($A4,'All Running Order working doc'!$A$4:$CO$60,D$100,FALSE),"-")</f>
        <v>Gordon Anderson</v>
      </c>
      <c r="E4" s="12" t="str">
        <f>IFERROR(VLOOKUP($A4,'All Running Order working doc'!$A$4:$CO$60,E$100,FALSE),"-")</f>
        <v>FAX</v>
      </c>
      <c r="F4" s="12">
        <f>IFERROR(VLOOKUP($A4,'All Running Order working doc'!$A$4:$CO$60,F$100,FALSE),"-")</f>
        <v>1300</v>
      </c>
      <c r="G4" s="12">
        <f>IFERROR(VLOOKUP($A4,'All Running Order working doc'!$A$4:$CO$60,G$100,FALSE),"-")</f>
        <v>0</v>
      </c>
      <c r="H4" s="12">
        <f>IFERROR(VLOOKUP($A4,'All Running Order working doc'!$A$4:$CO$60,H$100,FALSE),"-")</f>
        <v>0</v>
      </c>
      <c r="I4" s="12">
        <f>IFERROR(VLOOKUP($A4,'All Running Order working doc'!$A$4:$CO$60,I$100,FALSE),"-")</f>
        <v>0</v>
      </c>
      <c r="J4" s="12">
        <f>IFERROR(VLOOKUP($A4,'All Running Order working doc'!$A$4:$CO$60,J$100,FALSE),"-")</f>
        <v>0</v>
      </c>
      <c r="K4" s="12">
        <f>IFERROR(VLOOKUP($A4,'All Running Order working doc'!$A$4:$CO$60,K$100,FALSE),"-")</f>
        <v>0</v>
      </c>
      <c r="L4" s="12">
        <f>IFERROR(VLOOKUP($A4,'All Running Order working doc'!$A$4:$CO$60,L$100,FALSE),"-")</f>
        <v>0</v>
      </c>
      <c r="M4" s="12" t="str">
        <f>IFERROR(VLOOKUP($A4,'All Running Order working doc'!$A$4:$CO$60,M$100,FALSE),"-")</f>
        <v>Clubman</v>
      </c>
      <c r="N4" s="12" t="str">
        <f>IFERROR(VLOOKUP($A4,'All Running Order working doc'!$A$4:$CO$60,N$100,FALSE),"-")</f>
        <v>Clubman</v>
      </c>
      <c r="O4" s="12">
        <f>IFERROR(VLOOKUP($A4,'All Running Order working doc'!$A$4:$CO$60,O$100,FALSE),"-")</f>
        <v>5</v>
      </c>
      <c r="P4" s="12">
        <f>IFERROR(VLOOKUP($A4,'All Running Order working doc'!$A$4:$CO$60,P$100,FALSE),"-")</f>
        <v>4</v>
      </c>
      <c r="Q4" s="12">
        <f>IFERROR(VLOOKUP($A4,'All Running Order working doc'!$A$4:$CO$60,Q$100,FALSE),"-")</f>
        <v>5</v>
      </c>
      <c r="R4" s="12">
        <f>IFERROR(VLOOKUP($A4,'All Running Order working doc'!$A$4:$CO$60,R$100,FALSE),"-")</f>
        <v>0</v>
      </c>
      <c r="S4" s="12">
        <f>IFERROR(VLOOKUP($A4,'All Running Order working doc'!$A$4:$CO$60,S$100,FALSE),"-")</f>
        <v>0</v>
      </c>
      <c r="T4" s="12">
        <f>IFERROR(VLOOKUP($A4,'All Running Order working doc'!$A$4:$CO$60,T$100,FALSE),"-")</f>
        <v>0</v>
      </c>
      <c r="U4" s="12">
        <f>IFERROR(VLOOKUP($A4,'All Running Order working doc'!$A$4:$CO$60,U$100,FALSE),"-")</f>
        <v>8</v>
      </c>
      <c r="V4" s="12">
        <f>IFERROR(VLOOKUP($A4,'All Running Order working doc'!$A$4:$CO$60,V$100,FALSE),"-")</f>
        <v>1</v>
      </c>
      <c r="W4" s="12">
        <f>IFERROR(VLOOKUP($A4,'All Running Order working doc'!$A$4:$CO$60,W$100,FALSE),"-")</f>
        <v>0</v>
      </c>
      <c r="X4" s="12">
        <f>IFERROR(VLOOKUP($A4,'All Running Order working doc'!$A$4:$CO$60,X$100,FALSE),"-")</f>
        <v>0</v>
      </c>
      <c r="Y4" s="12">
        <f>IFERROR(VLOOKUP($A4,'All Running Order working doc'!$A$4:$CO$60,Y$100,FALSE),"-")</f>
        <v>23</v>
      </c>
      <c r="Z4" s="12">
        <f>IFERROR(VLOOKUP($A4,'All Running Order working doc'!$A$4:$CO$60,Z$100,FALSE),"-")</f>
        <v>6</v>
      </c>
      <c r="AA4" s="12">
        <f>IFERROR(VLOOKUP($A4,'All Running Order working doc'!$A$4:$CO$60,AA$100,FALSE),"-")</f>
        <v>2</v>
      </c>
      <c r="AB4" s="12">
        <f>IFERROR(VLOOKUP($A4,'All Running Order working doc'!$A$4:$CO$60,AB$100,FALSE),"-")</f>
        <v>3</v>
      </c>
      <c r="AC4" s="12">
        <f>IFERROR(VLOOKUP($A4,'All Running Order working doc'!$A$4:$CO$60,AC$100,FALSE),"-")</f>
        <v>1</v>
      </c>
      <c r="AD4" s="12">
        <f>IFERROR(VLOOKUP($A4,'All Running Order working doc'!$A$4:$CO$60,AD$100,FALSE),"-")</f>
        <v>0</v>
      </c>
      <c r="AE4" s="12">
        <f>IFERROR(VLOOKUP($A4,'All Running Order working doc'!$A$4:$CO$60,AE$100,FALSE),"-")</f>
        <v>0</v>
      </c>
      <c r="AF4" s="12">
        <f>IFERROR(VLOOKUP($A4,'All Running Order working doc'!$A$4:$CO$60,AF$100,FALSE),"-")</f>
        <v>2</v>
      </c>
      <c r="AG4" s="12">
        <f>IFERROR(VLOOKUP($A4,'All Running Order working doc'!$A$4:$CO$60,AG$100,FALSE),"-")</f>
        <v>1</v>
      </c>
      <c r="AH4" s="12">
        <f>IFERROR(VLOOKUP($A4,'All Running Order working doc'!$A$4:$CO$60,AH$100,FALSE),"-")</f>
        <v>0</v>
      </c>
      <c r="AI4" s="12">
        <f>IFERROR(VLOOKUP($A4,'All Running Order working doc'!$A$4:$CO$60,AI$100,FALSE),"-")</f>
        <v>0</v>
      </c>
      <c r="AJ4" s="12">
        <f>IFERROR(VLOOKUP($A4,'All Running Order working doc'!$A$4:$CO$60,AJ$100,FALSE),"-")</f>
        <v>15</v>
      </c>
      <c r="AK4" s="12">
        <f>IFERROR(VLOOKUP($A4,'All Running Order working doc'!$A$4:$CO$60,AK$100,FALSE),"-")</f>
        <v>38</v>
      </c>
      <c r="AL4" s="12">
        <f>IFERROR(VLOOKUP($A4,'All Running Order working doc'!$A$4:$CO$60,AL$100,FALSE),"-")</f>
        <v>5</v>
      </c>
      <c r="AM4" s="12">
        <f>IFERROR(VLOOKUP($A4,'All Running Order working doc'!$A$4:$CO$60,AM$100,FALSE),"-")</f>
        <v>2</v>
      </c>
      <c r="AN4" s="12">
        <f>IFERROR(VLOOKUP($A4,'All Running Order working doc'!$A$4:$CO$60,AN$100,FALSE),"-")</f>
        <v>3</v>
      </c>
      <c r="AO4" s="12">
        <f>IFERROR(VLOOKUP($A4,'All Running Order working doc'!$A$4:$CO$60,AO$100,FALSE),"-")</f>
        <v>0</v>
      </c>
      <c r="AP4" s="12">
        <f>IFERROR(VLOOKUP($A4,'All Running Order working doc'!$A$4:$CO$60,AP$100,FALSE),"-")</f>
        <v>0</v>
      </c>
      <c r="AQ4" s="12">
        <f>IFERROR(VLOOKUP($A4,'All Running Order working doc'!$A$4:$CO$60,AQ$100,FALSE),"-")</f>
        <v>1</v>
      </c>
      <c r="AR4" s="12">
        <f>IFERROR(VLOOKUP($A4,'All Running Order working doc'!$A$4:$CO$60,AR$100,FALSE),"-")</f>
        <v>2</v>
      </c>
      <c r="AS4" s="12">
        <f>IFERROR(VLOOKUP($A4,'All Running Order working doc'!$A$4:$CO$60,AS$100,FALSE),"-")</f>
        <v>1</v>
      </c>
      <c r="AT4" s="12">
        <f>IFERROR(VLOOKUP($A4,'All Running Order working doc'!$A$4:$CO$60,AT$100,FALSE),"-")</f>
        <v>0</v>
      </c>
      <c r="AU4" s="12">
        <f>IFERROR(VLOOKUP($A4,'All Running Order working doc'!$A$4:$CO$60,AU$100,FALSE),"-")</f>
        <v>0</v>
      </c>
      <c r="AV4" s="12">
        <f>IFERROR(VLOOKUP($A4,'All Running Order working doc'!$A$4:$CO$60,AV$100,FALSE),"-")</f>
        <v>14</v>
      </c>
      <c r="AW4" s="12">
        <f>IFERROR(VLOOKUP($A4,'All Running Order working doc'!$A$4:$CO$60,AW$100,FALSE),"-")</f>
        <v>52</v>
      </c>
      <c r="AX4" s="12">
        <f>IFERROR(VLOOKUP($A4,'All Running Order working doc'!$A$4:$CO$60,AX$100,FALSE),"-")</f>
        <v>0</v>
      </c>
      <c r="AY4" s="12">
        <f>IFERROR(VLOOKUP($A4,'All Running Order working doc'!$A$4:$CO$60,AY$100,FALSE),"-")</f>
        <v>0</v>
      </c>
      <c r="AZ4" s="12">
        <f>IFERROR(VLOOKUP($A4,'All Running Order working doc'!$A$4:$CO$60,AZ$100,FALSE),"-")</f>
        <v>0</v>
      </c>
      <c r="BA4" s="12">
        <f>IFERROR(VLOOKUP($A4,'All Running Order working doc'!$A$4:$CO$60,BA$100,FALSE),"-")</f>
        <v>0</v>
      </c>
      <c r="BB4" s="12">
        <f>IFERROR(VLOOKUP($A4,'All Running Order working doc'!$A$4:$CO$60,BB$100,FALSE),"-")</f>
        <v>0</v>
      </c>
      <c r="BC4" s="12">
        <f>IFERROR(VLOOKUP($A4,'All Running Order working doc'!$A$4:$CO$60,BC$100,FALSE),"-")</f>
        <v>0</v>
      </c>
      <c r="BD4" s="12">
        <f>IFERROR(VLOOKUP($A4,'All Running Order working doc'!$A$4:$CO$60,BD$100,FALSE),"-")</f>
        <v>0</v>
      </c>
      <c r="BE4" s="12">
        <f>IFERROR(VLOOKUP($A4,'All Running Order working doc'!$A$4:$CO$60,BE$100,FALSE),"-")</f>
        <v>0</v>
      </c>
      <c r="BF4" s="12">
        <f>IFERROR(VLOOKUP($A4,'All Running Order working doc'!$A$4:$CO$60,BF$100,FALSE),"-")</f>
        <v>0</v>
      </c>
      <c r="BG4" s="12">
        <f>IFERROR(VLOOKUP($A4,'All Running Order working doc'!$A$4:$CO$60,BG$100,FALSE),"-")</f>
        <v>0</v>
      </c>
      <c r="BH4" s="12">
        <f>IFERROR(VLOOKUP($A4,'All Running Order working doc'!$A$4:$CO$60,BH$100,FALSE),"-")</f>
        <v>0</v>
      </c>
      <c r="BI4" s="12">
        <f>IFERROR(VLOOKUP($A4,'All Running Order working doc'!$A$4:$CO$60,BI$100,FALSE),"-")</f>
        <v>52</v>
      </c>
      <c r="BJ4" s="12">
        <f>IFERROR(VLOOKUP($A4,'All Running Order working doc'!$A$4:$CO$60,BJ$100,FALSE),"-")</f>
        <v>7</v>
      </c>
      <c r="BK4" s="12">
        <f>IFERROR(VLOOKUP($A4,'All Running Order working doc'!$A$4:$CO$60,BK$100,FALSE),"-")</f>
        <v>7</v>
      </c>
      <c r="BL4" s="12">
        <f>IFERROR(VLOOKUP($A4,'All Running Order working doc'!$A$4:$CO$60,BL$100,FALSE),"-")</f>
        <v>9</v>
      </c>
      <c r="BM4" s="12">
        <f>IFERROR(VLOOKUP($A4,'All Running Order working doc'!$A$4:$CO$60,BM$100,FALSE),"-")</f>
        <v>9</v>
      </c>
      <c r="BN4" s="12">
        <f>IFERROR(VLOOKUP($A4,'All Running Order working doc'!$A$4:$CO$60,BN$100,FALSE),"-")</f>
        <v>6</v>
      </c>
      <c r="BO4" s="12">
        <f>IFERROR(VLOOKUP($A4,'All Running Order working doc'!$A$4:$CO$60,BO$100,FALSE),"-")</f>
        <v>7</v>
      </c>
      <c r="BP4" s="12">
        <f>IFERROR(VLOOKUP($A4,'All Running Order working doc'!$A$4:$CO$60,BP$100,FALSE),"-")</f>
        <v>9</v>
      </c>
      <c r="BQ4" s="12">
        <f>IFERROR(VLOOKUP($A4,'All Running Order working doc'!$A$4:$CO$60,BQ$100,FALSE),"-")</f>
        <v>9</v>
      </c>
      <c r="BR4" s="12" t="str">
        <f>IFERROR(VLOOKUP($A4,'All Running Order working doc'!$A$4:$CO$60,BR$100,FALSE),"-")</f>
        <v>-</v>
      </c>
      <c r="BS4" s="12" t="str">
        <f>IFERROR(VLOOKUP($A4,'All Running Order working doc'!$A$4:$CO$60,BS$100,FALSE),"-")</f>
        <v/>
      </c>
      <c r="BT4" s="12" t="str">
        <f>IFERROR(VLOOKUP($A4,'All Running Order working doc'!$A$4:$CO$60,BT$100,FALSE),"-")</f>
        <v>-</v>
      </c>
      <c r="BU4" s="12" t="str">
        <f>IFERROR(VLOOKUP($A4,'All Running Order working doc'!$A$4:$CO$60,BU$100,FALSE),"-")</f>
        <v/>
      </c>
      <c r="BV4" s="12" t="str">
        <f>IFERROR(VLOOKUP($A4,'All Running Order working doc'!$A$4:$CO$60,BV$100,FALSE),"-")</f>
        <v>-</v>
      </c>
      <c r="BW4" s="12" t="str">
        <f>IFERROR(VLOOKUP($A4,'All Running Order working doc'!$A$4:$CO$60,BW$100,FALSE),"-")</f>
        <v/>
      </c>
      <c r="BX4" s="12" t="str">
        <f>IFERROR(VLOOKUP($A4,'All Running Order working doc'!$A$4:$CO$60,BX$100,FALSE),"-")</f>
        <v>-</v>
      </c>
      <c r="BY4" s="12" t="str">
        <f>IFERROR(VLOOKUP($A4,'All Running Order working doc'!$A$4:$CO$60,BY$100,FALSE),"-")</f>
        <v/>
      </c>
      <c r="BZ4" s="12" t="str">
        <f>IFERROR(VLOOKUP($A4,'All Running Order working doc'!$A$4:$CO$60,BZ$100,FALSE),"-")</f>
        <v>-</v>
      </c>
      <c r="CA4" s="12" t="str">
        <f>IFERROR(VLOOKUP($A4,'All Running Order working doc'!$A$4:$CO$60,CA$100,FALSE),"-")</f>
        <v/>
      </c>
      <c r="CB4" s="12" t="str">
        <f>IFERROR(VLOOKUP($A4,'All Running Order working doc'!$A$4:$CO$60,CB$100,FALSE),"-")</f>
        <v>-</v>
      </c>
      <c r="CC4" s="12" t="str">
        <f>IFERROR(VLOOKUP($A4,'All Running Order working doc'!$A$4:$CO$60,CC$100,FALSE),"-")</f>
        <v/>
      </c>
      <c r="CD4" s="12">
        <f>IFERROR(VLOOKUP($A4,'All Running Order working doc'!$A$4:$CO$60,CD$100,FALSE),"-")</f>
        <v>9</v>
      </c>
      <c r="CE4" s="12">
        <f>IFERROR(VLOOKUP($A4,'All Running Order working doc'!$A$4:$CO$60,CE$100,FALSE),"-")</f>
        <v>1</v>
      </c>
      <c r="CF4" s="12" t="str">
        <f>IFERROR(VLOOKUP($A4,'All Running Order working doc'!$A$4:$CO$60,CF$100,FALSE),"-")</f>
        <v>-</v>
      </c>
      <c r="CG4" s="12" t="str">
        <f>IFERROR(VLOOKUP($A4,'All Running Order working doc'!$A$4:$CO$60,CG$100,FALSE),"-")</f>
        <v/>
      </c>
      <c r="CH4" s="12" t="str">
        <f>IFERROR(VLOOKUP($A4,'All Running Order working doc'!$A$4:$CO$60,CH$100,FALSE),"-")</f>
        <v>-</v>
      </c>
      <c r="CI4" s="12" t="str">
        <f>IFERROR(VLOOKUP($A4,'All Running Order working doc'!$A$4:$CO$60,CI$100,FALSE),"-")</f>
        <v xml:space="preserve"> </v>
      </c>
      <c r="CJ4" s="12" t="str">
        <f>IFERROR(VLOOKUP($A4,'All Running Order working doc'!$A$4:$CO$60,CJ$100,FALSE),"-")</f>
        <v>-</v>
      </c>
      <c r="CK4" s="12" t="str">
        <f>IFERROR(VLOOKUP($A4,'All Running Order working doc'!$A$4:$CO$60,CK$100,FALSE),"-")</f>
        <v xml:space="preserve"> </v>
      </c>
      <c r="CL4" s="12" t="str">
        <f>IFERROR(VLOOKUP($A4,'All Running Order working doc'!$A$4:$CO$60,CL$100,FALSE),"-")</f>
        <v>1</v>
      </c>
      <c r="CM4" s="12" t="str">
        <f>IFERROR(VLOOKUP($A4,'All Running Order working doc'!$A$4:$CO$60,CM$100,FALSE),"-")</f>
        <v xml:space="preserve"> </v>
      </c>
      <c r="CN4" s="12" t="str">
        <f>IFERROR(VLOOKUP($A4,'All Running Order working doc'!$A$4:$CO$60,CN$100,FALSE),"-")</f>
        <v xml:space="preserve"> </v>
      </c>
      <c r="CO4" s="19"/>
      <c r="CP4" s="19"/>
      <c r="CQ4" s="19">
        <v>1</v>
      </c>
    </row>
    <row r="5" spans="1:95" x14ac:dyDescent="0.3">
      <c r="A5" s="3" t="str">
        <f>CONCATENATE(Constants!$B$7,CQ5,)</f>
        <v>Clubman2</v>
      </c>
      <c r="B5" s="12">
        <f>IFERROR(VLOOKUP($A5,'All Running Order working doc'!$A$4:$CO$60,B$100,FALSE),"-")</f>
        <v>19</v>
      </c>
      <c r="C5" s="12" t="str">
        <f>IFERROR(VLOOKUP($A5,'All Running Order working doc'!$A$4:$CO$60,C$100,FALSE),"-")</f>
        <v>Bob Bruce</v>
      </c>
      <c r="D5" s="12" t="str">
        <f>IFERROR(VLOOKUP($A5,'All Running Order working doc'!$A$4:$CO$60,D$100,FALSE),"-")</f>
        <v>Paul Rogers</v>
      </c>
      <c r="E5" s="12" t="str">
        <f>IFERROR(VLOOKUP($A5,'All Running Order working doc'!$A$4:$CO$60,E$100,FALSE),"-")</f>
        <v>Cartwright</v>
      </c>
      <c r="F5" s="12">
        <f>IFERROR(VLOOKUP($A5,'All Running Order working doc'!$A$4:$CO$60,F$100,FALSE),"-")</f>
        <v>1600</v>
      </c>
      <c r="G5" s="12">
        <f>IFERROR(VLOOKUP($A5,'All Running Order working doc'!$A$4:$CO$60,G$100,FALSE),"-")</f>
        <v>0</v>
      </c>
      <c r="H5" s="12">
        <f>IFERROR(VLOOKUP($A5,'All Running Order working doc'!$A$4:$CO$60,H$100,FALSE),"-")</f>
        <v>0</v>
      </c>
      <c r="I5" s="12">
        <f>IFERROR(VLOOKUP($A5,'All Running Order working doc'!$A$4:$CO$60,I$100,FALSE),"-")</f>
        <v>0</v>
      </c>
      <c r="J5" s="12">
        <f>IFERROR(VLOOKUP($A5,'All Running Order working doc'!$A$4:$CO$60,J$100,FALSE),"-")</f>
        <v>0</v>
      </c>
      <c r="K5" s="12">
        <f>IFERROR(VLOOKUP($A5,'All Running Order working doc'!$A$4:$CO$60,K$100,FALSE),"-")</f>
        <v>0</v>
      </c>
      <c r="L5" s="12">
        <f>IFERROR(VLOOKUP($A5,'All Running Order working doc'!$A$4:$CO$60,L$100,FALSE),"-")</f>
        <v>0</v>
      </c>
      <c r="M5" s="12" t="str">
        <f>IFERROR(VLOOKUP($A5,'All Running Order working doc'!$A$4:$CO$60,M$100,FALSE),"-")</f>
        <v>Clubman</v>
      </c>
      <c r="N5" s="12" t="str">
        <f>IFERROR(VLOOKUP($A5,'All Running Order working doc'!$A$4:$CO$60,N$100,FALSE),"-")</f>
        <v>Clubman</v>
      </c>
      <c r="O5" s="12">
        <f>IFERROR(VLOOKUP($A5,'All Running Order working doc'!$A$4:$CO$60,O$100,FALSE),"-")</f>
        <v>5</v>
      </c>
      <c r="P5" s="12">
        <f>IFERROR(VLOOKUP($A5,'All Running Order working doc'!$A$4:$CO$60,P$100,FALSE),"-")</f>
        <v>6</v>
      </c>
      <c r="Q5" s="12">
        <f>IFERROR(VLOOKUP($A5,'All Running Order working doc'!$A$4:$CO$60,Q$100,FALSE),"-")</f>
        <v>6</v>
      </c>
      <c r="R5" s="12">
        <f>IFERROR(VLOOKUP($A5,'All Running Order working doc'!$A$4:$CO$60,R$100,FALSE),"-")</f>
        <v>2</v>
      </c>
      <c r="S5" s="12">
        <f>IFERROR(VLOOKUP($A5,'All Running Order working doc'!$A$4:$CO$60,S$100,FALSE),"-")</f>
        <v>2</v>
      </c>
      <c r="T5" s="12">
        <f>IFERROR(VLOOKUP($A5,'All Running Order working doc'!$A$4:$CO$60,T$100,FALSE),"-")</f>
        <v>5</v>
      </c>
      <c r="U5" s="12">
        <f>IFERROR(VLOOKUP($A5,'All Running Order working doc'!$A$4:$CO$60,U$100,FALSE),"-")</f>
        <v>9</v>
      </c>
      <c r="V5" s="12">
        <f>IFERROR(VLOOKUP($A5,'All Running Order working doc'!$A$4:$CO$60,V$100,FALSE),"-")</f>
        <v>1</v>
      </c>
      <c r="W5" s="12">
        <f>IFERROR(VLOOKUP($A5,'All Running Order working doc'!$A$4:$CO$60,W$100,FALSE),"-")</f>
        <v>0</v>
      </c>
      <c r="X5" s="12">
        <f>IFERROR(VLOOKUP($A5,'All Running Order working doc'!$A$4:$CO$60,X$100,FALSE),"-")</f>
        <v>0</v>
      </c>
      <c r="Y5" s="12">
        <f>IFERROR(VLOOKUP($A5,'All Running Order working doc'!$A$4:$CO$60,Y$100,FALSE),"-")</f>
        <v>36</v>
      </c>
      <c r="Z5" s="12">
        <f>IFERROR(VLOOKUP($A5,'All Running Order working doc'!$A$4:$CO$60,Z$100,FALSE),"-")</f>
        <v>4</v>
      </c>
      <c r="AA5" s="12">
        <f>IFERROR(VLOOKUP($A5,'All Running Order working doc'!$A$4:$CO$60,AA$100,FALSE),"-")</f>
        <v>1</v>
      </c>
      <c r="AB5" s="12">
        <f>IFERROR(VLOOKUP($A5,'All Running Order working doc'!$A$4:$CO$60,AB$100,FALSE),"-")</f>
        <v>5</v>
      </c>
      <c r="AC5" s="12">
        <f>IFERROR(VLOOKUP($A5,'All Running Order working doc'!$A$4:$CO$60,AC$100,FALSE),"-")</f>
        <v>2</v>
      </c>
      <c r="AD5" s="12">
        <f>IFERROR(VLOOKUP($A5,'All Running Order working doc'!$A$4:$CO$60,AD$100,FALSE),"-")</f>
        <v>2</v>
      </c>
      <c r="AE5" s="12">
        <f>IFERROR(VLOOKUP($A5,'All Running Order working doc'!$A$4:$CO$60,AE$100,FALSE),"-")</f>
        <v>1</v>
      </c>
      <c r="AF5" s="12">
        <f>IFERROR(VLOOKUP($A5,'All Running Order working doc'!$A$4:$CO$60,AF$100,FALSE),"-")</f>
        <v>8</v>
      </c>
      <c r="AG5" s="12">
        <f>IFERROR(VLOOKUP($A5,'All Running Order working doc'!$A$4:$CO$60,AG$100,FALSE),"-")</f>
        <v>1</v>
      </c>
      <c r="AH5" s="12">
        <f>IFERROR(VLOOKUP($A5,'All Running Order working doc'!$A$4:$CO$60,AH$100,FALSE),"-")</f>
        <v>0</v>
      </c>
      <c r="AI5" s="12">
        <f>IFERROR(VLOOKUP($A5,'All Running Order working doc'!$A$4:$CO$60,AI$100,FALSE),"-")</f>
        <v>0</v>
      </c>
      <c r="AJ5" s="12">
        <f>IFERROR(VLOOKUP($A5,'All Running Order working doc'!$A$4:$CO$60,AJ$100,FALSE),"-")</f>
        <v>24</v>
      </c>
      <c r="AK5" s="12">
        <f>IFERROR(VLOOKUP($A5,'All Running Order working doc'!$A$4:$CO$60,AK$100,FALSE),"-")</f>
        <v>60</v>
      </c>
      <c r="AL5" s="12">
        <f>IFERROR(VLOOKUP($A5,'All Running Order working doc'!$A$4:$CO$60,AL$100,FALSE),"-")</f>
        <v>2</v>
      </c>
      <c r="AM5" s="12">
        <f>IFERROR(VLOOKUP($A5,'All Running Order working doc'!$A$4:$CO$60,AM$100,FALSE),"-")</f>
        <v>0</v>
      </c>
      <c r="AN5" s="12">
        <f>IFERROR(VLOOKUP($A5,'All Running Order working doc'!$A$4:$CO$60,AN$100,FALSE),"-")</f>
        <v>3</v>
      </c>
      <c r="AO5" s="12">
        <f>IFERROR(VLOOKUP($A5,'All Running Order working doc'!$A$4:$CO$60,AO$100,FALSE),"-")</f>
        <v>1</v>
      </c>
      <c r="AP5" s="12">
        <f>IFERROR(VLOOKUP($A5,'All Running Order working doc'!$A$4:$CO$60,AP$100,FALSE),"-")</f>
        <v>0</v>
      </c>
      <c r="AQ5" s="12">
        <f>IFERROR(VLOOKUP($A5,'All Running Order working doc'!$A$4:$CO$60,AQ$100,FALSE),"-")</f>
        <v>1</v>
      </c>
      <c r="AR5" s="12">
        <f>IFERROR(VLOOKUP($A5,'All Running Order working doc'!$A$4:$CO$60,AR$100,FALSE),"-")</f>
        <v>2</v>
      </c>
      <c r="AS5" s="12">
        <f>IFERROR(VLOOKUP($A5,'All Running Order working doc'!$A$4:$CO$60,AS$100,FALSE),"-")</f>
        <v>1</v>
      </c>
      <c r="AT5" s="12">
        <f>IFERROR(VLOOKUP($A5,'All Running Order working doc'!$A$4:$CO$60,AT$100,FALSE),"-")</f>
        <v>0</v>
      </c>
      <c r="AU5" s="12">
        <f>IFERROR(VLOOKUP($A5,'All Running Order working doc'!$A$4:$CO$60,AU$100,FALSE),"-")</f>
        <v>0</v>
      </c>
      <c r="AV5" s="12">
        <f>IFERROR(VLOOKUP($A5,'All Running Order working doc'!$A$4:$CO$60,AV$100,FALSE),"-")</f>
        <v>10</v>
      </c>
      <c r="AW5" s="12">
        <f>IFERROR(VLOOKUP($A5,'All Running Order working doc'!$A$4:$CO$60,AW$100,FALSE),"-")</f>
        <v>70</v>
      </c>
      <c r="AX5" s="12">
        <f>IFERROR(VLOOKUP($A5,'All Running Order working doc'!$A$4:$CO$60,AX$100,FALSE),"-")</f>
        <v>0</v>
      </c>
      <c r="AY5" s="12">
        <f>IFERROR(VLOOKUP($A5,'All Running Order working doc'!$A$4:$CO$60,AY$100,FALSE),"-")</f>
        <v>0</v>
      </c>
      <c r="AZ5" s="12">
        <f>IFERROR(VLOOKUP($A5,'All Running Order working doc'!$A$4:$CO$60,AZ$100,FALSE),"-")</f>
        <v>0</v>
      </c>
      <c r="BA5" s="12">
        <f>IFERROR(VLOOKUP($A5,'All Running Order working doc'!$A$4:$CO$60,BA$100,FALSE),"-")</f>
        <v>0</v>
      </c>
      <c r="BB5" s="12">
        <f>IFERROR(VLOOKUP($A5,'All Running Order working doc'!$A$4:$CO$60,BB$100,FALSE),"-")</f>
        <v>0</v>
      </c>
      <c r="BC5" s="12">
        <f>IFERROR(VLOOKUP($A5,'All Running Order working doc'!$A$4:$CO$60,BC$100,FALSE),"-")</f>
        <v>0</v>
      </c>
      <c r="BD5" s="12">
        <f>IFERROR(VLOOKUP($A5,'All Running Order working doc'!$A$4:$CO$60,BD$100,FALSE),"-")</f>
        <v>0</v>
      </c>
      <c r="BE5" s="12">
        <f>IFERROR(VLOOKUP($A5,'All Running Order working doc'!$A$4:$CO$60,BE$100,FALSE),"-")</f>
        <v>0</v>
      </c>
      <c r="BF5" s="12">
        <f>IFERROR(VLOOKUP($A5,'All Running Order working doc'!$A$4:$CO$60,BF$100,FALSE),"-")</f>
        <v>0</v>
      </c>
      <c r="BG5" s="12">
        <f>IFERROR(VLOOKUP($A5,'All Running Order working doc'!$A$4:$CO$60,BG$100,FALSE),"-")</f>
        <v>0</v>
      </c>
      <c r="BH5" s="12">
        <f>IFERROR(VLOOKUP($A5,'All Running Order working doc'!$A$4:$CO$60,BH$100,FALSE),"-")</f>
        <v>0</v>
      </c>
      <c r="BI5" s="12">
        <f>IFERROR(VLOOKUP($A5,'All Running Order working doc'!$A$4:$CO$60,BI$100,FALSE),"-")</f>
        <v>70</v>
      </c>
      <c r="BJ5" s="12">
        <f>IFERROR(VLOOKUP($A5,'All Running Order working doc'!$A$4:$CO$60,BJ$100,FALSE),"-")</f>
        <v>16</v>
      </c>
      <c r="BK5" s="12">
        <f>IFERROR(VLOOKUP($A5,'All Running Order working doc'!$A$4:$CO$60,BK$100,FALSE),"-")</f>
        <v>17</v>
      </c>
      <c r="BL5" s="12">
        <f>IFERROR(VLOOKUP($A5,'All Running Order working doc'!$A$4:$CO$60,BL$100,FALSE),"-")</f>
        <v>14</v>
      </c>
      <c r="BM5" s="12">
        <f>IFERROR(VLOOKUP($A5,'All Running Order working doc'!$A$4:$CO$60,BM$100,FALSE),"-")</f>
        <v>14</v>
      </c>
      <c r="BN5" s="12">
        <f>IFERROR(VLOOKUP($A5,'All Running Order working doc'!$A$4:$CO$60,BN$100,FALSE),"-")</f>
        <v>16</v>
      </c>
      <c r="BO5" s="12">
        <f>IFERROR(VLOOKUP($A5,'All Running Order working doc'!$A$4:$CO$60,BO$100,FALSE),"-")</f>
        <v>16</v>
      </c>
      <c r="BP5" s="12">
        <f>IFERROR(VLOOKUP($A5,'All Running Order working doc'!$A$4:$CO$60,BP$100,FALSE),"-")</f>
        <v>14</v>
      </c>
      <c r="BQ5" s="12">
        <f>IFERROR(VLOOKUP($A5,'All Running Order working doc'!$A$4:$CO$60,BQ$100,FALSE),"-")</f>
        <v>14</v>
      </c>
      <c r="BR5" s="12" t="str">
        <f>IFERROR(VLOOKUP($A5,'All Running Order working doc'!$A$4:$CO$60,BR$100,FALSE),"-")</f>
        <v>-</v>
      </c>
      <c r="BS5" s="12" t="str">
        <f>IFERROR(VLOOKUP($A5,'All Running Order working doc'!$A$4:$CO$60,BS$100,FALSE),"-")</f>
        <v/>
      </c>
      <c r="BT5" s="12" t="str">
        <f>IFERROR(VLOOKUP($A5,'All Running Order working doc'!$A$4:$CO$60,BT$100,FALSE),"-")</f>
        <v>-</v>
      </c>
      <c r="BU5" s="12" t="str">
        <f>IFERROR(VLOOKUP($A5,'All Running Order working doc'!$A$4:$CO$60,BU$100,FALSE),"-")</f>
        <v/>
      </c>
      <c r="BV5" s="12" t="str">
        <f>IFERROR(VLOOKUP($A5,'All Running Order working doc'!$A$4:$CO$60,BV$100,FALSE),"-")</f>
        <v>-</v>
      </c>
      <c r="BW5" s="12" t="str">
        <f>IFERROR(VLOOKUP($A5,'All Running Order working doc'!$A$4:$CO$60,BW$100,FALSE),"-")</f>
        <v/>
      </c>
      <c r="BX5" s="12" t="str">
        <f>IFERROR(VLOOKUP($A5,'All Running Order working doc'!$A$4:$CO$60,BX$100,FALSE),"-")</f>
        <v>-</v>
      </c>
      <c r="BY5" s="12" t="str">
        <f>IFERROR(VLOOKUP($A5,'All Running Order working doc'!$A$4:$CO$60,BY$100,FALSE),"-")</f>
        <v/>
      </c>
      <c r="BZ5" s="12" t="str">
        <f>IFERROR(VLOOKUP($A5,'All Running Order working doc'!$A$4:$CO$60,BZ$100,FALSE),"-")</f>
        <v>-</v>
      </c>
      <c r="CA5" s="12" t="str">
        <f>IFERROR(VLOOKUP($A5,'All Running Order working doc'!$A$4:$CO$60,CA$100,FALSE),"-")</f>
        <v/>
      </c>
      <c r="CB5" s="12" t="str">
        <f>IFERROR(VLOOKUP($A5,'All Running Order working doc'!$A$4:$CO$60,CB$100,FALSE),"-")</f>
        <v>-</v>
      </c>
      <c r="CC5" s="12" t="str">
        <f>IFERROR(VLOOKUP($A5,'All Running Order working doc'!$A$4:$CO$60,CC$100,FALSE),"-")</f>
        <v/>
      </c>
      <c r="CD5" s="12">
        <f>IFERROR(VLOOKUP($A5,'All Running Order working doc'!$A$4:$CO$60,CD$100,FALSE),"-")</f>
        <v>14</v>
      </c>
      <c r="CE5" s="12">
        <f>IFERROR(VLOOKUP($A5,'All Running Order working doc'!$A$4:$CO$60,CE$100,FALSE),"-")</f>
        <v>2</v>
      </c>
      <c r="CF5" s="12" t="str">
        <f>IFERROR(VLOOKUP($A5,'All Running Order working doc'!$A$4:$CO$60,CF$100,FALSE),"-")</f>
        <v>-</v>
      </c>
      <c r="CG5" s="12" t="str">
        <f>IFERROR(VLOOKUP($A5,'All Running Order working doc'!$A$4:$CO$60,CG$100,FALSE),"-")</f>
        <v/>
      </c>
      <c r="CH5" s="12" t="str">
        <f>IFERROR(VLOOKUP($A5,'All Running Order working doc'!$A$4:$CO$60,CH$100,FALSE),"-")</f>
        <v>-</v>
      </c>
      <c r="CI5" s="12" t="str">
        <f>IFERROR(VLOOKUP($A5,'All Running Order working doc'!$A$4:$CO$60,CI$100,FALSE),"-")</f>
        <v xml:space="preserve"> </v>
      </c>
      <c r="CJ5" s="12" t="str">
        <f>IFERROR(VLOOKUP($A5,'All Running Order working doc'!$A$4:$CO$60,CJ$100,FALSE),"-")</f>
        <v>-</v>
      </c>
      <c r="CK5" s="12" t="str">
        <f>IFERROR(VLOOKUP($A5,'All Running Order working doc'!$A$4:$CO$60,CK$100,FALSE),"-")</f>
        <v xml:space="preserve"> </v>
      </c>
      <c r="CL5" s="12" t="str">
        <f>IFERROR(VLOOKUP($A5,'All Running Order working doc'!$A$4:$CO$60,CL$100,FALSE),"-")</f>
        <v>2</v>
      </c>
      <c r="CM5" s="12" t="str">
        <f>IFERROR(VLOOKUP($A5,'All Running Order working doc'!$A$4:$CO$60,CM$100,FALSE),"-")</f>
        <v xml:space="preserve"> </v>
      </c>
      <c r="CN5" s="12" t="str">
        <f>IFERROR(VLOOKUP($A5,'All Running Order working doc'!$A$4:$CO$60,CN$100,FALSE),"-")</f>
        <v xml:space="preserve"> </v>
      </c>
      <c r="CQ5" s="3">
        <v>2</v>
      </c>
    </row>
    <row r="6" spans="1:95" x14ac:dyDescent="0.3">
      <c r="A6" s="3" t="str">
        <f>CONCATENATE(Constants!$B$7,CQ6,)</f>
        <v>Clubman3</v>
      </c>
      <c r="B6" s="12">
        <f>IFERROR(VLOOKUP($A6,'All Running Order working doc'!$A$4:$CO$60,B$100,FALSE),"-")</f>
        <v>23</v>
      </c>
      <c r="C6" s="12" t="str">
        <f>IFERROR(VLOOKUP($A6,'All Running Order working doc'!$A$4:$CO$60,C$100,FALSE),"-")</f>
        <v xml:space="preserve">Stephen Hodge </v>
      </c>
      <c r="D6" s="12" t="str">
        <f>IFERROR(VLOOKUP($A6,'All Running Order working doc'!$A$4:$CO$60,D$100,FALSE),"-")</f>
        <v>Lee Davis</v>
      </c>
      <c r="E6" s="12" t="str">
        <f>IFERROR(VLOOKUP($A6,'All Running Order working doc'!$A$4:$CO$60,E$100,FALSE),"-")</f>
        <v>Sherpa</v>
      </c>
      <c r="F6" s="12">
        <f>IFERROR(VLOOKUP($A6,'All Running Order working doc'!$A$4:$CO$60,F$100,FALSE),"-")</f>
        <v>1340</v>
      </c>
      <c r="G6" s="12">
        <f>IFERROR(VLOOKUP($A6,'All Running Order working doc'!$A$4:$CO$60,G$100,FALSE),"-")</f>
        <v>0</v>
      </c>
      <c r="H6" s="12">
        <f>IFERROR(VLOOKUP($A6,'All Running Order working doc'!$A$4:$CO$60,H$100,FALSE),"-")</f>
        <v>0</v>
      </c>
      <c r="I6" s="12">
        <f>IFERROR(VLOOKUP($A6,'All Running Order working doc'!$A$4:$CO$60,I$100,FALSE),"-")</f>
        <v>0</v>
      </c>
      <c r="J6" s="12">
        <f>IFERROR(VLOOKUP($A6,'All Running Order working doc'!$A$4:$CO$60,J$100,FALSE),"-")</f>
        <v>0</v>
      </c>
      <c r="K6" s="12">
        <f>IFERROR(VLOOKUP($A6,'All Running Order working doc'!$A$4:$CO$60,K$100,FALSE),"-")</f>
        <v>0</v>
      </c>
      <c r="L6" s="12">
        <f>IFERROR(VLOOKUP($A6,'All Running Order working doc'!$A$4:$CO$60,L$100,FALSE),"-")</f>
        <v>0</v>
      </c>
      <c r="M6" s="12" t="str">
        <f>IFERROR(VLOOKUP($A6,'All Running Order working doc'!$A$4:$CO$60,M$100,FALSE),"-")</f>
        <v>Clubman</v>
      </c>
      <c r="N6" s="12" t="str">
        <f>IFERROR(VLOOKUP($A6,'All Running Order working doc'!$A$4:$CO$60,N$100,FALSE),"-")</f>
        <v>Clubman</v>
      </c>
      <c r="O6" s="12">
        <f>IFERROR(VLOOKUP($A6,'All Running Order working doc'!$A$4:$CO$60,O$100,FALSE),"-")</f>
        <v>5</v>
      </c>
      <c r="P6" s="12">
        <f>IFERROR(VLOOKUP($A6,'All Running Order working doc'!$A$4:$CO$60,P$100,FALSE),"-")</f>
        <v>3</v>
      </c>
      <c r="Q6" s="12">
        <f>IFERROR(VLOOKUP($A6,'All Running Order working doc'!$A$4:$CO$60,Q$100,FALSE),"-")</f>
        <v>6</v>
      </c>
      <c r="R6" s="12">
        <f>IFERROR(VLOOKUP($A6,'All Running Order working doc'!$A$4:$CO$60,R$100,FALSE),"-")</f>
        <v>5</v>
      </c>
      <c r="S6" s="12">
        <f>IFERROR(VLOOKUP($A6,'All Running Order working doc'!$A$4:$CO$60,S$100,FALSE),"-")</f>
        <v>12</v>
      </c>
      <c r="T6" s="12">
        <f>IFERROR(VLOOKUP($A6,'All Running Order working doc'!$A$4:$CO$60,T$100,FALSE),"-")</f>
        <v>5</v>
      </c>
      <c r="U6" s="12">
        <f>IFERROR(VLOOKUP($A6,'All Running Order working doc'!$A$4:$CO$60,U$100,FALSE),"-")</f>
        <v>3</v>
      </c>
      <c r="V6" s="12">
        <f>IFERROR(VLOOKUP($A6,'All Running Order working doc'!$A$4:$CO$60,V$100,FALSE),"-")</f>
        <v>2</v>
      </c>
      <c r="W6" s="12">
        <f>IFERROR(VLOOKUP($A6,'All Running Order working doc'!$A$4:$CO$60,W$100,FALSE),"-")</f>
        <v>0</v>
      </c>
      <c r="X6" s="12">
        <f>IFERROR(VLOOKUP($A6,'All Running Order working doc'!$A$4:$CO$60,X$100,FALSE),"-")</f>
        <v>0</v>
      </c>
      <c r="Y6" s="12">
        <f>IFERROR(VLOOKUP($A6,'All Running Order working doc'!$A$4:$CO$60,Y$100,FALSE),"-")</f>
        <v>41</v>
      </c>
      <c r="Z6" s="12">
        <f>IFERROR(VLOOKUP($A6,'All Running Order working doc'!$A$4:$CO$60,Z$100,FALSE),"-")</f>
        <v>10</v>
      </c>
      <c r="AA6" s="12">
        <f>IFERROR(VLOOKUP($A6,'All Running Order working doc'!$A$4:$CO$60,AA$100,FALSE),"-")</f>
        <v>0</v>
      </c>
      <c r="AB6" s="12">
        <f>IFERROR(VLOOKUP($A6,'All Running Order working doc'!$A$4:$CO$60,AB$100,FALSE),"-")</f>
        <v>3</v>
      </c>
      <c r="AC6" s="12">
        <f>IFERROR(VLOOKUP($A6,'All Running Order working doc'!$A$4:$CO$60,AC$100,FALSE),"-")</f>
        <v>2</v>
      </c>
      <c r="AD6" s="12">
        <f>IFERROR(VLOOKUP($A6,'All Running Order working doc'!$A$4:$CO$60,AD$100,FALSE),"-")</f>
        <v>1</v>
      </c>
      <c r="AE6" s="12">
        <f>IFERROR(VLOOKUP($A6,'All Running Order working doc'!$A$4:$CO$60,AE$100,FALSE),"-")</f>
        <v>5</v>
      </c>
      <c r="AF6" s="12">
        <f>IFERROR(VLOOKUP($A6,'All Running Order working doc'!$A$4:$CO$60,AF$100,FALSE),"-")</f>
        <v>9</v>
      </c>
      <c r="AG6" s="12">
        <f>IFERROR(VLOOKUP($A6,'All Running Order working doc'!$A$4:$CO$60,AG$100,FALSE),"-")</f>
        <v>1</v>
      </c>
      <c r="AH6" s="12">
        <f>IFERROR(VLOOKUP($A6,'All Running Order working doc'!$A$4:$CO$60,AH$100,FALSE),"-")</f>
        <v>0</v>
      </c>
      <c r="AI6" s="12">
        <f>IFERROR(VLOOKUP($A6,'All Running Order working doc'!$A$4:$CO$60,AI$100,FALSE),"-")</f>
        <v>0</v>
      </c>
      <c r="AJ6" s="12">
        <f>IFERROR(VLOOKUP($A6,'All Running Order working doc'!$A$4:$CO$60,AJ$100,FALSE),"-")</f>
        <v>31</v>
      </c>
      <c r="AK6" s="12">
        <f>IFERROR(VLOOKUP($A6,'All Running Order working doc'!$A$4:$CO$60,AK$100,FALSE),"-")</f>
        <v>72</v>
      </c>
      <c r="AL6" s="12">
        <f>IFERROR(VLOOKUP($A6,'All Running Order working doc'!$A$4:$CO$60,AL$100,FALSE),"-")</f>
        <v>5</v>
      </c>
      <c r="AM6" s="12">
        <f>IFERROR(VLOOKUP($A6,'All Running Order working doc'!$A$4:$CO$60,AM$100,FALSE),"-")</f>
        <v>2</v>
      </c>
      <c r="AN6" s="12">
        <f>IFERROR(VLOOKUP($A6,'All Running Order working doc'!$A$4:$CO$60,AN$100,FALSE),"-")</f>
        <v>2</v>
      </c>
      <c r="AO6" s="12">
        <f>IFERROR(VLOOKUP($A6,'All Running Order working doc'!$A$4:$CO$60,AO$100,FALSE),"-")</f>
        <v>2</v>
      </c>
      <c r="AP6" s="12">
        <f>IFERROR(VLOOKUP($A6,'All Running Order working doc'!$A$4:$CO$60,AP$100,FALSE),"-")</f>
        <v>0</v>
      </c>
      <c r="AQ6" s="12">
        <f>IFERROR(VLOOKUP($A6,'All Running Order working doc'!$A$4:$CO$60,AQ$100,FALSE),"-")</f>
        <v>4</v>
      </c>
      <c r="AR6" s="12">
        <f>IFERROR(VLOOKUP($A6,'All Running Order working doc'!$A$4:$CO$60,AR$100,FALSE),"-")</f>
        <v>1</v>
      </c>
      <c r="AS6" s="12">
        <f>IFERROR(VLOOKUP($A6,'All Running Order working doc'!$A$4:$CO$60,AS$100,FALSE),"-")</f>
        <v>2</v>
      </c>
      <c r="AT6" s="12">
        <f>IFERROR(VLOOKUP($A6,'All Running Order working doc'!$A$4:$CO$60,AT$100,FALSE),"-")</f>
        <v>0</v>
      </c>
      <c r="AU6" s="12">
        <f>IFERROR(VLOOKUP($A6,'All Running Order working doc'!$A$4:$CO$60,AU$100,FALSE),"-")</f>
        <v>0</v>
      </c>
      <c r="AV6" s="12">
        <f>IFERROR(VLOOKUP($A6,'All Running Order working doc'!$A$4:$CO$60,AV$100,FALSE),"-")</f>
        <v>18</v>
      </c>
      <c r="AW6" s="12">
        <f>IFERROR(VLOOKUP($A6,'All Running Order working doc'!$A$4:$CO$60,AW$100,FALSE),"-")</f>
        <v>90</v>
      </c>
      <c r="AX6" s="12">
        <f>IFERROR(VLOOKUP($A6,'All Running Order working doc'!$A$4:$CO$60,AX$100,FALSE),"-")</f>
        <v>0</v>
      </c>
      <c r="AY6" s="12">
        <f>IFERROR(VLOOKUP($A6,'All Running Order working doc'!$A$4:$CO$60,AY$100,FALSE),"-")</f>
        <v>0</v>
      </c>
      <c r="AZ6" s="12">
        <f>IFERROR(VLOOKUP($A6,'All Running Order working doc'!$A$4:$CO$60,AZ$100,FALSE),"-")</f>
        <v>0</v>
      </c>
      <c r="BA6" s="12">
        <f>IFERROR(VLOOKUP($A6,'All Running Order working doc'!$A$4:$CO$60,BA$100,FALSE),"-")</f>
        <v>0</v>
      </c>
      <c r="BB6" s="12">
        <f>IFERROR(VLOOKUP($A6,'All Running Order working doc'!$A$4:$CO$60,BB$100,FALSE),"-")</f>
        <v>0</v>
      </c>
      <c r="BC6" s="12">
        <f>IFERROR(VLOOKUP($A6,'All Running Order working doc'!$A$4:$CO$60,BC$100,FALSE),"-")</f>
        <v>0</v>
      </c>
      <c r="BD6" s="12">
        <f>IFERROR(VLOOKUP($A6,'All Running Order working doc'!$A$4:$CO$60,BD$100,FALSE),"-")</f>
        <v>0</v>
      </c>
      <c r="BE6" s="12">
        <f>IFERROR(VLOOKUP($A6,'All Running Order working doc'!$A$4:$CO$60,BE$100,FALSE),"-")</f>
        <v>0</v>
      </c>
      <c r="BF6" s="12">
        <f>IFERROR(VLOOKUP($A6,'All Running Order working doc'!$A$4:$CO$60,BF$100,FALSE),"-")</f>
        <v>0</v>
      </c>
      <c r="BG6" s="12">
        <f>IFERROR(VLOOKUP($A6,'All Running Order working doc'!$A$4:$CO$60,BG$100,FALSE),"-")</f>
        <v>0</v>
      </c>
      <c r="BH6" s="12">
        <f>IFERROR(VLOOKUP($A6,'All Running Order working doc'!$A$4:$CO$60,BH$100,FALSE),"-")</f>
        <v>0</v>
      </c>
      <c r="BI6" s="12">
        <f>IFERROR(VLOOKUP($A6,'All Running Order working doc'!$A$4:$CO$60,BI$100,FALSE),"-")</f>
        <v>90</v>
      </c>
      <c r="BJ6" s="12">
        <f>IFERROR(VLOOKUP($A6,'All Running Order working doc'!$A$4:$CO$60,BJ$100,FALSE),"-")</f>
        <v>19</v>
      </c>
      <c r="BK6" s="12">
        <f>IFERROR(VLOOKUP($A6,'All Running Order working doc'!$A$4:$CO$60,BK$100,FALSE),"-")</f>
        <v>19</v>
      </c>
      <c r="BL6" s="12">
        <f>IFERROR(VLOOKUP($A6,'All Running Order working doc'!$A$4:$CO$60,BL$100,FALSE),"-")</f>
        <v>18</v>
      </c>
      <c r="BM6" s="12">
        <f>IFERROR(VLOOKUP($A6,'All Running Order working doc'!$A$4:$CO$60,BM$100,FALSE),"-")</f>
        <v>18</v>
      </c>
      <c r="BN6" s="12">
        <f>IFERROR(VLOOKUP($A6,'All Running Order working doc'!$A$4:$CO$60,BN$100,FALSE),"-")</f>
        <v>19</v>
      </c>
      <c r="BO6" s="12">
        <f>IFERROR(VLOOKUP($A6,'All Running Order working doc'!$A$4:$CO$60,BO$100,FALSE),"-")</f>
        <v>19</v>
      </c>
      <c r="BP6" s="12">
        <f>IFERROR(VLOOKUP($A6,'All Running Order working doc'!$A$4:$CO$60,BP$100,FALSE),"-")</f>
        <v>18</v>
      </c>
      <c r="BQ6" s="12">
        <f>IFERROR(VLOOKUP($A6,'All Running Order working doc'!$A$4:$CO$60,BQ$100,FALSE),"-")</f>
        <v>18</v>
      </c>
      <c r="BR6" s="12" t="str">
        <f>IFERROR(VLOOKUP($A6,'All Running Order working doc'!$A$4:$CO$60,BR$100,FALSE),"-")</f>
        <v>-</v>
      </c>
      <c r="BS6" s="12" t="str">
        <f>IFERROR(VLOOKUP($A6,'All Running Order working doc'!$A$4:$CO$60,BS$100,FALSE),"-")</f>
        <v/>
      </c>
      <c r="BT6" s="12" t="str">
        <f>IFERROR(VLOOKUP($A6,'All Running Order working doc'!$A$4:$CO$60,BT$100,FALSE),"-")</f>
        <v>-</v>
      </c>
      <c r="BU6" s="12" t="str">
        <f>IFERROR(VLOOKUP($A6,'All Running Order working doc'!$A$4:$CO$60,BU$100,FALSE),"-")</f>
        <v/>
      </c>
      <c r="BV6" s="12" t="str">
        <f>IFERROR(VLOOKUP($A6,'All Running Order working doc'!$A$4:$CO$60,BV$100,FALSE),"-")</f>
        <v>-</v>
      </c>
      <c r="BW6" s="12" t="str">
        <f>IFERROR(VLOOKUP($A6,'All Running Order working doc'!$A$4:$CO$60,BW$100,FALSE),"-")</f>
        <v/>
      </c>
      <c r="BX6" s="12" t="str">
        <f>IFERROR(VLOOKUP($A6,'All Running Order working doc'!$A$4:$CO$60,BX$100,FALSE),"-")</f>
        <v>-</v>
      </c>
      <c r="BY6" s="12" t="str">
        <f>IFERROR(VLOOKUP($A6,'All Running Order working doc'!$A$4:$CO$60,BY$100,FALSE),"-")</f>
        <v/>
      </c>
      <c r="BZ6" s="12" t="str">
        <f>IFERROR(VLOOKUP($A6,'All Running Order working doc'!$A$4:$CO$60,BZ$100,FALSE),"-")</f>
        <v>-</v>
      </c>
      <c r="CA6" s="12" t="str">
        <f>IFERROR(VLOOKUP($A6,'All Running Order working doc'!$A$4:$CO$60,CA$100,FALSE),"-")</f>
        <v/>
      </c>
      <c r="CB6" s="12" t="str">
        <f>IFERROR(VLOOKUP($A6,'All Running Order working doc'!$A$4:$CO$60,CB$100,FALSE),"-")</f>
        <v>-</v>
      </c>
      <c r="CC6" s="12" t="str">
        <f>IFERROR(VLOOKUP($A6,'All Running Order working doc'!$A$4:$CO$60,CC$100,FALSE),"-")</f>
        <v/>
      </c>
      <c r="CD6" s="12">
        <f>IFERROR(VLOOKUP($A6,'All Running Order working doc'!$A$4:$CO$60,CD$100,FALSE),"-")</f>
        <v>18</v>
      </c>
      <c r="CE6" s="12">
        <f>IFERROR(VLOOKUP($A6,'All Running Order working doc'!$A$4:$CO$60,CE$100,FALSE),"-")</f>
        <v>3</v>
      </c>
      <c r="CF6" s="12" t="str">
        <f>IFERROR(VLOOKUP($A6,'All Running Order working doc'!$A$4:$CO$60,CF$100,FALSE),"-")</f>
        <v>-</v>
      </c>
      <c r="CG6" s="12" t="str">
        <f>IFERROR(VLOOKUP($A6,'All Running Order working doc'!$A$4:$CO$60,CG$100,FALSE),"-")</f>
        <v/>
      </c>
      <c r="CH6" s="12" t="str">
        <f>IFERROR(VLOOKUP($A6,'All Running Order working doc'!$A$4:$CO$60,CH$100,FALSE),"-")</f>
        <v>-</v>
      </c>
      <c r="CI6" s="12" t="str">
        <f>IFERROR(VLOOKUP($A6,'All Running Order working doc'!$A$4:$CO$60,CI$100,FALSE),"-")</f>
        <v xml:space="preserve"> </v>
      </c>
      <c r="CJ6" s="12" t="str">
        <f>IFERROR(VLOOKUP($A6,'All Running Order working doc'!$A$4:$CO$60,CJ$100,FALSE),"-")</f>
        <v>-</v>
      </c>
      <c r="CK6" s="12" t="str">
        <f>IFERROR(VLOOKUP($A6,'All Running Order working doc'!$A$4:$CO$60,CK$100,FALSE),"-")</f>
        <v xml:space="preserve"> </v>
      </c>
      <c r="CL6" s="12" t="str">
        <f>IFERROR(VLOOKUP($A6,'All Running Order working doc'!$A$4:$CO$60,CL$100,FALSE),"-")</f>
        <v>3</v>
      </c>
      <c r="CM6" s="12" t="str">
        <f>IFERROR(VLOOKUP($A6,'All Running Order working doc'!$A$4:$CO$60,CM$100,FALSE),"-")</f>
        <v xml:space="preserve"> </v>
      </c>
      <c r="CN6" s="12" t="str">
        <f>IFERROR(VLOOKUP($A6,'All Running Order working doc'!$A$4:$CO$60,CN$100,FALSE),"-")</f>
        <v xml:space="preserve"> </v>
      </c>
      <c r="CQ6" s="3">
        <v>3</v>
      </c>
    </row>
    <row r="7" spans="1:95" x14ac:dyDescent="0.3">
      <c r="A7" s="3" t="str">
        <f>CONCATENATE(Constants!$B$7,CQ7,)</f>
        <v>Clubman4</v>
      </c>
      <c r="B7" s="12">
        <f>IFERROR(VLOOKUP($A7,'All Running Order working doc'!$A$4:$CO$60,B$100,FALSE),"-")</f>
        <v>17</v>
      </c>
      <c r="C7" s="12" t="str">
        <f>IFERROR(VLOOKUP($A7,'All Running Order working doc'!$A$4:$CO$60,C$100,FALSE),"-")</f>
        <v>Ken Smith</v>
      </c>
      <c r="D7" s="12" t="str">
        <f>IFERROR(VLOOKUP($A7,'All Running Order working doc'!$A$4:$CO$60,D$100,FALSE),"-")</f>
        <v>James Ashton</v>
      </c>
      <c r="E7" s="12" t="str">
        <f>IFERROR(VLOOKUP($A7,'All Running Order working doc'!$A$4:$CO$60,E$100,FALSE),"-")</f>
        <v>CAP</v>
      </c>
      <c r="F7" s="12">
        <f>IFERROR(VLOOKUP($A7,'All Running Order working doc'!$A$4:$CO$60,F$100,FALSE),"-")</f>
        <v>1442</v>
      </c>
      <c r="G7" s="12">
        <f>IFERROR(VLOOKUP($A7,'All Running Order working doc'!$A$4:$CO$60,G$100,FALSE),"-")</f>
        <v>0</v>
      </c>
      <c r="H7" s="12">
        <f>IFERROR(VLOOKUP($A7,'All Running Order working doc'!$A$4:$CO$60,H$100,FALSE),"-")</f>
        <v>0</v>
      </c>
      <c r="I7" s="12">
        <f>IFERROR(VLOOKUP($A7,'All Running Order working doc'!$A$4:$CO$60,I$100,FALSE),"-")</f>
        <v>0</v>
      </c>
      <c r="J7" s="12">
        <f>IFERROR(VLOOKUP($A7,'All Running Order working doc'!$A$4:$CO$60,J$100,FALSE),"-")</f>
        <v>0</v>
      </c>
      <c r="K7" s="12">
        <f>IFERROR(VLOOKUP($A7,'All Running Order working doc'!$A$4:$CO$60,K$100,FALSE),"-")</f>
        <v>0</v>
      </c>
      <c r="L7" s="12">
        <f>IFERROR(VLOOKUP($A7,'All Running Order working doc'!$A$4:$CO$60,L$100,FALSE),"-")</f>
        <v>0</v>
      </c>
      <c r="M7" s="12" t="str">
        <f>IFERROR(VLOOKUP($A7,'All Running Order working doc'!$A$4:$CO$60,M$100,FALSE),"-")</f>
        <v>Clubman</v>
      </c>
      <c r="N7" s="12" t="str">
        <f>IFERROR(VLOOKUP($A7,'All Running Order working doc'!$A$4:$CO$60,N$100,FALSE),"-")</f>
        <v>Clubman</v>
      </c>
      <c r="O7" s="12">
        <f>IFERROR(VLOOKUP($A7,'All Running Order working doc'!$A$4:$CO$60,O$100,FALSE),"-")</f>
        <v>4</v>
      </c>
      <c r="P7" s="12">
        <f>IFERROR(VLOOKUP($A7,'All Running Order working doc'!$A$4:$CO$60,P$100,FALSE),"-")</f>
        <v>4</v>
      </c>
      <c r="Q7" s="12">
        <f>IFERROR(VLOOKUP($A7,'All Running Order working doc'!$A$4:$CO$60,Q$100,FALSE),"-")</f>
        <v>7</v>
      </c>
      <c r="R7" s="12">
        <f>IFERROR(VLOOKUP($A7,'All Running Order working doc'!$A$4:$CO$60,R$100,FALSE),"-")</f>
        <v>2</v>
      </c>
      <c r="S7" s="12">
        <f>IFERROR(VLOOKUP($A7,'All Running Order working doc'!$A$4:$CO$60,S$100,FALSE),"-")</f>
        <v>2</v>
      </c>
      <c r="T7" s="12">
        <f>IFERROR(VLOOKUP($A7,'All Running Order working doc'!$A$4:$CO$60,T$100,FALSE),"-")</f>
        <v>5</v>
      </c>
      <c r="U7" s="12">
        <f>IFERROR(VLOOKUP($A7,'All Running Order working doc'!$A$4:$CO$60,U$100,FALSE),"-")</f>
        <v>9</v>
      </c>
      <c r="V7" s="12">
        <f>IFERROR(VLOOKUP($A7,'All Running Order working doc'!$A$4:$CO$60,V$100,FALSE),"-")</f>
        <v>5</v>
      </c>
      <c r="W7" s="12">
        <f>IFERROR(VLOOKUP($A7,'All Running Order working doc'!$A$4:$CO$60,W$100,FALSE),"-")</f>
        <v>0</v>
      </c>
      <c r="X7" s="12">
        <f>IFERROR(VLOOKUP($A7,'All Running Order working doc'!$A$4:$CO$60,X$100,FALSE),"-")</f>
        <v>0</v>
      </c>
      <c r="Y7" s="12">
        <f>IFERROR(VLOOKUP($A7,'All Running Order working doc'!$A$4:$CO$60,Y$100,FALSE),"-")</f>
        <v>38</v>
      </c>
      <c r="Z7" s="12">
        <f>IFERROR(VLOOKUP($A7,'All Running Order working doc'!$A$4:$CO$60,Z$100,FALSE),"-")</f>
        <v>4</v>
      </c>
      <c r="AA7" s="12">
        <f>IFERROR(VLOOKUP($A7,'All Running Order working doc'!$A$4:$CO$60,AA$100,FALSE),"-")</f>
        <v>2</v>
      </c>
      <c r="AB7" s="12">
        <f>IFERROR(VLOOKUP($A7,'All Running Order working doc'!$A$4:$CO$60,AB$100,FALSE),"-")</f>
        <v>3</v>
      </c>
      <c r="AC7" s="12">
        <f>IFERROR(VLOOKUP($A7,'All Running Order working doc'!$A$4:$CO$60,AC$100,FALSE),"-")</f>
        <v>2</v>
      </c>
      <c r="AD7" s="12">
        <f>IFERROR(VLOOKUP($A7,'All Running Order working doc'!$A$4:$CO$60,AD$100,FALSE),"-")</f>
        <v>3</v>
      </c>
      <c r="AE7" s="12">
        <f>IFERROR(VLOOKUP($A7,'All Running Order working doc'!$A$4:$CO$60,AE$100,FALSE),"-")</f>
        <v>5</v>
      </c>
      <c r="AF7" s="12">
        <f>IFERROR(VLOOKUP($A7,'All Running Order working doc'!$A$4:$CO$60,AF$100,FALSE),"-")</f>
        <v>9</v>
      </c>
      <c r="AG7" s="12">
        <f>IFERROR(VLOOKUP($A7,'All Running Order working doc'!$A$4:$CO$60,AG$100,FALSE),"-")</f>
        <v>1</v>
      </c>
      <c r="AH7" s="12">
        <f>IFERROR(VLOOKUP($A7,'All Running Order working doc'!$A$4:$CO$60,AH$100,FALSE),"-")</f>
        <v>0</v>
      </c>
      <c r="AI7" s="12">
        <f>IFERROR(VLOOKUP($A7,'All Running Order working doc'!$A$4:$CO$60,AI$100,FALSE),"-")</f>
        <v>0</v>
      </c>
      <c r="AJ7" s="12">
        <f>IFERROR(VLOOKUP($A7,'All Running Order working doc'!$A$4:$CO$60,AJ$100,FALSE),"-")</f>
        <v>29</v>
      </c>
      <c r="AK7" s="12">
        <f>IFERROR(VLOOKUP($A7,'All Running Order working doc'!$A$4:$CO$60,AK$100,FALSE),"-")</f>
        <v>67</v>
      </c>
      <c r="AL7" s="12">
        <f>IFERROR(VLOOKUP($A7,'All Running Order working doc'!$A$4:$CO$60,AL$100,FALSE),"-")</f>
        <v>4</v>
      </c>
      <c r="AM7" s="12">
        <f>IFERROR(VLOOKUP($A7,'All Running Order working doc'!$A$4:$CO$60,AM$100,FALSE),"-")</f>
        <v>2</v>
      </c>
      <c r="AN7" s="12">
        <f>IFERROR(VLOOKUP($A7,'All Running Order working doc'!$A$4:$CO$60,AN$100,FALSE),"-")</f>
        <v>5</v>
      </c>
      <c r="AO7" s="12">
        <f>IFERROR(VLOOKUP($A7,'All Running Order working doc'!$A$4:$CO$60,AO$100,FALSE),"-")</f>
        <v>2</v>
      </c>
      <c r="AP7" s="12">
        <f>IFERROR(VLOOKUP($A7,'All Running Order working doc'!$A$4:$CO$60,AP$100,FALSE),"-")</f>
        <v>11</v>
      </c>
      <c r="AQ7" s="12">
        <f>IFERROR(VLOOKUP($A7,'All Running Order working doc'!$A$4:$CO$60,AQ$100,FALSE),"-")</f>
        <v>4</v>
      </c>
      <c r="AR7" s="12">
        <f>IFERROR(VLOOKUP($A7,'All Running Order working doc'!$A$4:$CO$60,AR$100,FALSE),"-")</f>
        <v>9</v>
      </c>
      <c r="AS7" s="12">
        <f>IFERROR(VLOOKUP($A7,'All Running Order working doc'!$A$4:$CO$60,AS$100,FALSE),"-")</f>
        <v>0</v>
      </c>
      <c r="AT7" s="12">
        <f>IFERROR(VLOOKUP($A7,'All Running Order working doc'!$A$4:$CO$60,AT$100,FALSE),"-")</f>
        <v>0</v>
      </c>
      <c r="AU7" s="12">
        <f>IFERROR(VLOOKUP($A7,'All Running Order working doc'!$A$4:$CO$60,AU$100,FALSE),"-")</f>
        <v>0</v>
      </c>
      <c r="AV7" s="12">
        <f>IFERROR(VLOOKUP($A7,'All Running Order working doc'!$A$4:$CO$60,AV$100,FALSE),"-")</f>
        <v>37</v>
      </c>
      <c r="AW7" s="12">
        <f>IFERROR(VLOOKUP($A7,'All Running Order working doc'!$A$4:$CO$60,AW$100,FALSE),"-")</f>
        <v>104</v>
      </c>
      <c r="AX7" s="12">
        <f>IFERROR(VLOOKUP($A7,'All Running Order working doc'!$A$4:$CO$60,AX$100,FALSE),"-")</f>
        <v>0</v>
      </c>
      <c r="AY7" s="12">
        <f>IFERROR(VLOOKUP($A7,'All Running Order working doc'!$A$4:$CO$60,AY$100,FALSE),"-")</f>
        <v>0</v>
      </c>
      <c r="AZ7" s="12">
        <f>IFERROR(VLOOKUP($A7,'All Running Order working doc'!$A$4:$CO$60,AZ$100,FALSE),"-")</f>
        <v>0</v>
      </c>
      <c r="BA7" s="12">
        <f>IFERROR(VLOOKUP($A7,'All Running Order working doc'!$A$4:$CO$60,BA$100,FALSE),"-")</f>
        <v>0</v>
      </c>
      <c r="BB7" s="12">
        <f>IFERROR(VLOOKUP($A7,'All Running Order working doc'!$A$4:$CO$60,BB$100,FALSE),"-")</f>
        <v>0</v>
      </c>
      <c r="BC7" s="12">
        <f>IFERROR(VLOOKUP($A7,'All Running Order working doc'!$A$4:$CO$60,BC$100,FALSE),"-")</f>
        <v>0</v>
      </c>
      <c r="BD7" s="12">
        <f>IFERROR(VLOOKUP($A7,'All Running Order working doc'!$A$4:$CO$60,BD$100,FALSE),"-")</f>
        <v>0</v>
      </c>
      <c r="BE7" s="12">
        <f>IFERROR(VLOOKUP($A7,'All Running Order working doc'!$A$4:$CO$60,BE$100,FALSE),"-")</f>
        <v>0</v>
      </c>
      <c r="BF7" s="12">
        <f>IFERROR(VLOOKUP($A7,'All Running Order working doc'!$A$4:$CO$60,BF$100,FALSE),"-")</f>
        <v>0</v>
      </c>
      <c r="BG7" s="12">
        <f>IFERROR(VLOOKUP($A7,'All Running Order working doc'!$A$4:$CO$60,BG$100,FALSE),"-")</f>
        <v>0</v>
      </c>
      <c r="BH7" s="12">
        <f>IFERROR(VLOOKUP($A7,'All Running Order working doc'!$A$4:$CO$60,BH$100,FALSE),"-")</f>
        <v>0</v>
      </c>
      <c r="BI7" s="12">
        <f>IFERROR(VLOOKUP($A7,'All Running Order working doc'!$A$4:$CO$60,BI$100,FALSE),"-")</f>
        <v>104</v>
      </c>
      <c r="BJ7" s="12">
        <f>IFERROR(VLOOKUP($A7,'All Running Order working doc'!$A$4:$CO$60,BJ$100,FALSE),"-")</f>
        <v>18</v>
      </c>
      <c r="BK7" s="12">
        <f>IFERROR(VLOOKUP($A7,'All Running Order working doc'!$A$4:$CO$60,BK$100,FALSE),"-")</f>
        <v>18</v>
      </c>
      <c r="BL7" s="12">
        <f>IFERROR(VLOOKUP($A7,'All Running Order working doc'!$A$4:$CO$60,BL$100,FALSE),"-")</f>
        <v>19</v>
      </c>
      <c r="BM7" s="12">
        <f>IFERROR(VLOOKUP($A7,'All Running Order working doc'!$A$4:$CO$60,BM$100,FALSE),"-")</f>
        <v>19</v>
      </c>
      <c r="BN7" s="12">
        <f>IFERROR(VLOOKUP($A7,'All Running Order working doc'!$A$4:$CO$60,BN$100,FALSE),"-")</f>
        <v>18</v>
      </c>
      <c r="BO7" s="12">
        <f>IFERROR(VLOOKUP($A7,'All Running Order working doc'!$A$4:$CO$60,BO$100,FALSE),"-")</f>
        <v>18</v>
      </c>
      <c r="BP7" s="12">
        <f>IFERROR(VLOOKUP($A7,'All Running Order working doc'!$A$4:$CO$60,BP$100,FALSE),"-")</f>
        <v>19</v>
      </c>
      <c r="BQ7" s="12">
        <f>IFERROR(VLOOKUP($A7,'All Running Order working doc'!$A$4:$CO$60,BQ$100,FALSE),"-")</f>
        <v>19</v>
      </c>
      <c r="BR7" s="12" t="str">
        <f>IFERROR(VLOOKUP($A7,'All Running Order working doc'!$A$4:$CO$60,BR$100,FALSE),"-")</f>
        <v>-</v>
      </c>
      <c r="BS7" s="12" t="str">
        <f>IFERROR(VLOOKUP($A7,'All Running Order working doc'!$A$4:$CO$60,BS$100,FALSE),"-")</f>
        <v/>
      </c>
      <c r="BT7" s="12" t="str">
        <f>IFERROR(VLOOKUP($A7,'All Running Order working doc'!$A$4:$CO$60,BT$100,FALSE),"-")</f>
        <v>-</v>
      </c>
      <c r="BU7" s="12" t="str">
        <f>IFERROR(VLOOKUP($A7,'All Running Order working doc'!$A$4:$CO$60,BU$100,FALSE),"-")</f>
        <v/>
      </c>
      <c r="BV7" s="12" t="str">
        <f>IFERROR(VLOOKUP($A7,'All Running Order working doc'!$A$4:$CO$60,BV$100,FALSE),"-")</f>
        <v>-</v>
      </c>
      <c r="BW7" s="12" t="str">
        <f>IFERROR(VLOOKUP($A7,'All Running Order working doc'!$A$4:$CO$60,BW$100,FALSE),"-")</f>
        <v/>
      </c>
      <c r="BX7" s="12" t="str">
        <f>IFERROR(VLOOKUP($A7,'All Running Order working doc'!$A$4:$CO$60,BX$100,FALSE),"-")</f>
        <v>-</v>
      </c>
      <c r="BY7" s="12" t="str">
        <f>IFERROR(VLOOKUP($A7,'All Running Order working doc'!$A$4:$CO$60,BY$100,FALSE),"-")</f>
        <v/>
      </c>
      <c r="BZ7" s="12" t="str">
        <f>IFERROR(VLOOKUP($A7,'All Running Order working doc'!$A$4:$CO$60,BZ$100,FALSE),"-")</f>
        <v>-</v>
      </c>
      <c r="CA7" s="12" t="str">
        <f>IFERROR(VLOOKUP($A7,'All Running Order working doc'!$A$4:$CO$60,CA$100,FALSE),"-")</f>
        <v/>
      </c>
      <c r="CB7" s="12" t="str">
        <f>IFERROR(VLOOKUP($A7,'All Running Order working doc'!$A$4:$CO$60,CB$100,FALSE),"-")</f>
        <v>-</v>
      </c>
      <c r="CC7" s="12" t="str">
        <f>IFERROR(VLOOKUP($A7,'All Running Order working doc'!$A$4:$CO$60,CC$100,FALSE),"-")</f>
        <v/>
      </c>
      <c r="CD7" s="12">
        <f>IFERROR(VLOOKUP($A7,'All Running Order working doc'!$A$4:$CO$60,CD$100,FALSE),"-")</f>
        <v>19</v>
      </c>
      <c r="CE7" s="12">
        <f>IFERROR(VLOOKUP($A7,'All Running Order working doc'!$A$4:$CO$60,CE$100,FALSE),"-")</f>
        <v>4</v>
      </c>
      <c r="CF7" s="12" t="str">
        <f>IFERROR(VLOOKUP($A7,'All Running Order working doc'!$A$4:$CO$60,CF$100,FALSE),"-")</f>
        <v>-</v>
      </c>
      <c r="CG7" s="12" t="str">
        <f>IFERROR(VLOOKUP($A7,'All Running Order working doc'!$A$4:$CO$60,CG$100,FALSE),"-")</f>
        <v/>
      </c>
      <c r="CH7" s="12" t="str">
        <f>IFERROR(VLOOKUP($A7,'All Running Order working doc'!$A$4:$CO$60,CH$100,FALSE),"-")</f>
        <v>-</v>
      </c>
      <c r="CI7" s="12" t="str">
        <f>IFERROR(VLOOKUP($A7,'All Running Order working doc'!$A$4:$CO$60,CI$100,FALSE),"-")</f>
        <v xml:space="preserve"> </v>
      </c>
      <c r="CJ7" s="12" t="str">
        <f>IFERROR(VLOOKUP($A7,'All Running Order working doc'!$A$4:$CO$60,CJ$100,FALSE),"-")</f>
        <v>-</v>
      </c>
      <c r="CK7" s="12" t="str">
        <f>IFERROR(VLOOKUP($A7,'All Running Order working doc'!$A$4:$CO$60,CK$100,FALSE),"-")</f>
        <v xml:space="preserve"> </v>
      </c>
      <c r="CL7" s="12" t="str">
        <f>IFERROR(VLOOKUP($A7,'All Running Order working doc'!$A$4:$CO$60,CL$100,FALSE),"-")</f>
        <v>4</v>
      </c>
      <c r="CM7" s="12" t="str">
        <f>IFERROR(VLOOKUP($A7,'All Running Order working doc'!$A$4:$CO$60,CM$100,FALSE),"-")</f>
        <v xml:space="preserve"> </v>
      </c>
      <c r="CN7" s="12" t="str">
        <f>IFERROR(VLOOKUP($A7,'All Running Order working doc'!$A$4:$CO$60,CN$100,FALSE),"-")</f>
        <v xml:space="preserve"> </v>
      </c>
      <c r="CQ7" s="3">
        <v>4</v>
      </c>
    </row>
    <row r="8" spans="1:95" x14ac:dyDescent="0.3">
      <c r="A8" s="3" t="str">
        <f>CONCATENATE(Constants!$B$7,CQ8,)</f>
        <v>Clubman5</v>
      </c>
      <c r="B8" s="12">
        <f>IFERROR(VLOOKUP($A8,'All Running Order working doc'!$A$4:$CO$60,B$100,FALSE),"-")</f>
        <v>6</v>
      </c>
      <c r="C8" s="12" t="str">
        <f>IFERROR(VLOOKUP($A8,'All Running Order working doc'!$A$4:$CO$60,C$100,FALSE),"-")</f>
        <v>Paul Albutt</v>
      </c>
      <c r="D8" s="12" t="str">
        <f>IFERROR(VLOOKUP($A8,'All Running Order working doc'!$A$4:$CO$60,D$100,FALSE),"-")</f>
        <v>Alex Albutt</v>
      </c>
      <c r="E8" s="12" t="str">
        <f>IFERROR(VLOOKUP($A8,'All Running Order working doc'!$A$4:$CO$60,E$100,FALSE),"-")</f>
        <v>CAP</v>
      </c>
      <c r="F8" s="12">
        <f>IFERROR(VLOOKUP($A8,'All Running Order working doc'!$A$4:$CO$60,F$100,FALSE),"-")</f>
        <v>1600</v>
      </c>
      <c r="G8" s="12">
        <f>IFERROR(VLOOKUP($A8,'All Running Order working doc'!$A$4:$CO$60,G$100,FALSE),"-")</f>
        <v>0</v>
      </c>
      <c r="H8" s="12">
        <f>IFERROR(VLOOKUP($A8,'All Running Order working doc'!$A$4:$CO$60,H$100,FALSE),"-")</f>
        <v>0</v>
      </c>
      <c r="I8" s="12">
        <f>IFERROR(VLOOKUP($A8,'All Running Order working doc'!$A$4:$CO$60,I$100,FALSE),"-")</f>
        <v>0</v>
      </c>
      <c r="J8" s="12">
        <f>IFERROR(VLOOKUP($A8,'All Running Order working doc'!$A$4:$CO$60,J$100,FALSE),"-")</f>
        <v>0</v>
      </c>
      <c r="K8" s="12">
        <f>IFERROR(VLOOKUP($A8,'All Running Order working doc'!$A$4:$CO$60,K$100,FALSE),"-")</f>
        <v>0</v>
      </c>
      <c r="L8" s="12">
        <f>IFERROR(VLOOKUP($A8,'All Running Order working doc'!$A$4:$CO$60,L$100,FALSE),"-")</f>
        <v>0</v>
      </c>
      <c r="M8" s="12" t="str">
        <f>IFERROR(VLOOKUP($A8,'All Running Order working doc'!$A$4:$CO$60,M$100,FALSE),"-")</f>
        <v>Clubman</v>
      </c>
      <c r="N8" s="12" t="str">
        <f>IFERROR(VLOOKUP($A8,'All Running Order working doc'!$A$4:$CO$60,N$100,FALSE),"-")</f>
        <v>Clubman</v>
      </c>
      <c r="O8" s="12">
        <f>IFERROR(VLOOKUP($A8,'All Running Order working doc'!$A$4:$CO$60,O$100,FALSE),"-")</f>
        <v>4</v>
      </c>
      <c r="P8" s="12">
        <f>IFERROR(VLOOKUP($A8,'All Running Order working doc'!$A$4:$CO$60,P$100,FALSE),"-")</f>
        <v>3</v>
      </c>
      <c r="Q8" s="12">
        <f>IFERROR(VLOOKUP($A8,'All Running Order working doc'!$A$4:$CO$60,Q$100,FALSE),"-")</f>
        <v>6</v>
      </c>
      <c r="R8" s="12">
        <f>IFERROR(VLOOKUP($A8,'All Running Order working doc'!$A$4:$CO$60,R$100,FALSE),"-")</f>
        <v>6</v>
      </c>
      <c r="S8" s="12">
        <f>IFERROR(VLOOKUP($A8,'All Running Order working doc'!$A$4:$CO$60,S$100,FALSE),"-")</f>
        <v>4</v>
      </c>
      <c r="T8" s="12">
        <f>IFERROR(VLOOKUP($A8,'All Running Order working doc'!$A$4:$CO$60,T$100,FALSE),"-")</f>
        <v>6</v>
      </c>
      <c r="U8" s="12">
        <f>IFERROR(VLOOKUP($A8,'All Running Order working doc'!$A$4:$CO$60,U$100,FALSE),"-")</f>
        <v>11</v>
      </c>
      <c r="V8" s="12">
        <f>IFERROR(VLOOKUP($A8,'All Running Order working doc'!$A$4:$CO$60,V$100,FALSE),"-")</f>
        <v>9</v>
      </c>
      <c r="W8" s="12">
        <f>IFERROR(VLOOKUP($A8,'All Running Order working doc'!$A$4:$CO$60,W$100,FALSE),"-")</f>
        <v>0</v>
      </c>
      <c r="X8" s="12">
        <f>IFERROR(VLOOKUP($A8,'All Running Order working doc'!$A$4:$CO$60,X$100,FALSE),"-")</f>
        <v>0</v>
      </c>
      <c r="Y8" s="12">
        <f>IFERROR(VLOOKUP($A8,'All Running Order working doc'!$A$4:$CO$60,Y$100,FALSE),"-")</f>
        <v>49</v>
      </c>
      <c r="Z8" s="12">
        <f>IFERROR(VLOOKUP($A8,'All Running Order working doc'!$A$4:$CO$60,Z$100,FALSE),"-")</f>
        <v>5</v>
      </c>
      <c r="AA8" s="12">
        <f>IFERROR(VLOOKUP($A8,'All Running Order working doc'!$A$4:$CO$60,AA$100,FALSE),"-")</f>
        <v>2</v>
      </c>
      <c r="AB8" s="12">
        <f>IFERROR(VLOOKUP($A8,'All Running Order working doc'!$A$4:$CO$60,AB$100,FALSE),"-")</f>
        <v>6</v>
      </c>
      <c r="AC8" s="12">
        <f>IFERROR(VLOOKUP($A8,'All Running Order working doc'!$A$4:$CO$60,AC$100,FALSE),"-")</f>
        <v>2</v>
      </c>
      <c r="AD8" s="12">
        <f>IFERROR(VLOOKUP($A8,'All Running Order working doc'!$A$4:$CO$60,AD$100,FALSE),"-")</f>
        <v>3</v>
      </c>
      <c r="AE8" s="12">
        <f>IFERROR(VLOOKUP($A8,'All Running Order working doc'!$A$4:$CO$60,AE$100,FALSE),"-")</f>
        <v>5</v>
      </c>
      <c r="AF8" s="12">
        <f>IFERROR(VLOOKUP($A8,'All Running Order working doc'!$A$4:$CO$60,AF$100,FALSE),"-")</f>
        <v>10</v>
      </c>
      <c r="AG8" s="12">
        <f>IFERROR(VLOOKUP($A8,'All Running Order working doc'!$A$4:$CO$60,AG$100,FALSE),"-")</f>
        <v>3</v>
      </c>
      <c r="AH8" s="12">
        <f>IFERROR(VLOOKUP($A8,'All Running Order working doc'!$A$4:$CO$60,AH$100,FALSE),"-")</f>
        <v>0</v>
      </c>
      <c r="AI8" s="12">
        <f>IFERROR(VLOOKUP($A8,'All Running Order working doc'!$A$4:$CO$60,AI$100,FALSE),"-")</f>
        <v>0</v>
      </c>
      <c r="AJ8" s="12">
        <f>IFERROR(VLOOKUP($A8,'All Running Order working doc'!$A$4:$CO$60,AJ$100,FALSE),"-")</f>
        <v>36</v>
      </c>
      <c r="AK8" s="12">
        <f>IFERROR(VLOOKUP($A8,'All Running Order working doc'!$A$4:$CO$60,AK$100,FALSE),"-")</f>
        <v>85</v>
      </c>
      <c r="AL8" s="12">
        <f>IFERROR(VLOOKUP($A8,'All Running Order working doc'!$A$4:$CO$60,AL$100,FALSE),"-")</f>
        <v>5</v>
      </c>
      <c r="AM8" s="12">
        <f>IFERROR(VLOOKUP($A8,'All Running Order working doc'!$A$4:$CO$60,AM$100,FALSE),"-")</f>
        <v>2</v>
      </c>
      <c r="AN8" s="12">
        <f>IFERROR(VLOOKUP($A8,'All Running Order working doc'!$A$4:$CO$60,AN$100,FALSE),"-")</f>
        <v>5</v>
      </c>
      <c r="AO8" s="12">
        <f>IFERROR(VLOOKUP($A8,'All Running Order working doc'!$A$4:$CO$60,AO$100,FALSE),"-")</f>
        <v>2</v>
      </c>
      <c r="AP8" s="12">
        <f>IFERROR(VLOOKUP($A8,'All Running Order working doc'!$A$4:$CO$60,AP$100,FALSE),"-")</f>
        <v>3</v>
      </c>
      <c r="AQ8" s="12">
        <f>IFERROR(VLOOKUP($A8,'All Running Order working doc'!$A$4:$CO$60,AQ$100,FALSE),"-")</f>
        <v>5</v>
      </c>
      <c r="AR8" s="12">
        <f>IFERROR(VLOOKUP($A8,'All Running Order working doc'!$A$4:$CO$60,AR$100,FALSE),"-")</f>
        <v>9</v>
      </c>
      <c r="AS8" s="12">
        <f>IFERROR(VLOOKUP($A8,'All Running Order working doc'!$A$4:$CO$60,AS$100,FALSE),"-")</f>
        <v>2</v>
      </c>
      <c r="AT8" s="12">
        <f>IFERROR(VLOOKUP($A8,'All Running Order working doc'!$A$4:$CO$60,AT$100,FALSE),"-")</f>
        <v>0</v>
      </c>
      <c r="AU8" s="12">
        <f>IFERROR(VLOOKUP($A8,'All Running Order working doc'!$A$4:$CO$60,AU$100,FALSE),"-")</f>
        <v>0</v>
      </c>
      <c r="AV8" s="12">
        <f>IFERROR(VLOOKUP($A8,'All Running Order working doc'!$A$4:$CO$60,AV$100,FALSE),"-")</f>
        <v>33</v>
      </c>
      <c r="AW8" s="12">
        <f>IFERROR(VLOOKUP($A8,'All Running Order working doc'!$A$4:$CO$60,AW$100,FALSE),"-")</f>
        <v>118</v>
      </c>
      <c r="AX8" s="12">
        <f>IFERROR(VLOOKUP($A8,'All Running Order working doc'!$A$4:$CO$60,AX$100,FALSE),"-")</f>
        <v>0</v>
      </c>
      <c r="AY8" s="12">
        <f>IFERROR(VLOOKUP($A8,'All Running Order working doc'!$A$4:$CO$60,AY$100,FALSE),"-")</f>
        <v>0</v>
      </c>
      <c r="AZ8" s="12">
        <f>IFERROR(VLOOKUP($A8,'All Running Order working doc'!$A$4:$CO$60,AZ$100,FALSE),"-")</f>
        <v>0</v>
      </c>
      <c r="BA8" s="12">
        <f>IFERROR(VLOOKUP($A8,'All Running Order working doc'!$A$4:$CO$60,BA$100,FALSE),"-")</f>
        <v>0</v>
      </c>
      <c r="BB8" s="12">
        <f>IFERROR(VLOOKUP($A8,'All Running Order working doc'!$A$4:$CO$60,BB$100,FALSE),"-")</f>
        <v>0</v>
      </c>
      <c r="BC8" s="12">
        <f>IFERROR(VLOOKUP($A8,'All Running Order working doc'!$A$4:$CO$60,BC$100,FALSE),"-")</f>
        <v>0</v>
      </c>
      <c r="BD8" s="12">
        <f>IFERROR(VLOOKUP($A8,'All Running Order working doc'!$A$4:$CO$60,BD$100,FALSE),"-")</f>
        <v>0</v>
      </c>
      <c r="BE8" s="12">
        <f>IFERROR(VLOOKUP($A8,'All Running Order working doc'!$A$4:$CO$60,BE$100,FALSE),"-")</f>
        <v>0</v>
      </c>
      <c r="BF8" s="12">
        <f>IFERROR(VLOOKUP($A8,'All Running Order working doc'!$A$4:$CO$60,BF$100,FALSE),"-")</f>
        <v>0</v>
      </c>
      <c r="BG8" s="12">
        <f>IFERROR(VLOOKUP($A8,'All Running Order working doc'!$A$4:$CO$60,BG$100,FALSE),"-")</f>
        <v>0</v>
      </c>
      <c r="BH8" s="12">
        <f>IFERROR(VLOOKUP($A8,'All Running Order working doc'!$A$4:$CO$60,BH$100,FALSE),"-")</f>
        <v>0</v>
      </c>
      <c r="BI8" s="12">
        <f>IFERROR(VLOOKUP($A8,'All Running Order working doc'!$A$4:$CO$60,BI$100,FALSE),"-")</f>
        <v>118</v>
      </c>
      <c r="BJ8" s="12">
        <f>IFERROR(VLOOKUP($A8,'All Running Order working doc'!$A$4:$CO$60,BJ$100,FALSE),"-")</f>
        <v>20</v>
      </c>
      <c r="BK8" s="12">
        <f>IFERROR(VLOOKUP($A8,'All Running Order working doc'!$A$4:$CO$60,BK$100,FALSE),"-")</f>
        <v>20</v>
      </c>
      <c r="BL8" s="12">
        <f>IFERROR(VLOOKUP($A8,'All Running Order working doc'!$A$4:$CO$60,BL$100,FALSE),"-")</f>
        <v>20</v>
      </c>
      <c r="BM8" s="12">
        <f>IFERROR(VLOOKUP($A8,'All Running Order working doc'!$A$4:$CO$60,BM$100,FALSE),"-")</f>
        <v>20</v>
      </c>
      <c r="BN8" s="12">
        <f>IFERROR(VLOOKUP($A8,'All Running Order working doc'!$A$4:$CO$60,BN$100,FALSE),"-")</f>
        <v>20</v>
      </c>
      <c r="BO8" s="12">
        <f>IFERROR(VLOOKUP($A8,'All Running Order working doc'!$A$4:$CO$60,BO$100,FALSE),"-")</f>
        <v>20</v>
      </c>
      <c r="BP8" s="12">
        <f>IFERROR(VLOOKUP($A8,'All Running Order working doc'!$A$4:$CO$60,BP$100,FALSE),"-")</f>
        <v>20</v>
      </c>
      <c r="BQ8" s="12">
        <f>IFERROR(VLOOKUP($A8,'All Running Order working doc'!$A$4:$CO$60,BQ$100,FALSE),"-")</f>
        <v>20</v>
      </c>
      <c r="BR8" s="12" t="str">
        <f>IFERROR(VLOOKUP($A8,'All Running Order working doc'!$A$4:$CO$60,BR$100,FALSE),"-")</f>
        <v>-</v>
      </c>
      <c r="BS8" s="12" t="str">
        <f>IFERROR(VLOOKUP($A8,'All Running Order working doc'!$A$4:$CO$60,BS$100,FALSE),"-")</f>
        <v/>
      </c>
      <c r="BT8" s="12" t="str">
        <f>IFERROR(VLOOKUP($A8,'All Running Order working doc'!$A$4:$CO$60,BT$100,FALSE),"-")</f>
        <v>-</v>
      </c>
      <c r="BU8" s="12" t="str">
        <f>IFERROR(VLOOKUP($A8,'All Running Order working doc'!$A$4:$CO$60,BU$100,FALSE),"-")</f>
        <v/>
      </c>
      <c r="BV8" s="12" t="str">
        <f>IFERROR(VLOOKUP($A8,'All Running Order working doc'!$A$4:$CO$60,BV$100,FALSE),"-")</f>
        <v>-</v>
      </c>
      <c r="BW8" s="12" t="str">
        <f>IFERROR(VLOOKUP($A8,'All Running Order working doc'!$A$4:$CO$60,BW$100,FALSE),"-")</f>
        <v/>
      </c>
      <c r="BX8" s="12" t="str">
        <f>IFERROR(VLOOKUP($A8,'All Running Order working doc'!$A$4:$CO$60,BX$100,FALSE),"-")</f>
        <v>-</v>
      </c>
      <c r="BY8" s="12" t="str">
        <f>IFERROR(VLOOKUP($A8,'All Running Order working doc'!$A$4:$CO$60,BY$100,FALSE),"-")</f>
        <v/>
      </c>
      <c r="BZ8" s="12" t="str">
        <f>IFERROR(VLOOKUP($A8,'All Running Order working doc'!$A$4:$CO$60,BZ$100,FALSE),"-")</f>
        <v>-</v>
      </c>
      <c r="CA8" s="12" t="str">
        <f>IFERROR(VLOOKUP($A8,'All Running Order working doc'!$A$4:$CO$60,CA$100,FALSE),"-")</f>
        <v/>
      </c>
      <c r="CB8" s="12" t="str">
        <f>IFERROR(VLOOKUP($A8,'All Running Order working doc'!$A$4:$CO$60,CB$100,FALSE),"-")</f>
        <v>-</v>
      </c>
      <c r="CC8" s="12" t="str">
        <f>IFERROR(VLOOKUP($A8,'All Running Order working doc'!$A$4:$CO$60,CC$100,FALSE),"-")</f>
        <v/>
      </c>
      <c r="CD8" s="12">
        <f>IFERROR(VLOOKUP($A8,'All Running Order working doc'!$A$4:$CO$60,CD$100,FALSE),"-")</f>
        <v>20</v>
      </c>
      <c r="CE8" s="12">
        <f>IFERROR(VLOOKUP($A8,'All Running Order working doc'!$A$4:$CO$60,CE$100,FALSE),"-")</f>
        <v>5</v>
      </c>
      <c r="CF8" s="12" t="str">
        <f>IFERROR(VLOOKUP($A8,'All Running Order working doc'!$A$4:$CO$60,CF$100,FALSE),"-")</f>
        <v>-</v>
      </c>
      <c r="CG8" s="12" t="str">
        <f>IFERROR(VLOOKUP($A8,'All Running Order working doc'!$A$4:$CO$60,CG$100,FALSE),"-")</f>
        <v/>
      </c>
      <c r="CH8" s="12" t="str">
        <f>IFERROR(VLOOKUP($A8,'All Running Order working doc'!$A$4:$CO$60,CH$100,FALSE),"-")</f>
        <v>-</v>
      </c>
      <c r="CI8" s="12" t="str">
        <f>IFERROR(VLOOKUP($A8,'All Running Order working doc'!$A$4:$CO$60,CI$100,FALSE),"-")</f>
        <v xml:space="preserve"> </v>
      </c>
      <c r="CJ8" s="12" t="str">
        <f>IFERROR(VLOOKUP($A8,'All Running Order working doc'!$A$4:$CO$60,CJ$100,FALSE),"-")</f>
        <v>-</v>
      </c>
      <c r="CK8" s="12" t="str">
        <f>IFERROR(VLOOKUP($A8,'All Running Order working doc'!$A$4:$CO$60,CK$100,FALSE),"-")</f>
        <v xml:space="preserve"> </v>
      </c>
      <c r="CL8" s="12" t="str">
        <f>IFERROR(VLOOKUP($A8,'All Running Order working doc'!$A$4:$CO$60,CL$100,FALSE),"-")</f>
        <v>5</v>
      </c>
      <c r="CM8" s="12" t="str">
        <f>IFERROR(VLOOKUP($A8,'All Running Order working doc'!$A$4:$CO$60,CM$100,FALSE),"-")</f>
        <v xml:space="preserve"> </v>
      </c>
      <c r="CN8" s="12" t="str">
        <f>IFERROR(VLOOKUP($A8,'All Running Order working doc'!$A$4:$CO$60,CN$100,FALSE),"-")</f>
        <v xml:space="preserve"> </v>
      </c>
      <c r="CQ8" s="3">
        <v>5</v>
      </c>
    </row>
    <row r="9" spans="1:95" x14ac:dyDescent="0.3">
      <c r="A9" s="3" t="str">
        <f>CONCATENATE(Constants!$B$7,CQ9,)</f>
        <v>Clubman6</v>
      </c>
      <c r="B9" s="12">
        <f>IFERROR(VLOOKUP($A9,'All Running Order working doc'!$A$4:$CO$60,B$100,FALSE),"-")</f>
        <v>14</v>
      </c>
      <c r="C9" s="12" t="str">
        <f>IFERROR(VLOOKUP($A9,'All Running Order working doc'!$A$4:$CO$60,C$100,FALSE),"-")</f>
        <v>James Tickle</v>
      </c>
      <c r="D9" s="12" t="str">
        <f>IFERROR(VLOOKUP($A9,'All Running Order working doc'!$A$4:$CO$60,D$100,FALSE),"-")</f>
        <v>Phil Blagden</v>
      </c>
      <c r="E9" s="12" t="str">
        <f>IFERROR(VLOOKUP($A9,'All Running Order working doc'!$A$4:$CO$60,E$100,FALSE),"-")</f>
        <v>Ibex</v>
      </c>
      <c r="F9" s="12">
        <f>IFERROR(VLOOKUP($A9,'All Running Order working doc'!$A$4:$CO$60,F$100,FALSE),"-")</f>
        <v>1335</v>
      </c>
      <c r="G9" s="12">
        <f>IFERROR(VLOOKUP($A9,'All Running Order working doc'!$A$4:$CO$60,G$100,FALSE),"-")</f>
        <v>0</v>
      </c>
      <c r="H9" s="12">
        <f>IFERROR(VLOOKUP($A9,'All Running Order working doc'!$A$4:$CO$60,H$100,FALSE),"-")</f>
        <v>0</v>
      </c>
      <c r="I9" s="12">
        <f>IFERROR(VLOOKUP($A9,'All Running Order working doc'!$A$4:$CO$60,I$100,FALSE),"-")</f>
        <v>0</v>
      </c>
      <c r="J9" s="12">
        <f>IFERROR(VLOOKUP($A9,'All Running Order working doc'!$A$4:$CO$60,J$100,FALSE),"-")</f>
        <v>0</v>
      </c>
      <c r="K9" s="12">
        <f>IFERROR(VLOOKUP($A9,'All Running Order working doc'!$A$4:$CO$60,K$100,FALSE),"-")</f>
        <v>0</v>
      </c>
      <c r="L9" s="12" t="str">
        <f>IFERROR(VLOOKUP($A9,'All Running Order working doc'!$A$4:$CO$60,L$100,FALSE),"-")</f>
        <v>Ret/NS</v>
      </c>
      <c r="M9" s="12" t="str">
        <f>IFERROR(VLOOKUP($A9,'All Running Order working doc'!$A$4:$CO$60,M$100,FALSE),"-")</f>
        <v>Clubman</v>
      </c>
      <c r="N9" s="12" t="str">
        <f>IFERROR(VLOOKUP($A9,'All Running Order working doc'!$A$4:$CO$60,N$100,FALSE),"-")</f>
        <v>Clubman</v>
      </c>
      <c r="O9" s="12">
        <f>IFERROR(VLOOKUP($A9,'All Running Order working doc'!$A$4:$CO$60,O$100,FALSE),"-")</f>
        <v>12</v>
      </c>
      <c r="P9" s="12">
        <f>IFERROR(VLOOKUP($A9,'All Running Order working doc'!$A$4:$CO$60,P$100,FALSE),"-")</f>
        <v>12</v>
      </c>
      <c r="Q9" s="12">
        <f>IFERROR(VLOOKUP($A9,'All Running Order working doc'!$A$4:$CO$60,Q$100,FALSE),"-")</f>
        <v>12</v>
      </c>
      <c r="R9" s="12">
        <f>IFERROR(VLOOKUP($A9,'All Running Order working doc'!$A$4:$CO$60,R$100,FALSE),"-")</f>
        <v>2</v>
      </c>
      <c r="S9" s="12">
        <f>IFERROR(VLOOKUP($A9,'All Running Order working doc'!$A$4:$CO$60,S$100,FALSE),"-")</f>
        <v>4</v>
      </c>
      <c r="T9" s="12">
        <f>IFERROR(VLOOKUP($A9,'All Running Order working doc'!$A$4:$CO$60,T$100,FALSE),"-")</f>
        <v>5</v>
      </c>
      <c r="U9" s="12">
        <f>IFERROR(VLOOKUP($A9,'All Running Order working doc'!$A$4:$CO$60,U$100,FALSE),"-")</f>
        <v>12</v>
      </c>
      <c r="V9" s="12">
        <f>IFERROR(VLOOKUP($A9,'All Running Order working doc'!$A$4:$CO$60,V$100,FALSE),"-")</f>
        <v>12</v>
      </c>
      <c r="W9" s="12">
        <f>IFERROR(VLOOKUP($A9,'All Running Order working doc'!$A$4:$CO$60,W$100,FALSE),"-")</f>
        <v>0</v>
      </c>
      <c r="X9" s="12">
        <f>IFERROR(VLOOKUP($A9,'All Running Order working doc'!$A$4:$CO$60,X$100,FALSE),"-")</f>
        <v>0</v>
      </c>
      <c r="Y9" s="12">
        <f>IFERROR(VLOOKUP($A9,'All Running Order working doc'!$A$4:$CO$60,Y$100,FALSE),"-")</f>
        <v>1000</v>
      </c>
      <c r="Z9" s="12">
        <f>IFERROR(VLOOKUP($A9,'All Running Order working doc'!$A$4:$CO$60,Z$100,FALSE),"-")</f>
        <v>0</v>
      </c>
      <c r="AA9" s="12">
        <f>IFERROR(VLOOKUP($A9,'All Running Order working doc'!$A$4:$CO$60,AA$100,FALSE),"-")</f>
        <v>0</v>
      </c>
      <c r="AB9" s="12">
        <f>IFERROR(VLOOKUP($A9,'All Running Order working doc'!$A$4:$CO$60,AB$100,FALSE),"-")</f>
        <v>0</v>
      </c>
      <c r="AC9" s="12">
        <f>IFERROR(VLOOKUP($A9,'All Running Order working doc'!$A$4:$CO$60,AC$100,FALSE),"-")</f>
        <v>0</v>
      </c>
      <c r="AD9" s="12">
        <f>IFERROR(VLOOKUP($A9,'All Running Order working doc'!$A$4:$CO$60,AD$100,FALSE),"-")</f>
        <v>0</v>
      </c>
      <c r="AE9" s="12">
        <f>IFERROR(VLOOKUP($A9,'All Running Order working doc'!$A$4:$CO$60,AE$100,FALSE),"-")</f>
        <v>0</v>
      </c>
      <c r="AF9" s="12">
        <f>IFERROR(VLOOKUP($A9,'All Running Order working doc'!$A$4:$CO$60,AF$100,FALSE),"-")</f>
        <v>0</v>
      </c>
      <c r="AG9" s="12">
        <f>IFERROR(VLOOKUP($A9,'All Running Order working doc'!$A$4:$CO$60,AG$100,FALSE),"-")</f>
        <v>0</v>
      </c>
      <c r="AH9" s="12">
        <f>IFERROR(VLOOKUP($A9,'All Running Order working doc'!$A$4:$CO$60,AH$100,FALSE),"-")</f>
        <v>0</v>
      </c>
      <c r="AI9" s="12">
        <f>IFERROR(VLOOKUP($A9,'All Running Order working doc'!$A$4:$CO$60,AI$100,FALSE),"-")</f>
        <v>0</v>
      </c>
      <c r="AJ9" s="12">
        <f>IFERROR(VLOOKUP($A9,'All Running Order working doc'!$A$4:$CO$60,AJ$100,FALSE),"-")</f>
        <v>0</v>
      </c>
      <c r="AK9" s="12">
        <f>IFERROR(VLOOKUP($A9,'All Running Order working doc'!$A$4:$CO$60,AK$100,FALSE),"-")</f>
        <v>1000</v>
      </c>
      <c r="AL9" s="12">
        <f>IFERROR(VLOOKUP($A9,'All Running Order working doc'!$A$4:$CO$60,AL$100,FALSE),"-")</f>
        <v>0</v>
      </c>
      <c r="AM9" s="12">
        <f>IFERROR(VLOOKUP($A9,'All Running Order working doc'!$A$4:$CO$60,AM$100,FALSE),"-")</f>
        <v>0</v>
      </c>
      <c r="AN9" s="12">
        <f>IFERROR(VLOOKUP($A9,'All Running Order working doc'!$A$4:$CO$60,AN$100,FALSE),"-")</f>
        <v>0</v>
      </c>
      <c r="AO9" s="12">
        <f>IFERROR(VLOOKUP($A9,'All Running Order working doc'!$A$4:$CO$60,AO$100,FALSE),"-")</f>
        <v>0</v>
      </c>
      <c r="AP9" s="12">
        <f>IFERROR(VLOOKUP($A9,'All Running Order working doc'!$A$4:$CO$60,AP$100,FALSE),"-")</f>
        <v>0</v>
      </c>
      <c r="AQ9" s="12">
        <f>IFERROR(VLOOKUP($A9,'All Running Order working doc'!$A$4:$CO$60,AQ$100,FALSE),"-")</f>
        <v>0</v>
      </c>
      <c r="AR9" s="12">
        <f>IFERROR(VLOOKUP($A9,'All Running Order working doc'!$A$4:$CO$60,AR$100,FALSE),"-")</f>
        <v>0</v>
      </c>
      <c r="AS9" s="12">
        <f>IFERROR(VLOOKUP($A9,'All Running Order working doc'!$A$4:$CO$60,AS$100,FALSE),"-")</f>
        <v>0</v>
      </c>
      <c r="AT9" s="12">
        <f>IFERROR(VLOOKUP($A9,'All Running Order working doc'!$A$4:$CO$60,AT$100,FALSE),"-")</f>
        <v>0</v>
      </c>
      <c r="AU9" s="12">
        <f>IFERROR(VLOOKUP($A9,'All Running Order working doc'!$A$4:$CO$60,AU$100,FALSE),"-")</f>
        <v>0</v>
      </c>
      <c r="AV9" s="12">
        <f>IFERROR(VLOOKUP($A9,'All Running Order working doc'!$A$4:$CO$60,AV$100,FALSE),"-")</f>
        <v>0</v>
      </c>
      <c r="AW9" s="12">
        <f>IFERROR(VLOOKUP($A9,'All Running Order working doc'!$A$4:$CO$60,AW$100,FALSE),"-")</f>
        <v>1000</v>
      </c>
      <c r="AX9" s="12">
        <f>IFERROR(VLOOKUP($A9,'All Running Order working doc'!$A$4:$CO$60,AX$100,FALSE),"-")</f>
        <v>0</v>
      </c>
      <c r="AY9" s="12">
        <f>IFERROR(VLOOKUP($A9,'All Running Order working doc'!$A$4:$CO$60,AY$100,FALSE),"-")</f>
        <v>0</v>
      </c>
      <c r="AZ9" s="12">
        <f>IFERROR(VLOOKUP($A9,'All Running Order working doc'!$A$4:$CO$60,AZ$100,FALSE),"-")</f>
        <v>0</v>
      </c>
      <c r="BA9" s="12">
        <f>IFERROR(VLOOKUP($A9,'All Running Order working doc'!$A$4:$CO$60,BA$100,FALSE),"-")</f>
        <v>0</v>
      </c>
      <c r="BB9" s="12">
        <f>IFERROR(VLOOKUP($A9,'All Running Order working doc'!$A$4:$CO$60,BB$100,FALSE),"-")</f>
        <v>0</v>
      </c>
      <c r="BC9" s="12">
        <f>IFERROR(VLOOKUP($A9,'All Running Order working doc'!$A$4:$CO$60,BC$100,FALSE),"-")</f>
        <v>0</v>
      </c>
      <c r="BD9" s="12">
        <f>IFERROR(VLOOKUP($A9,'All Running Order working doc'!$A$4:$CO$60,BD$100,FALSE),"-")</f>
        <v>0</v>
      </c>
      <c r="BE9" s="12">
        <f>IFERROR(VLOOKUP($A9,'All Running Order working doc'!$A$4:$CO$60,BE$100,FALSE),"-")</f>
        <v>0</v>
      </c>
      <c r="BF9" s="12">
        <f>IFERROR(VLOOKUP($A9,'All Running Order working doc'!$A$4:$CO$60,BF$100,FALSE),"-")</f>
        <v>0</v>
      </c>
      <c r="BG9" s="12">
        <f>IFERROR(VLOOKUP($A9,'All Running Order working doc'!$A$4:$CO$60,BG$100,FALSE),"-")</f>
        <v>0</v>
      </c>
      <c r="BH9" s="12">
        <f>IFERROR(VLOOKUP($A9,'All Running Order working doc'!$A$4:$CO$60,BH$100,FALSE),"-")</f>
        <v>0</v>
      </c>
      <c r="BI9" s="12">
        <f>IFERROR(VLOOKUP($A9,'All Running Order working doc'!$A$4:$CO$60,BI$100,FALSE),"-")</f>
        <v>1000</v>
      </c>
      <c r="BJ9" s="12">
        <f>IFERROR(VLOOKUP($A9,'All Running Order working doc'!$A$4:$CO$60,BJ$100,FALSE),"-")</f>
        <v>21</v>
      </c>
      <c r="BK9" s="12">
        <f>IFERROR(VLOOKUP($A9,'All Running Order working doc'!$A$4:$CO$60,BK$100,FALSE),"-")</f>
        <v>21</v>
      </c>
      <c r="BL9" s="12">
        <f>IFERROR(VLOOKUP($A9,'All Running Order working doc'!$A$4:$CO$60,BL$100,FALSE),"-")</f>
        <v>21</v>
      </c>
      <c r="BM9" s="12">
        <f>IFERROR(VLOOKUP($A9,'All Running Order working doc'!$A$4:$CO$60,BM$100,FALSE),"-")</f>
        <v>21</v>
      </c>
      <c r="BN9" s="12">
        <f>IFERROR(VLOOKUP($A9,'All Running Order working doc'!$A$4:$CO$60,BN$100,FALSE),"-")</f>
        <v>21</v>
      </c>
      <c r="BO9" s="12">
        <f>IFERROR(VLOOKUP($A9,'All Running Order working doc'!$A$4:$CO$60,BO$100,FALSE),"-")</f>
        <v>21</v>
      </c>
      <c r="BP9" s="12">
        <f>IFERROR(VLOOKUP($A9,'All Running Order working doc'!$A$4:$CO$60,BP$100,FALSE),"-")</f>
        <v>21</v>
      </c>
      <c r="BQ9" s="12">
        <f>IFERROR(VLOOKUP($A9,'All Running Order working doc'!$A$4:$CO$60,BQ$100,FALSE),"-")</f>
        <v>21</v>
      </c>
      <c r="BR9" s="12" t="str">
        <f>IFERROR(VLOOKUP($A9,'All Running Order working doc'!$A$4:$CO$60,BR$100,FALSE),"-")</f>
        <v>-</v>
      </c>
      <c r="BS9" s="12" t="str">
        <f>IFERROR(VLOOKUP($A9,'All Running Order working doc'!$A$4:$CO$60,BS$100,FALSE),"-")</f>
        <v/>
      </c>
      <c r="BT9" s="12" t="str">
        <f>IFERROR(VLOOKUP($A9,'All Running Order working doc'!$A$4:$CO$60,BT$100,FALSE),"-")</f>
        <v>-</v>
      </c>
      <c r="BU9" s="12" t="str">
        <f>IFERROR(VLOOKUP($A9,'All Running Order working doc'!$A$4:$CO$60,BU$100,FALSE),"-")</f>
        <v/>
      </c>
      <c r="BV9" s="12" t="str">
        <f>IFERROR(VLOOKUP($A9,'All Running Order working doc'!$A$4:$CO$60,BV$100,FALSE),"-")</f>
        <v>-</v>
      </c>
      <c r="BW9" s="12" t="str">
        <f>IFERROR(VLOOKUP($A9,'All Running Order working doc'!$A$4:$CO$60,BW$100,FALSE),"-")</f>
        <v/>
      </c>
      <c r="BX9" s="12" t="str">
        <f>IFERROR(VLOOKUP($A9,'All Running Order working doc'!$A$4:$CO$60,BX$100,FALSE),"-")</f>
        <v>-</v>
      </c>
      <c r="BY9" s="12" t="str">
        <f>IFERROR(VLOOKUP($A9,'All Running Order working doc'!$A$4:$CO$60,BY$100,FALSE),"-")</f>
        <v/>
      </c>
      <c r="BZ9" s="12" t="str">
        <f>IFERROR(VLOOKUP($A9,'All Running Order working doc'!$A$4:$CO$60,BZ$100,FALSE),"-")</f>
        <v>-</v>
      </c>
      <c r="CA9" s="12" t="str">
        <f>IFERROR(VLOOKUP($A9,'All Running Order working doc'!$A$4:$CO$60,CA$100,FALSE),"-")</f>
        <v/>
      </c>
      <c r="CB9" s="12" t="str">
        <f>IFERROR(VLOOKUP($A9,'All Running Order working doc'!$A$4:$CO$60,CB$100,FALSE),"-")</f>
        <v>-</v>
      </c>
      <c r="CC9" s="12" t="str">
        <f>IFERROR(VLOOKUP($A9,'All Running Order working doc'!$A$4:$CO$60,CC$100,FALSE),"-")</f>
        <v/>
      </c>
      <c r="CD9" s="12">
        <f>IFERROR(VLOOKUP($A9,'All Running Order working doc'!$A$4:$CO$60,CD$100,FALSE),"-")</f>
        <v>21</v>
      </c>
      <c r="CE9" s="12">
        <f>IFERROR(VLOOKUP($A9,'All Running Order working doc'!$A$4:$CO$60,CE$100,FALSE),"-")</f>
        <v>6</v>
      </c>
      <c r="CF9" s="12" t="str">
        <f>IFERROR(VLOOKUP($A9,'All Running Order working doc'!$A$4:$CO$60,CF$100,FALSE),"-")</f>
        <v>-</v>
      </c>
      <c r="CG9" s="12" t="str">
        <f>IFERROR(VLOOKUP($A9,'All Running Order working doc'!$A$4:$CO$60,CG$100,FALSE),"-")</f>
        <v/>
      </c>
      <c r="CH9" s="12" t="str">
        <f>IFERROR(VLOOKUP($A9,'All Running Order working doc'!$A$4:$CO$60,CH$100,FALSE),"-")</f>
        <v>-</v>
      </c>
      <c r="CI9" s="12" t="str">
        <f>IFERROR(VLOOKUP($A9,'All Running Order working doc'!$A$4:$CO$60,CI$100,FALSE),"-")</f>
        <v xml:space="preserve"> </v>
      </c>
      <c r="CJ9" s="12" t="str">
        <f>IFERROR(VLOOKUP($A9,'All Running Order working doc'!$A$4:$CO$60,CJ$100,FALSE),"-")</f>
        <v>-</v>
      </c>
      <c r="CK9" s="12" t="str">
        <f>IFERROR(VLOOKUP($A9,'All Running Order working doc'!$A$4:$CO$60,CK$100,FALSE),"-")</f>
        <v xml:space="preserve"> </v>
      </c>
      <c r="CL9" s="12" t="str">
        <f>IFERROR(VLOOKUP($A9,'All Running Order working doc'!$A$4:$CO$60,CL$100,FALSE),"-")</f>
        <v>6</v>
      </c>
      <c r="CM9" s="12" t="str">
        <f>IFERROR(VLOOKUP($A9,'All Running Order working doc'!$A$4:$CO$60,CM$100,FALSE),"-")</f>
        <v xml:space="preserve"> </v>
      </c>
      <c r="CN9" s="12" t="str">
        <f>IFERROR(VLOOKUP($A9,'All Running Order working doc'!$A$4:$CO$60,CN$100,FALSE),"-")</f>
        <v xml:space="preserve"> </v>
      </c>
      <c r="CQ9" s="3">
        <v>6</v>
      </c>
    </row>
    <row r="10" spans="1:95" x14ac:dyDescent="0.3">
      <c r="A10" s="3" t="str">
        <f>CONCATENATE(Constants!$B$7,CQ10,)</f>
        <v>Clubman7</v>
      </c>
      <c r="B10" s="12">
        <f>IFERROR(VLOOKUP($A10,'All Running Order working doc'!$A$4:$CO$60,B$100,FALSE),"-")</f>
        <v>20</v>
      </c>
      <c r="C10" s="12" t="str">
        <f>IFERROR(VLOOKUP($A10,'All Running Order working doc'!$A$4:$CO$60,C$100,FALSE),"-")</f>
        <v>George Barnes</v>
      </c>
      <c r="D10" s="12" t="str">
        <f>IFERROR(VLOOKUP($A10,'All Running Order working doc'!$A$4:$CO$60,D$100,FALSE),"-")</f>
        <v>Steve Barnes</v>
      </c>
      <c r="E10" s="12" t="str">
        <f>IFERROR(VLOOKUP($A10,'All Running Order working doc'!$A$4:$CO$60,E$100,FALSE),"-")</f>
        <v>Sherpa</v>
      </c>
      <c r="F10" s="12">
        <f>IFERROR(VLOOKUP($A10,'All Running Order working doc'!$A$4:$CO$60,F$100,FALSE),"-")</f>
        <v>1350</v>
      </c>
      <c r="G10" s="12">
        <f>IFERROR(VLOOKUP($A10,'All Running Order working doc'!$A$4:$CO$60,G$100,FALSE),"-")</f>
        <v>0</v>
      </c>
      <c r="H10" s="12">
        <f>IFERROR(VLOOKUP($A10,'All Running Order working doc'!$A$4:$CO$60,H$100,FALSE),"-")</f>
        <v>0</v>
      </c>
      <c r="I10" s="12">
        <f>IFERROR(VLOOKUP($A10,'All Running Order working doc'!$A$4:$CO$60,I$100,FALSE),"-")</f>
        <v>0</v>
      </c>
      <c r="J10" s="12">
        <f>IFERROR(VLOOKUP($A10,'All Running Order working doc'!$A$4:$CO$60,J$100,FALSE),"-")</f>
        <v>0</v>
      </c>
      <c r="K10" s="12">
        <f>IFERROR(VLOOKUP($A10,'All Running Order working doc'!$A$4:$CO$60,K$100,FALSE),"-")</f>
        <v>0</v>
      </c>
      <c r="L10" s="12" t="str">
        <f>IFERROR(VLOOKUP($A10,'All Running Order working doc'!$A$4:$CO$60,L$100,FALSE),"-")</f>
        <v>Ret/NS</v>
      </c>
      <c r="M10" s="12" t="str">
        <f>IFERROR(VLOOKUP($A10,'All Running Order working doc'!$A$4:$CO$60,M$100,FALSE),"-")</f>
        <v>Clubman</v>
      </c>
      <c r="N10" s="12" t="str">
        <f>IFERROR(VLOOKUP($A10,'All Running Order working doc'!$A$4:$CO$60,N$100,FALSE),"-")</f>
        <v>Clubman</v>
      </c>
      <c r="O10" s="12">
        <f>IFERROR(VLOOKUP($A10,'All Running Order working doc'!$A$4:$CO$60,O$100,FALSE),"-")</f>
        <v>0</v>
      </c>
      <c r="P10" s="12">
        <f>IFERROR(VLOOKUP($A10,'All Running Order working doc'!$A$4:$CO$60,P$100,FALSE),"-")</f>
        <v>0</v>
      </c>
      <c r="Q10" s="12">
        <f>IFERROR(VLOOKUP($A10,'All Running Order working doc'!$A$4:$CO$60,Q$100,FALSE),"-")</f>
        <v>0</v>
      </c>
      <c r="R10" s="12">
        <f>IFERROR(VLOOKUP($A10,'All Running Order working doc'!$A$4:$CO$60,R$100,FALSE),"-")</f>
        <v>0</v>
      </c>
      <c r="S10" s="12">
        <f>IFERROR(VLOOKUP($A10,'All Running Order working doc'!$A$4:$CO$60,S$100,FALSE),"-")</f>
        <v>0</v>
      </c>
      <c r="T10" s="12">
        <f>IFERROR(VLOOKUP($A10,'All Running Order working doc'!$A$4:$CO$60,T$100,FALSE),"-")</f>
        <v>0</v>
      </c>
      <c r="U10" s="12">
        <f>IFERROR(VLOOKUP($A10,'All Running Order working doc'!$A$4:$CO$60,U$100,FALSE),"-")</f>
        <v>0</v>
      </c>
      <c r="V10" s="12">
        <f>IFERROR(VLOOKUP($A10,'All Running Order working doc'!$A$4:$CO$60,V$100,FALSE),"-")</f>
        <v>0</v>
      </c>
      <c r="W10" s="12">
        <f>IFERROR(VLOOKUP($A10,'All Running Order working doc'!$A$4:$CO$60,W$100,FALSE),"-")</f>
        <v>0</v>
      </c>
      <c r="X10" s="12">
        <f>IFERROR(VLOOKUP($A10,'All Running Order working doc'!$A$4:$CO$60,X$100,FALSE),"-")</f>
        <v>0</v>
      </c>
      <c r="Y10" s="12">
        <f>IFERROR(VLOOKUP($A10,'All Running Order working doc'!$A$4:$CO$60,Y$100,FALSE),"-")</f>
        <v>1000</v>
      </c>
      <c r="Z10" s="12">
        <f>IFERROR(VLOOKUP($A10,'All Running Order working doc'!$A$4:$CO$60,Z$100,FALSE),"-")</f>
        <v>0</v>
      </c>
      <c r="AA10" s="12">
        <f>IFERROR(VLOOKUP($A10,'All Running Order working doc'!$A$4:$CO$60,AA$100,FALSE),"-")</f>
        <v>0</v>
      </c>
      <c r="AB10" s="12">
        <f>IFERROR(VLOOKUP($A10,'All Running Order working doc'!$A$4:$CO$60,AB$100,FALSE),"-")</f>
        <v>0</v>
      </c>
      <c r="AC10" s="12">
        <f>IFERROR(VLOOKUP($A10,'All Running Order working doc'!$A$4:$CO$60,AC$100,FALSE),"-")</f>
        <v>0</v>
      </c>
      <c r="AD10" s="12">
        <f>IFERROR(VLOOKUP($A10,'All Running Order working doc'!$A$4:$CO$60,AD$100,FALSE),"-")</f>
        <v>0</v>
      </c>
      <c r="AE10" s="12">
        <f>IFERROR(VLOOKUP($A10,'All Running Order working doc'!$A$4:$CO$60,AE$100,FALSE),"-")</f>
        <v>0</v>
      </c>
      <c r="AF10" s="12">
        <f>IFERROR(VLOOKUP($A10,'All Running Order working doc'!$A$4:$CO$60,AF$100,FALSE),"-")</f>
        <v>0</v>
      </c>
      <c r="AG10" s="12">
        <f>IFERROR(VLOOKUP($A10,'All Running Order working doc'!$A$4:$CO$60,AG$100,FALSE),"-")</f>
        <v>0</v>
      </c>
      <c r="AH10" s="12">
        <f>IFERROR(VLOOKUP($A10,'All Running Order working doc'!$A$4:$CO$60,AH$100,FALSE),"-")</f>
        <v>0</v>
      </c>
      <c r="AI10" s="12">
        <f>IFERROR(VLOOKUP($A10,'All Running Order working doc'!$A$4:$CO$60,AI$100,FALSE),"-")</f>
        <v>0</v>
      </c>
      <c r="AJ10" s="12">
        <f>IFERROR(VLOOKUP($A10,'All Running Order working doc'!$A$4:$CO$60,AJ$100,FALSE),"-")</f>
        <v>0</v>
      </c>
      <c r="AK10" s="12">
        <f>IFERROR(VLOOKUP($A10,'All Running Order working doc'!$A$4:$CO$60,AK$100,FALSE),"-")</f>
        <v>1000</v>
      </c>
      <c r="AL10" s="12">
        <f>IFERROR(VLOOKUP($A10,'All Running Order working doc'!$A$4:$CO$60,AL$100,FALSE),"-")</f>
        <v>0</v>
      </c>
      <c r="AM10" s="12">
        <f>IFERROR(VLOOKUP($A10,'All Running Order working doc'!$A$4:$CO$60,AM$100,FALSE),"-")</f>
        <v>0</v>
      </c>
      <c r="AN10" s="12">
        <f>IFERROR(VLOOKUP($A10,'All Running Order working doc'!$A$4:$CO$60,AN$100,FALSE),"-")</f>
        <v>0</v>
      </c>
      <c r="AO10" s="12">
        <f>IFERROR(VLOOKUP($A10,'All Running Order working doc'!$A$4:$CO$60,AO$100,FALSE),"-")</f>
        <v>0</v>
      </c>
      <c r="AP10" s="12">
        <f>IFERROR(VLOOKUP($A10,'All Running Order working doc'!$A$4:$CO$60,AP$100,FALSE),"-")</f>
        <v>0</v>
      </c>
      <c r="AQ10" s="12">
        <f>IFERROR(VLOOKUP($A10,'All Running Order working doc'!$A$4:$CO$60,AQ$100,FALSE),"-")</f>
        <v>0</v>
      </c>
      <c r="AR10" s="12">
        <f>IFERROR(VLOOKUP($A10,'All Running Order working doc'!$A$4:$CO$60,AR$100,FALSE),"-")</f>
        <v>0</v>
      </c>
      <c r="AS10" s="12">
        <f>IFERROR(VLOOKUP($A10,'All Running Order working doc'!$A$4:$CO$60,AS$100,FALSE),"-")</f>
        <v>0</v>
      </c>
      <c r="AT10" s="12">
        <f>IFERROR(VLOOKUP($A10,'All Running Order working doc'!$A$4:$CO$60,AT$100,FALSE),"-")</f>
        <v>0</v>
      </c>
      <c r="AU10" s="12">
        <f>IFERROR(VLOOKUP($A10,'All Running Order working doc'!$A$4:$CO$60,AU$100,FALSE),"-")</f>
        <v>0</v>
      </c>
      <c r="AV10" s="12">
        <f>IFERROR(VLOOKUP($A10,'All Running Order working doc'!$A$4:$CO$60,AV$100,FALSE),"-")</f>
        <v>0</v>
      </c>
      <c r="AW10" s="12">
        <f>IFERROR(VLOOKUP($A10,'All Running Order working doc'!$A$4:$CO$60,AW$100,FALSE),"-")</f>
        <v>1000</v>
      </c>
      <c r="AX10" s="12">
        <f>IFERROR(VLOOKUP($A10,'All Running Order working doc'!$A$4:$CO$60,AX$100,FALSE),"-")</f>
        <v>0</v>
      </c>
      <c r="AY10" s="12">
        <f>IFERROR(VLOOKUP($A10,'All Running Order working doc'!$A$4:$CO$60,AY$100,FALSE),"-")</f>
        <v>0</v>
      </c>
      <c r="AZ10" s="12">
        <f>IFERROR(VLOOKUP($A10,'All Running Order working doc'!$A$4:$CO$60,AZ$100,FALSE),"-")</f>
        <v>0</v>
      </c>
      <c r="BA10" s="12">
        <f>IFERROR(VLOOKUP($A10,'All Running Order working doc'!$A$4:$CO$60,BA$100,FALSE),"-")</f>
        <v>0</v>
      </c>
      <c r="BB10" s="12">
        <f>IFERROR(VLOOKUP($A10,'All Running Order working doc'!$A$4:$CO$60,BB$100,FALSE),"-")</f>
        <v>0</v>
      </c>
      <c r="BC10" s="12">
        <f>IFERROR(VLOOKUP($A10,'All Running Order working doc'!$A$4:$CO$60,BC$100,FALSE),"-")</f>
        <v>0</v>
      </c>
      <c r="BD10" s="12">
        <f>IFERROR(VLOOKUP($A10,'All Running Order working doc'!$A$4:$CO$60,BD$100,FALSE),"-")</f>
        <v>0</v>
      </c>
      <c r="BE10" s="12">
        <f>IFERROR(VLOOKUP($A10,'All Running Order working doc'!$A$4:$CO$60,BE$100,FALSE),"-")</f>
        <v>0</v>
      </c>
      <c r="BF10" s="12">
        <f>IFERROR(VLOOKUP($A10,'All Running Order working doc'!$A$4:$CO$60,BF$100,FALSE),"-")</f>
        <v>0</v>
      </c>
      <c r="BG10" s="12">
        <f>IFERROR(VLOOKUP($A10,'All Running Order working doc'!$A$4:$CO$60,BG$100,FALSE),"-")</f>
        <v>0</v>
      </c>
      <c r="BH10" s="12">
        <f>IFERROR(VLOOKUP($A10,'All Running Order working doc'!$A$4:$CO$60,BH$100,FALSE),"-")</f>
        <v>0</v>
      </c>
      <c r="BI10" s="12">
        <f>IFERROR(VLOOKUP($A10,'All Running Order working doc'!$A$4:$CO$60,BI$100,FALSE),"-")</f>
        <v>1000</v>
      </c>
      <c r="BJ10" s="12">
        <f>IFERROR(VLOOKUP($A10,'All Running Order working doc'!$A$4:$CO$60,BJ$100,FALSE),"-")</f>
        <v>22</v>
      </c>
      <c r="BK10" s="12">
        <f>IFERROR(VLOOKUP($A10,'All Running Order working doc'!$A$4:$CO$60,BK$100,FALSE),"-")</f>
        <v>22</v>
      </c>
      <c r="BL10" s="12">
        <f>IFERROR(VLOOKUP($A10,'All Running Order working doc'!$A$4:$CO$60,BL$100,FALSE),"-")</f>
        <v>22</v>
      </c>
      <c r="BM10" s="12">
        <f>IFERROR(VLOOKUP($A10,'All Running Order working doc'!$A$4:$CO$60,BM$100,FALSE),"-")</f>
        <v>22</v>
      </c>
      <c r="BN10" s="12">
        <f>IFERROR(VLOOKUP($A10,'All Running Order working doc'!$A$4:$CO$60,BN$100,FALSE),"-")</f>
        <v>21</v>
      </c>
      <c r="BO10" s="12">
        <f>IFERROR(VLOOKUP($A10,'All Running Order working doc'!$A$4:$CO$60,BO$100,FALSE),"-")</f>
        <v>21</v>
      </c>
      <c r="BP10" s="12">
        <f>IFERROR(VLOOKUP($A10,'All Running Order working doc'!$A$4:$CO$60,BP$100,FALSE),"-")</f>
        <v>21</v>
      </c>
      <c r="BQ10" s="12">
        <f>IFERROR(VLOOKUP($A10,'All Running Order working doc'!$A$4:$CO$60,BQ$100,FALSE),"-")</f>
        <v>21</v>
      </c>
      <c r="BR10" s="12" t="str">
        <f>IFERROR(VLOOKUP($A10,'All Running Order working doc'!$A$4:$CO$60,BR$100,FALSE),"-")</f>
        <v>-</v>
      </c>
      <c r="BS10" s="12" t="str">
        <f>IFERROR(VLOOKUP($A10,'All Running Order working doc'!$A$4:$CO$60,BS$100,FALSE),"-")</f>
        <v/>
      </c>
      <c r="BT10" s="12" t="str">
        <f>IFERROR(VLOOKUP($A10,'All Running Order working doc'!$A$4:$CO$60,BT$100,FALSE),"-")</f>
        <v>-</v>
      </c>
      <c r="BU10" s="12" t="str">
        <f>IFERROR(VLOOKUP($A10,'All Running Order working doc'!$A$4:$CO$60,BU$100,FALSE),"-")</f>
        <v/>
      </c>
      <c r="BV10" s="12" t="str">
        <f>IFERROR(VLOOKUP($A10,'All Running Order working doc'!$A$4:$CO$60,BV$100,FALSE),"-")</f>
        <v>-</v>
      </c>
      <c r="BW10" s="12" t="str">
        <f>IFERROR(VLOOKUP($A10,'All Running Order working doc'!$A$4:$CO$60,BW$100,FALSE),"-")</f>
        <v/>
      </c>
      <c r="BX10" s="12" t="str">
        <f>IFERROR(VLOOKUP($A10,'All Running Order working doc'!$A$4:$CO$60,BX$100,FALSE),"-")</f>
        <v>-</v>
      </c>
      <c r="BY10" s="12" t="str">
        <f>IFERROR(VLOOKUP($A10,'All Running Order working doc'!$A$4:$CO$60,BY$100,FALSE),"-")</f>
        <v/>
      </c>
      <c r="BZ10" s="12" t="str">
        <f>IFERROR(VLOOKUP($A10,'All Running Order working doc'!$A$4:$CO$60,BZ$100,FALSE),"-")</f>
        <v>-</v>
      </c>
      <c r="CA10" s="12" t="str">
        <f>IFERROR(VLOOKUP($A10,'All Running Order working doc'!$A$4:$CO$60,CA$100,FALSE),"-")</f>
        <v/>
      </c>
      <c r="CB10" s="12" t="str">
        <f>IFERROR(VLOOKUP($A10,'All Running Order working doc'!$A$4:$CO$60,CB$100,FALSE),"-")</f>
        <v>-</v>
      </c>
      <c r="CC10" s="12" t="str">
        <f>IFERROR(VLOOKUP($A10,'All Running Order working doc'!$A$4:$CO$60,CC$100,FALSE),"-")</f>
        <v/>
      </c>
      <c r="CD10" s="12">
        <f>IFERROR(VLOOKUP($A10,'All Running Order working doc'!$A$4:$CO$60,CD$100,FALSE),"-")</f>
        <v>22</v>
      </c>
      <c r="CE10" s="12">
        <f>IFERROR(VLOOKUP($A10,'All Running Order working doc'!$A$4:$CO$60,CE$100,FALSE),"-")</f>
        <v>7</v>
      </c>
      <c r="CF10" s="12" t="str">
        <f>IFERROR(VLOOKUP($A10,'All Running Order working doc'!$A$4:$CO$60,CF$100,FALSE),"-")</f>
        <v>-</v>
      </c>
      <c r="CG10" s="12" t="str">
        <f>IFERROR(VLOOKUP($A10,'All Running Order working doc'!$A$4:$CO$60,CG$100,FALSE),"-")</f>
        <v/>
      </c>
      <c r="CH10" s="12" t="str">
        <f>IFERROR(VLOOKUP($A10,'All Running Order working doc'!$A$4:$CO$60,CH$100,FALSE),"-")</f>
        <v>-</v>
      </c>
      <c r="CI10" s="12" t="str">
        <f>IFERROR(VLOOKUP($A10,'All Running Order working doc'!$A$4:$CO$60,CI$100,FALSE),"-")</f>
        <v xml:space="preserve"> </v>
      </c>
      <c r="CJ10" s="12" t="str">
        <f>IFERROR(VLOOKUP($A10,'All Running Order working doc'!$A$4:$CO$60,CJ$100,FALSE),"-")</f>
        <v>-</v>
      </c>
      <c r="CK10" s="12" t="str">
        <f>IFERROR(VLOOKUP($A10,'All Running Order working doc'!$A$4:$CO$60,CK$100,FALSE),"-")</f>
        <v xml:space="preserve"> </v>
      </c>
      <c r="CL10" s="12" t="str">
        <f>IFERROR(VLOOKUP($A10,'All Running Order working doc'!$A$4:$CO$60,CL$100,FALSE),"-")</f>
        <v>7</v>
      </c>
      <c r="CM10" s="12" t="str">
        <f>IFERROR(VLOOKUP($A10,'All Running Order working doc'!$A$4:$CO$60,CM$100,FALSE),"-")</f>
        <v xml:space="preserve"> </v>
      </c>
      <c r="CN10" s="12" t="str">
        <f>IFERROR(VLOOKUP($A10,'All Running Order working doc'!$A$4:$CO$60,CN$100,FALSE),"-")</f>
        <v xml:space="preserve"> </v>
      </c>
      <c r="CQ10" s="3">
        <v>7</v>
      </c>
    </row>
    <row r="11" spans="1:95" x14ac:dyDescent="0.3">
      <c r="A11" s="3" t="str">
        <f>CONCATENATE(Constants!$B$7,CQ11,)</f>
        <v>Clubman8</v>
      </c>
      <c r="B11" s="12" t="str">
        <f>IFERROR(VLOOKUP($A11,'All Running Order working doc'!$A$4:$CO$60,B$100,FALSE),"-")</f>
        <v>-</v>
      </c>
      <c r="C11" s="12" t="str">
        <f>IFERROR(VLOOKUP($A11,'All Running Order working doc'!$A$4:$CO$60,C$100,FALSE),"-")</f>
        <v>-</v>
      </c>
      <c r="D11" s="12" t="str">
        <f>IFERROR(VLOOKUP($A11,'All Running Order working doc'!$A$4:$CO$60,D$100,FALSE),"-")</f>
        <v>-</v>
      </c>
      <c r="E11" s="12" t="str">
        <f>IFERROR(VLOOKUP($A11,'All Running Order working doc'!$A$4:$CO$60,E$100,FALSE),"-")</f>
        <v>-</v>
      </c>
      <c r="F11" s="12" t="str">
        <f>IFERROR(VLOOKUP($A11,'All Running Order working doc'!$A$4:$CO$60,F$100,FALSE),"-")</f>
        <v>-</v>
      </c>
      <c r="G11" s="12" t="str">
        <f>IFERROR(VLOOKUP($A11,'All Running Order working doc'!$A$4:$CO$60,G$100,FALSE),"-")</f>
        <v>-</v>
      </c>
      <c r="H11" s="12" t="str">
        <f>IFERROR(VLOOKUP($A11,'All Running Order working doc'!$A$4:$CO$60,H$100,FALSE),"-")</f>
        <v>-</v>
      </c>
      <c r="I11" s="12" t="str">
        <f>IFERROR(VLOOKUP($A11,'All Running Order working doc'!$A$4:$CO$60,I$100,FALSE),"-")</f>
        <v>-</v>
      </c>
      <c r="J11" s="12" t="str">
        <f>IFERROR(VLOOKUP($A11,'All Running Order working doc'!$A$4:$CO$60,J$100,FALSE),"-")</f>
        <v>-</v>
      </c>
      <c r="K11" s="12" t="str">
        <f>IFERROR(VLOOKUP($A11,'All Running Order working doc'!$A$4:$CO$60,K$100,FALSE),"-")</f>
        <v>-</v>
      </c>
      <c r="L11" s="12" t="str">
        <f>IFERROR(VLOOKUP($A11,'All Running Order working doc'!$A$4:$CO$60,L$100,FALSE),"-")</f>
        <v>-</v>
      </c>
      <c r="M11" s="12" t="str">
        <f>IFERROR(VLOOKUP($A11,'All Running Order working doc'!$A$4:$CO$60,M$100,FALSE),"-")</f>
        <v>-</v>
      </c>
      <c r="N11" s="12" t="str">
        <f>IFERROR(VLOOKUP($A11,'All Running Order working doc'!$A$4:$CO$60,N$100,FALSE),"-")</f>
        <v>-</v>
      </c>
      <c r="O11" s="12" t="str">
        <f>IFERROR(VLOOKUP($A11,'All Running Order working doc'!$A$4:$CO$60,O$100,FALSE),"-")</f>
        <v>-</v>
      </c>
      <c r="P11" s="12" t="str">
        <f>IFERROR(VLOOKUP($A11,'All Running Order working doc'!$A$4:$CO$60,P$100,FALSE),"-")</f>
        <v>-</v>
      </c>
      <c r="Q11" s="12" t="str">
        <f>IFERROR(VLOOKUP($A11,'All Running Order working doc'!$A$4:$CO$60,Q$100,FALSE),"-")</f>
        <v>-</v>
      </c>
      <c r="R11" s="12" t="str">
        <f>IFERROR(VLOOKUP($A11,'All Running Order working doc'!$A$4:$CO$60,R$100,FALSE),"-")</f>
        <v>-</v>
      </c>
      <c r="S11" s="12" t="str">
        <f>IFERROR(VLOOKUP($A11,'All Running Order working doc'!$A$4:$CO$60,S$100,FALSE),"-")</f>
        <v>-</v>
      </c>
      <c r="T11" s="12" t="str">
        <f>IFERROR(VLOOKUP($A11,'All Running Order working doc'!$A$4:$CO$60,T$100,FALSE),"-")</f>
        <v>-</v>
      </c>
      <c r="U11" s="12" t="str">
        <f>IFERROR(VLOOKUP($A11,'All Running Order working doc'!$A$4:$CO$60,U$100,FALSE),"-")</f>
        <v>-</v>
      </c>
      <c r="V11" s="12" t="str">
        <f>IFERROR(VLOOKUP($A11,'All Running Order working doc'!$A$4:$CO$60,V$100,FALSE),"-")</f>
        <v>-</v>
      </c>
      <c r="W11" s="12" t="str">
        <f>IFERROR(VLOOKUP($A11,'All Running Order working doc'!$A$4:$CO$60,W$100,FALSE),"-")</f>
        <v>-</v>
      </c>
      <c r="X11" s="12" t="str">
        <f>IFERROR(VLOOKUP($A11,'All Running Order working doc'!$A$4:$CO$60,X$100,FALSE),"-")</f>
        <v>-</v>
      </c>
      <c r="Y11" s="12" t="str">
        <f>IFERROR(VLOOKUP($A11,'All Running Order working doc'!$A$4:$CO$60,Y$100,FALSE),"-")</f>
        <v>-</v>
      </c>
      <c r="Z11" s="12" t="str">
        <f>IFERROR(VLOOKUP($A11,'All Running Order working doc'!$A$4:$CO$60,Z$100,FALSE),"-")</f>
        <v>-</v>
      </c>
      <c r="AA11" s="12" t="str">
        <f>IFERROR(VLOOKUP($A11,'All Running Order working doc'!$A$4:$CO$60,AA$100,FALSE),"-")</f>
        <v>-</v>
      </c>
      <c r="AB11" s="12" t="str">
        <f>IFERROR(VLOOKUP($A11,'All Running Order working doc'!$A$4:$CO$60,AB$100,FALSE),"-")</f>
        <v>-</v>
      </c>
      <c r="AC11" s="12" t="str">
        <f>IFERROR(VLOOKUP($A11,'All Running Order working doc'!$A$4:$CO$60,AC$100,FALSE),"-")</f>
        <v>-</v>
      </c>
      <c r="AD11" s="12" t="str">
        <f>IFERROR(VLOOKUP($A11,'All Running Order working doc'!$A$4:$CO$60,AD$100,FALSE),"-")</f>
        <v>-</v>
      </c>
      <c r="AE11" s="12" t="str">
        <f>IFERROR(VLOOKUP($A11,'All Running Order working doc'!$A$4:$CO$60,AE$100,FALSE),"-")</f>
        <v>-</v>
      </c>
      <c r="AF11" s="12" t="str">
        <f>IFERROR(VLOOKUP($A11,'All Running Order working doc'!$A$4:$CO$60,AF$100,FALSE),"-")</f>
        <v>-</v>
      </c>
      <c r="AG11" s="12" t="str">
        <f>IFERROR(VLOOKUP($A11,'All Running Order working doc'!$A$4:$CO$60,AG$100,FALSE),"-")</f>
        <v>-</v>
      </c>
      <c r="AH11" s="12" t="str">
        <f>IFERROR(VLOOKUP($A11,'All Running Order working doc'!$A$4:$CO$60,AH$100,FALSE),"-")</f>
        <v>-</v>
      </c>
      <c r="AI11" s="12" t="str">
        <f>IFERROR(VLOOKUP($A11,'All Running Order working doc'!$A$4:$CO$60,AI$100,FALSE),"-")</f>
        <v>-</v>
      </c>
      <c r="AJ11" s="12" t="str">
        <f>IFERROR(VLOOKUP($A11,'All Running Order working doc'!$A$4:$CO$60,AJ$100,FALSE),"-")</f>
        <v>-</v>
      </c>
      <c r="AK11" s="12" t="str">
        <f>IFERROR(VLOOKUP($A11,'All Running Order working doc'!$A$4:$CO$60,AK$100,FALSE),"-")</f>
        <v>-</v>
      </c>
      <c r="AL11" s="12" t="str">
        <f>IFERROR(VLOOKUP($A11,'All Running Order working doc'!$A$4:$CO$60,AL$100,FALSE),"-")</f>
        <v>-</v>
      </c>
      <c r="AM11" s="12" t="str">
        <f>IFERROR(VLOOKUP($A11,'All Running Order working doc'!$A$4:$CO$60,AM$100,FALSE),"-")</f>
        <v>-</v>
      </c>
      <c r="AN11" s="12" t="str">
        <f>IFERROR(VLOOKUP($A11,'All Running Order working doc'!$A$4:$CO$60,AN$100,FALSE),"-")</f>
        <v>-</v>
      </c>
      <c r="AO11" s="12" t="str">
        <f>IFERROR(VLOOKUP($A11,'All Running Order working doc'!$A$4:$CO$60,AO$100,FALSE),"-")</f>
        <v>-</v>
      </c>
      <c r="AP11" s="12" t="str">
        <f>IFERROR(VLOOKUP($A11,'All Running Order working doc'!$A$4:$CO$60,AP$100,FALSE),"-")</f>
        <v>-</v>
      </c>
      <c r="AQ11" s="12" t="str">
        <f>IFERROR(VLOOKUP($A11,'All Running Order working doc'!$A$4:$CO$60,AQ$100,FALSE),"-")</f>
        <v>-</v>
      </c>
      <c r="AR11" s="12" t="str">
        <f>IFERROR(VLOOKUP($A11,'All Running Order working doc'!$A$4:$CO$60,AR$100,FALSE),"-")</f>
        <v>-</v>
      </c>
      <c r="AS11" s="12" t="str">
        <f>IFERROR(VLOOKUP($A11,'All Running Order working doc'!$A$4:$CO$60,AS$100,FALSE),"-")</f>
        <v>-</v>
      </c>
      <c r="AT11" s="12" t="str">
        <f>IFERROR(VLOOKUP($A11,'All Running Order working doc'!$A$4:$CO$60,AT$100,FALSE),"-")</f>
        <v>-</v>
      </c>
      <c r="AU11" s="12" t="str">
        <f>IFERROR(VLOOKUP($A11,'All Running Order working doc'!$A$4:$CO$60,AU$100,FALSE),"-")</f>
        <v>-</v>
      </c>
      <c r="AV11" s="12" t="str">
        <f>IFERROR(VLOOKUP($A11,'All Running Order working doc'!$A$4:$CO$60,AV$100,FALSE),"-")</f>
        <v>-</v>
      </c>
      <c r="AW11" s="12" t="str">
        <f>IFERROR(VLOOKUP($A11,'All Running Order working doc'!$A$4:$CO$60,AW$100,FALSE),"-")</f>
        <v>-</v>
      </c>
      <c r="AX11" s="12" t="str">
        <f>IFERROR(VLOOKUP($A11,'All Running Order working doc'!$A$4:$CO$60,AX$100,FALSE),"-")</f>
        <v>-</v>
      </c>
      <c r="AY11" s="12" t="str">
        <f>IFERROR(VLOOKUP($A11,'All Running Order working doc'!$A$4:$CO$60,AY$100,FALSE),"-")</f>
        <v>-</v>
      </c>
      <c r="AZ11" s="12" t="str">
        <f>IFERROR(VLOOKUP($A11,'All Running Order working doc'!$A$4:$CO$60,AZ$100,FALSE),"-")</f>
        <v>-</v>
      </c>
      <c r="BA11" s="12" t="str">
        <f>IFERROR(VLOOKUP($A11,'All Running Order working doc'!$A$4:$CO$60,BA$100,FALSE),"-")</f>
        <v>-</v>
      </c>
      <c r="BB11" s="12" t="str">
        <f>IFERROR(VLOOKUP($A11,'All Running Order working doc'!$A$4:$CO$60,BB$100,FALSE),"-")</f>
        <v>-</v>
      </c>
      <c r="BC11" s="12" t="str">
        <f>IFERROR(VLOOKUP($A11,'All Running Order working doc'!$A$4:$CO$60,BC$100,FALSE),"-")</f>
        <v>-</v>
      </c>
      <c r="BD11" s="12" t="str">
        <f>IFERROR(VLOOKUP($A11,'All Running Order working doc'!$A$4:$CO$60,BD$100,FALSE),"-")</f>
        <v>-</v>
      </c>
      <c r="BE11" s="12" t="str">
        <f>IFERROR(VLOOKUP($A11,'All Running Order working doc'!$A$4:$CO$60,BE$100,FALSE),"-")</f>
        <v>-</v>
      </c>
      <c r="BF11" s="12" t="str">
        <f>IFERROR(VLOOKUP($A11,'All Running Order working doc'!$A$4:$CO$60,BF$100,FALSE),"-")</f>
        <v>-</v>
      </c>
      <c r="BG11" s="12" t="str">
        <f>IFERROR(VLOOKUP($A11,'All Running Order working doc'!$A$4:$CO$60,BG$100,FALSE),"-")</f>
        <v>-</v>
      </c>
      <c r="BH11" s="12" t="str">
        <f>IFERROR(VLOOKUP($A11,'All Running Order working doc'!$A$4:$CO$60,BH$100,FALSE),"-")</f>
        <v>-</v>
      </c>
      <c r="BI11" s="12" t="str">
        <f>IFERROR(VLOOKUP($A11,'All Running Order working doc'!$A$4:$CO$60,BI$100,FALSE),"-")</f>
        <v>-</v>
      </c>
      <c r="BJ11" s="12" t="str">
        <f>IFERROR(VLOOKUP($A11,'All Running Order working doc'!$A$4:$CO$60,BJ$100,FALSE),"-")</f>
        <v>-</v>
      </c>
      <c r="BK11" s="12" t="str">
        <f>IFERROR(VLOOKUP($A11,'All Running Order working doc'!$A$4:$CO$60,BK$100,FALSE),"-")</f>
        <v>-</v>
      </c>
      <c r="BL11" s="12" t="str">
        <f>IFERROR(VLOOKUP($A11,'All Running Order working doc'!$A$4:$CO$60,BL$100,FALSE),"-")</f>
        <v>-</v>
      </c>
      <c r="BM11" s="12" t="str">
        <f>IFERROR(VLOOKUP($A11,'All Running Order working doc'!$A$4:$CO$60,BM$100,FALSE),"-")</f>
        <v>-</v>
      </c>
      <c r="BN11" s="12" t="str">
        <f>IFERROR(VLOOKUP($A11,'All Running Order working doc'!$A$4:$CO$60,BN$100,FALSE),"-")</f>
        <v>-</v>
      </c>
      <c r="BO11" s="12" t="str">
        <f>IFERROR(VLOOKUP($A11,'All Running Order working doc'!$A$4:$CO$60,BO$100,FALSE),"-")</f>
        <v>-</v>
      </c>
      <c r="BP11" s="12" t="str">
        <f>IFERROR(VLOOKUP($A11,'All Running Order working doc'!$A$4:$CO$60,BP$100,FALSE),"-")</f>
        <v>-</v>
      </c>
      <c r="BQ11" s="12" t="str">
        <f>IFERROR(VLOOKUP($A11,'All Running Order working doc'!$A$4:$CO$60,BQ$100,FALSE),"-")</f>
        <v>-</v>
      </c>
      <c r="BR11" s="12" t="str">
        <f>IFERROR(VLOOKUP($A11,'All Running Order working doc'!$A$4:$CO$60,BR$100,FALSE),"-")</f>
        <v>-</v>
      </c>
      <c r="BS11" s="12" t="str">
        <f>IFERROR(VLOOKUP($A11,'All Running Order working doc'!$A$4:$CO$60,BS$100,FALSE),"-")</f>
        <v>-</v>
      </c>
      <c r="BT11" s="12" t="str">
        <f>IFERROR(VLOOKUP($A11,'All Running Order working doc'!$A$4:$CO$60,BT$100,FALSE),"-")</f>
        <v>-</v>
      </c>
      <c r="BU11" s="12" t="str">
        <f>IFERROR(VLOOKUP($A11,'All Running Order working doc'!$A$4:$CO$60,BU$100,FALSE),"-")</f>
        <v>-</v>
      </c>
      <c r="BV11" s="12" t="str">
        <f>IFERROR(VLOOKUP($A11,'All Running Order working doc'!$A$4:$CO$60,BV$100,FALSE),"-")</f>
        <v>-</v>
      </c>
      <c r="BW11" s="12" t="str">
        <f>IFERROR(VLOOKUP($A11,'All Running Order working doc'!$A$4:$CO$60,BW$100,FALSE),"-")</f>
        <v>-</v>
      </c>
      <c r="BX11" s="12" t="str">
        <f>IFERROR(VLOOKUP($A11,'All Running Order working doc'!$A$4:$CO$60,BX$100,FALSE),"-")</f>
        <v>-</v>
      </c>
      <c r="BY11" s="12" t="str">
        <f>IFERROR(VLOOKUP($A11,'All Running Order working doc'!$A$4:$CO$60,BY$100,FALSE),"-")</f>
        <v>-</v>
      </c>
      <c r="BZ11" s="12" t="str">
        <f>IFERROR(VLOOKUP($A11,'All Running Order working doc'!$A$4:$CO$60,BZ$100,FALSE),"-")</f>
        <v>-</v>
      </c>
      <c r="CA11" s="12" t="str">
        <f>IFERROR(VLOOKUP($A11,'All Running Order working doc'!$A$4:$CO$60,CA$100,FALSE),"-")</f>
        <v>-</v>
      </c>
      <c r="CB11" s="12" t="str">
        <f>IFERROR(VLOOKUP($A11,'All Running Order working doc'!$A$4:$CO$60,CB$100,FALSE),"-")</f>
        <v>-</v>
      </c>
      <c r="CC11" s="12" t="str">
        <f>IFERROR(VLOOKUP($A11,'All Running Order working doc'!$A$4:$CO$60,CC$100,FALSE),"-")</f>
        <v>-</v>
      </c>
      <c r="CD11" s="12" t="str">
        <f>IFERROR(VLOOKUP($A11,'All Running Order working doc'!$A$4:$CO$60,CD$100,FALSE),"-")</f>
        <v>-</v>
      </c>
      <c r="CE11" s="12" t="str">
        <f>IFERROR(VLOOKUP($A11,'All Running Order working doc'!$A$4:$CO$60,CE$100,FALSE),"-")</f>
        <v>-</v>
      </c>
      <c r="CF11" s="12" t="str">
        <f>IFERROR(VLOOKUP($A11,'All Running Order working doc'!$A$4:$CO$60,CF$100,FALSE),"-")</f>
        <v>-</v>
      </c>
      <c r="CG11" s="12" t="str">
        <f>IFERROR(VLOOKUP($A11,'All Running Order working doc'!$A$4:$CO$60,CG$100,FALSE),"-")</f>
        <v>-</v>
      </c>
      <c r="CH11" s="12" t="str">
        <f>IFERROR(VLOOKUP($A11,'All Running Order working doc'!$A$4:$CO$60,CH$100,FALSE),"-")</f>
        <v>-</v>
      </c>
      <c r="CI11" s="12" t="str">
        <f>IFERROR(VLOOKUP($A11,'All Running Order working doc'!$A$4:$CO$60,CI$100,FALSE),"-")</f>
        <v>-</v>
      </c>
      <c r="CJ11" s="12" t="str">
        <f>IFERROR(VLOOKUP($A11,'All Running Order working doc'!$A$4:$CO$60,CJ$100,FALSE),"-")</f>
        <v>-</v>
      </c>
      <c r="CK11" s="12" t="str">
        <f>IFERROR(VLOOKUP($A11,'All Running Order working doc'!$A$4:$CO$60,CK$100,FALSE),"-")</f>
        <v>-</v>
      </c>
      <c r="CL11" s="12" t="str">
        <f>IFERROR(VLOOKUP($A11,'All Running Order working doc'!$A$4:$CO$60,CL$100,FALSE),"-")</f>
        <v>-</v>
      </c>
      <c r="CM11" s="12" t="str">
        <f>IFERROR(VLOOKUP($A11,'All Running Order working doc'!$A$4:$CO$60,CM$100,FALSE),"-")</f>
        <v>-</v>
      </c>
      <c r="CN11" s="12" t="str">
        <f>IFERROR(VLOOKUP($A11,'All Running Order working doc'!$A$4:$CO$60,CN$100,FALSE),"-")</f>
        <v>-</v>
      </c>
      <c r="CQ11" s="3">
        <v>8</v>
      </c>
    </row>
    <row r="12" spans="1:95" x14ac:dyDescent="0.3">
      <c r="A12" s="3" t="str">
        <f>CONCATENATE(Constants!$B$7,CQ12,)</f>
        <v>Clubman9</v>
      </c>
      <c r="B12" s="12" t="str">
        <f>IFERROR(VLOOKUP($A12,'All Running Order working doc'!$A$4:$CO$60,B$100,FALSE),"-")</f>
        <v>-</v>
      </c>
      <c r="C12" s="12" t="str">
        <f>IFERROR(VLOOKUP($A12,'All Running Order working doc'!$A$4:$CO$60,C$100,FALSE),"-")</f>
        <v>-</v>
      </c>
      <c r="D12" s="12" t="str">
        <f>IFERROR(VLOOKUP($A12,'All Running Order working doc'!$A$4:$CO$60,D$100,FALSE),"-")</f>
        <v>-</v>
      </c>
      <c r="E12" s="12" t="str">
        <f>IFERROR(VLOOKUP($A12,'All Running Order working doc'!$A$4:$CO$60,E$100,FALSE),"-")</f>
        <v>-</v>
      </c>
      <c r="F12" s="12" t="str">
        <f>IFERROR(VLOOKUP($A12,'All Running Order working doc'!$A$4:$CO$60,F$100,FALSE),"-")</f>
        <v>-</v>
      </c>
      <c r="G12" s="12" t="str">
        <f>IFERROR(VLOOKUP($A12,'All Running Order working doc'!$A$4:$CO$60,G$100,FALSE),"-")</f>
        <v>-</v>
      </c>
      <c r="H12" s="12" t="str">
        <f>IFERROR(VLOOKUP($A12,'All Running Order working doc'!$A$4:$CO$60,H$100,FALSE),"-")</f>
        <v>-</v>
      </c>
      <c r="I12" s="12" t="str">
        <f>IFERROR(VLOOKUP($A12,'All Running Order working doc'!$A$4:$CO$60,I$100,FALSE),"-")</f>
        <v>-</v>
      </c>
      <c r="J12" s="12" t="str">
        <f>IFERROR(VLOOKUP($A12,'All Running Order working doc'!$A$4:$CO$60,J$100,FALSE),"-")</f>
        <v>-</v>
      </c>
      <c r="K12" s="12" t="str">
        <f>IFERROR(VLOOKUP($A12,'All Running Order working doc'!$A$4:$CO$60,K$100,FALSE),"-")</f>
        <v>-</v>
      </c>
      <c r="L12" s="12" t="str">
        <f>IFERROR(VLOOKUP($A12,'All Running Order working doc'!$A$4:$CO$60,L$100,FALSE),"-")</f>
        <v>-</v>
      </c>
      <c r="M12" s="12" t="str">
        <f>IFERROR(VLOOKUP($A12,'All Running Order working doc'!$A$4:$CO$60,M$100,FALSE),"-")</f>
        <v>-</v>
      </c>
      <c r="N12" s="12" t="str">
        <f>IFERROR(VLOOKUP($A12,'All Running Order working doc'!$A$4:$CO$60,N$100,FALSE),"-")</f>
        <v>-</v>
      </c>
      <c r="O12" s="12" t="str">
        <f>IFERROR(VLOOKUP($A12,'All Running Order working doc'!$A$4:$CO$60,O$100,FALSE),"-")</f>
        <v>-</v>
      </c>
      <c r="P12" s="12" t="str">
        <f>IFERROR(VLOOKUP($A12,'All Running Order working doc'!$A$4:$CO$60,P$100,FALSE),"-")</f>
        <v>-</v>
      </c>
      <c r="Q12" s="12" t="str">
        <f>IFERROR(VLOOKUP($A12,'All Running Order working doc'!$A$4:$CO$60,Q$100,FALSE),"-")</f>
        <v>-</v>
      </c>
      <c r="R12" s="12" t="str">
        <f>IFERROR(VLOOKUP($A12,'All Running Order working doc'!$A$4:$CO$60,R$100,FALSE),"-")</f>
        <v>-</v>
      </c>
      <c r="S12" s="12" t="str">
        <f>IFERROR(VLOOKUP($A12,'All Running Order working doc'!$A$4:$CO$60,S$100,FALSE),"-")</f>
        <v>-</v>
      </c>
      <c r="T12" s="12" t="str">
        <f>IFERROR(VLOOKUP($A12,'All Running Order working doc'!$A$4:$CO$60,T$100,FALSE),"-")</f>
        <v>-</v>
      </c>
      <c r="U12" s="12" t="str">
        <f>IFERROR(VLOOKUP($A12,'All Running Order working doc'!$A$4:$CO$60,U$100,FALSE),"-")</f>
        <v>-</v>
      </c>
      <c r="V12" s="12" t="str">
        <f>IFERROR(VLOOKUP($A12,'All Running Order working doc'!$A$4:$CO$60,V$100,FALSE),"-")</f>
        <v>-</v>
      </c>
      <c r="W12" s="12" t="str">
        <f>IFERROR(VLOOKUP($A12,'All Running Order working doc'!$A$4:$CO$60,W$100,FALSE),"-")</f>
        <v>-</v>
      </c>
      <c r="X12" s="12" t="str">
        <f>IFERROR(VLOOKUP($A12,'All Running Order working doc'!$A$4:$CO$60,X$100,FALSE),"-")</f>
        <v>-</v>
      </c>
      <c r="Y12" s="12" t="str">
        <f>IFERROR(VLOOKUP($A12,'All Running Order working doc'!$A$4:$CO$60,Y$100,FALSE),"-")</f>
        <v>-</v>
      </c>
      <c r="Z12" s="12" t="str">
        <f>IFERROR(VLOOKUP($A12,'All Running Order working doc'!$A$4:$CO$60,Z$100,FALSE),"-")</f>
        <v>-</v>
      </c>
      <c r="AA12" s="12" t="str">
        <f>IFERROR(VLOOKUP($A12,'All Running Order working doc'!$A$4:$CO$60,AA$100,FALSE),"-")</f>
        <v>-</v>
      </c>
      <c r="AB12" s="12" t="str">
        <f>IFERROR(VLOOKUP($A12,'All Running Order working doc'!$A$4:$CO$60,AB$100,FALSE),"-")</f>
        <v>-</v>
      </c>
      <c r="AC12" s="12" t="str">
        <f>IFERROR(VLOOKUP($A12,'All Running Order working doc'!$A$4:$CO$60,AC$100,FALSE),"-")</f>
        <v>-</v>
      </c>
      <c r="AD12" s="12" t="str">
        <f>IFERROR(VLOOKUP($A12,'All Running Order working doc'!$A$4:$CO$60,AD$100,FALSE),"-")</f>
        <v>-</v>
      </c>
      <c r="AE12" s="12" t="str">
        <f>IFERROR(VLOOKUP($A12,'All Running Order working doc'!$A$4:$CO$60,AE$100,FALSE),"-")</f>
        <v>-</v>
      </c>
      <c r="AF12" s="12" t="str">
        <f>IFERROR(VLOOKUP($A12,'All Running Order working doc'!$A$4:$CO$60,AF$100,FALSE),"-")</f>
        <v>-</v>
      </c>
      <c r="AG12" s="12" t="str">
        <f>IFERROR(VLOOKUP($A12,'All Running Order working doc'!$A$4:$CO$60,AG$100,FALSE),"-")</f>
        <v>-</v>
      </c>
      <c r="AH12" s="12" t="str">
        <f>IFERROR(VLOOKUP($A12,'All Running Order working doc'!$A$4:$CO$60,AH$100,FALSE),"-")</f>
        <v>-</v>
      </c>
      <c r="AI12" s="12" t="str">
        <f>IFERROR(VLOOKUP($A12,'All Running Order working doc'!$A$4:$CO$60,AI$100,FALSE),"-")</f>
        <v>-</v>
      </c>
      <c r="AJ12" s="12" t="str">
        <f>IFERROR(VLOOKUP($A12,'All Running Order working doc'!$A$4:$CO$60,AJ$100,FALSE),"-")</f>
        <v>-</v>
      </c>
      <c r="AK12" s="12" t="str">
        <f>IFERROR(VLOOKUP($A12,'All Running Order working doc'!$A$4:$CO$60,AK$100,FALSE),"-")</f>
        <v>-</v>
      </c>
      <c r="AL12" s="12" t="str">
        <f>IFERROR(VLOOKUP($A12,'All Running Order working doc'!$A$4:$CO$60,AL$100,FALSE),"-")</f>
        <v>-</v>
      </c>
      <c r="AM12" s="12" t="str">
        <f>IFERROR(VLOOKUP($A12,'All Running Order working doc'!$A$4:$CO$60,AM$100,FALSE),"-")</f>
        <v>-</v>
      </c>
      <c r="AN12" s="12" t="str">
        <f>IFERROR(VLOOKUP($A12,'All Running Order working doc'!$A$4:$CO$60,AN$100,FALSE),"-")</f>
        <v>-</v>
      </c>
      <c r="AO12" s="12" t="str">
        <f>IFERROR(VLOOKUP($A12,'All Running Order working doc'!$A$4:$CO$60,AO$100,FALSE),"-")</f>
        <v>-</v>
      </c>
      <c r="AP12" s="12" t="str">
        <f>IFERROR(VLOOKUP($A12,'All Running Order working doc'!$A$4:$CO$60,AP$100,FALSE),"-")</f>
        <v>-</v>
      </c>
      <c r="AQ12" s="12" t="str">
        <f>IFERROR(VLOOKUP($A12,'All Running Order working doc'!$A$4:$CO$60,AQ$100,FALSE),"-")</f>
        <v>-</v>
      </c>
      <c r="AR12" s="12" t="str">
        <f>IFERROR(VLOOKUP($A12,'All Running Order working doc'!$A$4:$CO$60,AR$100,FALSE),"-")</f>
        <v>-</v>
      </c>
      <c r="AS12" s="12" t="str">
        <f>IFERROR(VLOOKUP($A12,'All Running Order working doc'!$A$4:$CO$60,AS$100,FALSE),"-")</f>
        <v>-</v>
      </c>
      <c r="AT12" s="12" t="str">
        <f>IFERROR(VLOOKUP($A12,'All Running Order working doc'!$A$4:$CO$60,AT$100,FALSE),"-")</f>
        <v>-</v>
      </c>
      <c r="AU12" s="12" t="str">
        <f>IFERROR(VLOOKUP($A12,'All Running Order working doc'!$A$4:$CO$60,AU$100,FALSE),"-")</f>
        <v>-</v>
      </c>
      <c r="AV12" s="12" t="str">
        <f>IFERROR(VLOOKUP($A12,'All Running Order working doc'!$A$4:$CO$60,AV$100,FALSE),"-")</f>
        <v>-</v>
      </c>
      <c r="AW12" s="12" t="str">
        <f>IFERROR(VLOOKUP($A12,'All Running Order working doc'!$A$4:$CO$60,AW$100,FALSE),"-")</f>
        <v>-</v>
      </c>
      <c r="AX12" s="12" t="str">
        <f>IFERROR(VLOOKUP($A12,'All Running Order working doc'!$A$4:$CO$60,AX$100,FALSE),"-")</f>
        <v>-</v>
      </c>
      <c r="AY12" s="12" t="str">
        <f>IFERROR(VLOOKUP($A12,'All Running Order working doc'!$A$4:$CO$60,AY$100,FALSE),"-")</f>
        <v>-</v>
      </c>
      <c r="AZ12" s="12" t="str">
        <f>IFERROR(VLOOKUP($A12,'All Running Order working doc'!$A$4:$CO$60,AZ$100,FALSE),"-")</f>
        <v>-</v>
      </c>
      <c r="BA12" s="12" t="str">
        <f>IFERROR(VLOOKUP($A12,'All Running Order working doc'!$A$4:$CO$60,BA$100,FALSE),"-")</f>
        <v>-</v>
      </c>
      <c r="BB12" s="12" t="str">
        <f>IFERROR(VLOOKUP($A12,'All Running Order working doc'!$A$4:$CO$60,BB$100,FALSE),"-")</f>
        <v>-</v>
      </c>
      <c r="BC12" s="12" t="str">
        <f>IFERROR(VLOOKUP($A12,'All Running Order working doc'!$A$4:$CO$60,BC$100,FALSE),"-")</f>
        <v>-</v>
      </c>
      <c r="BD12" s="12" t="str">
        <f>IFERROR(VLOOKUP($A12,'All Running Order working doc'!$A$4:$CO$60,BD$100,FALSE),"-")</f>
        <v>-</v>
      </c>
      <c r="BE12" s="12" t="str">
        <f>IFERROR(VLOOKUP($A12,'All Running Order working doc'!$A$4:$CO$60,BE$100,FALSE),"-")</f>
        <v>-</v>
      </c>
      <c r="BF12" s="12" t="str">
        <f>IFERROR(VLOOKUP($A12,'All Running Order working doc'!$A$4:$CO$60,BF$100,FALSE),"-")</f>
        <v>-</v>
      </c>
      <c r="BG12" s="12" t="str">
        <f>IFERROR(VLOOKUP($A12,'All Running Order working doc'!$A$4:$CO$60,BG$100,FALSE),"-")</f>
        <v>-</v>
      </c>
      <c r="BH12" s="12" t="str">
        <f>IFERROR(VLOOKUP($A12,'All Running Order working doc'!$A$4:$CO$60,BH$100,FALSE),"-")</f>
        <v>-</v>
      </c>
      <c r="BI12" s="12" t="str">
        <f>IFERROR(VLOOKUP($A12,'All Running Order working doc'!$A$4:$CO$60,BI$100,FALSE),"-")</f>
        <v>-</v>
      </c>
      <c r="BJ12" s="12" t="str">
        <f>IFERROR(VLOOKUP($A12,'All Running Order working doc'!$A$4:$CO$60,BJ$100,FALSE),"-")</f>
        <v>-</v>
      </c>
      <c r="BK12" s="12" t="str">
        <f>IFERROR(VLOOKUP($A12,'All Running Order working doc'!$A$4:$CO$60,BK$100,FALSE),"-")</f>
        <v>-</v>
      </c>
      <c r="BL12" s="12" t="str">
        <f>IFERROR(VLOOKUP($A12,'All Running Order working doc'!$A$4:$CO$60,BL$100,FALSE),"-")</f>
        <v>-</v>
      </c>
      <c r="BM12" s="12" t="str">
        <f>IFERROR(VLOOKUP($A12,'All Running Order working doc'!$A$4:$CO$60,BM$100,FALSE),"-")</f>
        <v>-</v>
      </c>
      <c r="BN12" s="12" t="str">
        <f>IFERROR(VLOOKUP($A12,'All Running Order working doc'!$A$4:$CO$60,BN$100,FALSE),"-")</f>
        <v>-</v>
      </c>
      <c r="BO12" s="12" t="str">
        <f>IFERROR(VLOOKUP($A12,'All Running Order working doc'!$A$4:$CO$60,BO$100,FALSE),"-")</f>
        <v>-</v>
      </c>
      <c r="BP12" s="12" t="str">
        <f>IFERROR(VLOOKUP($A12,'All Running Order working doc'!$A$4:$CO$60,BP$100,FALSE),"-")</f>
        <v>-</v>
      </c>
      <c r="BQ12" s="12" t="str">
        <f>IFERROR(VLOOKUP($A12,'All Running Order working doc'!$A$4:$CO$60,BQ$100,FALSE),"-")</f>
        <v>-</v>
      </c>
      <c r="BR12" s="12" t="str">
        <f>IFERROR(VLOOKUP($A12,'All Running Order working doc'!$A$4:$CO$60,BR$100,FALSE),"-")</f>
        <v>-</v>
      </c>
      <c r="BS12" s="12" t="str">
        <f>IFERROR(VLOOKUP($A12,'All Running Order working doc'!$A$4:$CO$60,BS$100,FALSE),"-")</f>
        <v>-</v>
      </c>
      <c r="BT12" s="12" t="str">
        <f>IFERROR(VLOOKUP($A12,'All Running Order working doc'!$A$4:$CO$60,BT$100,FALSE),"-")</f>
        <v>-</v>
      </c>
      <c r="BU12" s="12" t="str">
        <f>IFERROR(VLOOKUP($A12,'All Running Order working doc'!$A$4:$CO$60,BU$100,FALSE),"-")</f>
        <v>-</v>
      </c>
      <c r="BV12" s="12" t="str">
        <f>IFERROR(VLOOKUP($A12,'All Running Order working doc'!$A$4:$CO$60,BV$100,FALSE),"-")</f>
        <v>-</v>
      </c>
      <c r="BW12" s="12" t="str">
        <f>IFERROR(VLOOKUP($A12,'All Running Order working doc'!$A$4:$CO$60,BW$100,FALSE),"-")</f>
        <v>-</v>
      </c>
      <c r="BX12" s="12" t="str">
        <f>IFERROR(VLOOKUP($A12,'All Running Order working doc'!$A$4:$CO$60,BX$100,FALSE),"-")</f>
        <v>-</v>
      </c>
      <c r="BY12" s="12" t="str">
        <f>IFERROR(VLOOKUP($A12,'All Running Order working doc'!$A$4:$CO$60,BY$100,FALSE),"-")</f>
        <v>-</v>
      </c>
      <c r="BZ12" s="12" t="str">
        <f>IFERROR(VLOOKUP($A12,'All Running Order working doc'!$A$4:$CO$60,BZ$100,FALSE),"-")</f>
        <v>-</v>
      </c>
      <c r="CA12" s="12" t="str">
        <f>IFERROR(VLOOKUP($A12,'All Running Order working doc'!$A$4:$CO$60,CA$100,FALSE),"-")</f>
        <v>-</v>
      </c>
      <c r="CB12" s="12" t="str">
        <f>IFERROR(VLOOKUP($A12,'All Running Order working doc'!$A$4:$CO$60,CB$100,FALSE),"-")</f>
        <v>-</v>
      </c>
      <c r="CC12" s="12" t="str">
        <f>IFERROR(VLOOKUP($A12,'All Running Order working doc'!$A$4:$CO$60,CC$100,FALSE),"-")</f>
        <v>-</v>
      </c>
      <c r="CD12" s="12" t="str">
        <f>IFERROR(VLOOKUP($A12,'All Running Order working doc'!$A$4:$CO$60,CD$100,FALSE),"-")</f>
        <v>-</v>
      </c>
      <c r="CE12" s="12" t="str">
        <f>IFERROR(VLOOKUP($A12,'All Running Order working doc'!$A$4:$CO$60,CE$100,FALSE),"-")</f>
        <v>-</v>
      </c>
      <c r="CF12" s="12" t="str">
        <f>IFERROR(VLOOKUP($A12,'All Running Order working doc'!$A$4:$CO$60,CF$100,FALSE),"-")</f>
        <v>-</v>
      </c>
      <c r="CG12" s="12" t="str">
        <f>IFERROR(VLOOKUP($A12,'All Running Order working doc'!$A$4:$CO$60,CG$100,FALSE),"-")</f>
        <v>-</v>
      </c>
      <c r="CH12" s="12" t="str">
        <f>IFERROR(VLOOKUP($A12,'All Running Order working doc'!$A$4:$CO$60,CH$100,FALSE),"-")</f>
        <v>-</v>
      </c>
      <c r="CI12" s="12" t="str">
        <f>IFERROR(VLOOKUP($A12,'All Running Order working doc'!$A$4:$CO$60,CI$100,FALSE),"-")</f>
        <v>-</v>
      </c>
      <c r="CJ12" s="12" t="str">
        <f>IFERROR(VLOOKUP($A12,'All Running Order working doc'!$A$4:$CO$60,CJ$100,FALSE),"-")</f>
        <v>-</v>
      </c>
      <c r="CK12" s="12" t="str">
        <f>IFERROR(VLOOKUP($A12,'All Running Order working doc'!$A$4:$CO$60,CK$100,FALSE),"-")</f>
        <v>-</v>
      </c>
      <c r="CL12" s="12" t="str">
        <f>IFERROR(VLOOKUP($A12,'All Running Order working doc'!$A$4:$CO$60,CL$100,FALSE),"-")</f>
        <v>-</v>
      </c>
      <c r="CM12" s="12" t="str">
        <f>IFERROR(VLOOKUP($A12,'All Running Order working doc'!$A$4:$CO$60,CM$100,FALSE),"-")</f>
        <v>-</v>
      </c>
      <c r="CN12" s="12" t="str">
        <f>IFERROR(VLOOKUP($A12,'All Running Order working doc'!$A$4:$CO$60,CN$100,FALSE),"-")</f>
        <v>-</v>
      </c>
      <c r="CQ12" s="3">
        <v>9</v>
      </c>
    </row>
    <row r="13" spans="1:95" x14ac:dyDescent="0.3">
      <c r="A13" s="3" t="str">
        <f>CONCATENATE(Constants!$B$7,CQ13,)</f>
        <v>Clubman10</v>
      </c>
      <c r="B13" s="12" t="str">
        <f>IFERROR(VLOOKUP($A13,'All Running Order working doc'!$A$4:$CO$60,B$100,FALSE),"-")</f>
        <v>-</v>
      </c>
      <c r="C13" s="12" t="str">
        <f>IFERROR(VLOOKUP($A13,'All Running Order working doc'!$A$4:$CO$60,C$100,FALSE),"-")</f>
        <v>-</v>
      </c>
      <c r="D13" s="12" t="str">
        <f>IFERROR(VLOOKUP($A13,'All Running Order working doc'!$A$4:$CO$60,D$100,FALSE),"-")</f>
        <v>-</v>
      </c>
      <c r="E13" s="12" t="str">
        <f>IFERROR(VLOOKUP($A13,'All Running Order working doc'!$A$4:$CO$60,E$100,FALSE),"-")</f>
        <v>-</v>
      </c>
      <c r="F13" s="12" t="str">
        <f>IFERROR(VLOOKUP($A13,'All Running Order working doc'!$A$4:$CO$60,F$100,FALSE),"-")</f>
        <v>-</v>
      </c>
      <c r="G13" s="12" t="str">
        <f>IFERROR(VLOOKUP($A13,'All Running Order working doc'!$A$4:$CO$60,G$100,FALSE),"-")</f>
        <v>-</v>
      </c>
      <c r="H13" s="12" t="str">
        <f>IFERROR(VLOOKUP($A13,'All Running Order working doc'!$A$4:$CO$60,H$100,FALSE),"-")</f>
        <v>-</v>
      </c>
      <c r="I13" s="12" t="str">
        <f>IFERROR(VLOOKUP($A13,'All Running Order working doc'!$A$4:$CO$60,I$100,FALSE),"-")</f>
        <v>-</v>
      </c>
      <c r="J13" s="12" t="str">
        <f>IFERROR(VLOOKUP($A13,'All Running Order working doc'!$A$4:$CO$60,J$100,FALSE),"-")</f>
        <v>-</v>
      </c>
      <c r="K13" s="12" t="str">
        <f>IFERROR(VLOOKUP($A13,'All Running Order working doc'!$A$4:$CO$60,K$100,FALSE),"-")</f>
        <v>-</v>
      </c>
      <c r="L13" s="12" t="str">
        <f>IFERROR(VLOOKUP($A13,'All Running Order working doc'!$A$4:$CO$60,L$100,FALSE),"-")</f>
        <v>-</v>
      </c>
      <c r="M13" s="12" t="str">
        <f>IFERROR(VLOOKUP($A13,'All Running Order working doc'!$A$4:$CO$60,M$100,FALSE),"-")</f>
        <v>-</v>
      </c>
      <c r="N13" s="12" t="str">
        <f>IFERROR(VLOOKUP($A13,'All Running Order working doc'!$A$4:$CO$60,N$100,FALSE),"-")</f>
        <v>-</v>
      </c>
      <c r="O13" s="12" t="str">
        <f>IFERROR(VLOOKUP($A13,'All Running Order working doc'!$A$4:$CO$60,O$100,FALSE),"-")</f>
        <v>-</v>
      </c>
      <c r="P13" s="12" t="str">
        <f>IFERROR(VLOOKUP($A13,'All Running Order working doc'!$A$4:$CO$60,P$100,FALSE),"-")</f>
        <v>-</v>
      </c>
      <c r="Q13" s="12" t="str">
        <f>IFERROR(VLOOKUP($A13,'All Running Order working doc'!$A$4:$CO$60,Q$100,FALSE),"-")</f>
        <v>-</v>
      </c>
      <c r="R13" s="12" t="str">
        <f>IFERROR(VLOOKUP($A13,'All Running Order working doc'!$A$4:$CO$60,R$100,FALSE),"-")</f>
        <v>-</v>
      </c>
      <c r="S13" s="12" t="str">
        <f>IFERROR(VLOOKUP($A13,'All Running Order working doc'!$A$4:$CO$60,S$100,FALSE),"-")</f>
        <v>-</v>
      </c>
      <c r="T13" s="12" t="str">
        <f>IFERROR(VLOOKUP($A13,'All Running Order working doc'!$A$4:$CO$60,T$100,FALSE),"-")</f>
        <v>-</v>
      </c>
      <c r="U13" s="12" t="str">
        <f>IFERROR(VLOOKUP($A13,'All Running Order working doc'!$A$4:$CO$60,U$100,FALSE),"-")</f>
        <v>-</v>
      </c>
      <c r="V13" s="12" t="str">
        <f>IFERROR(VLOOKUP($A13,'All Running Order working doc'!$A$4:$CO$60,V$100,FALSE),"-")</f>
        <v>-</v>
      </c>
      <c r="W13" s="12" t="str">
        <f>IFERROR(VLOOKUP($A13,'All Running Order working doc'!$A$4:$CO$60,W$100,FALSE),"-")</f>
        <v>-</v>
      </c>
      <c r="X13" s="12" t="str">
        <f>IFERROR(VLOOKUP($A13,'All Running Order working doc'!$A$4:$CO$60,X$100,FALSE),"-")</f>
        <v>-</v>
      </c>
      <c r="Y13" s="12" t="str">
        <f>IFERROR(VLOOKUP($A13,'All Running Order working doc'!$A$4:$CO$60,Y$100,FALSE),"-")</f>
        <v>-</v>
      </c>
      <c r="Z13" s="12" t="str">
        <f>IFERROR(VLOOKUP($A13,'All Running Order working doc'!$A$4:$CO$60,Z$100,FALSE),"-")</f>
        <v>-</v>
      </c>
      <c r="AA13" s="12" t="str">
        <f>IFERROR(VLOOKUP($A13,'All Running Order working doc'!$A$4:$CO$60,AA$100,FALSE),"-")</f>
        <v>-</v>
      </c>
      <c r="AB13" s="12" t="str">
        <f>IFERROR(VLOOKUP($A13,'All Running Order working doc'!$A$4:$CO$60,AB$100,FALSE),"-")</f>
        <v>-</v>
      </c>
      <c r="AC13" s="12" t="str">
        <f>IFERROR(VLOOKUP($A13,'All Running Order working doc'!$A$4:$CO$60,AC$100,FALSE),"-")</f>
        <v>-</v>
      </c>
      <c r="AD13" s="12" t="str">
        <f>IFERROR(VLOOKUP($A13,'All Running Order working doc'!$A$4:$CO$60,AD$100,FALSE),"-")</f>
        <v>-</v>
      </c>
      <c r="AE13" s="12" t="str">
        <f>IFERROR(VLOOKUP($A13,'All Running Order working doc'!$A$4:$CO$60,AE$100,FALSE),"-")</f>
        <v>-</v>
      </c>
      <c r="AF13" s="12" t="str">
        <f>IFERROR(VLOOKUP($A13,'All Running Order working doc'!$A$4:$CO$60,AF$100,FALSE),"-")</f>
        <v>-</v>
      </c>
      <c r="AG13" s="12" t="str">
        <f>IFERROR(VLOOKUP($A13,'All Running Order working doc'!$A$4:$CO$60,AG$100,FALSE),"-")</f>
        <v>-</v>
      </c>
      <c r="AH13" s="12" t="str">
        <f>IFERROR(VLOOKUP($A13,'All Running Order working doc'!$A$4:$CO$60,AH$100,FALSE),"-")</f>
        <v>-</v>
      </c>
      <c r="AI13" s="12" t="str">
        <f>IFERROR(VLOOKUP($A13,'All Running Order working doc'!$A$4:$CO$60,AI$100,FALSE),"-")</f>
        <v>-</v>
      </c>
      <c r="AJ13" s="12" t="str">
        <f>IFERROR(VLOOKUP($A13,'All Running Order working doc'!$A$4:$CO$60,AJ$100,FALSE),"-")</f>
        <v>-</v>
      </c>
      <c r="AK13" s="12" t="str">
        <f>IFERROR(VLOOKUP($A13,'All Running Order working doc'!$A$4:$CO$60,AK$100,FALSE),"-")</f>
        <v>-</v>
      </c>
      <c r="AL13" s="12" t="str">
        <f>IFERROR(VLOOKUP($A13,'All Running Order working doc'!$A$4:$CO$60,AL$100,FALSE),"-")</f>
        <v>-</v>
      </c>
      <c r="AM13" s="12" t="str">
        <f>IFERROR(VLOOKUP($A13,'All Running Order working doc'!$A$4:$CO$60,AM$100,FALSE),"-")</f>
        <v>-</v>
      </c>
      <c r="AN13" s="12" t="str">
        <f>IFERROR(VLOOKUP($A13,'All Running Order working doc'!$A$4:$CO$60,AN$100,FALSE),"-")</f>
        <v>-</v>
      </c>
      <c r="AO13" s="12" t="str">
        <f>IFERROR(VLOOKUP($A13,'All Running Order working doc'!$A$4:$CO$60,AO$100,FALSE),"-")</f>
        <v>-</v>
      </c>
      <c r="AP13" s="12" t="str">
        <f>IFERROR(VLOOKUP($A13,'All Running Order working doc'!$A$4:$CO$60,AP$100,FALSE),"-")</f>
        <v>-</v>
      </c>
      <c r="AQ13" s="12" t="str">
        <f>IFERROR(VLOOKUP($A13,'All Running Order working doc'!$A$4:$CO$60,AQ$100,FALSE),"-")</f>
        <v>-</v>
      </c>
      <c r="AR13" s="12" t="str">
        <f>IFERROR(VLOOKUP($A13,'All Running Order working doc'!$A$4:$CO$60,AR$100,FALSE),"-")</f>
        <v>-</v>
      </c>
      <c r="AS13" s="12" t="str">
        <f>IFERROR(VLOOKUP($A13,'All Running Order working doc'!$A$4:$CO$60,AS$100,FALSE),"-")</f>
        <v>-</v>
      </c>
      <c r="AT13" s="12" t="str">
        <f>IFERROR(VLOOKUP($A13,'All Running Order working doc'!$A$4:$CO$60,AT$100,FALSE),"-")</f>
        <v>-</v>
      </c>
      <c r="AU13" s="12" t="str">
        <f>IFERROR(VLOOKUP($A13,'All Running Order working doc'!$A$4:$CO$60,AU$100,FALSE),"-")</f>
        <v>-</v>
      </c>
      <c r="AV13" s="12" t="str">
        <f>IFERROR(VLOOKUP($A13,'All Running Order working doc'!$A$4:$CO$60,AV$100,FALSE),"-")</f>
        <v>-</v>
      </c>
      <c r="AW13" s="12" t="str">
        <f>IFERROR(VLOOKUP($A13,'All Running Order working doc'!$A$4:$CO$60,AW$100,FALSE),"-")</f>
        <v>-</v>
      </c>
      <c r="AX13" s="12" t="str">
        <f>IFERROR(VLOOKUP($A13,'All Running Order working doc'!$A$4:$CO$60,AX$100,FALSE),"-")</f>
        <v>-</v>
      </c>
      <c r="AY13" s="12" t="str">
        <f>IFERROR(VLOOKUP($A13,'All Running Order working doc'!$A$4:$CO$60,AY$100,FALSE),"-")</f>
        <v>-</v>
      </c>
      <c r="AZ13" s="12" t="str">
        <f>IFERROR(VLOOKUP($A13,'All Running Order working doc'!$A$4:$CO$60,AZ$100,FALSE),"-")</f>
        <v>-</v>
      </c>
      <c r="BA13" s="12" t="str">
        <f>IFERROR(VLOOKUP($A13,'All Running Order working doc'!$A$4:$CO$60,BA$100,FALSE),"-")</f>
        <v>-</v>
      </c>
      <c r="BB13" s="12" t="str">
        <f>IFERROR(VLOOKUP($A13,'All Running Order working doc'!$A$4:$CO$60,BB$100,FALSE),"-")</f>
        <v>-</v>
      </c>
      <c r="BC13" s="12" t="str">
        <f>IFERROR(VLOOKUP($A13,'All Running Order working doc'!$A$4:$CO$60,BC$100,FALSE),"-")</f>
        <v>-</v>
      </c>
      <c r="BD13" s="12" t="str">
        <f>IFERROR(VLOOKUP($A13,'All Running Order working doc'!$A$4:$CO$60,BD$100,FALSE),"-")</f>
        <v>-</v>
      </c>
      <c r="BE13" s="12" t="str">
        <f>IFERROR(VLOOKUP($A13,'All Running Order working doc'!$A$4:$CO$60,BE$100,FALSE),"-")</f>
        <v>-</v>
      </c>
      <c r="BF13" s="12" t="str">
        <f>IFERROR(VLOOKUP($A13,'All Running Order working doc'!$A$4:$CO$60,BF$100,FALSE),"-")</f>
        <v>-</v>
      </c>
      <c r="BG13" s="12" t="str">
        <f>IFERROR(VLOOKUP($A13,'All Running Order working doc'!$A$4:$CO$60,BG$100,FALSE),"-")</f>
        <v>-</v>
      </c>
      <c r="BH13" s="12" t="str">
        <f>IFERROR(VLOOKUP($A13,'All Running Order working doc'!$A$4:$CO$60,BH$100,FALSE),"-")</f>
        <v>-</v>
      </c>
      <c r="BI13" s="12" t="str">
        <f>IFERROR(VLOOKUP($A13,'All Running Order working doc'!$A$4:$CO$60,BI$100,FALSE),"-")</f>
        <v>-</v>
      </c>
      <c r="BJ13" s="12" t="str">
        <f>IFERROR(VLOOKUP($A13,'All Running Order working doc'!$A$4:$CO$60,BJ$100,FALSE),"-")</f>
        <v>-</v>
      </c>
      <c r="BK13" s="12" t="str">
        <f>IFERROR(VLOOKUP($A13,'All Running Order working doc'!$A$4:$CO$60,BK$100,FALSE),"-")</f>
        <v>-</v>
      </c>
      <c r="BL13" s="12" t="str">
        <f>IFERROR(VLOOKUP($A13,'All Running Order working doc'!$A$4:$CO$60,BL$100,FALSE),"-")</f>
        <v>-</v>
      </c>
      <c r="BM13" s="12" t="str">
        <f>IFERROR(VLOOKUP($A13,'All Running Order working doc'!$A$4:$CO$60,BM$100,FALSE),"-")</f>
        <v>-</v>
      </c>
      <c r="BN13" s="12" t="str">
        <f>IFERROR(VLOOKUP($A13,'All Running Order working doc'!$A$4:$CO$60,BN$100,FALSE),"-")</f>
        <v>-</v>
      </c>
      <c r="BO13" s="12" t="str">
        <f>IFERROR(VLOOKUP($A13,'All Running Order working doc'!$A$4:$CO$60,BO$100,FALSE),"-")</f>
        <v>-</v>
      </c>
      <c r="BP13" s="12" t="str">
        <f>IFERROR(VLOOKUP($A13,'All Running Order working doc'!$A$4:$CO$60,BP$100,FALSE),"-")</f>
        <v>-</v>
      </c>
      <c r="BQ13" s="12" t="str">
        <f>IFERROR(VLOOKUP($A13,'All Running Order working doc'!$A$4:$CO$60,BQ$100,FALSE),"-")</f>
        <v>-</v>
      </c>
      <c r="BR13" s="12" t="str">
        <f>IFERROR(VLOOKUP($A13,'All Running Order working doc'!$A$4:$CO$60,BR$100,FALSE),"-")</f>
        <v>-</v>
      </c>
      <c r="BS13" s="12" t="str">
        <f>IFERROR(VLOOKUP($A13,'All Running Order working doc'!$A$4:$CO$60,BS$100,FALSE),"-")</f>
        <v>-</v>
      </c>
      <c r="BT13" s="12" t="str">
        <f>IFERROR(VLOOKUP($A13,'All Running Order working doc'!$A$4:$CO$60,BT$100,FALSE),"-")</f>
        <v>-</v>
      </c>
      <c r="BU13" s="12" t="str">
        <f>IFERROR(VLOOKUP($A13,'All Running Order working doc'!$A$4:$CO$60,BU$100,FALSE),"-")</f>
        <v>-</v>
      </c>
      <c r="BV13" s="12" t="str">
        <f>IFERROR(VLOOKUP($A13,'All Running Order working doc'!$A$4:$CO$60,BV$100,FALSE),"-")</f>
        <v>-</v>
      </c>
      <c r="BW13" s="12" t="str">
        <f>IFERROR(VLOOKUP($A13,'All Running Order working doc'!$A$4:$CO$60,BW$100,FALSE),"-")</f>
        <v>-</v>
      </c>
      <c r="BX13" s="12" t="str">
        <f>IFERROR(VLOOKUP($A13,'All Running Order working doc'!$A$4:$CO$60,BX$100,FALSE),"-")</f>
        <v>-</v>
      </c>
      <c r="BY13" s="12" t="str">
        <f>IFERROR(VLOOKUP($A13,'All Running Order working doc'!$A$4:$CO$60,BY$100,FALSE),"-")</f>
        <v>-</v>
      </c>
      <c r="BZ13" s="12" t="str">
        <f>IFERROR(VLOOKUP($A13,'All Running Order working doc'!$A$4:$CO$60,BZ$100,FALSE),"-")</f>
        <v>-</v>
      </c>
      <c r="CA13" s="12" t="str">
        <f>IFERROR(VLOOKUP($A13,'All Running Order working doc'!$A$4:$CO$60,CA$100,FALSE),"-")</f>
        <v>-</v>
      </c>
      <c r="CB13" s="12" t="str">
        <f>IFERROR(VLOOKUP($A13,'All Running Order working doc'!$A$4:$CO$60,CB$100,FALSE),"-")</f>
        <v>-</v>
      </c>
      <c r="CC13" s="12" t="str">
        <f>IFERROR(VLOOKUP($A13,'All Running Order working doc'!$A$4:$CO$60,CC$100,FALSE),"-")</f>
        <v>-</v>
      </c>
      <c r="CD13" s="12" t="str">
        <f>IFERROR(VLOOKUP($A13,'All Running Order working doc'!$A$4:$CO$60,CD$100,FALSE),"-")</f>
        <v>-</v>
      </c>
      <c r="CE13" s="12" t="str">
        <f>IFERROR(VLOOKUP($A13,'All Running Order working doc'!$A$4:$CO$60,CE$100,FALSE),"-")</f>
        <v>-</v>
      </c>
      <c r="CF13" s="12" t="str">
        <f>IFERROR(VLOOKUP($A13,'All Running Order working doc'!$A$4:$CO$60,CF$100,FALSE),"-")</f>
        <v>-</v>
      </c>
      <c r="CG13" s="12" t="str">
        <f>IFERROR(VLOOKUP($A13,'All Running Order working doc'!$A$4:$CO$60,CG$100,FALSE),"-")</f>
        <v>-</v>
      </c>
      <c r="CH13" s="12" t="str">
        <f>IFERROR(VLOOKUP($A13,'All Running Order working doc'!$A$4:$CO$60,CH$100,FALSE),"-")</f>
        <v>-</v>
      </c>
      <c r="CI13" s="12" t="str">
        <f>IFERROR(VLOOKUP($A13,'All Running Order working doc'!$A$4:$CO$60,CI$100,FALSE),"-")</f>
        <v>-</v>
      </c>
      <c r="CJ13" s="12" t="str">
        <f>IFERROR(VLOOKUP($A13,'All Running Order working doc'!$A$4:$CO$60,CJ$100,FALSE),"-")</f>
        <v>-</v>
      </c>
      <c r="CK13" s="12" t="str">
        <f>IFERROR(VLOOKUP($A13,'All Running Order working doc'!$A$4:$CO$60,CK$100,FALSE),"-")</f>
        <v>-</v>
      </c>
      <c r="CL13" s="12" t="str">
        <f>IFERROR(VLOOKUP($A13,'All Running Order working doc'!$A$4:$CO$60,CL$100,FALSE),"-")</f>
        <v>-</v>
      </c>
      <c r="CM13" s="12" t="str">
        <f>IFERROR(VLOOKUP($A13,'All Running Order working doc'!$A$4:$CO$60,CM$100,FALSE),"-")</f>
        <v>-</v>
      </c>
      <c r="CN13" s="12" t="str">
        <f>IFERROR(VLOOKUP($A13,'All Running Order working doc'!$A$4:$CO$60,CN$100,FALSE),"-")</f>
        <v>-</v>
      </c>
      <c r="CQ13" s="3">
        <v>10</v>
      </c>
    </row>
    <row r="14" spans="1:95" x14ac:dyDescent="0.3">
      <c r="A14" s="3" t="str">
        <f>CONCATENATE(Constants!$B$7,CQ14,)</f>
        <v>Clubman11</v>
      </c>
      <c r="B14" s="12" t="str">
        <f>IFERROR(VLOOKUP($A14,'All Running Order working doc'!$A$4:$CO$60,B$100,FALSE),"-")</f>
        <v>-</v>
      </c>
      <c r="C14" s="12" t="str">
        <f>IFERROR(VLOOKUP($A14,'All Running Order working doc'!$A$4:$CO$60,C$100,FALSE),"-")</f>
        <v>-</v>
      </c>
      <c r="D14" s="12" t="str">
        <f>IFERROR(VLOOKUP($A14,'All Running Order working doc'!$A$4:$CO$60,D$100,FALSE),"-")</f>
        <v>-</v>
      </c>
      <c r="E14" s="12" t="str">
        <f>IFERROR(VLOOKUP($A14,'All Running Order working doc'!$A$4:$CO$60,E$100,FALSE),"-")</f>
        <v>-</v>
      </c>
      <c r="F14" s="12" t="str">
        <f>IFERROR(VLOOKUP($A14,'All Running Order working doc'!$A$4:$CO$60,F$100,FALSE),"-")</f>
        <v>-</v>
      </c>
      <c r="G14" s="12" t="str">
        <f>IFERROR(VLOOKUP($A14,'All Running Order working doc'!$A$4:$CO$60,G$100,FALSE),"-")</f>
        <v>-</v>
      </c>
      <c r="H14" s="12" t="str">
        <f>IFERROR(VLOOKUP($A14,'All Running Order working doc'!$A$4:$CO$60,H$100,FALSE),"-")</f>
        <v>-</v>
      </c>
      <c r="I14" s="12" t="str">
        <f>IFERROR(VLOOKUP($A14,'All Running Order working doc'!$A$4:$CO$60,I$100,FALSE),"-")</f>
        <v>-</v>
      </c>
      <c r="J14" s="12" t="str">
        <f>IFERROR(VLOOKUP($A14,'All Running Order working doc'!$A$4:$CO$60,J$100,FALSE),"-")</f>
        <v>-</v>
      </c>
      <c r="K14" s="12" t="str">
        <f>IFERROR(VLOOKUP($A14,'All Running Order working doc'!$A$4:$CO$60,K$100,FALSE),"-")</f>
        <v>-</v>
      </c>
      <c r="L14" s="12" t="str">
        <f>IFERROR(VLOOKUP($A14,'All Running Order working doc'!$A$4:$CO$60,L$100,FALSE),"-")</f>
        <v>-</v>
      </c>
      <c r="M14" s="12" t="str">
        <f>IFERROR(VLOOKUP($A14,'All Running Order working doc'!$A$4:$CO$60,M$100,FALSE),"-")</f>
        <v>-</v>
      </c>
      <c r="N14" s="12" t="str">
        <f>IFERROR(VLOOKUP($A14,'All Running Order working doc'!$A$4:$CO$60,N$100,FALSE),"-")</f>
        <v>-</v>
      </c>
      <c r="O14" s="12" t="str">
        <f>IFERROR(VLOOKUP($A14,'All Running Order working doc'!$A$4:$CO$60,O$100,FALSE),"-")</f>
        <v>-</v>
      </c>
      <c r="P14" s="12" t="str">
        <f>IFERROR(VLOOKUP($A14,'All Running Order working doc'!$A$4:$CO$60,P$100,FALSE),"-")</f>
        <v>-</v>
      </c>
      <c r="Q14" s="12" t="str">
        <f>IFERROR(VLOOKUP($A14,'All Running Order working doc'!$A$4:$CO$60,Q$100,FALSE),"-")</f>
        <v>-</v>
      </c>
      <c r="R14" s="12" t="str">
        <f>IFERROR(VLOOKUP($A14,'All Running Order working doc'!$A$4:$CO$60,R$100,FALSE),"-")</f>
        <v>-</v>
      </c>
      <c r="S14" s="12" t="str">
        <f>IFERROR(VLOOKUP($A14,'All Running Order working doc'!$A$4:$CO$60,S$100,FALSE),"-")</f>
        <v>-</v>
      </c>
      <c r="T14" s="12" t="str">
        <f>IFERROR(VLOOKUP($A14,'All Running Order working doc'!$A$4:$CO$60,T$100,FALSE),"-")</f>
        <v>-</v>
      </c>
      <c r="U14" s="12" t="str">
        <f>IFERROR(VLOOKUP($A14,'All Running Order working doc'!$A$4:$CO$60,U$100,FALSE),"-")</f>
        <v>-</v>
      </c>
      <c r="V14" s="12" t="str">
        <f>IFERROR(VLOOKUP($A14,'All Running Order working doc'!$A$4:$CO$60,V$100,FALSE),"-")</f>
        <v>-</v>
      </c>
      <c r="W14" s="12" t="str">
        <f>IFERROR(VLOOKUP($A14,'All Running Order working doc'!$A$4:$CO$60,W$100,FALSE),"-")</f>
        <v>-</v>
      </c>
      <c r="X14" s="12" t="str">
        <f>IFERROR(VLOOKUP($A14,'All Running Order working doc'!$A$4:$CO$60,X$100,FALSE),"-")</f>
        <v>-</v>
      </c>
      <c r="Y14" s="12" t="str">
        <f>IFERROR(VLOOKUP($A14,'All Running Order working doc'!$A$4:$CO$60,Y$100,FALSE),"-")</f>
        <v>-</v>
      </c>
      <c r="Z14" s="12" t="str">
        <f>IFERROR(VLOOKUP($A14,'All Running Order working doc'!$A$4:$CO$60,Z$100,FALSE),"-")</f>
        <v>-</v>
      </c>
      <c r="AA14" s="12" t="str">
        <f>IFERROR(VLOOKUP($A14,'All Running Order working doc'!$A$4:$CO$60,AA$100,FALSE),"-")</f>
        <v>-</v>
      </c>
      <c r="AB14" s="12" t="str">
        <f>IFERROR(VLOOKUP($A14,'All Running Order working doc'!$A$4:$CO$60,AB$100,FALSE),"-")</f>
        <v>-</v>
      </c>
      <c r="AC14" s="12" t="str">
        <f>IFERROR(VLOOKUP($A14,'All Running Order working doc'!$A$4:$CO$60,AC$100,FALSE),"-")</f>
        <v>-</v>
      </c>
      <c r="AD14" s="12" t="str">
        <f>IFERROR(VLOOKUP($A14,'All Running Order working doc'!$A$4:$CO$60,AD$100,FALSE),"-")</f>
        <v>-</v>
      </c>
      <c r="AE14" s="12" t="str">
        <f>IFERROR(VLOOKUP($A14,'All Running Order working doc'!$A$4:$CO$60,AE$100,FALSE),"-")</f>
        <v>-</v>
      </c>
      <c r="AF14" s="12" t="str">
        <f>IFERROR(VLOOKUP($A14,'All Running Order working doc'!$A$4:$CO$60,AF$100,FALSE),"-")</f>
        <v>-</v>
      </c>
      <c r="AG14" s="12" t="str">
        <f>IFERROR(VLOOKUP($A14,'All Running Order working doc'!$A$4:$CO$60,AG$100,FALSE),"-")</f>
        <v>-</v>
      </c>
      <c r="AH14" s="12" t="str">
        <f>IFERROR(VLOOKUP($A14,'All Running Order working doc'!$A$4:$CO$60,AH$100,FALSE),"-")</f>
        <v>-</v>
      </c>
      <c r="AI14" s="12" t="str">
        <f>IFERROR(VLOOKUP($A14,'All Running Order working doc'!$A$4:$CO$60,AI$100,FALSE),"-")</f>
        <v>-</v>
      </c>
      <c r="AJ14" s="12" t="str">
        <f>IFERROR(VLOOKUP($A14,'All Running Order working doc'!$A$4:$CO$60,AJ$100,FALSE),"-")</f>
        <v>-</v>
      </c>
      <c r="AK14" s="12" t="str">
        <f>IFERROR(VLOOKUP($A14,'All Running Order working doc'!$A$4:$CO$60,AK$100,FALSE),"-")</f>
        <v>-</v>
      </c>
      <c r="AL14" s="12" t="str">
        <f>IFERROR(VLOOKUP($A14,'All Running Order working doc'!$A$4:$CO$60,AL$100,FALSE),"-")</f>
        <v>-</v>
      </c>
      <c r="AM14" s="12" t="str">
        <f>IFERROR(VLOOKUP($A14,'All Running Order working doc'!$A$4:$CO$60,AM$100,FALSE),"-")</f>
        <v>-</v>
      </c>
      <c r="AN14" s="12" t="str">
        <f>IFERROR(VLOOKUP($A14,'All Running Order working doc'!$A$4:$CO$60,AN$100,FALSE),"-")</f>
        <v>-</v>
      </c>
      <c r="AO14" s="12" t="str">
        <f>IFERROR(VLOOKUP($A14,'All Running Order working doc'!$A$4:$CO$60,AO$100,FALSE),"-")</f>
        <v>-</v>
      </c>
      <c r="AP14" s="12" t="str">
        <f>IFERROR(VLOOKUP($A14,'All Running Order working doc'!$A$4:$CO$60,AP$100,FALSE),"-")</f>
        <v>-</v>
      </c>
      <c r="AQ14" s="12" t="str">
        <f>IFERROR(VLOOKUP($A14,'All Running Order working doc'!$A$4:$CO$60,AQ$100,FALSE),"-")</f>
        <v>-</v>
      </c>
      <c r="AR14" s="12" t="str">
        <f>IFERROR(VLOOKUP($A14,'All Running Order working doc'!$A$4:$CO$60,AR$100,FALSE),"-")</f>
        <v>-</v>
      </c>
      <c r="AS14" s="12" t="str">
        <f>IFERROR(VLOOKUP($A14,'All Running Order working doc'!$A$4:$CO$60,AS$100,FALSE),"-")</f>
        <v>-</v>
      </c>
      <c r="AT14" s="12" t="str">
        <f>IFERROR(VLOOKUP($A14,'All Running Order working doc'!$A$4:$CO$60,AT$100,FALSE),"-")</f>
        <v>-</v>
      </c>
      <c r="AU14" s="12" t="str">
        <f>IFERROR(VLOOKUP($A14,'All Running Order working doc'!$A$4:$CO$60,AU$100,FALSE),"-")</f>
        <v>-</v>
      </c>
      <c r="AV14" s="12" t="str">
        <f>IFERROR(VLOOKUP($A14,'All Running Order working doc'!$A$4:$CO$60,AV$100,FALSE),"-")</f>
        <v>-</v>
      </c>
      <c r="AW14" s="12" t="str">
        <f>IFERROR(VLOOKUP($A14,'All Running Order working doc'!$A$4:$CO$60,AW$100,FALSE),"-")</f>
        <v>-</v>
      </c>
      <c r="AX14" s="12" t="str">
        <f>IFERROR(VLOOKUP($A14,'All Running Order working doc'!$A$4:$CO$60,AX$100,FALSE),"-")</f>
        <v>-</v>
      </c>
      <c r="AY14" s="12" t="str">
        <f>IFERROR(VLOOKUP($A14,'All Running Order working doc'!$A$4:$CO$60,AY$100,FALSE),"-")</f>
        <v>-</v>
      </c>
      <c r="AZ14" s="12" t="str">
        <f>IFERROR(VLOOKUP($A14,'All Running Order working doc'!$A$4:$CO$60,AZ$100,FALSE),"-")</f>
        <v>-</v>
      </c>
      <c r="BA14" s="12" t="str">
        <f>IFERROR(VLOOKUP($A14,'All Running Order working doc'!$A$4:$CO$60,BA$100,FALSE),"-")</f>
        <v>-</v>
      </c>
      <c r="BB14" s="12" t="str">
        <f>IFERROR(VLOOKUP($A14,'All Running Order working doc'!$A$4:$CO$60,BB$100,FALSE),"-")</f>
        <v>-</v>
      </c>
      <c r="BC14" s="12" t="str">
        <f>IFERROR(VLOOKUP($A14,'All Running Order working doc'!$A$4:$CO$60,BC$100,FALSE),"-")</f>
        <v>-</v>
      </c>
      <c r="BD14" s="12" t="str">
        <f>IFERROR(VLOOKUP($A14,'All Running Order working doc'!$A$4:$CO$60,BD$100,FALSE),"-")</f>
        <v>-</v>
      </c>
      <c r="BE14" s="12" t="str">
        <f>IFERROR(VLOOKUP($A14,'All Running Order working doc'!$A$4:$CO$60,BE$100,FALSE),"-")</f>
        <v>-</v>
      </c>
      <c r="BF14" s="12" t="str">
        <f>IFERROR(VLOOKUP($A14,'All Running Order working doc'!$A$4:$CO$60,BF$100,FALSE),"-")</f>
        <v>-</v>
      </c>
      <c r="BG14" s="12" t="str">
        <f>IFERROR(VLOOKUP($A14,'All Running Order working doc'!$A$4:$CO$60,BG$100,FALSE),"-")</f>
        <v>-</v>
      </c>
      <c r="BH14" s="12" t="str">
        <f>IFERROR(VLOOKUP($A14,'All Running Order working doc'!$A$4:$CO$60,BH$100,FALSE),"-")</f>
        <v>-</v>
      </c>
      <c r="BI14" s="12" t="str">
        <f>IFERROR(VLOOKUP($A14,'All Running Order working doc'!$A$4:$CO$60,BI$100,FALSE),"-")</f>
        <v>-</v>
      </c>
      <c r="BJ14" s="12" t="str">
        <f>IFERROR(VLOOKUP($A14,'All Running Order working doc'!$A$4:$CO$60,BJ$100,FALSE),"-")</f>
        <v>-</v>
      </c>
      <c r="BK14" s="12" t="str">
        <f>IFERROR(VLOOKUP($A14,'All Running Order working doc'!$A$4:$CO$60,BK$100,FALSE),"-")</f>
        <v>-</v>
      </c>
      <c r="BL14" s="12" t="str">
        <f>IFERROR(VLOOKUP($A14,'All Running Order working doc'!$A$4:$CO$60,BL$100,FALSE),"-")</f>
        <v>-</v>
      </c>
      <c r="BM14" s="12" t="str">
        <f>IFERROR(VLOOKUP($A14,'All Running Order working doc'!$A$4:$CO$60,BM$100,FALSE),"-")</f>
        <v>-</v>
      </c>
      <c r="BN14" s="12" t="str">
        <f>IFERROR(VLOOKUP($A14,'All Running Order working doc'!$A$4:$CO$60,BN$100,FALSE),"-")</f>
        <v>-</v>
      </c>
      <c r="BO14" s="12" t="str">
        <f>IFERROR(VLOOKUP($A14,'All Running Order working doc'!$A$4:$CO$60,BO$100,FALSE),"-")</f>
        <v>-</v>
      </c>
      <c r="BP14" s="12" t="str">
        <f>IFERROR(VLOOKUP($A14,'All Running Order working doc'!$A$4:$CO$60,BP$100,FALSE),"-")</f>
        <v>-</v>
      </c>
      <c r="BQ14" s="12" t="str">
        <f>IFERROR(VLOOKUP($A14,'All Running Order working doc'!$A$4:$CO$60,BQ$100,FALSE),"-")</f>
        <v>-</v>
      </c>
      <c r="BR14" s="12" t="str">
        <f>IFERROR(VLOOKUP($A14,'All Running Order working doc'!$A$4:$CO$60,BR$100,FALSE),"-")</f>
        <v>-</v>
      </c>
      <c r="BS14" s="12" t="str">
        <f>IFERROR(VLOOKUP($A14,'All Running Order working doc'!$A$4:$CO$60,BS$100,FALSE),"-")</f>
        <v>-</v>
      </c>
      <c r="BT14" s="12" t="str">
        <f>IFERROR(VLOOKUP($A14,'All Running Order working doc'!$A$4:$CO$60,BT$100,FALSE),"-")</f>
        <v>-</v>
      </c>
      <c r="BU14" s="12" t="str">
        <f>IFERROR(VLOOKUP($A14,'All Running Order working doc'!$A$4:$CO$60,BU$100,FALSE),"-")</f>
        <v>-</v>
      </c>
      <c r="BV14" s="12" t="str">
        <f>IFERROR(VLOOKUP($A14,'All Running Order working doc'!$A$4:$CO$60,BV$100,FALSE),"-")</f>
        <v>-</v>
      </c>
      <c r="BW14" s="12" t="str">
        <f>IFERROR(VLOOKUP($A14,'All Running Order working doc'!$A$4:$CO$60,BW$100,FALSE),"-")</f>
        <v>-</v>
      </c>
      <c r="BX14" s="12" t="str">
        <f>IFERROR(VLOOKUP($A14,'All Running Order working doc'!$A$4:$CO$60,BX$100,FALSE),"-")</f>
        <v>-</v>
      </c>
      <c r="BY14" s="12" t="str">
        <f>IFERROR(VLOOKUP($A14,'All Running Order working doc'!$A$4:$CO$60,BY$100,FALSE),"-")</f>
        <v>-</v>
      </c>
      <c r="BZ14" s="12" t="str">
        <f>IFERROR(VLOOKUP($A14,'All Running Order working doc'!$A$4:$CO$60,BZ$100,FALSE),"-")</f>
        <v>-</v>
      </c>
      <c r="CA14" s="12" t="str">
        <f>IFERROR(VLOOKUP($A14,'All Running Order working doc'!$A$4:$CO$60,CA$100,FALSE),"-")</f>
        <v>-</v>
      </c>
      <c r="CB14" s="12" t="str">
        <f>IFERROR(VLOOKUP($A14,'All Running Order working doc'!$A$4:$CO$60,CB$100,FALSE),"-")</f>
        <v>-</v>
      </c>
      <c r="CC14" s="12" t="str">
        <f>IFERROR(VLOOKUP($A14,'All Running Order working doc'!$A$4:$CO$60,CC$100,FALSE),"-")</f>
        <v>-</v>
      </c>
      <c r="CD14" s="12" t="str">
        <f>IFERROR(VLOOKUP($A14,'All Running Order working doc'!$A$4:$CO$60,CD$100,FALSE),"-")</f>
        <v>-</v>
      </c>
      <c r="CE14" s="12" t="str">
        <f>IFERROR(VLOOKUP($A14,'All Running Order working doc'!$A$4:$CO$60,CE$100,FALSE),"-")</f>
        <v>-</v>
      </c>
      <c r="CF14" s="12" t="str">
        <f>IFERROR(VLOOKUP($A14,'All Running Order working doc'!$A$4:$CO$60,CF$100,FALSE),"-")</f>
        <v>-</v>
      </c>
      <c r="CG14" s="12" t="str">
        <f>IFERROR(VLOOKUP($A14,'All Running Order working doc'!$A$4:$CO$60,CG$100,FALSE),"-")</f>
        <v>-</v>
      </c>
      <c r="CH14" s="12" t="str">
        <f>IFERROR(VLOOKUP($A14,'All Running Order working doc'!$A$4:$CO$60,CH$100,FALSE),"-")</f>
        <v>-</v>
      </c>
      <c r="CI14" s="12" t="str">
        <f>IFERROR(VLOOKUP($A14,'All Running Order working doc'!$A$4:$CO$60,CI$100,FALSE),"-")</f>
        <v>-</v>
      </c>
      <c r="CJ14" s="12" t="str">
        <f>IFERROR(VLOOKUP($A14,'All Running Order working doc'!$A$4:$CO$60,CJ$100,FALSE),"-")</f>
        <v>-</v>
      </c>
      <c r="CK14" s="12" t="str">
        <f>IFERROR(VLOOKUP($A14,'All Running Order working doc'!$A$4:$CO$60,CK$100,FALSE),"-")</f>
        <v>-</v>
      </c>
      <c r="CL14" s="12" t="str">
        <f>IFERROR(VLOOKUP($A14,'All Running Order working doc'!$A$4:$CO$60,CL$100,FALSE),"-")</f>
        <v>-</v>
      </c>
      <c r="CM14" s="12" t="str">
        <f>IFERROR(VLOOKUP($A14,'All Running Order working doc'!$A$4:$CO$60,CM$100,FALSE),"-")</f>
        <v>-</v>
      </c>
      <c r="CN14" s="12" t="str">
        <f>IFERROR(VLOOKUP($A14,'All Running Order working doc'!$A$4:$CO$60,CN$100,FALSE),"-")</f>
        <v>-</v>
      </c>
      <c r="CQ14" s="3">
        <v>11</v>
      </c>
    </row>
    <row r="15" spans="1:95" x14ac:dyDescent="0.3">
      <c r="A15" s="3" t="str">
        <f>CONCATENATE(Constants!$B$7,CQ15,)</f>
        <v>Clubman12</v>
      </c>
      <c r="B15" s="12" t="str">
        <f>IFERROR(VLOOKUP($A15,'All Running Order working doc'!$A$4:$CO$60,B$100,FALSE),"-")</f>
        <v>-</v>
      </c>
      <c r="C15" s="12" t="str">
        <f>IFERROR(VLOOKUP($A15,'All Running Order working doc'!$A$4:$CO$60,C$100,FALSE),"-")</f>
        <v>-</v>
      </c>
      <c r="D15" s="12" t="str">
        <f>IFERROR(VLOOKUP($A15,'All Running Order working doc'!$A$4:$CO$60,D$100,FALSE),"-")</f>
        <v>-</v>
      </c>
      <c r="E15" s="12" t="str">
        <f>IFERROR(VLOOKUP($A15,'All Running Order working doc'!$A$4:$CO$60,E$100,FALSE),"-")</f>
        <v>-</v>
      </c>
      <c r="F15" s="12" t="str">
        <f>IFERROR(VLOOKUP($A15,'All Running Order working doc'!$A$4:$CO$60,F$100,FALSE),"-")</f>
        <v>-</v>
      </c>
      <c r="G15" s="12" t="str">
        <f>IFERROR(VLOOKUP($A15,'All Running Order working doc'!$A$4:$CO$60,G$100,FALSE),"-")</f>
        <v>-</v>
      </c>
      <c r="H15" s="12" t="str">
        <f>IFERROR(VLOOKUP($A15,'All Running Order working doc'!$A$4:$CO$60,H$100,FALSE),"-")</f>
        <v>-</v>
      </c>
      <c r="I15" s="12" t="str">
        <f>IFERROR(VLOOKUP($A15,'All Running Order working doc'!$A$4:$CO$60,I$100,FALSE),"-")</f>
        <v>-</v>
      </c>
      <c r="J15" s="12" t="str">
        <f>IFERROR(VLOOKUP($A15,'All Running Order working doc'!$A$4:$CO$60,J$100,FALSE),"-")</f>
        <v>-</v>
      </c>
      <c r="K15" s="12" t="str">
        <f>IFERROR(VLOOKUP($A15,'All Running Order working doc'!$A$4:$CO$60,K$100,FALSE),"-")</f>
        <v>-</v>
      </c>
      <c r="L15" s="12" t="str">
        <f>IFERROR(VLOOKUP($A15,'All Running Order working doc'!$A$4:$CO$60,L$100,FALSE),"-")</f>
        <v>-</v>
      </c>
      <c r="M15" s="12" t="str">
        <f>IFERROR(VLOOKUP($A15,'All Running Order working doc'!$A$4:$CO$60,M$100,FALSE),"-")</f>
        <v>-</v>
      </c>
      <c r="N15" s="12" t="str">
        <f>IFERROR(VLOOKUP($A15,'All Running Order working doc'!$A$4:$CO$60,N$100,FALSE),"-")</f>
        <v>-</v>
      </c>
      <c r="O15" s="12" t="str">
        <f>IFERROR(VLOOKUP($A15,'All Running Order working doc'!$A$4:$CO$60,O$100,FALSE),"-")</f>
        <v>-</v>
      </c>
      <c r="P15" s="12" t="str">
        <f>IFERROR(VLOOKUP($A15,'All Running Order working doc'!$A$4:$CO$60,P$100,FALSE),"-")</f>
        <v>-</v>
      </c>
      <c r="Q15" s="12" t="str">
        <f>IFERROR(VLOOKUP($A15,'All Running Order working doc'!$A$4:$CO$60,Q$100,FALSE),"-")</f>
        <v>-</v>
      </c>
      <c r="R15" s="12" t="str">
        <f>IFERROR(VLOOKUP($A15,'All Running Order working doc'!$A$4:$CO$60,R$100,FALSE),"-")</f>
        <v>-</v>
      </c>
      <c r="S15" s="12" t="str">
        <f>IFERROR(VLOOKUP($A15,'All Running Order working doc'!$A$4:$CO$60,S$100,FALSE),"-")</f>
        <v>-</v>
      </c>
      <c r="T15" s="12" t="str">
        <f>IFERROR(VLOOKUP($A15,'All Running Order working doc'!$A$4:$CO$60,T$100,FALSE),"-")</f>
        <v>-</v>
      </c>
      <c r="U15" s="12" t="str">
        <f>IFERROR(VLOOKUP($A15,'All Running Order working doc'!$A$4:$CO$60,U$100,FALSE),"-")</f>
        <v>-</v>
      </c>
      <c r="V15" s="12" t="str">
        <f>IFERROR(VLOOKUP($A15,'All Running Order working doc'!$A$4:$CO$60,V$100,FALSE),"-")</f>
        <v>-</v>
      </c>
      <c r="W15" s="12" t="str">
        <f>IFERROR(VLOOKUP($A15,'All Running Order working doc'!$A$4:$CO$60,W$100,FALSE),"-")</f>
        <v>-</v>
      </c>
      <c r="X15" s="12" t="str">
        <f>IFERROR(VLOOKUP($A15,'All Running Order working doc'!$A$4:$CO$60,X$100,FALSE),"-")</f>
        <v>-</v>
      </c>
      <c r="Y15" s="12" t="str">
        <f>IFERROR(VLOOKUP($A15,'All Running Order working doc'!$A$4:$CO$60,Y$100,FALSE),"-")</f>
        <v>-</v>
      </c>
      <c r="Z15" s="12" t="str">
        <f>IFERROR(VLOOKUP($A15,'All Running Order working doc'!$A$4:$CO$60,Z$100,FALSE),"-")</f>
        <v>-</v>
      </c>
      <c r="AA15" s="12" t="str">
        <f>IFERROR(VLOOKUP($A15,'All Running Order working doc'!$A$4:$CO$60,AA$100,FALSE),"-")</f>
        <v>-</v>
      </c>
      <c r="AB15" s="12" t="str">
        <f>IFERROR(VLOOKUP($A15,'All Running Order working doc'!$A$4:$CO$60,AB$100,FALSE),"-")</f>
        <v>-</v>
      </c>
      <c r="AC15" s="12" t="str">
        <f>IFERROR(VLOOKUP($A15,'All Running Order working doc'!$A$4:$CO$60,AC$100,FALSE),"-")</f>
        <v>-</v>
      </c>
      <c r="AD15" s="12" t="str">
        <f>IFERROR(VLOOKUP($A15,'All Running Order working doc'!$A$4:$CO$60,AD$100,FALSE),"-")</f>
        <v>-</v>
      </c>
      <c r="AE15" s="12" t="str">
        <f>IFERROR(VLOOKUP($A15,'All Running Order working doc'!$A$4:$CO$60,AE$100,FALSE),"-")</f>
        <v>-</v>
      </c>
      <c r="AF15" s="12" t="str">
        <f>IFERROR(VLOOKUP($A15,'All Running Order working doc'!$A$4:$CO$60,AF$100,FALSE),"-")</f>
        <v>-</v>
      </c>
      <c r="AG15" s="12" t="str">
        <f>IFERROR(VLOOKUP($A15,'All Running Order working doc'!$A$4:$CO$60,AG$100,FALSE),"-")</f>
        <v>-</v>
      </c>
      <c r="AH15" s="12" t="str">
        <f>IFERROR(VLOOKUP($A15,'All Running Order working doc'!$A$4:$CO$60,AH$100,FALSE),"-")</f>
        <v>-</v>
      </c>
      <c r="AI15" s="12" t="str">
        <f>IFERROR(VLOOKUP($A15,'All Running Order working doc'!$A$4:$CO$60,AI$100,FALSE),"-")</f>
        <v>-</v>
      </c>
      <c r="AJ15" s="12" t="str">
        <f>IFERROR(VLOOKUP($A15,'All Running Order working doc'!$A$4:$CO$60,AJ$100,FALSE),"-")</f>
        <v>-</v>
      </c>
      <c r="AK15" s="12" t="str">
        <f>IFERROR(VLOOKUP($A15,'All Running Order working doc'!$A$4:$CO$60,AK$100,FALSE),"-")</f>
        <v>-</v>
      </c>
      <c r="AL15" s="12" t="str">
        <f>IFERROR(VLOOKUP($A15,'All Running Order working doc'!$A$4:$CO$60,AL$100,FALSE),"-")</f>
        <v>-</v>
      </c>
      <c r="AM15" s="12" t="str">
        <f>IFERROR(VLOOKUP($A15,'All Running Order working doc'!$A$4:$CO$60,AM$100,FALSE),"-")</f>
        <v>-</v>
      </c>
      <c r="AN15" s="12" t="str">
        <f>IFERROR(VLOOKUP($A15,'All Running Order working doc'!$A$4:$CO$60,AN$100,FALSE),"-")</f>
        <v>-</v>
      </c>
      <c r="AO15" s="12" t="str">
        <f>IFERROR(VLOOKUP($A15,'All Running Order working doc'!$A$4:$CO$60,AO$100,FALSE),"-")</f>
        <v>-</v>
      </c>
      <c r="AP15" s="12" t="str">
        <f>IFERROR(VLOOKUP($A15,'All Running Order working doc'!$A$4:$CO$60,AP$100,FALSE),"-")</f>
        <v>-</v>
      </c>
      <c r="AQ15" s="12" t="str">
        <f>IFERROR(VLOOKUP($A15,'All Running Order working doc'!$A$4:$CO$60,AQ$100,FALSE),"-")</f>
        <v>-</v>
      </c>
      <c r="AR15" s="12" t="str">
        <f>IFERROR(VLOOKUP($A15,'All Running Order working doc'!$A$4:$CO$60,AR$100,FALSE),"-")</f>
        <v>-</v>
      </c>
      <c r="AS15" s="12" t="str">
        <f>IFERROR(VLOOKUP($A15,'All Running Order working doc'!$A$4:$CO$60,AS$100,FALSE),"-")</f>
        <v>-</v>
      </c>
      <c r="AT15" s="12" t="str">
        <f>IFERROR(VLOOKUP($A15,'All Running Order working doc'!$A$4:$CO$60,AT$100,FALSE),"-")</f>
        <v>-</v>
      </c>
      <c r="AU15" s="12" t="str">
        <f>IFERROR(VLOOKUP($A15,'All Running Order working doc'!$A$4:$CO$60,AU$100,FALSE),"-")</f>
        <v>-</v>
      </c>
      <c r="AV15" s="12" t="str">
        <f>IFERROR(VLOOKUP($A15,'All Running Order working doc'!$A$4:$CO$60,AV$100,FALSE),"-")</f>
        <v>-</v>
      </c>
      <c r="AW15" s="12" t="str">
        <f>IFERROR(VLOOKUP($A15,'All Running Order working doc'!$A$4:$CO$60,AW$100,FALSE),"-")</f>
        <v>-</v>
      </c>
      <c r="AX15" s="12" t="str">
        <f>IFERROR(VLOOKUP($A15,'All Running Order working doc'!$A$4:$CO$60,AX$100,FALSE),"-")</f>
        <v>-</v>
      </c>
      <c r="AY15" s="12" t="str">
        <f>IFERROR(VLOOKUP($A15,'All Running Order working doc'!$A$4:$CO$60,AY$100,FALSE),"-")</f>
        <v>-</v>
      </c>
      <c r="AZ15" s="12" t="str">
        <f>IFERROR(VLOOKUP($A15,'All Running Order working doc'!$A$4:$CO$60,AZ$100,FALSE),"-")</f>
        <v>-</v>
      </c>
      <c r="BA15" s="12" t="str">
        <f>IFERROR(VLOOKUP($A15,'All Running Order working doc'!$A$4:$CO$60,BA$100,FALSE),"-")</f>
        <v>-</v>
      </c>
      <c r="BB15" s="12" t="str">
        <f>IFERROR(VLOOKUP($A15,'All Running Order working doc'!$A$4:$CO$60,BB$100,FALSE),"-")</f>
        <v>-</v>
      </c>
      <c r="BC15" s="12" t="str">
        <f>IFERROR(VLOOKUP($A15,'All Running Order working doc'!$A$4:$CO$60,BC$100,FALSE),"-")</f>
        <v>-</v>
      </c>
      <c r="BD15" s="12" t="str">
        <f>IFERROR(VLOOKUP($A15,'All Running Order working doc'!$A$4:$CO$60,BD$100,FALSE),"-")</f>
        <v>-</v>
      </c>
      <c r="BE15" s="12" t="str">
        <f>IFERROR(VLOOKUP($A15,'All Running Order working doc'!$A$4:$CO$60,BE$100,FALSE),"-")</f>
        <v>-</v>
      </c>
      <c r="BF15" s="12" t="str">
        <f>IFERROR(VLOOKUP($A15,'All Running Order working doc'!$A$4:$CO$60,BF$100,FALSE),"-")</f>
        <v>-</v>
      </c>
      <c r="BG15" s="12" t="str">
        <f>IFERROR(VLOOKUP($A15,'All Running Order working doc'!$A$4:$CO$60,BG$100,FALSE),"-")</f>
        <v>-</v>
      </c>
      <c r="BH15" s="12" t="str">
        <f>IFERROR(VLOOKUP($A15,'All Running Order working doc'!$A$4:$CO$60,BH$100,FALSE),"-")</f>
        <v>-</v>
      </c>
      <c r="BI15" s="12" t="str">
        <f>IFERROR(VLOOKUP($A15,'All Running Order working doc'!$A$4:$CO$60,BI$100,FALSE),"-")</f>
        <v>-</v>
      </c>
      <c r="BJ15" s="12" t="str">
        <f>IFERROR(VLOOKUP($A15,'All Running Order working doc'!$A$4:$CO$60,BJ$100,FALSE),"-")</f>
        <v>-</v>
      </c>
      <c r="BK15" s="12" t="str">
        <f>IFERROR(VLOOKUP($A15,'All Running Order working doc'!$A$4:$CO$60,BK$100,FALSE),"-")</f>
        <v>-</v>
      </c>
      <c r="BL15" s="12" t="str">
        <f>IFERROR(VLOOKUP($A15,'All Running Order working doc'!$A$4:$CO$60,BL$100,FALSE),"-")</f>
        <v>-</v>
      </c>
      <c r="BM15" s="12" t="str">
        <f>IFERROR(VLOOKUP($A15,'All Running Order working doc'!$A$4:$CO$60,BM$100,FALSE),"-")</f>
        <v>-</v>
      </c>
      <c r="BN15" s="12" t="str">
        <f>IFERROR(VLOOKUP($A15,'All Running Order working doc'!$A$4:$CO$60,BN$100,FALSE),"-")</f>
        <v>-</v>
      </c>
      <c r="BO15" s="12" t="str">
        <f>IFERROR(VLOOKUP($A15,'All Running Order working doc'!$A$4:$CO$60,BO$100,FALSE),"-")</f>
        <v>-</v>
      </c>
      <c r="BP15" s="12" t="str">
        <f>IFERROR(VLOOKUP($A15,'All Running Order working doc'!$A$4:$CO$60,BP$100,FALSE),"-")</f>
        <v>-</v>
      </c>
      <c r="BQ15" s="12" t="str">
        <f>IFERROR(VLOOKUP($A15,'All Running Order working doc'!$A$4:$CO$60,BQ$100,FALSE),"-")</f>
        <v>-</v>
      </c>
      <c r="BR15" s="12" t="str">
        <f>IFERROR(VLOOKUP($A15,'All Running Order working doc'!$A$4:$CO$60,BR$100,FALSE),"-")</f>
        <v>-</v>
      </c>
      <c r="BS15" s="12" t="str">
        <f>IFERROR(VLOOKUP($A15,'All Running Order working doc'!$A$4:$CO$60,BS$100,FALSE),"-")</f>
        <v>-</v>
      </c>
      <c r="BT15" s="12" t="str">
        <f>IFERROR(VLOOKUP($A15,'All Running Order working doc'!$A$4:$CO$60,BT$100,FALSE),"-")</f>
        <v>-</v>
      </c>
      <c r="BU15" s="12" t="str">
        <f>IFERROR(VLOOKUP($A15,'All Running Order working doc'!$A$4:$CO$60,BU$100,FALSE),"-")</f>
        <v>-</v>
      </c>
      <c r="BV15" s="12" t="str">
        <f>IFERROR(VLOOKUP($A15,'All Running Order working doc'!$A$4:$CO$60,BV$100,FALSE),"-")</f>
        <v>-</v>
      </c>
      <c r="BW15" s="12" t="str">
        <f>IFERROR(VLOOKUP($A15,'All Running Order working doc'!$A$4:$CO$60,BW$100,FALSE),"-")</f>
        <v>-</v>
      </c>
      <c r="BX15" s="12" t="str">
        <f>IFERROR(VLOOKUP($A15,'All Running Order working doc'!$A$4:$CO$60,BX$100,FALSE),"-")</f>
        <v>-</v>
      </c>
      <c r="BY15" s="12" t="str">
        <f>IFERROR(VLOOKUP($A15,'All Running Order working doc'!$A$4:$CO$60,BY$100,FALSE),"-")</f>
        <v>-</v>
      </c>
      <c r="BZ15" s="12" t="str">
        <f>IFERROR(VLOOKUP($A15,'All Running Order working doc'!$A$4:$CO$60,BZ$100,FALSE),"-")</f>
        <v>-</v>
      </c>
      <c r="CA15" s="12" t="str">
        <f>IFERROR(VLOOKUP($A15,'All Running Order working doc'!$A$4:$CO$60,CA$100,FALSE),"-")</f>
        <v>-</v>
      </c>
      <c r="CB15" s="12" t="str">
        <f>IFERROR(VLOOKUP($A15,'All Running Order working doc'!$A$4:$CO$60,CB$100,FALSE),"-")</f>
        <v>-</v>
      </c>
      <c r="CC15" s="12" t="str">
        <f>IFERROR(VLOOKUP($A15,'All Running Order working doc'!$A$4:$CO$60,CC$100,FALSE),"-")</f>
        <v>-</v>
      </c>
      <c r="CD15" s="12" t="str">
        <f>IFERROR(VLOOKUP($A15,'All Running Order working doc'!$A$4:$CO$60,CD$100,FALSE),"-")</f>
        <v>-</v>
      </c>
      <c r="CE15" s="12" t="str">
        <f>IFERROR(VLOOKUP($A15,'All Running Order working doc'!$A$4:$CO$60,CE$100,FALSE),"-")</f>
        <v>-</v>
      </c>
      <c r="CF15" s="12" t="str">
        <f>IFERROR(VLOOKUP($A15,'All Running Order working doc'!$A$4:$CO$60,CF$100,FALSE),"-")</f>
        <v>-</v>
      </c>
      <c r="CG15" s="12" t="str">
        <f>IFERROR(VLOOKUP($A15,'All Running Order working doc'!$A$4:$CO$60,CG$100,FALSE),"-")</f>
        <v>-</v>
      </c>
      <c r="CH15" s="12" t="str">
        <f>IFERROR(VLOOKUP($A15,'All Running Order working doc'!$A$4:$CO$60,CH$100,FALSE),"-")</f>
        <v>-</v>
      </c>
      <c r="CI15" s="12" t="str">
        <f>IFERROR(VLOOKUP($A15,'All Running Order working doc'!$A$4:$CO$60,CI$100,FALSE),"-")</f>
        <v>-</v>
      </c>
      <c r="CJ15" s="12" t="str">
        <f>IFERROR(VLOOKUP($A15,'All Running Order working doc'!$A$4:$CO$60,CJ$100,FALSE),"-")</f>
        <v>-</v>
      </c>
      <c r="CK15" s="12" t="str">
        <f>IFERROR(VLOOKUP($A15,'All Running Order working doc'!$A$4:$CO$60,CK$100,FALSE),"-")</f>
        <v>-</v>
      </c>
      <c r="CL15" s="12" t="str">
        <f>IFERROR(VLOOKUP($A15,'All Running Order working doc'!$A$4:$CO$60,CL$100,FALSE),"-")</f>
        <v>-</v>
      </c>
      <c r="CM15" s="12" t="str">
        <f>IFERROR(VLOOKUP($A15,'All Running Order working doc'!$A$4:$CO$60,CM$100,FALSE),"-")</f>
        <v>-</v>
      </c>
      <c r="CN15" s="12" t="str">
        <f>IFERROR(VLOOKUP($A15,'All Running Order working doc'!$A$4:$CO$60,CN$100,FALSE),"-")</f>
        <v>-</v>
      </c>
      <c r="CQ15" s="3">
        <v>12</v>
      </c>
    </row>
    <row r="16" spans="1:95" x14ac:dyDescent="0.3">
      <c r="A16" s="3" t="str">
        <f>CONCATENATE(Constants!$B$7,CQ16,)</f>
        <v>Clubman13</v>
      </c>
      <c r="B16" s="12" t="str">
        <f>IFERROR(VLOOKUP($A16,'All Running Order working doc'!$A$4:$CO$60,B$100,FALSE),"-")</f>
        <v>-</v>
      </c>
      <c r="C16" s="12" t="str">
        <f>IFERROR(VLOOKUP($A16,'All Running Order working doc'!$A$4:$CO$60,C$100,FALSE),"-")</f>
        <v>-</v>
      </c>
      <c r="D16" s="12" t="str">
        <f>IFERROR(VLOOKUP($A16,'All Running Order working doc'!$A$4:$CO$60,D$100,FALSE),"-")</f>
        <v>-</v>
      </c>
      <c r="E16" s="12" t="str">
        <f>IFERROR(VLOOKUP($A16,'All Running Order working doc'!$A$4:$CO$60,E$100,FALSE),"-")</f>
        <v>-</v>
      </c>
      <c r="F16" s="12" t="str">
        <f>IFERROR(VLOOKUP($A16,'All Running Order working doc'!$A$4:$CO$60,F$100,FALSE),"-")</f>
        <v>-</v>
      </c>
      <c r="G16" s="12" t="str">
        <f>IFERROR(VLOOKUP($A16,'All Running Order working doc'!$A$4:$CO$60,G$100,FALSE),"-")</f>
        <v>-</v>
      </c>
      <c r="H16" s="12" t="str">
        <f>IFERROR(VLOOKUP($A16,'All Running Order working doc'!$A$4:$CO$60,H$100,FALSE),"-")</f>
        <v>-</v>
      </c>
      <c r="I16" s="12" t="str">
        <f>IFERROR(VLOOKUP($A16,'All Running Order working doc'!$A$4:$CO$60,I$100,FALSE),"-")</f>
        <v>-</v>
      </c>
      <c r="J16" s="12" t="str">
        <f>IFERROR(VLOOKUP($A16,'All Running Order working doc'!$A$4:$CO$60,J$100,FALSE),"-")</f>
        <v>-</v>
      </c>
      <c r="K16" s="12" t="str">
        <f>IFERROR(VLOOKUP($A16,'All Running Order working doc'!$A$4:$CO$60,K$100,FALSE),"-")</f>
        <v>-</v>
      </c>
      <c r="L16" s="12" t="str">
        <f>IFERROR(VLOOKUP($A16,'All Running Order working doc'!$A$4:$CO$60,L$100,FALSE),"-")</f>
        <v>-</v>
      </c>
      <c r="M16" s="12" t="str">
        <f>IFERROR(VLOOKUP($A16,'All Running Order working doc'!$A$4:$CO$60,M$100,FALSE),"-")</f>
        <v>-</v>
      </c>
      <c r="N16" s="12" t="str">
        <f>IFERROR(VLOOKUP($A16,'All Running Order working doc'!$A$4:$CO$60,N$100,FALSE),"-")</f>
        <v>-</v>
      </c>
      <c r="O16" s="12" t="str">
        <f>IFERROR(VLOOKUP($A16,'All Running Order working doc'!$A$4:$CO$60,O$100,FALSE),"-")</f>
        <v>-</v>
      </c>
      <c r="P16" s="12" t="str">
        <f>IFERROR(VLOOKUP($A16,'All Running Order working doc'!$A$4:$CO$60,P$100,FALSE),"-")</f>
        <v>-</v>
      </c>
      <c r="Q16" s="12" t="str">
        <f>IFERROR(VLOOKUP($A16,'All Running Order working doc'!$A$4:$CO$60,Q$100,FALSE),"-")</f>
        <v>-</v>
      </c>
      <c r="R16" s="12" t="str">
        <f>IFERROR(VLOOKUP($A16,'All Running Order working doc'!$A$4:$CO$60,R$100,FALSE),"-")</f>
        <v>-</v>
      </c>
      <c r="S16" s="12" t="str">
        <f>IFERROR(VLOOKUP($A16,'All Running Order working doc'!$A$4:$CO$60,S$100,FALSE),"-")</f>
        <v>-</v>
      </c>
      <c r="T16" s="12" t="str">
        <f>IFERROR(VLOOKUP($A16,'All Running Order working doc'!$A$4:$CO$60,T$100,FALSE),"-")</f>
        <v>-</v>
      </c>
      <c r="U16" s="12" t="str">
        <f>IFERROR(VLOOKUP($A16,'All Running Order working doc'!$A$4:$CO$60,U$100,FALSE),"-")</f>
        <v>-</v>
      </c>
      <c r="V16" s="12" t="str">
        <f>IFERROR(VLOOKUP($A16,'All Running Order working doc'!$A$4:$CO$60,V$100,FALSE),"-")</f>
        <v>-</v>
      </c>
      <c r="W16" s="12" t="str">
        <f>IFERROR(VLOOKUP($A16,'All Running Order working doc'!$A$4:$CO$60,W$100,FALSE),"-")</f>
        <v>-</v>
      </c>
      <c r="X16" s="12" t="str">
        <f>IFERROR(VLOOKUP($A16,'All Running Order working doc'!$A$4:$CO$60,X$100,FALSE),"-")</f>
        <v>-</v>
      </c>
      <c r="Y16" s="12" t="str">
        <f>IFERROR(VLOOKUP($A16,'All Running Order working doc'!$A$4:$CO$60,Y$100,FALSE),"-")</f>
        <v>-</v>
      </c>
      <c r="Z16" s="12" t="str">
        <f>IFERROR(VLOOKUP($A16,'All Running Order working doc'!$A$4:$CO$60,Z$100,FALSE),"-")</f>
        <v>-</v>
      </c>
      <c r="AA16" s="12" t="str">
        <f>IFERROR(VLOOKUP($A16,'All Running Order working doc'!$A$4:$CO$60,AA$100,FALSE),"-")</f>
        <v>-</v>
      </c>
      <c r="AB16" s="12" t="str">
        <f>IFERROR(VLOOKUP($A16,'All Running Order working doc'!$A$4:$CO$60,AB$100,FALSE),"-")</f>
        <v>-</v>
      </c>
      <c r="AC16" s="12" t="str">
        <f>IFERROR(VLOOKUP($A16,'All Running Order working doc'!$A$4:$CO$60,AC$100,FALSE),"-")</f>
        <v>-</v>
      </c>
      <c r="AD16" s="12" t="str">
        <f>IFERROR(VLOOKUP($A16,'All Running Order working doc'!$A$4:$CO$60,AD$100,FALSE),"-")</f>
        <v>-</v>
      </c>
      <c r="AE16" s="12" t="str">
        <f>IFERROR(VLOOKUP($A16,'All Running Order working doc'!$A$4:$CO$60,AE$100,FALSE),"-")</f>
        <v>-</v>
      </c>
      <c r="AF16" s="12" t="str">
        <f>IFERROR(VLOOKUP($A16,'All Running Order working doc'!$A$4:$CO$60,AF$100,FALSE),"-")</f>
        <v>-</v>
      </c>
      <c r="AG16" s="12" t="str">
        <f>IFERROR(VLOOKUP($A16,'All Running Order working doc'!$A$4:$CO$60,AG$100,FALSE),"-")</f>
        <v>-</v>
      </c>
      <c r="AH16" s="12" t="str">
        <f>IFERROR(VLOOKUP($A16,'All Running Order working doc'!$A$4:$CO$60,AH$100,FALSE),"-")</f>
        <v>-</v>
      </c>
      <c r="AI16" s="12" t="str">
        <f>IFERROR(VLOOKUP($A16,'All Running Order working doc'!$A$4:$CO$60,AI$100,FALSE),"-")</f>
        <v>-</v>
      </c>
      <c r="AJ16" s="12" t="str">
        <f>IFERROR(VLOOKUP($A16,'All Running Order working doc'!$A$4:$CO$60,AJ$100,FALSE),"-")</f>
        <v>-</v>
      </c>
      <c r="AK16" s="12" t="str">
        <f>IFERROR(VLOOKUP($A16,'All Running Order working doc'!$A$4:$CO$60,AK$100,FALSE),"-")</f>
        <v>-</v>
      </c>
      <c r="AL16" s="12" t="str">
        <f>IFERROR(VLOOKUP($A16,'All Running Order working doc'!$A$4:$CO$60,AL$100,FALSE),"-")</f>
        <v>-</v>
      </c>
      <c r="AM16" s="12" t="str">
        <f>IFERROR(VLOOKUP($A16,'All Running Order working doc'!$A$4:$CO$60,AM$100,FALSE),"-")</f>
        <v>-</v>
      </c>
      <c r="AN16" s="12" t="str">
        <f>IFERROR(VLOOKUP($A16,'All Running Order working doc'!$A$4:$CO$60,AN$100,FALSE),"-")</f>
        <v>-</v>
      </c>
      <c r="AO16" s="12" t="str">
        <f>IFERROR(VLOOKUP($A16,'All Running Order working doc'!$A$4:$CO$60,AO$100,FALSE),"-")</f>
        <v>-</v>
      </c>
      <c r="AP16" s="12" t="str">
        <f>IFERROR(VLOOKUP($A16,'All Running Order working doc'!$A$4:$CO$60,AP$100,FALSE),"-")</f>
        <v>-</v>
      </c>
      <c r="AQ16" s="12" t="str">
        <f>IFERROR(VLOOKUP($A16,'All Running Order working doc'!$A$4:$CO$60,AQ$100,FALSE),"-")</f>
        <v>-</v>
      </c>
      <c r="AR16" s="12" t="str">
        <f>IFERROR(VLOOKUP($A16,'All Running Order working doc'!$A$4:$CO$60,AR$100,FALSE),"-")</f>
        <v>-</v>
      </c>
      <c r="AS16" s="12" t="str">
        <f>IFERROR(VLOOKUP($A16,'All Running Order working doc'!$A$4:$CO$60,AS$100,FALSE),"-")</f>
        <v>-</v>
      </c>
      <c r="AT16" s="12" t="str">
        <f>IFERROR(VLOOKUP($A16,'All Running Order working doc'!$A$4:$CO$60,AT$100,FALSE),"-")</f>
        <v>-</v>
      </c>
      <c r="AU16" s="12" t="str">
        <f>IFERROR(VLOOKUP($A16,'All Running Order working doc'!$A$4:$CO$60,AU$100,FALSE),"-")</f>
        <v>-</v>
      </c>
      <c r="AV16" s="12" t="str">
        <f>IFERROR(VLOOKUP($A16,'All Running Order working doc'!$A$4:$CO$60,AV$100,FALSE),"-")</f>
        <v>-</v>
      </c>
      <c r="AW16" s="12" t="str">
        <f>IFERROR(VLOOKUP($A16,'All Running Order working doc'!$A$4:$CO$60,AW$100,FALSE),"-")</f>
        <v>-</v>
      </c>
      <c r="AX16" s="12" t="str">
        <f>IFERROR(VLOOKUP($A16,'All Running Order working doc'!$A$4:$CO$60,AX$100,FALSE),"-")</f>
        <v>-</v>
      </c>
      <c r="AY16" s="12" t="str">
        <f>IFERROR(VLOOKUP($A16,'All Running Order working doc'!$A$4:$CO$60,AY$100,FALSE),"-")</f>
        <v>-</v>
      </c>
      <c r="AZ16" s="12" t="str">
        <f>IFERROR(VLOOKUP($A16,'All Running Order working doc'!$A$4:$CO$60,AZ$100,FALSE),"-")</f>
        <v>-</v>
      </c>
      <c r="BA16" s="12" t="str">
        <f>IFERROR(VLOOKUP($A16,'All Running Order working doc'!$A$4:$CO$60,BA$100,FALSE),"-")</f>
        <v>-</v>
      </c>
      <c r="BB16" s="12" t="str">
        <f>IFERROR(VLOOKUP($A16,'All Running Order working doc'!$A$4:$CO$60,BB$100,FALSE),"-")</f>
        <v>-</v>
      </c>
      <c r="BC16" s="12" t="str">
        <f>IFERROR(VLOOKUP($A16,'All Running Order working doc'!$A$4:$CO$60,BC$100,FALSE),"-")</f>
        <v>-</v>
      </c>
      <c r="BD16" s="12" t="str">
        <f>IFERROR(VLOOKUP($A16,'All Running Order working doc'!$A$4:$CO$60,BD$100,FALSE),"-")</f>
        <v>-</v>
      </c>
      <c r="BE16" s="12" t="str">
        <f>IFERROR(VLOOKUP($A16,'All Running Order working doc'!$A$4:$CO$60,BE$100,FALSE),"-")</f>
        <v>-</v>
      </c>
      <c r="BF16" s="12" t="str">
        <f>IFERROR(VLOOKUP($A16,'All Running Order working doc'!$A$4:$CO$60,BF$100,FALSE),"-")</f>
        <v>-</v>
      </c>
      <c r="BG16" s="12" t="str">
        <f>IFERROR(VLOOKUP($A16,'All Running Order working doc'!$A$4:$CO$60,BG$100,FALSE),"-")</f>
        <v>-</v>
      </c>
      <c r="BH16" s="12" t="str">
        <f>IFERROR(VLOOKUP($A16,'All Running Order working doc'!$A$4:$CO$60,BH$100,FALSE),"-")</f>
        <v>-</v>
      </c>
      <c r="BI16" s="12" t="str">
        <f>IFERROR(VLOOKUP($A16,'All Running Order working doc'!$A$4:$CO$60,BI$100,FALSE),"-")</f>
        <v>-</v>
      </c>
      <c r="BJ16" s="12" t="str">
        <f>IFERROR(VLOOKUP($A16,'All Running Order working doc'!$A$4:$CO$60,BJ$100,FALSE),"-")</f>
        <v>-</v>
      </c>
      <c r="BK16" s="12" t="str">
        <f>IFERROR(VLOOKUP($A16,'All Running Order working doc'!$A$4:$CO$60,BK$100,FALSE),"-")</f>
        <v>-</v>
      </c>
      <c r="BL16" s="12" t="str">
        <f>IFERROR(VLOOKUP($A16,'All Running Order working doc'!$A$4:$CO$60,BL$100,FALSE),"-")</f>
        <v>-</v>
      </c>
      <c r="BM16" s="12" t="str">
        <f>IFERROR(VLOOKUP($A16,'All Running Order working doc'!$A$4:$CO$60,BM$100,FALSE),"-")</f>
        <v>-</v>
      </c>
      <c r="BN16" s="12" t="str">
        <f>IFERROR(VLOOKUP($A16,'All Running Order working doc'!$A$4:$CO$60,BN$100,FALSE),"-")</f>
        <v>-</v>
      </c>
      <c r="BO16" s="12" t="str">
        <f>IFERROR(VLOOKUP($A16,'All Running Order working doc'!$A$4:$CO$60,BO$100,FALSE),"-")</f>
        <v>-</v>
      </c>
      <c r="BP16" s="12" t="str">
        <f>IFERROR(VLOOKUP($A16,'All Running Order working doc'!$A$4:$CO$60,BP$100,FALSE),"-")</f>
        <v>-</v>
      </c>
      <c r="BQ16" s="12" t="str">
        <f>IFERROR(VLOOKUP($A16,'All Running Order working doc'!$A$4:$CO$60,BQ$100,FALSE),"-")</f>
        <v>-</v>
      </c>
      <c r="BR16" s="12" t="str">
        <f>IFERROR(VLOOKUP($A16,'All Running Order working doc'!$A$4:$CO$60,BR$100,FALSE),"-")</f>
        <v>-</v>
      </c>
      <c r="BS16" s="12" t="str">
        <f>IFERROR(VLOOKUP($A16,'All Running Order working doc'!$A$4:$CO$60,BS$100,FALSE),"-")</f>
        <v>-</v>
      </c>
      <c r="BT16" s="12" t="str">
        <f>IFERROR(VLOOKUP($A16,'All Running Order working doc'!$A$4:$CO$60,BT$100,FALSE),"-")</f>
        <v>-</v>
      </c>
      <c r="BU16" s="12" t="str">
        <f>IFERROR(VLOOKUP($A16,'All Running Order working doc'!$A$4:$CO$60,BU$100,FALSE),"-")</f>
        <v>-</v>
      </c>
      <c r="BV16" s="12" t="str">
        <f>IFERROR(VLOOKUP($A16,'All Running Order working doc'!$A$4:$CO$60,BV$100,FALSE),"-")</f>
        <v>-</v>
      </c>
      <c r="BW16" s="12" t="str">
        <f>IFERROR(VLOOKUP($A16,'All Running Order working doc'!$A$4:$CO$60,BW$100,FALSE),"-")</f>
        <v>-</v>
      </c>
      <c r="BX16" s="12" t="str">
        <f>IFERROR(VLOOKUP($A16,'All Running Order working doc'!$A$4:$CO$60,BX$100,FALSE),"-")</f>
        <v>-</v>
      </c>
      <c r="BY16" s="12" t="str">
        <f>IFERROR(VLOOKUP($A16,'All Running Order working doc'!$A$4:$CO$60,BY$100,FALSE),"-")</f>
        <v>-</v>
      </c>
      <c r="BZ16" s="12" t="str">
        <f>IFERROR(VLOOKUP($A16,'All Running Order working doc'!$A$4:$CO$60,BZ$100,FALSE),"-")</f>
        <v>-</v>
      </c>
      <c r="CA16" s="12" t="str">
        <f>IFERROR(VLOOKUP($A16,'All Running Order working doc'!$A$4:$CO$60,CA$100,FALSE),"-")</f>
        <v>-</v>
      </c>
      <c r="CB16" s="12" t="str">
        <f>IFERROR(VLOOKUP($A16,'All Running Order working doc'!$A$4:$CO$60,CB$100,FALSE),"-")</f>
        <v>-</v>
      </c>
      <c r="CC16" s="12" t="str">
        <f>IFERROR(VLOOKUP($A16,'All Running Order working doc'!$A$4:$CO$60,CC$100,FALSE),"-")</f>
        <v>-</v>
      </c>
      <c r="CD16" s="12" t="str">
        <f>IFERROR(VLOOKUP($A16,'All Running Order working doc'!$A$4:$CO$60,CD$100,FALSE),"-")</f>
        <v>-</v>
      </c>
      <c r="CE16" s="12" t="str">
        <f>IFERROR(VLOOKUP($A16,'All Running Order working doc'!$A$4:$CO$60,CE$100,FALSE),"-")</f>
        <v>-</v>
      </c>
      <c r="CF16" s="12" t="str">
        <f>IFERROR(VLOOKUP($A16,'All Running Order working doc'!$A$4:$CO$60,CF$100,FALSE),"-")</f>
        <v>-</v>
      </c>
      <c r="CG16" s="12" t="str">
        <f>IFERROR(VLOOKUP($A16,'All Running Order working doc'!$A$4:$CO$60,CG$100,FALSE),"-")</f>
        <v>-</v>
      </c>
      <c r="CH16" s="12" t="str">
        <f>IFERROR(VLOOKUP($A16,'All Running Order working doc'!$A$4:$CO$60,CH$100,FALSE),"-")</f>
        <v>-</v>
      </c>
      <c r="CI16" s="12" t="str">
        <f>IFERROR(VLOOKUP($A16,'All Running Order working doc'!$A$4:$CO$60,CI$100,FALSE),"-")</f>
        <v>-</v>
      </c>
      <c r="CJ16" s="12" t="str">
        <f>IFERROR(VLOOKUP($A16,'All Running Order working doc'!$A$4:$CO$60,CJ$100,FALSE),"-")</f>
        <v>-</v>
      </c>
      <c r="CK16" s="12" t="str">
        <f>IFERROR(VLOOKUP($A16,'All Running Order working doc'!$A$4:$CO$60,CK$100,FALSE),"-")</f>
        <v>-</v>
      </c>
      <c r="CL16" s="12" t="str">
        <f>IFERROR(VLOOKUP($A16,'All Running Order working doc'!$A$4:$CO$60,CL$100,FALSE),"-")</f>
        <v>-</v>
      </c>
      <c r="CM16" s="12" t="str">
        <f>IFERROR(VLOOKUP($A16,'All Running Order working doc'!$A$4:$CO$60,CM$100,FALSE),"-")</f>
        <v>-</v>
      </c>
      <c r="CN16" s="12" t="str">
        <f>IFERROR(VLOOKUP($A16,'All Running Order working doc'!$A$4:$CO$60,CN$100,FALSE),"-")</f>
        <v>-</v>
      </c>
      <c r="CQ16" s="3">
        <v>13</v>
      </c>
    </row>
    <row r="17" spans="1:95" x14ac:dyDescent="0.3">
      <c r="A17" s="3" t="str">
        <f>CONCATENATE(Constants!$B$7,CQ17,)</f>
        <v>Clubman14</v>
      </c>
      <c r="B17" s="12" t="str">
        <f>IFERROR(VLOOKUP($A17,'All Running Order working doc'!$A$4:$CO$60,B$100,FALSE),"-")</f>
        <v>-</v>
      </c>
      <c r="C17" s="12" t="str">
        <f>IFERROR(VLOOKUP($A17,'All Running Order working doc'!$A$4:$CO$60,C$100,FALSE),"-")</f>
        <v>-</v>
      </c>
      <c r="D17" s="12" t="str">
        <f>IFERROR(VLOOKUP($A17,'All Running Order working doc'!$A$4:$CO$60,D$100,FALSE),"-")</f>
        <v>-</v>
      </c>
      <c r="E17" s="12" t="str">
        <f>IFERROR(VLOOKUP($A17,'All Running Order working doc'!$A$4:$CO$60,E$100,FALSE),"-")</f>
        <v>-</v>
      </c>
      <c r="F17" s="12" t="str">
        <f>IFERROR(VLOOKUP($A17,'All Running Order working doc'!$A$4:$CO$60,F$100,FALSE),"-")</f>
        <v>-</v>
      </c>
      <c r="G17" s="12" t="str">
        <f>IFERROR(VLOOKUP($A17,'All Running Order working doc'!$A$4:$CO$60,G$100,FALSE),"-")</f>
        <v>-</v>
      </c>
      <c r="H17" s="12" t="str">
        <f>IFERROR(VLOOKUP($A17,'All Running Order working doc'!$A$4:$CO$60,H$100,FALSE),"-")</f>
        <v>-</v>
      </c>
      <c r="I17" s="12" t="str">
        <f>IFERROR(VLOOKUP($A17,'All Running Order working doc'!$A$4:$CO$60,I$100,FALSE),"-")</f>
        <v>-</v>
      </c>
      <c r="J17" s="12" t="str">
        <f>IFERROR(VLOOKUP($A17,'All Running Order working doc'!$A$4:$CO$60,J$100,FALSE),"-")</f>
        <v>-</v>
      </c>
      <c r="K17" s="12" t="str">
        <f>IFERROR(VLOOKUP($A17,'All Running Order working doc'!$A$4:$CO$60,K$100,FALSE),"-")</f>
        <v>-</v>
      </c>
      <c r="L17" s="12" t="str">
        <f>IFERROR(VLOOKUP($A17,'All Running Order working doc'!$A$4:$CO$60,L$100,FALSE),"-")</f>
        <v>-</v>
      </c>
      <c r="M17" s="12" t="str">
        <f>IFERROR(VLOOKUP($A17,'All Running Order working doc'!$A$4:$CO$60,M$100,FALSE),"-")</f>
        <v>-</v>
      </c>
      <c r="N17" s="12" t="str">
        <f>IFERROR(VLOOKUP($A17,'All Running Order working doc'!$A$4:$CO$60,N$100,FALSE),"-")</f>
        <v>-</v>
      </c>
      <c r="O17" s="12" t="str">
        <f>IFERROR(VLOOKUP($A17,'All Running Order working doc'!$A$4:$CO$60,O$100,FALSE),"-")</f>
        <v>-</v>
      </c>
      <c r="P17" s="12" t="str">
        <f>IFERROR(VLOOKUP($A17,'All Running Order working doc'!$A$4:$CO$60,P$100,FALSE),"-")</f>
        <v>-</v>
      </c>
      <c r="Q17" s="12" t="str">
        <f>IFERROR(VLOOKUP($A17,'All Running Order working doc'!$A$4:$CO$60,Q$100,FALSE),"-")</f>
        <v>-</v>
      </c>
      <c r="R17" s="12" t="str">
        <f>IFERROR(VLOOKUP($A17,'All Running Order working doc'!$A$4:$CO$60,R$100,FALSE),"-")</f>
        <v>-</v>
      </c>
      <c r="S17" s="12" t="str">
        <f>IFERROR(VLOOKUP($A17,'All Running Order working doc'!$A$4:$CO$60,S$100,FALSE),"-")</f>
        <v>-</v>
      </c>
      <c r="T17" s="12" t="str">
        <f>IFERROR(VLOOKUP($A17,'All Running Order working doc'!$A$4:$CO$60,T$100,FALSE),"-")</f>
        <v>-</v>
      </c>
      <c r="U17" s="12" t="str">
        <f>IFERROR(VLOOKUP($A17,'All Running Order working doc'!$A$4:$CO$60,U$100,FALSE),"-")</f>
        <v>-</v>
      </c>
      <c r="V17" s="12" t="str">
        <f>IFERROR(VLOOKUP($A17,'All Running Order working doc'!$A$4:$CO$60,V$100,FALSE),"-")</f>
        <v>-</v>
      </c>
      <c r="W17" s="12" t="str">
        <f>IFERROR(VLOOKUP($A17,'All Running Order working doc'!$A$4:$CO$60,W$100,FALSE),"-")</f>
        <v>-</v>
      </c>
      <c r="X17" s="12" t="str">
        <f>IFERROR(VLOOKUP($A17,'All Running Order working doc'!$A$4:$CO$60,X$100,FALSE),"-")</f>
        <v>-</v>
      </c>
      <c r="Y17" s="12" t="str">
        <f>IFERROR(VLOOKUP($A17,'All Running Order working doc'!$A$4:$CO$60,Y$100,FALSE),"-")</f>
        <v>-</v>
      </c>
      <c r="Z17" s="12" t="str">
        <f>IFERROR(VLOOKUP($A17,'All Running Order working doc'!$A$4:$CO$60,Z$100,FALSE),"-")</f>
        <v>-</v>
      </c>
      <c r="AA17" s="12" t="str">
        <f>IFERROR(VLOOKUP($A17,'All Running Order working doc'!$A$4:$CO$60,AA$100,FALSE),"-")</f>
        <v>-</v>
      </c>
      <c r="AB17" s="12" t="str">
        <f>IFERROR(VLOOKUP($A17,'All Running Order working doc'!$A$4:$CO$60,AB$100,FALSE),"-")</f>
        <v>-</v>
      </c>
      <c r="AC17" s="12" t="str">
        <f>IFERROR(VLOOKUP($A17,'All Running Order working doc'!$A$4:$CO$60,AC$100,FALSE),"-")</f>
        <v>-</v>
      </c>
      <c r="AD17" s="12" t="str">
        <f>IFERROR(VLOOKUP($A17,'All Running Order working doc'!$A$4:$CO$60,AD$100,FALSE),"-")</f>
        <v>-</v>
      </c>
      <c r="AE17" s="12" t="str">
        <f>IFERROR(VLOOKUP($A17,'All Running Order working doc'!$A$4:$CO$60,AE$100,FALSE),"-")</f>
        <v>-</v>
      </c>
      <c r="AF17" s="12" t="str">
        <f>IFERROR(VLOOKUP($A17,'All Running Order working doc'!$A$4:$CO$60,AF$100,FALSE),"-")</f>
        <v>-</v>
      </c>
      <c r="AG17" s="12" t="str">
        <f>IFERROR(VLOOKUP($A17,'All Running Order working doc'!$A$4:$CO$60,AG$100,FALSE),"-")</f>
        <v>-</v>
      </c>
      <c r="AH17" s="12" t="str">
        <f>IFERROR(VLOOKUP($A17,'All Running Order working doc'!$A$4:$CO$60,AH$100,FALSE),"-")</f>
        <v>-</v>
      </c>
      <c r="AI17" s="12" t="str">
        <f>IFERROR(VLOOKUP($A17,'All Running Order working doc'!$A$4:$CO$60,AI$100,FALSE),"-")</f>
        <v>-</v>
      </c>
      <c r="AJ17" s="12" t="str">
        <f>IFERROR(VLOOKUP($A17,'All Running Order working doc'!$A$4:$CO$60,AJ$100,FALSE),"-")</f>
        <v>-</v>
      </c>
      <c r="AK17" s="12" t="str">
        <f>IFERROR(VLOOKUP($A17,'All Running Order working doc'!$A$4:$CO$60,AK$100,FALSE),"-")</f>
        <v>-</v>
      </c>
      <c r="AL17" s="12" t="str">
        <f>IFERROR(VLOOKUP($A17,'All Running Order working doc'!$A$4:$CO$60,AL$100,FALSE),"-")</f>
        <v>-</v>
      </c>
      <c r="AM17" s="12" t="str">
        <f>IFERROR(VLOOKUP($A17,'All Running Order working doc'!$A$4:$CO$60,AM$100,FALSE),"-")</f>
        <v>-</v>
      </c>
      <c r="AN17" s="12" t="str">
        <f>IFERROR(VLOOKUP($A17,'All Running Order working doc'!$A$4:$CO$60,AN$100,FALSE),"-")</f>
        <v>-</v>
      </c>
      <c r="AO17" s="12" t="str">
        <f>IFERROR(VLOOKUP($A17,'All Running Order working doc'!$A$4:$CO$60,AO$100,FALSE),"-")</f>
        <v>-</v>
      </c>
      <c r="AP17" s="12" t="str">
        <f>IFERROR(VLOOKUP($A17,'All Running Order working doc'!$A$4:$CO$60,AP$100,FALSE),"-")</f>
        <v>-</v>
      </c>
      <c r="AQ17" s="12" t="str">
        <f>IFERROR(VLOOKUP($A17,'All Running Order working doc'!$A$4:$CO$60,AQ$100,FALSE),"-")</f>
        <v>-</v>
      </c>
      <c r="AR17" s="12" t="str">
        <f>IFERROR(VLOOKUP($A17,'All Running Order working doc'!$A$4:$CO$60,AR$100,FALSE),"-")</f>
        <v>-</v>
      </c>
      <c r="AS17" s="12" t="str">
        <f>IFERROR(VLOOKUP($A17,'All Running Order working doc'!$A$4:$CO$60,AS$100,FALSE),"-")</f>
        <v>-</v>
      </c>
      <c r="AT17" s="12" t="str">
        <f>IFERROR(VLOOKUP($A17,'All Running Order working doc'!$A$4:$CO$60,AT$100,FALSE),"-")</f>
        <v>-</v>
      </c>
      <c r="AU17" s="12" t="str">
        <f>IFERROR(VLOOKUP($A17,'All Running Order working doc'!$A$4:$CO$60,AU$100,FALSE),"-")</f>
        <v>-</v>
      </c>
      <c r="AV17" s="12" t="str">
        <f>IFERROR(VLOOKUP($A17,'All Running Order working doc'!$A$4:$CO$60,AV$100,FALSE),"-")</f>
        <v>-</v>
      </c>
      <c r="AW17" s="12" t="str">
        <f>IFERROR(VLOOKUP($A17,'All Running Order working doc'!$A$4:$CO$60,AW$100,FALSE),"-")</f>
        <v>-</v>
      </c>
      <c r="AX17" s="12" t="str">
        <f>IFERROR(VLOOKUP($A17,'All Running Order working doc'!$A$4:$CO$60,AX$100,FALSE),"-")</f>
        <v>-</v>
      </c>
      <c r="AY17" s="12" t="str">
        <f>IFERROR(VLOOKUP($A17,'All Running Order working doc'!$A$4:$CO$60,AY$100,FALSE),"-")</f>
        <v>-</v>
      </c>
      <c r="AZ17" s="12" t="str">
        <f>IFERROR(VLOOKUP($A17,'All Running Order working doc'!$A$4:$CO$60,AZ$100,FALSE),"-")</f>
        <v>-</v>
      </c>
      <c r="BA17" s="12" t="str">
        <f>IFERROR(VLOOKUP($A17,'All Running Order working doc'!$A$4:$CO$60,BA$100,FALSE),"-")</f>
        <v>-</v>
      </c>
      <c r="BB17" s="12" t="str">
        <f>IFERROR(VLOOKUP($A17,'All Running Order working doc'!$A$4:$CO$60,BB$100,FALSE),"-")</f>
        <v>-</v>
      </c>
      <c r="BC17" s="12" t="str">
        <f>IFERROR(VLOOKUP($A17,'All Running Order working doc'!$A$4:$CO$60,BC$100,FALSE),"-")</f>
        <v>-</v>
      </c>
      <c r="BD17" s="12" t="str">
        <f>IFERROR(VLOOKUP($A17,'All Running Order working doc'!$A$4:$CO$60,BD$100,FALSE),"-")</f>
        <v>-</v>
      </c>
      <c r="BE17" s="12" t="str">
        <f>IFERROR(VLOOKUP($A17,'All Running Order working doc'!$A$4:$CO$60,BE$100,FALSE),"-")</f>
        <v>-</v>
      </c>
      <c r="BF17" s="12" t="str">
        <f>IFERROR(VLOOKUP($A17,'All Running Order working doc'!$A$4:$CO$60,BF$100,FALSE),"-")</f>
        <v>-</v>
      </c>
      <c r="BG17" s="12" t="str">
        <f>IFERROR(VLOOKUP($A17,'All Running Order working doc'!$A$4:$CO$60,BG$100,FALSE),"-")</f>
        <v>-</v>
      </c>
      <c r="BH17" s="12" t="str">
        <f>IFERROR(VLOOKUP($A17,'All Running Order working doc'!$A$4:$CO$60,BH$100,FALSE),"-")</f>
        <v>-</v>
      </c>
      <c r="BI17" s="12" t="str">
        <f>IFERROR(VLOOKUP($A17,'All Running Order working doc'!$A$4:$CO$60,BI$100,FALSE),"-")</f>
        <v>-</v>
      </c>
      <c r="BJ17" s="12" t="str">
        <f>IFERROR(VLOOKUP($A17,'All Running Order working doc'!$A$4:$CO$60,BJ$100,FALSE),"-")</f>
        <v>-</v>
      </c>
      <c r="BK17" s="12" t="str">
        <f>IFERROR(VLOOKUP($A17,'All Running Order working doc'!$A$4:$CO$60,BK$100,FALSE),"-")</f>
        <v>-</v>
      </c>
      <c r="BL17" s="12" t="str">
        <f>IFERROR(VLOOKUP($A17,'All Running Order working doc'!$A$4:$CO$60,BL$100,FALSE),"-")</f>
        <v>-</v>
      </c>
      <c r="BM17" s="12" t="str">
        <f>IFERROR(VLOOKUP($A17,'All Running Order working doc'!$A$4:$CO$60,BM$100,FALSE),"-")</f>
        <v>-</v>
      </c>
      <c r="BN17" s="12" t="str">
        <f>IFERROR(VLOOKUP($A17,'All Running Order working doc'!$A$4:$CO$60,BN$100,FALSE),"-")</f>
        <v>-</v>
      </c>
      <c r="BO17" s="12" t="str">
        <f>IFERROR(VLOOKUP($A17,'All Running Order working doc'!$A$4:$CO$60,BO$100,FALSE),"-")</f>
        <v>-</v>
      </c>
      <c r="BP17" s="12" t="str">
        <f>IFERROR(VLOOKUP($A17,'All Running Order working doc'!$A$4:$CO$60,BP$100,FALSE),"-")</f>
        <v>-</v>
      </c>
      <c r="BQ17" s="12" t="str">
        <f>IFERROR(VLOOKUP($A17,'All Running Order working doc'!$A$4:$CO$60,BQ$100,FALSE),"-")</f>
        <v>-</v>
      </c>
      <c r="BR17" s="12" t="str">
        <f>IFERROR(VLOOKUP($A17,'All Running Order working doc'!$A$4:$CO$60,BR$100,FALSE),"-")</f>
        <v>-</v>
      </c>
      <c r="BS17" s="12" t="str">
        <f>IFERROR(VLOOKUP($A17,'All Running Order working doc'!$A$4:$CO$60,BS$100,FALSE),"-")</f>
        <v>-</v>
      </c>
      <c r="BT17" s="12" t="str">
        <f>IFERROR(VLOOKUP($A17,'All Running Order working doc'!$A$4:$CO$60,BT$100,FALSE),"-")</f>
        <v>-</v>
      </c>
      <c r="BU17" s="12" t="str">
        <f>IFERROR(VLOOKUP($A17,'All Running Order working doc'!$A$4:$CO$60,BU$100,FALSE),"-")</f>
        <v>-</v>
      </c>
      <c r="BV17" s="12" t="str">
        <f>IFERROR(VLOOKUP($A17,'All Running Order working doc'!$A$4:$CO$60,BV$100,FALSE),"-")</f>
        <v>-</v>
      </c>
      <c r="BW17" s="12" t="str">
        <f>IFERROR(VLOOKUP($A17,'All Running Order working doc'!$A$4:$CO$60,BW$100,FALSE),"-")</f>
        <v>-</v>
      </c>
      <c r="BX17" s="12" t="str">
        <f>IFERROR(VLOOKUP($A17,'All Running Order working doc'!$A$4:$CO$60,BX$100,FALSE),"-")</f>
        <v>-</v>
      </c>
      <c r="BY17" s="12" t="str">
        <f>IFERROR(VLOOKUP($A17,'All Running Order working doc'!$A$4:$CO$60,BY$100,FALSE),"-")</f>
        <v>-</v>
      </c>
      <c r="BZ17" s="12" t="str">
        <f>IFERROR(VLOOKUP($A17,'All Running Order working doc'!$A$4:$CO$60,BZ$100,FALSE),"-")</f>
        <v>-</v>
      </c>
      <c r="CA17" s="12" t="str">
        <f>IFERROR(VLOOKUP($A17,'All Running Order working doc'!$A$4:$CO$60,CA$100,FALSE),"-")</f>
        <v>-</v>
      </c>
      <c r="CB17" s="12" t="str">
        <f>IFERROR(VLOOKUP($A17,'All Running Order working doc'!$A$4:$CO$60,CB$100,FALSE),"-")</f>
        <v>-</v>
      </c>
      <c r="CC17" s="12" t="str">
        <f>IFERROR(VLOOKUP($A17,'All Running Order working doc'!$A$4:$CO$60,CC$100,FALSE),"-")</f>
        <v>-</v>
      </c>
      <c r="CD17" s="12" t="str">
        <f>IFERROR(VLOOKUP($A17,'All Running Order working doc'!$A$4:$CO$60,CD$100,FALSE),"-")</f>
        <v>-</v>
      </c>
      <c r="CE17" s="12" t="str">
        <f>IFERROR(VLOOKUP($A17,'All Running Order working doc'!$A$4:$CO$60,CE$100,FALSE),"-")</f>
        <v>-</v>
      </c>
      <c r="CF17" s="12" t="str">
        <f>IFERROR(VLOOKUP($A17,'All Running Order working doc'!$A$4:$CO$60,CF$100,FALSE),"-")</f>
        <v>-</v>
      </c>
      <c r="CG17" s="12" t="str">
        <f>IFERROR(VLOOKUP($A17,'All Running Order working doc'!$A$4:$CO$60,CG$100,FALSE),"-")</f>
        <v>-</v>
      </c>
      <c r="CH17" s="12" t="str">
        <f>IFERROR(VLOOKUP($A17,'All Running Order working doc'!$A$4:$CO$60,CH$100,FALSE),"-")</f>
        <v>-</v>
      </c>
      <c r="CI17" s="12" t="str">
        <f>IFERROR(VLOOKUP($A17,'All Running Order working doc'!$A$4:$CO$60,CI$100,FALSE),"-")</f>
        <v>-</v>
      </c>
      <c r="CJ17" s="12" t="str">
        <f>IFERROR(VLOOKUP($A17,'All Running Order working doc'!$A$4:$CO$60,CJ$100,FALSE),"-")</f>
        <v>-</v>
      </c>
      <c r="CK17" s="12" t="str">
        <f>IFERROR(VLOOKUP($A17,'All Running Order working doc'!$A$4:$CO$60,CK$100,FALSE),"-")</f>
        <v>-</v>
      </c>
      <c r="CL17" s="12" t="str">
        <f>IFERROR(VLOOKUP($A17,'All Running Order working doc'!$A$4:$CO$60,CL$100,FALSE),"-")</f>
        <v>-</v>
      </c>
      <c r="CM17" s="12" t="str">
        <f>IFERROR(VLOOKUP($A17,'All Running Order working doc'!$A$4:$CO$60,CM$100,FALSE),"-")</f>
        <v>-</v>
      </c>
      <c r="CN17" s="12" t="str">
        <f>IFERROR(VLOOKUP($A17,'All Running Order working doc'!$A$4:$CO$60,CN$100,FALSE),"-")</f>
        <v>-</v>
      </c>
      <c r="CQ17" s="3">
        <v>14</v>
      </c>
    </row>
    <row r="18" spans="1:95" x14ac:dyDescent="0.3">
      <c r="A18" s="3" t="str">
        <f>CONCATENATE(Constants!$B$7,CQ18,)</f>
        <v>Clubman15</v>
      </c>
      <c r="B18" s="12" t="str">
        <f>IFERROR(VLOOKUP($A18,'All Running Order working doc'!$A$4:$CO$60,B$100,FALSE),"-")</f>
        <v>-</v>
      </c>
      <c r="C18" s="12" t="str">
        <f>IFERROR(VLOOKUP($A18,'All Running Order working doc'!$A$4:$CO$60,C$100,FALSE),"-")</f>
        <v>-</v>
      </c>
      <c r="D18" s="12" t="str">
        <f>IFERROR(VLOOKUP($A18,'All Running Order working doc'!$A$4:$CO$60,D$100,FALSE),"-")</f>
        <v>-</v>
      </c>
      <c r="E18" s="12" t="str">
        <f>IFERROR(VLOOKUP($A18,'All Running Order working doc'!$A$4:$CO$60,E$100,FALSE),"-")</f>
        <v>-</v>
      </c>
      <c r="F18" s="12" t="str">
        <f>IFERROR(VLOOKUP($A18,'All Running Order working doc'!$A$4:$CO$60,F$100,FALSE),"-")</f>
        <v>-</v>
      </c>
      <c r="G18" s="12" t="str">
        <f>IFERROR(VLOOKUP($A18,'All Running Order working doc'!$A$4:$CO$60,G$100,FALSE),"-")</f>
        <v>-</v>
      </c>
      <c r="H18" s="12" t="str">
        <f>IFERROR(VLOOKUP($A18,'All Running Order working doc'!$A$4:$CO$60,H$100,FALSE),"-")</f>
        <v>-</v>
      </c>
      <c r="I18" s="12" t="str">
        <f>IFERROR(VLOOKUP($A18,'All Running Order working doc'!$A$4:$CO$60,I$100,FALSE),"-")</f>
        <v>-</v>
      </c>
      <c r="J18" s="12" t="str">
        <f>IFERROR(VLOOKUP($A18,'All Running Order working doc'!$A$4:$CO$60,J$100,FALSE),"-")</f>
        <v>-</v>
      </c>
      <c r="K18" s="12" t="str">
        <f>IFERROR(VLOOKUP($A18,'All Running Order working doc'!$A$4:$CO$60,K$100,FALSE),"-")</f>
        <v>-</v>
      </c>
      <c r="L18" s="12" t="str">
        <f>IFERROR(VLOOKUP($A18,'All Running Order working doc'!$A$4:$CO$60,L$100,FALSE),"-")</f>
        <v>-</v>
      </c>
      <c r="M18" s="12" t="str">
        <f>IFERROR(VLOOKUP($A18,'All Running Order working doc'!$A$4:$CO$60,M$100,FALSE),"-")</f>
        <v>-</v>
      </c>
      <c r="N18" s="12" t="str">
        <f>IFERROR(VLOOKUP($A18,'All Running Order working doc'!$A$4:$CO$60,N$100,FALSE),"-")</f>
        <v>-</v>
      </c>
      <c r="O18" s="12" t="str">
        <f>IFERROR(VLOOKUP($A18,'All Running Order working doc'!$A$4:$CO$60,O$100,FALSE),"-")</f>
        <v>-</v>
      </c>
      <c r="P18" s="12" t="str">
        <f>IFERROR(VLOOKUP($A18,'All Running Order working doc'!$A$4:$CO$60,P$100,FALSE),"-")</f>
        <v>-</v>
      </c>
      <c r="Q18" s="12" t="str">
        <f>IFERROR(VLOOKUP($A18,'All Running Order working doc'!$A$4:$CO$60,Q$100,FALSE),"-")</f>
        <v>-</v>
      </c>
      <c r="R18" s="12" t="str">
        <f>IFERROR(VLOOKUP($A18,'All Running Order working doc'!$A$4:$CO$60,R$100,FALSE),"-")</f>
        <v>-</v>
      </c>
      <c r="S18" s="12" t="str">
        <f>IFERROR(VLOOKUP($A18,'All Running Order working doc'!$A$4:$CO$60,S$100,FALSE),"-")</f>
        <v>-</v>
      </c>
      <c r="T18" s="12" t="str">
        <f>IFERROR(VLOOKUP($A18,'All Running Order working doc'!$A$4:$CO$60,T$100,FALSE),"-")</f>
        <v>-</v>
      </c>
      <c r="U18" s="12" t="str">
        <f>IFERROR(VLOOKUP($A18,'All Running Order working doc'!$A$4:$CO$60,U$100,FALSE),"-")</f>
        <v>-</v>
      </c>
      <c r="V18" s="12" t="str">
        <f>IFERROR(VLOOKUP($A18,'All Running Order working doc'!$A$4:$CO$60,V$100,FALSE),"-")</f>
        <v>-</v>
      </c>
      <c r="W18" s="12" t="str">
        <f>IFERROR(VLOOKUP($A18,'All Running Order working doc'!$A$4:$CO$60,W$100,FALSE),"-")</f>
        <v>-</v>
      </c>
      <c r="X18" s="12" t="str">
        <f>IFERROR(VLOOKUP($A18,'All Running Order working doc'!$A$4:$CO$60,X$100,FALSE),"-")</f>
        <v>-</v>
      </c>
      <c r="Y18" s="12" t="str">
        <f>IFERROR(VLOOKUP($A18,'All Running Order working doc'!$A$4:$CO$60,Y$100,FALSE),"-")</f>
        <v>-</v>
      </c>
      <c r="Z18" s="12" t="str">
        <f>IFERROR(VLOOKUP($A18,'All Running Order working doc'!$A$4:$CO$60,Z$100,FALSE),"-")</f>
        <v>-</v>
      </c>
      <c r="AA18" s="12" t="str">
        <f>IFERROR(VLOOKUP($A18,'All Running Order working doc'!$A$4:$CO$60,AA$100,FALSE),"-")</f>
        <v>-</v>
      </c>
      <c r="AB18" s="12" t="str">
        <f>IFERROR(VLOOKUP($A18,'All Running Order working doc'!$A$4:$CO$60,AB$100,FALSE),"-")</f>
        <v>-</v>
      </c>
      <c r="AC18" s="12" t="str">
        <f>IFERROR(VLOOKUP($A18,'All Running Order working doc'!$A$4:$CO$60,AC$100,FALSE),"-")</f>
        <v>-</v>
      </c>
      <c r="AD18" s="12" t="str">
        <f>IFERROR(VLOOKUP($A18,'All Running Order working doc'!$A$4:$CO$60,AD$100,FALSE),"-")</f>
        <v>-</v>
      </c>
      <c r="AE18" s="12" t="str">
        <f>IFERROR(VLOOKUP($A18,'All Running Order working doc'!$A$4:$CO$60,AE$100,FALSE),"-")</f>
        <v>-</v>
      </c>
      <c r="AF18" s="12" t="str">
        <f>IFERROR(VLOOKUP($A18,'All Running Order working doc'!$A$4:$CO$60,AF$100,FALSE),"-")</f>
        <v>-</v>
      </c>
      <c r="AG18" s="12" t="str">
        <f>IFERROR(VLOOKUP($A18,'All Running Order working doc'!$A$4:$CO$60,AG$100,FALSE),"-")</f>
        <v>-</v>
      </c>
      <c r="AH18" s="12" t="str">
        <f>IFERROR(VLOOKUP($A18,'All Running Order working doc'!$A$4:$CO$60,AH$100,FALSE),"-")</f>
        <v>-</v>
      </c>
      <c r="AI18" s="12" t="str">
        <f>IFERROR(VLOOKUP($A18,'All Running Order working doc'!$A$4:$CO$60,AI$100,FALSE),"-")</f>
        <v>-</v>
      </c>
      <c r="AJ18" s="12" t="str">
        <f>IFERROR(VLOOKUP($A18,'All Running Order working doc'!$A$4:$CO$60,AJ$100,FALSE),"-")</f>
        <v>-</v>
      </c>
      <c r="AK18" s="12" t="str">
        <f>IFERROR(VLOOKUP($A18,'All Running Order working doc'!$A$4:$CO$60,AK$100,FALSE),"-")</f>
        <v>-</v>
      </c>
      <c r="AL18" s="12" t="str">
        <f>IFERROR(VLOOKUP($A18,'All Running Order working doc'!$A$4:$CO$60,AL$100,FALSE),"-")</f>
        <v>-</v>
      </c>
      <c r="AM18" s="12" t="str">
        <f>IFERROR(VLOOKUP($A18,'All Running Order working doc'!$A$4:$CO$60,AM$100,FALSE),"-")</f>
        <v>-</v>
      </c>
      <c r="AN18" s="12" t="str">
        <f>IFERROR(VLOOKUP($A18,'All Running Order working doc'!$A$4:$CO$60,AN$100,FALSE),"-")</f>
        <v>-</v>
      </c>
      <c r="AO18" s="12" t="str">
        <f>IFERROR(VLOOKUP($A18,'All Running Order working doc'!$A$4:$CO$60,AO$100,FALSE),"-")</f>
        <v>-</v>
      </c>
      <c r="AP18" s="12" t="str">
        <f>IFERROR(VLOOKUP($A18,'All Running Order working doc'!$A$4:$CO$60,AP$100,FALSE),"-")</f>
        <v>-</v>
      </c>
      <c r="AQ18" s="12" t="str">
        <f>IFERROR(VLOOKUP($A18,'All Running Order working doc'!$A$4:$CO$60,AQ$100,FALSE),"-")</f>
        <v>-</v>
      </c>
      <c r="AR18" s="12" t="str">
        <f>IFERROR(VLOOKUP($A18,'All Running Order working doc'!$A$4:$CO$60,AR$100,FALSE),"-")</f>
        <v>-</v>
      </c>
      <c r="AS18" s="12" t="str">
        <f>IFERROR(VLOOKUP($A18,'All Running Order working doc'!$A$4:$CO$60,AS$100,FALSE),"-")</f>
        <v>-</v>
      </c>
      <c r="AT18" s="12" t="str">
        <f>IFERROR(VLOOKUP($A18,'All Running Order working doc'!$A$4:$CO$60,AT$100,FALSE),"-")</f>
        <v>-</v>
      </c>
      <c r="AU18" s="12" t="str">
        <f>IFERROR(VLOOKUP($A18,'All Running Order working doc'!$A$4:$CO$60,AU$100,FALSE),"-")</f>
        <v>-</v>
      </c>
      <c r="AV18" s="12" t="str">
        <f>IFERROR(VLOOKUP($A18,'All Running Order working doc'!$A$4:$CO$60,AV$100,FALSE),"-")</f>
        <v>-</v>
      </c>
      <c r="AW18" s="12" t="str">
        <f>IFERROR(VLOOKUP($A18,'All Running Order working doc'!$A$4:$CO$60,AW$100,FALSE),"-")</f>
        <v>-</v>
      </c>
      <c r="AX18" s="12" t="str">
        <f>IFERROR(VLOOKUP($A18,'All Running Order working doc'!$A$4:$CO$60,AX$100,FALSE),"-")</f>
        <v>-</v>
      </c>
      <c r="AY18" s="12" t="str">
        <f>IFERROR(VLOOKUP($A18,'All Running Order working doc'!$A$4:$CO$60,AY$100,FALSE),"-")</f>
        <v>-</v>
      </c>
      <c r="AZ18" s="12" t="str">
        <f>IFERROR(VLOOKUP($A18,'All Running Order working doc'!$A$4:$CO$60,AZ$100,FALSE),"-")</f>
        <v>-</v>
      </c>
      <c r="BA18" s="12" t="str">
        <f>IFERROR(VLOOKUP($A18,'All Running Order working doc'!$A$4:$CO$60,BA$100,FALSE),"-")</f>
        <v>-</v>
      </c>
      <c r="BB18" s="12" t="str">
        <f>IFERROR(VLOOKUP($A18,'All Running Order working doc'!$A$4:$CO$60,BB$100,FALSE),"-")</f>
        <v>-</v>
      </c>
      <c r="BC18" s="12" t="str">
        <f>IFERROR(VLOOKUP($A18,'All Running Order working doc'!$A$4:$CO$60,BC$100,FALSE),"-")</f>
        <v>-</v>
      </c>
      <c r="BD18" s="12" t="str">
        <f>IFERROR(VLOOKUP($A18,'All Running Order working doc'!$A$4:$CO$60,BD$100,FALSE),"-")</f>
        <v>-</v>
      </c>
      <c r="BE18" s="12" t="str">
        <f>IFERROR(VLOOKUP($A18,'All Running Order working doc'!$A$4:$CO$60,BE$100,FALSE),"-")</f>
        <v>-</v>
      </c>
      <c r="BF18" s="12" t="str">
        <f>IFERROR(VLOOKUP($A18,'All Running Order working doc'!$A$4:$CO$60,BF$100,FALSE),"-")</f>
        <v>-</v>
      </c>
      <c r="BG18" s="12" t="str">
        <f>IFERROR(VLOOKUP($A18,'All Running Order working doc'!$A$4:$CO$60,BG$100,FALSE),"-")</f>
        <v>-</v>
      </c>
      <c r="BH18" s="12" t="str">
        <f>IFERROR(VLOOKUP($A18,'All Running Order working doc'!$A$4:$CO$60,BH$100,FALSE),"-")</f>
        <v>-</v>
      </c>
      <c r="BI18" s="12" t="str">
        <f>IFERROR(VLOOKUP($A18,'All Running Order working doc'!$A$4:$CO$60,BI$100,FALSE),"-")</f>
        <v>-</v>
      </c>
      <c r="BJ18" s="12" t="str">
        <f>IFERROR(VLOOKUP($A18,'All Running Order working doc'!$A$4:$CO$60,BJ$100,FALSE),"-")</f>
        <v>-</v>
      </c>
      <c r="BK18" s="12" t="str">
        <f>IFERROR(VLOOKUP($A18,'All Running Order working doc'!$A$4:$CO$60,BK$100,FALSE),"-")</f>
        <v>-</v>
      </c>
      <c r="BL18" s="12" t="str">
        <f>IFERROR(VLOOKUP($A18,'All Running Order working doc'!$A$4:$CO$60,BL$100,FALSE),"-")</f>
        <v>-</v>
      </c>
      <c r="BM18" s="12" t="str">
        <f>IFERROR(VLOOKUP($A18,'All Running Order working doc'!$A$4:$CO$60,BM$100,FALSE),"-")</f>
        <v>-</v>
      </c>
      <c r="BN18" s="12" t="str">
        <f>IFERROR(VLOOKUP($A18,'All Running Order working doc'!$A$4:$CO$60,BN$100,FALSE),"-")</f>
        <v>-</v>
      </c>
      <c r="BO18" s="12" t="str">
        <f>IFERROR(VLOOKUP($A18,'All Running Order working doc'!$A$4:$CO$60,BO$100,FALSE),"-")</f>
        <v>-</v>
      </c>
      <c r="BP18" s="12" t="str">
        <f>IFERROR(VLOOKUP($A18,'All Running Order working doc'!$A$4:$CO$60,BP$100,FALSE),"-")</f>
        <v>-</v>
      </c>
      <c r="BQ18" s="12" t="str">
        <f>IFERROR(VLOOKUP($A18,'All Running Order working doc'!$A$4:$CO$60,BQ$100,FALSE),"-")</f>
        <v>-</v>
      </c>
      <c r="BR18" s="12" t="str">
        <f>IFERROR(VLOOKUP($A18,'All Running Order working doc'!$A$4:$CO$60,BR$100,FALSE),"-")</f>
        <v>-</v>
      </c>
      <c r="BS18" s="12" t="str">
        <f>IFERROR(VLOOKUP($A18,'All Running Order working doc'!$A$4:$CO$60,BS$100,FALSE),"-")</f>
        <v>-</v>
      </c>
      <c r="BT18" s="12" t="str">
        <f>IFERROR(VLOOKUP($A18,'All Running Order working doc'!$A$4:$CO$60,BT$100,FALSE),"-")</f>
        <v>-</v>
      </c>
      <c r="BU18" s="12" t="str">
        <f>IFERROR(VLOOKUP($A18,'All Running Order working doc'!$A$4:$CO$60,BU$100,FALSE),"-")</f>
        <v>-</v>
      </c>
      <c r="BV18" s="12" t="str">
        <f>IFERROR(VLOOKUP($A18,'All Running Order working doc'!$A$4:$CO$60,BV$100,FALSE),"-")</f>
        <v>-</v>
      </c>
      <c r="BW18" s="12" t="str">
        <f>IFERROR(VLOOKUP($A18,'All Running Order working doc'!$A$4:$CO$60,BW$100,FALSE),"-")</f>
        <v>-</v>
      </c>
      <c r="BX18" s="12" t="str">
        <f>IFERROR(VLOOKUP($A18,'All Running Order working doc'!$A$4:$CO$60,BX$100,FALSE),"-")</f>
        <v>-</v>
      </c>
      <c r="BY18" s="12" t="str">
        <f>IFERROR(VLOOKUP($A18,'All Running Order working doc'!$A$4:$CO$60,BY$100,FALSE),"-")</f>
        <v>-</v>
      </c>
      <c r="BZ18" s="12" t="str">
        <f>IFERROR(VLOOKUP($A18,'All Running Order working doc'!$A$4:$CO$60,BZ$100,FALSE),"-")</f>
        <v>-</v>
      </c>
      <c r="CA18" s="12" t="str">
        <f>IFERROR(VLOOKUP($A18,'All Running Order working doc'!$A$4:$CO$60,CA$100,FALSE),"-")</f>
        <v>-</v>
      </c>
      <c r="CB18" s="12" t="str">
        <f>IFERROR(VLOOKUP($A18,'All Running Order working doc'!$A$4:$CO$60,CB$100,FALSE),"-")</f>
        <v>-</v>
      </c>
      <c r="CC18" s="12" t="str">
        <f>IFERROR(VLOOKUP($A18,'All Running Order working doc'!$A$4:$CO$60,CC$100,FALSE),"-")</f>
        <v>-</v>
      </c>
      <c r="CD18" s="12" t="str">
        <f>IFERROR(VLOOKUP($A18,'All Running Order working doc'!$A$4:$CO$60,CD$100,FALSE),"-")</f>
        <v>-</v>
      </c>
      <c r="CE18" s="12" t="str">
        <f>IFERROR(VLOOKUP($A18,'All Running Order working doc'!$A$4:$CO$60,CE$100,FALSE),"-")</f>
        <v>-</v>
      </c>
      <c r="CF18" s="12" t="str">
        <f>IFERROR(VLOOKUP($A18,'All Running Order working doc'!$A$4:$CO$60,CF$100,FALSE),"-")</f>
        <v>-</v>
      </c>
      <c r="CG18" s="12" t="str">
        <f>IFERROR(VLOOKUP($A18,'All Running Order working doc'!$A$4:$CO$60,CG$100,FALSE),"-")</f>
        <v>-</v>
      </c>
      <c r="CH18" s="12" t="str">
        <f>IFERROR(VLOOKUP($A18,'All Running Order working doc'!$A$4:$CO$60,CH$100,FALSE),"-")</f>
        <v>-</v>
      </c>
      <c r="CI18" s="12" t="str">
        <f>IFERROR(VLOOKUP($A18,'All Running Order working doc'!$A$4:$CO$60,CI$100,FALSE),"-")</f>
        <v>-</v>
      </c>
      <c r="CJ18" s="12" t="str">
        <f>IFERROR(VLOOKUP($A18,'All Running Order working doc'!$A$4:$CO$60,CJ$100,FALSE),"-")</f>
        <v>-</v>
      </c>
      <c r="CK18" s="12" t="str">
        <f>IFERROR(VLOOKUP($A18,'All Running Order working doc'!$A$4:$CO$60,CK$100,FALSE),"-")</f>
        <v>-</v>
      </c>
      <c r="CL18" s="12" t="str">
        <f>IFERROR(VLOOKUP($A18,'All Running Order working doc'!$A$4:$CO$60,CL$100,FALSE),"-")</f>
        <v>-</v>
      </c>
      <c r="CM18" s="12" t="str">
        <f>IFERROR(VLOOKUP($A18,'All Running Order working doc'!$A$4:$CO$60,CM$100,FALSE),"-")</f>
        <v>-</v>
      </c>
      <c r="CN18" s="12" t="str">
        <f>IFERROR(VLOOKUP($A18,'All Running Order working doc'!$A$4:$CO$60,CN$100,FALSE),"-")</f>
        <v>-</v>
      </c>
      <c r="CQ18" s="3">
        <v>15</v>
      </c>
    </row>
    <row r="19" spans="1:95" x14ac:dyDescent="0.3">
      <c r="A19" s="3" t="str">
        <f>CONCATENATE(Constants!$B$7,CQ19,)</f>
        <v>Clubman16</v>
      </c>
      <c r="B19" s="12" t="str">
        <f>IFERROR(VLOOKUP($A19,'All Running Order working doc'!$A$4:$CO$60,B$100,FALSE),"-")</f>
        <v>-</v>
      </c>
      <c r="C19" s="12" t="str">
        <f>IFERROR(VLOOKUP($A19,'All Running Order working doc'!$A$4:$CO$60,C$100,FALSE),"-")</f>
        <v>-</v>
      </c>
      <c r="D19" s="12" t="str">
        <f>IFERROR(VLOOKUP($A19,'All Running Order working doc'!$A$4:$CO$60,D$100,FALSE),"-")</f>
        <v>-</v>
      </c>
      <c r="E19" s="12" t="str">
        <f>IFERROR(VLOOKUP($A19,'All Running Order working doc'!$A$4:$CO$60,E$100,FALSE),"-")</f>
        <v>-</v>
      </c>
      <c r="F19" s="12" t="str">
        <f>IFERROR(VLOOKUP($A19,'All Running Order working doc'!$A$4:$CO$60,F$100,FALSE),"-")</f>
        <v>-</v>
      </c>
      <c r="G19" s="12" t="str">
        <f>IFERROR(VLOOKUP($A19,'All Running Order working doc'!$A$4:$CO$60,G$100,FALSE),"-")</f>
        <v>-</v>
      </c>
      <c r="H19" s="12" t="str">
        <f>IFERROR(VLOOKUP($A19,'All Running Order working doc'!$A$4:$CO$60,H$100,FALSE),"-")</f>
        <v>-</v>
      </c>
      <c r="I19" s="12" t="str">
        <f>IFERROR(VLOOKUP($A19,'All Running Order working doc'!$A$4:$CO$60,I$100,FALSE),"-")</f>
        <v>-</v>
      </c>
      <c r="J19" s="12" t="str">
        <f>IFERROR(VLOOKUP($A19,'All Running Order working doc'!$A$4:$CO$60,J$100,FALSE),"-")</f>
        <v>-</v>
      </c>
      <c r="K19" s="12" t="str">
        <f>IFERROR(VLOOKUP($A19,'All Running Order working doc'!$A$4:$CO$60,K$100,FALSE),"-")</f>
        <v>-</v>
      </c>
      <c r="L19" s="12" t="str">
        <f>IFERROR(VLOOKUP($A19,'All Running Order working doc'!$A$4:$CO$60,L$100,FALSE),"-")</f>
        <v>-</v>
      </c>
      <c r="M19" s="12" t="str">
        <f>IFERROR(VLOOKUP($A19,'All Running Order working doc'!$A$4:$CO$60,M$100,FALSE),"-")</f>
        <v>-</v>
      </c>
      <c r="N19" s="12" t="str">
        <f>IFERROR(VLOOKUP($A19,'All Running Order working doc'!$A$4:$CO$60,N$100,FALSE),"-")</f>
        <v>-</v>
      </c>
      <c r="O19" s="12" t="str">
        <f>IFERROR(VLOOKUP($A19,'All Running Order working doc'!$A$4:$CO$60,O$100,FALSE),"-")</f>
        <v>-</v>
      </c>
      <c r="P19" s="12" t="str">
        <f>IFERROR(VLOOKUP($A19,'All Running Order working doc'!$A$4:$CO$60,P$100,FALSE),"-")</f>
        <v>-</v>
      </c>
      <c r="Q19" s="12" t="str">
        <f>IFERROR(VLOOKUP($A19,'All Running Order working doc'!$A$4:$CO$60,Q$100,FALSE),"-")</f>
        <v>-</v>
      </c>
      <c r="R19" s="12" t="str">
        <f>IFERROR(VLOOKUP($A19,'All Running Order working doc'!$A$4:$CO$60,R$100,FALSE),"-")</f>
        <v>-</v>
      </c>
      <c r="S19" s="12" t="str">
        <f>IFERROR(VLOOKUP($A19,'All Running Order working doc'!$A$4:$CO$60,S$100,FALSE),"-")</f>
        <v>-</v>
      </c>
      <c r="T19" s="12" t="str">
        <f>IFERROR(VLOOKUP($A19,'All Running Order working doc'!$A$4:$CO$60,T$100,FALSE),"-")</f>
        <v>-</v>
      </c>
      <c r="U19" s="12" t="str">
        <f>IFERROR(VLOOKUP($A19,'All Running Order working doc'!$A$4:$CO$60,U$100,FALSE),"-")</f>
        <v>-</v>
      </c>
      <c r="V19" s="12" t="str">
        <f>IFERROR(VLOOKUP($A19,'All Running Order working doc'!$A$4:$CO$60,V$100,FALSE),"-")</f>
        <v>-</v>
      </c>
      <c r="W19" s="12" t="str">
        <f>IFERROR(VLOOKUP($A19,'All Running Order working doc'!$A$4:$CO$60,W$100,FALSE),"-")</f>
        <v>-</v>
      </c>
      <c r="X19" s="12" t="str">
        <f>IFERROR(VLOOKUP($A19,'All Running Order working doc'!$A$4:$CO$60,X$100,FALSE),"-")</f>
        <v>-</v>
      </c>
      <c r="Y19" s="12" t="str">
        <f>IFERROR(VLOOKUP($A19,'All Running Order working doc'!$A$4:$CO$60,Y$100,FALSE),"-")</f>
        <v>-</v>
      </c>
      <c r="Z19" s="12" t="str">
        <f>IFERROR(VLOOKUP($A19,'All Running Order working doc'!$A$4:$CO$60,Z$100,FALSE),"-")</f>
        <v>-</v>
      </c>
      <c r="AA19" s="12" t="str">
        <f>IFERROR(VLOOKUP($A19,'All Running Order working doc'!$A$4:$CO$60,AA$100,FALSE),"-")</f>
        <v>-</v>
      </c>
      <c r="AB19" s="12" t="str">
        <f>IFERROR(VLOOKUP($A19,'All Running Order working doc'!$A$4:$CO$60,AB$100,FALSE),"-")</f>
        <v>-</v>
      </c>
      <c r="AC19" s="12" t="str">
        <f>IFERROR(VLOOKUP($A19,'All Running Order working doc'!$A$4:$CO$60,AC$100,FALSE),"-")</f>
        <v>-</v>
      </c>
      <c r="AD19" s="12" t="str">
        <f>IFERROR(VLOOKUP($A19,'All Running Order working doc'!$A$4:$CO$60,AD$100,FALSE),"-")</f>
        <v>-</v>
      </c>
      <c r="AE19" s="12" t="str">
        <f>IFERROR(VLOOKUP($A19,'All Running Order working doc'!$A$4:$CO$60,AE$100,FALSE),"-")</f>
        <v>-</v>
      </c>
      <c r="AF19" s="12" t="str">
        <f>IFERROR(VLOOKUP($A19,'All Running Order working doc'!$A$4:$CO$60,AF$100,FALSE),"-")</f>
        <v>-</v>
      </c>
      <c r="AG19" s="12" t="str">
        <f>IFERROR(VLOOKUP($A19,'All Running Order working doc'!$A$4:$CO$60,AG$100,FALSE),"-")</f>
        <v>-</v>
      </c>
      <c r="AH19" s="12" t="str">
        <f>IFERROR(VLOOKUP($A19,'All Running Order working doc'!$A$4:$CO$60,AH$100,FALSE),"-")</f>
        <v>-</v>
      </c>
      <c r="AI19" s="12" t="str">
        <f>IFERROR(VLOOKUP($A19,'All Running Order working doc'!$A$4:$CO$60,AI$100,FALSE),"-")</f>
        <v>-</v>
      </c>
      <c r="AJ19" s="12" t="str">
        <f>IFERROR(VLOOKUP($A19,'All Running Order working doc'!$A$4:$CO$60,AJ$100,FALSE),"-")</f>
        <v>-</v>
      </c>
      <c r="AK19" s="12" t="str">
        <f>IFERROR(VLOOKUP($A19,'All Running Order working doc'!$A$4:$CO$60,AK$100,FALSE),"-")</f>
        <v>-</v>
      </c>
      <c r="AL19" s="12" t="str">
        <f>IFERROR(VLOOKUP($A19,'All Running Order working doc'!$A$4:$CO$60,AL$100,FALSE),"-")</f>
        <v>-</v>
      </c>
      <c r="AM19" s="12" t="str">
        <f>IFERROR(VLOOKUP($A19,'All Running Order working doc'!$A$4:$CO$60,AM$100,FALSE),"-")</f>
        <v>-</v>
      </c>
      <c r="AN19" s="12" t="str">
        <f>IFERROR(VLOOKUP($A19,'All Running Order working doc'!$A$4:$CO$60,AN$100,FALSE),"-")</f>
        <v>-</v>
      </c>
      <c r="AO19" s="12" t="str">
        <f>IFERROR(VLOOKUP($A19,'All Running Order working doc'!$A$4:$CO$60,AO$100,FALSE),"-")</f>
        <v>-</v>
      </c>
      <c r="AP19" s="12" t="str">
        <f>IFERROR(VLOOKUP($A19,'All Running Order working doc'!$A$4:$CO$60,AP$100,FALSE),"-")</f>
        <v>-</v>
      </c>
      <c r="AQ19" s="12" t="str">
        <f>IFERROR(VLOOKUP($A19,'All Running Order working doc'!$A$4:$CO$60,AQ$100,FALSE),"-")</f>
        <v>-</v>
      </c>
      <c r="AR19" s="12" t="str">
        <f>IFERROR(VLOOKUP($A19,'All Running Order working doc'!$A$4:$CO$60,AR$100,FALSE),"-")</f>
        <v>-</v>
      </c>
      <c r="AS19" s="12" t="str">
        <f>IFERROR(VLOOKUP($A19,'All Running Order working doc'!$A$4:$CO$60,AS$100,FALSE),"-")</f>
        <v>-</v>
      </c>
      <c r="AT19" s="12" t="str">
        <f>IFERROR(VLOOKUP($A19,'All Running Order working doc'!$A$4:$CO$60,AT$100,FALSE),"-")</f>
        <v>-</v>
      </c>
      <c r="AU19" s="12" t="str">
        <f>IFERROR(VLOOKUP($A19,'All Running Order working doc'!$A$4:$CO$60,AU$100,FALSE),"-")</f>
        <v>-</v>
      </c>
      <c r="AV19" s="12" t="str">
        <f>IFERROR(VLOOKUP($A19,'All Running Order working doc'!$A$4:$CO$60,AV$100,FALSE),"-")</f>
        <v>-</v>
      </c>
      <c r="AW19" s="12" t="str">
        <f>IFERROR(VLOOKUP($A19,'All Running Order working doc'!$A$4:$CO$60,AW$100,FALSE),"-")</f>
        <v>-</v>
      </c>
      <c r="AX19" s="12" t="str">
        <f>IFERROR(VLOOKUP($A19,'All Running Order working doc'!$A$4:$CO$60,AX$100,FALSE),"-")</f>
        <v>-</v>
      </c>
      <c r="AY19" s="12" t="str">
        <f>IFERROR(VLOOKUP($A19,'All Running Order working doc'!$A$4:$CO$60,AY$100,FALSE),"-")</f>
        <v>-</v>
      </c>
      <c r="AZ19" s="12" t="str">
        <f>IFERROR(VLOOKUP($A19,'All Running Order working doc'!$A$4:$CO$60,AZ$100,FALSE),"-")</f>
        <v>-</v>
      </c>
      <c r="BA19" s="12" t="str">
        <f>IFERROR(VLOOKUP($A19,'All Running Order working doc'!$A$4:$CO$60,BA$100,FALSE),"-")</f>
        <v>-</v>
      </c>
      <c r="BB19" s="12" t="str">
        <f>IFERROR(VLOOKUP($A19,'All Running Order working doc'!$A$4:$CO$60,BB$100,FALSE),"-")</f>
        <v>-</v>
      </c>
      <c r="BC19" s="12" t="str">
        <f>IFERROR(VLOOKUP($A19,'All Running Order working doc'!$A$4:$CO$60,BC$100,FALSE),"-")</f>
        <v>-</v>
      </c>
      <c r="BD19" s="12" t="str">
        <f>IFERROR(VLOOKUP($A19,'All Running Order working doc'!$A$4:$CO$60,BD$100,FALSE),"-")</f>
        <v>-</v>
      </c>
      <c r="BE19" s="12" t="str">
        <f>IFERROR(VLOOKUP($A19,'All Running Order working doc'!$A$4:$CO$60,BE$100,FALSE),"-")</f>
        <v>-</v>
      </c>
      <c r="BF19" s="12" t="str">
        <f>IFERROR(VLOOKUP($A19,'All Running Order working doc'!$A$4:$CO$60,BF$100,FALSE),"-")</f>
        <v>-</v>
      </c>
      <c r="BG19" s="12" t="str">
        <f>IFERROR(VLOOKUP($A19,'All Running Order working doc'!$A$4:$CO$60,BG$100,FALSE),"-")</f>
        <v>-</v>
      </c>
      <c r="BH19" s="12" t="str">
        <f>IFERROR(VLOOKUP($A19,'All Running Order working doc'!$A$4:$CO$60,BH$100,FALSE),"-")</f>
        <v>-</v>
      </c>
      <c r="BI19" s="12" t="str">
        <f>IFERROR(VLOOKUP($A19,'All Running Order working doc'!$A$4:$CO$60,BI$100,FALSE),"-")</f>
        <v>-</v>
      </c>
      <c r="BJ19" s="12" t="str">
        <f>IFERROR(VLOOKUP($A19,'All Running Order working doc'!$A$4:$CO$60,BJ$100,FALSE),"-")</f>
        <v>-</v>
      </c>
      <c r="BK19" s="12" t="str">
        <f>IFERROR(VLOOKUP($A19,'All Running Order working doc'!$A$4:$CO$60,BK$100,FALSE),"-")</f>
        <v>-</v>
      </c>
      <c r="BL19" s="12" t="str">
        <f>IFERROR(VLOOKUP($A19,'All Running Order working doc'!$A$4:$CO$60,BL$100,FALSE),"-")</f>
        <v>-</v>
      </c>
      <c r="BM19" s="12" t="str">
        <f>IFERROR(VLOOKUP($A19,'All Running Order working doc'!$A$4:$CO$60,BM$100,FALSE),"-")</f>
        <v>-</v>
      </c>
      <c r="BN19" s="12" t="str">
        <f>IFERROR(VLOOKUP($A19,'All Running Order working doc'!$A$4:$CO$60,BN$100,FALSE),"-")</f>
        <v>-</v>
      </c>
      <c r="BO19" s="12" t="str">
        <f>IFERROR(VLOOKUP($A19,'All Running Order working doc'!$A$4:$CO$60,BO$100,FALSE),"-")</f>
        <v>-</v>
      </c>
      <c r="BP19" s="12" t="str">
        <f>IFERROR(VLOOKUP($A19,'All Running Order working doc'!$A$4:$CO$60,BP$100,FALSE),"-")</f>
        <v>-</v>
      </c>
      <c r="BQ19" s="12" t="str">
        <f>IFERROR(VLOOKUP($A19,'All Running Order working doc'!$A$4:$CO$60,BQ$100,FALSE),"-")</f>
        <v>-</v>
      </c>
      <c r="BR19" s="12" t="str">
        <f>IFERROR(VLOOKUP($A19,'All Running Order working doc'!$A$4:$CO$60,BR$100,FALSE),"-")</f>
        <v>-</v>
      </c>
      <c r="BS19" s="12" t="str">
        <f>IFERROR(VLOOKUP($A19,'All Running Order working doc'!$A$4:$CO$60,BS$100,FALSE),"-")</f>
        <v>-</v>
      </c>
      <c r="BT19" s="12" t="str">
        <f>IFERROR(VLOOKUP($A19,'All Running Order working doc'!$A$4:$CO$60,BT$100,FALSE),"-")</f>
        <v>-</v>
      </c>
      <c r="BU19" s="12" t="str">
        <f>IFERROR(VLOOKUP($A19,'All Running Order working doc'!$A$4:$CO$60,BU$100,FALSE),"-")</f>
        <v>-</v>
      </c>
      <c r="BV19" s="12" t="str">
        <f>IFERROR(VLOOKUP($A19,'All Running Order working doc'!$A$4:$CO$60,BV$100,FALSE),"-")</f>
        <v>-</v>
      </c>
      <c r="BW19" s="12" t="str">
        <f>IFERROR(VLOOKUP($A19,'All Running Order working doc'!$A$4:$CO$60,BW$100,FALSE),"-")</f>
        <v>-</v>
      </c>
      <c r="BX19" s="12" t="str">
        <f>IFERROR(VLOOKUP($A19,'All Running Order working doc'!$A$4:$CO$60,BX$100,FALSE),"-")</f>
        <v>-</v>
      </c>
      <c r="BY19" s="12" t="str">
        <f>IFERROR(VLOOKUP($A19,'All Running Order working doc'!$A$4:$CO$60,BY$100,FALSE),"-")</f>
        <v>-</v>
      </c>
      <c r="BZ19" s="12" t="str">
        <f>IFERROR(VLOOKUP($A19,'All Running Order working doc'!$A$4:$CO$60,BZ$100,FALSE),"-")</f>
        <v>-</v>
      </c>
      <c r="CA19" s="12" t="str">
        <f>IFERROR(VLOOKUP($A19,'All Running Order working doc'!$A$4:$CO$60,CA$100,FALSE),"-")</f>
        <v>-</v>
      </c>
      <c r="CB19" s="12" t="str">
        <f>IFERROR(VLOOKUP($A19,'All Running Order working doc'!$A$4:$CO$60,CB$100,FALSE),"-")</f>
        <v>-</v>
      </c>
      <c r="CC19" s="12" t="str">
        <f>IFERROR(VLOOKUP($A19,'All Running Order working doc'!$A$4:$CO$60,CC$100,FALSE),"-")</f>
        <v>-</v>
      </c>
      <c r="CD19" s="12" t="str">
        <f>IFERROR(VLOOKUP($A19,'All Running Order working doc'!$A$4:$CO$60,CD$100,FALSE),"-")</f>
        <v>-</v>
      </c>
      <c r="CE19" s="12" t="str">
        <f>IFERROR(VLOOKUP($A19,'All Running Order working doc'!$A$4:$CO$60,CE$100,FALSE),"-")</f>
        <v>-</v>
      </c>
      <c r="CF19" s="12" t="str">
        <f>IFERROR(VLOOKUP($A19,'All Running Order working doc'!$A$4:$CO$60,CF$100,FALSE),"-")</f>
        <v>-</v>
      </c>
      <c r="CG19" s="12" t="str">
        <f>IFERROR(VLOOKUP($A19,'All Running Order working doc'!$A$4:$CO$60,CG$100,FALSE),"-")</f>
        <v>-</v>
      </c>
      <c r="CH19" s="12" t="str">
        <f>IFERROR(VLOOKUP($A19,'All Running Order working doc'!$A$4:$CO$60,CH$100,FALSE),"-")</f>
        <v>-</v>
      </c>
      <c r="CI19" s="12" t="str">
        <f>IFERROR(VLOOKUP($A19,'All Running Order working doc'!$A$4:$CO$60,CI$100,FALSE),"-")</f>
        <v>-</v>
      </c>
      <c r="CJ19" s="12" t="str">
        <f>IFERROR(VLOOKUP($A19,'All Running Order working doc'!$A$4:$CO$60,CJ$100,FALSE),"-")</f>
        <v>-</v>
      </c>
      <c r="CK19" s="12" t="str">
        <f>IFERROR(VLOOKUP($A19,'All Running Order working doc'!$A$4:$CO$60,CK$100,FALSE),"-")</f>
        <v>-</v>
      </c>
      <c r="CL19" s="12" t="str">
        <f>IFERROR(VLOOKUP($A19,'All Running Order working doc'!$A$4:$CO$60,CL$100,FALSE),"-")</f>
        <v>-</v>
      </c>
      <c r="CM19" s="12" t="str">
        <f>IFERROR(VLOOKUP($A19,'All Running Order working doc'!$A$4:$CO$60,CM$100,FALSE),"-")</f>
        <v>-</v>
      </c>
      <c r="CN19" s="12" t="str">
        <f>IFERROR(VLOOKUP($A19,'All Running Order working doc'!$A$4:$CO$60,CN$100,FALSE),"-")</f>
        <v>-</v>
      </c>
      <c r="CQ19" s="3">
        <v>16</v>
      </c>
    </row>
    <row r="20" spans="1:95" x14ac:dyDescent="0.3">
      <c r="A20" s="3" t="str">
        <f>CONCATENATE(Constants!$B$7,CQ20,)</f>
        <v>Clubman17</v>
      </c>
      <c r="B20" s="12" t="str">
        <f>IFERROR(VLOOKUP($A20,'All Running Order working doc'!$A$4:$CO$60,B$100,FALSE),"-")</f>
        <v>-</v>
      </c>
      <c r="C20" s="12" t="str">
        <f>IFERROR(VLOOKUP($A20,'All Running Order working doc'!$A$4:$CO$60,C$100,FALSE),"-")</f>
        <v>-</v>
      </c>
      <c r="D20" s="12" t="str">
        <f>IFERROR(VLOOKUP($A20,'All Running Order working doc'!$A$4:$CO$60,D$100,FALSE),"-")</f>
        <v>-</v>
      </c>
      <c r="E20" s="12" t="str">
        <f>IFERROR(VLOOKUP($A20,'All Running Order working doc'!$A$4:$CO$60,E$100,FALSE),"-")</f>
        <v>-</v>
      </c>
      <c r="F20" s="12" t="str">
        <f>IFERROR(VLOOKUP($A20,'All Running Order working doc'!$A$4:$CO$60,F$100,FALSE),"-")</f>
        <v>-</v>
      </c>
      <c r="G20" s="12" t="str">
        <f>IFERROR(VLOOKUP($A20,'All Running Order working doc'!$A$4:$CO$60,G$100,FALSE),"-")</f>
        <v>-</v>
      </c>
      <c r="H20" s="12" t="str">
        <f>IFERROR(VLOOKUP($A20,'All Running Order working doc'!$A$4:$CO$60,H$100,FALSE),"-")</f>
        <v>-</v>
      </c>
      <c r="I20" s="12" t="str">
        <f>IFERROR(VLOOKUP($A20,'All Running Order working doc'!$A$4:$CO$60,I$100,FALSE),"-")</f>
        <v>-</v>
      </c>
      <c r="J20" s="12" t="str">
        <f>IFERROR(VLOOKUP($A20,'All Running Order working doc'!$A$4:$CO$60,J$100,FALSE),"-")</f>
        <v>-</v>
      </c>
      <c r="K20" s="12" t="str">
        <f>IFERROR(VLOOKUP($A20,'All Running Order working doc'!$A$4:$CO$60,K$100,FALSE),"-")</f>
        <v>-</v>
      </c>
      <c r="L20" s="12" t="str">
        <f>IFERROR(VLOOKUP($A20,'All Running Order working doc'!$A$4:$CO$60,L$100,FALSE),"-")</f>
        <v>-</v>
      </c>
      <c r="M20" s="12" t="str">
        <f>IFERROR(VLOOKUP($A20,'All Running Order working doc'!$A$4:$CO$60,M$100,FALSE),"-")</f>
        <v>-</v>
      </c>
      <c r="N20" s="12" t="str">
        <f>IFERROR(VLOOKUP($A20,'All Running Order working doc'!$A$4:$CO$60,N$100,FALSE),"-")</f>
        <v>-</v>
      </c>
      <c r="O20" s="12" t="str">
        <f>IFERROR(VLOOKUP($A20,'All Running Order working doc'!$A$4:$CO$60,O$100,FALSE),"-")</f>
        <v>-</v>
      </c>
      <c r="P20" s="12" t="str">
        <f>IFERROR(VLOOKUP($A20,'All Running Order working doc'!$A$4:$CO$60,P$100,FALSE),"-")</f>
        <v>-</v>
      </c>
      <c r="Q20" s="12" t="str">
        <f>IFERROR(VLOOKUP($A20,'All Running Order working doc'!$A$4:$CO$60,Q$100,FALSE),"-")</f>
        <v>-</v>
      </c>
      <c r="R20" s="12" t="str">
        <f>IFERROR(VLOOKUP($A20,'All Running Order working doc'!$A$4:$CO$60,R$100,FALSE),"-")</f>
        <v>-</v>
      </c>
      <c r="S20" s="12" t="str">
        <f>IFERROR(VLOOKUP($A20,'All Running Order working doc'!$A$4:$CO$60,S$100,FALSE),"-")</f>
        <v>-</v>
      </c>
      <c r="T20" s="12" t="str">
        <f>IFERROR(VLOOKUP($A20,'All Running Order working doc'!$A$4:$CO$60,T$100,FALSE),"-")</f>
        <v>-</v>
      </c>
      <c r="U20" s="12" t="str">
        <f>IFERROR(VLOOKUP($A20,'All Running Order working doc'!$A$4:$CO$60,U$100,FALSE),"-")</f>
        <v>-</v>
      </c>
      <c r="V20" s="12" t="str">
        <f>IFERROR(VLOOKUP($A20,'All Running Order working doc'!$A$4:$CO$60,V$100,FALSE),"-")</f>
        <v>-</v>
      </c>
      <c r="W20" s="12" t="str">
        <f>IFERROR(VLOOKUP($A20,'All Running Order working doc'!$A$4:$CO$60,W$100,FALSE),"-")</f>
        <v>-</v>
      </c>
      <c r="X20" s="12" t="str">
        <f>IFERROR(VLOOKUP($A20,'All Running Order working doc'!$A$4:$CO$60,X$100,FALSE),"-")</f>
        <v>-</v>
      </c>
      <c r="Y20" s="12" t="str">
        <f>IFERROR(VLOOKUP($A20,'All Running Order working doc'!$A$4:$CO$60,Y$100,FALSE),"-")</f>
        <v>-</v>
      </c>
      <c r="Z20" s="12" t="str">
        <f>IFERROR(VLOOKUP($A20,'All Running Order working doc'!$A$4:$CO$60,Z$100,FALSE),"-")</f>
        <v>-</v>
      </c>
      <c r="AA20" s="12" t="str">
        <f>IFERROR(VLOOKUP($A20,'All Running Order working doc'!$A$4:$CO$60,AA$100,FALSE),"-")</f>
        <v>-</v>
      </c>
      <c r="AB20" s="12" t="str">
        <f>IFERROR(VLOOKUP($A20,'All Running Order working doc'!$A$4:$CO$60,AB$100,FALSE),"-")</f>
        <v>-</v>
      </c>
      <c r="AC20" s="12" t="str">
        <f>IFERROR(VLOOKUP($A20,'All Running Order working doc'!$A$4:$CO$60,AC$100,FALSE),"-")</f>
        <v>-</v>
      </c>
      <c r="AD20" s="12" t="str">
        <f>IFERROR(VLOOKUP($A20,'All Running Order working doc'!$A$4:$CO$60,AD$100,FALSE),"-")</f>
        <v>-</v>
      </c>
      <c r="AE20" s="12" t="str">
        <f>IFERROR(VLOOKUP($A20,'All Running Order working doc'!$A$4:$CO$60,AE$100,FALSE),"-")</f>
        <v>-</v>
      </c>
      <c r="AF20" s="12" t="str">
        <f>IFERROR(VLOOKUP($A20,'All Running Order working doc'!$A$4:$CO$60,AF$100,FALSE),"-")</f>
        <v>-</v>
      </c>
      <c r="AG20" s="12" t="str">
        <f>IFERROR(VLOOKUP($A20,'All Running Order working doc'!$A$4:$CO$60,AG$100,FALSE),"-")</f>
        <v>-</v>
      </c>
      <c r="AH20" s="12" t="str">
        <f>IFERROR(VLOOKUP($A20,'All Running Order working doc'!$A$4:$CO$60,AH$100,FALSE),"-")</f>
        <v>-</v>
      </c>
      <c r="AI20" s="12" t="str">
        <f>IFERROR(VLOOKUP($A20,'All Running Order working doc'!$A$4:$CO$60,AI$100,FALSE),"-")</f>
        <v>-</v>
      </c>
      <c r="AJ20" s="12" t="str">
        <f>IFERROR(VLOOKUP($A20,'All Running Order working doc'!$A$4:$CO$60,AJ$100,FALSE),"-")</f>
        <v>-</v>
      </c>
      <c r="AK20" s="12" t="str">
        <f>IFERROR(VLOOKUP($A20,'All Running Order working doc'!$A$4:$CO$60,AK$100,FALSE),"-")</f>
        <v>-</v>
      </c>
      <c r="AL20" s="12" t="str">
        <f>IFERROR(VLOOKUP($A20,'All Running Order working doc'!$A$4:$CO$60,AL$100,FALSE),"-")</f>
        <v>-</v>
      </c>
      <c r="AM20" s="12" t="str">
        <f>IFERROR(VLOOKUP($A20,'All Running Order working doc'!$A$4:$CO$60,AM$100,FALSE),"-")</f>
        <v>-</v>
      </c>
      <c r="AN20" s="12" t="str">
        <f>IFERROR(VLOOKUP($A20,'All Running Order working doc'!$A$4:$CO$60,AN$100,FALSE),"-")</f>
        <v>-</v>
      </c>
      <c r="AO20" s="12" t="str">
        <f>IFERROR(VLOOKUP($A20,'All Running Order working doc'!$A$4:$CO$60,AO$100,FALSE),"-")</f>
        <v>-</v>
      </c>
      <c r="AP20" s="12" t="str">
        <f>IFERROR(VLOOKUP($A20,'All Running Order working doc'!$A$4:$CO$60,AP$100,FALSE),"-")</f>
        <v>-</v>
      </c>
      <c r="AQ20" s="12" t="str">
        <f>IFERROR(VLOOKUP($A20,'All Running Order working doc'!$A$4:$CO$60,AQ$100,FALSE),"-")</f>
        <v>-</v>
      </c>
      <c r="AR20" s="12" t="str">
        <f>IFERROR(VLOOKUP($A20,'All Running Order working doc'!$A$4:$CO$60,AR$100,FALSE),"-")</f>
        <v>-</v>
      </c>
      <c r="AS20" s="12" t="str">
        <f>IFERROR(VLOOKUP($A20,'All Running Order working doc'!$A$4:$CO$60,AS$100,FALSE),"-")</f>
        <v>-</v>
      </c>
      <c r="AT20" s="12" t="str">
        <f>IFERROR(VLOOKUP($A20,'All Running Order working doc'!$A$4:$CO$60,AT$100,FALSE),"-")</f>
        <v>-</v>
      </c>
      <c r="AU20" s="12" t="str">
        <f>IFERROR(VLOOKUP($A20,'All Running Order working doc'!$A$4:$CO$60,AU$100,FALSE),"-")</f>
        <v>-</v>
      </c>
      <c r="AV20" s="12" t="str">
        <f>IFERROR(VLOOKUP($A20,'All Running Order working doc'!$A$4:$CO$60,AV$100,FALSE),"-")</f>
        <v>-</v>
      </c>
      <c r="AW20" s="12" t="str">
        <f>IFERROR(VLOOKUP($A20,'All Running Order working doc'!$A$4:$CO$60,AW$100,FALSE),"-")</f>
        <v>-</v>
      </c>
      <c r="AX20" s="12" t="str">
        <f>IFERROR(VLOOKUP($A20,'All Running Order working doc'!$A$4:$CO$60,AX$100,FALSE),"-")</f>
        <v>-</v>
      </c>
      <c r="AY20" s="12" t="str">
        <f>IFERROR(VLOOKUP($A20,'All Running Order working doc'!$A$4:$CO$60,AY$100,FALSE),"-")</f>
        <v>-</v>
      </c>
      <c r="AZ20" s="12" t="str">
        <f>IFERROR(VLOOKUP($A20,'All Running Order working doc'!$A$4:$CO$60,AZ$100,FALSE),"-")</f>
        <v>-</v>
      </c>
      <c r="BA20" s="12" t="str">
        <f>IFERROR(VLOOKUP($A20,'All Running Order working doc'!$A$4:$CO$60,BA$100,FALSE),"-")</f>
        <v>-</v>
      </c>
      <c r="BB20" s="12" t="str">
        <f>IFERROR(VLOOKUP($A20,'All Running Order working doc'!$A$4:$CO$60,BB$100,FALSE),"-")</f>
        <v>-</v>
      </c>
      <c r="BC20" s="12" t="str">
        <f>IFERROR(VLOOKUP($A20,'All Running Order working doc'!$A$4:$CO$60,BC$100,FALSE),"-")</f>
        <v>-</v>
      </c>
      <c r="BD20" s="12" t="str">
        <f>IFERROR(VLOOKUP($A20,'All Running Order working doc'!$A$4:$CO$60,BD$100,FALSE),"-")</f>
        <v>-</v>
      </c>
      <c r="BE20" s="12" t="str">
        <f>IFERROR(VLOOKUP($A20,'All Running Order working doc'!$A$4:$CO$60,BE$100,FALSE),"-")</f>
        <v>-</v>
      </c>
      <c r="BF20" s="12" t="str">
        <f>IFERROR(VLOOKUP($A20,'All Running Order working doc'!$A$4:$CO$60,BF$100,FALSE),"-")</f>
        <v>-</v>
      </c>
      <c r="BG20" s="12" t="str">
        <f>IFERROR(VLOOKUP($A20,'All Running Order working doc'!$A$4:$CO$60,BG$100,FALSE),"-")</f>
        <v>-</v>
      </c>
      <c r="BH20" s="12" t="str">
        <f>IFERROR(VLOOKUP($A20,'All Running Order working doc'!$A$4:$CO$60,BH$100,FALSE),"-")</f>
        <v>-</v>
      </c>
      <c r="BI20" s="12" t="str">
        <f>IFERROR(VLOOKUP($A20,'All Running Order working doc'!$A$4:$CO$60,BI$100,FALSE),"-")</f>
        <v>-</v>
      </c>
      <c r="BJ20" s="12" t="str">
        <f>IFERROR(VLOOKUP($A20,'All Running Order working doc'!$A$4:$CO$60,BJ$100,FALSE),"-")</f>
        <v>-</v>
      </c>
      <c r="BK20" s="12" t="str">
        <f>IFERROR(VLOOKUP($A20,'All Running Order working doc'!$A$4:$CO$60,BK$100,FALSE),"-")</f>
        <v>-</v>
      </c>
      <c r="BL20" s="12" t="str">
        <f>IFERROR(VLOOKUP($A20,'All Running Order working doc'!$A$4:$CO$60,BL$100,FALSE),"-")</f>
        <v>-</v>
      </c>
      <c r="BM20" s="12" t="str">
        <f>IFERROR(VLOOKUP($A20,'All Running Order working doc'!$A$4:$CO$60,BM$100,FALSE),"-")</f>
        <v>-</v>
      </c>
      <c r="BN20" s="12" t="str">
        <f>IFERROR(VLOOKUP($A20,'All Running Order working doc'!$A$4:$CO$60,BN$100,FALSE),"-")</f>
        <v>-</v>
      </c>
      <c r="BO20" s="12" t="str">
        <f>IFERROR(VLOOKUP($A20,'All Running Order working doc'!$A$4:$CO$60,BO$100,FALSE),"-")</f>
        <v>-</v>
      </c>
      <c r="BP20" s="12" t="str">
        <f>IFERROR(VLOOKUP($A20,'All Running Order working doc'!$A$4:$CO$60,BP$100,FALSE),"-")</f>
        <v>-</v>
      </c>
      <c r="BQ20" s="12" t="str">
        <f>IFERROR(VLOOKUP($A20,'All Running Order working doc'!$A$4:$CO$60,BQ$100,FALSE),"-")</f>
        <v>-</v>
      </c>
      <c r="BR20" s="12" t="str">
        <f>IFERROR(VLOOKUP($A20,'All Running Order working doc'!$A$4:$CO$60,BR$100,FALSE),"-")</f>
        <v>-</v>
      </c>
      <c r="BS20" s="12" t="str">
        <f>IFERROR(VLOOKUP($A20,'All Running Order working doc'!$A$4:$CO$60,BS$100,FALSE),"-")</f>
        <v>-</v>
      </c>
      <c r="BT20" s="12" t="str">
        <f>IFERROR(VLOOKUP($A20,'All Running Order working doc'!$A$4:$CO$60,BT$100,FALSE),"-")</f>
        <v>-</v>
      </c>
      <c r="BU20" s="12" t="str">
        <f>IFERROR(VLOOKUP($A20,'All Running Order working doc'!$A$4:$CO$60,BU$100,FALSE),"-")</f>
        <v>-</v>
      </c>
      <c r="BV20" s="12" t="str">
        <f>IFERROR(VLOOKUP($A20,'All Running Order working doc'!$A$4:$CO$60,BV$100,FALSE),"-")</f>
        <v>-</v>
      </c>
      <c r="BW20" s="12" t="str">
        <f>IFERROR(VLOOKUP($A20,'All Running Order working doc'!$A$4:$CO$60,BW$100,FALSE),"-")</f>
        <v>-</v>
      </c>
      <c r="BX20" s="12" t="str">
        <f>IFERROR(VLOOKUP($A20,'All Running Order working doc'!$A$4:$CO$60,BX$100,FALSE),"-")</f>
        <v>-</v>
      </c>
      <c r="BY20" s="12" t="str">
        <f>IFERROR(VLOOKUP($A20,'All Running Order working doc'!$A$4:$CO$60,BY$100,FALSE),"-")</f>
        <v>-</v>
      </c>
      <c r="BZ20" s="12" t="str">
        <f>IFERROR(VLOOKUP($A20,'All Running Order working doc'!$A$4:$CO$60,BZ$100,FALSE),"-")</f>
        <v>-</v>
      </c>
      <c r="CA20" s="12" t="str">
        <f>IFERROR(VLOOKUP($A20,'All Running Order working doc'!$A$4:$CO$60,CA$100,FALSE),"-")</f>
        <v>-</v>
      </c>
      <c r="CB20" s="12" t="str">
        <f>IFERROR(VLOOKUP($A20,'All Running Order working doc'!$A$4:$CO$60,CB$100,FALSE),"-")</f>
        <v>-</v>
      </c>
      <c r="CC20" s="12" t="str">
        <f>IFERROR(VLOOKUP($A20,'All Running Order working doc'!$A$4:$CO$60,CC$100,FALSE),"-")</f>
        <v>-</v>
      </c>
      <c r="CD20" s="12" t="str">
        <f>IFERROR(VLOOKUP($A20,'All Running Order working doc'!$A$4:$CO$60,CD$100,FALSE),"-")</f>
        <v>-</v>
      </c>
      <c r="CE20" s="12" t="str">
        <f>IFERROR(VLOOKUP($A20,'All Running Order working doc'!$A$4:$CO$60,CE$100,FALSE),"-")</f>
        <v>-</v>
      </c>
      <c r="CF20" s="12" t="str">
        <f>IFERROR(VLOOKUP($A20,'All Running Order working doc'!$A$4:$CO$60,CF$100,FALSE),"-")</f>
        <v>-</v>
      </c>
      <c r="CG20" s="12" t="str">
        <f>IFERROR(VLOOKUP($A20,'All Running Order working doc'!$A$4:$CO$60,CG$100,FALSE),"-")</f>
        <v>-</v>
      </c>
      <c r="CH20" s="12" t="str">
        <f>IFERROR(VLOOKUP($A20,'All Running Order working doc'!$A$4:$CO$60,CH$100,FALSE),"-")</f>
        <v>-</v>
      </c>
      <c r="CI20" s="12" t="str">
        <f>IFERROR(VLOOKUP($A20,'All Running Order working doc'!$A$4:$CO$60,CI$100,FALSE),"-")</f>
        <v>-</v>
      </c>
      <c r="CJ20" s="12" t="str">
        <f>IFERROR(VLOOKUP($A20,'All Running Order working doc'!$A$4:$CO$60,CJ$100,FALSE),"-")</f>
        <v>-</v>
      </c>
      <c r="CK20" s="12" t="str">
        <f>IFERROR(VLOOKUP($A20,'All Running Order working doc'!$A$4:$CO$60,CK$100,FALSE),"-")</f>
        <v>-</v>
      </c>
      <c r="CL20" s="12" t="str">
        <f>IFERROR(VLOOKUP($A20,'All Running Order working doc'!$A$4:$CO$60,CL$100,FALSE),"-")</f>
        <v>-</v>
      </c>
      <c r="CM20" s="12" t="str">
        <f>IFERROR(VLOOKUP($A20,'All Running Order working doc'!$A$4:$CO$60,CM$100,FALSE),"-")</f>
        <v>-</v>
      </c>
      <c r="CN20" s="12" t="str">
        <f>IFERROR(VLOOKUP($A20,'All Running Order working doc'!$A$4:$CO$60,CN$100,FALSE),"-")</f>
        <v>-</v>
      </c>
      <c r="CQ20" s="3">
        <v>17</v>
      </c>
    </row>
    <row r="21" spans="1:95" x14ac:dyDescent="0.3">
      <c r="A21" s="3" t="str">
        <f>CONCATENATE(Constants!$B$7,CQ21,)</f>
        <v>Clubman18</v>
      </c>
      <c r="B21" s="12" t="str">
        <f>IFERROR(VLOOKUP($A21,'All Running Order working doc'!$A$4:$CO$60,B$100,FALSE),"-")</f>
        <v>-</v>
      </c>
      <c r="C21" s="12" t="str">
        <f>IFERROR(VLOOKUP($A21,'All Running Order working doc'!$A$4:$CO$60,C$100,FALSE),"-")</f>
        <v>-</v>
      </c>
      <c r="D21" s="12" t="str">
        <f>IFERROR(VLOOKUP($A21,'All Running Order working doc'!$A$4:$CO$60,D$100,FALSE),"-")</f>
        <v>-</v>
      </c>
      <c r="E21" s="12" t="str">
        <f>IFERROR(VLOOKUP($A21,'All Running Order working doc'!$A$4:$CO$60,E$100,FALSE),"-")</f>
        <v>-</v>
      </c>
      <c r="F21" s="12" t="str">
        <f>IFERROR(VLOOKUP($A21,'All Running Order working doc'!$A$4:$CO$60,F$100,FALSE),"-")</f>
        <v>-</v>
      </c>
      <c r="G21" s="12" t="str">
        <f>IFERROR(VLOOKUP($A21,'All Running Order working doc'!$A$4:$CO$60,G$100,FALSE),"-")</f>
        <v>-</v>
      </c>
      <c r="H21" s="12" t="str">
        <f>IFERROR(VLOOKUP($A21,'All Running Order working doc'!$A$4:$CO$60,H$100,FALSE),"-")</f>
        <v>-</v>
      </c>
      <c r="I21" s="12" t="str">
        <f>IFERROR(VLOOKUP($A21,'All Running Order working doc'!$A$4:$CO$60,I$100,FALSE),"-")</f>
        <v>-</v>
      </c>
      <c r="J21" s="12" t="str">
        <f>IFERROR(VLOOKUP($A21,'All Running Order working doc'!$A$4:$CO$60,J$100,FALSE),"-")</f>
        <v>-</v>
      </c>
      <c r="K21" s="12" t="str">
        <f>IFERROR(VLOOKUP($A21,'All Running Order working doc'!$A$4:$CO$60,K$100,FALSE),"-")</f>
        <v>-</v>
      </c>
      <c r="L21" s="12" t="str">
        <f>IFERROR(VLOOKUP($A21,'All Running Order working doc'!$A$4:$CO$60,L$100,FALSE),"-")</f>
        <v>-</v>
      </c>
      <c r="M21" s="12" t="str">
        <f>IFERROR(VLOOKUP($A21,'All Running Order working doc'!$A$4:$CO$60,M$100,FALSE),"-")</f>
        <v>-</v>
      </c>
      <c r="N21" s="12" t="str">
        <f>IFERROR(VLOOKUP($A21,'All Running Order working doc'!$A$4:$CO$60,N$100,FALSE),"-")</f>
        <v>-</v>
      </c>
      <c r="O21" s="12" t="str">
        <f>IFERROR(VLOOKUP($A21,'All Running Order working doc'!$A$4:$CO$60,O$100,FALSE),"-")</f>
        <v>-</v>
      </c>
      <c r="P21" s="12" t="str">
        <f>IFERROR(VLOOKUP($A21,'All Running Order working doc'!$A$4:$CO$60,P$100,FALSE),"-")</f>
        <v>-</v>
      </c>
      <c r="Q21" s="12" t="str">
        <f>IFERROR(VLOOKUP($A21,'All Running Order working doc'!$A$4:$CO$60,Q$100,FALSE),"-")</f>
        <v>-</v>
      </c>
      <c r="R21" s="12" t="str">
        <f>IFERROR(VLOOKUP($A21,'All Running Order working doc'!$A$4:$CO$60,R$100,FALSE),"-")</f>
        <v>-</v>
      </c>
      <c r="S21" s="12" t="str">
        <f>IFERROR(VLOOKUP($A21,'All Running Order working doc'!$A$4:$CO$60,S$100,FALSE),"-")</f>
        <v>-</v>
      </c>
      <c r="T21" s="12" t="str">
        <f>IFERROR(VLOOKUP($A21,'All Running Order working doc'!$A$4:$CO$60,T$100,FALSE),"-")</f>
        <v>-</v>
      </c>
      <c r="U21" s="12" t="str">
        <f>IFERROR(VLOOKUP($A21,'All Running Order working doc'!$A$4:$CO$60,U$100,FALSE),"-")</f>
        <v>-</v>
      </c>
      <c r="V21" s="12" t="str">
        <f>IFERROR(VLOOKUP($A21,'All Running Order working doc'!$A$4:$CO$60,V$100,FALSE),"-")</f>
        <v>-</v>
      </c>
      <c r="W21" s="12" t="str">
        <f>IFERROR(VLOOKUP($A21,'All Running Order working doc'!$A$4:$CO$60,W$100,FALSE),"-")</f>
        <v>-</v>
      </c>
      <c r="X21" s="12" t="str">
        <f>IFERROR(VLOOKUP($A21,'All Running Order working doc'!$A$4:$CO$60,X$100,FALSE),"-")</f>
        <v>-</v>
      </c>
      <c r="Y21" s="12" t="str">
        <f>IFERROR(VLOOKUP($A21,'All Running Order working doc'!$A$4:$CO$60,Y$100,FALSE),"-")</f>
        <v>-</v>
      </c>
      <c r="Z21" s="12" t="str">
        <f>IFERROR(VLOOKUP($A21,'All Running Order working doc'!$A$4:$CO$60,Z$100,FALSE),"-")</f>
        <v>-</v>
      </c>
      <c r="AA21" s="12" t="str">
        <f>IFERROR(VLOOKUP($A21,'All Running Order working doc'!$A$4:$CO$60,AA$100,FALSE),"-")</f>
        <v>-</v>
      </c>
      <c r="AB21" s="12" t="str">
        <f>IFERROR(VLOOKUP($A21,'All Running Order working doc'!$A$4:$CO$60,AB$100,FALSE),"-")</f>
        <v>-</v>
      </c>
      <c r="AC21" s="12" t="str">
        <f>IFERROR(VLOOKUP($A21,'All Running Order working doc'!$A$4:$CO$60,AC$100,FALSE),"-")</f>
        <v>-</v>
      </c>
      <c r="AD21" s="12" t="str">
        <f>IFERROR(VLOOKUP($A21,'All Running Order working doc'!$A$4:$CO$60,AD$100,FALSE),"-")</f>
        <v>-</v>
      </c>
      <c r="AE21" s="12" t="str">
        <f>IFERROR(VLOOKUP($A21,'All Running Order working doc'!$A$4:$CO$60,AE$100,FALSE),"-")</f>
        <v>-</v>
      </c>
      <c r="AF21" s="12" t="str">
        <f>IFERROR(VLOOKUP($A21,'All Running Order working doc'!$A$4:$CO$60,AF$100,FALSE),"-")</f>
        <v>-</v>
      </c>
      <c r="AG21" s="12" t="str">
        <f>IFERROR(VLOOKUP($A21,'All Running Order working doc'!$A$4:$CO$60,AG$100,FALSE),"-")</f>
        <v>-</v>
      </c>
      <c r="AH21" s="12" t="str">
        <f>IFERROR(VLOOKUP($A21,'All Running Order working doc'!$A$4:$CO$60,AH$100,FALSE),"-")</f>
        <v>-</v>
      </c>
      <c r="AI21" s="12" t="str">
        <f>IFERROR(VLOOKUP($A21,'All Running Order working doc'!$A$4:$CO$60,AI$100,FALSE),"-")</f>
        <v>-</v>
      </c>
      <c r="AJ21" s="12" t="str">
        <f>IFERROR(VLOOKUP($A21,'All Running Order working doc'!$A$4:$CO$60,AJ$100,FALSE),"-")</f>
        <v>-</v>
      </c>
      <c r="AK21" s="12" t="str">
        <f>IFERROR(VLOOKUP($A21,'All Running Order working doc'!$A$4:$CO$60,AK$100,FALSE),"-")</f>
        <v>-</v>
      </c>
      <c r="AL21" s="12" t="str">
        <f>IFERROR(VLOOKUP($A21,'All Running Order working doc'!$A$4:$CO$60,AL$100,FALSE),"-")</f>
        <v>-</v>
      </c>
      <c r="AM21" s="12" t="str">
        <f>IFERROR(VLOOKUP($A21,'All Running Order working doc'!$A$4:$CO$60,AM$100,FALSE),"-")</f>
        <v>-</v>
      </c>
      <c r="AN21" s="12" t="str">
        <f>IFERROR(VLOOKUP($A21,'All Running Order working doc'!$A$4:$CO$60,AN$100,FALSE),"-")</f>
        <v>-</v>
      </c>
      <c r="AO21" s="12" t="str">
        <f>IFERROR(VLOOKUP($A21,'All Running Order working doc'!$A$4:$CO$60,AO$100,FALSE),"-")</f>
        <v>-</v>
      </c>
      <c r="AP21" s="12" t="str">
        <f>IFERROR(VLOOKUP($A21,'All Running Order working doc'!$A$4:$CO$60,AP$100,FALSE),"-")</f>
        <v>-</v>
      </c>
      <c r="AQ21" s="12" t="str">
        <f>IFERROR(VLOOKUP($A21,'All Running Order working doc'!$A$4:$CO$60,AQ$100,FALSE),"-")</f>
        <v>-</v>
      </c>
      <c r="AR21" s="12" t="str">
        <f>IFERROR(VLOOKUP($A21,'All Running Order working doc'!$A$4:$CO$60,AR$100,FALSE),"-")</f>
        <v>-</v>
      </c>
      <c r="AS21" s="12" t="str">
        <f>IFERROR(VLOOKUP($A21,'All Running Order working doc'!$A$4:$CO$60,AS$100,FALSE),"-")</f>
        <v>-</v>
      </c>
      <c r="AT21" s="12" t="str">
        <f>IFERROR(VLOOKUP($A21,'All Running Order working doc'!$A$4:$CO$60,AT$100,FALSE),"-")</f>
        <v>-</v>
      </c>
      <c r="AU21" s="12" t="str">
        <f>IFERROR(VLOOKUP($A21,'All Running Order working doc'!$A$4:$CO$60,AU$100,FALSE),"-")</f>
        <v>-</v>
      </c>
      <c r="AV21" s="12" t="str">
        <f>IFERROR(VLOOKUP($A21,'All Running Order working doc'!$A$4:$CO$60,AV$100,FALSE),"-")</f>
        <v>-</v>
      </c>
      <c r="AW21" s="12" t="str">
        <f>IFERROR(VLOOKUP($A21,'All Running Order working doc'!$A$4:$CO$60,AW$100,FALSE),"-")</f>
        <v>-</v>
      </c>
      <c r="AX21" s="12" t="str">
        <f>IFERROR(VLOOKUP($A21,'All Running Order working doc'!$A$4:$CO$60,AX$100,FALSE),"-")</f>
        <v>-</v>
      </c>
      <c r="AY21" s="12" t="str">
        <f>IFERROR(VLOOKUP($A21,'All Running Order working doc'!$A$4:$CO$60,AY$100,FALSE),"-")</f>
        <v>-</v>
      </c>
      <c r="AZ21" s="12" t="str">
        <f>IFERROR(VLOOKUP($A21,'All Running Order working doc'!$A$4:$CO$60,AZ$100,FALSE),"-")</f>
        <v>-</v>
      </c>
      <c r="BA21" s="12" t="str">
        <f>IFERROR(VLOOKUP($A21,'All Running Order working doc'!$A$4:$CO$60,BA$100,FALSE),"-")</f>
        <v>-</v>
      </c>
      <c r="BB21" s="12" t="str">
        <f>IFERROR(VLOOKUP($A21,'All Running Order working doc'!$A$4:$CO$60,BB$100,FALSE),"-")</f>
        <v>-</v>
      </c>
      <c r="BC21" s="12" t="str">
        <f>IFERROR(VLOOKUP($A21,'All Running Order working doc'!$A$4:$CO$60,BC$100,FALSE),"-")</f>
        <v>-</v>
      </c>
      <c r="BD21" s="12" t="str">
        <f>IFERROR(VLOOKUP($A21,'All Running Order working doc'!$A$4:$CO$60,BD$100,FALSE),"-")</f>
        <v>-</v>
      </c>
      <c r="BE21" s="12" t="str">
        <f>IFERROR(VLOOKUP($A21,'All Running Order working doc'!$A$4:$CO$60,BE$100,FALSE),"-")</f>
        <v>-</v>
      </c>
      <c r="BF21" s="12" t="str">
        <f>IFERROR(VLOOKUP($A21,'All Running Order working doc'!$A$4:$CO$60,BF$100,FALSE),"-")</f>
        <v>-</v>
      </c>
      <c r="BG21" s="12" t="str">
        <f>IFERROR(VLOOKUP($A21,'All Running Order working doc'!$A$4:$CO$60,BG$100,FALSE),"-")</f>
        <v>-</v>
      </c>
      <c r="BH21" s="12" t="str">
        <f>IFERROR(VLOOKUP($A21,'All Running Order working doc'!$A$4:$CO$60,BH$100,FALSE),"-")</f>
        <v>-</v>
      </c>
      <c r="BI21" s="12" t="str">
        <f>IFERROR(VLOOKUP($A21,'All Running Order working doc'!$A$4:$CO$60,BI$100,FALSE),"-")</f>
        <v>-</v>
      </c>
      <c r="BJ21" s="12" t="str">
        <f>IFERROR(VLOOKUP($A21,'All Running Order working doc'!$A$4:$CO$60,BJ$100,FALSE),"-")</f>
        <v>-</v>
      </c>
      <c r="BK21" s="12" t="str">
        <f>IFERROR(VLOOKUP($A21,'All Running Order working doc'!$A$4:$CO$60,BK$100,FALSE),"-")</f>
        <v>-</v>
      </c>
      <c r="BL21" s="12" t="str">
        <f>IFERROR(VLOOKUP($A21,'All Running Order working doc'!$A$4:$CO$60,BL$100,FALSE),"-")</f>
        <v>-</v>
      </c>
      <c r="BM21" s="12" t="str">
        <f>IFERROR(VLOOKUP($A21,'All Running Order working doc'!$A$4:$CO$60,BM$100,FALSE),"-")</f>
        <v>-</v>
      </c>
      <c r="BN21" s="12" t="str">
        <f>IFERROR(VLOOKUP($A21,'All Running Order working doc'!$A$4:$CO$60,BN$100,FALSE),"-")</f>
        <v>-</v>
      </c>
      <c r="BO21" s="12" t="str">
        <f>IFERROR(VLOOKUP($A21,'All Running Order working doc'!$A$4:$CO$60,BO$100,FALSE),"-")</f>
        <v>-</v>
      </c>
      <c r="BP21" s="12" t="str">
        <f>IFERROR(VLOOKUP($A21,'All Running Order working doc'!$A$4:$CO$60,BP$100,FALSE),"-")</f>
        <v>-</v>
      </c>
      <c r="BQ21" s="12" t="str">
        <f>IFERROR(VLOOKUP($A21,'All Running Order working doc'!$A$4:$CO$60,BQ$100,FALSE),"-")</f>
        <v>-</v>
      </c>
      <c r="BR21" s="12" t="str">
        <f>IFERROR(VLOOKUP($A21,'All Running Order working doc'!$A$4:$CO$60,BR$100,FALSE),"-")</f>
        <v>-</v>
      </c>
      <c r="BS21" s="12" t="str">
        <f>IFERROR(VLOOKUP($A21,'All Running Order working doc'!$A$4:$CO$60,BS$100,FALSE),"-")</f>
        <v>-</v>
      </c>
      <c r="BT21" s="12" t="str">
        <f>IFERROR(VLOOKUP($A21,'All Running Order working doc'!$A$4:$CO$60,BT$100,FALSE),"-")</f>
        <v>-</v>
      </c>
      <c r="BU21" s="12" t="str">
        <f>IFERROR(VLOOKUP($A21,'All Running Order working doc'!$A$4:$CO$60,BU$100,FALSE),"-")</f>
        <v>-</v>
      </c>
      <c r="BV21" s="12" t="str">
        <f>IFERROR(VLOOKUP($A21,'All Running Order working doc'!$A$4:$CO$60,BV$100,FALSE),"-")</f>
        <v>-</v>
      </c>
      <c r="BW21" s="12" t="str">
        <f>IFERROR(VLOOKUP($A21,'All Running Order working doc'!$A$4:$CO$60,BW$100,FALSE),"-")</f>
        <v>-</v>
      </c>
      <c r="BX21" s="12" t="str">
        <f>IFERROR(VLOOKUP($A21,'All Running Order working doc'!$A$4:$CO$60,BX$100,FALSE),"-")</f>
        <v>-</v>
      </c>
      <c r="BY21" s="12" t="str">
        <f>IFERROR(VLOOKUP($A21,'All Running Order working doc'!$A$4:$CO$60,BY$100,FALSE),"-")</f>
        <v>-</v>
      </c>
      <c r="BZ21" s="12" t="str">
        <f>IFERROR(VLOOKUP($A21,'All Running Order working doc'!$A$4:$CO$60,BZ$100,FALSE),"-")</f>
        <v>-</v>
      </c>
      <c r="CA21" s="12" t="str">
        <f>IFERROR(VLOOKUP($A21,'All Running Order working doc'!$A$4:$CO$60,CA$100,FALSE),"-")</f>
        <v>-</v>
      </c>
      <c r="CB21" s="12" t="str">
        <f>IFERROR(VLOOKUP($A21,'All Running Order working doc'!$A$4:$CO$60,CB$100,FALSE),"-")</f>
        <v>-</v>
      </c>
      <c r="CC21" s="12" t="str">
        <f>IFERROR(VLOOKUP($A21,'All Running Order working doc'!$A$4:$CO$60,CC$100,FALSE),"-")</f>
        <v>-</v>
      </c>
      <c r="CD21" s="12" t="str">
        <f>IFERROR(VLOOKUP($A21,'All Running Order working doc'!$A$4:$CO$60,CD$100,FALSE),"-")</f>
        <v>-</v>
      </c>
      <c r="CE21" s="12" t="str">
        <f>IFERROR(VLOOKUP($A21,'All Running Order working doc'!$A$4:$CO$60,CE$100,FALSE),"-")</f>
        <v>-</v>
      </c>
      <c r="CF21" s="12" t="str">
        <f>IFERROR(VLOOKUP($A21,'All Running Order working doc'!$A$4:$CO$60,CF$100,FALSE),"-")</f>
        <v>-</v>
      </c>
      <c r="CG21" s="12" t="str">
        <f>IFERROR(VLOOKUP($A21,'All Running Order working doc'!$A$4:$CO$60,CG$100,FALSE),"-")</f>
        <v>-</v>
      </c>
      <c r="CH21" s="12" t="str">
        <f>IFERROR(VLOOKUP($A21,'All Running Order working doc'!$A$4:$CO$60,CH$100,FALSE),"-")</f>
        <v>-</v>
      </c>
      <c r="CI21" s="12" t="str">
        <f>IFERROR(VLOOKUP($A21,'All Running Order working doc'!$A$4:$CO$60,CI$100,FALSE),"-")</f>
        <v>-</v>
      </c>
      <c r="CJ21" s="12" t="str">
        <f>IFERROR(VLOOKUP($A21,'All Running Order working doc'!$A$4:$CO$60,CJ$100,FALSE),"-")</f>
        <v>-</v>
      </c>
      <c r="CK21" s="12" t="str">
        <f>IFERROR(VLOOKUP($A21,'All Running Order working doc'!$A$4:$CO$60,CK$100,FALSE),"-")</f>
        <v>-</v>
      </c>
      <c r="CL21" s="12" t="str">
        <f>IFERROR(VLOOKUP($A21,'All Running Order working doc'!$A$4:$CO$60,CL$100,FALSE),"-")</f>
        <v>-</v>
      </c>
      <c r="CM21" s="12" t="str">
        <f>IFERROR(VLOOKUP($A21,'All Running Order working doc'!$A$4:$CO$60,CM$100,FALSE),"-")</f>
        <v>-</v>
      </c>
      <c r="CN21" s="12" t="str">
        <f>IFERROR(VLOOKUP($A21,'All Running Order working doc'!$A$4:$CO$60,CN$100,FALSE),"-")</f>
        <v>-</v>
      </c>
      <c r="CQ21" s="3">
        <v>18</v>
      </c>
    </row>
    <row r="22" spans="1:95" x14ac:dyDescent="0.3">
      <c r="A22" s="3" t="str">
        <f>CONCATENATE(Constants!$B$7,CQ22,)</f>
        <v>Clubman19</v>
      </c>
      <c r="B22" s="12" t="str">
        <f>IFERROR(VLOOKUP($A22,'All Running Order working doc'!$A$4:$CO$60,B$100,FALSE),"-")</f>
        <v>-</v>
      </c>
      <c r="C22" s="12" t="str">
        <f>IFERROR(VLOOKUP($A22,'All Running Order working doc'!$A$4:$CO$60,C$100,FALSE),"-")</f>
        <v>-</v>
      </c>
      <c r="D22" s="12" t="str">
        <f>IFERROR(VLOOKUP($A22,'All Running Order working doc'!$A$4:$CO$60,D$100,FALSE),"-")</f>
        <v>-</v>
      </c>
      <c r="E22" s="12" t="str">
        <f>IFERROR(VLOOKUP($A22,'All Running Order working doc'!$A$4:$CO$60,E$100,FALSE),"-")</f>
        <v>-</v>
      </c>
      <c r="F22" s="12" t="str">
        <f>IFERROR(VLOOKUP($A22,'All Running Order working doc'!$A$4:$CO$60,F$100,FALSE),"-")</f>
        <v>-</v>
      </c>
      <c r="G22" s="12" t="str">
        <f>IFERROR(VLOOKUP($A22,'All Running Order working doc'!$A$4:$CO$60,G$100,FALSE),"-")</f>
        <v>-</v>
      </c>
      <c r="H22" s="12" t="str">
        <f>IFERROR(VLOOKUP($A22,'All Running Order working doc'!$A$4:$CO$60,H$100,FALSE),"-")</f>
        <v>-</v>
      </c>
      <c r="I22" s="12" t="str">
        <f>IFERROR(VLOOKUP($A22,'All Running Order working doc'!$A$4:$CO$60,I$100,FALSE),"-")</f>
        <v>-</v>
      </c>
      <c r="J22" s="12" t="str">
        <f>IFERROR(VLOOKUP($A22,'All Running Order working doc'!$A$4:$CO$60,J$100,FALSE),"-")</f>
        <v>-</v>
      </c>
      <c r="K22" s="12" t="str">
        <f>IFERROR(VLOOKUP($A22,'All Running Order working doc'!$A$4:$CO$60,K$100,FALSE),"-")</f>
        <v>-</v>
      </c>
      <c r="L22" s="12" t="str">
        <f>IFERROR(VLOOKUP($A22,'All Running Order working doc'!$A$4:$CO$60,L$100,FALSE),"-")</f>
        <v>-</v>
      </c>
      <c r="M22" s="12" t="str">
        <f>IFERROR(VLOOKUP($A22,'All Running Order working doc'!$A$4:$CO$60,M$100,FALSE),"-")</f>
        <v>-</v>
      </c>
      <c r="N22" s="12" t="str">
        <f>IFERROR(VLOOKUP($A22,'All Running Order working doc'!$A$4:$CO$60,N$100,FALSE),"-")</f>
        <v>-</v>
      </c>
      <c r="O22" s="12" t="str">
        <f>IFERROR(VLOOKUP($A22,'All Running Order working doc'!$A$4:$CO$60,O$100,FALSE),"-")</f>
        <v>-</v>
      </c>
      <c r="P22" s="12" t="str">
        <f>IFERROR(VLOOKUP($A22,'All Running Order working doc'!$A$4:$CO$60,P$100,FALSE),"-")</f>
        <v>-</v>
      </c>
      <c r="Q22" s="12" t="str">
        <f>IFERROR(VLOOKUP($A22,'All Running Order working doc'!$A$4:$CO$60,Q$100,FALSE),"-")</f>
        <v>-</v>
      </c>
      <c r="R22" s="12" t="str">
        <f>IFERROR(VLOOKUP($A22,'All Running Order working doc'!$A$4:$CO$60,R$100,FALSE),"-")</f>
        <v>-</v>
      </c>
      <c r="S22" s="12" t="str">
        <f>IFERROR(VLOOKUP($A22,'All Running Order working doc'!$A$4:$CO$60,S$100,FALSE),"-")</f>
        <v>-</v>
      </c>
      <c r="T22" s="12" t="str">
        <f>IFERROR(VLOOKUP($A22,'All Running Order working doc'!$A$4:$CO$60,T$100,FALSE),"-")</f>
        <v>-</v>
      </c>
      <c r="U22" s="12" t="str">
        <f>IFERROR(VLOOKUP($A22,'All Running Order working doc'!$A$4:$CO$60,U$100,FALSE),"-")</f>
        <v>-</v>
      </c>
      <c r="V22" s="12" t="str">
        <f>IFERROR(VLOOKUP($A22,'All Running Order working doc'!$A$4:$CO$60,V$100,FALSE),"-")</f>
        <v>-</v>
      </c>
      <c r="W22" s="12" t="str">
        <f>IFERROR(VLOOKUP($A22,'All Running Order working doc'!$A$4:$CO$60,W$100,FALSE),"-")</f>
        <v>-</v>
      </c>
      <c r="X22" s="12" t="str">
        <f>IFERROR(VLOOKUP($A22,'All Running Order working doc'!$A$4:$CO$60,X$100,FALSE),"-")</f>
        <v>-</v>
      </c>
      <c r="Y22" s="12" t="str">
        <f>IFERROR(VLOOKUP($A22,'All Running Order working doc'!$A$4:$CO$60,Y$100,FALSE),"-")</f>
        <v>-</v>
      </c>
      <c r="Z22" s="12" t="str">
        <f>IFERROR(VLOOKUP($A22,'All Running Order working doc'!$A$4:$CO$60,Z$100,FALSE),"-")</f>
        <v>-</v>
      </c>
      <c r="AA22" s="12" t="str">
        <f>IFERROR(VLOOKUP($A22,'All Running Order working doc'!$A$4:$CO$60,AA$100,FALSE),"-")</f>
        <v>-</v>
      </c>
      <c r="AB22" s="12" t="str">
        <f>IFERROR(VLOOKUP($A22,'All Running Order working doc'!$A$4:$CO$60,AB$100,FALSE),"-")</f>
        <v>-</v>
      </c>
      <c r="AC22" s="12" t="str">
        <f>IFERROR(VLOOKUP($A22,'All Running Order working doc'!$A$4:$CO$60,AC$100,FALSE),"-")</f>
        <v>-</v>
      </c>
      <c r="AD22" s="12" t="str">
        <f>IFERROR(VLOOKUP($A22,'All Running Order working doc'!$A$4:$CO$60,AD$100,FALSE),"-")</f>
        <v>-</v>
      </c>
      <c r="AE22" s="12" t="str">
        <f>IFERROR(VLOOKUP($A22,'All Running Order working doc'!$A$4:$CO$60,AE$100,FALSE),"-")</f>
        <v>-</v>
      </c>
      <c r="AF22" s="12" t="str">
        <f>IFERROR(VLOOKUP($A22,'All Running Order working doc'!$A$4:$CO$60,AF$100,FALSE),"-")</f>
        <v>-</v>
      </c>
      <c r="AG22" s="12" t="str">
        <f>IFERROR(VLOOKUP($A22,'All Running Order working doc'!$A$4:$CO$60,AG$100,FALSE),"-")</f>
        <v>-</v>
      </c>
      <c r="AH22" s="12" t="str">
        <f>IFERROR(VLOOKUP($A22,'All Running Order working doc'!$A$4:$CO$60,AH$100,FALSE),"-")</f>
        <v>-</v>
      </c>
      <c r="AI22" s="12" t="str">
        <f>IFERROR(VLOOKUP($A22,'All Running Order working doc'!$A$4:$CO$60,AI$100,FALSE),"-")</f>
        <v>-</v>
      </c>
      <c r="AJ22" s="12" t="str">
        <f>IFERROR(VLOOKUP($A22,'All Running Order working doc'!$A$4:$CO$60,AJ$100,FALSE),"-")</f>
        <v>-</v>
      </c>
      <c r="AK22" s="12" t="str">
        <f>IFERROR(VLOOKUP($A22,'All Running Order working doc'!$A$4:$CO$60,AK$100,FALSE),"-")</f>
        <v>-</v>
      </c>
      <c r="AL22" s="12" t="str">
        <f>IFERROR(VLOOKUP($A22,'All Running Order working doc'!$A$4:$CO$60,AL$100,FALSE),"-")</f>
        <v>-</v>
      </c>
      <c r="AM22" s="12" t="str">
        <f>IFERROR(VLOOKUP($A22,'All Running Order working doc'!$A$4:$CO$60,AM$100,FALSE),"-")</f>
        <v>-</v>
      </c>
      <c r="AN22" s="12" t="str">
        <f>IFERROR(VLOOKUP($A22,'All Running Order working doc'!$A$4:$CO$60,AN$100,FALSE),"-")</f>
        <v>-</v>
      </c>
      <c r="AO22" s="12" t="str">
        <f>IFERROR(VLOOKUP($A22,'All Running Order working doc'!$A$4:$CO$60,AO$100,FALSE),"-")</f>
        <v>-</v>
      </c>
      <c r="AP22" s="12" t="str">
        <f>IFERROR(VLOOKUP($A22,'All Running Order working doc'!$A$4:$CO$60,AP$100,FALSE),"-")</f>
        <v>-</v>
      </c>
      <c r="AQ22" s="12" t="str">
        <f>IFERROR(VLOOKUP($A22,'All Running Order working doc'!$A$4:$CO$60,AQ$100,FALSE),"-")</f>
        <v>-</v>
      </c>
      <c r="AR22" s="12" t="str">
        <f>IFERROR(VLOOKUP($A22,'All Running Order working doc'!$A$4:$CO$60,AR$100,FALSE),"-")</f>
        <v>-</v>
      </c>
      <c r="AS22" s="12" t="str">
        <f>IFERROR(VLOOKUP($A22,'All Running Order working doc'!$A$4:$CO$60,AS$100,FALSE),"-")</f>
        <v>-</v>
      </c>
      <c r="AT22" s="12" t="str">
        <f>IFERROR(VLOOKUP($A22,'All Running Order working doc'!$A$4:$CO$60,AT$100,FALSE),"-")</f>
        <v>-</v>
      </c>
      <c r="AU22" s="12" t="str">
        <f>IFERROR(VLOOKUP($A22,'All Running Order working doc'!$A$4:$CO$60,AU$100,FALSE),"-")</f>
        <v>-</v>
      </c>
      <c r="AV22" s="12" t="str">
        <f>IFERROR(VLOOKUP($A22,'All Running Order working doc'!$A$4:$CO$60,AV$100,FALSE),"-")</f>
        <v>-</v>
      </c>
      <c r="AW22" s="12" t="str">
        <f>IFERROR(VLOOKUP($A22,'All Running Order working doc'!$A$4:$CO$60,AW$100,FALSE),"-")</f>
        <v>-</v>
      </c>
      <c r="AX22" s="12" t="str">
        <f>IFERROR(VLOOKUP($A22,'All Running Order working doc'!$A$4:$CO$60,AX$100,FALSE),"-")</f>
        <v>-</v>
      </c>
      <c r="AY22" s="12" t="str">
        <f>IFERROR(VLOOKUP($A22,'All Running Order working doc'!$A$4:$CO$60,AY$100,FALSE),"-")</f>
        <v>-</v>
      </c>
      <c r="AZ22" s="12" t="str">
        <f>IFERROR(VLOOKUP($A22,'All Running Order working doc'!$A$4:$CO$60,AZ$100,FALSE),"-")</f>
        <v>-</v>
      </c>
      <c r="BA22" s="12" t="str">
        <f>IFERROR(VLOOKUP($A22,'All Running Order working doc'!$A$4:$CO$60,BA$100,FALSE),"-")</f>
        <v>-</v>
      </c>
      <c r="BB22" s="12" t="str">
        <f>IFERROR(VLOOKUP($A22,'All Running Order working doc'!$A$4:$CO$60,BB$100,FALSE),"-")</f>
        <v>-</v>
      </c>
      <c r="BC22" s="12" t="str">
        <f>IFERROR(VLOOKUP($A22,'All Running Order working doc'!$A$4:$CO$60,BC$100,FALSE),"-")</f>
        <v>-</v>
      </c>
      <c r="BD22" s="12" t="str">
        <f>IFERROR(VLOOKUP($A22,'All Running Order working doc'!$A$4:$CO$60,BD$100,FALSE),"-")</f>
        <v>-</v>
      </c>
      <c r="BE22" s="12" t="str">
        <f>IFERROR(VLOOKUP($A22,'All Running Order working doc'!$A$4:$CO$60,BE$100,FALSE),"-")</f>
        <v>-</v>
      </c>
      <c r="BF22" s="12" t="str">
        <f>IFERROR(VLOOKUP($A22,'All Running Order working doc'!$A$4:$CO$60,BF$100,FALSE),"-")</f>
        <v>-</v>
      </c>
      <c r="BG22" s="12" t="str">
        <f>IFERROR(VLOOKUP($A22,'All Running Order working doc'!$A$4:$CO$60,BG$100,FALSE),"-")</f>
        <v>-</v>
      </c>
      <c r="BH22" s="12" t="str">
        <f>IFERROR(VLOOKUP($A22,'All Running Order working doc'!$A$4:$CO$60,BH$100,FALSE),"-")</f>
        <v>-</v>
      </c>
      <c r="BI22" s="12" t="str">
        <f>IFERROR(VLOOKUP($A22,'All Running Order working doc'!$A$4:$CO$60,BI$100,FALSE),"-")</f>
        <v>-</v>
      </c>
      <c r="BJ22" s="12" t="str">
        <f>IFERROR(VLOOKUP($A22,'All Running Order working doc'!$A$4:$CO$60,BJ$100,FALSE),"-")</f>
        <v>-</v>
      </c>
      <c r="BK22" s="12" t="str">
        <f>IFERROR(VLOOKUP($A22,'All Running Order working doc'!$A$4:$CO$60,BK$100,FALSE),"-")</f>
        <v>-</v>
      </c>
      <c r="BL22" s="12" t="str">
        <f>IFERROR(VLOOKUP($A22,'All Running Order working doc'!$A$4:$CO$60,BL$100,FALSE),"-")</f>
        <v>-</v>
      </c>
      <c r="BM22" s="12" t="str">
        <f>IFERROR(VLOOKUP($A22,'All Running Order working doc'!$A$4:$CO$60,BM$100,FALSE),"-")</f>
        <v>-</v>
      </c>
      <c r="BN22" s="12" t="str">
        <f>IFERROR(VLOOKUP($A22,'All Running Order working doc'!$A$4:$CO$60,BN$100,FALSE),"-")</f>
        <v>-</v>
      </c>
      <c r="BO22" s="12" t="str">
        <f>IFERROR(VLOOKUP($A22,'All Running Order working doc'!$A$4:$CO$60,BO$100,FALSE),"-")</f>
        <v>-</v>
      </c>
      <c r="BP22" s="12" t="str">
        <f>IFERROR(VLOOKUP($A22,'All Running Order working doc'!$A$4:$CO$60,BP$100,FALSE),"-")</f>
        <v>-</v>
      </c>
      <c r="BQ22" s="12" t="str">
        <f>IFERROR(VLOOKUP($A22,'All Running Order working doc'!$A$4:$CO$60,BQ$100,FALSE),"-")</f>
        <v>-</v>
      </c>
      <c r="BR22" s="12" t="str">
        <f>IFERROR(VLOOKUP($A22,'All Running Order working doc'!$A$4:$CO$60,BR$100,FALSE),"-")</f>
        <v>-</v>
      </c>
      <c r="BS22" s="12" t="str">
        <f>IFERROR(VLOOKUP($A22,'All Running Order working doc'!$A$4:$CO$60,BS$100,FALSE),"-")</f>
        <v>-</v>
      </c>
      <c r="BT22" s="12" t="str">
        <f>IFERROR(VLOOKUP($A22,'All Running Order working doc'!$A$4:$CO$60,BT$100,FALSE),"-")</f>
        <v>-</v>
      </c>
      <c r="BU22" s="12" t="str">
        <f>IFERROR(VLOOKUP($A22,'All Running Order working doc'!$A$4:$CO$60,BU$100,FALSE),"-")</f>
        <v>-</v>
      </c>
      <c r="BV22" s="12" t="str">
        <f>IFERROR(VLOOKUP($A22,'All Running Order working doc'!$A$4:$CO$60,BV$100,FALSE),"-")</f>
        <v>-</v>
      </c>
      <c r="BW22" s="12" t="str">
        <f>IFERROR(VLOOKUP($A22,'All Running Order working doc'!$A$4:$CO$60,BW$100,FALSE),"-")</f>
        <v>-</v>
      </c>
      <c r="BX22" s="12" t="str">
        <f>IFERROR(VLOOKUP($A22,'All Running Order working doc'!$A$4:$CO$60,BX$100,FALSE),"-")</f>
        <v>-</v>
      </c>
      <c r="BY22" s="12" t="str">
        <f>IFERROR(VLOOKUP($A22,'All Running Order working doc'!$A$4:$CO$60,BY$100,FALSE),"-")</f>
        <v>-</v>
      </c>
      <c r="BZ22" s="12" t="str">
        <f>IFERROR(VLOOKUP($A22,'All Running Order working doc'!$A$4:$CO$60,BZ$100,FALSE),"-")</f>
        <v>-</v>
      </c>
      <c r="CA22" s="12" t="str">
        <f>IFERROR(VLOOKUP($A22,'All Running Order working doc'!$A$4:$CO$60,CA$100,FALSE),"-")</f>
        <v>-</v>
      </c>
      <c r="CB22" s="12" t="str">
        <f>IFERROR(VLOOKUP($A22,'All Running Order working doc'!$A$4:$CO$60,CB$100,FALSE),"-")</f>
        <v>-</v>
      </c>
      <c r="CC22" s="12" t="str">
        <f>IFERROR(VLOOKUP($A22,'All Running Order working doc'!$A$4:$CO$60,CC$100,FALSE),"-")</f>
        <v>-</v>
      </c>
      <c r="CD22" s="12" t="str">
        <f>IFERROR(VLOOKUP($A22,'All Running Order working doc'!$A$4:$CO$60,CD$100,FALSE),"-")</f>
        <v>-</v>
      </c>
      <c r="CE22" s="12" t="str">
        <f>IFERROR(VLOOKUP($A22,'All Running Order working doc'!$A$4:$CO$60,CE$100,FALSE),"-")</f>
        <v>-</v>
      </c>
      <c r="CF22" s="12" t="str">
        <f>IFERROR(VLOOKUP($A22,'All Running Order working doc'!$A$4:$CO$60,CF$100,FALSE),"-")</f>
        <v>-</v>
      </c>
      <c r="CG22" s="12" t="str">
        <f>IFERROR(VLOOKUP($A22,'All Running Order working doc'!$A$4:$CO$60,CG$100,FALSE),"-")</f>
        <v>-</v>
      </c>
      <c r="CH22" s="12" t="str">
        <f>IFERROR(VLOOKUP($A22,'All Running Order working doc'!$A$4:$CO$60,CH$100,FALSE),"-")</f>
        <v>-</v>
      </c>
      <c r="CI22" s="12" t="str">
        <f>IFERROR(VLOOKUP($A22,'All Running Order working doc'!$A$4:$CO$60,CI$100,FALSE),"-")</f>
        <v>-</v>
      </c>
      <c r="CJ22" s="12" t="str">
        <f>IFERROR(VLOOKUP($A22,'All Running Order working doc'!$A$4:$CO$60,CJ$100,FALSE),"-")</f>
        <v>-</v>
      </c>
      <c r="CK22" s="12" t="str">
        <f>IFERROR(VLOOKUP($A22,'All Running Order working doc'!$A$4:$CO$60,CK$100,FALSE),"-")</f>
        <v>-</v>
      </c>
      <c r="CL22" s="12" t="str">
        <f>IFERROR(VLOOKUP($A22,'All Running Order working doc'!$A$4:$CO$60,CL$100,FALSE),"-")</f>
        <v>-</v>
      </c>
      <c r="CM22" s="12" t="str">
        <f>IFERROR(VLOOKUP($A22,'All Running Order working doc'!$A$4:$CO$60,CM$100,FALSE),"-")</f>
        <v>-</v>
      </c>
      <c r="CN22" s="12" t="str">
        <f>IFERROR(VLOOKUP($A22,'All Running Order working doc'!$A$4:$CO$60,CN$100,FALSE),"-")</f>
        <v>-</v>
      </c>
      <c r="CQ22" s="3">
        <v>19</v>
      </c>
    </row>
    <row r="23" spans="1:95" x14ac:dyDescent="0.3">
      <c r="A23" s="3" t="str">
        <f>CONCATENATE(Constants!$B$7,CQ23,)</f>
        <v>Clubman20</v>
      </c>
      <c r="B23" s="12" t="str">
        <f>IFERROR(VLOOKUP($A23,'All Running Order working doc'!$A$4:$CO$60,B$100,FALSE),"-")</f>
        <v>-</v>
      </c>
      <c r="C23" s="12" t="str">
        <f>IFERROR(VLOOKUP($A23,'All Running Order working doc'!$A$4:$CO$60,C$100,FALSE),"-")</f>
        <v>-</v>
      </c>
      <c r="D23" s="12" t="str">
        <f>IFERROR(VLOOKUP($A23,'All Running Order working doc'!$A$4:$CO$60,D$100,FALSE),"-")</f>
        <v>-</v>
      </c>
      <c r="E23" s="12" t="str">
        <f>IFERROR(VLOOKUP($A23,'All Running Order working doc'!$A$4:$CO$60,E$100,FALSE),"-")</f>
        <v>-</v>
      </c>
      <c r="F23" s="12" t="str">
        <f>IFERROR(VLOOKUP($A23,'All Running Order working doc'!$A$4:$CO$60,F$100,FALSE),"-")</f>
        <v>-</v>
      </c>
      <c r="G23" s="12" t="str">
        <f>IFERROR(VLOOKUP($A23,'All Running Order working doc'!$A$4:$CO$60,G$100,FALSE),"-")</f>
        <v>-</v>
      </c>
      <c r="H23" s="12" t="str">
        <f>IFERROR(VLOOKUP($A23,'All Running Order working doc'!$A$4:$CO$60,H$100,FALSE),"-")</f>
        <v>-</v>
      </c>
      <c r="I23" s="12" t="str">
        <f>IFERROR(VLOOKUP($A23,'All Running Order working doc'!$A$4:$CO$60,I$100,FALSE),"-")</f>
        <v>-</v>
      </c>
      <c r="J23" s="12" t="str">
        <f>IFERROR(VLOOKUP($A23,'All Running Order working doc'!$A$4:$CO$60,J$100,FALSE),"-")</f>
        <v>-</v>
      </c>
      <c r="K23" s="12" t="str">
        <f>IFERROR(VLOOKUP($A23,'All Running Order working doc'!$A$4:$CO$60,K$100,FALSE),"-")</f>
        <v>-</v>
      </c>
      <c r="L23" s="12" t="str">
        <f>IFERROR(VLOOKUP($A23,'All Running Order working doc'!$A$4:$CO$60,L$100,FALSE),"-")</f>
        <v>-</v>
      </c>
      <c r="M23" s="12" t="str">
        <f>IFERROR(VLOOKUP($A23,'All Running Order working doc'!$A$4:$CO$60,M$100,FALSE),"-")</f>
        <v>-</v>
      </c>
      <c r="N23" s="12" t="str">
        <f>IFERROR(VLOOKUP($A23,'All Running Order working doc'!$A$4:$CO$60,N$100,FALSE),"-")</f>
        <v>-</v>
      </c>
      <c r="O23" s="12" t="str">
        <f>IFERROR(VLOOKUP($A23,'All Running Order working doc'!$A$4:$CO$60,O$100,FALSE),"-")</f>
        <v>-</v>
      </c>
      <c r="P23" s="12" t="str">
        <f>IFERROR(VLOOKUP($A23,'All Running Order working doc'!$A$4:$CO$60,P$100,FALSE),"-")</f>
        <v>-</v>
      </c>
      <c r="Q23" s="12" t="str">
        <f>IFERROR(VLOOKUP($A23,'All Running Order working doc'!$A$4:$CO$60,Q$100,FALSE),"-")</f>
        <v>-</v>
      </c>
      <c r="R23" s="12" t="str">
        <f>IFERROR(VLOOKUP($A23,'All Running Order working doc'!$A$4:$CO$60,R$100,FALSE),"-")</f>
        <v>-</v>
      </c>
      <c r="S23" s="12" t="str">
        <f>IFERROR(VLOOKUP($A23,'All Running Order working doc'!$A$4:$CO$60,S$100,FALSE),"-")</f>
        <v>-</v>
      </c>
      <c r="T23" s="12" t="str">
        <f>IFERROR(VLOOKUP($A23,'All Running Order working doc'!$A$4:$CO$60,T$100,FALSE),"-")</f>
        <v>-</v>
      </c>
      <c r="U23" s="12" t="str">
        <f>IFERROR(VLOOKUP($A23,'All Running Order working doc'!$A$4:$CO$60,U$100,FALSE),"-")</f>
        <v>-</v>
      </c>
      <c r="V23" s="12" t="str">
        <f>IFERROR(VLOOKUP($A23,'All Running Order working doc'!$A$4:$CO$60,V$100,FALSE),"-")</f>
        <v>-</v>
      </c>
      <c r="W23" s="12" t="str">
        <f>IFERROR(VLOOKUP($A23,'All Running Order working doc'!$A$4:$CO$60,W$100,FALSE),"-")</f>
        <v>-</v>
      </c>
      <c r="X23" s="12" t="str">
        <f>IFERROR(VLOOKUP($A23,'All Running Order working doc'!$A$4:$CO$60,X$100,FALSE),"-")</f>
        <v>-</v>
      </c>
      <c r="Y23" s="12" t="str">
        <f>IFERROR(VLOOKUP($A23,'All Running Order working doc'!$A$4:$CO$60,Y$100,FALSE),"-")</f>
        <v>-</v>
      </c>
      <c r="Z23" s="12" t="str">
        <f>IFERROR(VLOOKUP($A23,'All Running Order working doc'!$A$4:$CO$60,Z$100,FALSE),"-")</f>
        <v>-</v>
      </c>
      <c r="AA23" s="12" t="str">
        <f>IFERROR(VLOOKUP($A23,'All Running Order working doc'!$A$4:$CO$60,AA$100,FALSE),"-")</f>
        <v>-</v>
      </c>
      <c r="AB23" s="12" t="str">
        <f>IFERROR(VLOOKUP($A23,'All Running Order working doc'!$A$4:$CO$60,AB$100,FALSE),"-")</f>
        <v>-</v>
      </c>
      <c r="AC23" s="12" t="str">
        <f>IFERROR(VLOOKUP($A23,'All Running Order working doc'!$A$4:$CO$60,AC$100,FALSE),"-")</f>
        <v>-</v>
      </c>
      <c r="AD23" s="12" t="str">
        <f>IFERROR(VLOOKUP($A23,'All Running Order working doc'!$A$4:$CO$60,AD$100,FALSE),"-")</f>
        <v>-</v>
      </c>
      <c r="AE23" s="12" t="str">
        <f>IFERROR(VLOOKUP($A23,'All Running Order working doc'!$A$4:$CO$60,AE$100,FALSE),"-")</f>
        <v>-</v>
      </c>
      <c r="AF23" s="12" t="str">
        <f>IFERROR(VLOOKUP($A23,'All Running Order working doc'!$A$4:$CO$60,AF$100,FALSE),"-")</f>
        <v>-</v>
      </c>
      <c r="AG23" s="12" t="str">
        <f>IFERROR(VLOOKUP($A23,'All Running Order working doc'!$A$4:$CO$60,AG$100,FALSE),"-")</f>
        <v>-</v>
      </c>
      <c r="AH23" s="12" t="str">
        <f>IFERROR(VLOOKUP($A23,'All Running Order working doc'!$A$4:$CO$60,AH$100,FALSE),"-")</f>
        <v>-</v>
      </c>
      <c r="AI23" s="12" t="str">
        <f>IFERROR(VLOOKUP($A23,'All Running Order working doc'!$A$4:$CO$60,AI$100,FALSE),"-")</f>
        <v>-</v>
      </c>
      <c r="AJ23" s="12" t="str">
        <f>IFERROR(VLOOKUP($A23,'All Running Order working doc'!$A$4:$CO$60,AJ$100,FALSE),"-")</f>
        <v>-</v>
      </c>
      <c r="AK23" s="12" t="str">
        <f>IFERROR(VLOOKUP($A23,'All Running Order working doc'!$A$4:$CO$60,AK$100,FALSE),"-")</f>
        <v>-</v>
      </c>
      <c r="AL23" s="12" t="str">
        <f>IFERROR(VLOOKUP($A23,'All Running Order working doc'!$A$4:$CO$60,AL$100,FALSE),"-")</f>
        <v>-</v>
      </c>
      <c r="AM23" s="12" t="str">
        <f>IFERROR(VLOOKUP($A23,'All Running Order working doc'!$A$4:$CO$60,AM$100,FALSE),"-")</f>
        <v>-</v>
      </c>
      <c r="AN23" s="12" t="str">
        <f>IFERROR(VLOOKUP($A23,'All Running Order working doc'!$A$4:$CO$60,AN$100,FALSE),"-")</f>
        <v>-</v>
      </c>
      <c r="AO23" s="12" t="str">
        <f>IFERROR(VLOOKUP($A23,'All Running Order working doc'!$A$4:$CO$60,AO$100,FALSE),"-")</f>
        <v>-</v>
      </c>
      <c r="AP23" s="12" t="str">
        <f>IFERROR(VLOOKUP($A23,'All Running Order working doc'!$A$4:$CO$60,AP$100,FALSE),"-")</f>
        <v>-</v>
      </c>
      <c r="AQ23" s="12" t="str">
        <f>IFERROR(VLOOKUP($A23,'All Running Order working doc'!$A$4:$CO$60,AQ$100,FALSE),"-")</f>
        <v>-</v>
      </c>
      <c r="AR23" s="12" t="str">
        <f>IFERROR(VLOOKUP($A23,'All Running Order working doc'!$A$4:$CO$60,AR$100,FALSE),"-")</f>
        <v>-</v>
      </c>
      <c r="AS23" s="12" t="str">
        <f>IFERROR(VLOOKUP($A23,'All Running Order working doc'!$A$4:$CO$60,AS$100,FALSE),"-")</f>
        <v>-</v>
      </c>
      <c r="AT23" s="12" t="str">
        <f>IFERROR(VLOOKUP($A23,'All Running Order working doc'!$A$4:$CO$60,AT$100,FALSE),"-")</f>
        <v>-</v>
      </c>
      <c r="AU23" s="12" t="str">
        <f>IFERROR(VLOOKUP($A23,'All Running Order working doc'!$A$4:$CO$60,AU$100,FALSE),"-")</f>
        <v>-</v>
      </c>
      <c r="AV23" s="12" t="str">
        <f>IFERROR(VLOOKUP($A23,'All Running Order working doc'!$A$4:$CO$60,AV$100,FALSE),"-")</f>
        <v>-</v>
      </c>
      <c r="AW23" s="12" t="str">
        <f>IFERROR(VLOOKUP($A23,'All Running Order working doc'!$A$4:$CO$60,AW$100,FALSE),"-")</f>
        <v>-</v>
      </c>
      <c r="AX23" s="12" t="str">
        <f>IFERROR(VLOOKUP($A23,'All Running Order working doc'!$A$4:$CO$60,AX$100,FALSE),"-")</f>
        <v>-</v>
      </c>
      <c r="AY23" s="12" t="str">
        <f>IFERROR(VLOOKUP($A23,'All Running Order working doc'!$A$4:$CO$60,AY$100,FALSE),"-")</f>
        <v>-</v>
      </c>
      <c r="AZ23" s="12" t="str">
        <f>IFERROR(VLOOKUP($A23,'All Running Order working doc'!$A$4:$CO$60,AZ$100,FALSE),"-")</f>
        <v>-</v>
      </c>
      <c r="BA23" s="12" t="str">
        <f>IFERROR(VLOOKUP($A23,'All Running Order working doc'!$A$4:$CO$60,BA$100,FALSE),"-")</f>
        <v>-</v>
      </c>
      <c r="BB23" s="12" t="str">
        <f>IFERROR(VLOOKUP($A23,'All Running Order working doc'!$A$4:$CO$60,BB$100,FALSE),"-")</f>
        <v>-</v>
      </c>
      <c r="BC23" s="12" t="str">
        <f>IFERROR(VLOOKUP($A23,'All Running Order working doc'!$A$4:$CO$60,BC$100,FALSE),"-")</f>
        <v>-</v>
      </c>
      <c r="BD23" s="12" t="str">
        <f>IFERROR(VLOOKUP($A23,'All Running Order working doc'!$A$4:$CO$60,BD$100,FALSE),"-")</f>
        <v>-</v>
      </c>
      <c r="BE23" s="12" t="str">
        <f>IFERROR(VLOOKUP($A23,'All Running Order working doc'!$A$4:$CO$60,BE$100,FALSE),"-")</f>
        <v>-</v>
      </c>
      <c r="BF23" s="12" t="str">
        <f>IFERROR(VLOOKUP($A23,'All Running Order working doc'!$A$4:$CO$60,BF$100,FALSE),"-")</f>
        <v>-</v>
      </c>
      <c r="BG23" s="12" t="str">
        <f>IFERROR(VLOOKUP($A23,'All Running Order working doc'!$A$4:$CO$60,BG$100,FALSE),"-")</f>
        <v>-</v>
      </c>
      <c r="BH23" s="12" t="str">
        <f>IFERROR(VLOOKUP($A23,'All Running Order working doc'!$A$4:$CO$60,BH$100,FALSE),"-")</f>
        <v>-</v>
      </c>
      <c r="BI23" s="12" t="str">
        <f>IFERROR(VLOOKUP($A23,'All Running Order working doc'!$A$4:$CO$60,BI$100,FALSE),"-")</f>
        <v>-</v>
      </c>
      <c r="BJ23" s="12" t="str">
        <f>IFERROR(VLOOKUP($A23,'All Running Order working doc'!$A$4:$CO$60,BJ$100,FALSE),"-")</f>
        <v>-</v>
      </c>
      <c r="BK23" s="12" t="str">
        <f>IFERROR(VLOOKUP($A23,'All Running Order working doc'!$A$4:$CO$60,BK$100,FALSE),"-")</f>
        <v>-</v>
      </c>
      <c r="BL23" s="12" t="str">
        <f>IFERROR(VLOOKUP($A23,'All Running Order working doc'!$A$4:$CO$60,BL$100,FALSE),"-")</f>
        <v>-</v>
      </c>
      <c r="BM23" s="12" t="str">
        <f>IFERROR(VLOOKUP($A23,'All Running Order working doc'!$A$4:$CO$60,BM$100,FALSE),"-")</f>
        <v>-</v>
      </c>
      <c r="BN23" s="12" t="str">
        <f>IFERROR(VLOOKUP($A23,'All Running Order working doc'!$A$4:$CO$60,BN$100,FALSE),"-")</f>
        <v>-</v>
      </c>
      <c r="BO23" s="12" t="str">
        <f>IFERROR(VLOOKUP($A23,'All Running Order working doc'!$A$4:$CO$60,BO$100,FALSE),"-")</f>
        <v>-</v>
      </c>
      <c r="BP23" s="12" t="str">
        <f>IFERROR(VLOOKUP($A23,'All Running Order working doc'!$A$4:$CO$60,BP$100,FALSE),"-")</f>
        <v>-</v>
      </c>
      <c r="BQ23" s="12" t="str">
        <f>IFERROR(VLOOKUP($A23,'All Running Order working doc'!$A$4:$CO$60,BQ$100,FALSE),"-")</f>
        <v>-</v>
      </c>
      <c r="BR23" s="12" t="str">
        <f>IFERROR(VLOOKUP($A23,'All Running Order working doc'!$A$4:$CO$60,BR$100,FALSE),"-")</f>
        <v>-</v>
      </c>
      <c r="BS23" s="12" t="str">
        <f>IFERROR(VLOOKUP($A23,'All Running Order working doc'!$A$4:$CO$60,BS$100,FALSE),"-")</f>
        <v>-</v>
      </c>
      <c r="BT23" s="12" t="str">
        <f>IFERROR(VLOOKUP($A23,'All Running Order working doc'!$A$4:$CO$60,BT$100,FALSE),"-")</f>
        <v>-</v>
      </c>
      <c r="BU23" s="12" t="str">
        <f>IFERROR(VLOOKUP($A23,'All Running Order working doc'!$A$4:$CO$60,BU$100,FALSE),"-")</f>
        <v>-</v>
      </c>
      <c r="BV23" s="12" t="str">
        <f>IFERROR(VLOOKUP($A23,'All Running Order working doc'!$A$4:$CO$60,BV$100,FALSE),"-")</f>
        <v>-</v>
      </c>
      <c r="BW23" s="12" t="str">
        <f>IFERROR(VLOOKUP($A23,'All Running Order working doc'!$A$4:$CO$60,BW$100,FALSE),"-")</f>
        <v>-</v>
      </c>
      <c r="BX23" s="12" t="str">
        <f>IFERROR(VLOOKUP($A23,'All Running Order working doc'!$A$4:$CO$60,BX$100,FALSE),"-")</f>
        <v>-</v>
      </c>
      <c r="BY23" s="12" t="str">
        <f>IFERROR(VLOOKUP($A23,'All Running Order working doc'!$A$4:$CO$60,BY$100,FALSE),"-")</f>
        <v>-</v>
      </c>
      <c r="BZ23" s="12" t="str">
        <f>IFERROR(VLOOKUP($A23,'All Running Order working doc'!$A$4:$CO$60,BZ$100,FALSE),"-")</f>
        <v>-</v>
      </c>
      <c r="CA23" s="12" t="str">
        <f>IFERROR(VLOOKUP($A23,'All Running Order working doc'!$A$4:$CO$60,CA$100,FALSE),"-")</f>
        <v>-</v>
      </c>
      <c r="CB23" s="12" t="str">
        <f>IFERROR(VLOOKUP($A23,'All Running Order working doc'!$A$4:$CO$60,CB$100,FALSE),"-")</f>
        <v>-</v>
      </c>
      <c r="CC23" s="12" t="str">
        <f>IFERROR(VLOOKUP($A23,'All Running Order working doc'!$A$4:$CO$60,CC$100,FALSE),"-")</f>
        <v>-</v>
      </c>
      <c r="CD23" s="12" t="str">
        <f>IFERROR(VLOOKUP($A23,'All Running Order working doc'!$A$4:$CO$60,CD$100,FALSE),"-")</f>
        <v>-</v>
      </c>
      <c r="CE23" s="12" t="str">
        <f>IFERROR(VLOOKUP($A23,'All Running Order working doc'!$A$4:$CO$60,CE$100,FALSE),"-")</f>
        <v>-</v>
      </c>
      <c r="CF23" s="12" t="str">
        <f>IFERROR(VLOOKUP($A23,'All Running Order working doc'!$A$4:$CO$60,CF$100,FALSE),"-")</f>
        <v>-</v>
      </c>
      <c r="CG23" s="12" t="str">
        <f>IFERROR(VLOOKUP($A23,'All Running Order working doc'!$A$4:$CO$60,CG$100,FALSE),"-")</f>
        <v>-</v>
      </c>
      <c r="CH23" s="12" t="str">
        <f>IFERROR(VLOOKUP($A23,'All Running Order working doc'!$A$4:$CO$60,CH$100,FALSE),"-")</f>
        <v>-</v>
      </c>
      <c r="CI23" s="12" t="str">
        <f>IFERROR(VLOOKUP($A23,'All Running Order working doc'!$A$4:$CO$60,CI$100,FALSE),"-")</f>
        <v>-</v>
      </c>
      <c r="CJ23" s="12" t="str">
        <f>IFERROR(VLOOKUP($A23,'All Running Order working doc'!$A$4:$CO$60,CJ$100,FALSE),"-")</f>
        <v>-</v>
      </c>
      <c r="CK23" s="12" t="str">
        <f>IFERROR(VLOOKUP($A23,'All Running Order working doc'!$A$4:$CO$60,CK$100,FALSE),"-")</f>
        <v>-</v>
      </c>
      <c r="CL23" s="12" t="str">
        <f>IFERROR(VLOOKUP($A23,'All Running Order working doc'!$A$4:$CO$60,CL$100,FALSE),"-")</f>
        <v>-</v>
      </c>
      <c r="CM23" s="12" t="str">
        <f>IFERROR(VLOOKUP($A23,'All Running Order working doc'!$A$4:$CO$60,CM$100,FALSE),"-")</f>
        <v>-</v>
      </c>
      <c r="CN23" s="12" t="str">
        <f>IFERROR(VLOOKUP($A23,'All Running Order working doc'!$A$4:$CO$60,CN$100,FALSE),"-")</f>
        <v>-</v>
      </c>
      <c r="CQ23" s="3">
        <v>20</v>
      </c>
    </row>
    <row r="24" spans="1:95" x14ac:dyDescent="0.3">
      <c r="A24" s="3" t="str">
        <f>CONCATENATE(Constants!$B$7,CQ24,)</f>
        <v>Clubman21</v>
      </c>
      <c r="B24" s="12" t="str">
        <f>IFERROR(VLOOKUP($A24,'All Running Order working doc'!$A$4:$CO$60,B$100,FALSE),"-")</f>
        <v>-</v>
      </c>
      <c r="C24" s="12" t="str">
        <f>IFERROR(VLOOKUP($A24,'All Running Order working doc'!$A$4:$CO$60,C$100,FALSE),"-")</f>
        <v>-</v>
      </c>
      <c r="D24" s="12" t="str">
        <f>IFERROR(VLOOKUP($A24,'All Running Order working doc'!$A$4:$CO$60,D$100,FALSE),"-")</f>
        <v>-</v>
      </c>
      <c r="E24" s="12" t="str">
        <f>IFERROR(VLOOKUP($A24,'All Running Order working doc'!$A$4:$CO$60,E$100,FALSE),"-")</f>
        <v>-</v>
      </c>
      <c r="F24" s="12" t="str">
        <f>IFERROR(VLOOKUP($A24,'All Running Order working doc'!$A$4:$CO$60,F$100,FALSE),"-")</f>
        <v>-</v>
      </c>
      <c r="G24" s="12" t="str">
        <f>IFERROR(VLOOKUP($A24,'All Running Order working doc'!$A$4:$CO$60,G$100,FALSE),"-")</f>
        <v>-</v>
      </c>
      <c r="H24" s="12" t="str">
        <f>IFERROR(VLOOKUP($A24,'All Running Order working doc'!$A$4:$CO$60,H$100,FALSE),"-")</f>
        <v>-</v>
      </c>
      <c r="I24" s="12" t="str">
        <f>IFERROR(VLOOKUP($A24,'All Running Order working doc'!$A$4:$CO$60,I$100,FALSE),"-")</f>
        <v>-</v>
      </c>
      <c r="J24" s="12" t="str">
        <f>IFERROR(VLOOKUP($A24,'All Running Order working doc'!$A$4:$CO$60,J$100,FALSE),"-")</f>
        <v>-</v>
      </c>
      <c r="K24" s="12" t="str">
        <f>IFERROR(VLOOKUP($A24,'All Running Order working doc'!$A$4:$CO$60,K$100,FALSE),"-")</f>
        <v>-</v>
      </c>
      <c r="L24" s="12" t="str">
        <f>IFERROR(VLOOKUP($A24,'All Running Order working doc'!$A$4:$CO$60,L$100,FALSE),"-")</f>
        <v>-</v>
      </c>
      <c r="M24" s="12" t="str">
        <f>IFERROR(VLOOKUP($A24,'All Running Order working doc'!$A$4:$CO$60,M$100,FALSE),"-")</f>
        <v>-</v>
      </c>
      <c r="N24" s="12" t="str">
        <f>IFERROR(VLOOKUP($A24,'All Running Order working doc'!$A$4:$CO$60,N$100,FALSE),"-")</f>
        <v>-</v>
      </c>
      <c r="O24" s="12" t="str">
        <f>IFERROR(VLOOKUP($A24,'All Running Order working doc'!$A$4:$CO$60,O$100,FALSE),"-")</f>
        <v>-</v>
      </c>
      <c r="P24" s="12" t="str">
        <f>IFERROR(VLOOKUP($A24,'All Running Order working doc'!$A$4:$CO$60,P$100,FALSE),"-")</f>
        <v>-</v>
      </c>
      <c r="Q24" s="12" t="str">
        <f>IFERROR(VLOOKUP($A24,'All Running Order working doc'!$A$4:$CO$60,Q$100,FALSE),"-")</f>
        <v>-</v>
      </c>
      <c r="R24" s="12" t="str">
        <f>IFERROR(VLOOKUP($A24,'All Running Order working doc'!$A$4:$CO$60,R$100,FALSE),"-")</f>
        <v>-</v>
      </c>
      <c r="S24" s="12" t="str">
        <f>IFERROR(VLOOKUP($A24,'All Running Order working doc'!$A$4:$CO$60,S$100,FALSE),"-")</f>
        <v>-</v>
      </c>
      <c r="T24" s="12" t="str">
        <f>IFERROR(VLOOKUP($A24,'All Running Order working doc'!$A$4:$CO$60,T$100,FALSE),"-")</f>
        <v>-</v>
      </c>
      <c r="U24" s="12" t="str">
        <f>IFERROR(VLOOKUP($A24,'All Running Order working doc'!$A$4:$CO$60,U$100,FALSE),"-")</f>
        <v>-</v>
      </c>
      <c r="V24" s="12" t="str">
        <f>IFERROR(VLOOKUP($A24,'All Running Order working doc'!$A$4:$CO$60,V$100,FALSE),"-")</f>
        <v>-</v>
      </c>
      <c r="W24" s="12" t="str">
        <f>IFERROR(VLOOKUP($A24,'All Running Order working doc'!$A$4:$CO$60,W$100,FALSE),"-")</f>
        <v>-</v>
      </c>
      <c r="X24" s="12" t="str">
        <f>IFERROR(VLOOKUP($A24,'All Running Order working doc'!$A$4:$CO$60,X$100,FALSE),"-")</f>
        <v>-</v>
      </c>
      <c r="Y24" s="12" t="str">
        <f>IFERROR(VLOOKUP($A24,'All Running Order working doc'!$A$4:$CO$60,Y$100,FALSE),"-")</f>
        <v>-</v>
      </c>
      <c r="Z24" s="12" t="str">
        <f>IFERROR(VLOOKUP($A24,'All Running Order working doc'!$A$4:$CO$60,Z$100,FALSE),"-")</f>
        <v>-</v>
      </c>
      <c r="AA24" s="12" t="str">
        <f>IFERROR(VLOOKUP($A24,'All Running Order working doc'!$A$4:$CO$60,AA$100,FALSE),"-")</f>
        <v>-</v>
      </c>
      <c r="AB24" s="12" t="str">
        <f>IFERROR(VLOOKUP($A24,'All Running Order working doc'!$A$4:$CO$60,AB$100,FALSE),"-")</f>
        <v>-</v>
      </c>
      <c r="AC24" s="12" t="str">
        <f>IFERROR(VLOOKUP($A24,'All Running Order working doc'!$A$4:$CO$60,AC$100,FALSE),"-")</f>
        <v>-</v>
      </c>
      <c r="AD24" s="12" t="str">
        <f>IFERROR(VLOOKUP($A24,'All Running Order working doc'!$A$4:$CO$60,AD$100,FALSE),"-")</f>
        <v>-</v>
      </c>
      <c r="AE24" s="12" t="str">
        <f>IFERROR(VLOOKUP($A24,'All Running Order working doc'!$A$4:$CO$60,AE$100,FALSE),"-")</f>
        <v>-</v>
      </c>
      <c r="AF24" s="12" t="str">
        <f>IFERROR(VLOOKUP($A24,'All Running Order working doc'!$A$4:$CO$60,AF$100,FALSE),"-")</f>
        <v>-</v>
      </c>
      <c r="AG24" s="12" t="str">
        <f>IFERROR(VLOOKUP($A24,'All Running Order working doc'!$A$4:$CO$60,AG$100,FALSE),"-")</f>
        <v>-</v>
      </c>
      <c r="AH24" s="12" t="str">
        <f>IFERROR(VLOOKUP($A24,'All Running Order working doc'!$A$4:$CO$60,AH$100,FALSE),"-")</f>
        <v>-</v>
      </c>
      <c r="AI24" s="12" t="str">
        <f>IFERROR(VLOOKUP($A24,'All Running Order working doc'!$A$4:$CO$60,AI$100,FALSE),"-")</f>
        <v>-</v>
      </c>
      <c r="AJ24" s="12" t="str">
        <f>IFERROR(VLOOKUP($A24,'All Running Order working doc'!$A$4:$CO$60,AJ$100,FALSE),"-")</f>
        <v>-</v>
      </c>
      <c r="AK24" s="12" t="str">
        <f>IFERROR(VLOOKUP($A24,'All Running Order working doc'!$A$4:$CO$60,AK$100,FALSE),"-")</f>
        <v>-</v>
      </c>
      <c r="AL24" s="12" t="str">
        <f>IFERROR(VLOOKUP($A24,'All Running Order working doc'!$A$4:$CO$60,AL$100,FALSE),"-")</f>
        <v>-</v>
      </c>
      <c r="AM24" s="12" t="str">
        <f>IFERROR(VLOOKUP($A24,'All Running Order working doc'!$A$4:$CO$60,AM$100,FALSE),"-")</f>
        <v>-</v>
      </c>
      <c r="AN24" s="12" t="str">
        <f>IFERROR(VLOOKUP($A24,'All Running Order working doc'!$A$4:$CO$60,AN$100,FALSE),"-")</f>
        <v>-</v>
      </c>
      <c r="AO24" s="12" t="str">
        <f>IFERROR(VLOOKUP($A24,'All Running Order working doc'!$A$4:$CO$60,AO$100,FALSE),"-")</f>
        <v>-</v>
      </c>
      <c r="AP24" s="12" t="str">
        <f>IFERROR(VLOOKUP($A24,'All Running Order working doc'!$A$4:$CO$60,AP$100,FALSE),"-")</f>
        <v>-</v>
      </c>
      <c r="AQ24" s="12" t="str">
        <f>IFERROR(VLOOKUP($A24,'All Running Order working doc'!$A$4:$CO$60,AQ$100,FALSE),"-")</f>
        <v>-</v>
      </c>
      <c r="AR24" s="12" t="str">
        <f>IFERROR(VLOOKUP($A24,'All Running Order working doc'!$A$4:$CO$60,AR$100,FALSE),"-")</f>
        <v>-</v>
      </c>
      <c r="AS24" s="12" t="str">
        <f>IFERROR(VLOOKUP($A24,'All Running Order working doc'!$A$4:$CO$60,AS$100,FALSE),"-")</f>
        <v>-</v>
      </c>
      <c r="AT24" s="12" t="str">
        <f>IFERROR(VLOOKUP($A24,'All Running Order working doc'!$A$4:$CO$60,AT$100,FALSE),"-")</f>
        <v>-</v>
      </c>
      <c r="AU24" s="12" t="str">
        <f>IFERROR(VLOOKUP($A24,'All Running Order working doc'!$A$4:$CO$60,AU$100,FALSE),"-")</f>
        <v>-</v>
      </c>
      <c r="AV24" s="12" t="str">
        <f>IFERROR(VLOOKUP($A24,'All Running Order working doc'!$A$4:$CO$60,AV$100,FALSE),"-")</f>
        <v>-</v>
      </c>
      <c r="AW24" s="12" t="str">
        <f>IFERROR(VLOOKUP($A24,'All Running Order working doc'!$A$4:$CO$60,AW$100,FALSE),"-")</f>
        <v>-</v>
      </c>
      <c r="AX24" s="12" t="str">
        <f>IFERROR(VLOOKUP($A24,'All Running Order working doc'!$A$4:$CO$60,AX$100,FALSE),"-")</f>
        <v>-</v>
      </c>
      <c r="AY24" s="12" t="str">
        <f>IFERROR(VLOOKUP($A24,'All Running Order working doc'!$A$4:$CO$60,AY$100,FALSE),"-")</f>
        <v>-</v>
      </c>
      <c r="AZ24" s="12" t="str">
        <f>IFERROR(VLOOKUP($A24,'All Running Order working doc'!$A$4:$CO$60,AZ$100,FALSE),"-")</f>
        <v>-</v>
      </c>
      <c r="BA24" s="12" t="str">
        <f>IFERROR(VLOOKUP($A24,'All Running Order working doc'!$A$4:$CO$60,BA$100,FALSE),"-")</f>
        <v>-</v>
      </c>
      <c r="BB24" s="12" t="str">
        <f>IFERROR(VLOOKUP($A24,'All Running Order working doc'!$A$4:$CO$60,BB$100,FALSE),"-")</f>
        <v>-</v>
      </c>
      <c r="BC24" s="12" t="str">
        <f>IFERROR(VLOOKUP($A24,'All Running Order working doc'!$A$4:$CO$60,BC$100,FALSE),"-")</f>
        <v>-</v>
      </c>
      <c r="BD24" s="12" t="str">
        <f>IFERROR(VLOOKUP($A24,'All Running Order working doc'!$A$4:$CO$60,BD$100,FALSE),"-")</f>
        <v>-</v>
      </c>
      <c r="BE24" s="12" t="str">
        <f>IFERROR(VLOOKUP($A24,'All Running Order working doc'!$A$4:$CO$60,BE$100,FALSE),"-")</f>
        <v>-</v>
      </c>
      <c r="BF24" s="12" t="str">
        <f>IFERROR(VLOOKUP($A24,'All Running Order working doc'!$A$4:$CO$60,BF$100,FALSE),"-")</f>
        <v>-</v>
      </c>
      <c r="BG24" s="12" t="str">
        <f>IFERROR(VLOOKUP($A24,'All Running Order working doc'!$A$4:$CO$60,BG$100,FALSE),"-")</f>
        <v>-</v>
      </c>
      <c r="BH24" s="12" t="str">
        <f>IFERROR(VLOOKUP($A24,'All Running Order working doc'!$A$4:$CO$60,BH$100,FALSE),"-")</f>
        <v>-</v>
      </c>
      <c r="BI24" s="12" t="str">
        <f>IFERROR(VLOOKUP($A24,'All Running Order working doc'!$A$4:$CO$60,BI$100,FALSE),"-")</f>
        <v>-</v>
      </c>
      <c r="BJ24" s="12" t="str">
        <f>IFERROR(VLOOKUP($A24,'All Running Order working doc'!$A$4:$CO$60,BJ$100,FALSE),"-")</f>
        <v>-</v>
      </c>
      <c r="BK24" s="12" t="str">
        <f>IFERROR(VLOOKUP($A24,'All Running Order working doc'!$A$4:$CO$60,BK$100,FALSE),"-")</f>
        <v>-</v>
      </c>
      <c r="BL24" s="12" t="str">
        <f>IFERROR(VLOOKUP($A24,'All Running Order working doc'!$A$4:$CO$60,BL$100,FALSE),"-")</f>
        <v>-</v>
      </c>
      <c r="BM24" s="12" t="str">
        <f>IFERROR(VLOOKUP($A24,'All Running Order working doc'!$A$4:$CO$60,BM$100,FALSE),"-")</f>
        <v>-</v>
      </c>
      <c r="BN24" s="12" t="str">
        <f>IFERROR(VLOOKUP($A24,'All Running Order working doc'!$A$4:$CO$60,BN$100,FALSE),"-")</f>
        <v>-</v>
      </c>
      <c r="BO24" s="12" t="str">
        <f>IFERROR(VLOOKUP($A24,'All Running Order working doc'!$A$4:$CO$60,BO$100,FALSE),"-")</f>
        <v>-</v>
      </c>
      <c r="BP24" s="12" t="str">
        <f>IFERROR(VLOOKUP($A24,'All Running Order working doc'!$A$4:$CO$60,BP$100,FALSE),"-")</f>
        <v>-</v>
      </c>
      <c r="BQ24" s="12" t="str">
        <f>IFERROR(VLOOKUP($A24,'All Running Order working doc'!$A$4:$CO$60,BQ$100,FALSE),"-")</f>
        <v>-</v>
      </c>
      <c r="BR24" s="12" t="str">
        <f>IFERROR(VLOOKUP($A24,'All Running Order working doc'!$A$4:$CO$60,BR$100,FALSE),"-")</f>
        <v>-</v>
      </c>
      <c r="BS24" s="12" t="str">
        <f>IFERROR(VLOOKUP($A24,'All Running Order working doc'!$A$4:$CO$60,BS$100,FALSE),"-")</f>
        <v>-</v>
      </c>
      <c r="BT24" s="12" t="str">
        <f>IFERROR(VLOOKUP($A24,'All Running Order working doc'!$A$4:$CO$60,BT$100,FALSE),"-")</f>
        <v>-</v>
      </c>
      <c r="BU24" s="12" t="str">
        <f>IFERROR(VLOOKUP($A24,'All Running Order working doc'!$A$4:$CO$60,BU$100,FALSE),"-")</f>
        <v>-</v>
      </c>
      <c r="BV24" s="12" t="str">
        <f>IFERROR(VLOOKUP($A24,'All Running Order working doc'!$A$4:$CO$60,BV$100,FALSE),"-")</f>
        <v>-</v>
      </c>
      <c r="BW24" s="12" t="str">
        <f>IFERROR(VLOOKUP($A24,'All Running Order working doc'!$A$4:$CO$60,BW$100,FALSE),"-")</f>
        <v>-</v>
      </c>
      <c r="BX24" s="12" t="str">
        <f>IFERROR(VLOOKUP($A24,'All Running Order working doc'!$A$4:$CO$60,BX$100,FALSE),"-")</f>
        <v>-</v>
      </c>
      <c r="BY24" s="12" t="str">
        <f>IFERROR(VLOOKUP($A24,'All Running Order working doc'!$A$4:$CO$60,BY$100,FALSE),"-")</f>
        <v>-</v>
      </c>
      <c r="BZ24" s="12" t="str">
        <f>IFERROR(VLOOKUP($A24,'All Running Order working doc'!$A$4:$CO$60,BZ$100,FALSE),"-")</f>
        <v>-</v>
      </c>
      <c r="CA24" s="12" t="str">
        <f>IFERROR(VLOOKUP($A24,'All Running Order working doc'!$A$4:$CO$60,CA$100,FALSE),"-")</f>
        <v>-</v>
      </c>
      <c r="CB24" s="12" t="str">
        <f>IFERROR(VLOOKUP($A24,'All Running Order working doc'!$A$4:$CO$60,CB$100,FALSE),"-")</f>
        <v>-</v>
      </c>
      <c r="CC24" s="12" t="str">
        <f>IFERROR(VLOOKUP($A24,'All Running Order working doc'!$A$4:$CO$60,CC$100,FALSE),"-")</f>
        <v>-</v>
      </c>
      <c r="CD24" s="12" t="str">
        <f>IFERROR(VLOOKUP($A24,'All Running Order working doc'!$A$4:$CO$60,CD$100,FALSE),"-")</f>
        <v>-</v>
      </c>
      <c r="CE24" s="12" t="str">
        <f>IFERROR(VLOOKUP($A24,'All Running Order working doc'!$A$4:$CO$60,CE$100,FALSE),"-")</f>
        <v>-</v>
      </c>
      <c r="CF24" s="12" t="str">
        <f>IFERROR(VLOOKUP($A24,'All Running Order working doc'!$A$4:$CO$60,CF$100,FALSE),"-")</f>
        <v>-</v>
      </c>
      <c r="CG24" s="12" t="str">
        <f>IFERROR(VLOOKUP($A24,'All Running Order working doc'!$A$4:$CO$60,CG$100,FALSE),"-")</f>
        <v>-</v>
      </c>
      <c r="CH24" s="12" t="str">
        <f>IFERROR(VLOOKUP($A24,'All Running Order working doc'!$A$4:$CO$60,CH$100,FALSE),"-")</f>
        <v>-</v>
      </c>
      <c r="CI24" s="12" t="str">
        <f>IFERROR(VLOOKUP($A24,'All Running Order working doc'!$A$4:$CO$60,CI$100,FALSE),"-")</f>
        <v>-</v>
      </c>
      <c r="CJ24" s="12" t="str">
        <f>IFERROR(VLOOKUP($A24,'All Running Order working doc'!$A$4:$CO$60,CJ$100,FALSE),"-")</f>
        <v>-</v>
      </c>
      <c r="CK24" s="12" t="str">
        <f>IFERROR(VLOOKUP($A24,'All Running Order working doc'!$A$4:$CO$60,CK$100,FALSE),"-")</f>
        <v>-</v>
      </c>
      <c r="CL24" s="12" t="str">
        <f>IFERROR(VLOOKUP($A24,'All Running Order working doc'!$A$4:$CO$60,CL$100,FALSE),"-")</f>
        <v>-</v>
      </c>
      <c r="CM24" s="12" t="str">
        <f>IFERROR(VLOOKUP($A24,'All Running Order working doc'!$A$4:$CO$60,CM$100,FALSE),"-")</f>
        <v>-</v>
      </c>
      <c r="CN24" s="12" t="str">
        <f>IFERROR(VLOOKUP($A24,'All Running Order working doc'!$A$4:$CO$60,CN$100,FALSE),"-")</f>
        <v>-</v>
      </c>
      <c r="CQ24" s="3">
        <v>21</v>
      </c>
    </row>
    <row r="25" spans="1:95" x14ac:dyDescent="0.3">
      <c r="A25" s="3" t="str">
        <f>CONCATENATE(Constants!$B$7,CQ25,)</f>
        <v>Clubman22</v>
      </c>
      <c r="B25" s="12" t="str">
        <f>IFERROR(VLOOKUP($A25,'All Running Order working doc'!$A$4:$CO$60,B$100,FALSE),"-")</f>
        <v>-</v>
      </c>
      <c r="C25" s="12" t="str">
        <f>IFERROR(VLOOKUP($A25,'All Running Order working doc'!$A$4:$CO$60,C$100,FALSE),"-")</f>
        <v>-</v>
      </c>
      <c r="D25" s="12" t="str">
        <f>IFERROR(VLOOKUP($A25,'All Running Order working doc'!$A$4:$CO$60,D$100,FALSE),"-")</f>
        <v>-</v>
      </c>
      <c r="E25" s="12" t="str">
        <f>IFERROR(VLOOKUP($A25,'All Running Order working doc'!$A$4:$CO$60,E$100,FALSE),"-")</f>
        <v>-</v>
      </c>
      <c r="F25" s="12" t="str">
        <f>IFERROR(VLOOKUP($A25,'All Running Order working doc'!$A$4:$CO$60,F$100,FALSE),"-")</f>
        <v>-</v>
      </c>
      <c r="G25" s="12" t="str">
        <f>IFERROR(VLOOKUP($A25,'All Running Order working doc'!$A$4:$CO$60,G$100,FALSE),"-")</f>
        <v>-</v>
      </c>
      <c r="H25" s="12" t="str">
        <f>IFERROR(VLOOKUP($A25,'All Running Order working doc'!$A$4:$CO$60,H$100,FALSE),"-")</f>
        <v>-</v>
      </c>
      <c r="I25" s="12" t="str">
        <f>IFERROR(VLOOKUP($A25,'All Running Order working doc'!$A$4:$CO$60,I$100,FALSE),"-")</f>
        <v>-</v>
      </c>
      <c r="J25" s="12" t="str">
        <f>IFERROR(VLOOKUP($A25,'All Running Order working doc'!$A$4:$CO$60,J$100,FALSE),"-")</f>
        <v>-</v>
      </c>
      <c r="K25" s="12" t="str">
        <f>IFERROR(VLOOKUP($A25,'All Running Order working doc'!$A$4:$CO$60,K$100,FALSE),"-")</f>
        <v>-</v>
      </c>
      <c r="L25" s="12" t="str">
        <f>IFERROR(VLOOKUP($A25,'All Running Order working doc'!$A$4:$CO$60,L$100,FALSE),"-")</f>
        <v>-</v>
      </c>
      <c r="M25" s="12" t="str">
        <f>IFERROR(VLOOKUP($A25,'All Running Order working doc'!$A$4:$CO$60,M$100,FALSE),"-")</f>
        <v>-</v>
      </c>
      <c r="N25" s="12" t="str">
        <f>IFERROR(VLOOKUP($A25,'All Running Order working doc'!$A$4:$CO$60,N$100,FALSE),"-")</f>
        <v>-</v>
      </c>
      <c r="O25" s="12" t="str">
        <f>IFERROR(VLOOKUP($A25,'All Running Order working doc'!$A$4:$CO$60,O$100,FALSE),"-")</f>
        <v>-</v>
      </c>
      <c r="P25" s="12" t="str">
        <f>IFERROR(VLOOKUP($A25,'All Running Order working doc'!$A$4:$CO$60,P$100,FALSE),"-")</f>
        <v>-</v>
      </c>
      <c r="Q25" s="12" t="str">
        <f>IFERROR(VLOOKUP($A25,'All Running Order working doc'!$A$4:$CO$60,Q$100,FALSE),"-")</f>
        <v>-</v>
      </c>
      <c r="R25" s="12" t="str">
        <f>IFERROR(VLOOKUP($A25,'All Running Order working doc'!$A$4:$CO$60,R$100,FALSE),"-")</f>
        <v>-</v>
      </c>
      <c r="S25" s="12" t="str">
        <f>IFERROR(VLOOKUP($A25,'All Running Order working doc'!$A$4:$CO$60,S$100,FALSE),"-")</f>
        <v>-</v>
      </c>
      <c r="T25" s="12" t="str">
        <f>IFERROR(VLOOKUP($A25,'All Running Order working doc'!$A$4:$CO$60,T$100,FALSE),"-")</f>
        <v>-</v>
      </c>
      <c r="U25" s="12" t="str">
        <f>IFERROR(VLOOKUP($A25,'All Running Order working doc'!$A$4:$CO$60,U$100,FALSE),"-")</f>
        <v>-</v>
      </c>
      <c r="V25" s="12" t="str">
        <f>IFERROR(VLOOKUP($A25,'All Running Order working doc'!$A$4:$CO$60,V$100,FALSE),"-")</f>
        <v>-</v>
      </c>
      <c r="W25" s="12" t="str">
        <f>IFERROR(VLOOKUP($A25,'All Running Order working doc'!$A$4:$CO$60,W$100,FALSE),"-")</f>
        <v>-</v>
      </c>
      <c r="X25" s="12" t="str">
        <f>IFERROR(VLOOKUP($A25,'All Running Order working doc'!$A$4:$CO$60,X$100,FALSE),"-")</f>
        <v>-</v>
      </c>
      <c r="Y25" s="12" t="str">
        <f>IFERROR(VLOOKUP($A25,'All Running Order working doc'!$A$4:$CO$60,Y$100,FALSE),"-")</f>
        <v>-</v>
      </c>
      <c r="Z25" s="12" t="str">
        <f>IFERROR(VLOOKUP($A25,'All Running Order working doc'!$A$4:$CO$60,Z$100,FALSE),"-")</f>
        <v>-</v>
      </c>
      <c r="AA25" s="12" t="str">
        <f>IFERROR(VLOOKUP($A25,'All Running Order working doc'!$A$4:$CO$60,AA$100,FALSE),"-")</f>
        <v>-</v>
      </c>
      <c r="AB25" s="12" t="str">
        <f>IFERROR(VLOOKUP($A25,'All Running Order working doc'!$A$4:$CO$60,AB$100,FALSE),"-")</f>
        <v>-</v>
      </c>
      <c r="AC25" s="12" t="str">
        <f>IFERROR(VLOOKUP($A25,'All Running Order working doc'!$A$4:$CO$60,AC$100,FALSE),"-")</f>
        <v>-</v>
      </c>
      <c r="AD25" s="12" t="str">
        <f>IFERROR(VLOOKUP($A25,'All Running Order working doc'!$A$4:$CO$60,AD$100,FALSE),"-")</f>
        <v>-</v>
      </c>
      <c r="AE25" s="12" t="str">
        <f>IFERROR(VLOOKUP($A25,'All Running Order working doc'!$A$4:$CO$60,AE$100,FALSE),"-")</f>
        <v>-</v>
      </c>
      <c r="AF25" s="12" t="str">
        <f>IFERROR(VLOOKUP($A25,'All Running Order working doc'!$A$4:$CO$60,AF$100,FALSE),"-")</f>
        <v>-</v>
      </c>
      <c r="AG25" s="12" t="str">
        <f>IFERROR(VLOOKUP($A25,'All Running Order working doc'!$A$4:$CO$60,AG$100,FALSE),"-")</f>
        <v>-</v>
      </c>
      <c r="AH25" s="12" t="str">
        <f>IFERROR(VLOOKUP($A25,'All Running Order working doc'!$A$4:$CO$60,AH$100,FALSE),"-")</f>
        <v>-</v>
      </c>
      <c r="AI25" s="12" t="str">
        <f>IFERROR(VLOOKUP($A25,'All Running Order working doc'!$A$4:$CO$60,AI$100,FALSE),"-")</f>
        <v>-</v>
      </c>
      <c r="AJ25" s="12" t="str">
        <f>IFERROR(VLOOKUP($A25,'All Running Order working doc'!$A$4:$CO$60,AJ$100,FALSE),"-")</f>
        <v>-</v>
      </c>
      <c r="AK25" s="12" t="str">
        <f>IFERROR(VLOOKUP($A25,'All Running Order working doc'!$A$4:$CO$60,AK$100,FALSE),"-")</f>
        <v>-</v>
      </c>
      <c r="AL25" s="12" t="str">
        <f>IFERROR(VLOOKUP($A25,'All Running Order working doc'!$A$4:$CO$60,AL$100,FALSE),"-")</f>
        <v>-</v>
      </c>
      <c r="AM25" s="12" t="str">
        <f>IFERROR(VLOOKUP($A25,'All Running Order working doc'!$A$4:$CO$60,AM$100,FALSE),"-")</f>
        <v>-</v>
      </c>
      <c r="AN25" s="12" t="str">
        <f>IFERROR(VLOOKUP($A25,'All Running Order working doc'!$A$4:$CO$60,AN$100,FALSE),"-")</f>
        <v>-</v>
      </c>
      <c r="AO25" s="12" t="str">
        <f>IFERROR(VLOOKUP($A25,'All Running Order working doc'!$A$4:$CO$60,AO$100,FALSE),"-")</f>
        <v>-</v>
      </c>
      <c r="AP25" s="12" t="str">
        <f>IFERROR(VLOOKUP($A25,'All Running Order working doc'!$A$4:$CO$60,AP$100,FALSE),"-")</f>
        <v>-</v>
      </c>
      <c r="AQ25" s="12" t="str">
        <f>IFERROR(VLOOKUP($A25,'All Running Order working doc'!$A$4:$CO$60,AQ$100,FALSE),"-")</f>
        <v>-</v>
      </c>
      <c r="AR25" s="12" t="str">
        <f>IFERROR(VLOOKUP($A25,'All Running Order working doc'!$A$4:$CO$60,AR$100,FALSE),"-")</f>
        <v>-</v>
      </c>
      <c r="AS25" s="12" t="str">
        <f>IFERROR(VLOOKUP($A25,'All Running Order working doc'!$A$4:$CO$60,AS$100,FALSE),"-")</f>
        <v>-</v>
      </c>
      <c r="AT25" s="12" t="str">
        <f>IFERROR(VLOOKUP($A25,'All Running Order working doc'!$A$4:$CO$60,AT$100,FALSE),"-")</f>
        <v>-</v>
      </c>
      <c r="AU25" s="12" t="str">
        <f>IFERROR(VLOOKUP($A25,'All Running Order working doc'!$A$4:$CO$60,AU$100,FALSE),"-")</f>
        <v>-</v>
      </c>
      <c r="AV25" s="12" t="str">
        <f>IFERROR(VLOOKUP($A25,'All Running Order working doc'!$A$4:$CO$60,AV$100,FALSE),"-")</f>
        <v>-</v>
      </c>
      <c r="AW25" s="12" t="str">
        <f>IFERROR(VLOOKUP($A25,'All Running Order working doc'!$A$4:$CO$60,AW$100,FALSE),"-")</f>
        <v>-</v>
      </c>
      <c r="AX25" s="12" t="str">
        <f>IFERROR(VLOOKUP($A25,'All Running Order working doc'!$A$4:$CO$60,AX$100,FALSE),"-")</f>
        <v>-</v>
      </c>
      <c r="AY25" s="12" t="str">
        <f>IFERROR(VLOOKUP($A25,'All Running Order working doc'!$A$4:$CO$60,AY$100,FALSE),"-")</f>
        <v>-</v>
      </c>
      <c r="AZ25" s="12" t="str">
        <f>IFERROR(VLOOKUP($A25,'All Running Order working doc'!$A$4:$CO$60,AZ$100,FALSE),"-")</f>
        <v>-</v>
      </c>
      <c r="BA25" s="12" t="str">
        <f>IFERROR(VLOOKUP($A25,'All Running Order working doc'!$A$4:$CO$60,BA$100,FALSE),"-")</f>
        <v>-</v>
      </c>
      <c r="BB25" s="12" t="str">
        <f>IFERROR(VLOOKUP($A25,'All Running Order working doc'!$A$4:$CO$60,BB$100,FALSE),"-")</f>
        <v>-</v>
      </c>
      <c r="BC25" s="12" t="str">
        <f>IFERROR(VLOOKUP($A25,'All Running Order working doc'!$A$4:$CO$60,BC$100,FALSE),"-")</f>
        <v>-</v>
      </c>
      <c r="BD25" s="12" t="str">
        <f>IFERROR(VLOOKUP($A25,'All Running Order working doc'!$A$4:$CO$60,BD$100,FALSE),"-")</f>
        <v>-</v>
      </c>
      <c r="BE25" s="12" t="str">
        <f>IFERROR(VLOOKUP($A25,'All Running Order working doc'!$A$4:$CO$60,BE$100,FALSE),"-")</f>
        <v>-</v>
      </c>
      <c r="BF25" s="12" t="str">
        <f>IFERROR(VLOOKUP($A25,'All Running Order working doc'!$A$4:$CO$60,BF$100,FALSE),"-")</f>
        <v>-</v>
      </c>
      <c r="BG25" s="12" t="str">
        <f>IFERROR(VLOOKUP($A25,'All Running Order working doc'!$A$4:$CO$60,BG$100,FALSE),"-")</f>
        <v>-</v>
      </c>
      <c r="BH25" s="12" t="str">
        <f>IFERROR(VLOOKUP($A25,'All Running Order working doc'!$A$4:$CO$60,BH$100,FALSE),"-")</f>
        <v>-</v>
      </c>
      <c r="BI25" s="12" t="str">
        <f>IFERROR(VLOOKUP($A25,'All Running Order working doc'!$A$4:$CO$60,BI$100,FALSE),"-")</f>
        <v>-</v>
      </c>
      <c r="BJ25" s="12" t="str">
        <f>IFERROR(VLOOKUP($A25,'All Running Order working doc'!$A$4:$CO$60,BJ$100,FALSE),"-")</f>
        <v>-</v>
      </c>
      <c r="BK25" s="12" t="str">
        <f>IFERROR(VLOOKUP($A25,'All Running Order working doc'!$A$4:$CO$60,BK$100,FALSE),"-")</f>
        <v>-</v>
      </c>
      <c r="BL25" s="12" t="str">
        <f>IFERROR(VLOOKUP($A25,'All Running Order working doc'!$A$4:$CO$60,BL$100,FALSE),"-")</f>
        <v>-</v>
      </c>
      <c r="BM25" s="12" t="str">
        <f>IFERROR(VLOOKUP($A25,'All Running Order working doc'!$A$4:$CO$60,BM$100,FALSE),"-")</f>
        <v>-</v>
      </c>
      <c r="BN25" s="12" t="str">
        <f>IFERROR(VLOOKUP($A25,'All Running Order working doc'!$A$4:$CO$60,BN$100,FALSE),"-")</f>
        <v>-</v>
      </c>
      <c r="BO25" s="12" t="str">
        <f>IFERROR(VLOOKUP($A25,'All Running Order working doc'!$A$4:$CO$60,BO$100,FALSE),"-")</f>
        <v>-</v>
      </c>
      <c r="BP25" s="12" t="str">
        <f>IFERROR(VLOOKUP($A25,'All Running Order working doc'!$A$4:$CO$60,BP$100,FALSE),"-")</f>
        <v>-</v>
      </c>
      <c r="BQ25" s="12" t="str">
        <f>IFERROR(VLOOKUP($A25,'All Running Order working doc'!$A$4:$CO$60,BQ$100,FALSE),"-")</f>
        <v>-</v>
      </c>
      <c r="BR25" s="12" t="str">
        <f>IFERROR(VLOOKUP($A25,'All Running Order working doc'!$A$4:$CO$60,BR$100,FALSE),"-")</f>
        <v>-</v>
      </c>
      <c r="BS25" s="12" t="str">
        <f>IFERROR(VLOOKUP($A25,'All Running Order working doc'!$A$4:$CO$60,BS$100,FALSE),"-")</f>
        <v>-</v>
      </c>
      <c r="BT25" s="12" t="str">
        <f>IFERROR(VLOOKUP($A25,'All Running Order working doc'!$A$4:$CO$60,BT$100,FALSE),"-")</f>
        <v>-</v>
      </c>
      <c r="BU25" s="12" t="str">
        <f>IFERROR(VLOOKUP($A25,'All Running Order working doc'!$A$4:$CO$60,BU$100,FALSE),"-")</f>
        <v>-</v>
      </c>
      <c r="BV25" s="12" t="str">
        <f>IFERROR(VLOOKUP($A25,'All Running Order working doc'!$A$4:$CO$60,BV$100,FALSE),"-")</f>
        <v>-</v>
      </c>
      <c r="BW25" s="12" t="str">
        <f>IFERROR(VLOOKUP($A25,'All Running Order working doc'!$A$4:$CO$60,BW$100,FALSE),"-")</f>
        <v>-</v>
      </c>
      <c r="BX25" s="12" t="str">
        <f>IFERROR(VLOOKUP($A25,'All Running Order working doc'!$A$4:$CO$60,BX$100,FALSE),"-")</f>
        <v>-</v>
      </c>
      <c r="BY25" s="12" t="str">
        <f>IFERROR(VLOOKUP($A25,'All Running Order working doc'!$A$4:$CO$60,BY$100,FALSE),"-")</f>
        <v>-</v>
      </c>
      <c r="BZ25" s="12" t="str">
        <f>IFERROR(VLOOKUP($A25,'All Running Order working doc'!$A$4:$CO$60,BZ$100,FALSE),"-")</f>
        <v>-</v>
      </c>
      <c r="CA25" s="12" t="str">
        <f>IFERROR(VLOOKUP($A25,'All Running Order working doc'!$A$4:$CO$60,CA$100,FALSE),"-")</f>
        <v>-</v>
      </c>
      <c r="CB25" s="12" t="str">
        <f>IFERROR(VLOOKUP($A25,'All Running Order working doc'!$A$4:$CO$60,CB$100,FALSE),"-")</f>
        <v>-</v>
      </c>
      <c r="CC25" s="12" t="str">
        <f>IFERROR(VLOOKUP($A25,'All Running Order working doc'!$A$4:$CO$60,CC$100,FALSE),"-")</f>
        <v>-</v>
      </c>
      <c r="CD25" s="12" t="str">
        <f>IFERROR(VLOOKUP($A25,'All Running Order working doc'!$A$4:$CO$60,CD$100,FALSE),"-")</f>
        <v>-</v>
      </c>
      <c r="CE25" s="12" t="str">
        <f>IFERROR(VLOOKUP($A25,'All Running Order working doc'!$A$4:$CO$60,CE$100,FALSE),"-")</f>
        <v>-</v>
      </c>
      <c r="CF25" s="12" t="str">
        <f>IFERROR(VLOOKUP($A25,'All Running Order working doc'!$A$4:$CO$60,CF$100,FALSE),"-")</f>
        <v>-</v>
      </c>
      <c r="CG25" s="12" t="str">
        <f>IFERROR(VLOOKUP($A25,'All Running Order working doc'!$A$4:$CO$60,CG$100,FALSE),"-")</f>
        <v>-</v>
      </c>
      <c r="CH25" s="12" t="str">
        <f>IFERROR(VLOOKUP($A25,'All Running Order working doc'!$A$4:$CO$60,CH$100,FALSE),"-")</f>
        <v>-</v>
      </c>
      <c r="CI25" s="12" t="str">
        <f>IFERROR(VLOOKUP($A25,'All Running Order working doc'!$A$4:$CO$60,CI$100,FALSE),"-")</f>
        <v>-</v>
      </c>
      <c r="CJ25" s="12" t="str">
        <f>IFERROR(VLOOKUP($A25,'All Running Order working doc'!$A$4:$CO$60,CJ$100,FALSE),"-")</f>
        <v>-</v>
      </c>
      <c r="CK25" s="12" t="str">
        <f>IFERROR(VLOOKUP($A25,'All Running Order working doc'!$A$4:$CO$60,CK$100,FALSE),"-")</f>
        <v>-</v>
      </c>
      <c r="CL25" s="12" t="str">
        <f>IFERROR(VLOOKUP($A25,'All Running Order working doc'!$A$4:$CO$60,CL$100,FALSE),"-")</f>
        <v>-</v>
      </c>
      <c r="CM25" s="12" t="str">
        <f>IFERROR(VLOOKUP($A25,'All Running Order working doc'!$A$4:$CO$60,CM$100,FALSE),"-")</f>
        <v>-</v>
      </c>
      <c r="CN25" s="12" t="str">
        <f>IFERROR(VLOOKUP($A25,'All Running Order working doc'!$A$4:$CO$60,CN$100,FALSE),"-")</f>
        <v>-</v>
      </c>
      <c r="CQ25" s="3">
        <v>22</v>
      </c>
    </row>
    <row r="26" spans="1:95" x14ac:dyDescent="0.3">
      <c r="A26" s="3" t="str">
        <f>CONCATENATE(Constants!$B$7,CQ26,)</f>
        <v>Clubman23</v>
      </c>
      <c r="B26" s="12" t="str">
        <f>IFERROR(VLOOKUP($A26,'All Running Order working doc'!$A$4:$CO$60,B$100,FALSE),"-")</f>
        <v>-</v>
      </c>
      <c r="C26" s="12" t="str">
        <f>IFERROR(VLOOKUP($A26,'All Running Order working doc'!$A$4:$CO$60,C$100,FALSE),"-")</f>
        <v>-</v>
      </c>
      <c r="D26" s="12" t="str">
        <f>IFERROR(VLOOKUP($A26,'All Running Order working doc'!$A$4:$CO$60,D$100,FALSE),"-")</f>
        <v>-</v>
      </c>
      <c r="E26" s="12" t="str">
        <f>IFERROR(VLOOKUP($A26,'All Running Order working doc'!$A$4:$CO$60,E$100,FALSE),"-")</f>
        <v>-</v>
      </c>
      <c r="F26" s="12" t="str">
        <f>IFERROR(VLOOKUP($A26,'All Running Order working doc'!$A$4:$CO$60,F$100,FALSE),"-")</f>
        <v>-</v>
      </c>
      <c r="G26" s="12" t="str">
        <f>IFERROR(VLOOKUP($A26,'All Running Order working doc'!$A$4:$CO$60,G$100,FALSE),"-")</f>
        <v>-</v>
      </c>
      <c r="H26" s="12" t="str">
        <f>IFERROR(VLOOKUP($A26,'All Running Order working doc'!$A$4:$CO$60,H$100,FALSE),"-")</f>
        <v>-</v>
      </c>
      <c r="I26" s="12" t="str">
        <f>IFERROR(VLOOKUP($A26,'All Running Order working doc'!$A$4:$CO$60,I$100,FALSE),"-")</f>
        <v>-</v>
      </c>
      <c r="J26" s="12" t="str">
        <f>IFERROR(VLOOKUP($A26,'All Running Order working doc'!$A$4:$CO$60,J$100,FALSE),"-")</f>
        <v>-</v>
      </c>
      <c r="K26" s="12" t="str">
        <f>IFERROR(VLOOKUP($A26,'All Running Order working doc'!$A$4:$CO$60,K$100,FALSE),"-")</f>
        <v>-</v>
      </c>
      <c r="L26" s="12" t="str">
        <f>IFERROR(VLOOKUP($A26,'All Running Order working doc'!$A$4:$CO$60,L$100,FALSE),"-")</f>
        <v>-</v>
      </c>
      <c r="M26" s="12" t="str">
        <f>IFERROR(VLOOKUP($A26,'All Running Order working doc'!$A$4:$CO$60,M$100,FALSE),"-")</f>
        <v>-</v>
      </c>
      <c r="N26" s="12" t="str">
        <f>IFERROR(VLOOKUP($A26,'All Running Order working doc'!$A$4:$CO$60,N$100,FALSE),"-")</f>
        <v>-</v>
      </c>
      <c r="O26" s="12" t="str">
        <f>IFERROR(VLOOKUP($A26,'All Running Order working doc'!$A$4:$CO$60,O$100,FALSE),"-")</f>
        <v>-</v>
      </c>
      <c r="P26" s="12" t="str">
        <f>IFERROR(VLOOKUP($A26,'All Running Order working doc'!$A$4:$CO$60,P$100,FALSE),"-")</f>
        <v>-</v>
      </c>
      <c r="Q26" s="12" t="str">
        <f>IFERROR(VLOOKUP($A26,'All Running Order working doc'!$A$4:$CO$60,Q$100,FALSE),"-")</f>
        <v>-</v>
      </c>
      <c r="R26" s="12" t="str">
        <f>IFERROR(VLOOKUP($A26,'All Running Order working doc'!$A$4:$CO$60,R$100,FALSE),"-")</f>
        <v>-</v>
      </c>
      <c r="S26" s="12" t="str">
        <f>IFERROR(VLOOKUP($A26,'All Running Order working doc'!$A$4:$CO$60,S$100,FALSE),"-")</f>
        <v>-</v>
      </c>
      <c r="T26" s="12" t="str">
        <f>IFERROR(VLOOKUP($A26,'All Running Order working doc'!$A$4:$CO$60,T$100,FALSE),"-")</f>
        <v>-</v>
      </c>
      <c r="U26" s="12" t="str">
        <f>IFERROR(VLOOKUP($A26,'All Running Order working doc'!$A$4:$CO$60,U$100,FALSE),"-")</f>
        <v>-</v>
      </c>
      <c r="V26" s="12" t="str">
        <f>IFERROR(VLOOKUP($A26,'All Running Order working doc'!$A$4:$CO$60,V$100,FALSE),"-")</f>
        <v>-</v>
      </c>
      <c r="W26" s="12" t="str">
        <f>IFERROR(VLOOKUP($A26,'All Running Order working doc'!$A$4:$CO$60,W$100,FALSE),"-")</f>
        <v>-</v>
      </c>
      <c r="X26" s="12" t="str">
        <f>IFERROR(VLOOKUP($A26,'All Running Order working doc'!$A$4:$CO$60,X$100,FALSE),"-")</f>
        <v>-</v>
      </c>
      <c r="Y26" s="12" t="str">
        <f>IFERROR(VLOOKUP($A26,'All Running Order working doc'!$A$4:$CO$60,Y$100,FALSE),"-")</f>
        <v>-</v>
      </c>
      <c r="Z26" s="12" t="str">
        <f>IFERROR(VLOOKUP($A26,'All Running Order working doc'!$A$4:$CO$60,Z$100,FALSE),"-")</f>
        <v>-</v>
      </c>
      <c r="AA26" s="12" t="str">
        <f>IFERROR(VLOOKUP($A26,'All Running Order working doc'!$A$4:$CO$60,AA$100,FALSE),"-")</f>
        <v>-</v>
      </c>
      <c r="AB26" s="12" t="str">
        <f>IFERROR(VLOOKUP($A26,'All Running Order working doc'!$A$4:$CO$60,AB$100,FALSE),"-")</f>
        <v>-</v>
      </c>
      <c r="AC26" s="12" t="str">
        <f>IFERROR(VLOOKUP($A26,'All Running Order working doc'!$A$4:$CO$60,AC$100,FALSE),"-")</f>
        <v>-</v>
      </c>
      <c r="AD26" s="12" t="str">
        <f>IFERROR(VLOOKUP($A26,'All Running Order working doc'!$A$4:$CO$60,AD$100,FALSE),"-")</f>
        <v>-</v>
      </c>
      <c r="AE26" s="12" t="str">
        <f>IFERROR(VLOOKUP($A26,'All Running Order working doc'!$A$4:$CO$60,AE$100,FALSE),"-")</f>
        <v>-</v>
      </c>
      <c r="AF26" s="12" t="str">
        <f>IFERROR(VLOOKUP($A26,'All Running Order working doc'!$A$4:$CO$60,AF$100,FALSE),"-")</f>
        <v>-</v>
      </c>
      <c r="AG26" s="12" t="str">
        <f>IFERROR(VLOOKUP($A26,'All Running Order working doc'!$A$4:$CO$60,AG$100,FALSE),"-")</f>
        <v>-</v>
      </c>
      <c r="AH26" s="12" t="str">
        <f>IFERROR(VLOOKUP($A26,'All Running Order working doc'!$A$4:$CO$60,AH$100,FALSE),"-")</f>
        <v>-</v>
      </c>
      <c r="AI26" s="12" t="str">
        <f>IFERROR(VLOOKUP($A26,'All Running Order working doc'!$A$4:$CO$60,AI$100,FALSE),"-")</f>
        <v>-</v>
      </c>
      <c r="AJ26" s="12" t="str">
        <f>IFERROR(VLOOKUP($A26,'All Running Order working doc'!$A$4:$CO$60,AJ$100,FALSE),"-")</f>
        <v>-</v>
      </c>
      <c r="AK26" s="12" t="str">
        <f>IFERROR(VLOOKUP($A26,'All Running Order working doc'!$A$4:$CO$60,AK$100,FALSE),"-")</f>
        <v>-</v>
      </c>
      <c r="AL26" s="12" t="str">
        <f>IFERROR(VLOOKUP($A26,'All Running Order working doc'!$A$4:$CO$60,AL$100,FALSE),"-")</f>
        <v>-</v>
      </c>
      <c r="AM26" s="12" t="str">
        <f>IFERROR(VLOOKUP($A26,'All Running Order working doc'!$A$4:$CO$60,AM$100,FALSE),"-")</f>
        <v>-</v>
      </c>
      <c r="AN26" s="12" t="str">
        <f>IFERROR(VLOOKUP($A26,'All Running Order working doc'!$A$4:$CO$60,AN$100,FALSE),"-")</f>
        <v>-</v>
      </c>
      <c r="AO26" s="12" t="str">
        <f>IFERROR(VLOOKUP($A26,'All Running Order working doc'!$A$4:$CO$60,AO$100,FALSE),"-")</f>
        <v>-</v>
      </c>
      <c r="AP26" s="12" t="str">
        <f>IFERROR(VLOOKUP($A26,'All Running Order working doc'!$A$4:$CO$60,AP$100,FALSE),"-")</f>
        <v>-</v>
      </c>
      <c r="AQ26" s="12" t="str">
        <f>IFERROR(VLOOKUP($A26,'All Running Order working doc'!$A$4:$CO$60,AQ$100,FALSE),"-")</f>
        <v>-</v>
      </c>
      <c r="AR26" s="12" t="str">
        <f>IFERROR(VLOOKUP($A26,'All Running Order working doc'!$A$4:$CO$60,AR$100,FALSE),"-")</f>
        <v>-</v>
      </c>
      <c r="AS26" s="12" t="str">
        <f>IFERROR(VLOOKUP($A26,'All Running Order working doc'!$A$4:$CO$60,AS$100,FALSE),"-")</f>
        <v>-</v>
      </c>
      <c r="AT26" s="12" t="str">
        <f>IFERROR(VLOOKUP($A26,'All Running Order working doc'!$A$4:$CO$60,AT$100,FALSE),"-")</f>
        <v>-</v>
      </c>
      <c r="AU26" s="12" t="str">
        <f>IFERROR(VLOOKUP($A26,'All Running Order working doc'!$A$4:$CO$60,AU$100,FALSE),"-")</f>
        <v>-</v>
      </c>
      <c r="AV26" s="12" t="str">
        <f>IFERROR(VLOOKUP($A26,'All Running Order working doc'!$A$4:$CO$60,AV$100,FALSE),"-")</f>
        <v>-</v>
      </c>
      <c r="AW26" s="12" t="str">
        <f>IFERROR(VLOOKUP($A26,'All Running Order working doc'!$A$4:$CO$60,AW$100,FALSE),"-")</f>
        <v>-</v>
      </c>
      <c r="AX26" s="12" t="str">
        <f>IFERROR(VLOOKUP($A26,'All Running Order working doc'!$A$4:$CO$60,AX$100,FALSE),"-")</f>
        <v>-</v>
      </c>
      <c r="AY26" s="12" t="str">
        <f>IFERROR(VLOOKUP($A26,'All Running Order working doc'!$A$4:$CO$60,AY$100,FALSE),"-")</f>
        <v>-</v>
      </c>
      <c r="AZ26" s="12" t="str">
        <f>IFERROR(VLOOKUP($A26,'All Running Order working doc'!$A$4:$CO$60,AZ$100,FALSE),"-")</f>
        <v>-</v>
      </c>
      <c r="BA26" s="12" t="str">
        <f>IFERROR(VLOOKUP($A26,'All Running Order working doc'!$A$4:$CO$60,BA$100,FALSE),"-")</f>
        <v>-</v>
      </c>
      <c r="BB26" s="12" t="str">
        <f>IFERROR(VLOOKUP($A26,'All Running Order working doc'!$A$4:$CO$60,BB$100,FALSE),"-")</f>
        <v>-</v>
      </c>
      <c r="BC26" s="12" t="str">
        <f>IFERROR(VLOOKUP($A26,'All Running Order working doc'!$A$4:$CO$60,BC$100,FALSE),"-")</f>
        <v>-</v>
      </c>
      <c r="BD26" s="12" t="str">
        <f>IFERROR(VLOOKUP($A26,'All Running Order working doc'!$A$4:$CO$60,BD$100,FALSE),"-")</f>
        <v>-</v>
      </c>
      <c r="BE26" s="12" t="str">
        <f>IFERROR(VLOOKUP($A26,'All Running Order working doc'!$A$4:$CO$60,BE$100,FALSE),"-")</f>
        <v>-</v>
      </c>
      <c r="BF26" s="12" t="str">
        <f>IFERROR(VLOOKUP($A26,'All Running Order working doc'!$A$4:$CO$60,BF$100,FALSE),"-")</f>
        <v>-</v>
      </c>
      <c r="BG26" s="12" t="str">
        <f>IFERROR(VLOOKUP($A26,'All Running Order working doc'!$A$4:$CO$60,BG$100,FALSE),"-")</f>
        <v>-</v>
      </c>
      <c r="BH26" s="12" t="str">
        <f>IFERROR(VLOOKUP($A26,'All Running Order working doc'!$A$4:$CO$60,BH$100,FALSE),"-")</f>
        <v>-</v>
      </c>
      <c r="BI26" s="12" t="str">
        <f>IFERROR(VLOOKUP($A26,'All Running Order working doc'!$A$4:$CO$60,BI$100,FALSE),"-")</f>
        <v>-</v>
      </c>
      <c r="BJ26" s="12" t="str">
        <f>IFERROR(VLOOKUP($A26,'All Running Order working doc'!$A$4:$CO$60,BJ$100,FALSE),"-")</f>
        <v>-</v>
      </c>
      <c r="BK26" s="12" t="str">
        <f>IFERROR(VLOOKUP($A26,'All Running Order working doc'!$A$4:$CO$60,BK$100,FALSE),"-")</f>
        <v>-</v>
      </c>
      <c r="BL26" s="12" t="str">
        <f>IFERROR(VLOOKUP($A26,'All Running Order working doc'!$A$4:$CO$60,BL$100,FALSE),"-")</f>
        <v>-</v>
      </c>
      <c r="BM26" s="12" t="str">
        <f>IFERROR(VLOOKUP($A26,'All Running Order working doc'!$A$4:$CO$60,BM$100,FALSE),"-")</f>
        <v>-</v>
      </c>
      <c r="BN26" s="12" t="str">
        <f>IFERROR(VLOOKUP($A26,'All Running Order working doc'!$A$4:$CO$60,BN$100,FALSE),"-")</f>
        <v>-</v>
      </c>
      <c r="BO26" s="12" t="str">
        <f>IFERROR(VLOOKUP($A26,'All Running Order working doc'!$A$4:$CO$60,BO$100,FALSE),"-")</f>
        <v>-</v>
      </c>
      <c r="BP26" s="12" t="str">
        <f>IFERROR(VLOOKUP($A26,'All Running Order working doc'!$A$4:$CO$60,BP$100,FALSE),"-")</f>
        <v>-</v>
      </c>
      <c r="BQ26" s="12" t="str">
        <f>IFERROR(VLOOKUP($A26,'All Running Order working doc'!$A$4:$CO$60,BQ$100,FALSE),"-")</f>
        <v>-</v>
      </c>
      <c r="BR26" s="12" t="str">
        <f>IFERROR(VLOOKUP($A26,'All Running Order working doc'!$A$4:$CO$60,BR$100,FALSE),"-")</f>
        <v>-</v>
      </c>
      <c r="BS26" s="12" t="str">
        <f>IFERROR(VLOOKUP($A26,'All Running Order working doc'!$A$4:$CO$60,BS$100,FALSE),"-")</f>
        <v>-</v>
      </c>
      <c r="BT26" s="12" t="str">
        <f>IFERROR(VLOOKUP($A26,'All Running Order working doc'!$A$4:$CO$60,BT$100,FALSE),"-")</f>
        <v>-</v>
      </c>
      <c r="BU26" s="12" t="str">
        <f>IFERROR(VLOOKUP($A26,'All Running Order working doc'!$A$4:$CO$60,BU$100,FALSE),"-")</f>
        <v>-</v>
      </c>
      <c r="BV26" s="12" t="str">
        <f>IFERROR(VLOOKUP($A26,'All Running Order working doc'!$A$4:$CO$60,BV$100,FALSE),"-")</f>
        <v>-</v>
      </c>
      <c r="BW26" s="12" t="str">
        <f>IFERROR(VLOOKUP($A26,'All Running Order working doc'!$A$4:$CO$60,BW$100,FALSE),"-")</f>
        <v>-</v>
      </c>
      <c r="BX26" s="12" t="str">
        <f>IFERROR(VLOOKUP($A26,'All Running Order working doc'!$A$4:$CO$60,BX$100,FALSE),"-")</f>
        <v>-</v>
      </c>
      <c r="BY26" s="12" t="str">
        <f>IFERROR(VLOOKUP($A26,'All Running Order working doc'!$A$4:$CO$60,BY$100,FALSE),"-")</f>
        <v>-</v>
      </c>
      <c r="BZ26" s="12" t="str">
        <f>IFERROR(VLOOKUP($A26,'All Running Order working doc'!$A$4:$CO$60,BZ$100,FALSE),"-")</f>
        <v>-</v>
      </c>
      <c r="CA26" s="12" t="str">
        <f>IFERROR(VLOOKUP($A26,'All Running Order working doc'!$A$4:$CO$60,CA$100,FALSE),"-")</f>
        <v>-</v>
      </c>
      <c r="CB26" s="12" t="str">
        <f>IFERROR(VLOOKUP($A26,'All Running Order working doc'!$A$4:$CO$60,CB$100,FALSE),"-")</f>
        <v>-</v>
      </c>
      <c r="CC26" s="12" t="str">
        <f>IFERROR(VLOOKUP($A26,'All Running Order working doc'!$A$4:$CO$60,CC$100,FALSE),"-")</f>
        <v>-</v>
      </c>
      <c r="CD26" s="12" t="str">
        <f>IFERROR(VLOOKUP($A26,'All Running Order working doc'!$A$4:$CO$60,CD$100,FALSE),"-")</f>
        <v>-</v>
      </c>
      <c r="CE26" s="12" t="str">
        <f>IFERROR(VLOOKUP($A26,'All Running Order working doc'!$A$4:$CO$60,CE$100,FALSE),"-")</f>
        <v>-</v>
      </c>
      <c r="CF26" s="12" t="str">
        <f>IFERROR(VLOOKUP($A26,'All Running Order working doc'!$A$4:$CO$60,CF$100,FALSE),"-")</f>
        <v>-</v>
      </c>
      <c r="CG26" s="12" t="str">
        <f>IFERROR(VLOOKUP($A26,'All Running Order working doc'!$A$4:$CO$60,CG$100,FALSE),"-")</f>
        <v>-</v>
      </c>
      <c r="CH26" s="12" t="str">
        <f>IFERROR(VLOOKUP($A26,'All Running Order working doc'!$A$4:$CO$60,CH$100,FALSE),"-")</f>
        <v>-</v>
      </c>
      <c r="CI26" s="12" t="str">
        <f>IFERROR(VLOOKUP($A26,'All Running Order working doc'!$A$4:$CO$60,CI$100,FALSE),"-")</f>
        <v>-</v>
      </c>
      <c r="CJ26" s="12" t="str">
        <f>IFERROR(VLOOKUP($A26,'All Running Order working doc'!$A$4:$CO$60,CJ$100,FALSE),"-")</f>
        <v>-</v>
      </c>
      <c r="CK26" s="12" t="str">
        <f>IFERROR(VLOOKUP($A26,'All Running Order working doc'!$A$4:$CO$60,CK$100,FALSE),"-")</f>
        <v>-</v>
      </c>
      <c r="CL26" s="12" t="str">
        <f>IFERROR(VLOOKUP($A26,'All Running Order working doc'!$A$4:$CO$60,CL$100,FALSE),"-")</f>
        <v>-</v>
      </c>
      <c r="CM26" s="12" t="str">
        <f>IFERROR(VLOOKUP($A26,'All Running Order working doc'!$A$4:$CO$60,CM$100,FALSE),"-")</f>
        <v>-</v>
      </c>
      <c r="CN26" s="12" t="str">
        <f>IFERROR(VLOOKUP($A26,'All Running Order working doc'!$A$4:$CO$60,CN$100,FALSE),"-")</f>
        <v>-</v>
      </c>
      <c r="CQ26" s="3">
        <v>23</v>
      </c>
    </row>
    <row r="27" spans="1:95" x14ac:dyDescent="0.3">
      <c r="A27" s="3" t="str">
        <f>CONCATENATE(Constants!$B$7,CQ27,)</f>
        <v>Clubman24</v>
      </c>
      <c r="B27" s="12" t="str">
        <f>IFERROR(VLOOKUP($A27,'All Running Order working doc'!$A$4:$CO$60,B$100,FALSE),"-")</f>
        <v>-</v>
      </c>
      <c r="C27" s="12" t="str">
        <f>IFERROR(VLOOKUP($A27,'All Running Order working doc'!$A$4:$CO$60,C$100,FALSE),"-")</f>
        <v>-</v>
      </c>
      <c r="D27" s="12" t="str">
        <f>IFERROR(VLOOKUP($A27,'All Running Order working doc'!$A$4:$CO$60,D$100,FALSE),"-")</f>
        <v>-</v>
      </c>
      <c r="E27" s="12" t="str">
        <f>IFERROR(VLOOKUP($A27,'All Running Order working doc'!$A$4:$CO$60,E$100,FALSE),"-")</f>
        <v>-</v>
      </c>
      <c r="F27" s="12" t="str">
        <f>IFERROR(VLOOKUP($A27,'All Running Order working doc'!$A$4:$CO$60,F$100,FALSE),"-")</f>
        <v>-</v>
      </c>
      <c r="G27" s="12" t="str">
        <f>IFERROR(VLOOKUP($A27,'All Running Order working doc'!$A$4:$CO$60,G$100,FALSE),"-")</f>
        <v>-</v>
      </c>
      <c r="H27" s="12" t="str">
        <f>IFERROR(VLOOKUP($A27,'All Running Order working doc'!$A$4:$CO$60,H$100,FALSE),"-")</f>
        <v>-</v>
      </c>
      <c r="I27" s="12" t="str">
        <f>IFERROR(VLOOKUP($A27,'All Running Order working doc'!$A$4:$CO$60,I$100,FALSE),"-")</f>
        <v>-</v>
      </c>
      <c r="J27" s="12" t="str">
        <f>IFERROR(VLOOKUP($A27,'All Running Order working doc'!$A$4:$CO$60,J$100,FALSE),"-")</f>
        <v>-</v>
      </c>
      <c r="K27" s="12" t="str">
        <f>IFERROR(VLOOKUP($A27,'All Running Order working doc'!$A$4:$CO$60,K$100,FALSE),"-")</f>
        <v>-</v>
      </c>
      <c r="L27" s="12" t="str">
        <f>IFERROR(VLOOKUP($A27,'All Running Order working doc'!$A$4:$CO$60,L$100,FALSE),"-")</f>
        <v>-</v>
      </c>
      <c r="M27" s="12" t="str">
        <f>IFERROR(VLOOKUP($A27,'All Running Order working doc'!$A$4:$CO$60,M$100,FALSE),"-")</f>
        <v>-</v>
      </c>
      <c r="N27" s="12" t="str">
        <f>IFERROR(VLOOKUP($A27,'All Running Order working doc'!$A$4:$CO$60,N$100,FALSE),"-")</f>
        <v>-</v>
      </c>
      <c r="O27" s="12" t="str">
        <f>IFERROR(VLOOKUP($A27,'All Running Order working doc'!$A$4:$CO$60,O$100,FALSE),"-")</f>
        <v>-</v>
      </c>
      <c r="P27" s="12" t="str">
        <f>IFERROR(VLOOKUP($A27,'All Running Order working doc'!$A$4:$CO$60,P$100,FALSE),"-")</f>
        <v>-</v>
      </c>
      <c r="Q27" s="12" t="str">
        <f>IFERROR(VLOOKUP($A27,'All Running Order working doc'!$A$4:$CO$60,Q$100,FALSE),"-")</f>
        <v>-</v>
      </c>
      <c r="R27" s="12" t="str">
        <f>IFERROR(VLOOKUP($A27,'All Running Order working doc'!$A$4:$CO$60,R$100,FALSE),"-")</f>
        <v>-</v>
      </c>
      <c r="S27" s="12" t="str">
        <f>IFERROR(VLOOKUP($A27,'All Running Order working doc'!$A$4:$CO$60,S$100,FALSE),"-")</f>
        <v>-</v>
      </c>
      <c r="T27" s="12" t="str">
        <f>IFERROR(VLOOKUP($A27,'All Running Order working doc'!$A$4:$CO$60,T$100,FALSE),"-")</f>
        <v>-</v>
      </c>
      <c r="U27" s="12" t="str">
        <f>IFERROR(VLOOKUP($A27,'All Running Order working doc'!$A$4:$CO$60,U$100,FALSE),"-")</f>
        <v>-</v>
      </c>
      <c r="V27" s="12" t="str">
        <f>IFERROR(VLOOKUP($A27,'All Running Order working doc'!$A$4:$CO$60,V$100,FALSE),"-")</f>
        <v>-</v>
      </c>
      <c r="W27" s="12" t="str">
        <f>IFERROR(VLOOKUP($A27,'All Running Order working doc'!$A$4:$CO$60,W$100,FALSE),"-")</f>
        <v>-</v>
      </c>
      <c r="X27" s="12" t="str">
        <f>IFERROR(VLOOKUP($A27,'All Running Order working doc'!$A$4:$CO$60,X$100,FALSE),"-")</f>
        <v>-</v>
      </c>
      <c r="Y27" s="12" t="str">
        <f>IFERROR(VLOOKUP($A27,'All Running Order working doc'!$A$4:$CO$60,Y$100,FALSE),"-")</f>
        <v>-</v>
      </c>
      <c r="Z27" s="12" t="str">
        <f>IFERROR(VLOOKUP($A27,'All Running Order working doc'!$A$4:$CO$60,Z$100,FALSE),"-")</f>
        <v>-</v>
      </c>
      <c r="AA27" s="12" t="str">
        <f>IFERROR(VLOOKUP($A27,'All Running Order working doc'!$A$4:$CO$60,AA$100,FALSE),"-")</f>
        <v>-</v>
      </c>
      <c r="AB27" s="12" t="str">
        <f>IFERROR(VLOOKUP($A27,'All Running Order working doc'!$A$4:$CO$60,AB$100,FALSE),"-")</f>
        <v>-</v>
      </c>
      <c r="AC27" s="12" t="str">
        <f>IFERROR(VLOOKUP($A27,'All Running Order working doc'!$A$4:$CO$60,AC$100,FALSE),"-")</f>
        <v>-</v>
      </c>
      <c r="AD27" s="12" t="str">
        <f>IFERROR(VLOOKUP($A27,'All Running Order working doc'!$A$4:$CO$60,AD$100,FALSE),"-")</f>
        <v>-</v>
      </c>
      <c r="AE27" s="12" t="str">
        <f>IFERROR(VLOOKUP($A27,'All Running Order working doc'!$A$4:$CO$60,AE$100,FALSE),"-")</f>
        <v>-</v>
      </c>
      <c r="AF27" s="12" t="str">
        <f>IFERROR(VLOOKUP($A27,'All Running Order working doc'!$A$4:$CO$60,AF$100,FALSE),"-")</f>
        <v>-</v>
      </c>
      <c r="AG27" s="12" t="str">
        <f>IFERROR(VLOOKUP($A27,'All Running Order working doc'!$A$4:$CO$60,AG$100,FALSE),"-")</f>
        <v>-</v>
      </c>
      <c r="AH27" s="12" t="str">
        <f>IFERROR(VLOOKUP($A27,'All Running Order working doc'!$A$4:$CO$60,AH$100,FALSE),"-")</f>
        <v>-</v>
      </c>
      <c r="AI27" s="12" t="str">
        <f>IFERROR(VLOOKUP($A27,'All Running Order working doc'!$A$4:$CO$60,AI$100,FALSE),"-")</f>
        <v>-</v>
      </c>
      <c r="AJ27" s="12" t="str">
        <f>IFERROR(VLOOKUP($A27,'All Running Order working doc'!$A$4:$CO$60,AJ$100,FALSE),"-")</f>
        <v>-</v>
      </c>
      <c r="AK27" s="12" t="str">
        <f>IFERROR(VLOOKUP($A27,'All Running Order working doc'!$A$4:$CO$60,AK$100,FALSE),"-")</f>
        <v>-</v>
      </c>
      <c r="AL27" s="12" t="str">
        <f>IFERROR(VLOOKUP($A27,'All Running Order working doc'!$A$4:$CO$60,AL$100,FALSE),"-")</f>
        <v>-</v>
      </c>
      <c r="AM27" s="12" t="str">
        <f>IFERROR(VLOOKUP($A27,'All Running Order working doc'!$A$4:$CO$60,AM$100,FALSE),"-")</f>
        <v>-</v>
      </c>
      <c r="AN27" s="12" t="str">
        <f>IFERROR(VLOOKUP($A27,'All Running Order working doc'!$A$4:$CO$60,AN$100,FALSE),"-")</f>
        <v>-</v>
      </c>
      <c r="AO27" s="12" t="str">
        <f>IFERROR(VLOOKUP($A27,'All Running Order working doc'!$A$4:$CO$60,AO$100,FALSE),"-")</f>
        <v>-</v>
      </c>
      <c r="AP27" s="12" t="str">
        <f>IFERROR(VLOOKUP($A27,'All Running Order working doc'!$A$4:$CO$60,AP$100,FALSE),"-")</f>
        <v>-</v>
      </c>
      <c r="AQ27" s="12" t="str">
        <f>IFERROR(VLOOKUP($A27,'All Running Order working doc'!$A$4:$CO$60,AQ$100,FALSE),"-")</f>
        <v>-</v>
      </c>
      <c r="AR27" s="12" t="str">
        <f>IFERROR(VLOOKUP($A27,'All Running Order working doc'!$A$4:$CO$60,AR$100,FALSE),"-")</f>
        <v>-</v>
      </c>
      <c r="AS27" s="12" t="str">
        <f>IFERROR(VLOOKUP($A27,'All Running Order working doc'!$A$4:$CO$60,AS$100,FALSE),"-")</f>
        <v>-</v>
      </c>
      <c r="AT27" s="12" t="str">
        <f>IFERROR(VLOOKUP($A27,'All Running Order working doc'!$A$4:$CO$60,AT$100,FALSE),"-")</f>
        <v>-</v>
      </c>
      <c r="AU27" s="12" t="str">
        <f>IFERROR(VLOOKUP($A27,'All Running Order working doc'!$A$4:$CO$60,AU$100,FALSE),"-")</f>
        <v>-</v>
      </c>
      <c r="AV27" s="12" t="str">
        <f>IFERROR(VLOOKUP($A27,'All Running Order working doc'!$A$4:$CO$60,AV$100,FALSE),"-")</f>
        <v>-</v>
      </c>
      <c r="AW27" s="12" t="str">
        <f>IFERROR(VLOOKUP($A27,'All Running Order working doc'!$A$4:$CO$60,AW$100,FALSE),"-")</f>
        <v>-</v>
      </c>
      <c r="AX27" s="12" t="str">
        <f>IFERROR(VLOOKUP($A27,'All Running Order working doc'!$A$4:$CO$60,AX$100,FALSE),"-")</f>
        <v>-</v>
      </c>
      <c r="AY27" s="12" t="str">
        <f>IFERROR(VLOOKUP($A27,'All Running Order working doc'!$A$4:$CO$60,AY$100,FALSE),"-")</f>
        <v>-</v>
      </c>
      <c r="AZ27" s="12" t="str">
        <f>IFERROR(VLOOKUP($A27,'All Running Order working doc'!$A$4:$CO$60,AZ$100,FALSE),"-")</f>
        <v>-</v>
      </c>
      <c r="BA27" s="12" t="str">
        <f>IFERROR(VLOOKUP($A27,'All Running Order working doc'!$A$4:$CO$60,BA$100,FALSE),"-")</f>
        <v>-</v>
      </c>
      <c r="BB27" s="12" t="str">
        <f>IFERROR(VLOOKUP($A27,'All Running Order working doc'!$A$4:$CO$60,BB$100,FALSE),"-")</f>
        <v>-</v>
      </c>
      <c r="BC27" s="12" t="str">
        <f>IFERROR(VLOOKUP($A27,'All Running Order working doc'!$A$4:$CO$60,BC$100,FALSE),"-")</f>
        <v>-</v>
      </c>
      <c r="BD27" s="12" t="str">
        <f>IFERROR(VLOOKUP($A27,'All Running Order working doc'!$A$4:$CO$60,BD$100,FALSE),"-")</f>
        <v>-</v>
      </c>
      <c r="BE27" s="12" t="str">
        <f>IFERROR(VLOOKUP($A27,'All Running Order working doc'!$A$4:$CO$60,BE$100,FALSE),"-")</f>
        <v>-</v>
      </c>
      <c r="BF27" s="12" t="str">
        <f>IFERROR(VLOOKUP($A27,'All Running Order working doc'!$A$4:$CO$60,BF$100,FALSE),"-")</f>
        <v>-</v>
      </c>
      <c r="BG27" s="12" t="str">
        <f>IFERROR(VLOOKUP($A27,'All Running Order working doc'!$A$4:$CO$60,BG$100,FALSE),"-")</f>
        <v>-</v>
      </c>
      <c r="BH27" s="12" t="str">
        <f>IFERROR(VLOOKUP($A27,'All Running Order working doc'!$A$4:$CO$60,BH$100,FALSE),"-")</f>
        <v>-</v>
      </c>
      <c r="BI27" s="12" t="str">
        <f>IFERROR(VLOOKUP($A27,'All Running Order working doc'!$A$4:$CO$60,BI$100,FALSE),"-")</f>
        <v>-</v>
      </c>
      <c r="BJ27" s="12" t="str">
        <f>IFERROR(VLOOKUP($A27,'All Running Order working doc'!$A$4:$CO$60,BJ$100,FALSE),"-")</f>
        <v>-</v>
      </c>
      <c r="BK27" s="12" t="str">
        <f>IFERROR(VLOOKUP($A27,'All Running Order working doc'!$A$4:$CO$60,BK$100,FALSE),"-")</f>
        <v>-</v>
      </c>
      <c r="BL27" s="12" t="str">
        <f>IFERROR(VLOOKUP($A27,'All Running Order working doc'!$A$4:$CO$60,BL$100,FALSE),"-")</f>
        <v>-</v>
      </c>
      <c r="BM27" s="12" t="str">
        <f>IFERROR(VLOOKUP($A27,'All Running Order working doc'!$A$4:$CO$60,BM$100,FALSE),"-")</f>
        <v>-</v>
      </c>
      <c r="BN27" s="12" t="str">
        <f>IFERROR(VLOOKUP($A27,'All Running Order working doc'!$A$4:$CO$60,BN$100,FALSE),"-")</f>
        <v>-</v>
      </c>
      <c r="BO27" s="12" t="str">
        <f>IFERROR(VLOOKUP($A27,'All Running Order working doc'!$A$4:$CO$60,BO$100,FALSE),"-")</f>
        <v>-</v>
      </c>
      <c r="BP27" s="12" t="str">
        <f>IFERROR(VLOOKUP($A27,'All Running Order working doc'!$A$4:$CO$60,BP$100,FALSE),"-")</f>
        <v>-</v>
      </c>
      <c r="BQ27" s="12" t="str">
        <f>IFERROR(VLOOKUP($A27,'All Running Order working doc'!$A$4:$CO$60,BQ$100,FALSE),"-")</f>
        <v>-</v>
      </c>
      <c r="BR27" s="12" t="str">
        <f>IFERROR(VLOOKUP($A27,'All Running Order working doc'!$A$4:$CO$60,BR$100,FALSE),"-")</f>
        <v>-</v>
      </c>
      <c r="BS27" s="12" t="str">
        <f>IFERROR(VLOOKUP($A27,'All Running Order working doc'!$A$4:$CO$60,BS$100,FALSE),"-")</f>
        <v>-</v>
      </c>
      <c r="BT27" s="12" t="str">
        <f>IFERROR(VLOOKUP($A27,'All Running Order working doc'!$A$4:$CO$60,BT$100,FALSE),"-")</f>
        <v>-</v>
      </c>
      <c r="BU27" s="12" t="str">
        <f>IFERROR(VLOOKUP($A27,'All Running Order working doc'!$A$4:$CO$60,BU$100,FALSE),"-")</f>
        <v>-</v>
      </c>
      <c r="BV27" s="12" t="str">
        <f>IFERROR(VLOOKUP($A27,'All Running Order working doc'!$A$4:$CO$60,BV$100,FALSE),"-")</f>
        <v>-</v>
      </c>
      <c r="BW27" s="12" t="str">
        <f>IFERROR(VLOOKUP($A27,'All Running Order working doc'!$A$4:$CO$60,BW$100,FALSE),"-")</f>
        <v>-</v>
      </c>
      <c r="BX27" s="12" t="str">
        <f>IFERROR(VLOOKUP($A27,'All Running Order working doc'!$A$4:$CO$60,BX$100,FALSE),"-")</f>
        <v>-</v>
      </c>
      <c r="BY27" s="12" t="str">
        <f>IFERROR(VLOOKUP($A27,'All Running Order working doc'!$A$4:$CO$60,BY$100,FALSE),"-")</f>
        <v>-</v>
      </c>
      <c r="BZ27" s="12" t="str">
        <f>IFERROR(VLOOKUP($A27,'All Running Order working doc'!$A$4:$CO$60,BZ$100,FALSE),"-")</f>
        <v>-</v>
      </c>
      <c r="CA27" s="12" t="str">
        <f>IFERROR(VLOOKUP($A27,'All Running Order working doc'!$A$4:$CO$60,CA$100,FALSE),"-")</f>
        <v>-</v>
      </c>
      <c r="CB27" s="12" t="str">
        <f>IFERROR(VLOOKUP($A27,'All Running Order working doc'!$A$4:$CO$60,CB$100,FALSE),"-")</f>
        <v>-</v>
      </c>
      <c r="CC27" s="12" t="str">
        <f>IFERROR(VLOOKUP($A27,'All Running Order working doc'!$A$4:$CO$60,CC$100,FALSE),"-")</f>
        <v>-</v>
      </c>
      <c r="CD27" s="12" t="str">
        <f>IFERROR(VLOOKUP($A27,'All Running Order working doc'!$A$4:$CO$60,CD$100,FALSE),"-")</f>
        <v>-</v>
      </c>
      <c r="CE27" s="12" t="str">
        <f>IFERROR(VLOOKUP($A27,'All Running Order working doc'!$A$4:$CO$60,CE$100,FALSE),"-")</f>
        <v>-</v>
      </c>
      <c r="CF27" s="12" t="str">
        <f>IFERROR(VLOOKUP($A27,'All Running Order working doc'!$A$4:$CO$60,CF$100,FALSE),"-")</f>
        <v>-</v>
      </c>
      <c r="CG27" s="12" t="str">
        <f>IFERROR(VLOOKUP($A27,'All Running Order working doc'!$A$4:$CO$60,CG$100,FALSE),"-")</f>
        <v>-</v>
      </c>
      <c r="CH27" s="12" t="str">
        <f>IFERROR(VLOOKUP($A27,'All Running Order working doc'!$A$4:$CO$60,CH$100,FALSE),"-")</f>
        <v>-</v>
      </c>
      <c r="CI27" s="12" t="str">
        <f>IFERROR(VLOOKUP($A27,'All Running Order working doc'!$A$4:$CO$60,CI$100,FALSE),"-")</f>
        <v>-</v>
      </c>
      <c r="CJ27" s="12" t="str">
        <f>IFERROR(VLOOKUP($A27,'All Running Order working doc'!$A$4:$CO$60,CJ$100,FALSE),"-")</f>
        <v>-</v>
      </c>
      <c r="CK27" s="12" t="str">
        <f>IFERROR(VLOOKUP($A27,'All Running Order working doc'!$A$4:$CO$60,CK$100,FALSE),"-")</f>
        <v>-</v>
      </c>
      <c r="CL27" s="12" t="str">
        <f>IFERROR(VLOOKUP($A27,'All Running Order working doc'!$A$4:$CO$60,CL$100,FALSE),"-")</f>
        <v>-</v>
      </c>
      <c r="CM27" s="12" t="str">
        <f>IFERROR(VLOOKUP($A27,'All Running Order working doc'!$A$4:$CO$60,CM$100,FALSE),"-")</f>
        <v>-</v>
      </c>
      <c r="CN27" s="12" t="str">
        <f>IFERROR(VLOOKUP($A27,'All Running Order working doc'!$A$4:$CO$60,CN$100,FALSE),"-")</f>
        <v>-</v>
      </c>
      <c r="CQ27" s="3">
        <v>24</v>
      </c>
    </row>
    <row r="28" spans="1:95" x14ac:dyDescent="0.3">
      <c r="A28" s="3" t="str">
        <f>CONCATENATE(Constants!$B$7,CQ28,)</f>
        <v>Clubman25</v>
      </c>
      <c r="B28" s="12" t="str">
        <f>IFERROR(VLOOKUP($A28,'All Running Order working doc'!$A$4:$CO$60,B$100,FALSE),"-")</f>
        <v>-</v>
      </c>
      <c r="C28" s="12" t="str">
        <f>IFERROR(VLOOKUP($A28,'All Running Order working doc'!$A$4:$CO$60,C$100,FALSE),"-")</f>
        <v>-</v>
      </c>
      <c r="D28" s="12" t="str">
        <f>IFERROR(VLOOKUP($A28,'All Running Order working doc'!$A$4:$CO$60,D$100,FALSE),"-")</f>
        <v>-</v>
      </c>
      <c r="E28" s="12" t="str">
        <f>IFERROR(VLOOKUP($A28,'All Running Order working doc'!$A$4:$CO$60,E$100,FALSE),"-")</f>
        <v>-</v>
      </c>
      <c r="F28" s="12" t="str">
        <f>IFERROR(VLOOKUP($A28,'All Running Order working doc'!$A$4:$CO$60,F$100,FALSE),"-")</f>
        <v>-</v>
      </c>
      <c r="G28" s="12" t="str">
        <f>IFERROR(VLOOKUP($A28,'All Running Order working doc'!$A$4:$CO$60,G$100,FALSE),"-")</f>
        <v>-</v>
      </c>
      <c r="H28" s="12" t="str">
        <f>IFERROR(VLOOKUP($A28,'All Running Order working doc'!$A$4:$CO$60,H$100,FALSE),"-")</f>
        <v>-</v>
      </c>
      <c r="I28" s="12" t="str">
        <f>IFERROR(VLOOKUP($A28,'All Running Order working doc'!$A$4:$CO$60,I$100,FALSE),"-")</f>
        <v>-</v>
      </c>
      <c r="J28" s="12" t="str">
        <f>IFERROR(VLOOKUP($A28,'All Running Order working doc'!$A$4:$CO$60,J$100,FALSE),"-")</f>
        <v>-</v>
      </c>
      <c r="K28" s="12" t="str">
        <f>IFERROR(VLOOKUP($A28,'All Running Order working doc'!$A$4:$CO$60,K$100,FALSE),"-")</f>
        <v>-</v>
      </c>
      <c r="L28" s="12" t="str">
        <f>IFERROR(VLOOKUP($A28,'All Running Order working doc'!$A$4:$CO$60,L$100,FALSE),"-")</f>
        <v>-</v>
      </c>
      <c r="M28" s="12" t="str">
        <f>IFERROR(VLOOKUP($A28,'All Running Order working doc'!$A$4:$CO$60,M$100,FALSE),"-")</f>
        <v>-</v>
      </c>
      <c r="N28" s="12" t="str">
        <f>IFERROR(VLOOKUP($A28,'All Running Order working doc'!$A$4:$CO$60,N$100,FALSE),"-")</f>
        <v>-</v>
      </c>
      <c r="O28" s="12" t="str">
        <f>IFERROR(VLOOKUP($A28,'All Running Order working doc'!$A$4:$CO$60,O$100,FALSE),"-")</f>
        <v>-</v>
      </c>
      <c r="P28" s="12" t="str">
        <f>IFERROR(VLOOKUP($A28,'All Running Order working doc'!$A$4:$CO$60,P$100,FALSE),"-")</f>
        <v>-</v>
      </c>
      <c r="Q28" s="12" t="str">
        <f>IFERROR(VLOOKUP($A28,'All Running Order working doc'!$A$4:$CO$60,Q$100,FALSE),"-")</f>
        <v>-</v>
      </c>
      <c r="R28" s="12" t="str">
        <f>IFERROR(VLOOKUP($A28,'All Running Order working doc'!$A$4:$CO$60,R$100,FALSE),"-")</f>
        <v>-</v>
      </c>
      <c r="S28" s="12" t="str">
        <f>IFERROR(VLOOKUP($A28,'All Running Order working doc'!$A$4:$CO$60,S$100,FALSE),"-")</f>
        <v>-</v>
      </c>
      <c r="T28" s="12" t="str">
        <f>IFERROR(VLOOKUP($A28,'All Running Order working doc'!$A$4:$CO$60,T$100,FALSE),"-")</f>
        <v>-</v>
      </c>
      <c r="U28" s="12" t="str">
        <f>IFERROR(VLOOKUP($A28,'All Running Order working doc'!$A$4:$CO$60,U$100,FALSE),"-")</f>
        <v>-</v>
      </c>
      <c r="V28" s="12" t="str">
        <f>IFERROR(VLOOKUP($A28,'All Running Order working doc'!$A$4:$CO$60,V$100,FALSE),"-")</f>
        <v>-</v>
      </c>
      <c r="W28" s="12" t="str">
        <f>IFERROR(VLOOKUP($A28,'All Running Order working doc'!$A$4:$CO$60,W$100,FALSE),"-")</f>
        <v>-</v>
      </c>
      <c r="X28" s="12" t="str">
        <f>IFERROR(VLOOKUP($A28,'All Running Order working doc'!$A$4:$CO$60,X$100,FALSE),"-")</f>
        <v>-</v>
      </c>
      <c r="Y28" s="12" t="str">
        <f>IFERROR(VLOOKUP($A28,'All Running Order working doc'!$A$4:$CO$60,Y$100,FALSE),"-")</f>
        <v>-</v>
      </c>
      <c r="Z28" s="12" t="str">
        <f>IFERROR(VLOOKUP($A28,'All Running Order working doc'!$A$4:$CO$60,Z$100,FALSE),"-")</f>
        <v>-</v>
      </c>
      <c r="AA28" s="12" t="str">
        <f>IFERROR(VLOOKUP($A28,'All Running Order working doc'!$A$4:$CO$60,AA$100,FALSE),"-")</f>
        <v>-</v>
      </c>
      <c r="AB28" s="12" t="str">
        <f>IFERROR(VLOOKUP($A28,'All Running Order working doc'!$A$4:$CO$60,AB$100,FALSE),"-")</f>
        <v>-</v>
      </c>
      <c r="AC28" s="12" t="str">
        <f>IFERROR(VLOOKUP($A28,'All Running Order working doc'!$A$4:$CO$60,AC$100,FALSE),"-")</f>
        <v>-</v>
      </c>
      <c r="AD28" s="12" t="str">
        <f>IFERROR(VLOOKUP($A28,'All Running Order working doc'!$A$4:$CO$60,AD$100,FALSE),"-")</f>
        <v>-</v>
      </c>
      <c r="AE28" s="12" t="str">
        <f>IFERROR(VLOOKUP($A28,'All Running Order working doc'!$A$4:$CO$60,AE$100,FALSE),"-")</f>
        <v>-</v>
      </c>
      <c r="AF28" s="12" t="str">
        <f>IFERROR(VLOOKUP($A28,'All Running Order working doc'!$A$4:$CO$60,AF$100,FALSE),"-")</f>
        <v>-</v>
      </c>
      <c r="AG28" s="12" t="str">
        <f>IFERROR(VLOOKUP($A28,'All Running Order working doc'!$A$4:$CO$60,AG$100,FALSE),"-")</f>
        <v>-</v>
      </c>
      <c r="AH28" s="12" t="str">
        <f>IFERROR(VLOOKUP($A28,'All Running Order working doc'!$A$4:$CO$60,AH$100,FALSE),"-")</f>
        <v>-</v>
      </c>
      <c r="AI28" s="12" t="str">
        <f>IFERROR(VLOOKUP($A28,'All Running Order working doc'!$A$4:$CO$60,AI$100,FALSE),"-")</f>
        <v>-</v>
      </c>
      <c r="AJ28" s="12" t="str">
        <f>IFERROR(VLOOKUP($A28,'All Running Order working doc'!$A$4:$CO$60,AJ$100,FALSE),"-")</f>
        <v>-</v>
      </c>
      <c r="AK28" s="12" t="str">
        <f>IFERROR(VLOOKUP($A28,'All Running Order working doc'!$A$4:$CO$60,AK$100,FALSE),"-")</f>
        <v>-</v>
      </c>
      <c r="AL28" s="12" t="str">
        <f>IFERROR(VLOOKUP($A28,'All Running Order working doc'!$A$4:$CO$60,AL$100,FALSE),"-")</f>
        <v>-</v>
      </c>
      <c r="AM28" s="12" t="str">
        <f>IFERROR(VLOOKUP($A28,'All Running Order working doc'!$A$4:$CO$60,AM$100,FALSE),"-")</f>
        <v>-</v>
      </c>
      <c r="AN28" s="12" t="str">
        <f>IFERROR(VLOOKUP($A28,'All Running Order working doc'!$A$4:$CO$60,AN$100,FALSE),"-")</f>
        <v>-</v>
      </c>
      <c r="AO28" s="12" t="str">
        <f>IFERROR(VLOOKUP($A28,'All Running Order working doc'!$A$4:$CO$60,AO$100,FALSE),"-")</f>
        <v>-</v>
      </c>
      <c r="AP28" s="12" t="str">
        <f>IFERROR(VLOOKUP($A28,'All Running Order working doc'!$A$4:$CO$60,AP$100,FALSE),"-")</f>
        <v>-</v>
      </c>
      <c r="AQ28" s="12" t="str">
        <f>IFERROR(VLOOKUP($A28,'All Running Order working doc'!$A$4:$CO$60,AQ$100,FALSE),"-")</f>
        <v>-</v>
      </c>
      <c r="AR28" s="12" t="str">
        <f>IFERROR(VLOOKUP($A28,'All Running Order working doc'!$A$4:$CO$60,AR$100,FALSE),"-")</f>
        <v>-</v>
      </c>
      <c r="AS28" s="12" t="str">
        <f>IFERROR(VLOOKUP($A28,'All Running Order working doc'!$A$4:$CO$60,AS$100,FALSE),"-")</f>
        <v>-</v>
      </c>
      <c r="AT28" s="12" t="str">
        <f>IFERROR(VLOOKUP($A28,'All Running Order working doc'!$A$4:$CO$60,AT$100,FALSE),"-")</f>
        <v>-</v>
      </c>
      <c r="AU28" s="12" t="str">
        <f>IFERROR(VLOOKUP($A28,'All Running Order working doc'!$A$4:$CO$60,AU$100,FALSE),"-")</f>
        <v>-</v>
      </c>
      <c r="AV28" s="12" t="str">
        <f>IFERROR(VLOOKUP($A28,'All Running Order working doc'!$A$4:$CO$60,AV$100,FALSE),"-")</f>
        <v>-</v>
      </c>
      <c r="AW28" s="12" t="str">
        <f>IFERROR(VLOOKUP($A28,'All Running Order working doc'!$A$4:$CO$60,AW$100,FALSE),"-")</f>
        <v>-</v>
      </c>
      <c r="AX28" s="12" t="str">
        <f>IFERROR(VLOOKUP($A28,'All Running Order working doc'!$A$4:$CO$60,AX$100,FALSE),"-")</f>
        <v>-</v>
      </c>
      <c r="AY28" s="12" t="str">
        <f>IFERROR(VLOOKUP($A28,'All Running Order working doc'!$A$4:$CO$60,AY$100,FALSE),"-")</f>
        <v>-</v>
      </c>
      <c r="AZ28" s="12" t="str">
        <f>IFERROR(VLOOKUP($A28,'All Running Order working doc'!$A$4:$CO$60,AZ$100,FALSE),"-")</f>
        <v>-</v>
      </c>
      <c r="BA28" s="12" t="str">
        <f>IFERROR(VLOOKUP($A28,'All Running Order working doc'!$A$4:$CO$60,BA$100,FALSE),"-")</f>
        <v>-</v>
      </c>
      <c r="BB28" s="12" t="str">
        <f>IFERROR(VLOOKUP($A28,'All Running Order working doc'!$A$4:$CO$60,BB$100,FALSE),"-")</f>
        <v>-</v>
      </c>
      <c r="BC28" s="12" t="str">
        <f>IFERROR(VLOOKUP($A28,'All Running Order working doc'!$A$4:$CO$60,BC$100,FALSE),"-")</f>
        <v>-</v>
      </c>
      <c r="BD28" s="12" t="str">
        <f>IFERROR(VLOOKUP($A28,'All Running Order working doc'!$A$4:$CO$60,BD$100,FALSE),"-")</f>
        <v>-</v>
      </c>
      <c r="BE28" s="12" t="str">
        <f>IFERROR(VLOOKUP($A28,'All Running Order working doc'!$A$4:$CO$60,BE$100,FALSE),"-")</f>
        <v>-</v>
      </c>
      <c r="BF28" s="12" t="str">
        <f>IFERROR(VLOOKUP($A28,'All Running Order working doc'!$A$4:$CO$60,BF$100,FALSE),"-")</f>
        <v>-</v>
      </c>
      <c r="BG28" s="12" t="str">
        <f>IFERROR(VLOOKUP($A28,'All Running Order working doc'!$A$4:$CO$60,BG$100,FALSE),"-")</f>
        <v>-</v>
      </c>
      <c r="BH28" s="12" t="str">
        <f>IFERROR(VLOOKUP($A28,'All Running Order working doc'!$A$4:$CO$60,BH$100,FALSE),"-")</f>
        <v>-</v>
      </c>
      <c r="BI28" s="12" t="str">
        <f>IFERROR(VLOOKUP($A28,'All Running Order working doc'!$A$4:$CO$60,BI$100,FALSE),"-")</f>
        <v>-</v>
      </c>
      <c r="BJ28" s="12" t="str">
        <f>IFERROR(VLOOKUP($A28,'All Running Order working doc'!$A$4:$CO$60,BJ$100,FALSE),"-")</f>
        <v>-</v>
      </c>
      <c r="BK28" s="12" t="str">
        <f>IFERROR(VLOOKUP($A28,'All Running Order working doc'!$A$4:$CO$60,BK$100,FALSE),"-")</f>
        <v>-</v>
      </c>
      <c r="BL28" s="12" t="str">
        <f>IFERROR(VLOOKUP($A28,'All Running Order working doc'!$A$4:$CO$60,BL$100,FALSE),"-")</f>
        <v>-</v>
      </c>
      <c r="BM28" s="12" t="str">
        <f>IFERROR(VLOOKUP($A28,'All Running Order working doc'!$A$4:$CO$60,BM$100,FALSE),"-")</f>
        <v>-</v>
      </c>
      <c r="BN28" s="12" t="str">
        <f>IFERROR(VLOOKUP($A28,'All Running Order working doc'!$A$4:$CO$60,BN$100,FALSE),"-")</f>
        <v>-</v>
      </c>
      <c r="BO28" s="12" t="str">
        <f>IFERROR(VLOOKUP($A28,'All Running Order working doc'!$A$4:$CO$60,BO$100,FALSE),"-")</f>
        <v>-</v>
      </c>
      <c r="BP28" s="12" t="str">
        <f>IFERROR(VLOOKUP($A28,'All Running Order working doc'!$A$4:$CO$60,BP$100,FALSE),"-")</f>
        <v>-</v>
      </c>
      <c r="BQ28" s="12" t="str">
        <f>IFERROR(VLOOKUP($A28,'All Running Order working doc'!$A$4:$CO$60,BQ$100,FALSE),"-")</f>
        <v>-</v>
      </c>
      <c r="BR28" s="12" t="str">
        <f>IFERROR(VLOOKUP($A28,'All Running Order working doc'!$A$4:$CO$60,BR$100,FALSE),"-")</f>
        <v>-</v>
      </c>
      <c r="BS28" s="12" t="str">
        <f>IFERROR(VLOOKUP($A28,'All Running Order working doc'!$A$4:$CO$60,BS$100,FALSE),"-")</f>
        <v>-</v>
      </c>
      <c r="BT28" s="12" t="str">
        <f>IFERROR(VLOOKUP($A28,'All Running Order working doc'!$A$4:$CO$60,BT$100,FALSE),"-")</f>
        <v>-</v>
      </c>
      <c r="BU28" s="12" t="str">
        <f>IFERROR(VLOOKUP($A28,'All Running Order working doc'!$A$4:$CO$60,BU$100,FALSE),"-")</f>
        <v>-</v>
      </c>
      <c r="BV28" s="12" t="str">
        <f>IFERROR(VLOOKUP($A28,'All Running Order working doc'!$A$4:$CO$60,BV$100,FALSE),"-")</f>
        <v>-</v>
      </c>
      <c r="BW28" s="12" t="str">
        <f>IFERROR(VLOOKUP($A28,'All Running Order working doc'!$A$4:$CO$60,BW$100,FALSE),"-")</f>
        <v>-</v>
      </c>
      <c r="BX28" s="12" t="str">
        <f>IFERROR(VLOOKUP($A28,'All Running Order working doc'!$A$4:$CO$60,BX$100,FALSE),"-")</f>
        <v>-</v>
      </c>
      <c r="BY28" s="12" t="str">
        <f>IFERROR(VLOOKUP($A28,'All Running Order working doc'!$A$4:$CO$60,BY$100,FALSE),"-")</f>
        <v>-</v>
      </c>
      <c r="BZ28" s="12" t="str">
        <f>IFERROR(VLOOKUP($A28,'All Running Order working doc'!$A$4:$CO$60,BZ$100,FALSE),"-")</f>
        <v>-</v>
      </c>
      <c r="CA28" s="12" t="str">
        <f>IFERROR(VLOOKUP($A28,'All Running Order working doc'!$A$4:$CO$60,CA$100,FALSE),"-")</f>
        <v>-</v>
      </c>
      <c r="CB28" s="12" t="str">
        <f>IFERROR(VLOOKUP($A28,'All Running Order working doc'!$A$4:$CO$60,CB$100,FALSE),"-")</f>
        <v>-</v>
      </c>
      <c r="CC28" s="12" t="str">
        <f>IFERROR(VLOOKUP($A28,'All Running Order working doc'!$A$4:$CO$60,CC$100,FALSE),"-")</f>
        <v>-</v>
      </c>
      <c r="CD28" s="12" t="str">
        <f>IFERROR(VLOOKUP($A28,'All Running Order working doc'!$A$4:$CO$60,CD$100,FALSE),"-")</f>
        <v>-</v>
      </c>
      <c r="CE28" s="12" t="str">
        <f>IFERROR(VLOOKUP($A28,'All Running Order working doc'!$A$4:$CO$60,CE$100,FALSE),"-")</f>
        <v>-</v>
      </c>
      <c r="CF28" s="12" t="str">
        <f>IFERROR(VLOOKUP($A28,'All Running Order working doc'!$A$4:$CO$60,CF$100,FALSE),"-")</f>
        <v>-</v>
      </c>
      <c r="CG28" s="12" t="str">
        <f>IFERROR(VLOOKUP($A28,'All Running Order working doc'!$A$4:$CO$60,CG$100,FALSE),"-")</f>
        <v>-</v>
      </c>
      <c r="CH28" s="12" t="str">
        <f>IFERROR(VLOOKUP($A28,'All Running Order working doc'!$A$4:$CO$60,CH$100,FALSE),"-")</f>
        <v>-</v>
      </c>
      <c r="CI28" s="12" t="str">
        <f>IFERROR(VLOOKUP($A28,'All Running Order working doc'!$A$4:$CO$60,CI$100,FALSE),"-")</f>
        <v>-</v>
      </c>
      <c r="CJ28" s="12" t="str">
        <f>IFERROR(VLOOKUP($A28,'All Running Order working doc'!$A$4:$CO$60,CJ$100,FALSE),"-")</f>
        <v>-</v>
      </c>
      <c r="CK28" s="12" t="str">
        <f>IFERROR(VLOOKUP($A28,'All Running Order working doc'!$A$4:$CO$60,CK$100,FALSE),"-")</f>
        <v>-</v>
      </c>
      <c r="CL28" s="12" t="str">
        <f>IFERROR(VLOOKUP($A28,'All Running Order working doc'!$A$4:$CO$60,CL$100,FALSE),"-")</f>
        <v>-</v>
      </c>
      <c r="CM28" s="12" t="str">
        <f>IFERROR(VLOOKUP($A28,'All Running Order working doc'!$A$4:$CO$60,CM$100,FALSE),"-")</f>
        <v>-</v>
      </c>
      <c r="CN28" s="12" t="str">
        <f>IFERROR(VLOOKUP($A28,'All Running Order working doc'!$A$4:$CO$60,CN$100,FALSE),"-")</f>
        <v>-</v>
      </c>
      <c r="CQ28" s="3">
        <v>25</v>
      </c>
    </row>
    <row r="29" spans="1:95" x14ac:dyDescent="0.3">
      <c r="A29" s="3" t="str">
        <f>CONCATENATE(Constants!$B$7,CQ29,)</f>
        <v>Clubman26</v>
      </c>
      <c r="B29" s="12" t="str">
        <f>IFERROR(VLOOKUP($A29,'All Running Order working doc'!$A$4:$CO$60,B$100,FALSE),"-")</f>
        <v>-</v>
      </c>
      <c r="C29" s="12" t="str">
        <f>IFERROR(VLOOKUP($A29,'All Running Order working doc'!$A$4:$CO$60,C$100,FALSE),"-")</f>
        <v>-</v>
      </c>
      <c r="D29" s="12" t="str">
        <f>IFERROR(VLOOKUP($A29,'All Running Order working doc'!$A$4:$CO$60,D$100,FALSE),"-")</f>
        <v>-</v>
      </c>
      <c r="E29" s="12" t="str">
        <f>IFERROR(VLOOKUP($A29,'All Running Order working doc'!$A$4:$CO$60,E$100,FALSE),"-")</f>
        <v>-</v>
      </c>
      <c r="F29" s="12" t="str">
        <f>IFERROR(VLOOKUP($A29,'All Running Order working doc'!$A$4:$CO$60,F$100,FALSE),"-")</f>
        <v>-</v>
      </c>
      <c r="G29" s="12" t="str">
        <f>IFERROR(VLOOKUP($A29,'All Running Order working doc'!$A$4:$CO$60,G$100,FALSE),"-")</f>
        <v>-</v>
      </c>
      <c r="H29" s="12" t="str">
        <f>IFERROR(VLOOKUP($A29,'All Running Order working doc'!$A$4:$CO$60,H$100,FALSE),"-")</f>
        <v>-</v>
      </c>
      <c r="I29" s="12" t="str">
        <f>IFERROR(VLOOKUP($A29,'All Running Order working doc'!$A$4:$CO$60,I$100,FALSE),"-")</f>
        <v>-</v>
      </c>
      <c r="J29" s="12" t="str">
        <f>IFERROR(VLOOKUP($A29,'All Running Order working doc'!$A$4:$CO$60,J$100,FALSE),"-")</f>
        <v>-</v>
      </c>
      <c r="K29" s="12" t="str">
        <f>IFERROR(VLOOKUP($A29,'All Running Order working doc'!$A$4:$CO$60,K$100,FALSE),"-")</f>
        <v>-</v>
      </c>
      <c r="L29" s="12" t="str">
        <f>IFERROR(VLOOKUP($A29,'All Running Order working doc'!$A$4:$CO$60,L$100,FALSE),"-")</f>
        <v>-</v>
      </c>
      <c r="M29" s="12" t="str">
        <f>IFERROR(VLOOKUP($A29,'All Running Order working doc'!$A$4:$CO$60,M$100,FALSE),"-")</f>
        <v>-</v>
      </c>
      <c r="N29" s="12" t="str">
        <f>IFERROR(VLOOKUP($A29,'All Running Order working doc'!$A$4:$CO$60,N$100,FALSE),"-")</f>
        <v>-</v>
      </c>
      <c r="O29" s="12" t="str">
        <f>IFERROR(VLOOKUP($A29,'All Running Order working doc'!$A$4:$CO$60,O$100,FALSE),"-")</f>
        <v>-</v>
      </c>
      <c r="P29" s="12" t="str">
        <f>IFERROR(VLOOKUP($A29,'All Running Order working doc'!$A$4:$CO$60,P$100,FALSE),"-")</f>
        <v>-</v>
      </c>
      <c r="Q29" s="12" t="str">
        <f>IFERROR(VLOOKUP($A29,'All Running Order working doc'!$A$4:$CO$60,Q$100,FALSE),"-")</f>
        <v>-</v>
      </c>
      <c r="R29" s="12" t="str">
        <f>IFERROR(VLOOKUP($A29,'All Running Order working doc'!$A$4:$CO$60,R$100,FALSE),"-")</f>
        <v>-</v>
      </c>
      <c r="S29" s="12" t="str">
        <f>IFERROR(VLOOKUP($A29,'All Running Order working doc'!$A$4:$CO$60,S$100,FALSE),"-")</f>
        <v>-</v>
      </c>
      <c r="T29" s="12" t="str">
        <f>IFERROR(VLOOKUP($A29,'All Running Order working doc'!$A$4:$CO$60,T$100,FALSE),"-")</f>
        <v>-</v>
      </c>
      <c r="U29" s="12" t="str">
        <f>IFERROR(VLOOKUP($A29,'All Running Order working doc'!$A$4:$CO$60,U$100,FALSE),"-")</f>
        <v>-</v>
      </c>
      <c r="V29" s="12" t="str">
        <f>IFERROR(VLOOKUP($A29,'All Running Order working doc'!$A$4:$CO$60,V$100,FALSE),"-")</f>
        <v>-</v>
      </c>
      <c r="W29" s="12" t="str">
        <f>IFERROR(VLOOKUP($A29,'All Running Order working doc'!$A$4:$CO$60,W$100,FALSE),"-")</f>
        <v>-</v>
      </c>
      <c r="X29" s="12" t="str">
        <f>IFERROR(VLOOKUP($A29,'All Running Order working doc'!$A$4:$CO$60,X$100,FALSE),"-")</f>
        <v>-</v>
      </c>
      <c r="Y29" s="12" t="str">
        <f>IFERROR(VLOOKUP($A29,'All Running Order working doc'!$A$4:$CO$60,Y$100,FALSE),"-")</f>
        <v>-</v>
      </c>
      <c r="Z29" s="12" t="str">
        <f>IFERROR(VLOOKUP($A29,'All Running Order working doc'!$A$4:$CO$60,Z$100,FALSE),"-")</f>
        <v>-</v>
      </c>
      <c r="AA29" s="12" t="str">
        <f>IFERROR(VLOOKUP($A29,'All Running Order working doc'!$A$4:$CO$60,AA$100,FALSE),"-")</f>
        <v>-</v>
      </c>
      <c r="AB29" s="12" t="str">
        <f>IFERROR(VLOOKUP($A29,'All Running Order working doc'!$A$4:$CO$60,AB$100,FALSE),"-")</f>
        <v>-</v>
      </c>
      <c r="AC29" s="12" t="str">
        <f>IFERROR(VLOOKUP($A29,'All Running Order working doc'!$A$4:$CO$60,AC$100,FALSE),"-")</f>
        <v>-</v>
      </c>
      <c r="AD29" s="12" t="str">
        <f>IFERROR(VLOOKUP($A29,'All Running Order working doc'!$A$4:$CO$60,AD$100,FALSE),"-")</f>
        <v>-</v>
      </c>
      <c r="AE29" s="12" t="str">
        <f>IFERROR(VLOOKUP($A29,'All Running Order working doc'!$A$4:$CO$60,AE$100,FALSE),"-")</f>
        <v>-</v>
      </c>
      <c r="AF29" s="12" t="str">
        <f>IFERROR(VLOOKUP($A29,'All Running Order working doc'!$A$4:$CO$60,AF$100,FALSE),"-")</f>
        <v>-</v>
      </c>
      <c r="AG29" s="12" t="str">
        <f>IFERROR(VLOOKUP($A29,'All Running Order working doc'!$A$4:$CO$60,AG$100,FALSE),"-")</f>
        <v>-</v>
      </c>
      <c r="AH29" s="12" t="str">
        <f>IFERROR(VLOOKUP($A29,'All Running Order working doc'!$A$4:$CO$60,AH$100,FALSE),"-")</f>
        <v>-</v>
      </c>
      <c r="AI29" s="12" t="str">
        <f>IFERROR(VLOOKUP($A29,'All Running Order working doc'!$A$4:$CO$60,AI$100,FALSE),"-")</f>
        <v>-</v>
      </c>
      <c r="AJ29" s="12" t="str">
        <f>IFERROR(VLOOKUP($A29,'All Running Order working doc'!$A$4:$CO$60,AJ$100,FALSE),"-")</f>
        <v>-</v>
      </c>
      <c r="AK29" s="12" t="str">
        <f>IFERROR(VLOOKUP($A29,'All Running Order working doc'!$A$4:$CO$60,AK$100,FALSE),"-")</f>
        <v>-</v>
      </c>
      <c r="AL29" s="12" t="str">
        <f>IFERROR(VLOOKUP($A29,'All Running Order working doc'!$A$4:$CO$60,AL$100,FALSE),"-")</f>
        <v>-</v>
      </c>
      <c r="AM29" s="12" t="str">
        <f>IFERROR(VLOOKUP($A29,'All Running Order working doc'!$A$4:$CO$60,AM$100,FALSE),"-")</f>
        <v>-</v>
      </c>
      <c r="AN29" s="12" t="str">
        <f>IFERROR(VLOOKUP($A29,'All Running Order working doc'!$A$4:$CO$60,AN$100,FALSE),"-")</f>
        <v>-</v>
      </c>
      <c r="AO29" s="12" t="str">
        <f>IFERROR(VLOOKUP($A29,'All Running Order working doc'!$A$4:$CO$60,AO$100,FALSE),"-")</f>
        <v>-</v>
      </c>
      <c r="AP29" s="12" t="str">
        <f>IFERROR(VLOOKUP($A29,'All Running Order working doc'!$A$4:$CO$60,AP$100,FALSE),"-")</f>
        <v>-</v>
      </c>
      <c r="AQ29" s="12" t="str">
        <f>IFERROR(VLOOKUP($A29,'All Running Order working doc'!$A$4:$CO$60,AQ$100,FALSE),"-")</f>
        <v>-</v>
      </c>
      <c r="AR29" s="12" t="str">
        <f>IFERROR(VLOOKUP($A29,'All Running Order working doc'!$A$4:$CO$60,AR$100,FALSE),"-")</f>
        <v>-</v>
      </c>
      <c r="AS29" s="12" t="str">
        <f>IFERROR(VLOOKUP($A29,'All Running Order working doc'!$A$4:$CO$60,AS$100,FALSE),"-")</f>
        <v>-</v>
      </c>
      <c r="AT29" s="12" t="str">
        <f>IFERROR(VLOOKUP($A29,'All Running Order working doc'!$A$4:$CO$60,AT$100,FALSE),"-")</f>
        <v>-</v>
      </c>
      <c r="AU29" s="12" t="str">
        <f>IFERROR(VLOOKUP($A29,'All Running Order working doc'!$A$4:$CO$60,AU$100,FALSE),"-")</f>
        <v>-</v>
      </c>
      <c r="AV29" s="12" t="str">
        <f>IFERROR(VLOOKUP($A29,'All Running Order working doc'!$A$4:$CO$60,AV$100,FALSE),"-")</f>
        <v>-</v>
      </c>
      <c r="AW29" s="12" t="str">
        <f>IFERROR(VLOOKUP($A29,'All Running Order working doc'!$A$4:$CO$60,AW$100,FALSE),"-")</f>
        <v>-</v>
      </c>
      <c r="AX29" s="12" t="str">
        <f>IFERROR(VLOOKUP($A29,'All Running Order working doc'!$A$4:$CO$60,AX$100,FALSE),"-")</f>
        <v>-</v>
      </c>
      <c r="AY29" s="12" t="str">
        <f>IFERROR(VLOOKUP($A29,'All Running Order working doc'!$A$4:$CO$60,AY$100,FALSE),"-")</f>
        <v>-</v>
      </c>
      <c r="AZ29" s="12" t="str">
        <f>IFERROR(VLOOKUP($A29,'All Running Order working doc'!$A$4:$CO$60,AZ$100,FALSE),"-")</f>
        <v>-</v>
      </c>
      <c r="BA29" s="12" t="str">
        <f>IFERROR(VLOOKUP($A29,'All Running Order working doc'!$A$4:$CO$60,BA$100,FALSE),"-")</f>
        <v>-</v>
      </c>
      <c r="BB29" s="12" t="str">
        <f>IFERROR(VLOOKUP($A29,'All Running Order working doc'!$A$4:$CO$60,BB$100,FALSE),"-")</f>
        <v>-</v>
      </c>
      <c r="BC29" s="12" t="str">
        <f>IFERROR(VLOOKUP($A29,'All Running Order working doc'!$A$4:$CO$60,BC$100,FALSE),"-")</f>
        <v>-</v>
      </c>
      <c r="BD29" s="12" t="str">
        <f>IFERROR(VLOOKUP($A29,'All Running Order working doc'!$A$4:$CO$60,BD$100,FALSE),"-")</f>
        <v>-</v>
      </c>
      <c r="BE29" s="12" t="str">
        <f>IFERROR(VLOOKUP($A29,'All Running Order working doc'!$A$4:$CO$60,BE$100,FALSE),"-")</f>
        <v>-</v>
      </c>
      <c r="BF29" s="12" t="str">
        <f>IFERROR(VLOOKUP($A29,'All Running Order working doc'!$A$4:$CO$60,BF$100,FALSE),"-")</f>
        <v>-</v>
      </c>
      <c r="BG29" s="12" t="str">
        <f>IFERROR(VLOOKUP($A29,'All Running Order working doc'!$A$4:$CO$60,BG$100,FALSE),"-")</f>
        <v>-</v>
      </c>
      <c r="BH29" s="12" t="str">
        <f>IFERROR(VLOOKUP($A29,'All Running Order working doc'!$A$4:$CO$60,BH$100,FALSE),"-")</f>
        <v>-</v>
      </c>
      <c r="BI29" s="12" t="str">
        <f>IFERROR(VLOOKUP($A29,'All Running Order working doc'!$A$4:$CO$60,BI$100,FALSE),"-")</f>
        <v>-</v>
      </c>
      <c r="BJ29" s="12" t="str">
        <f>IFERROR(VLOOKUP($A29,'All Running Order working doc'!$A$4:$CO$60,BJ$100,FALSE),"-")</f>
        <v>-</v>
      </c>
      <c r="BK29" s="12" t="str">
        <f>IFERROR(VLOOKUP($A29,'All Running Order working doc'!$A$4:$CO$60,BK$100,FALSE),"-")</f>
        <v>-</v>
      </c>
      <c r="BL29" s="12" t="str">
        <f>IFERROR(VLOOKUP($A29,'All Running Order working doc'!$A$4:$CO$60,BL$100,FALSE),"-")</f>
        <v>-</v>
      </c>
      <c r="BM29" s="12" t="str">
        <f>IFERROR(VLOOKUP($A29,'All Running Order working doc'!$A$4:$CO$60,BM$100,FALSE),"-")</f>
        <v>-</v>
      </c>
      <c r="BN29" s="12" t="str">
        <f>IFERROR(VLOOKUP($A29,'All Running Order working doc'!$A$4:$CO$60,BN$100,FALSE),"-")</f>
        <v>-</v>
      </c>
      <c r="BO29" s="12" t="str">
        <f>IFERROR(VLOOKUP($A29,'All Running Order working doc'!$A$4:$CO$60,BO$100,FALSE),"-")</f>
        <v>-</v>
      </c>
      <c r="BP29" s="12" t="str">
        <f>IFERROR(VLOOKUP($A29,'All Running Order working doc'!$A$4:$CO$60,BP$100,FALSE),"-")</f>
        <v>-</v>
      </c>
      <c r="BQ29" s="12" t="str">
        <f>IFERROR(VLOOKUP($A29,'All Running Order working doc'!$A$4:$CO$60,BQ$100,FALSE),"-")</f>
        <v>-</v>
      </c>
      <c r="BR29" s="12" t="str">
        <f>IFERROR(VLOOKUP($A29,'All Running Order working doc'!$A$4:$CO$60,BR$100,FALSE),"-")</f>
        <v>-</v>
      </c>
      <c r="BS29" s="12" t="str">
        <f>IFERROR(VLOOKUP($A29,'All Running Order working doc'!$A$4:$CO$60,BS$100,FALSE),"-")</f>
        <v>-</v>
      </c>
      <c r="BT29" s="12" t="str">
        <f>IFERROR(VLOOKUP($A29,'All Running Order working doc'!$A$4:$CO$60,BT$100,FALSE),"-")</f>
        <v>-</v>
      </c>
      <c r="BU29" s="12" t="str">
        <f>IFERROR(VLOOKUP($A29,'All Running Order working doc'!$A$4:$CO$60,BU$100,FALSE),"-")</f>
        <v>-</v>
      </c>
      <c r="BV29" s="12" t="str">
        <f>IFERROR(VLOOKUP($A29,'All Running Order working doc'!$A$4:$CO$60,BV$100,FALSE),"-")</f>
        <v>-</v>
      </c>
      <c r="BW29" s="12" t="str">
        <f>IFERROR(VLOOKUP($A29,'All Running Order working doc'!$A$4:$CO$60,BW$100,FALSE),"-")</f>
        <v>-</v>
      </c>
      <c r="BX29" s="12" t="str">
        <f>IFERROR(VLOOKUP($A29,'All Running Order working doc'!$A$4:$CO$60,BX$100,FALSE),"-")</f>
        <v>-</v>
      </c>
      <c r="BY29" s="12" t="str">
        <f>IFERROR(VLOOKUP($A29,'All Running Order working doc'!$A$4:$CO$60,BY$100,FALSE),"-")</f>
        <v>-</v>
      </c>
      <c r="BZ29" s="12" t="str">
        <f>IFERROR(VLOOKUP($A29,'All Running Order working doc'!$A$4:$CO$60,BZ$100,FALSE),"-")</f>
        <v>-</v>
      </c>
      <c r="CA29" s="12" t="str">
        <f>IFERROR(VLOOKUP($A29,'All Running Order working doc'!$A$4:$CO$60,CA$100,FALSE),"-")</f>
        <v>-</v>
      </c>
      <c r="CB29" s="12" t="str">
        <f>IFERROR(VLOOKUP($A29,'All Running Order working doc'!$A$4:$CO$60,CB$100,FALSE),"-")</f>
        <v>-</v>
      </c>
      <c r="CC29" s="12" t="str">
        <f>IFERROR(VLOOKUP($A29,'All Running Order working doc'!$A$4:$CO$60,CC$100,FALSE),"-")</f>
        <v>-</v>
      </c>
      <c r="CD29" s="12" t="str">
        <f>IFERROR(VLOOKUP($A29,'All Running Order working doc'!$A$4:$CO$60,CD$100,FALSE),"-")</f>
        <v>-</v>
      </c>
      <c r="CE29" s="12" t="str">
        <f>IFERROR(VLOOKUP($A29,'All Running Order working doc'!$A$4:$CO$60,CE$100,FALSE),"-")</f>
        <v>-</v>
      </c>
      <c r="CF29" s="12" t="str">
        <f>IFERROR(VLOOKUP($A29,'All Running Order working doc'!$A$4:$CO$60,CF$100,FALSE),"-")</f>
        <v>-</v>
      </c>
      <c r="CG29" s="12" t="str">
        <f>IFERROR(VLOOKUP($A29,'All Running Order working doc'!$A$4:$CO$60,CG$100,FALSE),"-")</f>
        <v>-</v>
      </c>
      <c r="CH29" s="12" t="str">
        <f>IFERROR(VLOOKUP($A29,'All Running Order working doc'!$A$4:$CO$60,CH$100,FALSE),"-")</f>
        <v>-</v>
      </c>
      <c r="CI29" s="12" t="str">
        <f>IFERROR(VLOOKUP($A29,'All Running Order working doc'!$A$4:$CO$60,CI$100,FALSE),"-")</f>
        <v>-</v>
      </c>
      <c r="CJ29" s="12" t="str">
        <f>IFERROR(VLOOKUP($A29,'All Running Order working doc'!$A$4:$CO$60,CJ$100,FALSE),"-")</f>
        <v>-</v>
      </c>
      <c r="CK29" s="12" t="str">
        <f>IFERROR(VLOOKUP($A29,'All Running Order working doc'!$A$4:$CO$60,CK$100,FALSE),"-")</f>
        <v>-</v>
      </c>
      <c r="CL29" s="12" t="str">
        <f>IFERROR(VLOOKUP($A29,'All Running Order working doc'!$A$4:$CO$60,CL$100,FALSE),"-")</f>
        <v>-</v>
      </c>
      <c r="CM29" s="12" t="str">
        <f>IFERROR(VLOOKUP($A29,'All Running Order working doc'!$A$4:$CO$60,CM$100,FALSE),"-")</f>
        <v>-</v>
      </c>
      <c r="CN29" s="12" t="str">
        <f>IFERROR(VLOOKUP($A29,'All Running Order working doc'!$A$4:$CO$60,CN$100,FALSE),"-")</f>
        <v>-</v>
      </c>
      <c r="CQ29" s="3">
        <v>26</v>
      </c>
    </row>
    <row r="30" spans="1:95" x14ac:dyDescent="0.3">
      <c r="A30" s="3" t="str">
        <f>CONCATENATE(Constants!$B$7,CQ30,)</f>
        <v>Clubman27</v>
      </c>
      <c r="B30" s="12" t="str">
        <f>IFERROR(VLOOKUP($A30,'All Running Order working doc'!$A$4:$CO$60,B$100,FALSE),"-")</f>
        <v>-</v>
      </c>
      <c r="C30" s="12" t="str">
        <f>IFERROR(VLOOKUP($A30,'All Running Order working doc'!$A$4:$CO$60,C$100,FALSE),"-")</f>
        <v>-</v>
      </c>
      <c r="D30" s="12" t="str">
        <f>IFERROR(VLOOKUP($A30,'All Running Order working doc'!$A$4:$CO$60,D$100,FALSE),"-")</f>
        <v>-</v>
      </c>
      <c r="E30" s="12" t="str">
        <f>IFERROR(VLOOKUP($A30,'All Running Order working doc'!$A$4:$CO$60,E$100,FALSE),"-")</f>
        <v>-</v>
      </c>
      <c r="F30" s="12" t="str">
        <f>IFERROR(VLOOKUP($A30,'All Running Order working doc'!$A$4:$CO$60,F$100,FALSE),"-")</f>
        <v>-</v>
      </c>
      <c r="G30" s="12" t="str">
        <f>IFERROR(VLOOKUP($A30,'All Running Order working doc'!$A$4:$CO$60,G$100,FALSE),"-")</f>
        <v>-</v>
      </c>
      <c r="H30" s="12" t="str">
        <f>IFERROR(VLOOKUP($A30,'All Running Order working doc'!$A$4:$CO$60,H$100,FALSE),"-")</f>
        <v>-</v>
      </c>
      <c r="I30" s="12" t="str">
        <f>IFERROR(VLOOKUP($A30,'All Running Order working doc'!$A$4:$CO$60,I$100,FALSE),"-")</f>
        <v>-</v>
      </c>
      <c r="J30" s="12" t="str">
        <f>IFERROR(VLOOKUP($A30,'All Running Order working doc'!$A$4:$CO$60,J$100,FALSE),"-")</f>
        <v>-</v>
      </c>
      <c r="K30" s="12" t="str">
        <f>IFERROR(VLOOKUP($A30,'All Running Order working doc'!$A$4:$CO$60,K$100,FALSE),"-")</f>
        <v>-</v>
      </c>
      <c r="L30" s="12" t="str">
        <f>IFERROR(VLOOKUP($A30,'All Running Order working doc'!$A$4:$CO$60,L$100,FALSE),"-")</f>
        <v>-</v>
      </c>
      <c r="M30" s="12" t="str">
        <f>IFERROR(VLOOKUP($A30,'All Running Order working doc'!$A$4:$CO$60,M$100,FALSE),"-")</f>
        <v>-</v>
      </c>
      <c r="N30" s="12" t="str">
        <f>IFERROR(VLOOKUP($A30,'All Running Order working doc'!$A$4:$CO$60,N$100,FALSE),"-")</f>
        <v>-</v>
      </c>
      <c r="O30" s="12" t="str">
        <f>IFERROR(VLOOKUP($A30,'All Running Order working doc'!$A$4:$CO$60,O$100,FALSE),"-")</f>
        <v>-</v>
      </c>
      <c r="P30" s="12" t="str">
        <f>IFERROR(VLOOKUP($A30,'All Running Order working doc'!$A$4:$CO$60,P$100,FALSE),"-")</f>
        <v>-</v>
      </c>
      <c r="Q30" s="12" t="str">
        <f>IFERROR(VLOOKUP($A30,'All Running Order working doc'!$A$4:$CO$60,Q$100,FALSE),"-")</f>
        <v>-</v>
      </c>
      <c r="R30" s="12" t="str">
        <f>IFERROR(VLOOKUP($A30,'All Running Order working doc'!$A$4:$CO$60,R$100,FALSE),"-")</f>
        <v>-</v>
      </c>
      <c r="S30" s="12" t="str">
        <f>IFERROR(VLOOKUP($A30,'All Running Order working doc'!$A$4:$CO$60,S$100,FALSE),"-")</f>
        <v>-</v>
      </c>
      <c r="T30" s="12" t="str">
        <f>IFERROR(VLOOKUP($A30,'All Running Order working doc'!$A$4:$CO$60,T$100,FALSE),"-")</f>
        <v>-</v>
      </c>
      <c r="U30" s="12" t="str">
        <f>IFERROR(VLOOKUP($A30,'All Running Order working doc'!$A$4:$CO$60,U$100,FALSE),"-")</f>
        <v>-</v>
      </c>
      <c r="V30" s="12" t="str">
        <f>IFERROR(VLOOKUP($A30,'All Running Order working doc'!$A$4:$CO$60,V$100,FALSE),"-")</f>
        <v>-</v>
      </c>
      <c r="W30" s="12" t="str">
        <f>IFERROR(VLOOKUP($A30,'All Running Order working doc'!$A$4:$CO$60,W$100,FALSE),"-")</f>
        <v>-</v>
      </c>
      <c r="X30" s="12" t="str">
        <f>IFERROR(VLOOKUP($A30,'All Running Order working doc'!$A$4:$CO$60,X$100,FALSE),"-")</f>
        <v>-</v>
      </c>
      <c r="Y30" s="12" t="str">
        <f>IFERROR(VLOOKUP($A30,'All Running Order working doc'!$A$4:$CO$60,Y$100,FALSE),"-")</f>
        <v>-</v>
      </c>
      <c r="Z30" s="12" t="str">
        <f>IFERROR(VLOOKUP($A30,'All Running Order working doc'!$A$4:$CO$60,Z$100,FALSE),"-")</f>
        <v>-</v>
      </c>
      <c r="AA30" s="12" t="str">
        <f>IFERROR(VLOOKUP($A30,'All Running Order working doc'!$A$4:$CO$60,AA$100,FALSE),"-")</f>
        <v>-</v>
      </c>
      <c r="AB30" s="12" t="str">
        <f>IFERROR(VLOOKUP($A30,'All Running Order working doc'!$A$4:$CO$60,AB$100,FALSE),"-")</f>
        <v>-</v>
      </c>
      <c r="AC30" s="12" t="str">
        <f>IFERROR(VLOOKUP($A30,'All Running Order working doc'!$A$4:$CO$60,AC$100,FALSE),"-")</f>
        <v>-</v>
      </c>
      <c r="AD30" s="12" t="str">
        <f>IFERROR(VLOOKUP($A30,'All Running Order working doc'!$A$4:$CO$60,AD$100,FALSE),"-")</f>
        <v>-</v>
      </c>
      <c r="AE30" s="12" t="str">
        <f>IFERROR(VLOOKUP($A30,'All Running Order working doc'!$A$4:$CO$60,AE$100,FALSE),"-")</f>
        <v>-</v>
      </c>
      <c r="AF30" s="12" t="str">
        <f>IFERROR(VLOOKUP($A30,'All Running Order working doc'!$A$4:$CO$60,AF$100,FALSE),"-")</f>
        <v>-</v>
      </c>
      <c r="AG30" s="12" t="str">
        <f>IFERROR(VLOOKUP($A30,'All Running Order working doc'!$A$4:$CO$60,AG$100,FALSE),"-")</f>
        <v>-</v>
      </c>
      <c r="AH30" s="12" t="str">
        <f>IFERROR(VLOOKUP($A30,'All Running Order working doc'!$A$4:$CO$60,AH$100,FALSE),"-")</f>
        <v>-</v>
      </c>
      <c r="AI30" s="12" t="str">
        <f>IFERROR(VLOOKUP($A30,'All Running Order working doc'!$A$4:$CO$60,AI$100,FALSE),"-")</f>
        <v>-</v>
      </c>
      <c r="AJ30" s="12" t="str">
        <f>IFERROR(VLOOKUP($A30,'All Running Order working doc'!$A$4:$CO$60,AJ$100,FALSE),"-")</f>
        <v>-</v>
      </c>
      <c r="AK30" s="12" t="str">
        <f>IFERROR(VLOOKUP($A30,'All Running Order working doc'!$A$4:$CO$60,AK$100,FALSE),"-")</f>
        <v>-</v>
      </c>
      <c r="AL30" s="12" t="str">
        <f>IFERROR(VLOOKUP($A30,'All Running Order working doc'!$A$4:$CO$60,AL$100,FALSE),"-")</f>
        <v>-</v>
      </c>
      <c r="AM30" s="12" t="str">
        <f>IFERROR(VLOOKUP($A30,'All Running Order working doc'!$A$4:$CO$60,AM$100,FALSE),"-")</f>
        <v>-</v>
      </c>
      <c r="AN30" s="12" t="str">
        <f>IFERROR(VLOOKUP($A30,'All Running Order working doc'!$A$4:$CO$60,AN$100,FALSE),"-")</f>
        <v>-</v>
      </c>
      <c r="AO30" s="12" t="str">
        <f>IFERROR(VLOOKUP($A30,'All Running Order working doc'!$A$4:$CO$60,AO$100,FALSE),"-")</f>
        <v>-</v>
      </c>
      <c r="AP30" s="12" t="str">
        <f>IFERROR(VLOOKUP($A30,'All Running Order working doc'!$A$4:$CO$60,AP$100,FALSE),"-")</f>
        <v>-</v>
      </c>
      <c r="AQ30" s="12" t="str">
        <f>IFERROR(VLOOKUP($A30,'All Running Order working doc'!$A$4:$CO$60,AQ$100,FALSE),"-")</f>
        <v>-</v>
      </c>
      <c r="AR30" s="12" t="str">
        <f>IFERROR(VLOOKUP($A30,'All Running Order working doc'!$A$4:$CO$60,AR$100,FALSE),"-")</f>
        <v>-</v>
      </c>
      <c r="AS30" s="12" t="str">
        <f>IFERROR(VLOOKUP($A30,'All Running Order working doc'!$A$4:$CO$60,AS$100,FALSE),"-")</f>
        <v>-</v>
      </c>
      <c r="AT30" s="12" t="str">
        <f>IFERROR(VLOOKUP($A30,'All Running Order working doc'!$A$4:$CO$60,AT$100,FALSE),"-")</f>
        <v>-</v>
      </c>
      <c r="AU30" s="12" t="str">
        <f>IFERROR(VLOOKUP($A30,'All Running Order working doc'!$A$4:$CO$60,AU$100,FALSE),"-")</f>
        <v>-</v>
      </c>
      <c r="AV30" s="12" t="str">
        <f>IFERROR(VLOOKUP($A30,'All Running Order working doc'!$A$4:$CO$60,AV$100,FALSE),"-")</f>
        <v>-</v>
      </c>
      <c r="AW30" s="12" t="str">
        <f>IFERROR(VLOOKUP($A30,'All Running Order working doc'!$A$4:$CO$60,AW$100,FALSE),"-")</f>
        <v>-</v>
      </c>
      <c r="AX30" s="12" t="str">
        <f>IFERROR(VLOOKUP($A30,'All Running Order working doc'!$A$4:$CO$60,AX$100,FALSE),"-")</f>
        <v>-</v>
      </c>
      <c r="AY30" s="12" t="str">
        <f>IFERROR(VLOOKUP($A30,'All Running Order working doc'!$A$4:$CO$60,AY$100,FALSE),"-")</f>
        <v>-</v>
      </c>
      <c r="AZ30" s="12" t="str">
        <f>IFERROR(VLOOKUP($A30,'All Running Order working doc'!$A$4:$CO$60,AZ$100,FALSE),"-")</f>
        <v>-</v>
      </c>
      <c r="BA30" s="12" t="str">
        <f>IFERROR(VLOOKUP($A30,'All Running Order working doc'!$A$4:$CO$60,BA$100,FALSE),"-")</f>
        <v>-</v>
      </c>
      <c r="BB30" s="12" t="str">
        <f>IFERROR(VLOOKUP($A30,'All Running Order working doc'!$A$4:$CO$60,BB$100,FALSE),"-")</f>
        <v>-</v>
      </c>
      <c r="BC30" s="12" t="str">
        <f>IFERROR(VLOOKUP($A30,'All Running Order working doc'!$A$4:$CO$60,BC$100,FALSE),"-")</f>
        <v>-</v>
      </c>
      <c r="BD30" s="12" t="str">
        <f>IFERROR(VLOOKUP($A30,'All Running Order working doc'!$A$4:$CO$60,BD$100,FALSE),"-")</f>
        <v>-</v>
      </c>
      <c r="BE30" s="12" t="str">
        <f>IFERROR(VLOOKUP($A30,'All Running Order working doc'!$A$4:$CO$60,BE$100,FALSE),"-")</f>
        <v>-</v>
      </c>
      <c r="BF30" s="12" t="str">
        <f>IFERROR(VLOOKUP($A30,'All Running Order working doc'!$A$4:$CO$60,BF$100,FALSE),"-")</f>
        <v>-</v>
      </c>
      <c r="BG30" s="12" t="str">
        <f>IFERROR(VLOOKUP($A30,'All Running Order working doc'!$A$4:$CO$60,BG$100,FALSE),"-")</f>
        <v>-</v>
      </c>
      <c r="BH30" s="12" t="str">
        <f>IFERROR(VLOOKUP($A30,'All Running Order working doc'!$A$4:$CO$60,BH$100,FALSE),"-")</f>
        <v>-</v>
      </c>
      <c r="BI30" s="12" t="str">
        <f>IFERROR(VLOOKUP($A30,'All Running Order working doc'!$A$4:$CO$60,BI$100,FALSE),"-")</f>
        <v>-</v>
      </c>
      <c r="BJ30" s="12" t="str">
        <f>IFERROR(VLOOKUP($A30,'All Running Order working doc'!$A$4:$CO$60,BJ$100,FALSE),"-")</f>
        <v>-</v>
      </c>
      <c r="BK30" s="12" t="str">
        <f>IFERROR(VLOOKUP($A30,'All Running Order working doc'!$A$4:$CO$60,BK$100,FALSE),"-")</f>
        <v>-</v>
      </c>
      <c r="BL30" s="12" t="str">
        <f>IFERROR(VLOOKUP($A30,'All Running Order working doc'!$A$4:$CO$60,BL$100,FALSE),"-")</f>
        <v>-</v>
      </c>
      <c r="BM30" s="12" t="str">
        <f>IFERROR(VLOOKUP($A30,'All Running Order working doc'!$A$4:$CO$60,BM$100,FALSE),"-")</f>
        <v>-</v>
      </c>
      <c r="BN30" s="12" t="str">
        <f>IFERROR(VLOOKUP($A30,'All Running Order working doc'!$A$4:$CO$60,BN$100,FALSE),"-")</f>
        <v>-</v>
      </c>
      <c r="BO30" s="12" t="str">
        <f>IFERROR(VLOOKUP($A30,'All Running Order working doc'!$A$4:$CO$60,BO$100,FALSE),"-")</f>
        <v>-</v>
      </c>
      <c r="BP30" s="12" t="str">
        <f>IFERROR(VLOOKUP($A30,'All Running Order working doc'!$A$4:$CO$60,BP$100,FALSE),"-")</f>
        <v>-</v>
      </c>
      <c r="BQ30" s="12" t="str">
        <f>IFERROR(VLOOKUP($A30,'All Running Order working doc'!$A$4:$CO$60,BQ$100,FALSE),"-")</f>
        <v>-</v>
      </c>
      <c r="BR30" s="12" t="str">
        <f>IFERROR(VLOOKUP($A30,'All Running Order working doc'!$A$4:$CO$60,BR$100,FALSE),"-")</f>
        <v>-</v>
      </c>
      <c r="BS30" s="12" t="str">
        <f>IFERROR(VLOOKUP($A30,'All Running Order working doc'!$A$4:$CO$60,BS$100,FALSE),"-")</f>
        <v>-</v>
      </c>
      <c r="BT30" s="12" t="str">
        <f>IFERROR(VLOOKUP($A30,'All Running Order working doc'!$A$4:$CO$60,BT$100,FALSE),"-")</f>
        <v>-</v>
      </c>
      <c r="BU30" s="12" t="str">
        <f>IFERROR(VLOOKUP($A30,'All Running Order working doc'!$A$4:$CO$60,BU$100,FALSE),"-")</f>
        <v>-</v>
      </c>
      <c r="BV30" s="12" t="str">
        <f>IFERROR(VLOOKUP($A30,'All Running Order working doc'!$A$4:$CO$60,BV$100,FALSE),"-")</f>
        <v>-</v>
      </c>
      <c r="BW30" s="12" t="str">
        <f>IFERROR(VLOOKUP($A30,'All Running Order working doc'!$A$4:$CO$60,BW$100,FALSE),"-")</f>
        <v>-</v>
      </c>
      <c r="BX30" s="12" t="str">
        <f>IFERROR(VLOOKUP($A30,'All Running Order working doc'!$A$4:$CO$60,BX$100,FALSE),"-")</f>
        <v>-</v>
      </c>
      <c r="BY30" s="12" t="str">
        <f>IFERROR(VLOOKUP($A30,'All Running Order working doc'!$A$4:$CO$60,BY$100,FALSE),"-")</f>
        <v>-</v>
      </c>
      <c r="BZ30" s="12" t="str">
        <f>IFERROR(VLOOKUP($A30,'All Running Order working doc'!$A$4:$CO$60,BZ$100,FALSE),"-")</f>
        <v>-</v>
      </c>
      <c r="CA30" s="12" t="str">
        <f>IFERROR(VLOOKUP($A30,'All Running Order working doc'!$A$4:$CO$60,CA$100,FALSE),"-")</f>
        <v>-</v>
      </c>
      <c r="CB30" s="12" t="str">
        <f>IFERROR(VLOOKUP($A30,'All Running Order working doc'!$A$4:$CO$60,CB$100,FALSE),"-")</f>
        <v>-</v>
      </c>
      <c r="CC30" s="12" t="str">
        <f>IFERROR(VLOOKUP($A30,'All Running Order working doc'!$A$4:$CO$60,CC$100,FALSE),"-")</f>
        <v>-</v>
      </c>
      <c r="CD30" s="12" t="str">
        <f>IFERROR(VLOOKUP($A30,'All Running Order working doc'!$A$4:$CO$60,CD$100,FALSE),"-")</f>
        <v>-</v>
      </c>
      <c r="CE30" s="12" t="str">
        <f>IFERROR(VLOOKUP($A30,'All Running Order working doc'!$A$4:$CO$60,CE$100,FALSE),"-")</f>
        <v>-</v>
      </c>
      <c r="CF30" s="12" t="str">
        <f>IFERROR(VLOOKUP($A30,'All Running Order working doc'!$A$4:$CO$60,CF$100,FALSE),"-")</f>
        <v>-</v>
      </c>
      <c r="CG30" s="12" t="str">
        <f>IFERROR(VLOOKUP($A30,'All Running Order working doc'!$A$4:$CO$60,CG$100,FALSE),"-")</f>
        <v>-</v>
      </c>
      <c r="CH30" s="12" t="str">
        <f>IFERROR(VLOOKUP($A30,'All Running Order working doc'!$A$4:$CO$60,CH$100,FALSE),"-")</f>
        <v>-</v>
      </c>
      <c r="CI30" s="12" t="str">
        <f>IFERROR(VLOOKUP($A30,'All Running Order working doc'!$A$4:$CO$60,CI$100,FALSE),"-")</f>
        <v>-</v>
      </c>
      <c r="CJ30" s="12" t="str">
        <f>IFERROR(VLOOKUP($A30,'All Running Order working doc'!$A$4:$CO$60,CJ$100,FALSE),"-")</f>
        <v>-</v>
      </c>
      <c r="CK30" s="12" t="str">
        <f>IFERROR(VLOOKUP($A30,'All Running Order working doc'!$A$4:$CO$60,CK$100,FALSE),"-")</f>
        <v>-</v>
      </c>
      <c r="CL30" s="12" t="str">
        <f>IFERROR(VLOOKUP($A30,'All Running Order working doc'!$A$4:$CO$60,CL$100,FALSE),"-")</f>
        <v>-</v>
      </c>
      <c r="CM30" s="12" t="str">
        <f>IFERROR(VLOOKUP($A30,'All Running Order working doc'!$A$4:$CO$60,CM$100,FALSE),"-")</f>
        <v>-</v>
      </c>
      <c r="CN30" s="12" t="str">
        <f>IFERROR(VLOOKUP($A30,'All Running Order working doc'!$A$4:$CO$60,CN$100,FALSE),"-")</f>
        <v>-</v>
      </c>
      <c r="CQ30" s="3">
        <v>27</v>
      </c>
    </row>
    <row r="31" spans="1:95" x14ac:dyDescent="0.3">
      <c r="A31" s="3" t="str">
        <f>CONCATENATE(Constants!$B$7,CQ31,)</f>
        <v>Clubman28</v>
      </c>
      <c r="B31" s="12" t="str">
        <f>IFERROR(VLOOKUP($A31,'All Running Order working doc'!$A$4:$CO$60,B$100,FALSE),"-")</f>
        <v>-</v>
      </c>
      <c r="C31" s="12" t="str">
        <f>IFERROR(VLOOKUP($A31,'All Running Order working doc'!$A$4:$CO$60,C$100,FALSE),"-")</f>
        <v>-</v>
      </c>
      <c r="D31" s="12" t="str">
        <f>IFERROR(VLOOKUP($A31,'All Running Order working doc'!$A$4:$CO$60,D$100,FALSE),"-")</f>
        <v>-</v>
      </c>
      <c r="E31" s="12" t="str">
        <f>IFERROR(VLOOKUP($A31,'All Running Order working doc'!$A$4:$CO$60,E$100,FALSE),"-")</f>
        <v>-</v>
      </c>
      <c r="F31" s="12" t="str">
        <f>IFERROR(VLOOKUP($A31,'All Running Order working doc'!$A$4:$CO$60,F$100,FALSE),"-")</f>
        <v>-</v>
      </c>
      <c r="G31" s="12" t="str">
        <f>IFERROR(VLOOKUP($A31,'All Running Order working doc'!$A$4:$CO$60,G$100,FALSE),"-")</f>
        <v>-</v>
      </c>
      <c r="H31" s="12" t="str">
        <f>IFERROR(VLOOKUP($A31,'All Running Order working doc'!$A$4:$CO$60,H$100,FALSE),"-")</f>
        <v>-</v>
      </c>
      <c r="I31" s="12" t="str">
        <f>IFERROR(VLOOKUP($A31,'All Running Order working doc'!$A$4:$CO$60,I$100,FALSE),"-")</f>
        <v>-</v>
      </c>
      <c r="J31" s="12" t="str">
        <f>IFERROR(VLOOKUP($A31,'All Running Order working doc'!$A$4:$CO$60,J$100,FALSE),"-")</f>
        <v>-</v>
      </c>
      <c r="K31" s="12" t="str">
        <f>IFERROR(VLOOKUP($A31,'All Running Order working doc'!$A$4:$CO$60,K$100,FALSE),"-")</f>
        <v>-</v>
      </c>
      <c r="L31" s="12" t="str">
        <f>IFERROR(VLOOKUP($A31,'All Running Order working doc'!$A$4:$CO$60,L$100,FALSE),"-")</f>
        <v>-</v>
      </c>
      <c r="M31" s="12" t="str">
        <f>IFERROR(VLOOKUP($A31,'All Running Order working doc'!$A$4:$CO$60,M$100,FALSE),"-")</f>
        <v>-</v>
      </c>
      <c r="N31" s="12" t="str">
        <f>IFERROR(VLOOKUP($A31,'All Running Order working doc'!$A$4:$CO$60,N$100,FALSE),"-")</f>
        <v>-</v>
      </c>
      <c r="O31" s="12" t="str">
        <f>IFERROR(VLOOKUP($A31,'All Running Order working doc'!$A$4:$CO$60,O$100,FALSE),"-")</f>
        <v>-</v>
      </c>
      <c r="P31" s="12" t="str">
        <f>IFERROR(VLOOKUP($A31,'All Running Order working doc'!$A$4:$CO$60,P$100,FALSE),"-")</f>
        <v>-</v>
      </c>
      <c r="Q31" s="12" t="str">
        <f>IFERROR(VLOOKUP($A31,'All Running Order working doc'!$A$4:$CO$60,Q$100,FALSE),"-")</f>
        <v>-</v>
      </c>
      <c r="R31" s="12" t="str">
        <f>IFERROR(VLOOKUP($A31,'All Running Order working doc'!$A$4:$CO$60,R$100,FALSE),"-")</f>
        <v>-</v>
      </c>
      <c r="S31" s="12" t="str">
        <f>IFERROR(VLOOKUP($A31,'All Running Order working doc'!$A$4:$CO$60,S$100,FALSE),"-")</f>
        <v>-</v>
      </c>
      <c r="T31" s="12" t="str">
        <f>IFERROR(VLOOKUP($A31,'All Running Order working doc'!$A$4:$CO$60,T$100,FALSE),"-")</f>
        <v>-</v>
      </c>
      <c r="U31" s="12" t="str">
        <f>IFERROR(VLOOKUP($A31,'All Running Order working doc'!$A$4:$CO$60,U$100,FALSE),"-")</f>
        <v>-</v>
      </c>
      <c r="V31" s="12" t="str">
        <f>IFERROR(VLOOKUP($A31,'All Running Order working doc'!$A$4:$CO$60,V$100,FALSE),"-")</f>
        <v>-</v>
      </c>
      <c r="W31" s="12" t="str">
        <f>IFERROR(VLOOKUP($A31,'All Running Order working doc'!$A$4:$CO$60,W$100,FALSE),"-")</f>
        <v>-</v>
      </c>
      <c r="X31" s="12" t="str">
        <f>IFERROR(VLOOKUP($A31,'All Running Order working doc'!$A$4:$CO$60,X$100,FALSE),"-")</f>
        <v>-</v>
      </c>
      <c r="Y31" s="12" t="str">
        <f>IFERROR(VLOOKUP($A31,'All Running Order working doc'!$A$4:$CO$60,Y$100,FALSE),"-")</f>
        <v>-</v>
      </c>
      <c r="Z31" s="12" t="str">
        <f>IFERROR(VLOOKUP($A31,'All Running Order working doc'!$A$4:$CO$60,Z$100,FALSE),"-")</f>
        <v>-</v>
      </c>
      <c r="AA31" s="12" t="str">
        <f>IFERROR(VLOOKUP($A31,'All Running Order working doc'!$A$4:$CO$60,AA$100,FALSE),"-")</f>
        <v>-</v>
      </c>
      <c r="AB31" s="12" t="str">
        <f>IFERROR(VLOOKUP($A31,'All Running Order working doc'!$A$4:$CO$60,AB$100,FALSE),"-")</f>
        <v>-</v>
      </c>
      <c r="AC31" s="12" t="str">
        <f>IFERROR(VLOOKUP($A31,'All Running Order working doc'!$A$4:$CO$60,AC$100,FALSE),"-")</f>
        <v>-</v>
      </c>
      <c r="AD31" s="12" t="str">
        <f>IFERROR(VLOOKUP($A31,'All Running Order working doc'!$A$4:$CO$60,AD$100,FALSE),"-")</f>
        <v>-</v>
      </c>
      <c r="AE31" s="12" t="str">
        <f>IFERROR(VLOOKUP($A31,'All Running Order working doc'!$A$4:$CO$60,AE$100,FALSE),"-")</f>
        <v>-</v>
      </c>
      <c r="AF31" s="12" t="str">
        <f>IFERROR(VLOOKUP($A31,'All Running Order working doc'!$A$4:$CO$60,AF$100,FALSE),"-")</f>
        <v>-</v>
      </c>
      <c r="AG31" s="12" t="str">
        <f>IFERROR(VLOOKUP($A31,'All Running Order working doc'!$A$4:$CO$60,AG$100,FALSE),"-")</f>
        <v>-</v>
      </c>
      <c r="AH31" s="12" t="str">
        <f>IFERROR(VLOOKUP($A31,'All Running Order working doc'!$A$4:$CO$60,AH$100,FALSE),"-")</f>
        <v>-</v>
      </c>
      <c r="AI31" s="12" t="str">
        <f>IFERROR(VLOOKUP($A31,'All Running Order working doc'!$A$4:$CO$60,AI$100,FALSE),"-")</f>
        <v>-</v>
      </c>
      <c r="AJ31" s="12" t="str">
        <f>IFERROR(VLOOKUP($A31,'All Running Order working doc'!$A$4:$CO$60,AJ$100,FALSE),"-")</f>
        <v>-</v>
      </c>
      <c r="AK31" s="12" t="str">
        <f>IFERROR(VLOOKUP($A31,'All Running Order working doc'!$A$4:$CO$60,AK$100,FALSE),"-")</f>
        <v>-</v>
      </c>
      <c r="AL31" s="12" t="str">
        <f>IFERROR(VLOOKUP($A31,'All Running Order working doc'!$A$4:$CO$60,AL$100,FALSE),"-")</f>
        <v>-</v>
      </c>
      <c r="AM31" s="12" t="str">
        <f>IFERROR(VLOOKUP($A31,'All Running Order working doc'!$A$4:$CO$60,AM$100,FALSE),"-")</f>
        <v>-</v>
      </c>
      <c r="AN31" s="12" t="str">
        <f>IFERROR(VLOOKUP($A31,'All Running Order working doc'!$A$4:$CO$60,AN$100,FALSE),"-")</f>
        <v>-</v>
      </c>
      <c r="AO31" s="12" t="str">
        <f>IFERROR(VLOOKUP($A31,'All Running Order working doc'!$A$4:$CO$60,AO$100,FALSE),"-")</f>
        <v>-</v>
      </c>
      <c r="AP31" s="12" t="str">
        <f>IFERROR(VLOOKUP($A31,'All Running Order working doc'!$A$4:$CO$60,AP$100,FALSE),"-")</f>
        <v>-</v>
      </c>
      <c r="AQ31" s="12" t="str">
        <f>IFERROR(VLOOKUP($A31,'All Running Order working doc'!$A$4:$CO$60,AQ$100,FALSE),"-")</f>
        <v>-</v>
      </c>
      <c r="AR31" s="12" t="str">
        <f>IFERROR(VLOOKUP($A31,'All Running Order working doc'!$A$4:$CO$60,AR$100,FALSE),"-")</f>
        <v>-</v>
      </c>
      <c r="AS31" s="12" t="str">
        <f>IFERROR(VLOOKUP($A31,'All Running Order working doc'!$A$4:$CO$60,AS$100,FALSE),"-")</f>
        <v>-</v>
      </c>
      <c r="AT31" s="12" t="str">
        <f>IFERROR(VLOOKUP($A31,'All Running Order working doc'!$A$4:$CO$60,AT$100,FALSE),"-")</f>
        <v>-</v>
      </c>
      <c r="AU31" s="12" t="str">
        <f>IFERROR(VLOOKUP($A31,'All Running Order working doc'!$A$4:$CO$60,AU$100,FALSE),"-")</f>
        <v>-</v>
      </c>
      <c r="AV31" s="12" t="str">
        <f>IFERROR(VLOOKUP($A31,'All Running Order working doc'!$A$4:$CO$60,AV$100,FALSE),"-")</f>
        <v>-</v>
      </c>
      <c r="AW31" s="12" t="str">
        <f>IFERROR(VLOOKUP($A31,'All Running Order working doc'!$A$4:$CO$60,AW$100,FALSE),"-")</f>
        <v>-</v>
      </c>
      <c r="AX31" s="12" t="str">
        <f>IFERROR(VLOOKUP($A31,'All Running Order working doc'!$A$4:$CO$60,AX$100,FALSE),"-")</f>
        <v>-</v>
      </c>
      <c r="AY31" s="12" t="str">
        <f>IFERROR(VLOOKUP($A31,'All Running Order working doc'!$A$4:$CO$60,AY$100,FALSE),"-")</f>
        <v>-</v>
      </c>
      <c r="AZ31" s="12" t="str">
        <f>IFERROR(VLOOKUP($A31,'All Running Order working doc'!$A$4:$CO$60,AZ$100,FALSE),"-")</f>
        <v>-</v>
      </c>
      <c r="BA31" s="12" t="str">
        <f>IFERROR(VLOOKUP($A31,'All Running Order working doc'!$A$4:$CO$60,BA$100,FALSE),"-")</f>
        <v>-</v>
      </c>
      <c r="BB31" s="12" t="str">
        <f>IFERROR(VLOOKUP($A31,'All Running Order working doc'!$A$4:$CO$60,BB$100,FALSE),"-")</f>
        <v>-</v>
      </c>
      <c r="BC31" s="12" t="str">
        <f>IFERROR(VLOOKUP($A31,'All Running Order working doc'!$A$4:$CO$60,BC$100,FALSE),"-")</f>
        <v>-</v>
      </c>
      <c r="BD31" s="12" t="str">
        <f>IFERROR(VLOOKUP($A31,'All Running Order working doc'!$A$4:$CO$60,BD$100,FALSE),"-")</f>
        <v>-</v>
      </c>
      <c r="BE31" s="12" t="str">
        <f>IFERROR(VLOOKUP($A31,'All Running Order working doc'!$A$4:$CO$60,BE$100,FALSE),"-")</f>
        <v>-</v>
      </c>
      <c r="BF31" s="12" t="str">
        <f>IFERROR(VLOOKUP($A31,'All Running Order working doc'!$A$4:$CO$60,BF$100,FALSE),"-")</f>
        <v>-</v>
      </c>
      <c r="BG31" s="12" t="str">
        <f>IFERROR(VLOOKUP($A31,'All Running Order working doc'!$A$4:$CO$60,BG$100,FALSE),"-")</f>
        <v>-</v>
      </c>
      <c r="BH31" s="12" t="str">
        <f>IFERROR(VLOOKUP($A31,'All Running Order working doc'!$A$4:$CO$60,BH$100,FALSE),"-")</f>
        <v>-</v>
      </c>
      <c r="BI31" s="12" t="str">
        <f>IFERROR(VLOOKUP($A31,'All Running Order working doc'!$A$4:$CO$60,BI$100,FALSE),"-")</f>
        <v>-</v>
      </c>
      <c r="BJ31" s="12" t="str">
        <f>IFERROR(VLOOKUP($A31,'All Running Order working doc'!$A$4:$CO$60,BJ$100,FALSE),"-")</f>
        <v>-</v>
      </c>
      <c r="BK31" s="12" t="str">
        <f>IFERROR(VLOOKUP($A31,'All Running Order working doc'!$A$4:$CO$60,BK$100,FALSE),"-")</f>
        <v>-</v>
      </c>
      <c r="BL31" s="12" t="str">
        <f>IFERROR(VLOOKUP($A31,'All Running Order working doc'!$A$4:$CO$60,BL$100,FALSE),"-")</f>
        <v>-</v>
      </c>
      <c r="BM31" s="12" t="str">
        <f>IFERROR(VLOOKUP($A31,'All Running Order working doc'!$A$4:$CO$60,BM$100,FALSE),"-")</f>
        <v>-</v>
      </c>
      <c r="BN31" s="12" t="str">
        <f>IFERROR(VLOOKUP($A31,'All Running Order working doc'!$A$4:$CO$60,BN$100,FALSE),"-")</f>
        <v>-</v>
      </c>
      <c r="BO31" s="12" t="str">
        <f>IFERROR(VLOOKUP($A31,'All Running Order working doc'!$A$4:$CO$60,BO$100,FALSE),"-")</f>
        <v>-</v>
      </c>
      <c r="BP31" s="12" t="str">
        <f>IFERROR(VLOOKUP($A31,'All Running Order working doc'!$A$4:$CO$60,BP$100,FALSE),"-")</f>
        <v>-</v>
      </c>
      <c r="BQ31" s="12" t="str">
        <f>IFERROR(VLOOKUP($A31,'All Running Order working doc'!$A$4:$CO$60,BQ$100,FALSE),"-")</f>
        <v>-</v>
      </c>
      <c r="BR31" s="12" t="str">
        <f>IFERROR(VLOOKUP($A31,'All Running Order working doc'!$A$4:$CO$60,BR$100,FALSE),"-")</f>
        <v>-</v>
      </c>
      <c r="BS31" s="12" t="str">
        <f>IFERROR(VLOOKUP($A31,'All Running Order working doc'!$A$4:$CO$60,BS$100,FALSE),"-")</f>
        <v>-</v>
      </c>
      <c r="BT31" s="12" t="str">
        <f>IFERROR(VLOOKUP($A31,'All Running Order working doc'!$A$4:$CO$60,BT$100,FALSE),"-")</f>
        <v>-</v>
      </c>
      <c r="BU31" s="12" t="str">
        <f>IFERROR(VLOOKUP($A31,'All Running Order working doc'!$A$4:$CO$60,BU$100,FALSE),"-")</f>
        <v>-</v>
      </c>
      <c r="BV31" s="12" t="str">
        <f>IFERROR(VLOOKUP($A31,'All Running Order working doc'!$A$4:$CO$60,BV$100,FALSE),"-")</f>
        <v>-</v>
      </c>
      <c r="BW31" s="12" t="str">
        <f>IFERROR(VLOOKUP($A31,'All Running Order working doc'!$A$4:$CO$60,BW$100,FALSE),"-")</f>
        <v>-</v>
      </c>
      <c r="BX31" s="12" t="str">
        <f>IFERROR(VLOOKUP($A31,'All Running Order working doc'!$A$4:$CO$60,BX$100,FALSE),"-")</f>
        <v>-</v>
      </c>
      <c r="BY31" s="12" t="str">
        <f>IFERROR(VLOOKUP($A31,'All Running Order working doc'!$A$4:$CO$60,BY$100,FALSE),"-")</f>
        <v>-</v>
      </c>
      <c r="BZ31" s="12" t="str">
        <f>IFERROR(VLOOKUP($A31,'All Running Order working doc'!$A$4:$CO$60,BZ$100,FALSE),"-")</f>
        <v>-</v>
      </c>
      <c r="CA31" s="12" t="str">
        <f>IFERROR(VLOOKUP($A31,'All Running Order working doc'!$A$4:$CO$60,CA$100,FALSE),"-")</f>
        <v>-</v>
      </c>
      <c r="CB31" s="12" t="str">
        <f>IFERROR(VLOOKUP($A31,'All Running Order working doc'!$A$4:$CO$60,CB$100,FALSE),"-")</f>
        <v>-</v>
      </c>
      <c r="CC31" s="12" t="str">
        <f>IFERROR(VLOOKUP($A31,'All Running Order working doc'!$A$4:$CO$60,CC$100,FALSE),"-")</f>
        <v>-</v>
      </c>
      <c r="CD31" s="12" t="str">
        <f>IFERROR(VLOOKUP($A31,'All Running Order working doc'!$A$4:$CO$60,CD$100,FALSE),"-")</f>
        <v>-</v>
      </c>
      <c r="CE31" s="12" t="str">
        <f>IFERROR(VLOOKUP($A31,'All Running Order working doc'!$A$4:$CO$60,CE$100,FALSE),"-")</f>
        <v>-</v>
      </c>
      <c r="CF31" s="12" t="str">
        <f>IFERROR(VLOOKUP($A31,'All Running Order working doc'!$A$4:$CO$60,CF$100,FALSE),"-")</f>
        <v>-</v>
      </c>
      <c r="CG31" s="12" t="str">
        <f>IFERROR(VLOOKUP($A31,'All Running Order working doc'!$A$4:$CO$60,CG$100,FALSE),"-")</f>
        <v>-</v>
      </c>
      <c r="CH31" s="12" t="str">
        <f>IFERROR(VLOOKUP($A31,'All Running Order working doc'!$A$4:$CO$60,CH$100,FALSE),"-")</f>
        <v>-</v>
      </c>
      <c r="CI31" s="12" t="str">
        <f>IFERROR(VLOOKUP($A31,'All Running Order working doc'!$A$4:$CO$60,CI$100,FALSE),"-")</f>
        <v>-</v>
      </c>
      <c r="CJ31" s="12" t="str">
        <f>IFERROR(VLOOKUP($A31,'All Running Order working doc'!$A$4:$CO$60,CJ$100,FALSE),"-")</f>
        <v>-</v>
      </c>
      <c r="CK31" s="12" t="str">
        <f>IFERROR(VLOOKUP($A31,'All Running Order working doc'!$A$4:$CO$60,CK$100,FALSE),"-")</f>
        <v>-</v>
      </c>
      <c r="CL31" s="12" t="str">
        <f>IFERROR(VLOOKUP($A31,'All Running Order working doc'!$A$4:$CO$60,CL$100,FALSE),"-")</f>
        <v>-</v>
      </c>
      <c r="CM31" s="12" t="str">
        <f>IFERROR(VLOOKUP($A31,'All Running Order working doc'!$A$4:$CO$60,CM$100,FALSE),"-")</f>
        <v>-</v>
      </c>
      <c r="CN31" s="12" t="str">
        <f>IFERROR(VLOOKUP($A31,'All Running Order working doc'!$A$4:$CO$60,CN$100,FALSE),"-")</f>
        <v>-</v>
      </c>
      <c r="CQ31" s="3">
        <v>28</v>
      </c>
    </row>
    <row r="32" spans="1:95" x14ac:dyDescent="0.3">
      <c r="A32" s="3" t="str">
        <f>CONCATENATE(Constants!$B$7,CQ32,)</f>
        <v>Clubman29</v>
      </c>
      <c r="B32" s="12" t="str">
        <f>IFERROR(VLOOKUP($A32,'All Running Order working doc'!$A$4:$CO$60,B$100,FALSE),"-")</f>
        <v>-</v>
      </c>
      <c r="C32" s="12" t="str">
        <f>IFERROR(VLOOKUP($A32,'All Running Order working doc'!$A$4:$CO$60,C$100,FALSE),"-")</f>
        <v>-</v>
      </c>
      <c r="D32" s="12" t="str">
        <f>IFERROR(VLOOKUP($A32,'All Running Order working doc'!$A$4:$CO$60,D$100,FALSE),"-")</f>
        <v>-</v>
      </c>
      <c r="E32" s="12" t="str">
        <f>IFERROR(VLOOKUP($A32,'All Running Order working doc'!$A$4:$CO$60,E$100,FALSE),"-")</f>
        <v>-</v>
      </c>
      <c r="F32" s="12" t="str">
        <f>IFERROR(VLOOKUP($A32,'All Running Order working doc'!$A$4:$CO$60,F$100,FALSE),"-")</f>
        <v>-</v>
      </c>
      <c r="G32" s="12" t="str">
        <f>IFERROR(VLOOKUP($A32,'All Running Order working doc'!$A$4:$CO$60,G$100,FALSE),"-")</f>
        <v>-</v>
      </c>
      <c r="H32" s="12" t="str">
        <f>IFERROR(VLOOKUP($A32,'All Running Order working doc'!$A$4:$CO$60,H$100,FALSE),"-")</f>
        <v>-</v>
      </c>
      <c r="I32" s="12" t="str">
        <f>IFERROR(VLOOKUP($A32,'All Running Order working doc'!$A$4:$CO$60,I$100,FALSE),"-")</f>
        <v>-</v>
      </c>
      <c r="J32" s="12" t="str">
        <f>IFERROR(VLOOKUP($A32,'All Running Order working doc'!$A$4:$CO$60,J$100,FALSE),"-")</f>
        <v>-</v>
      </c>
      <c r="K32" s="12" t="str">
        <f>IFERROR(VLOOKUP($A32,'All Running Order working doc'!$A$4:$CO$60,K$100,FALSE),"-")</f>
        <v>-</v>
      </c>
      <c r="L32" s="12" t="str">
        <f>IFERROR(VLOOKUP($A32,'All Running Order working doc'!$A$4:$CO$60,L$100,FALSE),"-")</f>
        <v>-</v>
      </c>
      <c r="M32" s="12" t="str">
        <f>IFERROR(VLOOKUP($A32,'All Running Order working doc'!$A$4:$CO$60,M$100,FALSE),"-")</f>
        <v>-</v>
      </c>
      <c r="N32" s="12" t="str">
        <f>IFERROR(VLOOKUP($A32,'All Running Order working doc'!$A$4:$CO$60,N$100,FALSE),"-")</f>
        <v>-</v>
      </c>
      <c r="O32" s="12" t="str">
        <f>IFERROR(VLOOKUP($A32,'All Running Order working doc'!$A$4:$CO$60,O$100,FALSE),"-")</f>
        <v>-</v>
      </c>
      <c r="P32" s="12" t="str">
        <f>IFERROR(VLOOKUP($A32,'All Running Order working doc'!$A$4:$CO$60,P$100,FALSE),"-")</f>
        <v>-</v>
      </c>
      <c r="Q32" s="12" t="str">
        <f>IFERROR(VLOOKUP($A32,'All Running Order working doc'!$A$4:$CO$60,Q$100,FALSE),"-")</f>
        <v>-</v>
      </c>
      <c r="R32" s="12" t="str">
        <f>IFERROR(VLOOKUP($A32,'All Running Order working doc'!$A$4:$CO$60,R$100,FALSE),"-")</f>
        <v>-</v>
      </c>
      <c r="S32" s="12" t="str">
        <f>IFERROR(VLOOKUP($A32,'All Running Order working doc'!$A$4:$CO$60,S$100,FALSE),"-")</f>
        <v>-</v>
      </c>
      <c r="T32" s="12" t="str">
        <f>IFERROR(VLOOKUP($A32,'All Running Order working doc'!$A$4:$CO$60,T$100,FALSE),"-")</f>
        <v>-</v>
      </c>
      <c r="U32" s="12" t="str">
        <f>IFERROR(VLOOKUP($A32,'All Running Order working doc'!$A$4:$CO$60,U$100,FALSE),"-")</f>
        <v>-</v>
      </c>
      <c r="V32" s="12" t="str">
        <f>IFERROR(VLOOKUP($A32,'All Running Order working doc'!$A$4:$CO$60,V$100,FALSE),"-")</f>
        <v>-</v>
      </c>
      <c r="W32" s="12" t="str">
        <f>IFERROR(VLOOKUP($A32,'All Running Order working doc'!$A$4:$CO$60,W$100,FALSE),"-")</f>
        <v>-</v>
      </c>
      <c r="X32" s="12" t="str">
        <f>IFERROR(VLOOKUP($A32,'All Running Order working doc'!$A$4:$CO$60,X$100,FALSE),"-")</f>
        <v>-</v>
      </c>
      <c r="Y32" s="12" t="str">
        <f>IFERROR(VLOOKUP($A32,'All Running Order working doc'!$A$4:$CO$60,Y$100,FALSE),"-")</f>
        <v>-</v>
      </c>
      <c r="Z32" s="12" t="str">
        <f>IFERROR(VLOOKUP($A32,'All Running Order working doc'!$A$4:$CO$60,Z$100,FALSE),"-")</f>
        <v>-</v>
      </c>
      <c r="AA32" s="12" t="str">
        <f>IFERROR(VLOOKUP($A32,'All Running Order working doc'!$A$4:$CO$60,AA$100,FALSE),"-")</f>
        <v>-</v>
      </c>
      <c r="AB32" s="12" t="str">
        <f>IFERROR(VLOOKUP($A32,'All Running Order working doc'!$A$4:$CO$60,AB$100,FALSE),"-")</f>
        <v>-</v>
      </c>
      <c r="AC32" s="12" t="str">
        <f>IFERROR(VLOOKUP($A32,'All Running Order working doc'!$A$4:$CO$60,AC$100,FALSE),"-")</f>
        <v>-</v>
      </c>
      <c r="AD32" s="12" t="str">
        <f>IFERROR(VLOOKUP($A32,'All Running Order working doc'!$A$4:$CO$60,AD$100,FALSE),"-")</f>
        <v>-</v>
      </c>
      <c r="AE32" s="12" t="str">
        <f>IFERROR(VLOOKUP($A32,'All Running Order working doc'!$A$4:$CO$60,AE$100,FALSE),"-")</f>
        <v>-</v>
      </c>
      <c r="AF32" s="12" t="str">
        <f>IFERROR(VLOOKUP($A32,'All Running Order working doc'!$A$4:$CO$60,AF$100,FALSE),"-")</f>
        <v>-</v>
      </c>
      <c r="AG32" s="12" t="str">
        <f>IFERROR(VLOOKUP($A32,'All Running Order working doc'!$A$4:$CO$60,AG$100,FALSE),"-")</f>
        <v>-</v>
      </c>
      <c r="AH32" s="12" t="str">
        <f>IFERROR(VLOOKUP($A32,'All Running Order working doc'!$A$4:$CO$60,AH$100,FALSE),"-")</f>
        <v>-</v>
      </c>
      <c r="AI32" s="12" t="str">
        <f>IFERROR(VLOOKUP($A32,'All Running Order working doc'!$A$4:$CO$60,AI$100,FALSE),"-")</f>
        <v>-</v>
      </c>
      <c r="AJ32" s="12" t="str">
        <f>IFERROR(VLOOKUP($A32,'All Running Order working doc'!$A$4:$CO$60,AJ$100,FALSE),"-")</f>
        <v>-</v>
      </c>
      <c r="AK32" s="12" t="str">
        <f>IFERROR(VLOOKUP($A32,'All Running Order working doc'!$A$4:$CO$60,AK$100,FALSE),"-")</f>
        <v>-</v>
      </c>
      <c r="AL32" s="12" t="str">
        <f>IFERROR(VLOOKUP($A32,'All Running Order working doc'!$A$4:$CO$60,AL$100,FALSE),"-")</f>
        <v>-</v>
      </c>
      <c r="AM32" s="12" t="str">
        <f>IFERROR(VLOOKUP($A32,'All Running Order working doc'!$A$4:$CO$60,AM$100,FALSE),"-")</f>
        <v>-</v>
      </c>
      <c r="AN32" s="12" t="str">
        <f>IFERROR(VLOOKUP($A32,'All Running Order working doc'!$A$4:$CO$60,AN$100,FALSE),"-")</f>
        <v>-</v>
      </c>
      <c r="AO32" s="12" t="str">
        <f>IFERROR(VLOOKUP($A32,'All Running Order working doc'!$A$4:$CO$60,AO$100,FALSE),"-")</f>
        <v>-</v>
      </c>
      <c r="AP32" s="12" t="str">
        <f>IFERROR(VLOOKUP($A32,'All Running Order working doc'!$A$4:$CO$60,AP$100,FALSE),"-")</f>
        <v>-</v>
      </c>
      <c r="AQ32" s="12" t="str">
        <f>IFERROR(VLOOKUP($A32,'All Running Order working doc'!$A$4:$CO$60,AQ$100,FALSE),"-")</f>
        <v>-</v>
      </c>
      <c r="AR32" s="12" t="str">
        <f>IFERROR(VLOOKUP($A32,'All Running Order working doc'!$A$4:$CO$60,AR$100,FALSE),"-")</f>
        <v>-</v>
      </c>
      <c r="AS32" s="12" t="str">
        <f>IFERROR(VLOOKUP($A32,'All Running Order working doc'!$A$4:$CO$60,AS$100,FALSE),"-")</f>
        <v>-</v>
      </c>
      <c r="AT32" s="12" t="str">
        <f>IFERROR(VLOOKUP($A32,'All Running Order working doc'!$A$4:$CO$60,AT$100,FALSE),"-")</f>
        <v>-</v>
      </c>
      <c r="AU32" s="12" t="str">
        <f>IFERROR(VLOOKUP($A32,'All Running Order working doc'!$A$4:$CO$60,AU$100,FALSE),"-")</f>
        <v>-</v>
      </c>
      <c r="AV32" s="12" t="str">
        <f>IFERROR(VLOOKUP($A32,'All Running Order working doc'!$A$4:$CO$60,AV$100,FALSE),"-")</f>
        <v>-</v>
      </c>
      <c r="AW32" s="12" t="str">
        <f>IFERROR(VLOOKUP($A32,'All Running Order working doc'!$A$4:$CO$60,AW$100,FALSE),"-")</f>
        <v>-</v>
      </c>
      <c r="AX32" s="12" t="str">
        <f>IFERROR(VLOOKUP($A32,'All Running Order working doc'!$A$4:$CO$60,AX$100,FALSE),"-")</f>
        <v>-</v>
      </c>
      <c r="AY32" s="12" t="str">
        <f>IFERROR(VLOOKUP($A32,'All Running Order working doc'!$A$4:$CO$60,AY$100,FALSE),"-")</f>
        <v>-</v>
      </c>
      <c r="AZ32" s="12" t="str">
        <f>IFERROR(VLOOKUP($A32,'All Running Order working doc'!$A$4:$CO$60,AZ$100,FALSE),"-")</f>
        <v>-</v>
      </c>
      <c r="BA32" s="12" t="str">
        <f>IFERROR(VLOOKUP($A32,'All Running Order working doc'!$A$4:$CO$60,BA$100,FALSE),"-")</f>
        <v>-</v>
      </c>
      <c r="BB32" s="12" t="str">
        <f>IFERROR(VLOOKUP($A32,'All Running Order working doc'!$A$4:$CO$60,BB$100,FALSE),"-")</f>
        <v>-</v>
      </c>
      <c r="BC32" s="12" t="str">
        <f>IFERROR(VLOOKUP($A32,'All Running Order working doc'!$A$4:$CO$60,BC$100,FALSE),"-")</f>
        <v>-</v>
      </c>
      <c r="BD32" s="12" t="str">
        <f>IFERROR(VLOOKUP($A32,'All Running Order working doc'!$A$4:$CO$60,BD$100,FALSE),"-")</f>
        <v>-</v>
      </c>
      <c r="BE32" s="12" t="str">
        <f>IFERROR(VLOOKUP($A32,'All Running Order working doc'!$A$4:$CO$60,BE$100,FALSE),"-")</f>
        <v>-</v>
      </c>
      <c r="BF32" s="12" t="str">
        <f>IFERROR(VLOOKUP($A32,'All Running Order working doc'!$A$4:$CO$60,BF$100,FALSE),"-")</f>
        <v>-</v>
      </c>
      <c r="BG32" s="12" t="str">
        <f>IFERROR(VLOOKUP($A32,'All Running Order working doc'!$A$4:$CO$60,BG$100,FALSE),"-")</f>
        <v>-</v>
      </c>
      <c r="BH32" s="12" t="str">
        <f>IFERROR(VLOOKUP($A32,'All Running Order working doc'!$A$4:$CO$60,BH$100,FALSE),"-")</f>
        <v>-</v>
      </c>
      <c r="BI32" s="12" t="str">
        <f>IFERROR(VLOOKUP($A32,'All Running Order working doc'!$A$4:$CO$60,BI$100,FALSE),"-")</f>
        <v>-</v>
      </c>
      <c r="BJ32" s="12" t="str">
        <f>IFERROR(VLOOKUP($A32,'All Running Order working doc'!$A$4:$CO$60,BJ$100,FALSE),"-")</f>
        <v>-</v>
      </c>
      <c r="BK32" s="12" t="str">
        <f>IFERROR(VLOOKUP($A32,'All Running Order working doc'!$A$4:$CO$60,BK$100,FALSE),"-")</f>
        <v>-</v>
      </c>
      <c r="BL32" s="12" t="str">
        <f>IFERROR(VLOOKUP($A32,'All Running Order working doc'!$A$4:$CO$60,BL$100,FALSE),"-")</f>
        <v>-</v>
      </c>
      <c r="BM32" s="12" t="str">
        <f>IFERROR(VLOOKUP($A32,'All Running Order working doc'!$A$4:$CO$60,BM$100,FALSE),"-")</f>
        <v>-</v>
      </c>
      <c r="BN32" s="12" t="str">
        <f>IFERROR(VLOOKUP($A32,'All Running Order working doc'!$A$4:$CO$60,BN$100,FALSE),"-")</f>
        <v>-</v>
      </c>
      <c r="BO32" s="12" t="str">
        <f>IFERROR(VLOOKUP($A32,'All Running Order working doc'!$A$4:$CO$60,BO$100,FALSE),"-")</f>
        <v>-</v>
      </c>
      <c r="BP32" s="12" t="str">
        <f>IFERROR(VLOOKUP($A32,'All Running Order working doc'!$A$4:$CO$60,BP$100,FALSE),"-")</f>
        <v>-</v>
      </c>
      <c r="BQ32" s="12" t="str">
        <f>IFERROR(VLOOKUP($A32,'All Running Order working doc'!$A$4:$CO$60,BQ$100,FALSE),"-")</f>
        <v>-</v>
      </c>
      <c r="BR32" s="12" t="str">
        <f>IFERROR(VLOOKUP($A32,'All Running Order working doc'!$A$4:$CO$60,BR$100,FALSE),"-")</f>
        <v>-</v>
      </c>
      <c r="BS32" s="12" t="str">
        <f>IFERROR(VLOOKUP($A32,'All Running Order working doc'!$A$4:$CO$60,BS$100,FALSE),"-")</f>
        <v>-</v>
      </c>
      <c r="BT32" s="12" t="str">
        <f>IFERROR(VLOOKUP($A32,'All Running Order working doc'!$A$4:$CO$60,BT$100,FALSE),"-")</f>
        <v>-</v>
      </c>
      <c r="BU32" s="12" t="str">
        <f>IFERROR(VLOOKUP($A32,'All Running Order working doc'!$A$4:$CO$60,BU$100,FALSE),"-")</f>
        <v>-</v>
      </c>
      <c r="BV32" s="12" t="str">
        <f>IFERROR(VLOOKUP($A32,'All Running Order working doc'!$A$4:$CO$60,BV$100,FALSE),"-")</f>
        <v>-</v>
      </c>
      <c r="BW32" s="12" t="str">
        <f>IFERROR(VLOOKUP($A32,'All Running Order working doc'!$A$4:$CO$60,BW$100,FALSE),"-")</f>
        <v>-</v>
      </c>
      <c r="BX32" s="12" t="str">
        <f>IFERROR(VLOOKUP($A32,'All Running Order working doc'!$A$4:$CO$60,BX$100,FALSE),"-")</f>
        <v>-</v>
      </c>
      <c r="BY32" s="12" t="str">
        <f>IFERROR(VLOOKUP($A32,'All Running Order working doc'!$A$4:$CO$60,BY$100,FALSE),"-")</f>
        <v>-</v>
      </c>
      <c r="BZ32" s="12" t="str">
        <f>IFERROR(VLOOKUP($A32,'All Running Order working doc'!$A$4:$CO$60,BZ$100,FALSE),"-")</f>
        <v>-</v>
      </c>
      <c r="CA32" s="12" t="str">
        <f>IFERROR(VLOOKUP($A32,'All Running Order working doc'!$A$4:$CO$60,CA$100,FALSE),"-")</f>
        <v>-</v>
      </c>
      <c r="CB32" s="12" t="str">
        <f>IFERROR(VLOOKUP($A32,'All Running Order working doc'!$A$4:$CO$60,CB$100,FALSE),"-")</f>
        <v>-</v>
      </c>
      <c r="CC32" s="12" t="str">
        <f>IFERROR(VLOOKUP($A32,'All Running Order working doc'!$A$4:$CO$60,CC$100,FALSE),"-")</f>
        <v>-</v>
      </c>
      <c r="CD32" s="12" t="str">
        <f>IFERROR(VLOOKUP($A32,'All Running Order working doc'!$A$4:$CO$60,CD$100,FALSE),"-")</f>
        <v>-</v>
      </c>
      <c r="CE32" s="12" t="str">
        <f>IFERROR(VLOOKUP($A32,'All Running Order working doc'!$A$4:$CO$60,CE$100,FALSE),"-")</f>
        <v>-</v>
      </c>
      <c r="CF32" s="12" t="str">
        <f>IFERROR(VLOOKUP($A32,'All Running Order working doc'!$A$4:$CO$60,CF$100,FALSE),"-")</f>
        <v>-</v>
      </c>
      <c r="CG32" s="12" t="str">
        <f>IFERROR(VLOOKUP($A32,'All Running Order working doc'!$A$4:$CO$60,CG$100,FALSE),"-")</f>
        <v>-</v>
      </c>
      <c r="CH32" s="12" t="str">
        <f>IFERROR(VLOOKUP($A32,'All Running Order working doc'!$A$4:$CO$60,CH$100,FALSE),"-")</f>
        <v>-</v>
      </c>
      <c r="CI32" s="12" t="str">
        <f>IFERROR(VLOOKUP($A32,'All Running Order working doc'!$A$4:$CO$60,CI$100,FALSE),"-")</f>
        <v>-</v>
      </c>
      <c r="CJ32" s="12" t="str">
        <f>IFERROR(VLOOKUP($A32,'All Running Order working doc'!$A$4:$CO$60,CJ$100,FALSE),"-")</f>
        <v>-</v>
      </c>
      <c r="CK32" s="12" t="str">
        <f>IFERROR(VLOOKUP($A32,'All Running Order working doc'!$A$4:$CO$60,CK$100,FALSE),"-")</f>
        <v>-</v>
      </c>
      <c r="CL32" s="12" t="str">
        <f>IFERROR(VLOOKUP($A32,'All Running Order working doc'!$A$4:$CO$60,CL$100,FALSE),"-")</f>
        <v>-</v>
      </c>
      <c r="CM32" s="12" t="str">
        <f>IFERROR(VLOOKUP($A32,'All Running Order working doc'!$A$4:$CO$60,CM$100,FALSE),"-")</f>
        <v>-</v>
      </c>
      <c r="CN32" s="12" t="str">
        <f>IFERROR(VLOOKUP($A32,'All Running Order working doc'!$A$4:$CO$60,CN$100,FALSE),"-")</f>
        <v>-</v>
      </c>
      <c r="CQ32" s="3">
        <v>29</v>
      </c>
    </row>
    <row r="33" spans="1:95" x14ac:dyDescent="0.3">
      <c r="A33" s="3" t="str">
        <f>CONCATENATE(Constants!$B$7,CQ33,)</f>
        <v>Clubman30</v>
      </c>
      <c r="B33" s="12" t="str">
        <f>IFERROR(VLOOKUP($A33,'All Running Order working doc'!$A$4:$CO$60,B$100,FALSE),"-")</f>
        <v>-</v>
      </c>
      <c r="C33" s="12" t="str">
        <f>IFERROR(VLOOKUP($A33,'All Running Order working doc'!$A$4:$CO$60,C$100,FALSE),"-")</f>
        <v>-</v>
      </c>
      <c r="D33" s="12" t="str">
        <f>IFERROR(VLOOKUP($A33,'All Running Order working doc'!$A$4:$CO$60,D$100,FALSE),"-")</f>
        <v>-</v>
      </c>
      <c r="E33" s="12" t="str">
        <f>IFERROR(VLOOKUP($A33,'All Running Order working doc'!$A$4:$CO$60,E$100,FALSE),"-")</f>
        <v>-</v>
      </c>
      <c r="F33" s="12" t="str">
        <f>IFERROR(VLOOKUP($A33,'All Running Order working doc'!$A$4:$CO$60,F$100,FALSE),"-")</f>
        <v>-</v>
      </c>
      <c r="G33" s="12" t="str">
        <f>IFERROR(VLOOKUP($A33,'All Running Order working doc'!$A$4:$CO$60,G$100,FALSE),"-")</f>
        <v>-</v>
      </c>
      <c r="H33" s="12" t="str">
        <f>IFERROR(VLOOKUP($A33,'All Running Order working doc'!$A$4:$CO$60,H$100,FALSE),"-")</f>
        <v>-</v>
      </c>
      <c r="I33" s="12" t="str">
        <f>IFERROR(VLOOKUP($A33,'All Running Order working doc'!$A$4:$CO$60,I$100,FALSE),"-")</f>
        <v>-</v>
      </c>
      <c r="J33" s="12" t="str">
        <f>IFERROR(VLOOKUP($A33,'All Running Order working doc'!$A$4:$CO$60,J$100,FALSE),"-")</f>
        <v>-</v>
      </c>
      <c r="K33" s="12" t="str">
        <f>IFERROR(VLOOKUP($A33,'All Running Order working doc'!$A$4:$CO$60,K$100,FALSE),"-")</f>
        <v>-</v>
      </c>
      <c r="L33" s="12" t="str">
        <f>IFERROR(VLOOKUP($A33,'All Running Order working doc'!$A$4:$CO$60,L$100,FALSE),"-")</f>
        <v>-</v>
      </c>
      <c r="M33" s="12" t="str">
        <f>IFERROR(VLOOKUP($A33,'All Running Order working doc'!$A$4:$CO$60,M$100,FALSE),"-")</f>
        <v>-</v>
      </c>
      <c r="N33" s="12" t="str">
        <f>IFERROR(VLOOKUP($A33,'All Running Order working doc'!$A$4:$CO$60,N$100,FALSE),"-")</f>
        <v>-</v>
      </c>
      <c r="O33" s="12" t="str">
        <f>IFERROR(VLOOKUP($A33,'All Running Order working doc'!$A$4:$CO$60,O$100,FALSE),"-")</f>
        <v>-</v>
      </c>
      <c r="P33" s="12" t="str">
        <f>IFERROR(VLOOKUP($A33,'All Running Order working doc'!$A$4:$CO$60,P$100,FALSE),"-")</f>
        <v>-</v>
      </c>
      <c r="Q33" s="12" t="str">
        <f>IFERROR(VLOOKUP($A33,'All Running Order working doc'!$A$4:$CO$60,Q$100,FALSE),"-")</f>
        <v>-</v>
      </c>
      <c r="R33" s="12" t="str">
        <f>IFERROR(VLOOKUP($A33,'All Running Order working doc'!$A$4:$CO$60,R$100,FALSE),"-")</f>
        <v>-</v>
      </c>
      <c r="S33" s="12" t="str">
        <f>IFERROR(VLOOKUP($A33,'All Running Order working doc'!$A$4:$CO$60,S$100,FALSE),"-")</f>
        <v>-</v>
      </c>
      <c r="T33" s="12" t="str">
        <f>IFERROR(VLOOKUP($A33,'All Running Order working doc'!$A$4:$CO$60,T$100,FALSE),"-")</f>
        <v>-</v>
      </c>
      <c r="U33" s="12" t="str">
        <f>IFERROR(VLOOKUP($A33,'All Running Order working doc'!$A$4:$CO$60,U$100,FALSE),"-")</f>
        <v>-</v>
      </c>
      <c r="V33" s="12" t="str">
        <f>IFERROR(VLOOKUP($A33,'All Running Order working doc'!$A$4:$CO$60,V$100,FALSE),"-")</f>
        <v>-</v>
      </c>
      <c r="W33" s="12" t="str">
        <f>IFERROR(VLOOKUP($A33,'All Running Order working doc'!$A$4:$CO$60,W$100,FALSE),"-")</f>
        <v>-</v>
      </c>
      <c r="X33" s="12" t="str">
        <f>IFERROR(VLOOKUP($A33,'All Running Order working doc'!$A$4:$CO$60,X$100,FALSE),"-")</f>
        <v>-</v>
      </c>
      <c r="Y33" s="12" t="str">
        <f>IFERROR(VLOOKUP($A33,'All Running Order working doc'!$A$4:$CO$60,Y$100,FALSE),"-")</f>
        <v>-</v>
      </c>
      <c r="Z33" s="12" t="str">
        <f>IFERROR(VLOOKUP($A33,'All Running Order working doc'!$A$4:$CO$60,Z$100,FALSE),"-")</f>
        <v>-</v>
      </c>
      <c r="AA33" s="12" t="str">
        <f>IFERROR(VLOOKUP($A33,'All Running Order working doc'!$A$4:$CO$60,AA$100,FALSE),"-")</f>
        <v>-</v>
      </c>
      <c r="AB33" s="12" t="str">
        <f>IFERROR(VLOOKUP($A33,'All Running Order working doc'!$A$4:$CO$60,AB$100,FALSE),"-")</f>
        <v>-</v>
      </c>
      <c r="AC33" s="12" t="str">
        <f>IFERROR(VLOOKUP($A33,'All Running Order working doc'!$A$4:$CO$60,AC$100,FALSE),"-")</f>
        <v>-</v>
      </c>
      <c r="AD33" s="12" t="str">
        <f>IFERROR(VLOOKUP($A33,'All Running Order working doc'!$A$4:$CO$60,AD$100,FALSE),"-")</f>
        <v>-</v>
      </c>
      <c r="AE33" s="12" t="str">
        <f>IFERROR(VLOOKUP($A33,'All Running Order working doc'!$A$4:$CO$60,AE$100,FALSE),"-")</f>
        <v>-</v>
      </c>
      <c r="AF33" s="12" t="str">
        <f>IFERROR(VLOOKUP($A33,'All Running Order working doc'!$A$4:$CO$60,AF$100,FALSE),"-")</f>
        <v>-</v>
      </c>
      <c r="AG33" s="12" t="str">
        <f>IFERROR(VLOOKUP($A33,'All Running Order working doc'!$A$4:$CO$60,AG$100,FALSE),"-")</f>
        <v>-</v>
      </c>
      <c r="AH33" s="12" t="str">
        <f>IFERROR(VLOOKUP($A33,'All Running Order working doc'!$A$4:$CO$60,AH$100,FALSE),"-")</f>
        <v>-</v>
      </c>
      <c r="AI33" s="12" t="str">
        <f>IFERROR(VLOOKUP($A33,'All Running Order working doc'!$A$4:$CO$60,AI$100,FALSE),"-")</f>
        <v>-</v>
      </c>
      <c r="AJ33" s="12" t="str">
        <f>IFERROR(VLOOKUP($A33,'All Running Order working doc'!$A$4:$CO$60,AJ$100,FALSE),"-")</f>
        <v>-</v>
      </c>
      <c r="AK33" s="12" t="str">
        <f>IFERROR(VLOOKUP($A33,'All Running Order working doc'!$A$4:$CO$60,AK$100,FALSE),"-")</f>
        <v>-</v>
      </c>
      <c r="AL33" s="12" t="str">
        <f>IFERROR(VLOOKUP($A33,'All Running Order working doc'!$A$4:$CO$60,AL$100,FALSE),"-")</f>
        <v>-</v>
      </c>
      <c r="AM33" s="12" t="str">
        <f>IFERROR(VLOOKUP($A33,'All Running Order working doc'!$A$4:$CO$60,AM$100,FALSE),"-")</f>
        <v>-</v>
      </c>
      <c r="AN33" s="12" t="str">
        <f>IFERROR(VLOOKUP($A33,'All Running Order working doc'!$A$4:$CO$60,AN$100,FALSE),"-")</f>
        <v>-</v>
      </c>
      <c r="AO33" s="12" t="str">
        <f>IFERROR(VLOOKUP($A33,'All Running Order working doc'!$A$4:$CO$60,AO$100,FALSE),"-")</f>
        <v>-</v>
      </c>
      <c r="AP33" s="12" t="str">
        <f>IFERROR(VLOOKUP($A33,'All Running Order working doc'!$A$4:$CO$60,AP$100,FALSE),"-")</f>
        <v>-</v>
      </c>
      <c r="AQ33" s="12" t="str">
        <f>IFERROR(VLOOKUP($A33,'All Running Order working doc'!$A$4:$CO$60,AQ$100,FALSE),"-")</f>
        <v>-</v>
      </c>
      <c r="AR33" s="12" t="str">
        <f>IFERROR(VLOOKUP($A33,'All Running Order working doc'!$A$4:$CO$60,AR$100,FALSE),"-")</f>
        <v>-</v>
      </c>
      <c r="AS33" s="12" t="str">
        <f>IFERROR(VLOOKUP($A33,'All Running Order working doc'!$A$4:$CO$60,AS$100,FALSE),"-")</f>
        <v>-</v>
      </c>
      <c r="AT33" s="12" t="str">
        <f>IFERROR(VLOOKUP($A33,'All Running Order working doc'!$A$4:$CO$60,AT$100,FALSE),"-")</f>
        <v>-</v>
      </c>
      <c r="AU33" s="12" t="str">
        <f>IFERROR(VLOOKUP($A33,'All Running Order working doc'!$A$4:$CO$60,AU$100,FALSE),"-")</f>
        <v>-</v>
      </c>
      <c r="AV33" s="12" t="str">
        <f>IFERROR(VLOOKUP($A33,'All Running Order working doc'!$A$4:$CO$60,AV$100,FALSE),"-")</f>
        <v>-</v>
      </c>
      <c r="AW33" s="12" t="str">
        <f>IFERROR(VLOOKUP($A33,'All Running Order working doc'!$A$4:$CO$60,AW$100,FALSE),"-")</f>
        <v>-</v>
      </c>
      <c r="AX33" s="12" t="str">
        <f>IFERROR(VLOOKUP($A33,'All Running Order working doc'!$A$4:$CO$60,AX$100,FALSE),"-")</f>
        <v>-</v>
      </c>
      <c r="AY33" s="12" t="str">
        <f>IFERROR(VLOOKUP($A33,'All Running Order working doc'!$A$4:$CO$60,AY$100,FALSE),"-")</f>
        <v>-</v>
      </c>
      <c r="AZ33" s="12" t="str">
        <f>IFERROR(VLOOKUP($A33,'All Running Order working doc'!$A$4:$CO$60,AZ$100,FALSE),"-")</f>
        <v>-</v>
      </c>
      <c r="BA33" s="12" t="str">
        <f>IFERROR(VLOOKUP($A33,'All Running Order working doc'!$A$4:$CO$60,BA$100,FALSE),"-")</f>
        <v>-</v>
      </c>
      <c r="BB33" s="12" t="str">
        <f>IFERROR(VLOOKUP($A33,'All Running Order working doc'!$A$4:$CO$60,BB$100,FALSE),"-")</f>
        <v>-</v>
      </c>
      <c r="BC33" s="12" t="str">
        <f>IFERROR(VLOOKUP($A33,'All Running Order working doc'!$A$4:$CO$60,BC$100,FALSE),"-")</f>
        <v>-</v>
      </c>
      <c r="BD33" s="12" t="str">
        <f>IFERROR(VLOOKUP($A33,'All Running Order working doc'!$A$4:$CO$60,BD$100,FALSE),"-")</f>
        <v>-</v>
      </c>
      <c r="BE33" s="12" t="str">
        <f>IFERROR(VLOOKUP($A33,'All Running Order working doc'!$A$4:$CO$60,BE$100,FALSE),"-")</f>
        <v>-</v>
      </c>
      <c r="BF33" s="12" t="str">
        <f>IFERROR(VLOOKUP($A33,'All Running Order working doc'!$A$4:$CO$60,BF$100,FALSE),"-")</f>
        <v>-</v>
      </c>
      <c r="BG33" s="12" t="str">
        <f>IFERROR(VLOOKUP($A33,'All Running Order working doc'!$A$4:$CO$60,BG$100,FALSE),"-")</f>
        <v>-</v>
      </c>
      <c r="BH33" s="12" t="str">
        <f>IFERROR(VLOOKUP($A33,'All Running Order working doc'!$A$4:$CO$60,BH$100,FALSE),"-")</f>
        <v>-</v>
      </c>
      <c r="BI33" s="12" t="str">
        <f>IFERROR(VLOOKUP($A33,'All Running Order working doc'!$A$4:$CO$60,BI$100,FALSE),"-")</f>
        <v>-</v>
      </c>
      <c r="BJ33" s="12" t="str">
        <f>IFERROR(VLOOKUP($A33,'All Running Order working doc'!$A$4:$CO$60,BJ$100,FALSE),"-")</f>
        <v>-</v>
      </c>
      <c r="BK33" s="12" t="str">
        <f>IFERROR(VLOOKUP($A33,'All Running Order working doc'!$A$4:$CO$60,BK$100,FALSE),"-")</f>
        <v>-</v>
      </c>
      <c r="BL33" s="12" t="str">
        <f>IFERROR(VLOOKUP($A33,'All Running Order working doc'!$A$4:$CO$60,BL$100,FALSE),"-")</f>
        <v>-</v>
      </c>
      <c r="BM33" s="12" t="str">
        <f>IFERROR(VLOOKUP($A33,'All Running Order working doc'!$A$4:$CO$60,BM$100,FALSE),"-")</f>
        <v>-</v>
      </c>
      <c r="BN33" s="12" t="str">
        <f>IFERROR(VLOOKUP($A33,'All Running Order working doc'!$A$4:$CO$60,BN$100,FALSE),"-")</f>
        <v>-</v>
      </c>
      <c r="BO33" s="12" t="str">
        <f>IFERROR(VLOOKUP($A33,'All Running Order working doc'!$A$4:$CO$60,BO$100,FALSE),"-")</f>
        <v>-</v>
      </c>
      <c r="BP33" s="12" t="str">
        <f>IFERROR(VLOOKUP($A33,'All Running Order working doc'!$A$4:$CO$60,BP$100,FALSE),"-")</f>
        <v>-</v>
      </c>
      <c r="BQ33" s="12" t="str">
        <f>IFERROR(VLOOKUP($A33,'All Running Order working doc'!$A$4:$CO$60,BQ$100,FALSE),"-")</f>
        <v>-</v>
      </c>
      <c r="BR33" s="12" t="str">
        <f>IFERROR(VLOOKUP($A33,'All Running Order working doc'!$A$4:$CO$60,BR$100,FALSE),"-")</f>
        <v>-</v>
      </c>
      <c r="BS33" s="12" t="str">
        <f>IFERROR(VLOOKUP($A33,'All Running Order working doc'!$A$4:$CO$60,BS$100,FALSE),"-")</f>
        <v>-</v>
      </c>
      <c r="BT33" s="12" t="str">
        <f>IFERROR(VLOOKUP($A33,'All Running Order working doc'!$A$4:$CO$60,BT$100,FALSE),"-")</f>
        <v>-</v>
      </c>
      <c r="BU33" s="12" t="str">
        <f>IFERROR(VLOOKUP($A33,'All Running Order working doc'!$A$4:$CO$60,BU$100,FALSE),"-")</f>
        <v>-</v>
      </c>
      <c r="BV33" s="12" t="str">
        <f>IFERROR(VLOOKUP($A33,'All Running Order working doc'!$A$4:$CO$60,BV$100,FALSE),"-")</f>
        <v>-</v>
      </c>
      <c r="BW33" s="12" t="str">
        <f>IFERROR(VLOOKUP($A33,'All Running Order working doc'!$A$4:$CO$60,BW$100,FALSE),"-")</f>
        <v>-</v>
      </c>
      <c r="BX33" s="12" t="str">
        <f>IFERROR(VLOOKUP($A33,'All Running Order working doc'!$A$4:$CO$60,BX$100,FALSE),"-")</f>
        <v>-</v>
      </c>
      <c r="BY33" s="12" t="str">
        <f>IFERROR(VLOOKUP($A33,'All Running Order working doc'!$A$4:$CO$60,BY$100,FALSE),"-")</f>
        <v>-</v>
      </c>
      <c r="BZ33" s="12" t="str">
        <f>IFERROR(VLOOKUP($A33,'All Running Order working doc'!$A$4:$CO$60,BZ$100,FALSE),"-")</f>
        <v>-</v>
      </c>
      <c r="CA33" s="12" t="str">
        <f>IFERROR(VLOOKUP($A33,'All Running Order working doc'!$A$4:$CO$60,CA$100,FALSE),"-")</f>
        <v>-</v>
      </c>
      <c r="CB33" s="12" t="str">
        <f>IFERROR(VLOOKUP($A33,'All Running Order working doc'!$A$4:$CO$60,CB$100,FALSE),"-")</f>
        <v>-</v>
      </c>
      <c r="CC33" s="12" t="str">
        <f>IFERROR(VLOOKUP($A33,'All Running Order working doc'!$A$4:$CO$60,CC$100,FALSE),"-")</f>
        <v>-</v>
      </c>
      <c r="CD33" s="12" t="str">
        <f>IFERROR(VLOOKUP($A33,'All Running Order working doc'!$A$4:$CO$60,CD$100,FALSE),"-")</f>
        <v>-</v>
      </c>
      <c r="CE33" s="12" t="str">
        <f>IFERROR(VLOOKUP($A33,'All Running Order working doc'!$A$4:$CO$60,CE$100,FALSE),"-")</f>
        <v>-</v>
      </c>
      <c r="CF33" s="12" t="str">
        <f>IFERROR(VLOOKUP($A33,'All Running Order working doc'!$A$4:$CO$60,CF$100,FALSE),"-")</f>
        <v>-</v>
      </c>
      <c r="CG33" s="12" t="str">
        <f>IFERROR(VLOOKUP($A33,'All Running Order working doc'!$A$4:$CO$60,CG$100,FALSE),"-")</f>
        <v>-</v>
      </c>
      <c r="CH33" s="12" t="str">
        <f>IFERROR(VLOOKUP($A33,'All Running Order working doc'!$A$4:$CO$60,CH$100,FALSE),"-")</f>
        <v>-</v>
      </c>
      <c r="CI33" s="12" t="str">
        <f>IFERROR(VLOOKUP($A33,'All Running Order working doc'!$A$4:$CO$60,CI$100,FALSE),"-")</f>
        <v>-</v>
      </c>
      <c r="CJ33" s="12" t="str">
        <f>IFERROR(VLOOKUP($A33,'All Running Order working doc'!$A$4:$CO$60,CJ$100,FALSE),"-")</f>
        <v>-</v>
      </c>
      <c r="CK33" s="12" t="str">
        <f>IFERROR(VLOOKUP($A33,'All Running Order working doc'!$A$4:$CO$60,CK$100,FALSE),"-")</f>
        <v>-</v>
      </c>
      <c r="CL33" s="12" t="str">
        <f>IFERROR(VLOOKUP($A33,'All Running Order working doc'!$A$4:$CO$60,CL$100,FALSE),"-")</f>
        <v>-</v>
      </c>
      <c r="CM33" s="12" t="str">
        <f>IFERROR(VLOOKUP($A33,'All Running Order working doc'!$A$4:$CO$60,CM$100,FALSE),"-")</f>
        <v>-</v>
      </c>
      <c r="CN33" s="12" t="str">
        <f>IFERROR(VLOOKUP($A33,'All Running Order working doc'!$A$4:$CO$60,CN$100,FALSE),"-")</f>
        <v>-</v>
      </c>
      <c r="CQ33" s="3">
        <v>30</v>
      </c>
    </row>
    <row r="34" spans="1:95" x14ac:dyDescent="0.3">
      <c r="A34" s="3" t="str">
        <f>CONCATENATE(Constants!$B$7,CQ34,)</f>
        <v>Clubman31</v>
      </c>
      <c r="B34" s="12" t="str">
        <f>IFERROR(VLOOKUP($A34,'All Running Order working doc'!$A$4:$CO$60,B$100,FALSE),"-")</f>
        <v>-</v>
      </c>
      <c r="C34" s="12" t="str">
        <f>IFERROR(VLOOKUP($A34,'All Running Order working doc'!$A$4:$CO$60,C$100,FALSE),"-")</f>
        <v>-</v>
      </c>
      <c r="D34" s="12" t="str">
        <f>IFERROR(VLOOKUP($A34,'All Running Order working doc'!$A$4:$CO$60,D$100,FALSE),"-")</f>
        <v>-</v>
      </c>
      <c r="E34" s="12" t="str">
        <f>IFERROR(VLOOKUP($A34,'All Running Order working doc'!$A$4:$CO$60,E$100,FALSE),"-")</f>
        <v>-</v>
      </c>
      <c r="F34" s="12" t="str">
        <f>IFERROR(VLOOKUP($A34,'All Running Order working doc'!$A$4:$CO$60,F$100,FALSE),"-")</f>
        <v>-</v>
      </c>
      <c r="G34" s="12" t="str">
        <f>IFERROR(VLOOKUP($A34,'All Running Order working doc'!$A$4:$CO$60,G$100,FALSE),"-")</f>
        <v>-</v>
      </c>
      <c r="H34" s="12" t="str">
        <f>IFERROR(VLOOKUP($A34,'All Running Order working doc'!$A$4:$CO$60,H$100,FALSE),"-")</f>
        <v>-</v>
      </c>
      <c r="I34" s="12" t="str">
        <f>IFERROR(VLOOKUP($A34,'All Running Order working doc'!$A$4:$CO$60,I$100,FALSE),"-")</f>
        <v>-</v>
      </c>
      <c r="J34" s="12" t="str">
        <f>IFERROR(VLOOKUP($A34,'All Running Order working doc'!$A$4:$CO$60,J$100,FALSE),"-")</f>
        <v>-</v>
      </c>
      <c r="K34" s="12" t="str">
        <f>IFERROR(VLOOKUP($A34,'All Running Order working doc'!$A$4:$CO$60,K$100,FALSE),"-")</f>
        <v>-</v>
      </c>
      <c r="L34" s="12" t="str">
        <f>IFERROR(VLOOKUP($A34,'All Running Order working doc'!$A$4:$CO$60,L$100,FALSE),"-")</f>
        <v>-</v>
      </c>
      <c r="M34" s="12" t="str">
        <f>IFERROR(VLOOKUP($A34,'All Running Order working doc'!$A$4:$CO$60,M$100,FALSE),"-")</f>
        <v>-</v>
      </c>
      <c r="N34" s="12" t="str">
        <f>IFERROR(VLOOKUP($A34,'All Running Order working doc'!$A$4:$CO$60,N$100,FALSE),"-")</f>
        <v>-</v>
      </c>
      <c r="O34" s="12" t="str">
        <f>IFERROR(VLOOKUP($A34,'All Running Order working doc'!$A$4:$CO$60,O$100,FALSE),"-")</f>
        <v>-</v>
      </c>
      <c r="P34" s="12" t="str">
        <f>IFERROR(VLOOKUP($A34,'All Running Order working doc'!$A$4:$CO$60,P$100,FALSE),"-")</f>
        <v>-</v>
      </c>
      <c r="Q34" s="12" t="str">
        <f>IFERROR(VLOOKUP($A34,'All Running Order working doc'!$A$4:$CO$60,Q$100,FALSE),"-")</f>
        <v>-</v>
      </c>
      <c r="R34" s="12" t="str">
        <f>IFERROR(VLOOKUP($A34,'All Running Order working doc'!$A$4:$CO$60,R$100,FALSE),"-")</f>
        <v>-</v>
      </c>
      <c r="S34" s="12" t="str">
        <f>IFERROR(VLOOKUP($A34,'All Running Order working doc'!$A$4:$CO$60,S$100,FALSE),"-")</f>
        <v>-</v>
      </c>
      <c r="T34" s="12" t="str">
        <f>IFERROR(VLOOKUP($A34,'All Running Order working doc'!$A$4:$CO$60,T$100,FALSE),"-")</f>
        <v>-</v>
      </c>
      <c r="U34" s="12" t="str">
        <f>IFERROR(VLOOKUP($A34,'All Running Order working doc'!$A$4:$CO$60,U$100,FALSE),"-")</f>
        <v>-</v>
      </c>
      <c r="V34" s="12" t="str">
        <f>IFERROR(VLOOKUP($A34,'All Running Order working doc'!$A$4:$CO$60,V$100,FALSE),"-")</f>
        <v>-</v>
      </c>
      <c r="W34" s="12" t="str">
        <f>IFERROR(VLOOKUP($A34,'All Running Order working doc'!$A$4:$CO$60,W$100,FALSE),"-")</f>
        <v>-</v>
      </c>
      <c r="X34" s="12" t="str">
        <f>IFERROR(VLOOKUP($A34,'All Running Order working doc'!$A$4:$CO$60,X$100,FALSE),"-")</f>
        <v>-</v>
      </c>
      <c r="Y34" s="12" t="str">
        <f>IFERROR(VLOOKUP($A34,'All Running Order working doc'!$A$4:$CO$60,Y$100,FALSE),"-")</f>
        <v>-</v>
      </c>
      <c r="Z34" s="12" t="str">
        <f>IFERROR(VLOOKUP($A34,'All Running Order working doc'!$A$4:$CO$60,Z$100,FALSE),"-")</f>
        <v>-</v>
      </c>
      <c r="AA34" s="12" t="str">
        <f>IFERROR(VLOOKUP($A34,'All Running Order working doc'!$A$4:$CO$60,AA$100,FALSE),"-")</f>
        <v>-</v>
      </c>
      <c r="AB34" s="12" t="str">
        <f>IFERROR(VLOOKUP($A34,'All Running Order working doc'!$A$4:$CO$60,AB$100,FALSE),"-")</f>
        <v>-</v>
      </c>
      <c r="AC34" s="12" t="str">
        <f>IFERROR(VLOOKUP($A34,'All Running Order working doc'!$A$4:$CO$60,AC$100,FALSE),"-")</f>
        <v>-</v>
      </c>
      <c r="AD34" s="12" t="str">
        <f>IFERROR(VLOOKUP($A34,'All Running Order working doc'!$A$4:$CO$60,AD$100,FALSE),"-")</f>
        <v>-</v>
      </c>
      <c r="AE34" s="12" t="str">
        <f>IFERROR(VLOOKUP($A34,'All Running Order working doc'!$A$4:$CO$60,AE$100,FALSE),"-")</f>
        <v>-</v>
      </c>
      <c r="AF34" s="12" t="str">
        <f>IFERROR(VLOOKUP($A34,'All Running Order working doc'!$A$4:$CO$60,AF$100,FALSE),"-")</f>
        <v>-</v>
      </c>
      <c r="AG34" s="12" t="str">
        <f>IFERROR(VLOOKUP($A34,'All Running Order working doc'!$A$4:$CO$60,AG$100,FALSE),"-")</f>
        <v>-</v>
      </c>
      <c r="AH34" s="12" t="str">
        <f>IFERROR(VLOOKUP($A34,'All Running Order working doc'!$A$4:$CO$60,AH$100,FALSE),"-")</f>
        <v>-</v>
      </c>
      <c r="AI34" s="12" t="str">
        <f>IFERROR(VLOOKUP($A34,'All Running Order working doc'!$A$4:$CO$60,AI$100,FALSE),"-")</f>
        <v>-</v>
      </c>
      <c r="AJ34" s="12" t="str">
        <f>IFERROR(VLOOKUP($A34,'All Running Order working doc'!$A$4:$CO$60,AJ$100,FALSE),"-")</f>
        <v>-</v>
      </c>
      <c r="AK34" s="12" t="str">
        <f>IFERROR(VLOOKUP($A34,'All Running Order working doc'!$A$4:$CO$60,AK$100,FALSE),"-")</f>
        <v>-</v>
      </c>
      <c r="AL34" s="12" t="str">
        <f>IFERROR(VLOOKUP($A34,'All Running Order working doc'!$A$4:$CO$60,AL$100,FALSE),"-")</f>
        <v>-</v>
      </c>
      <c r="AM34" s="12" t="str">
        <f>IFERROR(VLOOKUP($A34,'All Running Order working doc'!$A$4:$CO$60,AM$100,FALSE),"-")</f>
        <v>-</v>
      </c>
      <c r="AN34" s="12" t="str">
        <f>IFERROR(VLOOKUP($A34,'All Running Order working doc'!$A$4:$CO$60,AN$100,FALSE),"-")</f>
        <v>-</v>
      </c>
      <c r="AO34" s="12" t="str">
        <f>IFERROR(VLOOKUP($A34,'All Running Order working doc'!$A$4:$CO$60,AO$100,FALSE),"-")</f>
        <v>-</v>
      </c>
      <c r="AP34" s="12" t="str">
        <f>IFERROR(VLOOKUP($A34,'All Running Order working doc'!$A$4:$CO$60,AP$100,FALSE),"-")</f>
        <v>-</v>
      </c>
      <c r="AQ34" s="12" t="str">
        <f>IFERROR(VLOOKUP($A34,'All Running Order working doc'!$A$4:$CO$60,AQ$100,FALSE),"-")</f>
        <v>-</v>
      </c>
      <c r="AR34" s="12" t="str">
        <f>IFERROR(VLOOKUP($A34,'All Running Order working doc'!$A$4:$CO$60,AR$100,FALSE),"-")</f>
        <v>-</v>
      </c>
      <c r="AS34" s="12" t="str">
        <f>IFERROR(VLOOKUP($A34,'All Running Order working doc'!$A$4:$CO$60,AS$100,FALSE),"-")</f>
        <v>-</v>
      </c>
      <c r="AT34" s="12" t="str">
        <f>IFERROR(VLOOKUP($A34,'All Running Order working doc'!$A$4:$CO$60,AT$100,FALSE),"-")</f>
        <v>-</v>
      </c>
      <c r="AU34" s="12" t="str">
        <f>IFERROR(VLOOKUP($A34,'All Running Order working doc'!$A$4:$CO$60,AU$100,FALSE),"-")</f>
        <v>-</v>
      </c>
      <c r="AV34" s="12" t="str">
        <f>IFERROR(VLOOKUP($A34,'All Running Order working doc'!$A$4:$CO$60,AV$100,FALSE),"-")</f>
        <v>-</v>
      </c>
      <c r="AW34" s="12" t="str">
        <f>IFERROR(VLOOKUP($A34,'All Running Order working doc'!$A$4:$CO$60,AW$100,FALSE),"-")</f>
        <v>-</v>
      </c>
      <c r="AX34" s="12" t="str">
        <f>IFERROR(VLOOKUP($A34,'All Running Order working doc'!$A$4:$CO$60,AX$100,FALSE),"-")</f>
        <v>-</v>
      </c>
      <c r="AY34" s="12" t="str">
        <f>IFERROR(VLOOKUP($A34,'All Running Order working doc'!$A$4:$CO$60,AY$100,FALSE),"-")</f>
        <v>-</v>
      </c>
      <c r="AZ34" s="12" t="str">
        <f>IFERROR(VLOOKUP($A34,'All Running Order working doc'!$A$4:$CO$60,AZ$100,FALSE),"-")</f>
        <v>-</v>
      </c>
      <c r="BA34" s="12" t="str">
        <f>IFERROR(VLOOKUP($A34,'All Running Order working doc'!$A$4:$CO$60,BA$100,FALSE),"-")</f>
        <v>-</v>
      </c>
      <c r="BB34" s="12" t="str">
        <f>IFERROR(VLOOKUP($A34,'All Running Order working doc'!$A$4:$CO$60,BB$100,FALSE),"-")</f>
        <v>-</v>
      </c>
      <c r="BC34" s="12" t="str">
        <f>IFERROR(VLOOKUP($A34,'All Running Order working doc'!$A$4:$CO$60,BC$100,FALSE),"-")</f>
        <v>-</v>
      </c>
      <c r="BD34" s="12" t="str">
        <f>IFERROR(VLOOKUP($A34,'All Running Order working doc'!$A$4:$CO$60,BD$100,FALSE),"-")</f>
        <v>-</v>
      </c>
      <c r="BE34" s="12" t="str">
        <f>IFERROR(VLOOKUP($A34,'All Running Order working doc'!$A$4:$CO$60,BE$100,FALSE),"-")</f>
        <v>-</v>
      </c>
      <c r="BF34" s="12" t="str">
        <f>IFERROR(VLOOKUP($A34,'All Running Order working doc'!$A$4:$CO$60,BF$100,FALSE),"-")</f>
        <v>-</v>
      </c>
      <c r="BG34" s="12" t="str">
        <f>IFERROR(VLOOKUP($A34,'All Running Order working doc'!$A$4:$CO$60,BG$100,FALSE),"-")</f>
        <v>-</v>
      </c>
      <c r="BH34" s="12" t="str">
        <f>IFERROR(VLOOKUP($A34,'All Running Order working doc'!$A$4:$CO$60,BH$100,FALSE),"-")</f>
        <v>-</v>
      </c>
      <c r="BI34" s="12" t="str">
        <f>IFERROR(VLOOKUP($A34,'All Running Order working doc'!$A$4:$CO$60,BI$100,FALSE),"-")</f>
        <v>-</v>
      </c>
      <c r="BJ34" s="12" t="str">
        <f>IFERROR(VLOOKUP($A34,'All Running Order working doc'!$A$4:$CO$60,BJ$100,FALSE),"-")</f>
        <v>-</v>
      </c>
      <c r="BK34" s="12" t="str">
        <f>IFERROR(VLOOKUP($A34,'All Running Order working doc'!$A$4:$CO$60,BK$100,FALSE),"-")</f>
        <v>-</v>
      </c>
      <c r="BL34" s="12" t="str">
        <f>IFERROR(VLOOKUP($A34,'All Running Order working doc'!$A$4:$CO$60,BL$100,FALSE),"-")</f>
        <v>-</v>
      </c>
      <c r="BM34" s="12" t="str">
        <f>IFERROR(VLOOKUP($A34,'All Running Order working doc'!$A$4:$CO$60,BM$100,FALSE),"-")</f>
        <v>-</v>
      </c>
      <c r="BN34" s="12" t="str">
        <f>IFERROR(VLOOKUP($A34,'All Running Order working doc'!$A$4:$CO$60,BN$100,FALSE),"-")</f>
        <v>-</v>
      </c>
      <c r="BO34" s="12" t="str">
        <f>IFERROR(VLOOKUP($A34,'All Running Order working doc'!$A$4:$CO$60,BO$100,FALSE),"-")</f>
        <v>-</v>
      </c>
      <c r="BP34" s="12" t="str">
        <f>IFERROR(VLOOKUP($A34,'All Running Order working doc'!$A$4:$CO$60,BP$100,FALSE),"-")</f>
        <v>-</v>
      </c>
      <c r="BQ34" s="12" t="str">
        <f>IFERROR(VLOOKUP($A34,'All Running Order working doc'!$A$4:$CO$60,BQ$100,FALSE),"-")</f>
        <v>-</v>
      </c>
      <c r="BR34" s="12" t="str">
        <f>IFERROR(VLOOKUP($A34,'All Running Order working doc'!$A$4:$CO$60,BR$100,FALSE),"-")</f>
        <v>-</v>
      </c>
      <c r="BS34" s="12" t="str">
        <f>IFERROR(VLOOKUP($A34,'All Running Order working doc'!$A$4:$CO$60,BS$100,FALSE),"-")</f>
        <v>-</v>
      </c>
      <c r="BT34" s="12" t="str">
        <f>IFERROR(VLOOKUP($A34,'All Running Order working doc'!$A$4:$CO$60,BT$100,FALSE),"-")</f>
        <v>-</v>
      </c>
      <c r="BU34" s="12" t="str">
        <f>IFERROR(VLOOKUP($A34,'All Running Order working doc'!$A$4:$CO$60,BU$100,FALSE),"-")</f>
        <v>-</v>
      </c>
      <c r="BV34" s="12" t="str">
        <f>IFERROR(VLOOKUP($A34,'All Running Order working doc'!$A$4:$CO$60,BV$100,FALSE),"-")</f>
        <v>-</v>
      </c>
      <c r="BW34" s="12" t="str">
        <f>IFERROR(VLOOKUP($A34,'All Running Order working doc'!$A$4:$CO$60,BW$100,FALSE),"-")</f>
        <v>-</v>
      </c>
      <c r="BX34" s="12" t="str">
        <f>IFERROR(VLOOKUP($A34,'All Running Order working doc'!$A$4:$CO$60,BX$100,FALSE),"-")</f>
        <v>-</v>
      </c>
      <c r="BY34" s="12" t="str">
        <f>IFERROR(VLOOKUP($A34,'All Running Order working doc'!$A$4:$CO$60,BY$100,FALSE),"-")</f>
        <v>-</v>
      </c>
      <c r="BZ34" s="12" t="str">
        <f>IFERROR(VLOOKUP($A34,'All Running Order working doc'!$A$4:$CO$60,BZ$100,FALSE),"-")</f>
        <v>-</v>
      </c>
      <c r="CA34" s="12" t="str">
        <f>IFERROR(VLOOKUP($A34,'All Running Order working doc'!$A$4:$CO$60,CA$100,FALSE),"-")</f>
        <v>-</v>
      </c>
      <c r="CB34" s="12" t="str">
        <f>IFERROR(VLOOKUP($A34,'All Running Order working doc'!$A$4:$CO$60,CB$100,FALSE),"-")</f>
        <v>-</v>
      </c>
      <c r="CC34" s="12" t="str">
        <f>IFERROR(VLOOKUP($A34,'All Running Order working doc'!$A$4:$CO$60,CC$100,FALSE),"-")</f>
        <v>-</v>
      </c>
      <c r="CD34" s="12" t="str">
        <f>IFERROR(VLOOKUP($A34,'All Running Order working doc'!$A$4:$CO$60,CD$100,FALSE),"-")</f>
        <v>-</v>
      </c>
      <c r="CE34" s="12" t="str">
        <f>IFERROR(VLOOKUP($A34,'All Running Order working doc'!$A$4:$CO$60,CE$100,FALSE),"-")</f>
        <v>-</v>
      </c>
      <c r="CF34" s="12" t="str">
        <f>IFERROR(VLOOKUP($A34,'All Running Order working doc'!$A$4:$CO$60,CF$100,FALSE),"-")</f>
        <v>-</v>
      </c>
      <c r="CG34" s="12" t="str">
        <f>IFERROR(VLOOKUP($A34,'All Running Order working doc'!$A$4:$CO$60,CG$100,FALSE),"-")</f>
        <v>-</v>
      </c>
      <c r="CH34" s="12" t="str">
        <f>IFERROR(VLOOKUP($A34,'All Running Order working doc'!$A$4:$CO$60,CH$100,FALSE),"-")</f>
        <v>-</v>
      </c>
      <c r="CI34" s="12" t="str">
        <f>IFERROR(VLOOKUP($A34,'All Running Order working doc'!$A$4:$CO$60,CI$100,FALSE),"-")</f>
        <v>-</v>
      </c>
      <c r="CJ34" s="12" t="str">
        <f>IFERROR(VLOOKUP($A34,'All Running Order working doc'!$A$4:$CO$60,CJ$100,FALSE),"-")</f>
        <v>-</v>
      </c>
      <c r="CK34" s="12" t="str">
        <f>IFERROR(VLOOKUP($A34,'All Running Order working doc'!$A$4:$CO$60,CK$100,FALSE),"-")</f>
        <v>-</v>
      </c>
      <c r="CL34" s="12" t="str">
        <f>IFERROR(VLOOKUP($A34,'All Running Order working doc'!$A$4:$CO$60,CL$100,FALSE),"-")</f>
        <v>-</v>
      </c>
      <c r="CM34" s="12" t="str">
        <f>IFERROR(VLOOKUP($A34,'All Running Order working doc'!$A$4:$CO$60,CM$100,FALSE),"-")</f>
        <v>-</v>
      </c>
      <c r="CN34" s="12" t="str">
        <f>IFERROR(VLOOKUP($A34,'All Running Order working doc'!$A$4:$CO$60,CN$100,FALSE),"-")</f>
        <v>-</v>
      </c>
      <c r="CQ34" s="3">
        <v>31</v>
      </c>
    </row>
    <row r="35" spans="1:95" x14ac:dyDescent="0.3">
      <c r="A35" s="3" t="str">
        <f>CONCATENATE(Constants!$B$7,CQ35,)</f>
        <v>Clubman32</v>
      </c>
      <c r="B35" s="12" t="str">
        <f>IFERROR(VLOOKUP($A35,'All Running Order working doc'!$A$4:$CO$60,B$100,FALSE),"-")</f>
        <v>-</v>
      </c>
      <c r="C35" s="12" t="str">
        <f>IFERROR(VLOOKUP($A35,'All Running Order working doc'!$A$4:$CO$60,C$100,FALSE),"-")</f>
        <v>-</v>
      </c>
      <c r="D35" s="12" t="str">
        <f>IFERROR(VLOOKUP($A35,'All Running Order working doc'!$A$4:$CO$60,D$100,FALSE),"-")</f>
        <v>-</v>
      </c>
      <c r="E35" s="12" t="str">
        <f>IFERROR(VLOOKUP($A35,'All Running Order working doc'!$A$4:$CO$60,E$100,FALSE),"-")</f>
        <v>-</v>
      </c>
      <c r="F35" s="12" t="str">
        <f>IFERROR(VLOOKUP($A35,'All Running Order working doc'!$A$4:$CO$60,F$100,FALSE),"-")</f>
        <v>-</v>
      </c>
      <c r="G35" s="12" t="str">
        <f>IFERROR(VLOOKUP($A35,'All Running Order working doc'!$A$4:$CO$60,G$100,FALSE),"-")</f>
        <v>-</v>
      </c>
      <c r="H35" s="12" t="str">
        <f>IFERROR(VLOOKUP($A35,'All Running Order working doc'!$A$4:$CO$60,H$100,FALSE),"-")</f>
        <v>-</v>
      </c>
      <c r="I35" s="12" t="str">
        <f>IFERROR(VLOOKUP($A35,'All Running Order working doc'!$A$4:$CO$60,I$100,FALSE),"-")</f>
        <v>-</v>
      </c>
      <c r="J35" s="12" t="str">
        <f>IFERROR(VLOOKUP($A35,'All Running Order working doc'!$A$4:$CO$60,J$100,FALSE),"-")</f>
        <v>-</v>
      </c>
      <c r="K35" s="12" t="str">
        <f>IFERROR(VLOOKUP($A35,'All Running Order working doc'!$A$4:$CO$60,K$100,FALSE),"-")</f>
        <v>-</v>
      </c>
      <c r="L35" s="12" t="str">
        <f>IFERROR(VLOOKUP($A35,'All Running Order working doc'!$A$4:$CO$60,L$100,FALSE),"-")</f>
        <v>-</v>
      </c>
      <c r="M35" s="12" t="str">
        <f>IFERROR(VLOOKUP($A35,'All Running Order working doc'!$A$4:$CO$60,M$100,FALSE),"-")</f>
        <v>-</v>
      </c>
      <c r="N35" s="12" t="str">
        <f>IFERROR(VLOOKUP($A35,'All Running Order working doc'!$A$4:$CO$60,N$100,FALSE),"-")</f>
        <v>-</v>
      </c>
      <c r="O35" s="12" t="str">
        <f>IFERROR(VLOOKUP($A35,'All Running Order working doc'!$A$4:$CO$60,O$100,FALSE),"-")</f>
        <v>-</v>
      </c>
      <c r="P35" s="12" t="str">
        <f>IFERROR(VLOOKUP($A35,'All Running Order working doc'!$A$4:$CO$60,P$100,FALSE),"-")</f>
        <v>-</v>
      </c>
      <c r="Q35" s="12" t="str">
        <f>IFERROR(VLOOKUP($A35,'All Running Order working doc'!$A$4:$CO$60,Q$100,FALSE),"-")</f>
        <v>-</v>
      </c>
      <c r="R35" s="12" t="str">
        <f>IFERROR(VLOOKUP($A35,'All Running Order working doc'!$A$4:$CO$60,R$100,FALSE),"-")</f>
        <v>-</v>
      </c>
      <c r="S35" s="12" t="str">
        <f>IFERROR(VLOOKUP($A35,'All Running Order working doc'!$A$4:$CO$60,S$100,FALSE),"-")</f>
        <v>-</v>
      </c>
      <c r="T35" s="12" t="str">
        <f>IFERROR(VLOOKUP($A35,'All Running Order working doc'!$A$4:$CO$60,T$100,FALSE),"-")</f>
        <v>-</v>
      </c>
      <c r="U35" s="12" t="str">
        <f>IFERROR(VLOOKUP($A35,'All Running Order working doc'!$A$4:$CO$60,U$100,FALSE),"-")</f>
        <v>-</v>
      </c>
      <c r="V35" s="12" t="str">
        <f>IFERROR(VLOOKUP($A35,'All Running Order working doc'!$A$4:$CO$60,V$100,FALSE),"-")</f>
        <v>-</v>
      </c>
      <c r="W35" s="12" t="str">
        <f>IFERROR(VLOOKUP($A35,'All Running Order working doc'!$A$4:$CO$60,W$100,FALSE),"-")</f>
        <v>-</v>
      </c>
      <c r="X35" s="12" t="str">
        <f>IFERROR(VLOOKUP($A35,'All Running Order working doc'!$A$4:$CO$60,X$100,FALSE),"-")</f>
        <v>-</v>
      </c>
      <c r="Y35" s="12" t="str">
        <f>IFERROR(VLOOKUP($A35,'All Running Order working doc'!$A$4:$CO$60,Y$100,FALSE),"-")</f>
        <v>-</v>
      </c>
      <c r="Z35" s="12" t="str">
        <f>IFERROR(VLOOKUP($A35,'All Running Order working doc'!$A$4:$CO$60,Z$100,FALSE),"-")</f>
        <v>-</v>
      </c>
      <c r="AA35" s="12" t="str">
        <f>IFERROR(VLOOKUP($A35,'All Running Order working doc'!$A$4:$CO$60,AA$100,FALSE),"-")</f>
        <v>-</v>
      </c>
      <c r="AB35" s="12" t="str">
        <f>IFERROR(VLOOKUP($A35,'All Running Order working doc'!$A$4:$CO$60,AB$100,FALSE),"-")</f>
        <v>-</v>
      </c>
      <c r="AC35" s="12" t="str">
        <f>IFERROR(VLOOKUP($A35,'All Running Order working doc'!$A$4:$CO$60,AC$100,FALSE),"-")</f>
        <v>-</v>
      </c>
      <c r="AD35" s="12" t="str">
        <f>IFERROR(VLOOKUP($A35,'All Running Order working doc'!$A$4:$CO$60,AD$100,FALSE),"-")</f>
        <v>-</v>
      </c>
      <c r="AE35" s="12" t="str">
        <f>IFERROR(VLOOKUP($A35,'All Running Order working doc'!$A$4:$CO$60,AE$100,FALSE),"-")</f>
        <v>-</v>
      </c>
      <c r="AF35" s="12" t="str">
        <f>IFERROR(VLOOKUP($A35,'All Running Order working doc'!$A$4:$CO$60,AF$100,FALSE),"-")</f>
        <v>-</v>
      </c>
      <c r="AG35" s="12" t="str">
        <f>IFERROR(VLOOKUP($A35,'All Running Order working doc'!$A$4:$CO$60,AG$100,FALSE),"-")</f>
        <v>-</v>
      </c>
      <c r="AH35" s="12" t="str">
        <f>IFERROR(VLOOKUP($A35,'All Running Order working doc'!$A$4:$CO$60,AH$100,FALSE),"-")</f>
        <v>-</v>
      </c>
      <c r="AI35" s="12" t="str">
        <f>IFERROR(VLOOKUP($A35,'All Running Order working doc'!$A$4:$CO$60,AI$100,FALSE),"-")</f>
        <v>-</v>
      </c>
      <c r="AJ35" s="12" t="str">
        <f>IFERROR(VLOOKUP($A35,'All Running Order working doc'!$A$4:$CO$60,AJ$100,FALSE),"-")</f>
        <v>-</v>
      </c>
      <c r="AK35" s="12" t="str">
        <f>IFERROR(VLOOKUP($A35,'All Running Order working doc'!$A$4:$CO$60,AK$100,FALSE),"-")</f>
        <v>-</v>
      </c>
      <c r="AL35" s="12" t="str">
        <f>IFERROR(VLOOKUP($A35,'All Running Order working doc'!$A$4:$CO$60,AL$100,FALSE),"-")</f>
        <v>-</v>
      </c>
      <c r="AM35" s="12" t="str">
        <f>IFERROR(VLOOKUP($A35,'All Running Order working doc'!$A$4:$CO$60,AM$100,FALSE),"-")</f>
        <v>-</v>
      </c>
      <c r="AN35" s="12" t="str">
        <f>IFERROR(VLOOKUP($A35,'All Running Order working doc'!$A$4:$CO$60,AN$100,FALSE),"-")</f>
        <v>-</v>
      </c>
      <c r="AO35" s="12" t="str">
        <f>IFERROR(VLOOKUP($A35,'All Running Order working doc'!$A$4:$CO$60,AO$100,FALSE),"-")</f>
        <v>-</v>
      </c>
      <c r="AP35" s="12" t="str">
        <f>IFERROR(VLOOKUP($A35,'All Running Order working doc'!$A$4:$CO$60,AP$100,FALSE),"-")</f>
        <v>-</v>
      </c>
      <c r="AQ35" s="12" t="str">
        <f>IFERROR(VLOOKUP($A35,'All Running Order working doc'!$A$4:$CO$60,AQ$100,FALSE),"-")</f>
        <v>-</v>
      </c>
      <c r="AR35" s="12" t="str">
        <f>IFERROR(VLOOKUP($A35,'All Running Order working doc'!$A$4:$CO$60,AR$100,FALSE),"-")</f>
        <v>-</v>
      </c>
      <c r="AS35" s="12" t="str">
        <f>IFERROR(VLOOKUP($A35,'All Running Order working doc'!$A$4:$CO$60,AS$100,FALSE),"-")</f>
        <v>-</v>
      </c>
      <c r="AT35" s="12" t="str">
        <f>IFERROR(VLOOKUP($A35,'All Running Order working doc'!$A$4:$CO$60,AT$100,FALSE),"-")</f>
        <v>-</v>
      </c>
      <c r="AU35" s="12" t="str">
        <f>IFERROR(VLOOKUP($A35,'All Running Order working doc'!$A$4:$CO$60,AU$100,FALSE),"-")</f>
        <v>-</v>
      </c>
      <c r="AV35" s="12" t="str">
        <f>IFERROR(VLOOKUP($A35,'All Running Order working doc'!$A$4:$CO$60,AV$100,FALSE),"-")</f>
        <v>-</v>
      </c>
      <c r="AW35" s="12" t="str">
        <f>IFERROR(VLOOKUP($A35,'All Running Order working doc'!$A$4:$CO$60,AW$100,FALSE),"-")</f>
        <v>-</v>
      </c>
      <c r="AX35" s="12" t="str">
        <f>IFERROR(VLOOKUP($A35,'All Running Order working doc'!$A$4:$CO$60,AX$100,FALSE),"-")</f>
        <v>-</v>
      </c>
      <c r="AY35" s="12" t="str">
        <f>IFERROR(VLOOKUP($A35,'All Running Order working doc'!$A$4:$CO$60,AY$100,FALSE),"-")</f>
        <v>-</v>
      </c>
      <c r="AZ35" s="12" t="str">
        <f>IFERROR(VLOOKUP($A35,'All Running Order working doc'!$A$4:$CO$60,AZ$100,FALSE),"-")</f>
        <v>-</v>
      </c>
      <c r="BA35" s="12" t="str">
        <f>IFERROR(VLOOKUP($A35,'All Running Order working doc'!$A$4:$CO$60,BA$100,FALSE),"-")</f>
        <v>-</v>
      </c>
      <c r="BB35" s="12" t="str">
        <f>IFERROR(VLOOKUP($A35,'All Running Order working doc'!$A$4:$CO$60,BB$100,FALSE),"-")</f>
        <v>-</v>
      </c>
      <c r="BC35" s="12" t="str">
        <f>IFERROR(VLOOKUP($A35,'All Running Order working doc'!$A$4:$CO$60,BC$100,FALSE),"-")</f>
        <v>-</v>
      </c>
      <c r="BD35" s="12" t="str">
        <f>IFERROR(VLOOKUP($A35,'All Running Order working doc'!$A$4:$CO$60,BD$100,FALSE),"-")</f>
        <v>-</v>
      </c>
      <c r="BE35" s="12" t="str">
        <f>IFERROR(VLOOKUP($A35,'All Running Order working doc'!$A$4:$CO$60,BE$100,FALSE),"-")</f>
        <v>-</v>
      </c>
      <c r="BF35" s="12" t="str">
        <f>IFERROR(VLOOKUP($A35,'All Running Order working doc'!$A$4:$CO$60,BF$100,FALSE),"-")</f>
        <v>-</v>
      </c>
      <c r="BG35" s="12" t="str">
        <f>IFERROR(VLOOKUP($A35,'All Running Order working doc'!$A$4:$CO$60,BG$100,FALSE),"-")</f>
        <v>-</v>
      </c>
      <c r="BH35" s="12" t="str">
        <f>IFERROR(VLOOKUP($A35,'All Running Order working doc'!$A$4:$CO$60,BH$100,FALSE),"-")</f>
        <v>-</v>
      </c>
      <c r="BI35" s="12" t="str">
        <f>IFERROR(VLOOKUP($A35,'All Running Order working doc'!$A$4:$CO$60,BI$100,FALSE),"-")</f>
        <v>-</v>
      </c>
      <c r="BJ35" s="12" t="str">
        <f>IFERROR(VLOOKUP($A35,'All Running Order working doc'!$A$4:$CO$60,BJ$100,FALSE),"-")</f>
        <v>-</v>
      </c>
      <c r="BK35" s="12" t="str">
        <f>IFERROR(VLOOKUP($A35,'All Running Order working doc'!$A$4:$CO$60,BK$100,FALSE),"-")</f>
        <v>-</v>
      </c>
      <c r="BL35" s="12" t="str">
        <f>IFERROR(VLOOKUP($A35,'All Running Order working doc'!$A$4:$CO$60,BL$100,FALSE),"-")</f>
        <v>-</v>
      </c>
      <c r="BM35" s="12" t="str">
        <f>IFERROR(VLOOKUP($A35,'All Running Order working doc'!$A$4:$CO$60,BM$100,FALSE),"-")</f>
        <v>-</v>
      </c>
      <c r="BN35" s="12" t="str">
        <f>IFERROR(VLOOKUP($A35,'All Running Order working doc'!$A$4:$CO$60,BN$100,FALSE),"-")</f>
        <v>-</v>
      </c>
      <c r="BO35" s="12" t="str">
        <f>IFERROR(VLOOKUP($A35,'All Running Order working doc'!$A$4:$CO$60,BO$100,FALSE),"-")</f>
        <v>-</v>
      </c>
      <c r="BP35" s="12" t="str">
        <f>IFERROR(VLOOKUP($A35,'All Running Order working doc'!$A$4:$CO$60,BP$100,FALSE),"-")</f>
        <v>-</v>
      </c>
      <c r="BQ35" s="12" t="str">
        <f>IFERROR(VLOOKUP($A35,'All Running Order working doc'!$A$4:$CO$60,BQ$100,FALSE),"-")</f>
        <v>-</v>
      </c>
      <c r="BR35" s="12" t="str">
        <f>IFERROR(VLOOKUP($A35,'All Running Order working doc'!$A$4:$CO$60,BR$100,FALSE),"-")</f>
        <v>-</v>
      </c>
      <c r="BS35" s="12" t="str">
        <f>IFERROR(VLOOKUP($A35,'All Running Order working doc'!$A$4:$CO$60,BS$100,FALSE),"-")</f>
        <v>-</v>
      </c>
      <c r="BT35" s="12" t="str">
        <f>IFERROR(VLOOKUP($A35,'All Running Order working doc'!$A$4:$CO$60,BT$100,FALSE),"-")</f>
        <v>-</v>
      </c>
      <c r="BU35" s="12" t="str">
        <f>IFERROR(VLOOKUP($A35,'All Running Order working doc'!$A$4:$CO$60,BU$100,FALSE),"-")</f>
        <v>-</v>
      </c>
      <c r="BV35" s="12" t="str">
        <f>IFERROR(VLOOKUP($A35,'All Running Order working doc'!$A$4:$CO$60,BV$100,FALSE),"-")</f>
        <v>-</v>
      </c>
      <c r="BW35" s="12" t="str">
        <f>IFERROR(VLOOKUP($A35,'All Running Order working doc'!$A$4:$CO$60,BW$100,FALSE),"-")</f>
        <v>-</v>
      </c>
      <c r="BX35" s="12" t="str">
        <f>IFERROR(VLOOKUP($A35,'All Running Order working doc'!$A$4:$CO$60,BX$100,FALSE),"-")</f>
        <v>-</v>
      </c>
      <c r="BY35" s="12" t="str">
        <f>IFERROR(VLOOKUP($A35,'All Running Order working doc'!$A$4:$CO$60,BY$100,FALSE),"-")</f>
        <v>-</v>
      </c>
      <c r="BZ35" s="12" t="str">
        <f>IFERROR(VLOOKUP($A35,'All Running Order working doc'!$A$4:$CO$60,BZ$100,FALSE),"-")</f>
        <v>-</v>
      </c>
      <c r="CA35" s="12" t="str">
        <f>IFERROR(VLOOKUP($A35,'All Running Order working doc'!$A$4:$CO$60,CA$100,FALSE),"-")</f>
        <v>-</v>
      </c>
      <c r="CB35" s="12" t="str">
        <f>IFERROR(VLOOKUP($A35,'All Running Order working doc'!$A$4:$CO$60,CB$100,FALSE),"-")</f>
        <v>-</v>
      </c>
      <c r="CC35" s="12" t="str">
        <f>IFERROR(VLOOKUP($A35,'All Running Order working doc'!$A$4:$CO$60,CC$100,FALSE),"-")</f>
        <v>-</v>
      </c>
      <c r="CD35" s="12" t="str">
        <f>IFERROR(VLOOKUP($A35,'All Running Order working doc'!$A$4:$CO$60,CD$100,FALSE),"-")</f>
        <v>-</v>
      </c>
      <c r="CE35" s="12" t="str">
        <f>IFERROR(VLOOKUP($A35,'All Running Order working doc'!$A$4:$CO$60,CE$100,FALSE),"-")</f>
        <v>-</v>
      </c>
      <c r="CF35" s="12" t="str">
        <f>IFERROR(VLOOKUP($A35,'All Running Order working doc'!$A$4:$CO$60,CF$100,FALSE),"-")</f>
        <v>-</v>
      </c>
      <c r="CG35" s="12" t="str">
        <f>IFERROR(VLOOKUP($A35,'All Running Order working doc'!$A$4:$CO$60,CG$100,FALSE),"-")</f>
        <v>-</v>
      </c>
      <c r="CH35" s="12" t="str">
        <f>IFERROR(VLOOKUP($A35,'All Running Order working doc'!$A$4:$CO$60,CH$100,FALSE),"-")</f>
        <v>-</v>
      </c>
      <c r="CI35" s="12" t="str">
        <f>IFERROR(VLOOKUP($A35,'All Running Order working doc'!$A$4:$CO$60,CI$100,FALSE),"-")</f>
        <v>-</v>
      </c>
      <c r="CJ35" s="12" t="str">
        <f>IFERROR(VLOOKUP($A35,'All Running Order working doc'!$A$4:$CO$60,CJ$100,FALSE),"-")</f>
        <v>-</v>
      </c>
      <c r="CK35" s="12" t="str">
        <f>IFERROR(VLOOKUP($A35,'All Running Order working doc'!$A$4:$CO$60,CK$100,FALSE),"-")</f>
        <v>-</v>
      </c>
      <c r="CL35" s="12" t="str">
        <f>IFERROR(VLOOKUP($A35,'All Running Order working doc'!$A$4:$CO$60,CL$100,FALSE),"-")</f>
        <v>-</v>
      </c>
      <c r="CM35" s="12" t="str">
        <f>IFERROR(VLOOKUP($A35,'All Running Order working doc'!$A$4:$CO$60,CM$100,FALSE),"-")</f>
        <v>-</v>
      </c>
      <c r="CN35" s="12" t="str">
        <f>IFERROR(VLOOKUP($A35,'All Running Order working doc'!$A$4:$CO$60,CN$100,FALSE),"-")</f>
        <v>-</v>
      </c>
      <c r="CQ35" s="3">
        <v>32</v>
      </c>
    </row>
    <row r="36" spans="1:95" x14ac:dyDescent="0.3">
      <c r="A36" s="3" t="str">
        <f>CONCATENATE(Constants!$B$7,CQ36,)</f>
        <v>Clubman33</v>
      </c>
      <c r="B36" s="12" t="str">
        <f>IFERROR(VLOOKUP($A36,'All Running Order working doc'!$A$4:$CO$60,B$100,FALSE),"-")</f>
        <v>-</v>
      </c>
      <c r="C36" s="12" t="str">
        <f>IFERROR(VLOOKUP($A36,'All Running Order working doc'!$A$4:$CO$60,C$100,FALSE),"-")</f>
        <v>-</v>
      </c>
      <c r="D36" s="12" t="str">
        <f>IFERROR(VLOOKUP($A36,'All Running Order working doc'!$A$4:$CO$60,D$100,FALSE),"-")</f>
        <v>-</v>
      </c>
      <c r="E36" s="12" t="str">
        <f>IFERROR(VLOOKUP($A36,'All Running Order working doc'!$A$4:$CO$60,E$100,FALSE),"-")</f>
        <v>-</v>
      </c>
      <c r="F36" s="12" t="str">
        <f>IFERROR(VLOOKUP($A36,'All Running Order working doc'!$A$4:$CO$60,F$100,FALSE),"-")</f>
        <v>-</v>
      </c>
      <c r="G36" s="12" t="str">
        <f>IFERROR(VLOOKUP($A36,'All Running Order working doc'!$A$4:$CO$60,G$100,FALSE),"-")</f>
        <v>-</v>
      </c>
      <c r="H36" s="12" t="str">
        <f>IFERROR(VLOOKUP($A36,'All Running Order working doc'!$A$4:$CO$60,H$100,FALSE),"-")</f>
        <v>-</v>
      </c>
      <c r="I36" s="12" t="str">
        <f>IFERROR(VLOOKUP($A36,'All Running Order working doc'!$A$4:$CO$60,I$100,FALSE),"-")</f>
        <v>-</v>
      </c>
      <c r="J36" s="12" t="str">
        <f>IFERROR(VLOOKUP($A36,'All Running Order working doc'!$A$4:$CO$60,J$100,FALSE),"-")</f>
        <v>-</v>
      </c>
      <c r="K36" s="12" t="str">
        <f>IFERROR(VLOOKUP($A36,'All Running Order working doc'!$A$4:$CO$60,K$100,FALSE),"-")</f>
        <v>-</v>
      </c>
      <c r="L36" s="12" t="str">
        <f>IFERROR(VLOOKUP($A36,'All Running Order working doc'!$A$4:$CO$60,L$100,FALSE),"-")</f>
        <v>-</v>
      </c>
      <c r="M36" s="12" t="str">
        <f>IFERROR(VLOOKUP($A36,'All Running Order working doc'!$A$4:$CO$60,M$100,FALSE),"-")</f>
        <v>-</v>
      </c>
      <c r="N36" s="12" t="str">
        <f>IFERROR(VLOOKUP($A36,'All Running Order working doc'!$A$4:$CO$60,N$100,FALSE),"-")</f>
        <v>-</v>
      </c>
      <c r="O36" s="12" t="str">
        <f>IFERROR(VLOOKUP($A36,'All Running Order working doc'!$A$4:$CO$60,O$100,FALSE),"-")</f>
        <v>-</v>
      </c>
      <c r="P36" s="12" t="str">
        <f>IFERROR(VLOOKUP($A36,'All Running Order working doc'!$A$4:$CO$60,P$100,FALSE),"-")</f>
        <v>-</v>
      </c>
      <c r="Q36" s="12" t="str">
        <f>IFERROR(VLOOKUP($A36,'All Running Order working doc'!$A$4:$CO$60,Q$100,FALSE),"-")</f>
        <v>-</v>
      </c>
      <c r="R36" s="12" t="str">
        <f>IFERROR(VLOOKUP($A36,'All Running Order working doc'!$A$4:$CO$60,R$100,FALSE),"-")</f>
        <v>-</v>
      </c>
      <c r="S36" s="12" t="str">
        <f>IFERROR(VLOOKUP($A36,'All Running Order working doc'!$A$4:$CO$60,S$100,FALSE),"-")</f>
        <v>-</v>
      </c>
      <c r="T36" s="12" t="str">
        <f>IFERROR(VLOOKUP($A36,'All Running Order working doc'!$A$4:$CO$60,T$100,FALSE),"-")</f>
        <v>-</v>
      </c>
      <c r="U36" s="12" t="str">
        <f>IFERROR(VLOOKUP($A36,'All Running Order working doc'!$A$4:$CO$60,U$100,FALSE),"-")</f>
        <v>-</v>
      </c>
      <c r="V36" s="12" t="str">
        <f>IFERROR(VLOOKUP($A36,'All Running Order working doc'!$A$4:$CO$60,V$100,FALSE),"-")</f>
        <v>-</v>
      </c>
      <c r="W36" s="12" t="str">
        <f>IFERROR(VLOOKUP($A36,'All Running Order working doc'!$A$4:$CO$60,W$100,FALSE),"-")</f>
        <v>-</v>
      </c>
      <c r="X36" s="12" t="str">
        <f>IFERROR(VLOOKUP($A36,'All Running Order working doc'!$A$4:$CO$60,X$100,FALSE),"-")</f>
        <v>-</v>
      </c>
      <c r="Y36" s="12" t="str">
        <f>IFERROR(VLOOKUP($A36,'All Running Order working doc'!$A$4:$CO$60,Y$100,FALSE),"-")</f>
        <v>-</v>
      </c>
      <c r="Z36" s="12" t="str">
        <f>IFERROR(VLOOKUP($A36,'All Running Order working doc'!$A$4:$CO$60,Z$100,FALSE),"-")</f>
        <v>-</v>
      </c>
      <c r="AA36" s="12" t="str">
        <f>IFERROR(VLOOKUP($A36,'All Running Order working doc'!$A$4:$CO$60,AA$100,FALSE),"-")</f>
        <v>-</v>
      </c>
      <c r="AB36" s="12" t="str">
        <f>IFERROR(VLOOKUP($A36,'All Running Order working doc'!$A$4:$CO$60,AB$100,FALSE),"-")</f>
        <v>-</v>
      </c>
      <c r="AC36" s="12" t="str">
        <f>IFERROR(VLOOKUP($A36,'All Running Order working doc'!$A$4:$CO$60,AC$100,FALSE),"-")</f>
        <v>-</v>
      </c>
      <c r="AD36" s="12" t="str">
        <f>IFERROR(VLOOKUP($A36,'All Running Order working doc'!$A$4:$CO$60,AD$100,FALSE),"-")</f>
        <v>-</v>
      </c>
      <c r="AE36" s="12" t="str">
        <f>IFERROR(VLOOKUP($A36,'All Running Order working doc'!$A$4:$CO$60,AE$100,FALSE),"-")</f>
        <v>-</v>
      </c>
      <c r="AF36" s="12" t="str">
        <f>IFERROR(VLOOKUP($A36,'All Running Order working doc'!$A$4:$CO$60,AF$100,FALSE),"-")</f>
        <v>-</v>
      </c>
      <c r="AG36" s="12" t="str">
        <f>IFERROR(VLOOKUP($A36,'All Running Order working doc'!$A$4:$CO$60,AG$100,FALSE),"-")</f>
        <v>-</v>
      </c>
      <c r="AH36" s="12" t="str">
        <f>IFERROR(VLOOKUP($A36,'All Running Order working doc'!$A$4:$CO$60,AH$100,FALSE),"-")</f>
        <v>-</v>
      </c>
      <c r="AI36" s="12" t="str">
        <f>IFERROR(VLOOKUP($A36,'All Running Order working doc'!$A$4:$CO$60,AI$100,FALSE),"-")</f>
        <v>-</v>
      </c>
      <c r="AJ36" s="12" t="str">
        <f>IFERROR(VLOOKUP($A36,'All Running Order working doc'!$A$4:$CO$60,AJ$100,FALSE),"-")</f>
        <v>-</v>
      </c>
      <c r="AK36" s="12" t="str">
        <f>IFERROR(VLOOKUP($A36,'All Running Order working doc'!$A$4:$CO$60,AK$100,FALSE),"-")</f>
        <v>-</v>
      </c>
      <c r="AL36" s="12" t="str">
        <f>IFERROR(VLOOKUP($A36,'All Running Order working doc'!$A$4:$CO$60,AL$100,FALSE),"-")</f>
        <v>-</v>
      </c>
      <c r="AM36" s="12" t="str">
        <f>IFERROR(VLOOKUP($A36,'All Running Order working doc'!$A$4:$CO$60,AM$100,FALSE),"-")</f>
        <v>-</v>
      </c>
      <c r="AN36" s="12" t="str">
        <f>IFERROR(VLOOKUP($A36,'All Running Order working doc'!$A$4:$CO$60,AN$100,FALSE),"-")</f>
        <v>-</v>
      </c>
      <c r="AO36" s="12" t="str">
        <f>IFERROR(VLOOKUP($A36,'All Running Order working doc'!$A$4:$CO$60,AO$100,FALSE),"-")</f>
        <v>-</v>
      </c>
      <c r="AP36" s="12" t="str">
        <f>IFERROR(VLOOKUP($A36,'All Running Order working doc'!$A$4:$CO$60,AP$100,FALSE),"-")</f>
        <v>-</v>
      </c>
      <c r="AQ36" s="12" t="str">
        <f>IFERROR(VLOOKUP($A36,'All Running Order working doc'!$A$4:$CO$60,AQ$100,FALSE),"-")</f>
        <v>-</v>
      </c>
      <c r="AR36" s="12" t="str">
        <f>IFERROR(VLOOKUP($A36,'All Running Order working doc'!$A$4:$CO$60,AR$100,FALSE),"-")</f>
        <v>-</v>
      </c>
      <c r="AS36" s="12" t="str">
        <f>IFERROR(VLOOKUP($A36,'All Running Order working doc'!$A$4:$CO$60,AS$100,FALSE),"-")</f>
        <v>-</v>
      </c>
      <c r="AT36" s="12" t="str">
        <f>IFERROR(VLOOKUP($A36,'All Running Order working doc'!$A$4:$CO$60,AT$100,FALSE),"-")</f>
        <v>-</v>
      </c>
      <c r="AU36" s="12" t="str">
        <f>IFERROR(VLOOKUP($A36,'All Running Order working doc'!$A$4:$CO$60,AU$100,FALSE),"-")</f>
        <v>-</v>
      </c>
      <c r="AV36" s="12" t="str">
        <f>IFERROR(VLOOKUP($A36,'All Running Order working doc'!$A$4:$CO$60,AV$100,FALSE),"-")</f>
        <v>-</v>
      </c>
      <c r="AW36" s="12" t="str">
        <f>IFERROR(VLOOKUP($A36,'All Running Order working doc'!$A$4:$CO$60,AW$100,FALSE),"-")</f>
        <v>-</v>
      </c>
      <c r="AX36" s="12" t="str">
        <f>IFERROR(VLOOKUP($A36,'All Running Order working doc'!$A$4:$CO$60,AX$100,FALSE),"-")</f>
        <v>-</v>
      </c>
      <c r="AY36" s="12" t="str">
        <f>IFERROR(VLOOKUP($A36,'All Running Order working doc'!$A$4:$CO$60,AY$100,FALSE),"-")</f>
        <v>-</v>
      </c>
      <c r="AZ36" s="12" t="str">
        <f>IFERROR(VLOOKUP($A36,'All Running Order working doc'!$A$4:$CO$60,AZ$100,FALSE),"-")</f>
        <v>-</v>
      </c>
      <c r="BA36" s="12" t="str">
        <f>IFERROR(VLOOKUP($A36,'All Running Order working doc'!$A$4:$CO$60,BA$100,FALSE),"-")</f>
        <v>-</v>
      </c>
      <c r="BB36" s="12" t="str">
        <f>IFERROR(VLOOKUP($A36,'All Running Order working doc'!$A$4:$CO$60,BB$100,FALSE),"-")</f>
        <v>-</v>
      </c>
      <c r="BC36" s="12" t="str">
        <f>IFERROR(VLOOKUP($A36,'All Running Order working doc'!$A$4:$CO$60,BC$100,FALSE),"-")</f>
        <v>-</v>
      </c>
      <c r="BD36" s="12" t="str">
        <f>IFERROR(VLOOKUP($A36,'All Running Order working doc'!$A$4:$CO$60,BD$100,FALSE),"-")</f>
        <v>-</v>
      </c>
      <c r="BE36" s="12" t="str">
        <f>IFERROR(VLOOKUP($A36,'All Running Order working doc'!$A$4:$CO$60,BE$100,FALSE),"-")</f>
        <v>-</v>
      </c>
      <c r="BF36" s="12" t="str">
        <f>IFERROR(VLOOKUP($A36,'All Running Order working doc'!$A$4:$CO$60,BF$100,FALSE),"-")</f>
        <v>-</v>
      </c>
      <c r="BG36" s="12" t="str">
        <f>IFERROR(VLOOKUP($A36,'All Running Order working doc'!$A$4:$CO$60,BG$100,FALSE),"-")</f>
        <v>-</v>
      </c>
      <c r="BH36" s="12" t="str">
        <f>IFERROR(VLOOKUP($A36,'All Running Order working doc'!$A$4:$CO$60,BH$100,FALSE),"-")</f>
        <v>-</v>
      </c>
      <c r="BI36" s="12" t="str">
        <f>IFERROR(VLOOKUP($A36,'All Running Order working doc'!$A$4:$CO$60,BI$100,FALSE),"-")</f>
        <v>-</v>
      </c>
      <c r="BJ36" s="12" t="str">
        <f>IFERROR(VLOOKUP($A36,'All Running Order working doc'!$A$4:$CO$60,BJ$100,FALSE),"-")</f>
        <v>-</v>
      </c>
      <c r="BK36" s="12" t="str">
        <f>IFERROR(VLOOKUP($A36,'All Running Order working doc'!$A$4:$CO$60,BK$100,FALSE),"-")</f>
        <v>-</v>
      </c>
      <c r="BL36" s="12" t="str">
        <f>IFERROR(VLOOKUP($A36,'All Running Order working doc'!$A$4:$CO$60,BL$100,FALSE),"-")</f>
        <v>-</v>
      </c>
      <c r="BM36" s="12" t="str">
        <f>IFERROR(VLOOKUP($A36,'All Running Order working doc'!$A$4:$CO$60,BM$100,FALSE),"-")</f>
        <v>-</v>
      </c>
      <c r="BN36" s="12" t="str">
        <f>IFERROR(VLOOKUP($A36,'All Running Order working doc'!$A$4:$CO$60,BN$100,FALSE),"-")</f>
        <v>-</v>
      </c>
      <c r="BO36" s="12" t="str">
        <f>IFERROR(VLOOKUP($A36,'All Running Order working doc'!$A$4:$CO$60,BO$100,FALSE),"-")</f>
        <v>-</v>
      </c>
      <c r="BP36" s="12" t="str">
        <f>IFERROR(VLOOKUP($A36,'All Running Order working doc'!$A$4:$CO$60,BP$100,FALSE),"-")</f>
        <v>-</v>
      </c>
      <c r="BQ36" s="12" t="str">
        <f>IFERROR(VLOOKUP($A36,'All Running Order working doc'!$A$4:$CO$60,BQ$100,FALSE),"-")</f>
        <v>-</v>
      </c>
      <c r="BR36" s="12" t="str">
        <f>IFERROR(VLOOKUP($A36,'All Running Order working doc'!$A$4:$CO$60,BR$100,FALSE),"-")</f>
        <v>-</v>
      </c>
      <c r="BS36" s="12" t="str">
        <f>IFERROR(VLOOKUP($A36,'All Running Order working doc'!$A$4:$CO$60,BS$100,FALSE),"-")</f>
        <v>-</v>
      </c>
      <c r="BT36" s="12" t="str">
        <f>IFERROR(VLOOKUP($A36,'All Running Order working doc'!$A$4:$CO$60,BT$100,FALSE),"-")</f>
        <v>-</v>
      </c>
      <c r="BU36" s="12" t="str">
        <f>IFERROR(VLOOKUP($A36,'All Running Order working doc'!$A$4:$CO$60,BU$100,FALSE),"-")</f>
        <v>-</v>
      </c>
      <c r="BV36" s="12" t="str">
        <f>IFERROR(VLOOKUP($A36,'All Running Order working doc'!$A$4:$CO$60,BV$100,FALSE),"-")</f>
        <v>-</v>
      </c>
      <c r="BW36" s="12" t="str">
        <f>IFERROR(VLOOKUP($A36,'All Running Order working doc'!$A$4:$CO$60,BW$100,FALSE),"-")</f>
        <v>-</v>
      </c>
      <c r="BX36" s="12" t="str">
        <f>IFERROR(VLOOKUP($A36,'All Running Order working doc'!$A$4:$CO$60,BX$100,FALSE),"-")</f>
        <v>-</v>
      </c>
      <c r="BY36" s="12" t="str">
        <f>IFERROR(VLOOKUP($A36,'All Running Order working doc'!$A$4:$CO$60,BY$100,FALSE),"-")</f>
        <v>-</v>
      </c>
      <c r="BZ36" s="12" t="str">
        <f>IFERROR(VLOOKUP($A36,'All Running Order working doc'!$A$4:$CO$60,BZ$100,FALSE),"-")</f>
        <v>-</v>
      </c>
      <c r="CA36" s="12" t="str">
        <f>IFERROR(VLOOKUP($A36,'All Running Order working doc'!$A$4:$CO$60,CA$100,FALSE),"-")</f>
        <v>-</v>
      </c>
      <c r="CB36" s="12" t="str">
        <f>IFERROR(VLOOKUP($A36,'All Running Order working doc'!$A$4:$CO$60,CB$100,FALSE),"-")</f>
        <v>-</v>
      </c>
      <c r="CC36" s="12" t="str">
        <f>IFERROR(VLOOKUP($A36,'All Running Order working doc'!$A$4:$CO$60,CC$100,FALSE),"-")</f>
        <v>-</v>
      </c>
      <c r="CD36" s="12" t="str">
        <f>IFERROR(VLOOKUP($A36,'All Running Order working doc'!$A$4:$CO$60,CD$100,FALSE),"-")</f>
        <v>-</v>
      </c>
      <c r="CE36" s="12" t="str">
        <f>IFERROR(VLOOKUP($A36,'All Running Order working doc'!$A$4:$CO$60,CE$100,FALSE),"-")</f>
        <v>-</v>
      </c>
      <c r="CF36" s="12" t="str">
        <f>IFERROR(VLOOKUP($A36,'All Running Order working doc'!$A$4:$CO$60,CF$100,FALSE),"-")</f>
        <v>-</v>
      </c>
      <c r="CG36" s="12" t="str">
        <f>IFERROR(VLOOKUP($A36,'All Running Order working doc'!$A$4:$CO$60,CG$100,FALSE),"-")</f>
        <v>-</v>
      </c>
      <c r="CH36" s="12" t="str">
        <f>IFERROR(VLOOKUP($A36,'All Running Order working doc'!$A$4:$CO$60,CH$100,FALSE),"-")</f>
        <v>-</v>
      </c>
      <c r="CI36" s="12" t="str">
        <f>IFERROR(VLOOKUP($A36,'All Running Order working doc'!$A$4:$CO$60,CI$100,FALSE),"-")</f>
        <v>-</v>
      </c>
      <c r="CJ36" s="12" t="str">
        <f>IFERROR(VLOOKUP($A36,'All Running Order working doc'!$A$4:$CO$60,CJ$100,FALSE),"-")</f>
        <v>-</v>
      </c>
      <c r="CK36" s="12" t="str">
        <f>IFERROR(VLOOKUP($A36,'All Running Order working doc'!$A$4:$CO$60,CK$100,FALSE),"-")</f>
        <v>-</v>
      </c>
      <c r="CL36" s="12" t="str">
        <f>IFERROR(VLOOKUP($A36,'All Running Order working doc'!$A$4:$CO$60,CL$100,FALSE),"-")</f>
        <v>-</v>
      </c>
      <c r="CM36" s="12" t="str">
        <f>IFERROR(VLOOKUP($A36,'All Running Order working doc'!$A$4:$CO$60,CM$100,FALSE),"-")</f>
        <v>-</v>
      </c>
      <c r="CN36" s="12" t="str">
        <f>IFERROR(VLOOKUP($A36,'All Running Order working doc'!$A$4:$CO$60,CN$100,FALSE),"-")</f>
        <v>-</v>
      </c>
      <c r="CQ36" s="3">
        <v>33</v>
      </c>
    </row>
    <row r="37" spans="1:95" x14ac:dyDescent="0.3">
      <c r="A37" s="3" t="str">
        <f>CONCATENATE(Constants!$B$7,CQ37,)</f>
        <v>Clubman34</v>
      </c>
      <c r="B37" s="12" t="str">
        <f>IFERROR(VLOOKUP($A37,'All Running Order working doc'!$A$4:$CO$60,B$100,FALSE),"-")</f>
        <v>-</v>
      </c>
      <c r="C37" s="12" t="str">
        <f>IFERROR(VLOOKUP($A37,'All Running Order working doc'!$A$4:$CO$60,C$100,FALSE),"-")</f>
        <v>-</v>
      </c>
      <c r="D37" s="12" t="str">
        <f>IFERROR(VLOOKUP($A37,'All Running Order working doc'!$A$4:$CO$60,D$100,FALSE),"-")</f>
        <v>-</v>
      </c>
      <c r="E37" s="12" t="str">
        <f>IFERROR(VLOOKUP($A37,'All Running Order working doc'!$A$4:$CO$60,E$100,FALSE),"-")</f>
        <v>-</v>
      </c>
      <c r="F37" s="12" t="str">
        <f>IFERROR(VLOOKUP($A37,'All Running Order working doc'!$A$4:$CO$60,F$100,FALSE),"-")</f>
        <v>-</v>
      </c>
      <c r="G37" s="12" t="str">
        <f>IFERROR(VLOOKUP($A37,'All Running Order working doc'!$A$4:$CO$60,G$100,FALSE),"-")</f>
        <v>-</v>
      </c>
      <c r="H37" s="12" t="str">
        <f>IFERROR(VLOOKUP($A37,'All Running Order working doc'!$A$4:$CO$60,H$100,FALSE),"-")</f>
        <v>-</v>
      </c>
      <c r="I37" s="12" t="str">
        <f>IFERROR(VLOOKUP($A37,'All Running Order working doc'!$A$4:$CO$60,I$100,FALSE),"-")</f>
        <v>-</v>
      </c>
      <c r="J37" s="12" t="str">
        <f>IFERROR(VLOOKUP($A37,'All Running Order working doc'!$A$4:$CO$60,J$100,FALSE),"-")</f>
        <v>-</v>
      </c>
      <c r="K37" s="12" t="str">
        <f>IFERROR(VLOOKUP($A37,'All Running Order working doc'!$A$4:$CO$60,K$100,FALSE),"-")</f>
        <v>-</v>
      </c>
      <c r="L37" s="12" t="str">
        <f>IFERROR(VLOOKUP($A37,'All Running Order working doc'!$A$4:$CO$60,L$100,FALSE),"-")</f>
        <v>-</v>
      </c>
      <c r="M37" s="12" t="str">
        <f>IFERROR(VLOOKUP($A37,'All Running Order working doc'!$A$4:$CO$60,M$100,FALSE),"-")</f>
        <v>-</v>
      </c>
      <c r="N37" s="12" t="str">
        <f>IFERROR(VLOOKUP($A37,'All Running Order working doc'!$A$4:$CO$60,N$100,FALSE),"-")</f>
        <v>-</v>
      </c>
      <c r="O37" s="12" t="str">
        <f>IFERROR(VLOOKUP($A37,'All Running Order working doc'!$A$4:$CO$60,O$100,FALSE),"-")</f>
        <v>-</v>
      </c>
      <c r="P37" s="12" t="str">
        <f>IFERROR(VLOOKUP($A37,'All Running Order working doc'!$A$4:$CO$60,P$100,FALSE),"-")</f>
        <v>-</v>
      </c>
      <c r="Q37" s="12" t="str">
        <f>IFERROR(VLOOKUP($A37,'All Running Order working doc'!$A$4:$CO$60,Q$100,FALSE),"-")</f>
        <v>-</v>
      </c>
      <c r="R37" s="12" t="str">
        <f>IFERROR(VLOOKUP($A37,'All Running Order working doc'!$A$4:$CO$60,R$100,FALSE),"-")</f>
        <v>-</v>
      </c>
      <c r="S37" s="12" t="str">
        <f>IFERROR(VLOOKUP($A37,'All Running Order working doc'!$A$4:$CO$60,S$100,FALSE),"-")</f>
        <v>-</v>
      </c>
      <c r="T37" s="12" t="str">
        <f>IFERROR(VLOOKUP($A37,'All Running Order working doc'!$A$4:$CO$60,T$100,FALSE),"-")</f>
        <v>-</v>
      </c>
      <c r="U37" s="12" t="str">
        <f>IFERROR(VLOOKUP($A37,'All Running Order working doc'!$A$4:$CO$60,U$100,FALSE),"-")</f>
        <v>-</v>
      </c>
      <c r="V37" s="12" t="str">
        <f>IFERROR(VLOOKUP($A37,'All Running Order working doc'!$A$4:$CO$60,V$100,FALSE),"-")</f>
        <v>-</v>
      </c>
      <c r="W37" s="12" t="str">
        <f>IFERROR(VLOOKUP($A37,'All Running Order working doc'!$A$4:$CO$60,W$100,FALSE),"-")</f>
        <v>-</v>
      </c>
      <c r="X37" s="12" t="str">
        <f>IFERROR(VLOOKUP($A37,'All Running Order working doc'!$A$4:$CO$60,X$100,FALSE),"-")</f>
        <v>-</v>
      </c>
      <c r="Y37" s="12" t="str">
        <f>IFERROR(VLOOKUP($A37,'All Running Order working doc'!$A$4:$CO$60,Y$100,FALSE),"-")</f>
        <v>-</v>
      </c>
      <c r="Z37" s="12" t="str">
        <f>IFERROR(VLOOKUP($A37,'All Running Order working doc'!$A$4:$CO$60,Z$100,FALSE),"-")</f>
        <v>-</v>
      </c>
      <c r="AA37" s="12" t="str">
        <f>IFERROR(VLOOKUP($A37,'All Running Order working doc'!$A$4:$CO$60,AA$100,FALSE),"-")</f>
        <v>-</v>
      </c>
      <c r="AB37" s="12" t="str">
        <f>IFERROR(VLOOKUP($A37,'All Running Order working doc'!$A$4:$CO$60,AB$100,FALSE),"-")</f>
        <v>-</v>
      </c>
      <c r="AC37" s="12" t="str">
        <f>IFERROR(VLOOKUP($A37,'All Running Order working doc'!$A$4:$CO$60,AC$100,FALSE),"-")</f>
        <v>-</v>
      </c>
      <c r="AD37" s="12" t="str">
        <f>IFERROR(VLOOKUP($A37,'All Running Order working doc'!$A$4:$CO$60,AD$100,FALSE),"-")</f>
        <v>-</v>
      </c>
      <c r="AE37" s="12" t="str">
        <f>IFERROR(VLOOKUP($A37,'All Running Order working doc'!$A$4:$CO$60,AE$100,FALSE),"-")</f>
        <v>-</v>
      </c>
      <c r="AF37" s="12" t="str">
        <f>IFERROR(VLOOKUP($A37,'All Running Order working doc'!$A$4:$CO$60,AF$100,FALSE),"-")</f>
        <v>-</v>
      </c>
      <c r="AG37" s="12" t="str">
        <f>IFERROR(VLOOKUP($A37,'All Running Order working doc'!$A$4:$CO$60,AG$100,FALSE),"-")</f>
        <v>-</v>
      </c>
      <c r="AH37" s="12" t="str">
        <f>IFERROR(VLOOKUP($A37,'All Running Order working doc'!$A$4:$CO$60,AH$100,FALSE),"-")</f>
        <v>-</v>
      </c>
      <c r="AI37" s="12" t="str">
        <f>IFERROR(VLOOKUP($A37,'All Running Order working doc'!$A$4:$CO$60,AI$100,FALSE),"-")</f>
        <v>-</v>
      </c>
      <c r="AJ37" s="12" t="str">
        <f>IFERROR(VLOOKUP($A37,'All Running Order working doc'!$A$4:$CO$60,AJ$100,FALSE),"-")</f>
        <v>-</v>
      </c>
      <c r="AK37" s="12" t="str">
        <f>IFERROR(VLOOKUP($A37,'All Running Order working doc'!$A$4:$CO$60,AK$100,FALSE),"-")</f>
        <v>-</v>
      </c>
      <c r="AL37" s="12" t="str">
        <f>IFERROR(VLOOKUP($A37,'All Running Order working doc'!$A$4:$CO$60,AL$100,FALSE),"-")</f>
        <v>-</v>
      </c>
      <c r="AM37" s="12" t="str">
        <f>IFERROR(VLOOKUP($A37,'All Running Order working doc'!$A$4:$CO$60,AM$100,FALSE),"-")</f>
        <v>-</v>
      </c>
      <c r="AN37" s="12" t="str">
        <f>IFERROR(VLOOKUP($A37,'All Running Order working doc'!$A$4:$CO$60,AN$100,FALSE),"-")</f>
        <v>-</v>
      </c>
      <c r="AO37" s="12" t="str">
        <f>IFERROR(VLOOKUP($A37,'All Running Order working doc'!$A$4:$CO$60,AO$100,FALSE),"-")</f>
        <v>-</v>
      </c>
      <c r="AP37" s="12" t="str">
        <f>IFERROR(VLOOKUP($A37,'All Running Order working doc'!$A$4:$CO$60,AP$100,FALSE),"-")</f>
        <v>-</v>
      </c>
      <c r="AQ37" s="12" t="str">
        <f>IFERROR(VLOOKUP($A37,'All Running Order working doc'!$A$4:$CO$60,AQ$100,FALSE),"-")</f>
        <v>-</v>
      </c>
      <c r="AR37" s="12" t="str">
        <f>IFERROR(VLOOKUP($A37,'All Running Order working doc'!$A$4:$CO$60,AR$100,FALSE),"-")</f>
        <v>-</v>
      </c>
      <c r="AS37" s="12" t="str">
        <f>IFERROR(VLOOKUP($A37,'All Running Order working doc'!$A$4:$CO$60,AS$100,FALSE),"-")</f>
        <v>-</v>
      </c>
      <c r="AT37" s="12" t="str">
        <f>IFERROR(VLOOKUP($A37,'All Running Order working doc'!$A$4:$CO$60,AT$100,FALSE),"-")</f>
        <v>-</v>
      </c>
      <c r="AU37" s="12" t="str">
        <f>IFERROR(VLOOKUP($A37,'All Running Order working doc'!$A$4:$CO$60,AU$100,FALSE),"-")</f>
        <v>-</v>
      </c>
      <c r="AV37" s="12" t="str">
        <f>IFERROR(VLOOKUP($A37,'All Running Order working doc'!$A$4:$CO$60,AV$100,FALSE),"-")</f>
        <v>-</v>
      </c>
      <c r="AW37" s="12" t="str">
        <f>IFERROR(VLOOKUP($A37,'All Running Order working doc'!$A$4:$CO$60,AW$100,FALSE),"-")</f>
        <v>-</v>
      </c>
      <c r="AX37" s="12" t="str">
        <f>IFERROR(VLOOKUP($A37,'All Running Order working doc'!$A$4:$CO$60,AX$100,FALSE),"-")</f>
        <v>-</v>
      </c>
      <c r="AY37" s="12" t="str">
        <f>IFERROR(VLOOKUP($A37,'All Running Order working doc'!$A$4:$CO$60,AY$100,FALSE),"-")</f>
        <v>-</v>
      </c>
      <c r="AZ37" s="12" t="str">
        <f>IFERROR(VLOOKUP($A37,'All Running Order working doc'!$A$4:$CO$60,AZ$100,FALSE),"-")</f>
        <v>-</v>
      </c>
      <c r="BA37" s="12" t="str">
        <f>IFERROR(VLOOKUP($A37,'All Running Order working doc'!$A$4:$CO$60,BA$100,FALSE),"-")</f>
        <v>-</v>
      </c>
      <c r="BB37" s="12" t="str">
        <f>IFERROR(VLOOKUP($A37,'All Running Order working doc'!$A$4:$CO$60,BB$100,FALSE),"-")</f>
        <v>-</v>
      </c>
      <c r="BC37" s="12" t="str">
        <f>IFERROR(VLOOKUP($A37,'All Running Order working doc'!$A$4:$CO$60,BC$100,FALSE),"-")</f>
        <v>-</v>
      </c>
      <c r="BD37" s="12" t="str">
        <f>IFERROR(VLOOKUP($A37,'All Running Order working doc'!$A$4:$CO$60,BD$100,FALSE),"-")</f>
        <v>-</v>
      </c>
      <c r="BE37" s="12" t="str">
        <f>IFERROR(VLOOKUP($A37,'All Running Order working doc'!$A$4:$CO$60,BE$100,FALSE),"-")</f>
        <v>-</v>
      </c>
      <c r="BF37" s="12" t="str">
        <f>IFERROR(VLOOKUP($A37,'All Running Order working doc'!$A$4:$CO$60,BF$100,FALSE),"-")</f>
        <v>-</v>
      </c>
      <c r="BG37" s="12" t="str">
        <f>IFERROR(VLOOKUP($A37,'All Running Order working doc'!$A$4:$CO$60,BG$100,FALSE),"-")</f>
        <v>-</v>
      </c>
      <c r="BH37" s="12" t="str">
        <f>IFERROR(VLOOKUP($A37,'All Running Order working doc'!$A$4:$CO$60,BH$100,FALSE),"-")</f>
        <v>-</v>
      </c>
      <c r="BI37" s="12" t="str">
        <f>IFERROR(VLOOKUP($A37,'All Running Order working doc'!$A$4:$CO$60,BI$100,FALSE),"-")</f>
        <v>-</v>
      </c>
      <c r="BJ37" s="12" t="str">
        <f>IFERROR(VLOOKUP($A37,'All Running Order working doc'!$A$4:$CO$60,BJ$100,FALSE),"-")</f>
        <v>-</v>
      </c>
      <c r="BK37" s="12" t="str">
        <f>IFERROR(VLOOKUP($A37,'All Running Order working doc'!$A$4:$CO$60,BK$100,FALSE),"-")</f>
        <v>-</v>
      </c>
      <c r="BL37" s="12" t="str">
        <f>IFERROR(VLOOKUP($A37,'All Running Order working doc'!$A$4:$CO$60,BL$100,FALSE),"-")</f>
        <v>-</v>
      </c>
      <c r="BM37" s="12" t="str">
        <f>IFERROR(VLOOKUP($A37,'All Running Order working doc'!$A$4:$CO$60,BM$100,FALSE),"-")</f>
        <v>-</v>
      </c>
      <c r="BN37" s="12" t="str">
        <f>IFERROR(VLOOKUP($A37,'All Running Order working doc'!$A$4:$CO$60,BN$100,FALSE),"-")</f>
        <v>-</v>
      </c>
      <c r="BO37" s="12" t="str">
        <f>IFERROR(VLOOKUP($A37,'All Running Order working doc'!$A$4:$CO$60,BO$100,FALSE),"-")</f>
        <v>-</v>
      </c>
      <c r="BP37" s="12" t="str">
        <f>IFERROR(VLOOKUP($A37,'All Running Order working doc'!$A$4:$CO$60,BP$100,FALSE),"-")</f>
        <v>-</v>
      </c>
      <c r="BQ37" s="12" t="str">
        <f>IFERROR(VLOOKUP($A37,'All Running Order working doc'!$A$4:$CO$60,BQ$100,FALSE),"-")</f>
        <v>-</v>
      </c>
      <c r="BR37" s="12" t="str">
        <f>IFERROR(VLOOKUP($A37,'All Running Order working doc'!$A$4:$CO$60,BR$100,FALSE),"-")</f>
        <v>-</v>
      </c>
      <c r="BS37" s="12" t="str">
        <f>IFERROR(VLOOKUP($A37,'All Running Order working doc'!$A$4:$CO$60,BS$100,FALSE),"-")</f>
        <v>-</v>
      </c>
      <c r="BT37" s="12" t="str">
        <f>IFERROR(VLOOKUP($A37,'All Running Order working doc'!$A$4:$CO$60,BT$100,FALSE),"-")</f>
        <v>-</v>
      </c>
      <c r="BU37" s="12" t="str">
        <f>IFERROR(VLOOKUP($A37,'All Running Order working doc'!$A$4:$CO$60,BU$100,FALSE),"-")</f>
        <v>-</v>
      </c>
      <c r="BV37" s="12" t="str">
        <f>IFERROR(VLOOKUP($A37,'All Running Order working doc'!$A$4:$CO$60,BV$100,FALSE),"-")</f>
        <v>-</v>
      </c>
      <c r="BW37" s="12" t="str">
        <f>IFERROR(VLOOKUP($A37,'All Running Order working doc'!$A$4:$CO$60,BW$100,FALSE),"-")</f>
        <v>-</v>
      </c>
      <c r="BX37" s="12" t="str">
        <f>IFERROR(VLOOKUP($A37,'All Running Order working doc'!$A$4:$CO$60,BX$100,FALSE),"-")</f>
        <v>-</v>
      </c>
      <c r="BY37" s="12" t="str">
        <f>IFERROR(VLOOKUP($A37,'All Running Order working doc'!$A$4:$CO$60,BY$100,FALSE),"-")</f>
        <v>-</v>
      </c>
      <c r="BZ37" s="12" t="str">
        <f>IFERROR(VLOOKUP($A37,'All Running Order working doc'!$A$4:$CO$60,BZ$100,FALSE),"-")</f>
        <v>-</v>
      </c>
      <c r="CA37" s="12" t="str">
        <f>IFERROR(VLOOKUP($A37,'All Running Order working doc'!$A$4:$CO$60,CA$100,FALSE),"-")</f>
        <v>-</v>
      </c>
      <c r="CB37" s="12" t="str">
        <f>IFERROR(VLOOKUP($A37,'All Running Order working doc'!$A$4:$CO$60,CB$100,FALSE),"-")</f>
        <v>-</v>
      </c>
      <c r="CC37" s="12" t="str">
        <f>IFERROR(VLOOKUP($A37,'All Running Order working doc'!$A$4:$CO$60,CC$100,FALSE),"-")</f>
        <v>-</v>
      </c>
      <c r="CD37" s="12" t="str">
        <f>IFERROR(VLOOKUP($A37,'All Running Order working doc'!$A$4:$CO$60,CD$100,FALSE),"-")</f>
        <v>-</v>
      </c>
      <c r="CE37" s="12" t="str">
        <f>IFERROR(VLOOKUP($A37,'All Running Order working doc'!$A$4:$CO$60,CE$100,FALSE),"-")</f>
        <v>-</v>
      </c>
      <c r="CF37" s="12" t="str">
        <f>IFERROR(VLOOKUP($A37,'All Running Order working doc'!$A$4:$CO$60,CF$100,FALSE),"-")</f>
        <v>-</v>
      </c>
      <c r="CG37" s="12" t="str">
        <f>IFERROR(VLOOKUP($A37,'All Running Order working doc'!$A$4:$CO$60,CG$100,FALSE),"-")</f>
        <v>-</v>
      </c>
      <c r="CH37" s="12" t="str">
        <f>IFERROR(VLOOKUP($A37,'All Running Order working doc'!$A$4:$CO$60,CH$100,FALSE),"-")</f>
        <v>-</v>
      </c>
      <c r="CI37" s="12" t="str">
        <f>IFERROR(VLOOKUP($A37,'All Running Order working doc'!$A$4:$CO$60,CI$100,FALSE),"-")</f>
        <v>-</v>
      </c>
      <c r="CJ37" s="12" t="str">
        <f>IFERROR(VLOOKUP($A37,'All Running Order working doc'!$A$4:$CO$60,CJ$100,FALSE),"-")</f>
        <v>-</v>
      </c>
      <c r="CK37" s="12" t="str">
        <f>IFERROR(VLOOKUP($A37,'All Running Order working doc'!$A$4:$CO$60,CK$100,FALSE),"-")</f>
        <v>-</v>
      </c>
      <c r="CL37" s="12" t="str">
        <f>IFERROR(VLOOKUP($A37,'All Running Order working doc'!$A$4:$CO$60,CL$100,FALSE),"-")</f>
        <v>-</v>
      </c>
      <c r="CM37" s="12" t="str">
        <f>IFERROR(VLOOKUP($A37,'All Running Order working doc'!$A$4:$CO$60,CM$100,FALSE),"-")</f>
        <v>-</v>
      </c>
      <c r="CN37" s="12" t="str">
        <f>IFERROR(VLOOKUP($A37,'All Running Order working doc'!$A$4:$CO$60,CN$100,FALSE),"-")</f>
        <v>-</v>
      </c>
      <c r="CQ37" s="3">
        <v>34</v>
      </c>
    </row>
    <row r="38" spans="1:95" x14ac:dyDescent="0.3">
      <c r="A38" s="3" t="str">
        <f>CONCATENATE(Constants!$B$7,CQ38,)</f>
        <v>Clubman35</v>
      </c>
      <c r="B38" s="12" t="str">
        <f>IFERROR(VLOOKUP($A38,'All Running Order working doc'!$A$4:$CO$60,B$100,FALSE),"-")</f>
        <v>-</v>
      </c>
      <c r="C38" s="12" t="str">
        <f>IFERROR(VLOOKUP($A38,'All Running Order working doc'!$A$4:$CO$60,C$100,FALSE),"-")</f>
        <v>-</v>
      </c>
      <c r="D38" s="12" t="str">
        <f>IFERROR(VLOOKUP($A38,'All Running Order working doc'!$A$4:$CO$60,D$100,FALSE),"-")</f>
        <v>-</v>
      </c>
      <c r="E38" s="12" t="str">
        <f>IFERROR(VLOOKUP($A38,'All Running Order working doc'!$A$4:$CO$60,E$100,FALSE),"-")</f>
        <v>-</v>
      </c>
      <c r="F38" s="12" t="str">
        <f>IFERROR(VLOOKUP($A38,'All Running Order working doc'!$A$4:$CO$60,F$100,FALSE),"-")</f>
        <v>-</v>
      </c>
      <c r="G38" s="12" t="str">
        <f>IFERROR(VLOOKUP($A38,'All Running Order working doc'!$A$4:$CO$60,G$100,FALSE),"-")</f>
        <v>-</v>
      </c>
      <c r="H38" s="12" t="str">
        <f>IFERROR(VLOOKUP($A38,'All Running Order working doc'!$A$4:$CO$60,H$100,FALSE),"-")</f>
        <v>-</v>
      </c>
      <c r="I38" s="12" t="str">
        <f>IFERROR(VLOOKUP($A38,'All Running Order working doc'!$A$4:$CO$60,I$100,FALSE),"-")</f>
        <v>-</v>
      </c>
      <c r="J38" s="12" t="str">
        <f>IFERROR(VLOOKUP($A38,'All Running Order working doc'!$A$4:$CO$60,J$100,FALSE),"-")</f>
        <v>-</v>
      </c>
      <c r="K38" s="12" t="str">
        <f>IFERROR(VLOOKUP($A38,'All Running Order working doc'!$A$4:$CO$60,K$100,FALSE),"-")</f>
        <v>-</v>
      </c>
      <c r="L38" s="12" t="str">
        <f>IFERROR(VLOOKUP($A38,'All Running Order working doc'!$A$4:$CO$60,L$100,FALSE),"-")</f>
        <v>-</v>
      </c>
      <c r="M38" s="12" t="str">
        <f>IFERROR(VLOOKUP($A38,'All Running Order working doc'!$A$4:$CO$60,M$100,FALSE),"-")</f>
        <v>-</v>
      </c>
      <c r="N38" s="12" t="str">
        <f>IFERROR(VLOOKUP($A38,'All Running Order working doc'!$A$4:$CO$60,N$100,FALSE),"-")</f>
        <v>-</v>
      </c>
      <c r="O38" s="12" t="str">
        <f>IFERROR(VLOOKUP($A38,'All Running Order working doc'!$A$4:$CO$60,O$100,FALSE),"-")</f>
        <v>-</v>
      </c>
      <c r="P38" s="12" t="str">
        <f>IFERROR(VLOOKUP($A38,'All Running Order working doc'!$A$4:$CO$60,P$100,FALSE),"-")</f>
        <v>-</v>
      </c>
      <c r="Q38" s="12" t="str">
        <f>IFERROR(VLOOKUP($A38,'All Running Order working doc'!$A$4:$CO$60,Q$100,FALSE),"-")</f>
        <v>-</v>
      </c>
      <c r="R38" s="12" t="str">
        <f>IFERROR(VLOOKUP($A38,'All Running Order working doc'!$A$4:$CO$60,R$100,FALSE),"-")</f>
        <v>-</v>
      </c>
      <c r="S38" s="12" t="str">
        <f>IFERROR(VLOOKUP($A38,'All Running Order working doc'!$A$4:$CO$60,S$100,FALSE),"-")</f>
        <v>-</v>
      </c>
      <c r="T38" s="12" t="str">
        <f>IFERROR(VLOOKUP($A38,'All Running Order working doc'!$A$4:$CO$60,T$100,FALSE),"-")</f>
        <v>-</v>
      </c>
      <c r="U38" s="12" t="str">
        <f>IFERROR(VLOOKUP($A38,'All Running Order working doc'!$A$4:$CO$60,U$100,FALSE),"-")</f>
        <v>-</v>
      </c>
      <c r="V38" s="12" t="str">
        <f>IFERROR(VLOOKUP($A38,'All Running Order working doc'!$A$4:$CO$60,V$100,FALSE),"-")</f>
        <v>-</v>
      </c>
      <c r="W38" s="12" t="str">
        <f>IFERROR(VLOOKUP($A38,'All Running Order working doc'!$A$4:$CO$60,W$100,FALSE),"-")</f>
        <v>-</v>
      </c>
      <c r="X38" s="12" t="str">
        <f>IFERROR(VLOOKUP($A38,'All Running Order working doc'!$A$4:$CO$60,X$100,FALSE),"-")</f>
        <v>-</v>
      </c>
      <c r="Y38" s="12" t="str">
        <f>IFERROR(VLOOKUP($A38,'All Running Order working doc'!$A$4:$CO$60,Y$100,FALSE),"-")</f>
        <v>-</v>
      </c>
      <c r="Z38" s="12" t="str">
        <f>IFERROR(VLOOKUP($A38,'All Running Order working doc'!$A$4:$CO$60,Z$100,FALSE),"-")</f>
        <v>-</v>
      </c>
      <c r="AA38" s="12" t="str">
        <f>IFERROR(VLOOKUP($A38,'All Running Order working doc'!$A$4:$CO$60,AA$100,FALSE),"-")</f>
        <v>-</v>
      </c>
      <c r="AB38" s="12" t="str">
        <f>IFERROR(VLOOKUP($A38,'All Running Order working doc'!$A$4:$CO$60,AB$100,FALSE),"-")</f>
        <v>-</v>
      </c>
      <c r="AC38" s="12" t="str">
        <f>IFERROR(VLOOKUP($A38,'All Running Order working doc'!$A$4:$CO$60,AC$100,FALSE),"-")</f>
        <v>-</v>
      </c>
      <c r="AD38" s="12" t="str">
        <f>IFERROR(VLOOKUP($A38,'All Running Order working doc'!$A$4:$CO$60,AD$100,FALSE),"-")</f>
        <v>-</v>
      </c>
      <c r="AE38" s="12" t="str">
        <f>IFERROR(VLOOKUP($A38,'All Running Order working doc'!$A$4:$CO$60,AE$100,FALSE),"-")</f>
        <v>-</v>
      </c>
      <c r="AF38" s="12" t="str">
        <f>IFERROR(VLOOKUP($A38,'All Running Order working doc'!$A$4:$CO$60,AF$100,FALSE),"-")</f>
        <v>-</v>
      </c>
      <c r="AG38" s="12" t="str">
        <f>IFERROR(VLOOKUP($A38,'All Running Order working doc'!$A$4:$CO$60,AG$100,FALSE),"-")</f>
        <v>-</v>
      </c>
      <c r="AH38" s="12" t="str">
        <f>IFERROR(VLOOKUP($A38,'All Running Order working doc'!$A$4:$CO$60,AH$100,FALSE),"-")</f>
        <v>-</v>
      </c>
      <c r="AI38" s="12" t="str">
        <f>IFERROR(VLOOKUP($A38,'All Running Order working doc'!$A$4:$CO$60,AI$100,FALSE),"-")</f>
        <v>-</v>
      </c>
      <c r="AJ38" s="12" t="str">
        <f>IFERROR(VLOOKUP($A38,'All Running Order working doc'!$A$4:$CO$60,AJ$100,FALSE),"-")</f>
        <v>-</v>
      </c>
      <c r="AK38" s="12" t="str">
        <f>IFERROR(VLOOKUP($A38,'All Running Order working doc'!$A$4:$CO$60,AK$100,FALSE),"-")</f>
        <v>-</v>
      </c>
      <c r="AL38" s="12" t="str">
        <f>IFERROR(VLOOKUP($A38,'All Running Order working doc'!$A$4:$CO$60,AL$100,FALSE),"-")</f>
        <v>-</v>
      </c>
      <c r="AM38" s="12" t="str">
        <f>IFERROR(VLOOKUP($A38,'All Running Order working doc'!$A$4:$CO$60,AM$100,FALSE),"-")</f>
        <v>-</v>
      </c>
      <c r="AN38" s="12" t="str">
        <f>IFERROR(VLOOKUP($A38,'All Running Order working doc'!$A$4:$CO$60,AN$100,FALSE),"-")</f>
        <v>-</v>
      </c>
      <c r="AO38" s="12" t="str">
        <f>IFERROR(VLOOKUP($A38,'All Running Order working doc'!$A$4:$CO$60,AO$100,FALSE),"-")</f>
        <v>-</v>
      </c>
      <c r="AP38" s="12" t="str">
        <f>IFERROR(VLOOKUP($A38,'All Running Order working doc'!$A$4:$CO$60,AP$100,FALSE),"-")</f>
        <v>-</v>
      </c>
      <c r="AQ38" s="12" t="str">
        <f>IFERROR(VLOOKUP($A38,'All Running Order working doc'!$A$4:$CO$60,AQ$100,FALSE),"-")</f>
        <v>-</v>
      </c>
      <c r="AR38" s="12" t="str">
        <f>IFERROR(VLOOKUP($A38,'All Running Order working doc'!$A$4:$CO$60,AR$100,FALSE),"-")</f>
        <v>-</v>
      </c>
      <c r="AS38" s="12" t="str">
        <f>IFERROR(VLOOKUP($A38,'All Running Order working doc'!$A$4:$CO$60,AS$100,FALSE),"-")</f>
        <v>-</v>
      </c>
      <c r="AT38" s="12" t="str">
        <f>IFERROR(VLOOKUP($A38,'All Running Order working doc'!$A$4:$CO$60,AT$100,FALSE),"-")</f>
        <v>-</v>
      </c>
      <c r="AU38" s="12" t="str">
        <f>IFERROR(VLOOKUP($A38,'All Running Order working doc'!$A$4:$CO$60,AU$100,FALSE),"-")</f>
        <v>-</v>
      </c>
      <c r="AV38" s="12" t="str">
        <f>IFERROR(VLOOKUP($A38,'All Running Order working doc'!$A$4:$CO$60,AV$100,FALSE),"-")</f>
        <v>-</v>
      </c>
      <c r="AW38" s="12" t="str">
        <f>IFERROR(VLOOKUP($A38,'All Running Order working doc'!$A$4:$CO$60,AW$100,FALSE),"-")</f>
        <v>-</v>
      </c>
      <c r="AX38" s="12" t="str">
        <f>IFERROR(VLOOKUP($A38,'All Running Order working doc'!$A$4:$CO$60,AX$100,FALSE),"-")</f>
        <v>-</v>
      </c>
      <c r="AY38" s="12" t="str">
        <f>IFERROR(VLOOKUP($A38,'All Running Order working doc'!$A$4:$CO$60,AY$100,FALSE),"-")</f>
        <v>-</v>
      </c>
      <c r="AZ38" s="12" t="str">
        <f>IFERROR(VLOOKUP($A38,'All Running Order working doc'!$A$4:$CO$60,AZ$100,FALSE),"-")</f>
        <v>-</v>
      </c>
      <c r="BA38" s="12" t="str">
        <f>IFERROR(VLOOKUP($A38,'All Running Order working doc'!$A$4:$CO$60,BA$100,FALSE),"-")</f>
        <v>-</v>
      </c>
      <c r="BB38" s="12" t="str">
        <f>IFERROR(VLOOKUP($A38,'All Running Order working doc'!$A$4:$CO$60,BB$100,FALSE),"-")</f>
        <v>-</v>
      </c>
      <c r="BC38" s="12" t="str">
        <f>IFERROR(VLOOKUP($A38,'All Running Order working doc'!$A$4:$CO$60,BC$100,FALSE),"-")</f>
        <v>-</v>
      </c>
      <c r="BD38" s="12" t="str">
        <f>IFERROR(VLOOKUP($A38,'All Running Order working doc'!$A$4:$CO$60,BD$100,FALSE),"-")</f>
        <v>-</v>
      </c>
      <c r="BE38" s="12" t="str">
        <f>IFERROR(VLOOKUP($A38,'All Running Order working doc'!$A$4:$CO$60,BE$100,FALSE),"-")</f>
        <v>-</v>
      </c>
      <c r="BF38" s="12" t="str">
        <f>IFERROR(VLOOKUP($A38,'All Running Order working doc'!$A$4:$CO$60,BF$100,FALSE),"-")</f>
        <v>-</v>
      </c>
      <c r="BG38" s="12" t="str">
        <f>IFERROR(VLOOKUP($A38,'All Running Order working doc'!$A$4:$CO$60,BG$100,FALSE),"-")</f>
        <v>-</v>
      </c>
      <c r="BH38" s="12" t="str">
        <f>IFERROR(VLOOKUP($A38,'All Running Order working doc'!$A$4:$CO$60,BH$100,FALSE),"-")</f>
        <v>-</v>
      </c>
      <c r="BI38" s="12" t="str">
        <f>IFERROR(VLOOKUP($A38,'All Running Order working doc'!$A$4:$CO$60,BI$100,FALSE),"-")</f>
        <v>-</v>
      </c>
      <c r="BJ38" s="12" t="str">
        <f>IFERROR(VLOOKUP($A38,'All Running Order working doc'!$A$4:$CO$60,BJ$100,FALSE),"-")</f>
        <v>-</v>
      </c>
      <c r="BK38" s="12" t="str">
        <f>IFERROR(VLOOKUP($A38,'All Running Order working doc'!$A$4:$CO$60,BK$100,FALSE),"-")</f>
        <v>-</v>
      </c>
      <c r="BL38" s="12" t="str">
        <f>IFERROR(VLOOKUP($A38,'All Running Order working doc'!$A$4:$CO$60,BL$100,FALSE),"-")</f>
        <v>-</v>
      </c>
      <c r="BM38" s="12" t="str">
        <f>IFERROR(VLOOKUP($A38,'All Running Order working doc'!$A$4:$CO$60,BM$100,FALSE),"-")</f>
        <v>-</v>
      </c>
      <c r="BN38" s="12" t="str">
        <f>IFERROR(VLOOKUP($A38,'All Running Order working doc'!$A$4:$CO$60,BN$100,FALSE),"-")</f>
        <v>-</v>
      </c>
      <c r="BO38" s="12" t="str">
        <f>IFERROR(VLOOKUP($A38,'All Running Order working doc'!$A$4:$CO$60,BO$100,FALSE),"-")</f>
        <v>-</v>
      </c>
      <c r="BP38" s="12" t="str">
        <f>IFERROR(VLOOKUP($A38,'All Running Order working doc'!$A$4:$CO$60,BP$100,FALSE),"-")</f>
        <v>-</v>
      </c>
      <c r="BQ38" s="12" t="str">
        <f>IFERROR(VLOOKUP($A38,'All Running Order working doc'!$A$4:$CO$60,BQ$100,FALSE),"-")</f>
        <v>-</v>
      </c>
      <c r="BR38" s="12" t="str">
        <f>IFERROR(VLOOKUP($A38,'All Running Order working doc'!$A$4:$CO$60,BR$100,FALSE),"-")</f>
        <v>-</v>
      </c>
      <c r="BS38" s="12" t="str">
        <f>IFERROR(VLOOKUP($A38,'All Running Order working doc'!$A$4:$CO$60,BS$100,FALSE),"-")</f>
        <v>-</v>
      </c>
      <c r="BT38" s="12" t="str">
        <f>IFERROR(VLOOKUP($A38,'All Running Order working doc'!$A$4:$CO$60,BT$100,FALSE),"-")</f>
        <v>-</v>
      </c>
      <c r="BU38" s="12" t="str">
        <f>IFERROR(VLOOKUP($A38,'All Running Order working doc'!$A$4:$CO$60,BU$100,FALSE),"-")</f>
        <v>-</v>
      </c>
      <c r="BV38" s="12" t="str">
        <f>IFERROR(VLOOKUP($A38,'All Running Order working doc'!$A$4:$CO$60,BV$100,FALSE),"-")</f>
        <v>-</v>
      </c>
      <c r="BW38" s="12" t="str">
        <f>IFERROR(VLOOKUP($A38,'All Running Order working doc'!$A$4:$CO$60,BW$100,FALSE),"-")</f>
        <v>-</v>
      </c>
      <c r="BX38" s="12" t="str">
        <f>IFERROR(VLOOKUP($A38,'All Running Order working doc'!$A$4:$CO$60,BX$100,FALSE),"-")</f>
        <v>-</v>
      </c>
      <c r="BY38" s="12" t="str">
        <f>IFERROR(VLOOKUP($A38,'All Running Order working doc'!$A$4:$CO$60,BY$100,FALSE),"-")</f>
        <v>-</v>
      </c>
      <c r="BZ38" s="12" t="str">
        <f>IFERROR(VLOOKUP($A38,'All Running Order working doc'!$A$4:$CO$60,BZ$100,FALSE),"-")</f>
        <v>-</v>
      </c>
      <c r="CA38" s="12" t="str">
        <f>IFERROR(VLOOKUP($A38,'All Running Order working doc'!$A$4:$CO$60,CA$100,FALSE),"-")</f>
        <v>-</v>
      </c>
      <c r="CB38" s="12" t="str">
        <f>IFERROR(VLOOKUP($A38,'All Running Order working doc'!$A$4:$CO$60,CB$100,FALSE),"-")</f>
        <v>-</v>
      </c>
      <c r="CC38" s="12" t="str">
        <f>IFERROR(VLOOKUP($A38,'All Running Order working doc'!$A$4:$CO$60,CC$100,FALSE),"-")</f>
        <v>-</v>
      </c>
      <c r="CD38" s="12" t="str">
        <f>IFERROR(VLOOKUP($A38,'All Running Order working doc'!$A$4:$CO$60,CD$100,FALSE),"-")</f>
        <v>-</v>
      </c>
      <c r="CE38" s="12" t="str">
        <f>IFERROR(VLOOKUP($A38,'All Running Order working doc'!$A$4:$CO$60,CE$100,FALSE),"-")</f>
        <v>-</v>
      </c>
      <c r="CF38" s="12" t="str">
        <f>IFERROR(VLOOKUP($A38,'All Running Order working doc'!$A$4:$CO$60,CF$100,FALSE),"-")</f>
        <v>-</v>
      </c>
      <c r="CG38" s="12" t="str">
        <f>IFERROR(VLOOKUP($A38,'All Running Order working doc'!$A$4:$CO$60,CG$100,FALSE),"-")</f>
        <v>-</v>
      </c>
      <c r="CH38" s="12" t="str">
        <f>IFERROR(VLOOKUP($A38,'All Running Order working doc'!$A$4:$CO$60,CH$100,FALSE),"-")</f>
        <v>-</v>
      </c>
      <c r="CI38" s="12" t="str">
        <f>IFERROR(VLOOKUP($A38,'All Running Order working doc'!$A$4:$CO$60,CI$100,FALSE),"-")</f>
        <v>-</v>
      </c>
      <c r="CJ38" s="12" t="str">
        <f>IFERROR(VLOOKUP($A38,'All Running Order working doc'!$A$4:$CO$60,CJ$100,FALSE),"-")</f>
        <v>-</v>
      </c>
      <c r="CK38" s="12" t="str">
        <f>IFERROR(VLOOKUP($A38,'All Running Order working doc'!$A$4:$CO$60,CK$100,FALSE),"-")</f>
        <v>-</v>
      </c>
      <c r="CL38" s="12" t="str">
        <f>IFERROR(VLOOKUP($A38,'All Running Order working doc'!$A$4:$CO$60,CL$100,FALSE),"-")</f>
        <v>-</v>
      </c>
      <c r="CM38" s="12" t="str">
        <f>IFERROR(VLOOKUP($A38,'All Running Order working doc'!$A$4:$CO$60,CM$100,FALSE),"-")</f>
        <v>-</v>
      </c>
      <c r="CN38" s="12" t="str">
        <f>IFERROR(VLOOKUP($A38,'All Running Order working doc'!$A$4:$CO$60,CN$100,FALSE),"-")</f>
        <v>-</v>
      </c>
      <c r="CQ38" s="3">
        <v>35</v>
      </c>
    </row>
    <row r="39" spans="1:95" x14ac:dyDescent="0.3">
      <c r="A39" s="3" t="str">
        <f>CONCATENATE(Constants!$B$7,CQ39,)</f>
        <v>Clubman36</v>
      </c>
      <c r="B39" s="12" t="str">
        <f>IFERROR(VLOOKUP($A39,'All Running Order working doc'!$A$4:$CO$60,B$100,FALSE),"-")</f>
        <v>-</v>
      </c>
      <c r="C39" s="12" t="str">
        <f>IFERROR(VLOOKUP($A39,'All Running Order working doc'!$A$4:$CO$60,C$100,FALSE),"-")</f>
        <v>-</v>
      </c>
      <c r="D39" s="12" t="str">
        <f>IFERROR(VLOOKUP($A39,'All Running Order working doc'!$A$4:$CO$60,D$100,FALSE),"-")</f>
        <v>-</v>
      </c>
      <c r="E39" s="12" t="str">
        <f>IFERROR(VLOOKUP($A39,'All Running Order working doc'!$A$4:$CO$60,E$100,FALSE),"-")</f>
        <v>-</v>
      </c>
      <c r="F39" s="12" t="str">
        <f>IFERROR(VLOOKUP($A39,'All Running Order working doc'!$A$4:$CO$60,F$100,FALSE),"-")</f>
        <v>-</v>
      </c>
      <c r="G39" s="12" t="str">
        <f>IFERROR(VLOOKUP($A39,'All Running Order working doc'!$A$4:$CO$60,G$100,FALSE),"-")</f>
        <v>-</v>
      </c>
      <c r="H39" s="12" t="str">
        <f>IFERROR(VLOOKUP($A39,'All Running Order working doc'!$A$4:$CO$60,H$100,FALSE),"-")</f>
        <v>-</v>
      </c>
      <c r="I39" s="12" t="str">
        <f>IFERROR(VLOOKUP($A39,'All Running Order working doc'!$A$4:$CO$60,I$100,FALSE),"-")</f>
        <v>-</v>
      </c>
      <c r="J39" s="12" t="str">
        <f>IFERROR(VLOOKUP($A39,'All Running Order working doc'!$A$4:$CO$60,J$100,FALSE),"-")</f>
        <v>-</v>
      </c>
      <c r="K39" s="12" t="str">
        <f>IFERROR(VLOOKUP($A39,'All Running Order working doc'!$A$4:$CO$60,K$100,FALSE),"-")</f>
        <v>-</v>
      </c>
      <c r="L39" s="12" t="str">
        <f>IFERROR(VLOOKUP($A39,'All Running Order working doc'!$A$4:$CO$60,L$100,FALSE),"-")</f>
        <v>-</v>
      </c>
      <c r="M39" s="12" t="str">
        <f>IFERROR(VLOOKUP($A39,'All Running Order working doc'!$A$4:$CO$60,M$100,FALSE),"-")</f>
        <v>-</v>
      </c>
      <c r="N39" s="12" t="str">
        <f>IFERROR(VLOOKUP($A39,'All Running Order working doc'!$A$4:$CO$60,N$100,FALSE),"-")</f>
        <v>-</v>
      </c>
      <c r="O39" s="12" t="str">
        <f>IFERROR(VLOOKUP($A39,'All Running Order working doc'!$A$4:$CO$60,O$100,FALSE),"-")</f>
        <v>-</v>
      </c>
      <c r="P39" s="12" t="str">
        <f>IFERROR(VLOOKUP($A39,'All Running Order working doc'!$A$4:$CO$60,P$100,FALSE),"-")</f>
        <v>-</v>
      </c>
      <c r="Q39" s="12" t="str">
        <f>IFERROR(VLOOKUP($A39,'All Running Order working doc'!$A$4:$CO$60,Q$100,FALSE),"-")</f>
        <v>-</v>
      </c>
      <c r="R39" s="12" t="str">
        <f>IFERROR(VLOOKUP($A39,'All Running Order working doc'!$A$4:$CO$60,R$100,FALSE),"-")</f>
        <v>-</v>
      </c>
      <c r="S39" s="12" t="str">
        <f>IFERROR(VLOOKUP($A39,'All Running Order working doc'!$A$4:$CO$60,S$100,FALSE),"-")</f>
        <v>-</v>
      </c>
      <c r="T39" s="12" t="str">
        <f>IFERROR(VLOOKUP($A39,'All Running Order working doc'!$A$4:$CO$60,T$100,FALSE),"-")</f>
        <v>-</v>
      </c>
      <c r="U39" s="12" t="str">
        <f>IFERROR(VLOOKUP($A39,'All Running Order working doc'!$A$4:$CO$60,U$100,FALSE),"-")</f>
        <v>-</v>
      </c>
      <c r="V39" s="12" t="str">
        <f>IFERROR(VLOOKUP($A39,'All Running Order working doc'!$A$4:$CO$60,V$100,FALSE),"-")</f>
        <v>-</v>
      </c>
      <c r="W39" s="12" t="str">
        <f>IFERROR(VLOOKUP($A39,'All Running Order working doc'!$A$4:$CO$60,W$100,FALSE),"-")</f>
        <v>-</v>
      </c>
      <c r="X39" s="12" t="str">
        <f>IFERROR(VLOOKUP($A39,'All Running Order working doc'!$A$4:$CO$60,X$100,FALSE),"-")</f>
        <v>-</v>
      </c>
      <c r="Y39" s="12" t="str">
        <f>IFERROR(VLOOKUP($A39,'All Running Order working doc'!$A$4:$CO$60,Y$100,FALSE),"-")</f>
        <v>-</v>
      </c>
      <c r="Z39" s="12" t="str">
        <f>IFERROR(VLOOKUP($A39,'All Running Order working doc'!$A$4:$CO$60,Z$100,FALSE),"-")</f>
        <v>-</v>
      </c>
      <c r="AA39" s="12" t="str">
        <f>IFERROR(VLOOKUP($A39,'All Running Order working doc'!$A$4:$CO$60,AA$100,FALSE),"-")</f>
        <v>-</v>
      </c>
      <c r="AB39" s="12" t="str">
        <f>IFERROR(VLOOKUP($A39,'All Running Order working doc'!$A$4:$CO$60,AB$100,FALSE),"-")</f>
        <v>-</v>
      </c>
      <c r="AC39" s="12" t="str">
        <f>IFERROR(VLOOKUP($A39,'All Running Order working doc'!$A$4:$CO$60,AC$100,FALSE),"-")</f>
        <v>-</v>
      </c>
      <c r="AD39" s="12" t="str">
        <f>IFERROR(VLOOKUP($A39,'All Running Order working doc'!$A$4:$CO$60,AD$100,FALSE),"-")</f>
        <v>-</v>
      </c>
      <c r="AE39" s="12" t="str">
        <f>IFERROR(VLOOKUP($A39,'All Running Order working doc'!$A$4:$CO$60,AE$100,FALSE),"-")</f>
        <v>-</v>
      </c>
      <c r="AF39" s="12" t="str">
        <f>IFERROR(VLOOKUP($A39,'All Running Order working doc'!$A$4:$CO$60,AF$100,FALSE),"-")</f>
        <v>-</v>
      </c>
      <c r="AG39" s="12" t="str">
        <f>IFERROR(VLOOKUP($A39,'All Running Order working doc'!$A$4:$CO$60,AG$100,FALSE),"-")</f>
        <v>-</v>
      </c>
      <c r="AH39" s="12" t="str">
        <f>IFERROR(VLOOKUP($A39,'All Running Order working doc'!$A$4:$CO$60,AH$100,FALSE),"-")</f>
        <v>-</v>
      </c>
      <c r="AI39" s="12" t="str">
        <f>IFERROR(VLOOKUP($A39,'All Running Order working doc'!$A$4:$CO$60,AI$100,FALSE),"-")</f>
        <v>-</v>
      </c>
      <c r="AJ39" s="12" t="str">
        <f>IFERROR(VLOOKUP($A39,'All Running Order working doc'!$A$4:$CO$60,AJ$100,FALSE),"-")</f>
        <v>-</v>
      </c>
      <c r="AK39" s="12" t="str">
        <f>IFERROR(VLOOKUP($A39,'All Running Order working doc'!$A$4:$CO$60,AK$100,FALSE),"-")</f>
        <v>-</v>
      </c>
      <c r="AL39" s="12" t="str">
        <f>IFERROR(VLOOKUP($A39,'All Running Order working doc'!$A$4:$CO$60,AL$100,FALSE),"-")</f>
        <v>-</v>
      </c>
      <c r="AM39" s="12" t="str">
        <f>IFERROR(VLOOKUP($A39,'All Running Order working doc'!$A$4:$CO$60,AM$100,FALSE),"-")</f>
        <v>-</v>
      </c>
      <c r="AN39" s="12" t="str">
        <f>IFERROR(VLOOKUP($A39,'All Running Order working doc'!$A$4:$CO$60,AN$100,FALSE),"-")</f>
        <v>-</v>
      </c>
      <c r="AO39" s="12" t="str">
        <f>IFERROR(VLOOKUP($A39,'All Running Order working doc'!$A$4:$CO$60,AO$100,FALSE),"-")</f>
        <v>-</v>
      </c>
      <c r="AP39" s="12" t="str">
        <f>IFERROR(VLOOKUP($A39,'All Running Order working doc'!$A$4:$CO$60,AP$100,FALSE),"-")</f>
        <v>-</v>
      </c>
      <c r="AQ39" s="12" t="str">
        <f>IFERROR(VLOOKUP($A39,'All Running Order working doc'!$A$4:$CO$60,AQ$100,FALSE),"-")</f>
        <v>-</v>
      </c>
      <c r="AR39" s="12" t="str">
        <f>IFERROR(VLOOKUP($A39,'All Running Order working doc'!$A$4:$CO$60,AR$100,FALSE),"-")</f>
        <v>-</v>
      </c>
      <c r="AS39" s="12" t="str">
        <f>IFERROR(VLOOKUP($A39,'All Running Order working doc'!$A$4:$CO$60,AS$100,FALSE),"-")</f>
        <v>-</v>
      </c>
      <c r="AT39" s="12" t="str">
        <f>IFERROR(VLOOKUP($A39,'All Running Order working doc'!$A$4:$CO$60,AT$100,FALSE),"-")</f>
        <v>-</v>
      </c>
      <c r="AU39" s="12" t="str">
        <f>IFERROR(VLOOKUP($A39,'All Running Order working doc'!$A$4:$CO$60,AU$100,FALSE),"-")</f>
        <v>-</v>
      </c>
      <c r="AV39" s="12" t="str">
        <f>IFERROR(VLOOKUP($A39,'All Running Order working doc'!$A$4:$CO$60,AV$100,FALSE),"-")</f>
        <v>-</v>
      </c>
      <c r="AW39" s="12" t="str">
        <f>IFERROR(VLOOKUP($A39,'All Running Order working doc'!$A$4:$CO$60,AW$100,FALSE),"-")</f>
        <v>-</v>
      </c>
      <c r="AX39" s="12" t="str">
        <f>IFERROR(VLOOKUP($A39,'All Running Order working doc'!$A$4:$CO$60,AX$100,FALSE),"-")</f>
        <v>-</v>
      </c>
      <c r="AY39" s="12" t="str">
        <f>IFERROR(VLOOKUP($A39,'All Running Order working doc'!$A$4:$CO$60,AY$100,FALSE),"-")</f>
        <v>-</v>
      </c>
      <c r="AZ39" s="12" t="str">
        <f>IFERROR(VLOOKUP($A39,'All Running Order working doc'!$A$4:$CO$60,AZ$100,FALSE),"-")</f>
        <v>-</v>
      </c>
      <c r="BA39" s="12" t="str">
        <f>IFERROR(VLOOKUP($A39,'All Running Order working doc'!$A$4:$CO$60,BA$100,FALSE),"-")</f>
        <v>-</v>
      </c>
      <c r="BB39" s="12" t="str">
        <f>IFERROR(VLOOKUP($A39,'All Running Order working doc'!$A$4:$CO$60,BB$100,FALSE),"-")</f>
        <v>-</v>
      </c>
      <c r="BC39" s="12" t="str">
        <f>IFERROR(VLOOKUP($A39,'All Running Order working doc'!$A$4:$CO$60,BC$100,FALSE),"-")</f>
        <v>-</v>
      </c>
      <c r="BD39" s="12" t="str">
        <f>IFERROR(VLOOKUP($A39,'All Running Order working doc'!$A$4:$CO$60,BD$100,FALSE),"-")</f>
        <v>-</v>
      </c>
      <c r="BE39" s="12" t="str">
        <f>IFERROR(VLOOKUP($A39,'All Running Order working doc'!$A$4:$CO$60,BE$100,FALSE),"-")</f>
        <v>-</v>
      </c>
      <c r="BF39" s="12" t="str">
        <f>IFERROR(VLOOKUP($A39,'All Running Order working doc'!$A$4:$CO$60,BF$100,FALSE),"-")</f>
        <v>-</v>
      </c>
      <c r="BG39" s="12" t="str">
        <f>IFERROR(VLOOKUP($A39,'All Running Order working doc'!$A$4:$CO$60,BG$100,FALSE),"-")</f>
        <v>-</v>
      </c>
      <c r="BH39" s="12" t="str">
        <f>IFERROR(VLOOKUP($A39,'All Running Order working doc'!$A$4:$CO$60,BH$100,FALSE),"-")</f>
        <v>-</v>
      </c>
      <c r="BI39" s="12" t="str">
        <f>IFERROR(VLOOKUP($A39,'All Running Order working doc'!$A$4:$CO$60,BI$100,FALSE),"-")</f>
        <v>-</v>
      </c>
      <c r="BJ39" s="12" t="str">
        <f>IFERROR(VLOOKUP($A39,'All Running Order working doc'!$A$4:$CO$60,BJ$100,FALSE),"-")</f>
        <v>-</v>
      </c>
      <c r="BK39" s="12" t="str">
        <f>IFERROR(VLOOKUP($A39,'All Running Order working doc'!$A$4:$CO$60,BK$100,FALSE),"-")</f>
        <v>-</v>
      </c>
      <c r="BL39" s="12" t="str">
        <f>IFERROR(VLOOKUP($A39,'All Running Order working doc'!$A$4:$CO$60,BL$100,FALSE),"-")</f>
        <v>-</v>
      </c>
      <c r="BM39" s="12" t="str">
        <f>IFERROR(VLOOKUP($A39,'All Running Order working doc'!$A$4:$CO$60,BM$100,FALSE),"-")</f>
        <v>-</v>
      </c>
      <c r="BN39" s="12" t="str">
        <f>IFERROR(VLOOKUP($A39,'All Running Order working doc'!$A$4:$CO$60,BN$100,FALSE),"-")</f>
        <v>-</v>
      </c>
      <c r="BO39" s="12" t="str">
        <f>IFERROR(VLOOKUP($A39,'All Running Order working doc'!$A$4:$CO$60,BO$100,FALSE),"-")</f>
        <v>-</v>
      </c>
      <c r="BP39" s="12" t="str">
        <f>IFERROR(VLOOKUP($A39,'All Running Order working doc'!$A$4:$CO$60,BP$100,FALSE),"-")</f>
        <v>-</v>
      </c>
      <c r="BQ39" s="12" t="str">
        <f>IFERROR(VLOOKUP($A39,'All Running Order working doc'!$A$4:$CO$60,BQ$100,FALSE),"-")</f>
        <v>-</v>
      </c>
      <c r="BR39" s="12" t="str">
        <f>IFERROR(VLOOKUP($A39,'All Running Order working doc'!$A$4:$CO$60,BR$100,FALSE),"-")</f>
        <v>-</v>
      </c>
      <c r="BS39" s="12" t="str">
        <f>IFERROR(VLOOKUP($A39,'All Running Order working doc'!$A$4:$CO$60,BS$100,FALSE),"-")</f>
        <v>-</v>
      </c>
      <c r="BT39" s="12" t="str">
        <f>IFERROR(VLOOKUP($A39,'All Running Order working doc'!$A$4:$CO$60,BT$100,FALSE),"-")</f>
        <v>-</v>
      </c>
      <c r="BU39" s="12" t="str">
        <f>IFERROR(VLOOKUP($A39,'All Running Order working doc'!$A$4:$CO$60,BU$100,FALSE),"-")</f>
        <v>-</v>
      </c>
      <c r="BV39" s="12" t="str">
        <f>IFERROR(VLOOKUP($A39,'All Running Order working doc'!$A$4:$CO$60,BV$100,FALSE),"-")</f>
        <v>-</v>
      </c>
      <c r="BW39" s="12" t="str">
        <f>IFERROR(VLOOKUP($A39,'All Running Order working doc'!$A$4:$CO$60,BW$100,FALSE),"-")</f>
        <v>-</v>
      </c>
      <c r="BX39" s="12" t="str">
        <f>IFERROR(VLOOKUP($A39,'All Running Order working doc'!$A$4:$CO$60,BX$100,FALSE),"-")</f>
        <v>-</v>
      </c>
      <c r="BY39" s="12" t="str">
        <f>IFERROR(VLOOKUP($A39,'All Running Order working doc'!$A$4:$CO$60,BY$100,FALSE),"-")</f>
        <v>-</v>
      </c>
      <c r="BZ39" s="12" t="str">
        <f>IFERROR(VLOOKUP($A39,'All Running Order working doc'!$A$4:$CO$60,BZ$100,FALSE),"-")</f>
        <v>-</v>
      </c>
      <c r="CA39" s="12" t="str">
        <f>IFERROR(VLOOKUP($A39,'All Running Order working doc'!$A$4:$CO$60,CA$100,FALSE),"-")</f>
        <v>-</v>
      </c>
      <c r="CB39" s="12" t="str">
        <f>IFERROR(VLOOKUP($A39,'All Running Order working doc'!$A$4:$CO$60,CB$100,FALSE),"-")</f>
        <v>-</v>
      </c>
      <c r="CC39" s="12" t="str">
        <f>IFERROR(VLOOKUP($A39,'All Running Order working doc'!$A$4:$CO$60,CC$100,FALSE),"-")</f>
        <v>-</v>
      </c>
      <c r="CD39" s="12" t="str">
        <f>IFERROR(VLOOKUP($A39,'All Running Order working doc'!$A$4:$CO$60,CD$100,FALSE),"-")</f>
        <v>-</v>
      </c>
      <c r="CE39" s="12" t="str">
        <f>IFERROR(VLOOKUP($A39,'All Running Order working doc'!$A$4:$CO$60,CE$100,FALSE),"-")</f>
        <v>-</v>
      </c>
      <c r="CF39" s="12" t="str">
        <f>IFERROR(VLOOKUP($A39,'All Running Order working doc'!$A$4:$CO$60,CF$100,FALSE),"-")</f>
        <v>-</v>
      </c>
      <c r="CG39" s="12" t="str">
        <f>IFERROR(VLOOKUP($A39,'All Running Order working doc'!$A$4:$CO$60,CG$100,FALSE),"-")</f>
        <v>-</v>
      </c>
      <c r="CH39" s="12" t="str">
        <f>IFERROR(VLOOKUP($A39,'All Running Order working doc'!$A$4:$CO$60,CH$100,FALSE),"-")</f>
        <v>-</v>
      </c>
      <c r="CI39" s="12" t="str">
        <f>IFERROR(VLOOKUP($A39,'All Running Order working doc'!$A$4:$CO$60,CI$100,FALSE),"-")</f>
        <v>-</v>
      </c>
      <c r="CJ39" s="12" t="str">
        <f>IFERROR(VLOOKUP($A39,'All Running Order working doc'!$A$4:$CO$60,CJ$100,FALSE),"-")</f>
        <v>-</v>
      </c>
      <c r="CK39" s="12" t="str">
        <f>IFERROR(VLOOKUP($A39,'All Running Order working doc'!$A$4:$CO$60,CK$100,FALSE),"-")</f>
        <v>-</v>
      </c>
      <c r="CL39" s="12" t="str">
        <f>IFERROR(VLOOKUP($A39,'All Running Order working doc'!$A$4:$CO$60,CL$100,FALSE),"-")</f>
        <v>-</v>
      </c>
      <c r="CM39" s="12" t="str">
        <f>IFERROR(VLOOKUP($A39,'All Running Order working doc'!$A$4:$CO$60,CM$100,FALSE),"-")</f>
        <v>-</v>
      </c>
      <c r="CN39" s="12" t="str">
        <f>IFERROR(VLOOKUP($A39,'All Running Order working doc'!$A$4:$CO$60,CN$100,FALSE),"-")</f>
        <v>-</v>
      </c>
      <c r="CQ39" s="3">
        <v>36</v>
      </c>
    </row>
    <row r="40" spans="1:95" x14ac:dyDescent="0.3">
      <c r="A40" s="3" t="str">
        <f>CONCATENATE(Constants!$B$7,CQ40,)</f>
        <v>Clubman37</v>
      </c>
      <c r="B40" s="12" t="str">
        <f>IFERROR(VLOOKUP($A40,'All Running Order working doc'!$A$4:$CO$60,B$100,FALSE),"-")</f>
        <v>-</v>
      </c>
      <c r="C40" s="12" t="str">
        <f>IFERROR(VLOOKUP($A40,'All Running Order working doc'!$A$4:$CO$60,C$100,FALSE),"-")</f>
        <v>-</v>
      </c>
      <c r="D40" s="12" t="str">
        <f>IFERROR(VLOOKUP($A40,'All Running Order working doc'!$A$4:$CO$60,D$100,FALSE),"-")</f>
        <v>-</v>
      </c>
      <c r="E40" s="12" t="str">
        <f>IFERROR(VLOOKUP($A40,'All Running Order working doc'!$A$4:$CO$60,E$100,FALSE),"-")</f>
        <v>-</v>
      </c>
      <c r="F40" s="12" t="str">
        <f>IFERROR(VLOOKUP($A40,'All Running Order working doc'!$A$4:$CO$60,F$100,FALSE),"-")</f>
        <v>-</v>
      </c>
      <c r="G40" s="12" t="str">
        <f>IFERROR(VLOOKUP($A40,'All Running Order working doc'!$A$4:$CO$60,G$100,FALSE),"-")</f>
        <v>-</v>
      </c>
      <c r="H40" s="12" t="str">
        <f>IFERROR(VLOOKUP($A40,'All Running Order working doc'!$A$4:$CO$60,H$100,FALSE),"-")</f>
        <v>-</v>
      </c>
      <c r="I40" s="12" t="str">
        <f>IFERROR(VLOOKUP($A40,'All Running Order working doc'!$A$4:$CO$60,I$100,FALSE),"-")</f>
        <v>-</v>
      </c>
      <c r="J40" s="12" t="str">
        <f>IFERROR(VLOOKUP($A40,'All Running Order working doc'!$A$4:$CO$60,J$100,FALSE),"-")</f>
        <v>-</v>
      </c>
      <c r="K40" s="12" t="str">
        <f>IFERROR(VLOOKUP($A40,'All Running Order working doc'!$A$4:$CO$60,K$100,FALSE),"-")</f>
        <v>-</v>
      </c>
      <c r="L40" s="12" t="str">
        <f>IFERROR(VLOOKUP($A40,'All Running Order working doc'!$A$4:$CO$60,L$100,FALSE),"-")</f>
        <v>-</v>
      </c>
      <c r="M40" s="12" t="str">
        <f>IFERROR(VLOOKUP($A40,'All Running Order working doc'!$A$4:$CO$60,M$100,FALSE),"-")</f>
        <v>-</v>
      </c>
      <c r="N40" s="12" t="str">
        <f>IFERROR(VLOOKUP($A40,'All Running Order working doc'!$A$4:$CO$60,N$100,FALSE),"-")</f>
        <v>-</v>
      </c>
      <c r="O40" s="12" t="str">
        <f>IFERROR(VLOOKUP($A40,'All Running Order working doc'!$A$4:$CO$60,O$100,FALSE),"-")</f>
        <v>-</v>
      </c>
      <c r="P40" s="12" t="str">
        <f>IFERROR(VLOOKUP($A40,'All Running Order working doc'!$A$4:$CO$60,P$100,FALSE),"-")</f>
        <v>-</v>
      </c>
      <c r="Q40" s="12" t="str">
        <f>IFERROR(VLOOKUP($A40,'All Running Order working doc'!$A$4:$CO$60,Q$100,FALSE),"-")</f>
        <v>-</v>
      </c>
      <c r="R40" s="12" t="str">
        <f>IFERROR(VLOOKUP($A40,'All Running Order working doc'!$A$4:$CO$60,R$100,FALSE),"-")</f>
        <v>-</v>
      </c>
      <c r="S40" s="12" t="str">
        <f>IFERROR(VLOOKUP($A40,'All Running Order working doc'!$A$4:$CO$60,S$100,FALSE),"-")</f>
        <v>-</v>
      </c>
      <c r="T40" s="12" t="str">
        <f>IFERROR(VLOOKUP($A40,'All Running Order working doc'!$A$4:$CO$60,T$100,FALSE),"-")</f>
        <v>-</v>
      </c>
      <c r="U40" s="12" t="str">
        <f>IFERROR(VLOOKUP($A40,'All Running Order working doc'!$A$4:$CO$60,U$100,FALSE),"-")</f>
        <v>-</v>
      </c>
      <c r="V40" s="12" t="str">
        <f>IFERROR(VLOOKUP($A40,'All Running Order working doc'!$A$4:$CO$60,V$100,FALSE),"-")</f>
        <v>-</v>
      </c>
      <c r="W40" s="12" t="str">
        <f>IFERROR(VLOOKUP($A40,'All Running Order working doc'!$A$4:$CO$60,W$100,FALSE),"-")</f>
        <v>-</v>
      </c>
      <c r="X40" s="12" t="str">
        <f>IFERROR(VLOOKUP($A40,'All Running Order working doc'!$A$4:$CO$60,X$100,FALSE),"-")</f>
        <v>-</v>
      </c>
      <c r="Y40" s="12" t="str">
        <f>IFERROR(VLOOKUP($A40,'All Running Order working doc'!$A$4:$CO$60,Y$100,FALSE),"-")</f>
        <v>-</v>
      </c>
      <c r="Z40" s="12" t="str">
        <f>IFERROR(VLOOKUP($A40,'All Running Order working doc'!$A$4:$CO$60,Z$100,FALSE),"-")</f>
        <v>-</v>
      </c>
      <c r="AA40" s="12" t="str">
        <f>IFERROR(VLOOKUP($A40,'All Running Order working doc'!$A$4:$CO$60,AA$100,FALSE),"-")</f>
        <v>-</v>
      </c>
      <c r="AB40" s="12" t="str">
        <f>IFERROR(VLOOKUP($A40,'All Running Order working doc'!$A$4:$CO$60,AB$100,FALSE),"-")</f>
        <v>-</v>
      </c>
      <c r="AC40" s="12" t="str">
        <f>IFERROR(VLOOKUP($A40,'All Running Order working doc'!$A$4:$CO$60,AC$100,FALSE),"-")</f>
        <v>-</v>
      </c>
      <c r="AD40" s="12" t="str">
        <f>IFERROR(VLOOKUP($A40,'All Running Order working doc'!$A$4:$CO$60,AD$100,FALSE),"-")</f>
        <v>-</v>
      </c>
      <c r="AE40" s="12" t="str">
        <f>IFERROR(VLOOKUP($A40,'All Running Order working doc'!$A$4:$CO$60,AE$100,FALSE),"-")</f>
        <v>-</v>
      </c>
      <c r="AF40" s="12" t="str">
        <f>IFERROR(VLOOKUP($A40,'All Running Order working doc'!$A$4:$CO$60,AF$100,FALSE),"-")</f>
        <v>-</v>
      </c>
      <c r="AG40" s="12" t="str">
        <f>IFERROR(VLOOKUP($A40,'All Running Order working doc'!$A$4:$CO$60,AG$100,FALSE),"-")</f>
        <v>-</v>
      </c>
      <c r="AH40" s="12" t="str">
        <f>IFERROR(VLOOKUP($A40,'All Running Order working doc'!$A$4:$CO$60,AH$100,FALSE),"-")</f>
        <v>-</v>
      </c>
      <c r="AI40" s="12" t="str">
        <f>IFERROR(VLOOKUP($A40,'All Running Order working doc'!$A$4:$CO$60,AI$100,FALSE),"-")</f>
        <v>-</v>
      </c>
      <c r="AJ40" s="12" t="str">
        <f>IFERROR(VLOOKUP($A40,'All Running Order working doc'!$A$4:$CO$60,AJ$100,FALSE),"-")</f>
        <v>-</v>
      </c>
      <c r="AK40" s="12" t="str">
        <f>IFERROR(VLOOKUP($A40,'All Running Order working doc'!$A$4:$CO$60,AK$100,FALSE),"-")</f>
        <v>-</v>
      </c>
      <c r="AL40" s="12" t="str">
        <f>IFERROR(VLOOKUP($A40,'All Running Order working doc'!$A$4:$CO$60,AL$100,FALSE),"-")</f>
        <v>-</v>
      </c>
      <c r="AM40" s="12" t="str">
        <f>IFERROR(VLOOKUP($A40,'All Running Order working doc'!$A$4:$CO$60,AM$100,FALSE),"-")</f>
        <v>-</v>
      </c>
      <c r="AN40" s="12" t="str">
        <f>IFERROR(VLOOKUP($A40,'All Running Order working doc'!$A$4:$CO$60,AN$100,FALSE),"-")</f>
        <v>-</v>
      </c>
      <c r="AO40" s="12" t="str">
        <f>IFERROR(VLOOKUP($A40,'All Running Order working doc'!$A$4:$CO$60,AO$100,FALSE),"-")</f>
        <v>-</v>
      </c>
      <c r="AP40" s="12" t="str">
        <f>IFERROR(VLOOKUP($A40,'All Running Order working doc'!$A$4:$CO$60,AP$100,FALSE),"-")</f>
        <v>-</v>
      </c>
      <c r="AQ40" s="12" t="str">
        <f>IFERROR(VLOOKUP($A40,'All Running Order working doc'!$A$4:$CO$60,AQ$100,FALSE),"-")</f>
        <v>-</v>
      </c>
      <c r="AR40" s="12" t="str">
        <f>IFERROR(VLOOKUP($A40,'All Running Order working doc'!$A$4:$CO$60,AR$100,FALSE),"-")</f>
        <v>-</v>
      </c>
      <c r="AS40" s="12" t="str">
        <f>IFERROR(VLOOKUP($A40,'All Running Order working doc'!$A$4:$CO$60,AS$100,FALSE),"-")</f>
        <v>-</v>
      </c>
      <c r="AT40" s="12" t="str">
        <f>IFERROR(VLOOKUP($A40,'All Running Order working doc'!$A$4:$CO$60,AT$100,FALSE),"-")</f>
        <v>-</v>
      </c>
      <c r="AU40" s="12" t="str">
        <f>IFERROR(VLOOKUP($A40,'All Running Order working doc'!$A$4:$CO$60,AU$100,FALSE),"-")</f>
        <v>-</v>
      </c>
      <c r="AV40" s="12" t="str">
        <f>IFERROR(VLOOKUP($A40,'All Running Order working doc'!$A$4:$CO$60,AV$100,FALSE),"-")</f>
        <v>-</v>
      </c>
      <c r="AW40" s="12" t="str">
        <f>IFERROR(VLOOKUP($A40,'All Running Order working doc'!$A$4:$CO$60,AW$100,FALSE),"-")</f>
        <v>-</v>
      </c>
      <c r="AX40" s="12" t="str">
        <f>IFERROR(VLOOKUP($A40,'All Running Order working doc'!$A$4:$CO$60,AX$100,FALSE),"-")</f>
        <v>-</v>
      </c>
      <c r="AY40" s="12" t="str">
        <f>IFERROR(VLOOKUP($A40,'All Running Order working doc'!$A$4:$CO$60,AY$100,FALSE),"-")</f>
        <v>-</v>
      </c>
      <c r="AZ40" s="12" t="str">
        <f>IFERROR(VLOOKUP($A40,'All Running Order working doc'!$A$4:$CO$60,AZ$100,FALSE),"-")</f>
        <v>-</v>
      </c>
      <c r="BA40" s="12" t="str">
        <f>IFERROR(VLOOKUP($A40,'All Running Order working doc'!$A$4:$CO$60,BA$100,FALSE),"-")</f>
        <v>-</v>
      </c>
      <c r="BB40" s="12" t="str">
        <f>IFERROR(VLOOKUP($A40,'All Running Order working doc'!$A$4:$CO$60,BB$100,FALSE),"-")</f>
        <v>-</v>
      </c>
      <c r="BC40" s="12" t="str">
        <f>IFERROR(VLOOKUP($A40,'All Running Order working doc'!$A$4:$CO$60,BC$100,FALSE),"-")</f>
        <v>-</v>
      </c>
      <c r="BD40" s="12" t="str">
        <f>IFERROR(VLOOKUP($A40,'All Running Order working doc'!$A$4:$CO$60,BD$100,FALSE),"-")</f>
        <v>-</v>
      </c>
      <c r="BE40" s="12" t="str">
        <f>IFERROR(VLOOKUP($A40,'All Running Order working doc'!$A$4:$CO$60,BE$100,FALSE),"-")</f>
        <v>-</v>
      </c>
      <c r="BF40" s="12" t="str">
        <f>IFERROR(VLOOKUP($A40,'All Running Order working doc'!$A$4:$CO$60,BF$100,FALSE),"-")</f>
        <v>-</v>
      </c>
      <c r="BG40" s="12" t="str">
        <f>IFERROR(VLOOKUP($A40,'All Running Order working doc'!$A$4:$CO$60,BG$100,FALSE),"-")</f>
        <v>-</v>
      </c>
      <c r="BH40" s="12" t="str">
        <f>IFERROR(VLOOKUP($A40,'All Running Order working doc'!$A$4:$CO$60,BH$100,FALSE),"-")</f>
        <v>-</v>
      </c>
      <c r="BI40" s="12" t="str">
        <f>IFERROR(VLOOKUP($A40,'All Running Order working doc'!$A$4:$CO$60,BI$100,FALSE),"-")</f>
        <v>-</v>
      </c>
      <c r="BJ40" s="12" t="str">
        <f>IFERROR(VLOOKUP($A40,'All Running Order working doc'!$A$4:$CO$60,BJ$100,FALSE),"-")</f>
        <v>-</v>
      </c>
      <c r="BK40" s="12" t="str">
        <f>IFERROR(VLOOKUP($A40,'All Running Order working doc'!$A$4:$CO$60,BK$100,FALSE),"-")</f>
        <v>-</v>
      </c>
      <c r="BL40" s="12" t="str">
        <f>IFERROR(VLOOKUP($A40,'All Running Order working doc'!$A$4:$CO$60,BL$100,FALSE),"-")</f>
        <v>-</v>
      </c>
      <c r="BM40" s="12" t="str">
        <f>IFERROR(VLOOKUP($A40,'All Running Order working doc'!$A$4:$CO$60,BM$100,FALSE),"-")</f>
        <v>-</v>
      </c>
      <c r="BN40" s="12" t="str">
        <f>IFERROR(VLOOKUP($A40,'All Running Order working doc'!$A$4:$CO$60,BN$100,FALSE),"-")</f>
        <v>-</v>
      </c>
      <c r="BO40" s="12" t="str">
        <f>IFERROR(VLOOKUP($A40,'All Running Order working doc'!$A$4:$CO$60,BO$100,FALSE),"-")</f>
        <v>-</v>
      </c>
      <c r="BP40" s="12" t="str">
        <f>IFERROR(VLOOKUP($A40,'All Running Order working doc'!$A$4:$CO$60,BP$100,FALSE),"-")</f>
        <v>-</v>
      </c>
      <c r="BQ40" s="12" t="str">
        <f>IFERROR(VLOOKUP($A40,'All Running Order working doc'!$A$4:$CO$60,BQ$100,FALSE),"-")</f>
        <v>-</v>
      </c>
      <c r="BR40" s="12" t="str">
        <f>IFERROR(VLOOKUP($A40,'All Running Order working doc'!$A$4:$CO$60,BR$100,FALSE),"-")</f>
        <v>-</v>
      </c>
      <c r="BS40" s="12" t="str">
        <f>IFERROR(VLOOKUP($A40,'All Running Order working doc'!$A$4:$CO$60,BS$100,FALSE),"-")</f>
        <v>-</v>
      </c>
      <c r="BT40" s="12" t="str">
        <f>IFERROR(VLOOKUP($A40,'All Running Order working doc'!$A$4:$CO$60,BT$100,FALSE),"-")</f>
        <v>-</v>
      </c>
      <c r="BU40" s="12" t="str">
        <f>IFERROR(VLOOKUP($A40,'All Running Order working doc'!$A$4:$CO$60,BU$100,FALSE),"-")</f>
        <v>-</v>
      </c>
      <c r="BV40" s="12" t="str">
        <f>IFERROR(VLOOKUP($A40,'All Running Order working doc'!$A$4:$CO$60,BV$100,FALSE),"-")</f>
        <v>-</v>
      </c>
      <c r="BW40" s="12" t="str">
        <f>IFERROR(VLOOKUP($A40,'All Running Order working doc'!$A$4:$CO$60,BW$100,FALSE),"-")</f>
        <v>-</v>
      </c>
      <c r="BX40" s="12" t="str">
        <f>IFERROR(VLOOKUP($A40,'All Running Order working doc'!$A$4:$CO$60,BX$100,FALSE),"-")</f>
        <v>-</v>
      </c>
      <c r="BY40" s="12" t="str">
        <f>IFERROR(VLOOKUP($A40,'All Running Order working doc'!$A$4:$CO$60,BY$100,FALSE),"-")</f>
        <v>-</v>
      </c>
      <c r="BZ40" s="12" t="str">
        <f>IFERROR(VLOOKUP($A40,'All Running Order working doc'!$A$4:$CO$60,BZ$100,FALSE),"-")</f>
        <v>-</v>
      </c>
      <c r="CA40" s="12" t="str">
        <f>IFERROR(VLOOKUP($A40,'All Running Order working doc'!$A$4:$CO$60,CA$100,FALSE),"-")</f>
        <v>-</v>
      </c>
      <c r="CB40" s="12" t="str">
        <f>IFERROR(VLOOKUP($A40,'All Running Order working doc'!$A$4:$CO$60,CB$100,FALSE),"-")</f>
        <v>-</v>
      </c>
      <c r="CC40" s="12" t="str">
        <f>IFERROR(VLOOKUP($A40,'All Running Order working doc'!$A$4:$CO$60,CC$100,FALSE),"-")</f>
        <v>-</v>
      </c>
      <c r="CD40" s="12" t="str">
        <f>IFERROR(VLOOKUP($A40,'All Running Order working doc'!$A$4:$CO$60,CD$100,FALSE),"-")</f>
        <v>-</v>
      </c>
      <c r="CE40" s="12" t="str">
        <f>IFERROR(VLOOKUP($A40,'All Running Order working doc'!$A$4:$CO$60,CE$100,FALSE),"-")</f>
        <v>-</v>
      </c>
      <c r="CF40" s="12" t="str">
        <f>IFERROR(VLOOKUP($A40,'All Running Order working doc'!$A$4:$CO$60,CF$100,FALSE),"-")</f>
        <v>-</v>
      </c>
      <c r="CG40" s="12" t="str">
        <f>IFERROR(VLOOKUP($A40,'All Running Order working doc'!$A$4:$CO$60,CG$100,FALSE),"-")</f>
        <v>-</v>
      </c>
      <c r="CH40" s="12" t="str">
        <f>IFERROR(VLOOKUP($A40,'All Running Order working doc'!$A$4:$CO$60,CH$100,FALSE),"-")</f>
        <v>-</v>
      </c>
      <c r="CI40" s="12" t="str">
        <f>IFERROR(VLOOKUP($A40,'All Running Order working doc'!$A$4:$CO$60,CI$100,FALSE),"-")</f>
        <v>-</v>
      </c>
      <c r="CJ40" s="12" t="str">
        <f>IFERROR(VLOOKUP($A40,'All Running Order working doc'!$A$4:$CO$60,CJ$100,FALSE),"-")</f>
        <v>-</v>
      </c>
      <c r="CK40" s="12" t="str">
        <f>IFERROR(VLOOKUP($A40,'All Running Order working doc'!$A$4:$CO$60,CK$100,FALSE),"-")</f>
        <v>-</v>
      </c>
      <c r="CL40" s="12" t="str">
        <f>IFERROR(VLOOKUP($A40,'All Running Order working doc'!$A$4:$CO$60,CL$100,FALSE),"-")</f>
        <v>-</v>
      </c>
      <c r="CM40" s="12" t="str">
        <f>IFERROR(VLOOKUP($A40,'All Running Order working doc'!$A$4:$CO$60,CM$100,FALSE),"-")</f>
        <v>-</v>
      </c>
      <c r="CN40" s="12" t="str">
        <f>IFERROR(VLOOKUP($A40,'All Running Order working doc'!$A$4:$CO$60,CN$100,FALSE),"-")</f>
        <v>-</v>
      </c>
      <c r="CQ40" s="3">
        <v>37</v>
      </c>
    </row>
    <row r="41" spans="1:95" x14ac:dyDescent="0.3">
      <c r="A41" s="3" t="str">
        <f>CONCATENATE(Constants!$B$7,CQ41,)</f>
        <v>Clubman38</v>
      </c>
      <c r="B41" s="12" t="str">
        <f>IFERROR(VLOOKUP($A41,'All Running Order working doc'!$A$4:$CO$60,B$100,FALSE),"-")</f>
        <v>-</v>
      </c>
      <c r="C41" s="12" t="str">
        <f>IFERROR(VLOOKUP($A41,'All Running Order working doc'!$A$4:$CO$60,C$100,FALSE),"-")</f>
        <v>-</v>
      </c>
      <c r="D41" s="12" t="str">
        <f>IFERROR(VLOOKUP($A41,'All Running Order working doc'!$A$4:$CO$60,D$100,FALSE),"-")</f>
        <v>-</v>
      </c>
      <c r="E41" s="12" t="str">
        <f>IFERROR(VLOOKUP($A41,'All Running Order working doc'!$A$4:$CO$60,E$100,FALSE),"-")</f>
        <v>-</v>
      </c>
      <c r="F41" s="12" t="str">
        <f>IFERROR(VLOOKUP($A41,'All Running Order working doc'!$A$4:$CO$60,F$100,FALSE),"-")</f>
        <v>-</v>
      </c>
      <c r="G41" s="12" t="str">
        <f>IFERROR(VLOOKUP($A41,'All Running Order working doc'!$A$4:$CO$60,G$100,FALSE),"-")</f>
        <v>-</v>
      </c>
      <c r="H41" s="12" t="str">
        <f>IFERROR(VLOOKUP($A41,'All Running Order working doc'!$A$4:$CO$60,H$100,FALSE),"-")</f>
        <v>-</v>
      </c>
      <c r="I41" s="12" t="str">
        <f>IFERROR(VLOOKUP($A41,'All Running Order working doc'!$A$4:$CO$60,I$100,FALSE),"-")</f>
        <v>-</v>
      </c>
      <c r="J41" s="12" t="str">
        <f>IFERROR(VLOOKUP($A41,'All Running Order working doc'!$A$4:$CO$60,J$100,FALSE),"-")</f>
        <v>-</v>
      </c>
      <c r="K41" s="12" t="str">
        <f>IFERROR(VLOOKUP($A41,'All Running Order working doc'!$A$4:$CO$60,K$100,FALSE),"-")</f>
        <v>-</v>
      </c>
      <c r="L41" s="12" t="str">
        <f>IFERROR(VLOOKUP($A41,'All Running Order working doc'!$A$4:$CO$60,L$100,FALSE),"-")</f>
        <v>-</v>
      </c>
      <c r="M41" s="12" t="str">
        <f>IFERROR(VLOOKUP($A41,'All Running Order working doc'!$A$4:$CO$60,M$100,FALSE),"-")</f>
        <v>-</v>
      </c>
      <c r="N41" s="12" t="str">
        <f>IFERROR(VLOOKUP($A41,'All Running Order working doc'!$A$4:$CO$60,N$100,FALSE),"-")</f>
        <v>-</v>
      </c>
      <c r="O41" s="12" t="str">
        <f>IFERROR(VLOOKUP($A41,'All Running Order working doc'!$A$4:$CO$60,O$100,FALSE),"-")</f>
        <v>-</v>
      </c>
      <c r="P41" s="12" t="str">
        <f>IFERROR(VLOOKUP($A41,'All Running Order working doc'!$A$4:$CO$60,P$100,FALSE),"-")</f>
        <v>-</v>
      </c>
      <c r="Q41" s="12" t="str">
        <f>IFERROR(VLOOKUP($A41,'All Running Order working doc'!$A$4:$CO$60,Q$100,FALSE),"-")</f>
        <v>-</v>
      </c>
      <c r="R41" s="12" t="str">
        <f>IFERROR(VLOOKUP($A41,'All Running Order working doc'!$A$4:$CO$60,R$100,FALSE),"-")</f>
        <v>-</v>
      </c>
      <c r="S41" s="12" t="str">
        <f>IFERROR(VLOOKUP($A41,'All Running Order working doc'!$A$4:$CO$60,S$100,FALSE),"-")</f>
        <v>-</v>
      </c>
      <c r="T41" s="12" t="str">
        <f>IFERROR(VLOOKUP($A41,'All Running Order working doc'!$A$4:$CO$60,T$100,FALSE),"-")</f>
        <v>-</v>
      </c>
      <c r="U41" s="12" t="str">
        <f>IFERROR(VLOOKUP($A41,'All Running Order working doc'!$A$4:$CO$60,U$100,FALSE),"-")</f>
        <v>-</v>
      </c>
      <c r="V41" s="12" t="str">
        <f>IFERROR(VLOOKUP($A41,'All Running Order working doc'!$A$4:$CO$60,V$100,FALSE),"-")</f>
        <v>-</v>
      </c>
      <c r="W41" s="12" t="str">
        <f>IFERROR(VLOOKUP($A41,'All Running Order working doc'!$A$4:$CO$60,W$100,FALSE),"-")</f>
        <v>-</v>
      </c>
      <c r="X41" s="12" t="str">
        <f>IFERROR(VLOOKUP($A41,'All Running Order working doc'!$A$4:$CO$60,X$100,FALSE),"-")</f>
        <v>-</v>
      </c>
      <c r="Y41" s="12" t="str">
        <f>IFERROR(VLOOKUP($A41,'All Running Order working doc'!$A$4:$CO$60,Y$100,FALSE),"-")</f>
        <v>-</v>
      </c>
      <c r="Z41" s="12" t="str">
        <f>IFERROR(VLOOKUP($A41,'All Running Order working doc'!$A$4:$CO$60,Z$100,FALSE),"-")</f>
        <v>-</v>
      </c>
      <c r="AA41" s="12" t="str">
        <f>IFERROR(VLOOKUP($A41,'All Running Order working doc'!$A$4:$CO$60,AA$100,FALSE),"-")</f>
        <v>-</v>
      </c>
      <c r="AB41" s="12" t="str">
        <f>IFERROR(VLOOKUP($A41,'All Running Order working doc'!$A$4:$CO$60,AB$100,FALSE),"-")</f>
        <v>-</v>
      </c>
      <c r="AC41" s="12" t="str">
        <f>IFERROR(VLOOKUP($A41,'All Running Order working doc'!$A$4:$CO$60,AC$100,FALSE),"-")</f>
        <v>-</v>
      </c>
      <c r="AD41" s="12" t="str">
        <f>IFERROR(VLOOKUP($A41,'All Running Order working doc'!$A$4:$CO$60,AD$100,FALSE),"-")</f>
        <v>-</v>
      </c>
      <c r="AE41" s="12" t="str">
        <f>IFERROR(VLOOKUP($A41,'All Running Order working doc'!$A$4:$CO$60,AE$100,FALSE),"-")</f>
        <v>-</v>
      </c>
      <c r="AF41" s="12" t="str">
        <f>IFERROR(VLOOKUP($A41,'All Running Order working doc'!$A$4:$CO$60,AF$100,FALSE),"-")</f>
        <v>-</v>
      </c>
      <c r="AG41" s="12" t="str">
        <f>IFERROR(VLOOKUP($A41,'All Running Order working doc'!$A$4:$CO$60,AG$100,FALSE),"-")</f>
        <v>-</v>
      </c>
      <c r="AH41" s="12" t="str">
        <f>IFERROR(VLOOKUP($A41,'All Running Order working doc'!$A$4:$CO$60,AH$100,FALSE),"-")</f>
        <v>-</v>
      </c>
      <c r="AI41" s="12" t="str">
        <f>IFERROR(VLOOKUP($A41,'All Running Order working doc'!$A$4:$CO$60,AI$100,FALSE),"-")</f>
        <v>-</v>
      </c>
      <c r="AJ41" s="12" t="str">
        <f>IFERROR(VLOOKUP($A41,'All Running Order working doc'!$A$4:$CO$60,AJ$100,FALSE),"-")</f>
        <v>-</v>
      </c>
      <c r="AK41" s="12" t="str">
        <f>IFERROR(VLOOKUP($A41,'All Running Order working doc'!$A$4:$CO$60,AK$100,FALSE),"-")</f>
        <v>-</v>
      </c>
      <c r="AL41" s="12" t="str">
        <f>IFERROR(VLOOKUP($A41,'All Running Order working doc'!$A$4:$CO$60,AL$100,FALSE),"-")</f>
        <v>-</v>
      </c>
      <c r="AM41" s="12" t="str">
        <f>IFERROR(VLOOKUP($A41,'All Running Order working doc'!$A$4:$CO$60,AM$100,FALSE),"-")</f>
        <v>-</v>
      </c>
      <c r="AN41" s="12" t="str">
        <f>IFERROR(VLOOKUP($A41,'All Running Order working doc'!$A$4:$CO$60,AN$100,FALSE),"-")</f>
        <v>-</v>
      </c>
      <c r="AO41" s="12" t="str">
        <f>IFERROR(VLOOKUP($A41,'All Running Order working doc'!$A$4:$CO$60,AO$100,FALSE),"-")</f>
        <v>-</v>
      </c>
      <c r="AP41" s="12" t="str">
        <f>IFERROR(VLOOKUP($A41,'All Running Order working doc'!$A$4:$CO$60,AP$100,FALSE),"-")</f>
        <v>-</v>
      </c>
      <c r="AQ41" s="12" t="str">
        <f>IFERROR(VLOOKUP($A41,'All Running Order working doc'!$A$4:$CO$60,AQ$100,FALSE),"-")</f>
        <v>-</v>
      </c>
      <c r="AR41" s="12" t="str">
        <f>IFERROR(VLOOKUP($A41,'All Running Order working doc'!$A$4:$CO$60,AR$100,FALSE),"-")</f>
        <v>-</v>
      </c>
      <c r="AS41" s="12" t="str">
        <f>IFERROR(VLOOKUP($A41,'All Running Order working doc'!$A$4:$CO$60,AS$100,FALSE),"-")</f>
        <v>-</v>
      </c>
      <c r="AT41" s="12" t="str">
        <f>IFERROR(VLOOKUP($A41,'All Running Order working doc'!$A$4:$CO$60,AT$100,FALSE),"-")</f>
        <v>-</v>
      </c>
      <c r="AU41" s="12" t="str">
        <f>IFERROR(VLOOKUP($A41,'All Running Order working doc'!$A$4:$CO$60,AU$100,FALSE),"-")</f>
        <v>-</v>
      </c>
      <c r="AV41" s="12" t="str">
        <f>IFERROR(VLOOKUP($A41,'All Running Order working doc'!$A$4:$CO$60,AV$100,FALSE),"-")</f>
        <v>-</v>
      </c>
      <c r="AW41" s="12" t="str">
        <f>IFERROR(VLOOKUP($A41,'All Running Order working doc'!$A$4:$CO$60,AW$100,FALSE),"-")</f>
        <v>-</v>
      </c>
      <c r="AX41" s="12" t="str">
        <f>IFERROR(VLOOKUP($A41,'All Running Order working doc'!$A$4:$CO$60,AX$100,FALSE),"-")</f>
        <v>-</v>
      </c>
      <c r="AY41" s="12" t="str">
        <f>IFERROR(VLOOKUP($A41,'All Running Order working doc'!$A$4:$CO$60,AY$100,FALSE),"-")</f>
        <v>-</v>
      </c>
      <c r="AZ41" s="12" t="str">
        <f>IFERROR(VLOOKUP($A41,'All Running Order working doc'!$A$4:$CO$60,AZ$100,FALSE),"-")</f>
        <v>-</v>
      </c>
      <c r="BA41" s="12" t="str">
        <f>IFERROR(VLOOKUP($A41,'All Running Order working doc'!$A$4:$CO$60,BA$100,FALSE),"-")</f>
        <v>-</v>
      </c>
      <c r="BB41" s="12" t="str">
        <f>IFERROR(VLOOKUP($A41,'All Running Order working doc'!$A$4:$CO$60,BB$100,FALSE),"-")</f>
        <v>-</v>
      </c>
      <c r="BC41" s="12" t="str">
        <f>IFERROR(VLOOKUP($A41,'All Running Order working doc'!$A$4:$CO$60,BC$100,FALSE),"-")</f>
        <v>-</v>
      </c>
      <c r="BD41" s="12" t="str">
        <f>IFERROR(VLOOKUP($A41,'All Running Order working doc'!$A$4:$CO$60,BD$100,FALSE),"-")</f>
        <v>-</v>
      </c>
      <c r="BE41" s="12" t="str">
        <f>IFERROR(VLOOKUP($A41,'All Running Order working doc'!$A$4:$CO$60,BE$100,FALSE),"-")</f>
        <v>-</v>
      </c>
      <c r="BF41" s="12" t="str">
        <f>IFERROR(VLOOKUP($A41,'All Running Order working doc'!$A$4:$CO$60,BF$100,FALSE),"-")</f>
        <v>-</v>
      </c>
      <c r="BG41" s="12" t="str">
        <f>IFERROR(VLOOKUP($A41,'All Running Order working doc'!$A$4:$CO$60,BG$100,FALSE),"-")</f>
        <v>-</v>
      </c>
      <c r="BH41" s="12" t="str">
        <f>IFERROR(VLOOKUP($A41,'All Running Order working doc'!$A$4:$CO$60,BH$100,FALSE),"-")</f>
        <v>-</v>
      </c>
      <c r="BI41" s="12" t="str">
        <f>IFERROR(VLOOKUP($A41,'All Running Order working doc'!$A$4:$CO$60,BI$100,FALSE),"-")</f>
        <v>-</v>
      </c>
      <c r="BJ41" s="12" t="str">
        <f>IFERROR(VLOOKUP($A41,'All Running Order working doc'!$A$4:$CO$60,BJ$100,FALSE),"-")</f>
        <v>-</v>
      </c>
      <c r="BK41" s="12" t="str">
        <f>IFERROR(VLOOKUP($A41,'All Running Order working doc'!$A$4:$CO$60,BK$100,FALSE),"-")</f>
        <v>-</v>
      </c>
      <c r="BL41" s="12" t="str">
        <f>IFERROR(VLOOKUP($A41,'All Running Order working doc'!$A$4:$CO$60,BL$100,FALSE),"-")</f>
        <v>-</v>
      </c>
      <c r="BM41" s="12" t="str">
        <f>IFERROR(VLOOKUP($A41,'All Running Order working doc'!$A$4:$CO$60,BM$100,FALSE),"-")</f>
        <v>-</v>
      </c>
      <c r="BN41" s="12" t="str">
        <f>IFERROR(VLOOKUP($A41,'All Running Order working doc'!$A$4:$CO$60,BN$100,FALSE),"-")</f>
        <v>-</v>
      </c>
      <c r="BO41" s="12" t="str">
        <f>IFERROR(VLOOKUP($A41,'All Running Order working doc'!$A$4:$CO$60,BO$100,FALSE),"-")</f>
        <v>-</v>
      </c>
      <c r="BP41" s="12" t="str">
        <f>IFERROR(VLOOKUP($A41,'All Running Order working doc'!$A$4:$CO$60,BP$100,FALSE),"-")</f>
        <v>-</v>
      </c>
      <c r="BQ41" s="12" t="str">
        <f>IFERROR(VLOOKUP($A41,'All Running Order working doc'!$A$4:$CO$60,BQ$100,FALSE),"-")</f>
        <v>-</v>
      </c>
      <c r="BR41" s="12" t="str">
        <f>IFERROR(VLOOKUP($A41,'All Running Order working doc'!$A$4:$CO$60,BR$100,FALSE),"-")</f>
        <v>-</v>
      </c>
      <c r="BS41" s="12" t="str">
        <f>IFERROR(VLOOKUP($A41,'All Running Order working doc'!$A$4:$CO$60,BS$100,FALSE),"-")</f>
        <v>-</v>
      </c>
      <c r="BT41" s="12" t="str">
        <f>IFERROR(VLOOKUP($A41,'All Running Order working doc'!$A$4:$CO$60,BT$100,FALSE),"-")</f>
        <v>-</v>
      </c>
      <c r="BU41" s="12" t="str">
        <f>IFERROR(VLOOKUP($A41,'All Running Order working doc'!$A$4:$CO$60,BU$100,FALSE),"-")</f>
        <v>-</v>
      </c>
      <c r="BV41" s="12" t="str">
        <f>IFERROR(VLOOKUP($A41,'All Running Order working doc'!$A$4:$CO$60,BV$100,FALSE),"-")</f>
        <v>-</v>
      </c>
      <c r="BW41" s="12" t="str">
        <f>IFERROR(VLOOKUP($A41,'All Running Order working doc'!$A$4:$CO$60,BW$100,FALSE),"-")</f>
        <v>-</v>
      </c>
      <c r="BX41" s="12" t="str">
        <f>IFERROR(VLOOKUP($A41,'All Running Order working doc'!$A$4:$CO$60,BX$100,FALSE),"-")</f>
        <v>-</v>
      </c>
      <c r="BY41" s="12" t="str">
        <f>IFERROR(VLOOKUP($A41,'All Running Order working doc'!$A$4:$CO$60,BY$100,FALSE),"-")</f>
        <v>-</v>
      </c>
      <c r="BZ41" s="12" t="str">
        <f>IFERROR(VLOOKUP($A41,'All Running Order working doc'!$A$4:$CO$60,BZ$100,FALSE),"-")</f>
        <v>-</v>
      </c>
      <c r="CA41" s="12" t="str">
        <f>IFERROR(VLOOKUP($A41,'All Running Order working doc'!$A$4:$CO$60,CA$100,FALSE),"-")</f>
        <v>-</v>
      </c>
      <c r="CB41" s="12" t="str">
        <f>IFERROR(VLOOKUP($A41,'All Running Order working doc'!$A$4:$CO$60,CB$100,FALSE),"-")</f>
        <v>-</v>
      </c>
      <c r="CC41" s="12" t="str">
        <f>IFERROR(VLOOKUP($A41,'All Running Order working doc'!$A$4:$CO$60,CC$100,FALSE),"-")</f>
        <v>-</v>
      </c>
      <c r="CD41" s="12" t="str">
        <f>IFERROR(VLOOKUP($A41,'All Running Order working doc'!$A$4:$CO$60,CD$100,FALSE),"-")</f>
        <v>-</v>
      </c>
      <c r="CE41" s="12" t="str">
        <f>IFERROR(VLOOKUP($A41,'All Running Order working doc'!$A$4:$CO$60,CE$100,FALSE),"-")</f>
        <v>-</v>
      </c>
      <c r="CF41" s="12" t="str">
        <f>IFERROR(VLOOKUP($A41,'All Running Order working doc'!$A$4:$CO$60,CF$100,FALSE),"-")</f>
        <v>-</v>
      </c>
      <c r="CG41" s="12" t="str">
        <f>IFERROR(VLOOKUP($A41,'All Running Order working doc'!$A$4:$CO$60,CG$100,FALSE),"-")</f>
        <v>-</v>
      </c>
      <c r="CH41" s="12" t="str">
        <f>IFERROR(VLOOKUP($A41,'All Running Order working doc'!$A$4:$CO$60,CH$100,FALSE),"-")</f>
        <v>-</v>
      </c>
      <c r="CI41" s="12" t="str">
        <f>IFERROR(VLOOKUP($A41,'All Running Order working doc'!$A$4:$CO$60,CI$100,FALSE),"-")</f>
        <v>-</v>
      </c>
      <c r="CJ41" s="12" t="str">
        <f>IFERROR(VLOOKUP($A41,'All Running Order working doc'!$A$4:$CO$60,CJ$100,FALSE),"-")</f>
        <v>-</v>
      </c>
      <c r="CK41" s="12" t="str">
        <f>IFERROR(VLOOKUP($A41,'All Running Order working doc'!$A$4:$CO$60,CK$100,FALSE),"-")</f>
        <v>-</v>
      </c>
      <c r="CL41" s="12" t="str">
        <f>IFERROR(VLOOKUP($A41,'All Running Order working doc'!$A$4:$CO$60,CL$100,FALSE),"-")</f>
        <v>-</v>
      </c>
      <c r="CM41" s="12" t="str">
        <f>IFERROR(VLOOKUP($A41,'All Running Order working doc'!$A$4:$CO$60,CM$100,FALSE),"-")</f>
        <v>-</v>
      </c>
      <c r="CN41" s="12" t="str">
        <f>IFERROR(VLOOKUP($A41,'All Running Order working doc'!$A$4:$CO$60,CN$100,FALSE),"-")</f>
        <v>-</v>
      </c>
      <c r="CQ41" s="3">
        <v>38</v>
      </c>
    </row>
    <row r="42" spans="1:95" x14ac:dyDescent="0.3">
      <c r="A42" s="3" t="str">
        <f>CONCATENATE(Constants!$B$7,CQ42,)</f>
        <v>Clubman39</v>
      </c>
      <c r="B42" s="12" t="str">
        <f>IFERROR(VLOOKUP($A42,'All Running Order working doc'!$A$4:$CO$60,B$100,FALSE),"-")</f>
        <v>-</v>
      </c>
      <c r="C42" s="12" t="str">
        <f>IFERROR(VLOOKUP($A42,'All Running Order working doc'!$A$4:$CO$60,C$100,FALSE),"-")</f>
        <v>-</v>
      </c>
      <c r="D42" s="12" t="str">
        <f>IFERROR(VLOOKUP($A42,'All Running Order working doc'!$A$4:$CO$60,D$100,FALSE),"-")</f>
        <v>-</v>
      </c>
      <c r="E42" s="12" t="str">
        <f>IFERROR(VLOOKUP($A42,'All Running Order working doc'!$A$4:$CO$60,E$100,FALSE),"-")</f>
        <v>-</v>
      </c>
      <c r="F42" s="12" t="str">
        <f>IFERROR(VLOOKUP($A42,'All Running Order working doc'!$A$4:$CO$60,F$100,FALSE),"-")</f>
        <v>-</v>
      </c>
      <c r="G42" s="12" t="str">
        <f>IFERROR(VLOOKUP($A42,'All Running Order working doc'!$A$4:$CO$60,G$100,FALSE),"-")</f>
        <v>-</v>
      </c>
      <c r="H42" s="12" t="str">
        <f>IFERROR(VLOOKUP($A42,'All Running Order working doc'!$A$4:$CO$60,H$100,FALSE),"-")</f>
        <v>-</v>
      </c>
      <c r="I42" s="12" t="str">
        <f>IFERROR(VLOOKUP($A42,'All Running Order working doc'!$A$4:$CO$60,I$100,FALSE),"-")</f>
        <v>-</v>
      </c>
      <c r="J42" s="12" t="str">
        <f>IFERROR(VLOOKUP($A42,'All Running Order working doc'!$A$4:$CO$60,J$100,FALSE),"-")</f>
        <v>-</v>
      </c>
      <c r="K42" s="12" t="str">
        <f>IFERROR(VLOOKUP($A42,'All Running Order working doc'!$A$4:$CO$60,K$100,FALSE),"-")</f>
        <v>-</v>
      </c>
      <c r="L42" s="12" t="str">
        <f>IFERROR(VLOOKUP($A42,'All Running Order working doc'!$A$4:$CO$60,L$100,FALSE),"-")</f>
        <v>-</v>
      </c>
      <c r="M42" s="12" t="str">
        <f>IFERROR(VLOOKUP($A42,'All Running Order working doc'!$A$4:$CO$60,M$100,FALSE),"-")</f>
        <v>-</v>
      </c>
      <c r="N42" s="12" t="str">
        <f>IFERROR(VLOOKUP($A42,'All Running Order working doc'!$A$4:$CO$60,N$100,FALSE),"-")</f>
        <v>-</v>
      </c>
      <c r="O42" s="12" t="str">
        <f>IFERROR(VLOOKUP($A42,'All Running Order working doc'!$A$4:$CO$60,O$100,FALSE),"-")</f>
        <v>-</v>
      </c>
      <c r="P42" s="12" t="str">
        <f>IFERROR(VLOOKUP($A42,'All Running Order working doc'!$A$4:$CO$60,P$100,FALSE),"-")</f>
        <v>-</v>
      </c>
      <c r="Q42" s="12" t="str">
        <f>IFERROR(VLOOKUP($A42,'All Running Order working doc'!$A$4:$CO$60,Q$100,FALSE),"-")</f>
        <v>-</v>
      </c>
      <c r="R42" s="12" t="str">
        <f>IFERROR(VLOOKUP($A42,'All Running Order working doc'!$A$4:$CO$60,R$100,FALSE),"-")</f>
        <v>-</v>
      </c>
      <c r="S42" s="12" t="str">
        <f>IFERROR(VLOOKUP($A42,'All Running Order working doc'!$A$4:$CO$60,S$100,FALSE),"-")</f>
        <v>-</v>
      </c>
      <c r="T42" s="12" t="str">
        <f>IFERROR(VLOOKUP($A42,'All Running Order working doc'!$A$4:$CO$60,T$100,FALSE),"-")</f>
        <v>-</v>
      </c>
      <c r="U42" s="12" t="str">
        <f>IFERROR(VLOOKUP($A42,'All Running Order working doc'!$A$4:$CO$60,U$100,FALSE),"-")</f>
        <v>-</v>
      </c>
      <c r="V42" s="12" t="str">
        <f>IFERROR(VLOOKUP($A42,'All Running Order working doc'!$A$4:$CO$60,V$100,FALSE),"-")</f>
        <v>-</v>
      </c>
      <c r="W42" s="12" t="str">
        <f>IFERROR(VLOOKUP($A42,'All Running Order working doc'!$A$4:$CO$60,W$100,FALSE),"-")</f>
        <v>-</v>
      </c>
      <c r="X42" s="12" t="str">
        <f>IFERROR(VLOOKUP($A42,'All Running Order working doc'!$A$4:$CO$60,X$100,FALSE),"-")</f>
        <v>-</v>
      </c>
      <c r="Y42" s="12" t="str">
        <f>IFERROR(VLOOKUP($A42,'All Running Order working doc'!$A$4:$CO$60,Y$100,FALSE),"-")</f>
        <v>-</v>
      </c>
      <c r="Z42" s="12" t="str">
        <f>IFERROR(VLOOKUP($A42,'All Running Order working doc'!$A$4:$CO$60,Z$100,FALSE),"-")</f>
        <v>-</v>
      </c>
      <c r="AA42" s="12" t="str">
        <f>IFERROR(VLOOKUP($A42,'All Running Order working doc'!$A$4:$CO$60,AA$100,FALSE),"-")</f>
        <v>-</v>
      </c>
      <c r="AB42" s="12" t="str">
        <f>IFERROR(VLOOKUP($A42,'All Running Order working doc'!$A$4:$CO$60,AB$100,FALSE),"-")</f>
        <v>-</v>
      </c>
      <c r="AC42" s="12" t="str">
        <f>IFERROR(VLOOKUP($A42,'All Running Order working doc'!$A$4:$CO$60,AC$100,FALSE),"-")</f>
        <v>-</v>
      </c>
      <c r="AD42" s="12" t="str">
        <f>IFERROR(VLOOKUP($A42,'All Running Order working doc'!$A$4:$CO$60,AD$100,FALSE),"-")</f>
        <v>-</v>
      </c>
      <c r="AE42" s="12" t="str">
        <f>IFERROR(VLOOKUP($A42,'All Running Order working doc'!$A$4:$CO$60,AE$100,FALSE),"-")</f>
        <v>-</v>
      </c>
      <c r="AF42" s="12" t="str">
        <f>IFERROR(VLOOKUP($A42,'All Running Order working doc'!$A$4:$CO$60,AF$100,FALSE),"-")</f>
        <v>-</v>
      </c>
      <c r="AG42" s="12" t="str">
        <f>IFERROR(VLOOKUP($A42,'All Running Order working doc'!$A$4:$CO$60,AG$100,FALSE),"-")</f>
        <v>-</v>
      </c>
      <c r="AH42" s="12" t="str">
        <f>IFERROR(VLOOKUP($A42,'All Running Order working doc'!$A$4:$CO$60,AH$100,FALSE),"-")</f>
        <v>-</v>
      </c>
      <c r="AI42" s="12" t="str">
        <f>IFERROR(VLOOKUP($A42,'All Running Order working doc'!$A$4:$CO$60,AI$100,FALSE),"-")</f>
        <v>-</v>
      </c>
      <c r="AJ42" s="12" t="str">
        <f>IFERROR(VLOOKUP($A42,'All Running Order working doc'!$A$4:$CO$60,AJ$100,FALSE),"-")</f>
        <v>-</v>
      </c>
      <c r="AK42" s="12" t="str">
        <f>IFERROR(VLOOKUP($A42,'All Running Order working doc'!$A$4:$CO$60,AK$100,FALSE),"-")</f>
        <v>-</v>
      </c>
      <c r="AL42" s="12" t="str">
        <f>IFERROR(VLOOKUP($A42,'All Running Order working doc'!$A$4:$CO$60,AL$100,FALSE),"-")</f>
        <v>-</v>
      </c>
      <c r="AM42" s="12" t="str">
        <f>IFERROR(VLOOKUP($A42,'All Running Order working doc'!$A$4:$CO$60,AM$100,FALSE),"-")</f>
        <v>-</v>
      </c>
      <c r="AN42" s="12" t="str">
        <f>IFERROR(VLOOKUP($A42,'All Running Order working doc'!$A$4:$CO$60,AN$100,FALSE),"-")</f>
        <v>-</v>
      </c>
      <c r="AO42" s="12" t="str">
        <f>IFERROR(VLOOKUP($A42,'All Running Order working doc'!$A$4:$CO$60,AO$100,FALSE),"-")</f>
        <v>-</v>
      </c>
      <c r="AP42" s="12" t="str">
        <f>IFERROR(VLOOKUP($A42,'All Running Order working doc'!$A$4:$CO$60,AP$100,FALSE),"-")</f>
        <v>-</v>
      </c>
      <c r="AQ42" s="12" t="str">
        <f>IFERROR(VLOOKUP($A42,'All Running Order working doc'!$A$4:$CO$60,AQ$100,FALSE),"-")</f>
        <v>-</v>
      </c>
      <c r="AR42" s="12" t="str">
        <f>IFERROR(VLOOKUP($A42,'All Running Order working doc'!$A$4:$CO$60,AR$100,FALSE),"-")</f>
        <v>-</v>
      </c>
      <c r="AS42" s="12" t="str">
        <f>IFERROR(VLOOKUP($A42,'All Running Order working doc'!$A$4:$CO$60,AS$100,FALSE),"-")</f>
        <v>-</v>
      </c>
      <c r="AT42" s="12" t="str">
        <f>IFERROR(VLOOKUP($A42,'All Running Order working doc'!$A$4:$CO$60,AT$100,FALSE),"-")</f>
        <v>-</v>
      </c>
      <c r="AU42" s="12" t="str">
        <f>IFERROR(VLOOKUP($A42,'All Running Order working doc'!$A$4:$CO$60,AU$100,FALSE),"-")</f>
        <v>-</v>
      </c>
      <c r="AV42" s="12" t="str">
        <f>IFERROR(VLOOKUP($A42,'All Running Order working doc'!$A$4:$CO$60,AV$100,FALSE),"-")</f>
        <v>-</v>
      </c>
      <c r="AW42" s="12" t="str">
        <f>IFERROR(VLOOKUP($A42,'All Running Order working doc'!$A$4:$CO$60,AW$100,FALSE),"-")</f>
        <v>-</v>
      </c>
      <c r="AX42" s="12" t="str">
        <f>IFERROR(VLOOKUP($A42,'All Running Order working doc'!$A$4:$CO$60,AX$100,FALSE),"-")</f>
        <v>-</v>
      </c>
      <c r="AY42" s="12" t="str">
        <f>IFERROR(VLOOKUP($A42,'All Running Order working doc'!$A$4:$CO$60,AY$100,FALSE),"-")</f>
        <v>-</v>
      </c>
      <c r="AZ42" s="12" t="str">
        <f>IFERROR(VLOOKUP($A42,'All Running Order working doc'!$A$4:$CO$60,AZ$100,FALSE),"-")</f>
        <v>-</v>
      </c>
      <c r="BA42" s="12" t="str">
        <f>IFERROR(VLOOKUP($A42,'All Running Order working doc'!$A$4:$CO$60,BA$100,FALSE),"-")</f>
        <v>-</v>
      </c>
      <c r="BB42" s="12" t="str">
        <f>IFERROR(VLOOKUP($A42,'All Running Order working doc'!$A$4:$CO$60,BB$100,FALSE),"-")</f>
        <v>-</v>
      </c>
      <c r="BC42" s="12" t="str">
        <f>IFERROR(VLOOKUP($A42,'All Running Order working doc'!$A$4:$CO$60,BC$100,FALSE),"-")</f>
        <v>-</v>
      </c>
      <c r="BD42" s="12" t="str">
        <f>IFERROR(VLOOKUP($A42,'All Running Order working doc'!$A$4:$CO$60,BD$100,FALSE),"-")</f>
        <v>-</v>
      </c>
      <c r="BE42" s="12" t="str">
        <f>IFERROR(VLOOKUP($A42,'All Running Order working doc'!$A$4:$CO$60,BE$100,FALSE),"-")</f>
        <v>-</v>
      </c>
      <c r="BF42" s="12" t="str">
        <f>IFERROR(VLOOKUP($A42,'All Running Order working doc'!$A$4:$CO$60,BF$100,FALSE),"-")</f>
        <v>-</v>
      </c>
      <c r="BG42" s="12" t="str">
        <f>IFERROR(VLOOKUP($A42,'All Running Order working doc'!$A$4:$CO$60,BG$100,FALSE),"-")</f>
        <v>-</v>
      </c>
      <c r="BH42" s="12" t="str">
        <f>IFERROR(VLOOKUP($A42,'All Running Order working doc'!$A$4:$CO$60,BH$100,FALSE),"-")</f>
        <v>-</v>
      </c>
      <c r="BI42" s="12" t="str">
        <f>IFERROR(VLOOKUP($A42,'All Running Order working doc'!$A$4:$CO$60,BI$100,FALSE),"-")</f>
        <v>-</v>
      </c>
      <c r="BJ42" s="12" t="str">
        <f>IFERROR(VLOOKUP($A42,'All Running Order working doc'!$A$4:$CO$60,BJ$100,FALSE),"-")</f>
        <v>-</v>
      </c>
      <c r="BK42" s="12" t="str">
        <f>IFERROR(VLOOKUP($A42,'All Running Order working doc'!$A$4:$CO$60,BK$100,FALSE),"-")</f>
        <v>-</v>
      </c>
      <c r="BL42" s="12" t="str">
        <f>IFERROR(VLOOKUP($A42,'All Running Order working doc'!$A$4:$CO$60,BL$100,FALSE),"-")</f>
        <v>-</v>
      </c>
      <c r="BM42" s="12" t="str">
        <f>IFERROR(VLOOKUP($A42,'All Running Order working doc'!$A$4:$CO$60,BM$100,FALSE),"-")</f>
        <v>-</v>
      </c>
      <c r="BN42" s="12" t="str">
        <f>IFERROR(VLOOKUP($A42,'All Running Order working doc'!$A$4:$CO$60,BN$100,FALSE),"-")</f>
        <v>-</v>
      </c>
      <c r="BO42" s="12" t="str">
        <f>IFERROR(VLOOKUP($A42,'All Running Order working doc'!$A$4:$CO$60,BO$100,FALSE),"-")</f>
        <v>-</v>
      </c>
      <c r="BP42" s="12" t="str">
        <f>IFERROR(VLOOKUP($A42,'All Running Order working doc'!$A$4:$CO$60,BP$100,FALSE),"-")</f>
        <v>-</v>
      </c>
      <c r="BQ42" s="12" t="str">
        <f>IFERROR(VLOOKUP($A42,'All Running Order working doc'!$A$4:$CO$60,BQ$100,FALSE),"-")</f>
        <v>-</v>
      </c>
      <c r="BR42" s="12" t="str">
        <f>IFERROR(VLOOKUP($A42,'All Running Order working doc'!$A$4:$CO$60,BR$100,FALSE),"-")</f>
        <v>-</v>
      </c>
      <c r="BS42" s="12" t="str">
        <f>IFERROR(VLOOKUP($A42,'All Running Order working doc'!$A$4:$CO$60,BS$100,FALSE),"-")</f>
        <v>-</v>
      </c>
      <c r="BT42" s="12" t="str">
        <f>IFERROR(VLOOKUP($A42,'All Running Order working doc'!$A$4:$CO$60,BT$100,FALSE),"-")</f>
        <v>-</v>
      </c>
      <c r="BU42" s="12" t="str">
        <f>IFERROR(VLOOKUP($A42,'All Running Order working doc'!$A$4:$CO$60,BU$100,FALSE),"-")</f>
        <v>-</v>
      </c>
      <c r="BV42" s="12" t="str">
        <f>IFERROR(VLOOKUP($A42,'All Running Order working doc'!$A$4:$CO$60,BV$100,FALSE),"-")</f>
        <v>-</v>
      </c>
      <c r="BW42" s="12" t="str">
        <f>IFERROR(VLOOKUP($A42,'All Running Order working doc'!$A$4:$CO$60,BW$100,FALSE),"-")</f>
        <v>-</v>
      </c>
      <c r="BX42" s="12" t="str">
        <f>IFERROR(VLOOKUP($A42,'All Running Order working doc'!$A$4:$CO$60,BX$100,FALSE),"-")</f>
        <v>-</v>
      </c>
      <c r="BY42" s="12" t="str">
        <f>IFERROR(VLOOKUP($A42,'All Running Order working doc'!$A$4:$CO$60,BY$100,FALSE),"-")</f>
        <v>-</v>
      </c>
      <c r="BZ42" s="12" t="str">
        <f>IFERROR(VLOOKUP($A42,'All Running Order working doc'!$A$4:$CO$60,BZ$100,FALSE),"-")</f>
        <v>-</v>
      </c>
      <c r="CA42" s="12" t="str">
        <f>IFERROR(VLOOKUP($A42,'All Running Order working doc'!$A$4:$CO$60,CA$100,FALSE),"-")</f>
        <v>-</v>
      </c>
      <c r="CB42" s="12" t="str">
        <f>IFERROR(VLOOKUP($A42,'All Running Order working doc'!$A$4:$CO$60,CB$100,FALSE),"-")</f>
        <v>-</v>
      </c>
      <c r="CC42" s="12" t="str">
        <f>IFERROR(VLOOKUP($A42,'All Running Order working doc'!$A$4:$CO$60,CC$100,FALSE),"-")</f>
        <v>-</v>
      </c>
      <c r="CD42" s="12" t="str">
        <f>IFERROR(VLOOKUP($A42,'All Running Order working doc'!$A$4:$CO$60,CD$100,FALSE),"-")</f>
        <v>-</v>
      </c>
      <c r="CE42" s="12" t="str">
        <f>IFERROR(VLOOKUP($A42,'All Running Order working doc'!$A$4:$CO$60,CE$100,FALSE),"-")</f>
        <v>-</v>
      </c>
      <c r="CF42" s="12" t="str">
        <f>IFERROR(VLOOKUP($A42,'All Running Order working doc'!$A$4:$CO$60,CF$100,FALSE),"-")</f>
        <v>-</v>
      </c>
      <c r="CG42" s="12" t="str">
        <f>IFERROR(VLOOKUP($A42,'All Running Order working doc'!$A$4:$CO$60,CG$100,FALSE),"-")</f>
        <v>-</v>
      </c>
      <c r="CH42" s="12" t="str">
        <f>IFERROR(VLOOKUP($A42,'All Running Order working doc'!$A$4:$CO$60,CH$100,FALSE),"-")</f>
        <v>-</v>
      </c>
      <c r="CI42" s="12" t="str">
        <f>IFERROR(VLOOKUP($A42,'All Running Order working doc'!$A$4:$CO$60,CI$100,FALSE),"-")</f>
        <v>-</v>
      </c>
      <c r="CJ42" s="12" t="str">
        <f>IFERROR(VLOOKUP($A42,'All Running Order working doc'!$A$4:$CO$60,CJ$100,FALSE),"-")</f>
        <v>-</v>
      </c>
      <c r="CK42" s="12" t="str">
        <f>IFERROR(VLOOKUP($A42,'All Running Order working doc'!$A$4:$CO$60,CK$100,FALSE),"-")</f>
        <v>-</v>
      </c>
      <c r="CL42" s="12" t="str">
        <f>IFERROR(VLOOKUP($A42,'All Running Order working doc'!$A$4:$CO$60,CL$100,FALSE),"-")</f>
        <v>-</v>
      </c>
      <c r="CM42" s="12" t="str">
        <f>IFERROR(VLOOKUP($A42,'All Running Order working doc'!$A$4:$CO$60,CM$100,FALSE),"-")</f>
        <v>-</v>
      </c>
      <c r="CN42" s="12" t="str">
        <f>IFERROR(VLOOKUP($A42,'All Running Order working doc'!$A$4:$CO$60,CN$100,FALSE),"-")</f>
        <v>-</v>
      </c>
      <c r="CQ42" s="3">
        <v>39</v>
      </c>
    </row>
    <row r="43" spans="1:95" x14ac:dyDescent="0.3">
      <c r="A43" s="3" t="str">
        <f>CONCATENATE(Constants!$B$7,CQ43,)</f>
        <v>Clubman40</v>
      </c>
      <c r="B43" s="12" t="str">
        <f>IFERROR(VLOOKUP($A43,'All Running Order working doc'!$A$4:$CO$60,B$100,FALSE),"-")</f>
        <v>-</v>
      </c>
      <c r="C43" s="12" t="str">
        <f>IFERROR(VLOOKUP($A43,'All Running Order working doc'!$A$4:$CO$60,C$100,FALSE),"-")</f>
        <v>-</v>
      </c>
      <c r="D43" s="12" t="str">
        <f>IFERROR(VLOOKUP($A43,'All Running Order working doc'!$A$4:$CO$60,D$100,FALSE),"-")</f>
        <v>-</v>
      </c>
      <c r="E43" s="12" t="str">
        <f>IFERROR(VLOOKUP($A43,'All Running Order working doc'!$A$4:$CO$60,E$100,FALSE),"-")</f>
        <v>-</v>
      </c>
      <c r="F43" s="12" t="str">
        <f>IFERROR(VLOOKUP($A43,'All Running Order working doc'!$A$4:$CO$60,F$100,FALSE),"-")</f>
        <v>-</v>
      </c>
      <c r="G43" s="12" t="str">
        <f>IFERROR(VLOOKUP($A43,'All Running Order working doc'!$A$4:$CO$60,G$100,FALSE),"-")</f>
        <v>-</v>
      </c>
      <c r="H43" s="12" t="str">
        <f>IFERROR(VLOOKUP($A43,'All Running Order working doc'!$A$4:$CO$60,H$100,FALSE),"-")</f>
        <v>-</v>
      </c>
      <c r="I43" s="12" t="str">
        <f>IFERROR(VLOOKUP($A43,'All Running Order working doc'!$A$4:$CO$60,I$100,FALSE),"-")</f>
        <v>-</v>
      </c>
      <c r="J43" s="12" t="str">
        <f>IFERROR(VLOOKUP($A43,'All Running Order working doc'!$A$4:$CO$60,J$100,FALSE),"-")</f>
        <v>-</v>
      </c>
      <c r="K43" s="12" t="str">
        <f>IFERROR(VLOOKUP($A43,'All Running Order working doc'!$A$4:$CO$60,K$100,FALSE),"-")</f>
        <v>-</v>
      </c>
      <c r="L43" s="12" t="str">
        <f>IFERROR(VLOOKUP($A43,'All Running Order working doc'!$A$4:$CO$60,L$100,FALSE),"-")</f>
        <v>-</v>
      </c>
      <c r="M43" s="12" t="str">
        <f>IFERROR(VLOOKUP($A43,'All Running Order working doc'!$A$4:$CO$60,M$100,FALSE),"-")</f>
        <v>-</v>
      </c>
      <c r="N43" s="12" t="str">
        <f>IFERROR(VLOOKUP($A43,'All Running Order working doc'!$A$4:$CO$60,N$100,FALSE),"-")</f>
        <v>-</v>
      </c>
      <c r="O43" s="12" t="str">
        <f>IFERROR(VLOOKUP($A43,'All Running Order working doc'!$A$4:$CO$60,O$100,FALSE),"-")</f>
        <v>-</v>
      </c>
      <c r="P43" s="12" t="str">
        <f>IFERROR(VLOOKUP($A43,'All Running Order working doc'!$A$4:$CO$60,P$100,FALSE),"-")</f>
        <v>-</v>
      </c>
      <c r="Q43" s="12" t="str">
        <f>IFERROR(VLOOKUP($A43,'All Running Order working doc'!$A$4:$CO$60,Q$100,FALSE),"-")</f>
        <v>-</v>
      </c>
      <c r="R43" s="12" t="str">
        <f>IFERROR(VLOOKUP($A43,'All Running Order working doc'!$A$4:$CO$60,R$100,FALSE),"-")</f>
        <v>-</v>
      </c>
      <c r="S43" s="12" t="str">
        <f>IFERROR(VLOOKUP($A43,'All Running Order working doc'!$A$4:$CO$60,S$100,FALSE),"-")</f>
        <v>-</v>
      </c>
      <c r="T43" s="12" t="str">
        <f>IFERROR(VLOOKUP($A43,'All Running Order working doc'!$A$4:$CO$60,T$100,FALSE),"-")</f>
        <v>-</v>
      </c>
      <c r="U43" s="12" t="str">
        <f>IFERROR(VLOOKUP($A43,'All Running Order working doc'!$A$4:$CO$60,U$100,FALSE),"-")</f>
        <v>-</v>
      </c>
      <c r="V43" s="12" t="str">
        <f>IFERROR(VLOOKUP($A43,'All Running Order working doc'!$A$4:$CO$60,V$100,FALSE),"-")</f>
        <v>-</v>
      </c>
      <c r="W43" s="12" t="str">
        <f>IFERROR(VLOOKUP($A43,'All Running Order working doc'!$A$4:$CO$60,W$100,FALSE),"-")</f>
        <v>-</v>
      </c>
      <c r="X43" s="12" t="str">
        <f>IFERROR(VLOOKUP($A43,'All Running Order working doc'!$A$4:$CO$60,X$100,FALSE),"-")</f>
        <v>-</v>
      </c>
      <c r="Y43" s="12" t="str">
        <f>IFERROR(VLOOKUP($A43,'All Running Order working doc'!$A$4:$CO$60,Y$100,FALSE),"-")</f>
        <v>-</v>
      </c>
      <c r="Z43" s="12" t="str">
        <f>IFERROR(VLOOKUP($A43,'All Running Order working doc'!$A$4:$CO$60,Z$100,FALSE),"-")</f>
        <v>-</v>
      </c>
      <c r="AA43" s="12" t="str">
        <f>IFERROR(VLOOKUP($A43,'All Running Order working doc'!$A$4:$CO$60,AA$100,FALSE),"-")</f>
        <v>-</v>
      </c>
      <c r="AB43" s="12" t="str">
        <f>IFERROR(VLOOKUP($A43,'All Running Order working doc'!$A$4:$CO$60,AB$100,FALSE),"-")</f>
        <v>-</v>
      </c>
      <c r="AC43" s="12" t="str">
        <f>IFERROR(VLOOKUP($A43,'All Running Order working doc'!$A$4:$CO$60,AC$100,FALSE),"-")</f>
        <v>-</v>
      </c>
      <c r="AD43" s="12" t="str">
        <f>IFERROR(VLOOKUP($A43,'All Running Order working doc'!$A$4:$CO$60,AD$100,FALSE),"-")</f>
        <v>-</v>
      </c>
      <c r="AE43" s="12" t="str">
        <f>IFERROR(VLOOKUP($A43,'All Running Order working doc'!$A$4:$CO$60,AE$100,FALSE),"-")</f>
        <v>-</v>
      </c>
      <c r="AF43" s="12" t="str">
        <f>IFERROR(VLOOKUP($A43,'All Running Order working doc'!$A$4:$CO$60,AF$100,FALSE),"-")</f>
        <v>-</v>
      </c>
      <c r="AG43" s="12" t="str">
        <f>IFERROR(VLOOKUP($A43,'All Running Order working doc'!$A$4:$CO$60,AG$100,FALSE),"-")</f>
        <v>-</v>
      </c>
      <c r="AH43" s="12" t="str">
        <f>IFERROR(VLOOKUP($A43,'All Running Order working doc'!$A$4:$CO$60,AH$100,FALSE),"-")</f>
        <v>-</v>
      </c>
      <c r="AI43" s="12" t="str">
        <f>IFERROR(VLOOKUP($A43,'All Running Order working doc'!$A$4:$CO$60,AI$100,FALSE),"-")</f>
        <v>-</v>
      </c>
      <c r="AJ43" s="12" t="str">
        <f>IFERROR(VLOOKUP($A43,'All Running Order working doc'!$A$4:$CO$60,AJ$100,FALSE),"-")</f>
        <v>-</v>
      </c>
      <c r="AK43" s="12" t="str">
        <f>IFERROR(VLOOKUP($A43,'All Running Order working doc'!$A$4:$CO$60,AK$100,FALSE),"-")</f>
        <v>-</v>
      </c>
      <c r="AL43" s="12" t="str">
        <f>IFERROR(VLOOKUP($A43,'All Running Order working doc'!$A$4:$CO$60,AL$100,FALSE),"-")</f>
        <v>-</v>
      </c>
      <c r="AM43" s="12" t="str">
        <f>IFERROR(VLOOKUP($A43,'All Running Order working doc'!$A$4:$CO$60,AM$100,FALSE),"-")</f>
        <v>-</v>
      </c>
      <c r="AN43" s="12" t="str">
        <f>IFERROR(VLOOKUP($A43,'All Running Order working doc'!$A$4:$CO$60,AN$100,FALSE),"-")</f>
        <v>-</v>
      </c>
      <c r="AO43" s="12" t="str">
        <f>IFERROR(VLOOKUP($A43,'All Running Order working doc'!$A$4:$CO$60,AO$100,FALSE),"-")</f>
        <v>-</v>
      </c>
      <c r="AP43" s="12" t="str">
        <f>IFERROR(VLOOKUP($A43,'All Running Order working doc'!$A$4:$CO$60,AP$100,FALSE),"-")</f>
        <v>-</v>
      </c>
      <c r="AQ43" s="12" t="str">
        <f>IFERROR(VLOOKUP($A43,'All Running Order working doc'!$A$4:$CO$60,AQ$100,FALSE),"-")</f>
        <v>-</v>
      </c>
      <c r="AR43" s="12" t="str">
        <f>IFERROR(VLOOKUP($A43,'All Running Order working doc'!$A$4:$CO$60,AR$100,FALSE),"-")</f>
        <v>-</v>
      </c>
      <c r="AS43" s="12" t="str">
        <f>IFERROR(VLOOKUP($A43,'All Running Order working doc'!$A$4:$CO$60,AS$100,FALSE),"-")</f>
        <v>-</v>
      </c>
      <c r="AT43" s="12" t="str">
        <f>IFERROR(VLOOKUP($A43,'All Running Order working doc'!$A$4:$CO$60,AT$100,FALSE),"-")</f>
        <v>-</v>
      </c>
      <c r="AU43" s="12" t="str">
        <f>IFERROR(VLOOKUP($A43,'All Running Order working doc'!$A$4:$CO$60,AU$100,FALSE),"-")</f>
        <v>-</v>
      </c>
      <c r="AV43" s="12" t="str">
        <f>IFERROR(VLOOKUP($A43,'All Running Order working doc'!$A$4:$CO$60,AV$100,FALSE),"-")</f>
        <v>-</v>
      </c>
      <c r="AW43" s="12" t="str">
        <f>IFERROR(VLOOKUP($A43,'All Running Order working doc'!$A$4:$CO$60,AW$100,FALSE),"-")</f>
        <v>-</v>
      </c>
      <c r="AX43" s="12" t="str">
        <f>IFERROR(VLOOKUP($A43,'All Running Order working doc'!$A$4:$CO$60,AX$100,FALSE),"-")</f>
        <v>-</v>
      </c>
      <c r="AY43" s="12" t="str">
        <f>IFERROR(VLOOKUP($A43,'All Running Order working doc'!$A$4:$CO$60,AY$100,FALSE),"-")</f>
        <v>-</v>
      </c>
      <c r="AZ43" s="12" t="str">
        <f>IFERROR(VLOOKUP($A43,'All Running Order working doc'!$A$4:$CO$60,AZ$100,FALSE),"-")</f>
        <v>-</v>
      </c>
      <c r="BA43" s="12" t="str">
        <f>IFERROR(VLOOKUP($A43,'All Running Order working doc'!$A$4:$CO$60,BA$100,FALSE),"-")</f>
        <v>-</v>
      </c>
      <c r="BB43" s="12" t="str">
        <f>IFERROR(VLOOKUP($A43,'All Running Order working doc'!$A$4:$CO$60,BB$100,FALSE),"-")</f>
        <v>-</v>
      </c>
      <c r="BC43" s="12" t="str">
        <f>IFERROR(VLOOKUP($A43,'All Running Order working doc'!$A$4:$CO$60,BC$100,FALSE),"-")</f>
        <v>-</v>
      </c>
      <c r="BD43" s="12" t="str">
        <f>IFERROR(VLOOKUP($A43,'All Running Order working doc'!$A$4:$CO$60,BD$100,FALSE),"-")</f>
        <v>-</v>
      </c>
      <c r="BE43" s="12" t="str">
        <f>IFERROR(VLOOKUP($A43,'All Running Order working doc'!$A$4:$CO$60,BE$100,FALSE),"-")</f>
        <v>-</v>
      </c>
      <c r="BF43" s="12" t="str">
        <f>IFERROR(VLOOKUP($A43,'All Running Order working doc'!$A$4:$CO$60,BF$100,FALSE),"-")</f>
        <v>-</v>
      </c>
      <c r="BG43" s="12" t="str">
        <f>IFERROR(VLOOKUP($A43,'All Running Order working doc'!$A$4:$CO$60,BG$100,FALSE),"-")</f>
        <v>-</v>
      </c>
      <c r="BH43" s="12" t="str">
        <f>IFERROR(VLOOKUP($A43,'All Running Order working doc'!$A$4:$CO$60,BH$100,FALSE),"-")</f>
        <v>-</v>
      </c>
      <c r="BI43" s="12" t="str">
        <f>IFERROR(VLOOKUP($A43,'All Running Order working doc'!$A$4:$CO$60,BI$100,FALSE),"-")</f>
        <v>-</v>
      </c>
      <c r="BJ43" s="12" t="str">
        <f>IFERROR(VLOOKUP($A43,'All Running Order working doc'!$A$4:$CO$60,BJ$100,FALSE),"-")</f>
        <v>-</v>
      </c>
      <c r="BK43" s="12" t="str">
        <f>IFERROR(VLOOKUP($A43,'All Running Order working doc'!$A$4:$CO$60,BK$100,FALSE),"-")</f>
        <v>-</v>
      </c>
      <c r="BL43" s="12" t="str">
        <f>IFERROR(VLOOKUP($A43,'All Running Order working doc'!$A$4:$CO$60,BL$100,FALSE),"-")</f>
        <v>-</v>
      </c>
      <c r="BM43" s="12" t="str">
        <f>IFERROR(VLOOKUP($A43,'All Running Order working doc'!$A$4:$CO$60,BM$100,FALSE),"-")</f>
        <v>-</v>
      </c>
      <c r="BN43" s="12" t="str">
        <f>IFERROR(VLOOKUP($A43,'All Running Order working doc'!$A$4:$CO$60,BN$100,FALSE),"-")</f>
        <v>-</v>
      </c>
      <c r="BO43" s="12" t="str">
        <f>IFERROR(VLOOKUP($A43,'All Running Order working doc'!$A$4:$CO$60,BO$100,FALSE),"-")</f>
        <v>-</v>
      </c>
      <c r="BP43" s="12" t="str">
        <f>IFERROR(VLOOKUP($A43,'All Running Order working doc'!$A$4:$CO$60,BP$100,FALSE),"-")</f>
        <v>-</v>
      </c>
      <c r="BQ43" s="12" t="str">
        <f>IFERROR(VLOOKUP($A43,'All Running Order working doc'!$A$4:$CO$60,BQ$100,FALSE),"-")</f>
        <v>-</v>
      </c>
      <c r="BR43" s="12" t="str">
        <f>IFERROR(VLOOKUP($A43,'All Running Order working doc'!$A$4:$CO$60,BR$100,FALSE),"-")</f>
        <v>-</v>
      </c>
      <c r="BS43" s="12" t="str">
        <f>IFERROR(VLOOKUP($A43,'All Running Order working doc'!$A$4:$CO$60,BS$100,FALSE),"-")</f>
        <v>-</v>
      </c>
      <c r="BT43" s="12" t="str">
        <f>IFERROR(VLOOKUP($A43,'All Running Order working doc'!$A$4:$CO$60,BT$100,FALSE),"-")</f>
        <v>-</v>
      </c>
      <c r="BU43" s="12" t="str">
        <f>IFERROR(VLOOKUP($A43,'All Running Order working doc'!$A$4:$CO$60,BU$100,FALSE),"-")</f>
        <v>-</v>
      </c>
      <c r="BV43" s="12" t="str">
        <f>IFERROR(VLOOKUP($A43,'All Running Order working doc'!$A$4:$CO$60,BV$100,FALSE),"-")</f>
        <v>-</v>
      </c>
      <c r="BW43" s="12" t="str">
        <f>IFERROR(VLOOKUP($A43,'All Running Order working doc'!$A$4:$CO$60,BW$100,FALSE),"-")</f>
        <v>-</v>
      </c>
      <c r="BX43" s="12" t="str">
        <f>IFERROR(VLOOKUP($A43,'All Running Order working doc'!$A$4:$CO$60,BX$100,FALSE),"-")</f>
        <v>-</v>
      </c>
      <c r="BY43" s="12" t="str">
        <f>IFERROR(VLOOKUP($A43,'All Running Order working doc'!$A$4:$CO$60,BY$100,FALSE),"-")</f>
        <v>-</v>
      </c>
      <c r="BZ43" s="12" t="str">
        <f>IFERROR(VLOOKUP($A43,'All Running Order working doc'!$A$4:$CO$60,BZ$100,FALSE),"-")</f>
        <v>-</v>
      </c>
      <c r="CA43" s="12" t="str">
        <f>IFERROR(VLOOKUP($A43,'All Running Order working doc'!$A$4:$CO$60,CA$100,FALSE),"-")</f>
        <v>-</v>
      </c>
      <c r="CB43" s="12" t="str">
        <f>IFERROR(VLOOKUP($A43,'All Running Order working doc'!$A$4:$CO$60,CB$100,FALSE),"-")</f>
        <v>-</v>
      </c>
      <c r="CC43" s="12" t="str">
        <f>IFERROR(VLOOKUP($A43,'All Running Order working doc'!$A$4:$CO$60,CC$100,FALSE),"-")</f>
        <v>-</v>
      </c>
      <c r="CD43" s="12" t="str">
        <f>IFERROR(VLOOKUP($A43,'All Running Order working doc'!$A$4:$CO$60,CD$100,FALSE),"-")</f>
        <v>-</v>
      </c>
      <c r="CE43" s="12" t="str">
        <f>IFERROR(VLOOKUP($A43,'All Running Order working doc'!$A$4:$CO$60,CE$100,FALSE),"-")</f>
        <v>-</v>
      </c>
      <c r="CF43" s="12" t="str">
        <f>IFERROR(VLOOKUP($A43,'All Running Order working doc'!$A$4:$CO$60,CF$100,FALSE),"-")</f>
        <v>-</v>
      </c>
      <c r="CG43" s="12" t="str">
        <f>IFERROR(VLOOKUP($A43,'All Running Order working doc'!$A$4:$CO$60,CG$100,FALSE),"-")</f>
        <v>-</v>
      </c>
      <c r="CH43" s="12" t="str">
        <f>IFERROR(VLOOKUP($A43,'All Running Order working doc'!$A$4:$CO$60,CH$100,FALSE),"-")</f>
        <v>-</v>
      </c>
      <c r="CI43" s="12" t="str">
        <f>IFERROR(VLOOKUP($A43,'All Running Order working doc'!$A$4:$CO$60,CI$100,FALSE),"-")</f>
        <v>-</v>
      </c>
      <c r="CJ43" s="12" t="str">
        <f>IFERROR(VLOOKUP($A43,'All Running Order working doc'!$A$4:$CO$60,CJ$100,FALSE),"-")</f>
        <v>-</v>
      </c>
      <c r="CK43" s="12" t="str">
        <f>IFERROR(VLOOKUP($A43,'All Running Order working doc'!$A$4:$CO$60,CK$100,FALSE),"-")</f>
        <v>-</v>
      </c>
      <c r="CL43" s="12" t="str">
        <f>IFERROR(VLOOKUP($A43,'All Running Order working doc'!$A$4:$CO$60,CL$100,FALSE),"-")</f>
        <v>-</v>
      </c>
      <c r="CM43" s="12" t="str">
        <f>IFERROR(VLOOKUP($A43,'All Running Order working doc'!$A$4:$CO$60,CM$100,FALSE),"-")</f>
        <v>-</v>
      </c>
      <c r="CN43" s="12" t="str">
        <f>IFERROR(VLOOKUP($A43,'All Running Order working doc'!$A$4:$CO$60,CN$100,FALSE),"-")</f>
        <v>-</v>
      </c>
      <c r="CQ43" s="3">
        <v>40</v>
      </c>
    </row>
    <row r="44" spans="1:95" x14ac:dyDescent="0.3">
      <c r="A44" s="3" t="str">
        <f>CONCATENATE(Constants!$B$7,CQ44,)</f>
        <v>Clubman41</v>
      </c>
      <c r="B44" s="12" t="str">
        <f>IFERROR(VLOOKUP($A44,'All Running Order working doc'!$A$4:$CO$60,B$100,FALSE),"-")</f>
        <v>-</v>
      </c>
      <c r="C44" s="12" t="str">
        <f>IFERROR(VLOOKUP($A44,'All Running Order working doc'!$A$4:$CO$60,C$100,FALSE),"-")</f>
        <v>-</v>
      </c>
      <c r="D44" s="12" t="str">
        <f>IFERROR(VLOOKUP($A44,'All Running Order working doc'!$A$4:$CO$60,D$100,FALSE),"-")</f>
        <v>-</v>
      </c>
      <c r="E44" s="12" t="str">
        <f>IFERROR(VLOOKUP($A44,'All Running Order working doc'!$A$4:$CO$60,E$100,FALSE),"-")</f>
        <v>-</v>
      </c>
      <c r="F44" s="12" t="str">
        <f>IFERROR(VLOOKUP($A44,'All Running Order working doc'!$A$4:$CO$60,F$100,FALSE),"-")</f>
        <v>-</v>
      </c>
      <c r="G44" s="12" t="str">
        <f>IFERROR(VLOOKUP($A44,'All Running Order working doc'!$A$4:$CO$60,G$100,FALSE),"-")</f>
        <v>-</v>
      </c>
      <c r="H44" s="12" t="str">
        <f>IFERROR(VLOOKUP($A44,'All Running Order working doc'!$A$4:$CO$60,H$100,FALSE),"-")</f>
        <v>-</v>
      </c>
      <c r="I44" s="12" t="str">
        <f>IFERROR(VLOOKUP($A44,'All Running Order working doc'!$A$4:$CO$60,I$100,FALSE),"-")</f>
        <v>-</v>
      </c>
      <c r="J44" s="12" t="str">
        <f>IFERROR(VLOOKUP($A44,'All Running Order working doc'!$A$4:$CO$60,J$100,FALSE),"-")</f>
        <v>-</v>
      </c>
      <c r="K44" s="12" t="str">
        <f>IFERROR(VLOOKUP($A44,'All Running Order working doc'!$A$4:$CO$60,K$100,FALSE),"-")</f>
        <v>-</v>
      </c>
      <c r="L44" s="12" t="str">
        <f>IFERROR(VLOOKUP($A44,'All Running Order working doc'!$A$4:$CO$60,L$100,FALSE),"-")</f>
        <v>-</v>
      </c>
      <c r="M44" s="12" t="str">
        <f>IFERROR(VLOOKUP($A44,'All Running Order working doc'!$A$4:$CO$60,M$100,FALSE),"-")</f>
        <v>-</v>
      </c>
      <c r="N44" s="12" t="str">
        <f>IFERROR(VLOOKUP($A44,'All Running Order working doc'!$A$4:$CO$60,N$100,FALSE),"-")</f>
        <v>-</v>
      </c>
      <c r="O44" s="12" t="str">
        <f>IFERROR(VLOOKUP($A44,'All Running Order working doc'!$A$4:$CO$60,O$100,FALSE),"-")</f>
        <v>-</v>
      </c>
      <c r="P44" s="12" t="str">
        <f>IFERROR(VLOOKUP($A44,'All Running Order working doc'!$A$4:$CO$60,P$100,FALSE),"-")</f>
        <v>-</v>
      </c>
      <c r="Q44" s="12" t="str">
        <f>IFERROR(VLOOKUP($A44,'All Running Order working doc'!$A$4:$CO$60,Q$100,FALSE),"-")</f>
        <v>-</v>
      </c>
      <c r="R44" s="12" t="str">
        <f>IFERROR(VLOOKUP($A44,'All Running Order working doc'!$A$4:$CO$60,R$100,FALSE),"-")</f>
        <v>-</v>
      </c>
      <c r="S44" s="12" t="str">
        <f>IFERROR(VLOOKUP($A44,'All Running Order working doc'!$A$4:$CO$60,S$100,FALSE),"-")</f>
        <v>-</v>
      </c>
      <c r="T44" s="12" t="str">
        <f>IFERROR(VLOOKUP($A44,'All Running Order working doc'!$A$4:$CO$60,T$100,FALSE),"-")</f>
        <v>-</v>
      </c>
      <c r="U44" s="12" t="str">
        <f>IFERROR(VLOOKUP($A44,'All Running Order working doc'!$A$4:$CO$60,U$100,FALSE),"-")</f>
        <v>-</v>
      </c>
      <c r="V44" s="12" t="str">
        <f>IFERROR(VLOOKUP($A44,'All Running Order working doc'!$A$4:$CO$60,V$100,FALSE),"-")</f>
        <v>-</v>
      </c>
      <c r="W44" s="12" t="str">
        <f>IFERROR(VLOOKUP($A44,'All Running Order working doc'!$A$4:$CO$60,W$100,FALSE),"-")</f>
        <v>-</v>
      </c>
      <c r="X44" s="12" t="str">
        <f>IFERROR(VLOOKUP($A44,'All Running Order working doc'!$A$4:$CO$60,X$100,FALSE),"-")</f>
        <v>-</v>
      </c>
      <c r="Y44" s="12" t="str">
        <f>IFERROR(VLOOKUP($A44,'All Running Order working doc'!$A$4:$CO$60,Y$100,FALSE),"-")</f>
        <v>-</v>
      </c>
      <c r="Z44" s="12" t="str">
        <f>IFERROR(VLOOKUP($A44,'All Running Order working doc'!$A$4:$CO$60,Z$100,FALSE),"-")</f>
        <v>-</v>
      </c>
      <c r="AA44" s="12" t="str">
        <f>IFERROR(VLOOKUP($A44,'All Running Order working doc'!$A$4:$CO$60,AA$100,FALSE),"-")</f>
        <v>-</v>
      </c>
      <c r="AB44" s="12" t="str">
        <f>IFERROR(VLOOKUP($A44,'All Running Order working doc'!$A$4:$CO$60,AB$100,FALSE),"-")</f>
        <v>-</v>
      </c>
      <c r="AC44" s="12" t="str">
        <f>IFERROR(VLOOKUP($A44,'All Running Order working doc'!$A$4:$CO$60,AC$100,FALSE),"-")</f>
        <v>-</v>
      </c>
      <c r="AD44" s="12" t="str">
        <f>IFERROR(VLOOKUP($A44,'All Running Order working doc'!$A$4:$CO$60,AD$100,FALSE),"-")</f>
        <v>-</v>
      </c>
      <c r="AE44" s="12" t="str">
        <f>IFERROR(VLOOKUP($A44,'All Running Order working doc'!$A$4:$CO$60,AE$100,FALSE),"-")</f>
        <v>-</v>
      </c>
      <c r="AF44" s="12" t="str">
        <f>IFERROR(VLOOKUP($A44,'All Running Order working doc'!$A$4:$CO$60,AF$100,FALSE),"-")</f>
        <v>-</v>
      </c>
      <c r="AG44" s="12" t="str">
        <f>IFERROR(VLOOKUP($A44,'All Running Order working doc'!$A$4:$CO$60,AG$100,FALSE),"-")</f>
        <v>-</v>
      </c>
      <c r="AH44" s="12" t="str">
        <f>IFERROR(VLOOKUP($A44,'All Running Order working doc'!$A$4:$CO$60,AH$100,FALSE),"-")</f>
        <v>-</v>
      </c>
      <c r="AI44" s="12" t="str">
        <f>IFERROR(VLOOKUP($A44,'All Running Order working doc'!$A$4:$CO$60,AI$100,FALSE),"-")</f>
        <v>-</v>
      </c>
      <c r="AJ44" s="12" t="str">
        <f>IFERROR(VLOOKUP($A44,'All Running Order working doc'!$A$4:$CO$60,AJ$100,FALSE),"-")</f>
        <v>-</v>
      </c>
      <c r="AK44" s="12" t="str">
        <f>IFERROR(VLOOKUP($A44,'All Running Order working doc'!$A$4:$CO$60,AK$100,FALSE),"-")</f>
        <v>-</v>
      </c>
      <c r="AL44" s="12" t="str">
        <f>IFERROR(VLOOKUP($A44,'All Running Order working doc'!$A$4:$CO$60,AL$100,FALSE),"-")</f>
        <v>-</v>
      </c>
      <c r="AM44" s="12" t="str">
        <f>IFERROR(VLOOKUP($A44,'All Running Order working doc'!$A$4:$CO$60,AM$100,FALSE),"-")</f>
        <v>-</v>
      </c>
      <c r="AN44" s="12" t="str">
        <f>IFERROR(VLOOKUP($A44,'All Running Order working doc'!$A$4:$CO$60,AN$100,FALSE),"-")</f>
        <v>-</v>
      </c>
      <c r="AO44" s="12" t="str">
        <f>IFERROR(VLOOKUP($A44,'All Running Order working doc'!$A$4:$CO$60,AO$100,FALSE),"-")</f>
        <v>-</v>
      </c>
      <c r="AP44" s="12" t="str">
        <f>IFERROR(VLOOKUP($A44,'All Running Order working doc'!$A$4:$CO$60,AP$100,FALSE),"-")</f>
        <v>-</v>
      </c>
      <c r="AQ44" s="12" t="str">
        <f>IFERROR(VLOOKUP($A44,'All Running Order working doc'!$A$4:$CO$60,AQ$100,FALSE),"-")</f>
        <v>-</v>
      </c>
      <c r="AR44" s="12" t="str">
        <f>IFERROR(VLOOKUP($A44,'All Running Order working doc'!$A$4:$CO$60,AR$100,FALSE),"-")</f>
        <v>-</v>
      </c>
      <c r="AS44" s="12" t="str">
        <f>IFERROR(VLOOKUP($A44,'All Running Order working doc'!$A$4:$CO$60,AS$100,FALSE),"-")</f>
        <v>-</v>
      </c>
      <c r="AT44" s="12" t="str">
        <f>IFERROR(VLOOKUP($A44,'All Running Order working doc'!$A$4:$CO$60,AT$100,FALSE),"-")</f>
        <v>-</v>
      </c>
      <c r="AU44" s="12" t="str">
        <f>IFERROR(VLOOKUP($A44,'All Running Order working doc'!$A$4:$CO$60,AU$100,FALSE),"-")</f>
        <v>-</v>
      </c>
      <c r="AV44" s="12" t="str">
        <f>IFERROR(VLOOKUP($A44,'All Running Order working doc'!$A$4:$CO$60,AV$100,FALSE),"-")</f>
        <v>-</v>
      </c>
      <c r="AW44" s="12" t="str">
        <f>IFERROR(VLOOKUP($A44,'All Running Order working doc'!$A$4:$CO$60,AW$100,FALSE),"-")</f>
        <v>-</v>
      </c>
      <c r="AX44" s="12" t="str">
        <f>IFERROR(VLOOKUP($A44,'All Running Order working doc'!$A$4:$CO$60,AX$100,FALSE),"-")</f>
        <v>-</v>
      </c>
      <c r="AY44" s="12" t="str">
        <f>IFERROR(VLOOKUP($A44,'All Running Order working doc'!$A$4:$CO$60,AY$100,FALSE),"-")</f>
        <v>-</v>
      </c>
      <c r="AZ44" s="12" t="str">
        <f>IFERROR(VLOOKUP($A44,'All Running Order working doc'!$A$4:$CO$60,AZ$100,FALSE),"-")</f>
        <v>-</v>
      </c>
      <c r="BA44" s="12" t="str">
        <f>IFERROR(VLOOKUP($A44,'All Running Order working doc'!$A$4:$CO$60,BA$100,FALSE),"-")</f>
        <v>-</v>
      </c>
      <c r="BB44" s="12" t="str">
        <f>IFERROR(VLOOKUP($A44,'All Running Order working doc'!$A$4:$CO$60,BB$100,FALSE),"-")</f>
        <v>-</v>
      </c>
      <c r="BC44" s="12" t="str">
        <f>IFERROR(VLOOKUP($A44,'All Running Order working doc'!$A$4:$CO$60,BC$100,FALSE),"-")</f>
        <v>-</v>
      </c>
      <c r="BD44" s="12" t="str">
        <f>IFERROR(VLOOKUP($A44,'All Running Order working doc'!$A$4:$CO$60,BD$100,FALSE),"-")</f>
        <v>-</v>
      </c>
      <c r="BE44" s="12" t="str">
        <f>IFERROR(VLOOKUP($A44,'All Running Order working doc'!$A$4:$CO$60,BE$100,FALSE),"-")</f>
        <v>-</v>
      </c>
      <c r="BF44" s="12" t="str">
        <f>IFERROR(VLOOKUP($A44,'All Running Order working doc'!$A$4:$CO$60,BF$100,FALSE),"-")</f>
        <v>-</v>
      </c>
      <c r="BG44" s="12" t="str">
        <f>IFERROR(VLOOKUP($A44,'All Running Order working doc'!$A$4:$CO$60,BG$100,FALSE),"-")</f>
        <v>-</v>
      </c>
      <c r="BH44" s="12" t="str">
        <f>IFERROR(VLOOKUP($A44,'All Running Order working doc'!$A$4:$CO$60,BH$100,FALSE),"-")</f>
        <v>-</v>
      </c>
      <c r="BI44" s="12" t="str">
        <f>IFERROR(VLOOKUP($A44,'All Running Order working doc'!$A$4:$CO$60,BI$100,FALSE),"-")</f>
        <v>-</v>
      </c>
      <c r="BJ44" s="12" t="str">
        <f>IFERROR(VLOOKUP($A44,'All Running Order working doc'!$A$4:$CO$60,BJ$100,FALSE),"-")</f>
        <v>-</v>
      </c>
      <c r="BK44" s="12" t="str">
        <f>IFERROR(VLOOKUP($A44,'All Running Order working doc'!$A$4:$CO$60,BK$100,FALSE),"-")</f>
        <v>-</v>
      </c>
      <c r="BL44" s="12" t="str">
        <f>IFERROR(VLOOKUP($A44,'All Running Order working doc'!$A$4:$CO$60,BL$100,FALSE),"-")</f>
        <v>-</v>
      </c>
      <c r="BM44" s="12" t="str">
        <f>IFERROR(VLOOKUP($A44,'All Running Order working doc'!$A$4:$CO$60,BM$100,FALSE),"-")</f>
        <v>-</v>
      </c>
      <c r="BN44" s="12" t="str">
        <f>IFERROR(VLOOKUP($A44,'All Running Order working doc'!$A$4:$CO$60,BN$100,FALSE),"-")</f>
        <v>-</v>
      </c>
      <c r="BO44" s="12" t="str">
        <f>IFERROR(VLOOKUP($A44,'All Running Order working doc'!$A$4:$CO$60,BO$100,FALSE),"-")</f>
        <v>-</v>
      </c>
      <c r="BP44" s="12" t="str">
        <f>IFERROR(VLOOKUP($A44,'All Running Order working doc'!$A$4:$CO$60,BP$100,FALSE),"-")</f>
        <v>-</v>
      </c>
      <c r="BQ44" s="12" t="str">
        <f>IFERROR(VLOOKUP($A44,'All Running Order working doc'!$A$4:$CO$60,BQ$100,FALSE),"-")</f>
        <v>-</v>
      </c>
      <c r="BR44" s="12" t="str">
        <f>IFERROR(VLOOKUP($A44,'All Running Order working doc'!$A$4:$CO$60,BR$100,FALSE),"-")</f>
        <v>-</v>
      </c>
      <c r="BS44" s="12" t="str">
        <f>IFERROR(VLOOKUP($A44,'All Running Order working doc'!$A$4:$CO$60,BS$100,FALSE),"-")</f>
        <v>-</v>
      </c>
      <c r="BT44" s="12" t="str">
        <f>IFERROR(VLOOKUP($A44,'All Running Order working doc'!$A$4:$CO$60,BT$100,FALSE),"-")</f>
        <v>-</v>
      </c>
      <c r="BU44" s="12" t="str">
        <f>IFERROR(VLOOKUP($A44,'All Running Order working doc'!$A$4:$CO$60,BU$100,FALSE),"-")</f>
        <v>-</v>
      </c>
      <c r="BV44" s="12" t="str">
        <f>IFERROR(VLOOKUP($A44,'All Running Order working doc'!$A$4:$CO$60,BV$100,FALSE),"-")</f>
        <v>-</v>
      </c>
      <c r="BW44" s="12" t="str">
        <f>IFERROR(VLOOKUP($A44,'All Running Order working doc'!$A$4:$CO$60,BW$100,FALSE),"-")</f>
        <v>-</v>
      </c>
      <c r="BX44" s="12" t="str">
        <f>IFERROR(VLOOKUP($A44,'All Running Order working doc'!$A$4:$CO$60,BX$100,FALSE),"-")</f>
        <v>-</v>
      </c>
      <c r="BY44" s="12" t="str">
        <f>IFERROR(VLOOKUP($A44,'All Running Order working doc'!$A$4:$CO$60,BY$100,FALSE),"-")</f>
        <v>-</v>
      </c>
      <c r="BZ44" s="12" t="str">
        <f>IFERROR(VLOOKUP($A44,'All Running Order working doc'!$A$4:$CO$60,BZ$100,FALSE),"-")</f>
        <v>-</v>
      </c>
      <c r="CA44" s="12" t="str">
        <f>IFERROR(VLOOKUP($A44,'All Running Order working doc'!$A$4:$CO$60,CA$100,FALSE),"-")</f>
        <v>-</v>
      </c>
      <c r="CB44" s="12" t="str">
        <f>IFERROR(VLOOKUP($A44,'All Running Order working doc'!$A$4:$CO$60,CB$100,FALSE),"-")</f>
        <v>-</v>
      </c>
      <c r="CC44" s="12" t="str">
        <f>IFERROR(VLOOKUP($A44,'All Running Order working doc'!$A$4:$CO$60,CC$100,FALSE),"-")</f>
        <v>-</v>
      </c>
      <c r="CD44" s="12" t="str">
        <f>IFERROR(VLOOKUP($A44,'All Running Order working doc'!$A$4:$CO$60,CD$100,FALSE),"-")</f>
        <v>-</v>
      </c>
      <c r="CE44" s="12" t="str">
        <f>IFERROR(VLOOKUP($A44,'All Running Order working doc'!$A$4:$CO$60,CE$100,FALSE),"-")</f>
        <v>-</v>
      </c>
      <c r="CF44" s="12" t="str">
        <f>IFERROR(VLOOKUP($A44,'All Running Order working doc'!$A$4:$CO$60,CF$100,FALSE),"-")</f>
        <v>-</v>
      </c>
      <c r="CG44" s="12" t="str">
        <f>IFERROR(VLOOKUP($A44,'All Running Order working doc'!$A$4:$CO$60,CG$100,FALSE),"-")</f>
        <v>-</v>
      </c>
      <c r="CH44" s="12" t="str">
        <f>IFERROR(VLOOKUP($A44,'All Running Order working doc'!$A$4:$CO$60,CH$100,FALSE),"-")</f>
        <v>-</v>
      </c>
      <c r="CI44" s="12" t="str">
        <f>IFERROR(VLOOKUP($A44,'All Running Order working doc'!$A$4:$CO$60,CI$100,FALSE),"-")</f>
        <v>-</v>
      </c>
      <c r="CJ44" s="12" t="str">
        <f>IFERROR(VLOOKUP($A44,'All Running Order working doc'!$A$4:$CO$60,CJ$100,FALSE),"-")</f>
        <v>-</v>
      </c>
      <c r="CK44" s="12" t="str">
        <f>IFERROR(VLOOKUP($A44,'All Running Order working doc'!$A$4:$CO$60,CK$100,FALSE),"-")</f>
        <v>-</v>
      </c>
      <c r="CL44" s="12" t="str">
        <f>IFERROR(VLOOKUP($A44,'All Running Order working doc'!$A$4:$CO$60,CL$100,FALSE),"-")</f>
        <v>-</v>
      </c>
      <c r="CM44" s="12" t="str">
        <f>IFERROR(VLOOKUP($A44,'All Running Order working doc'!$A$4:$CO$60,CM$100,FALSE),"-")</f>
        <v>-</v>
      </c>
      <c r="CN44" s="12" t="str">
        <f>IFERROR(VLOOKUP($A44,'All Running Order working doc'!$A$4:$CO$60,CN$100,FALSE),"-")</f>
        <v>-</v>
      </c>
      <c r="CQ44" s="3">
        <v>41</v>
      </c>
    </row>
    <row r="45" spans="1:95" x14ac:dyDescent="0.3">
      <c r="A45" s="3" t="str">
        <f>CONCATENATE(Constants!$B$7,CQ45,)</f>
        <v>Clubman42</v>
      </c>
      <c r="B45" s="12" t="str">
        <f>IFERROR(VLOOKUP($A45,'All Running Order working doc'!$A$4:$CO$60,B$100,FALSE),"-")</f>
        <v>-</v>
      </c>
      <c r="C45" s="12" t="str">
        <f>IFERROR(VLOOKUP($A45,'All Running Order working doc'!$A$4:$CO$60,C$100,FALSE),"-")</f>
        <v>-</v>
      </c>
      <c r="D45" s="12" t="str">
        <f>IFERROR(VLOOKUP($A45,'All Running Order working doc'!$A$4:$CO$60,D$100,FALSE),"-")</f>
        <v>-</v>
      </c>
      <c r="E45" s="12" t="str">
        <f>IFERROR(VLOOKUP($A45,'All Running Order working doc'!$A$4:$CO$60,E$100,FALSE),"-")</f>
        <v>-</v>
      </c>
      <c r="F45" s="12" t="str">
        <f>IFERROR(VLOOKUP($A45,'All Running Order working doc'!$A$4:$CO$60,F$100,FALSE),"-")</f>
        <v>-</v>
      </c>
      <c r="G45" s="12" t="str">
        <f>IFERROR(VLOOKUP($A45,'All Running Order working doc'!$A$4:$CO$60,G$100,FALSE),"-")</f>
        <v>-</v>
      </c>
      <c r="H45" s="12" t="str">
        <f>IFERROR(VLOOKUP($A45,'All Running Order working doc'!$A$4:$CO$60,H$100,FALSE),"-")</f>
        <v>-</v>
      </c>
      <c r="I45" s="12" t="str">
        <f>IFERROR(VLOOKUP($A45,'All Running Order working doc'!$A$4:$CO$60,I$100,FALSE),"-")</f>
        <v>-</v>
      </c>
      <c r="J45" s="12" t="str">
        <f>IFERROR(VLOOKUP($A45,'All Running Order working doc'!$A$4:$CO$60,J$100,FALSE),"-")</f>
        <v>-</v>
      </c>
      <c r="K45" s="12" t="str">
        <f>IFERROR(VLOOKUP($A45,'All Running Order working doc'!$A$4:$CO$60,K$100,FALSE),"-")</f>
        <v>-</v>
      </c>
      <c r="L45" s="12" t="str">
        <f>IFERROR(VLOOKUP($A45,'All Running Order working doc'!$A$4:$CO$60,L$100,FALSE),"-")</f>
        <v>-</v>
      </c>
      <c r="M45" s="12" t="str">
        <f>IFERROR(VLOOKUP($A45,'All Running Order working doc'!$A$4:$CO$60,M$100,FALSE),"-")</f>
        <v>-</v>
      </c>
      <c r="N45" s="12" t="str">
        <f>IFERROR(VLOOKUP($A45,'All Running Order working doc'!$A$4:$CO$60,N$100,FALSE),"-")</f>
        <v>-</v>
      </c>
      <c r="O45" s="12" t="str">
        <f>IFERROR(VLOOKUP($A45,'All Running Order working doc'!$A$4:$CO$60,O$100,FALSE),"-")</f>
        <v>-</v>
      </c>
      <c r="P45" s="12" t="str">
        <f>IFERROR(VLOOKUP($A45,'All Running Order working doc'!$A$4:$CO$60,P$100,FALSE),"-")</f>
        <v>-</v>
      </c>
      <c r="Q45" s="12" t="str">
        <f>IFERROR(VLOOKUP($A45,'All Running Order working doc'!$A$4:$CO$60,Q$100,FALSE),"-")</f>
        <v>-</v>
      </c>
      <c r="R45" s="12" t="str">
        <f>IFERROR(VLOOKUP($A45,'All Running Order working doc'!$A$4:$CO$60,R$100,FALSE),"-")</f>
        <v>-</v>
      </c>
      <c r="S45" s="12" t="str">
        <f>IFERROR(VLOOKUP($A45,'All Running Order working doc'!$A$4:$CO$60,S$100,FALSE),"-")</f>
        <v>-</v>
      </c>
      <c r="T45" s="12" t="str">
        <f>IFERROR(VLOOKUP($A45,'All Running Order working doc'!$A$4:$CO$60,T$100,FALSE),"-")</f>
        <v>-</v>
      </c>
      <c r="U45" s="12" t="str">
        <f>IFERROR(VLOOKUP($A45,'All Running Order working doc'!$A$4:$CO$60,U$100,FALSE),"-")</f>
        <v>-</v>
      </c>
      <c r="V45" s="12" t="str">
        <f>IFERROR(VLOOKUP($A45,'All Running Order working doc'!$A$4:$CO$60,V$100,FALSE),"-")</f>
        <v>-</v>
      </c>
      <c r="W45" s="12" t="str">
        <f>IFERROR(VLOOKUP($A45,'All Running Order working doc'!$A$4:$CO$60,W$100,FALSE),"-")</f>
        <v>-</v>
      </c>
      <c r="X45" s="12" t="str">
        <f>IFERROR(VLOOKUP($A45,'All Running Order working doc'!$A$4:$CO$60,X$100,FALSE),"-")</f>
        <v>-</v>
      </c>
      <c r="Y45" s="12" t="str">
        <f>IFERROR(VLOOKUP($A45,'All Running Order working doc'!$A$4:$CO$60,Y$100,FALSE),"-")</f>
        <v>-</v>
      </c>
      <c r="Z45" s="12" t="str">
        <f>IFERROR(VLOOKUP($A45,'All Running Order working doc'!$A$4:$CO$60,Z$100,FALSE),"-")</f>
        <v>-</v>
      </c>
      <c r="AA45" s="12" t="str">
        <f>IFERROR(VLOOKUP($A45,'All Running Order working doc'!$A$4:$CO$60,AA$100,FALSE),"-")</f>
        <v>-</v>
      </c>
      <c r="AB45" s="12" t="str">
        <f>IFERROR(VLOOKUP($A45,'All Running Order working doc'!$A$4:$CO$60,AB$100,FALSE),"-")</f>
        <v>-</v>
      </c>
      <c r="AC45" s="12" t="str">
        <f>IFERROR(VLOOKUP($A45,'All Running Order working doc'!$A$4:$CO$60,AC$100,FALSE),"-")</f>
        <v>-</v>
      </c>
      <c r="AD45" s="12" t="str">
        <f>IFERROR(VLOOKUP($A45,'All Running Order working doc'!$A$4:$CO$60,AD$100,FALSE),"-")</f>
        <v>-</v>
      </c>
      <c r="AE45" s="12" t="str">
        <f>IFERROR(VLOOKUP($A45,'All Running Order working doc'!$A$4:$CO$60,AE$100,FALSE),"-")</f>
        <v>-</v>
      </c>
      <c r="AF45" s="12" t="str">
        <f>IFERROR(VLOOKUP($A45,'All Running Order working doc'!$A$4:$CO$60,AF$100,FALSE),"-")</f>
        <v>-</v>
      </c>
      <c r="AG45" s="12" t="str">
        <f>IFERROR(VLOOKUP($A45,'All Running Order working doc'!$A$4:$CO$60,AG$100,FALSE),"-")</f>
        <v>-</v>
      </c>
      <c r="AH45" s="12" t="str">
        <f>IFERROR(VLOOKUP($A45,'All Running Order working doc'!$A$4:$CO$60,AH$100,FALSE),"-")</f>
        <v>-</v>
      </c>
      <c r="AI45" s="12" t="str">
        <f>IFERROR(VLOOKUP($A45,'All Running Order working doc'!$A$4:$CO$60,AI$100,FALSE),"-")</f>
        <v>-</v>
      </c>
      <c r="AJ45" s="12" t="str">
        <f>IFERROR(VLOOKUP($A45,'All Running Order working doc'!$A$4:$CO$60,AJ$100,FALSE),"-")</f>
        <v>-</v>
      </c>
      <c r="AK45" s="12" t="str">
        <f>IFERROR(VLOOKUP($A45,'All Running Order working doc'!$A$4:$CO$60,AK$100,FALSE),"-")</f>
        <v>-</v>
      </c>
      <c r="AL45" s="12" t="str">
        <f>IFERROR(VLOOKUP($A45,'All Running Order working doc'!$A$4:$CO$60,AL$100,FALSE),"-")</f>
        <v>-</v>
      </c>
      <c r="AM45" s="12" t="str">
        <f>IFERROR(VLOOKUP($A45,'All Running Order working doc'!$A$4:$CO$60,AM$100,FALSE),"-")</f>
        <v>-</v>
      </c>
      <c r="AN45" s="12" t="str">
        <f>IFERROR(VLOOKUP($A45,'All Running Order working doc'!$A$4:$CO$60,AN$100,FALSE),"-")</f>
        <v>-</v>
      </c>
      <c r="AO45" s="12" t="str">
        <f>IFERROR(VLOOKUP($A45,'All Running Order working doc'!$A$4:$CO$60,AO$100,FALSE),"-")</f>
        <v>-</v>
      </c>
      <c r="AP45" s="12" t="str">
        <f>IFERROR(VLOOKUP($A45,'All Running Order working doc'!$A$4:$CO$60,AP$100,FALSE),"-")</f>
        <v>-</v>
      </c>
      <c r="AQ45" s="12" t="str">
        <f>IFERROR(VLOOKUP($A45,'All Running Order working doc'!$A$4:$CO$60,AQ$100,FALSE),"-")</f>
        <v>-</v>
      </c>
      <c r="AR45" s="12" t="str">
        <f>IFERROR(VLOOKUP($A45,'All Running Order working doc'!$A$4:$CO$60,AR$100,FALSE),"-")</f>
        <v>-</v>
      </c>
      <c r="AS45" s="12" t="str">
        <f>IFERROR(VLOOKUP($A45,'All Running Order working doc'!$A$4:$CO$60,AS$100,FALSE),"-")</f>
        <v>-</v>
      </c>
      <c r="AT45" s="12" t="str">
        <f>IFERROR(VLOOKUP($A45,'All Running Order working doc'!$A$4:$CO$60,AT$100,FALSE),"-")</f>
        <v>-</v>
      </c>
      <c r="AU45" s="12" t="str">
        <f>IFERROR(VLOOKUP($A45,'All Running Order working doc'!$A$4:$CO$60,AU$100,FALSE),"-")</f>
        <v>-</v>
      </c>
      <c r="AV45" s="12" t="str">
        <f>IFERROR(VLOOKUP($A45,'All Running Order working doc'!$A$4:$CO$60,AV$100,FALSE),"-")</f>
        <v>-</v>
      </c>
      <c r="AW45" s="12" t="str">
        <f>IFERROR(VLOOKUP($A45,'All Running Order working doc'!$A$4:$CO$60,AW$100,FALSE),"-")</f>
        <v>-</v>
      </c>
      <c r="AX45" s="12" t="str">
        <f>IFERROR(VLOOKUP($A45,'All Running Order working doc'!$A$4:$CO$60,AX$100,FALSE),"-")</f>
        <v>-</v>
      </c>
      <c r="AY45" s="12" t="str">
        <f>IFERROR(VLOOKUP($A45,'All Running Order working doc'!$A$4:$CO$60,AY$100,FALSE),"-")</f>
        <v>-</v>
      </c>
      <c r="AZ45" s="12" t="str">
        <f>IFERROR(VLOOKUP($A45,'All Running Order working doc'!$A$4:$CO$60,AZ$100,FALSE),"-")</f>
        <v>-</v>
      </c>
      <c r="BA45" s="12" t="str">
        <f>IFERROR(VLOOKUP($A45,'All Running Order working doc'!$A$4:$CO$60,BA$100,FALSE),"-")</f>
        <v>-</v>
      </c>
      <c r="BB45" s="12" t="str">
        <f>IFERROR(VLOOKUP($A45,'All Running Order working doc'!$A$4:$CO$60,BB$100,FALSE),"-")</f>
        <v>-</v>
      </c>
      <c r="BC45" s="12" t="str">
        <f>IFERROR(VLOOKUP($A45,'All Running Order working doc'!$A$4:$CO$60,BC$100,FALSE),"-")</f>
        <v>-</v>
      </c>
      <c r="BD45" s="12" t="str">
        <f>IFERROR(VLOOKUP($A45,'All Running Order working doc'!$A$4:$CO$60,BD$100,FALSE),"-")</f>
        <v>-</v>
      </c>
      <c r="BE45" s="12" t="str">
        <f>IFERROR(VLOOKUP($A45,'All Running Order working doc'!$A$4:$CO$60,BE$100,FALSE),"-")</f>
        <v>-</v>
      </c>
      <c r="BF45" s="12" t="str">
        <f>IFERROR(VLOOKUP($A45,'All Running Order working doc'!$A$4:$CO$60,BF$100,FALSE),"-")</f>
        <v>-</v>
      </c>
      <c r="BG45" s="12" t="str">
        <f>IFERROR(VLOOKUP($A45,'All Running Order working doc'!$A$4:$CO$60,BG$100,FALSE),"-")</f>
        <v>-</v>
      </c>
      <c r="BH45" s="12" t="str">
        <f>IFERROR(VLOOKUP($A45,'All Running Order working doc'!$A$4:$CO$60,BH$100,FALSE),"-")</f>
        <v>-</v>
      </c>
      <c r="BI45" s="12" t="str">
        <f>IFERROR(VLOOKUP($A45,'All Running Order working doc'!$A$4:$CO$60,BI$100,FALSE),"-")</f>
        <v>-</v>
      </c>
      <c r="BJ45" s="12" t="str">
        <f>IFERROR(VLOOKUP($A45,'All Running Order working doc'!$A$4:$CO$60,BJ$100,FALSE),"-")</f>
        <v>-</v>
      </c>
      <c r="BK45" s="12" t="str">
        <f>IFERROR(VLOOKUP($A45,'All Running Order working doc'!$A$4:$CO$60,BK$100,FALSE),"-")</f>
        <v>-</v>
      </c>
      <c r="BL45" s="12" t="str">
        <f>IFERROR(VLOOKUP($A45,'All Running Order working doc'!$A$4:$CO$60,BL$100,FALSE),"-")</f>
        <v>-</v>
      </c>
      <c r="BM45" s="12" t="str">
        <f>IFERROR(VLOOKUP($A45,'All Running Order working doc'!$A$4:$CO$60,BM$100,FALSE),"-")</f>
        <v>-</v>
      </c>
      <c r="BN45" s="12" t="str">
        <f>IFERROR(VLOOKUP($A45,'All Running Order working doc'!$A$4:$CO$60,BN$100,FALSE),"-")</f>
        <v>-</v>
      </c>
      <c r="BO45" s="12" t="str">
        <f>IFERROR(VLOOKUP($A45,'All Running Order working doc'!$A$4:$CO$60,BO$100,FALSE),"-")</f>
        <v>-</v>
      </c>
      <c r="BP45" s="12" t="str">
        <f>IFERROR(VLOOKUP($A45,'All Running Order working doc'!$A$4:$CO$60,BP$100,FALSE),"-")</f>
        <v>-</v>
      </c>
      <c r="BQ45" s="12" t="str">
        <f>IFERROR(VLOOKUP($A45,'All Running Order working doc'!$A$4:$CO$60,BQ$100,FALSE),"-")</f>
        <v>-</v>
      </c>
      <c r="BR45" s="12" t="str">
        <f>IFERROR(VLOOKUP($A45,'All Running Order working doc'!$A$4:$CO$60,BR$100,FALSE),"-")</f>
        <v>-</v>
      </c>
      <c r="BS45" s="12" t="str">
        <f>IFERROR(VLOOKUP($A45,'All Running Order working doc'!$A$4:$CO$60,BS$100,FALSE),"-")</f>
        <v>-</v>
      </c>
      <c r="BT45" s="12" t="str">
        <f>IFERROR(VLOOKUP($A45,'All Running Order working doc'!$A$4:$CO$60,BT$100,FALSE),"-")</f>
        <v>-</v>
      </c>
      <c r="BU45" s="12" t="str">
        <f>IFERROR(VLOOKUP($A45,'All Running Order working doc'!$A$4:$CO$60,BU$100,FALSE),"-")</f>
        <v>-</v>
      </c>
      <c r="BV45" s="12" t="str">
        <f>IFERROR(VLOOKUP($A45,'All Running Order working doc'!$A$4:$CO$60,BV$100,FALSE),"-")</f>
        <v>-</v>
      </c>
      <c r="BW45" s="12" t="str">
        <f>IFERROR(VLOOKUP($A45,'All Running Order working doc'!$A$4:$CO$60,BW$100,FALSE),"-")</f>
        <v>-</v>
      </c>
      <c r="BX45" s="12" t="str">
        <f>IFERROR(VLOOKUP($A45,'All Running Order working doc'!$A$4:$CO$60,BX$100,FALSE),"-")</f>
        <v>-</v>
      </c>
      <c r="BY45" s="12" t="str">
        <f>IFERROR(VLOOKUP($A45,'All Running Order working doc'!$A$4:$CO$60,BY$100,FALSE),"-")</f>
        <v>-</v>
      </c>
      <c r="BZ45" s="12" t="str">
        <f>IFERROR(VLOOKUP($A45,'All Running Order working doc'!$A$4:$CO$60,BZ$100,FALSE),"-")</f>
        <v>-</v>
      </c>
      <c r="CA45" s="12" t="str">
        <f>IFERROR(VLOOKUP($A45,'All Running Order working doc'!$A$4:$CO$60,CA$100,FALSE),"-")</f>
        <v>-</v>
      </c>
      <c r="CB45" s="12" t="str">
        <f>IFERROR(VLOOKUP($A45,'All Running Order working doc'!$A$4:$CO$60,CB$100,FALSE),"-")</f>
        <v>-</v>
      </c>
      <c r="CC45" s="12" t="str">
        <f>IFERROR(VLOOKUP($A45,'All Running Order working doc'!$A$4:$CO$60,CC$100,FALSE),"-")</f>
        <v>-</v>
      </c>
      <c r="CD45" s="12" t="str">
        <f>IFERROR(VLOOKUP($A45,'All Running Order working doc'!$A$4:$CO$60,CD$100,FALSE),"-")</f>
        <v>-</v>
      </c>
      <c r="CE45" s="12" t="str">
        <f>IFERROR(VLOOKUP($A45,'All Running Order working doc'!$A$4:$CO$60,CE$100,FALSE),"-")</f>
        <v>-</v>
      </c>
      <c r="CF45" s="12" t="str">
        <f>IFERROR(VLOOKUP($A45,'All Running Order working doc'!$A$4:$CO$60,CF$100,FALSE),"-")</f>
        <v>-</v>
      </c>
      <c r="CG45" s="12" t="str">
        <f>IFERROR(VLOOKUP($A45,'All Running Order working doc'!$A$4:$CO$60,CG$100,FALSE),"-")</f>
        <v>-</v>
      </c>
      <c r="CH45" s="12" t="str">
        <f>IFERROR(VLOOKUP($A45,'All Running Order working doc'!$A$4:$CO$60,CH$100,FALSE),"-")</f>
        <v>-</v>
      </c>
      <c r="CI45" s="12" t="str">
        <f>IFERROR(VLOOKUP($A45,'All Running Order working doc'!$A$4:$CO$60,CI$100,FALSE),"-")</f>
        <v>-</v>
      </c>
      <c r="CJ45" s="12" t="str">
        <f>IFERROR(VLOOKUP($A45,'All Running Order working doc'!$A$4:$CO$60,CJ$100,FALSE),"-")</f>
        <v>-</v>
      </c>
      <c r="CK45" s="12" t="str">
        <f>IFERROR(VLOOKUP($A45,'All Running Order working doc'!$A$4:$CO$60,CK$100,FALSE),"-")</f>
        <v>-</v>
      </c>
      <c r="CL45" s="12" t="str">
        <f>IFERROR(VLOOKUP($A45,'All Running Order working doc'!$A$4:$CO$60,CL$100,FALSE),"-")</f>
        <v>-</v>
      </c>
      <c r="CM45" s="12" t="str">
        <f>IFERROR(VLOOKUP($A45,'All Running Order working doc'!$A$4:$CO$60,CM$100,FALSE),"-")</f>
        <v>-</v>
      </c>
      <c r="CN45" s="12" t="str">
        <f>IFERROR(VLOOKUP($A45,'All Running Order working doc'!$A$4:$CO$60,CN$100,FALSE),"-")</f>
        <v>-</v>
      </c>
      <c r="CQ45" s="3">
        <v>42</v>
      </c>
    </row>
    <row r="46" spans="1:95" x14ac:dyDescent="0.3">
      <c r="A46" s="3" t="str">
        <f>CONCATENATE(Constants!$B$7,CQ46,)</f>
        <v>Clubman43</v>
      </c>
      <c r="B46" s="12" t="str">
        <f>IFERROR(VLOOKUP($A46,'All Running Order working doc'!$A$4:$CO$60,B$100,FALSE),"-")</f>
        <v>-</v>
      </c>
      <c r="C46" s="12" t="str">
        <f>IFERROR(VLOOKUP($A46,'All Running Order working doc'!$A$4:$CO$60,C$100,FALSE),"-")</f>
        <v>-</v>
      </c>
      <c r="D46" s="12" t="str">
        <f>IFERROR(VLOOKUP($A46,'All Running Order working doc'!$A$4:$CO$60,D$100,FALSE),"-")</f>
        <v>-</v>
      </c>
      <c r="E46" s="12" t="str">
        <f>IFERROR(VLOOKUP($A46,'All Running Order working doc'!$A$4:$CO$60,E$100,FALSE),"-")</f>
        <v>-</v>
      </c>
      <c r="F46" s="12" t="str">
        <f>IFERROR(VLOOKUP($A46,'All Running Order working doc'!$A$4:$CO$60,F$100,FALSE),"-")</f>
        <v>-</v>
      </c>
      <c r="G46" s="12" t="str">
        <f>IFERROR(VLOOKUP($A46,'All Running Order working doc'!$A$4:$CO$60,G$100,FALSE),"-")</f>
        <v>-</v>
      </c>
      <c r="H46" s="12" t="str">
        <f>IFERROR(VLOOKUP($A46,'All Running Order working doc'!$A$4:$CO$60,H$100,FALSE),"-")</f>
        <v>-</v>
      </c>
      <c r="I46" s="12" t="str">
        <f>IFERROR(VLOOKUP($A46,'All Running Order working doc'!$A$4:$CO$60,I$100,FALSE),"-")</f>
        <v>-</v>
      </c>
      <c r="J46" s="12" t="str">
        <f>IFERROR(VLOOKUP($A46,'All Running Order working doc'!$A$4:$CO$60,J$100,FALSE),"-")</f>
        <v>-</v>
      </c>
      <c r="K46" s="12" t="str">
        <f>IFERROR(VLOOKUP($A46,'All Running Order working doc'!$A$4:$CO$60,K$100,FALSE),"-")</f>
        <v>-</v>
      </c>
      <c r="L46" s="12" t="str">
        <f>IFERROR(VLOOKUP($A46,'All Running Order working doc'!$A$4:$CO$60,L$100,FALSE),"-")</f>
        <v>-</v>
      </c>
      <c r="M46" s="12" t="str">
        <f>IFERROR(VLOOKUP($A46,'All Running Order working doc'!$A$4:$CO$60,M$100,FALSE),"-")</f>
        <v>-</v>
      </c>
      <c r="N46" s="12" t="str">
        <f>IFERROR(VLOOKUP($A46,'All Running Order working doc'!$A$4:$CO$60,N$100,FALSE),"-")</f>
        <v>-</v>
      </c>
      <c r="O46" s="12" t="str">
        <f>IFERROR(VLOOKUP($A46,'All Running Order working doc'!$A$4:$CO$60,O$100,FALSE),"-")</f>
        <v>-</v>
      </c>
      <c r="P46" s="12" t="str">
        <f>IFERROR(VLOOKUP($A46,'All Running Order working doc'!$A$4:$CO$60,P$100,FALSE),"-")</f>
        <v>-</v>
      </c>
      <c r="Q46" s="12" t="str">
        <f>IFERROR(VLOOKUP($A46,'All Running Order working doc'!$A$4:$CO$60,Q$100,FALSE),"-")</f>
        <v>-</v>
      </c>
      <c r="R46" s="12" t="str">
        <f>IFERROR(VLOOKUP($A46,'All Running Order working doc'!$A$4:$CO$60,R$100,FALSE),"-")</f>
        <v>-</v>
      </c>
      <c r="S46" s="12" t="str">
        <f>IFERROR(VLOOKUP($A46,'All Running Order working doc'!$A$4:$CO$60,S$100,FALSE),"-")</f>
        <v>-</v>
      </c>
      <c r="T46" s="12" t="str">
        <f>IFERROR(VLOOKUP($A46,'All Running Order working doc'!$A$4:$CO$60,T$100,FALSE),"-")</f>
        <v>-</v>
      </c>
      <c r="U46" s="12" t="str">
        <f>IFERROR(VLOOKUP($A46,'All Running Order working doc'!$A$4:$CO$60,U$100,FALSE),"-")</f>
        <v>-</v>
      </c>
      <c r="V46" s="12" t="str">
        <f>IFERROR(VLOOKUP($A46,'All Running Order working doc'!$A$4:$CO$60,V$100,FALSE),"-")</f>
        <v>-</v>
      </c>
      <c r="W46" s="12" t="str">
        <f>IFERROR(VLOOKUP($A46,'All Running Order working doc'!$A$4:$CO$60,W$100,FALSE),"-")</f>
        <v>-</v>
      </c>
      <c r="X46" s="12" t="str">
        <f>IFERROR(VLOOKUP($A46,'All Running Order working doc'!$A$4:$CO$60,X$100,FALSE),"-")</f>
        <v>-</v>
      </c>
      <c r="Y46" s="12" t="str">
        <f>IFERROR(VLOOKUP($A46,'All Running Order working doc'!$A$4:$CO$60,Y$100,FALSE),"-")</f>
        <v>-</v>
      </c>
      <c r="Z46" s="12" t="str">
        <f>IFERROR(VLOOKUP($A46,'All Running Order working doc'!$A$4:$CO$60,Z$100,FALSE),"-")</f>
        <v>-</v>
      </c>
      <c r="AA46" s="12" t="str">
        <f>IFERROR(VLOOKUP($A46,'All Running Order working doc'!$A$4:$CO$60,AA$100,FALSE),"-")</f>
        <v>-</v>
      </c>
      <c r="AB46" s="12" t="str">
        <f>IFERROR(VLOOKUP($A46,'All Running Order working doc'!$A$4:$CO$60,AB$100,FALSE),"-")</f>
        <v>-</v>
      </c>
      <c r="AC46" s="12" t="str">
        <f>IFERROR(VLOOKUP($A46,'All Running Order working doc'!$A$4:$CO$60,AC$100,FALSE),"-")</f>
        <v>-</v>
      </c>
      <c r="AD46" s="12" t="str">
        <f>IFERROR(VLOOKUP($A46,'All Running Order working doc'!$A$4:$CO$60,AD$100,FALSE),"-")</f>
        <v>-</v>
      </c>
      <c r="AE46" s="12" t="str">
        <f>IFERROR(VLOOKUP($A46,'All Running Order working doc'!$A$4:$CO$60,AE$100,FALSE),"-")</f>
        <v>-</v>
      </c>
      <c r="AF46" s="12" t="str">
        <f>IFERROR(VLOOKUP($A46,'All Running Order working doc'!$A$4:$CO$60,AF$100,FALSE),"-")</f>
        <v>-</v>
      </c>
      <c r="AG46" s="12" t="str">
        <f>IFERROR(VLOOKUP($A46,'All Running Order working doc'!$A$4:$CO$60,AG$100,FALSE),"-")</f>
        <v>-</v>
      </c>
      <c r="AH46" s="12" t="str">
        <f>IFERROR(VLOOKUP($A46,'All Running Order working doc'!$A$4:$CO$60,AH$100,FALSE),"-")</f>
        <v>-</v>
      </c>
      <c r="AI46" s="12" t="str">
        <f>IFERROR(VLOOKUP($A46,'All Running Order working doc'!$A$4:$CO$60,AI$100,FALSE),"-")</f>
        <v>-</v>
      </c>
      <c r="AJ46" s="12" t="str">
        <f>IFERROR(VLOOKUP($A46,'All Running Order working doc'!$A$4:$CO$60,AJ$100,FALSE),"-")</f>
        <v>-</v>
      </c>
      <c r="AK46" s="12" t="str">
        <f>IFERROR(VLOOKUP($A46,'All Running Order working doc'!$A$4:$CO$60,AK$100,FALSE),"-")</f>
        <v>-</v>
      </c>
      <c r="AL46" s="12" t="str">
        <f>IFERROR(VLOOKUP($A46,'All Running Order working doc'!$A$4:$CO$60,AL$100,FALSE),"-")</f>
        <v>-</v>
      </c>
      <c r="AM46" s="12" t="str">
        <f>IFERROR(VLOOKUP($A46,'All Running Order working doc'!$A$4:$CO$60,AM$100,FALSE),"-")</f>
        <v>-</v>
      </c>
      <c r="AN46" s="12" t="str">
        <f>IFERROR(VLOOKUP($A46,'All Running Order working doc'!$A$4:$CO$60,AN$100,FALSE),"-")</f>
        <v>-</v>
      </c>
      <c r="AO46" s="12" t="str">
        <f>IFERROR(VLOOKUP($A46,'All Running Order working doc'!$A$4:$CO$60,AO$100,FALSE),"-")</f>
        <v>-</v>
      </c>
      <c r="AP46" s="12" t="str">
        <f>IFERROR(VLOOKUP($A46,'All Running Order working doc'!$A$4:$CO$60,AP$100,FALSE),"-")</f>
        <v>-</v>
      </c>
      <c r="AQ46" s="12" t="str">
        <f>IFERROR(VLOOKUP($A46,'All Running Order working doc'!$A$4:$CO$60,AQ$100,FALSE),"-")</f>
        <v>-</v>
      </c>
      <c r="AR46" s="12" t="str">
        <f>IFERROR(VLOOKUP($A46,'All Running Order working doc'!$A$4:$CO$60,AR$100,FALSE),"-")</f>
        <v>-</v>
      </c>
      <c r="AS46" s="12" t="str">
        <f>IFERROR(VLOOKUP($A46,'All Running Order working doc'!$A$4:$CO$60,AS$100,FALSE),"-")</f>
        <v>-</v>
      </c>
      <c r="AT46" s="12" t="str">
        <f>IFERROR(VLOOKUP($A46,'All Running Order working doc'!$A$4:$CO$60,AT$100,FALSE),"-")</f>
        <v>-</v>
      </c>
      <c r="AU46" s="12" t="str">
        <f>IFERROR(VLOOKUP($A46,'All Running Order working doc'!$A$4:$CO$60,AU$100,FALSE),"-")</f>
        <v>-</v>
      </c>
      <c r="AV46" s="12" t="str">
        <f>IFERROR(VLOOKUP($A46,'All Running Order working doc'!$A$4:$CO$60,AV$100,FALSE),"-")</f>
        <v>-</v>
      </c>
      <c r="AW46" s="12" t="str">
        <f>IFERROR(VLOOKUP($A46,'All Running Order working doc'!$A$4:$CO$60,AW$100,FALSE),"-")</f>
        <v>-</v>
      </c>
      <c r="AX46" s="12" t="str">
        <f>IFERROR(VLOOKUP($A46,'All Running Order working doc'!$A$4:$CO$60,AX$100,FALSE),"-")</f>
        <v>-</v>
      </c>
      <c r="AY46" s="12" t="str">
        <f>IFERROR(VLOOKUP($A46,'All Running Order working doc'!$A$4:$CO$60,AY$100,FALSE),"-")</f>
        <v>-</v>
      </c>
      <c r="AZ46" s="12" t="str">
        <f>IFERROR(VLOOKUP($A46,'All Running Order working doc'!$A$4:$CO$60,AZ$100,FALSE),"-")</f>
        <v>-</v>
      </c>
      <c r="BA46" s="12" t="str">
        <f>IFERROR(VLOOKUP($A46,'All Running Order working doc'!$A$4:$CO$60,BA$100,FALSE),"-")</f>
        <v>-</v>
      </c>
      <c r="BB46" s="12" t="str">
        <f>IFERROR(VLOOKUP($A46,'All Running Order working doc'!$A$4:$CO$60,BB$100,FALSE),"-")</f>
        <v>-</v>
      </c>
      <c r="BC46" s="12" t="str">
        <f>IFERROR(VLOOKUP($A46,'All Running Order working doc'!$A$4:$CO$60,BC$100,FALSE),"-")</f>
        <v>-</v>
      </c>
      <c r="BD46" s="12" t="str">
        <f>IFERROR(VLOOKUP($A46,'All Running Order working doc'!$A$4:$CO$60,BD$100,FALSE),"-")</f>
        <v>-</v>
      </c>
      <c r="BE46" s="12" t="str">
        <f>IFERROR(VLOOKUP($A46,'All Running Order working doc'!$A$4:$CO$60,BE$100,FALSE),"-")</f>
        <v>-</v>
      </c>
      <c r="BF46" s="12" t="str">
        <f>IFERROR(VLOOKUP($A46,'All Running Order working doc'!$A$4:$CO$60,BF$100,FALSE),"-")</f>
        <v>-</v>
      </c>
      <c r="BG46" s="12" t="str">
        <f>IFERROR(VLOOKUP($A46,'All Running Order working doc'!$A$4:$CO$60,BG$100,FALSE),"-")</f>
        <v>-</v>
      </c>
      <c r="BH46" s="12" t="str">
        <f>IFERROR(VLOOKUP($A46,'All Running Order working doc'!$A$4:$CO$60,BH$100,FALSE),"-")</f>
        <v>-</v>
      </c>
      <c r="BI46" s="12" t="str">
        <f>IFERROR(VLOOKUP($A46,'All Running Order working doc'!$A$4:$CO$60,BI$100,FALSE),"-")</f>
        <v>-</v>
      </c>
      <c r="BJ46" s="12" t="str">
        <f>IFERROR(VLOOKUP($A46,'All Running Order working doc'!$A$4:$CO$60,BJ$100,FALSE),"-")</f>
        <v>-</v>
      </c>
      <c r="BK46" s="12" t="str">
        <f>IFERROR(VLOOKUP($A46,'All Running Order working doc'!$A$4:$CO$60,BK$100,FALSE),"-")</f>
        <v>-</v>
      </c>
      <c r="BL46" s="12" t="str">
        <f>IFERROR(VLOOKUP($A46,'All Running Order working doc'!$A$4:$CO$60,BL$100,FALSE),"-")</f>
        <v>-</v>
      </c>
      <c r="BM46" s="12" t="str">
        <f>IFERROR(VLOOKUP($A46,'All Running Order working doc'!$A$4:$CO$60,BM$100,FALSE),"-")</f>
        <v>-</v>
      </c>
      <c r="BN46" s="12" t="str">
        <f>IFERROR(VLOOKUP($A46,'All Running Order working doc'!$A$4:$CO$60,BN$100,FALSE),"-")</f>
        <v>-</v>
      </c>
      <c r="BO46" s="12" t="str">
        <f>IFERROR(VLOOKUP($A46,'All Running Order working doc'!$A$4:$CO$60,BO$100,FALSE),"-")</f>
        <v>-</v>
      </c>
      <c r="BP46" s="12" t="str">
        <f>IFERROR(VLOOKUP($A46,'All Running Order working doc'!$A$4:$CO$60,BP$100,FALSE),"-")</f>
        <v>-</v>
      </c>
      <c r="BQ46" s="12" t="str">
        <f>IFERROR(VLOOKUP($A46,'All Running Order working doc'!$A$4:$CO$60,BQ$100,FALSE),"-")</f>
        <v>-</v>
      </c>
      <c r="BR46" s="12" t="str">
        <f>IFERROR(VLOOKUP($A46,'All Running Order working doc'!$A$4:$CO$60,BR$100,FALSE),"-")</f>
        <v>-</v>
      </c>
      <c r="BS46" s="12" t="str">
        <f>IFERROR(VLOOKUP($A46,'All Running Order working doc'!$A$4:$CO$60,BS$100,FALSE),"-")</f>
        <v>-</v>
      </c>
      <c r="BT46" s="12" t="str">
        <f>IFERROR(VLOOKUP($A46,'All Running Order working doc'!$A$4:$CO$60,BT$100,FALSE),"-")</f>
        <v>-</v>
      </c>
      <c r="BU46" s="12" t="str">
        <f>IFERROR(VLOOKUP($A46,'All Running Order working doc'!$A$4:$CO$60,BU$100,FALSE),"-")</f>
        <v>-</v>
      </c>
      <c r="BV46" s="12" t="str">
        <f>IFERROR(VLOOKUP($A46,'All Running Order working doc'!$A$4:$CO$60,BV$100,FALSE),"-")</f>
        <v>-</v>
      </c>
      <c r="BW46" s="12" t="str">
        <f>IFERROR(VLOOKUP($A46,'All Running Order working doc'!$A$4:$CO$60,BW$100,FALSE),"-")</f>
        <v>-</v>
      </c>
      <c r="BX46" s="12" t="str">
        <f>IFERROR(VLOOKUP($A46,'All Running Order working doc'!$A$4:$CO$60,BX$100,FALSE),"-")</f>
        <v>-</v>
      </c>
      <c r="BY46" s="12" t="str">
        <f>IFERROR(VLOOKUP($A46,'All Running Order working doc'!$A$4:$CO$60,BY$100,FALSE),"-")</f>
        <v>-</v>
      </c>
      <c r="BZ46" s="12" t="str">
        <f>IFERROR(VLOOKUP($A46,'All Running Order working doc'!$A$4:$CO$60,BZ$100,FALSE),"-")</f>
        <v>-</v>
      </c>
      <c r="CA46" s="12" t="str">
        <f>IFERROR(VLOOKUP($A46,'All Running Order working doc'!$A$4:$CO$60,CA$100,FALSE),"-")</f>
        <v>-</v>
      </c>
      <c r="CB46" s="12" t="str">
        <f>IFERROR(VLOOKUP($A46,'All Running Order working doc'!$A$4:$CO$60,CB$100,FALSE),"-")</f>
        <v>-</v>
      </c>
      <c r="CC46" s="12" t="str">
        <f>IFERROR(VLOOKUP($A46,'All Running Order working doc'!$A$4:$CO$60,CC$100,FALSE),"-")</f>
        <v>-</v>
      </c>
      <c r="CD46" s="12" t="str">
        <f>IFERROR(VLOOKUP($A46,'All Running Order working doc'!$A$4:$CO$60,CD$100,FALSE),"-")</f>
        <v>-</v>
      </c>
      <c r="CE46" s="12" t="str">
        <f>IFERROR(VLOOKUP($A46,'All Running Order working doc'!$A$4:$CO$60,CE$100,FALSE),"-")</f>
        <v>-</v>
      </c>
      <c r="CF46" s="12" t="str">
        <f>IFERROR(VLOOKUP($A46,'All Running Order working doc'!$A$4:$CO$60,CF$100,FALSE),"-")</f>
        <v>-</v>
      </c>
      <c r="CG46" s="12" t="str">
        <f>IFERROR(VLOOKUP($A46,'All Running Order working doc'!$A$4:$CO$60,CG$100,FALSE),"-")</f>
        <v>-</v>
      </c>
      <c r="CH46" s="12" t="str">
        <f>IFERROR(VLOOKUP($A46,'All Running Order working doc'!$A$4:$CO$60,CH$100,FALSE),"-")</f>
        <v>-</v>
      </c>
      <c r="CI46" s="12" t="str">
        <f>IFERROR(VLOOKUP($A46,'All Running Order working doc'!$A$4:$CO$60,CI$100,FALSE),"-")</f>
        <v>-</v>
      </c>
      <c r="CJ46" s="12" t="str">
        <f>IFERROR(VLOOKUP($A46,'All Running Order working doc'!$A$4:$CO$60,CJ$100,FALSE),"-")</f>
        <v>-</v>
      </c>
      <c r="CK46" s="12" t="str">
        <f>IFERROR(VLOOKUP($A46,'All Running Order working doc'!$A$4:$CO$60,CK$100,FALSE),"-")</f>
        <v>-</v>
      </c>
      <c r="CL46" s="12" t="str">
        <f>IFERROR(VLOOKUP($A46,'All Running Order working doc'!$A$4:$CO$60,CL$100,FALSE),"-")</f>
        <v>-</v>
      </c>
      <c r="CM46" s="12" t="str">
        <f>IFERROR(VLOOKUP($A46,'All Running Order working doc'!$A$4:$CO$60,CM$100,FALSE),"-")</f>
        <v>-</v>
      </c>
      <c r="CN46" s="12" t="str">
        <f>IFERROR(VLOOKUP($A46,'All Running Order working doc'!$A$4:$CO$60,CN$100,FALSE),"-")</f>
        <v>-</v>
      </c>
      <c r="CQ46" s="3">
        <v>43</v>
      </c>
    </row>
    <row r="47" spans="1:95" x14ac:dyDescent="0.3">
      <c r="A47" s="3" t="str">
        <f>CONCATENATE(Constants!$B$7,CQ47,)</f>
        <v>Clubman44</v>
      </c>
      <c r="B47" s="12" t="str">
        <f>IFERROR(VLOOKUP($A47,'All Running Order working doc'!$A$4:$CO$60,B$100,FALSE),"-")</f>
        <v>-</v>
      </c>
      <c r="C47" s="12" t="str">
        <f>IFERROR(VLOOKUP($A47,'All Running Order working doc'!$A$4:$CO$60,C$100,FALSE),"-")</f>
        <v>-</v>
      </c>
      <c r="D47" s="12" t="str">
        <f>IFERROR(VLOOKUP($A47,'All Running Order working doc'!$A$4:$CO$60,D$100,FALSE),"-")</f>
        <v>-</v>
      </c>
      <c r="E47" s="12" t="str">
        <f>IFERROR(VLOOKUP($A47,'All Running Order working doc'!$A$4:$CO$60,E$100,FALSE),"-")</f>
        <v>-</v>
      </c>
      <c r="F47" s="12" t="str">
        <f>IFERROR(VLOOKUP($A47,'All Running Order working doc'!$A$4:$CO$60,F$100,FALSE),"-")</f>
        <v>-</v>
      </c>
      <c r="G47" s="12" t="str">
        <f>IFERROR(VLOOKUP($A47,'All Running Order working doc'!$A$4:$CO$60,G$100,FALSE),"-")</f>
        <v>-</v>
      </c>
      <c r="H47" s="12" t="str">
        <f>IFERROR(VLOOKUP($A47,'All Running Order working doc'!$A$4:$CO$60,H$100,FALSE),"-")</f>
        <v>-</v>
      </c>
      <c r="I47" s="12" t="str">
        <f>IFERROR(VLOOKUP($A47,'All Running Order working doc'!$A$4:$CO$60,I$100,FALSE),"-")</f>
        <v>-</v>
      </c>
      <c r="J47" s="12" t="str">
        <f>IFERROR(VLOOKUP($A47,'All Running Order working doc'!$A$4:$CO$60,J$100,FALSE),"-")</f>
        <v>-</v>
      </c>
      <c r="K47" s="12" t="str">
        <f>IFERROR(VLOOKUP($A47,'All Running Order working doc'!$A$4:$CO$60,K$100,FALSE),"-")</f>
        <v>-</v>
      </c>
      <c r="L47" s="12" t="str">
        <f>IFERROR(VLOOKUP($A47,'All Running Order working doc'!$A$4:$CO$60,L$100,FALSE),"-")</f>
        <v>-</v>
      </c>
      <c r="M47" s="12" t="str">
        <f>IFERROR(VLOOKUP($A47,'All Running Order working doc'!$A$4:$CO$60,M$100,FALSE),"-")</f>
        <v>-</v>
      </c>
      <c r="N47" s="12" t="str">
        <f>IFERROR(VLOOKUP($A47,'All Running Order working doc'!$A$4:$CO$60,N$100,FALSE),"-")</f>
        <v>-</v>
      </c>
      <c r="O47" s="12" t="str">
        <f>IFERROR(VLOOKUP($A47,'All Running Order working doc'!$A$4:$CO$60,O$100,FALSE),"-")</f>
        <v>-</v>
      </c>
      <c r="P47" s="12" t="str">
        <f>IFERROR(VLOOKUP($A47,'All Running Order working doc'!$A$4:$CO$60,P$100,FALSE),"-")</f>
        <v>-</v>
      </c>
      <c r="Q47" s="12" t="str">
        <f>IFERROR(VLOOKUP($A47,'All Running Order working doc'!$A$4:$CO$60,Q$100,FALSE),"-")</f>
        <v>-</v>
      </c>
      <c r="R47" s="12" t="str">
        <f>IFERROR(VLOOKUP($A47,'All Running Order working doc'!$A$4:$CO$60,R$100,FALSE),"-")</f>
        <v>-</v>
      </c>
      <c r="S47" s="12" t="str">
        <f>IFERROR(VLOOKUP($A47,'All Running Order working doc'!$A$4:$CO$60,S$100,FALSE),"-")</f>
        <v>-</v>
      </c>
      <c r="T47" s="12" t="str">
        <f>IFERROR(VLOOKUP($A47,'All Running Order working doc'!$A$4:$CO$60,T$100,FALSE),"-")</f>
        <v>-</v>
      </c>
      <c r="U47" s="12" t="str">
        <f>IFERROR(VLOOKUP($A47,'All Running Order working doc'!$A$4:$CO$60,U$100,FALSE),"-")</f>
        <v>-</v>
      </c>
      <c r="V47" s="12" t="str">
        <f>IFERROR(VLOOKUP($A47,'All Running Order working doc'!$A$4:$CO$60,V$100,FALSE),"-")</f>
        <v>-</v>
      </c>
      <c r="W47" s="12" t="str">
        <f>IFERROR(VLOOKUP($A47,'All Running Order working doc'!$A$4:$CO$60,W$100,FALSE),"-")</f>
        <v>-</v>
      </c>
      <c r="X47" s="12" t="str">
        <f>IFERROR(VLOOKUP($A47,'All Running Order working doc'!$A$4:$CO$60,X$100,FALSE),"-")</f>
        <v>-</v>
      </c>
      <c r="Y47" s="12" t="str">
        <f>IFERROR(VLOOKUP($A47,'All Running Order working doc'!$A$4:$CO$60,Y$100,FALSE),"-")</f>
        <v>-</v>
      </c>
      <c r="Z47" s="12" t="str">
        <f>IFERROR(VLOOKUP($A47,'All Running Order working doc'!$A$4:$CO$60,Z$100,FALSE),"-")</f>
        <v>-</v>
      </c>
      <c r="AA47" s="12" t="str">
        <f>IFERROR(VLOOKUP($A47,'All Running Order working doc'!$A$4:$CO$60,AA$100,FALSE),"-")</f>
        <v>-</v>
      </c>
      <c r="AB47" s="12" t="str">
        <f>IFERROR(VLOOKUP($A47,'All Running Order working doc'!$A$4:$CO$60,AB$100,FALSE),"-")</f>
        <v>-</v>
      </c>
      <c r="AC47" s="12" t="str">
        <f>IFERROR(VLOOKUP($A47,'All Running Order working doc'!$A$4:$CO$60,AC$100,FALSE),"-")</f>
        <v>-</v>
      </c>
      <c r="AD47" s="12" t="str">
        <f>IFERROR(VLOOKUP($A47,'All Running Order working doc'!$A$4:$CO$60,AD$100,FALSE),"-")</f>
        <v>-</v>
      </c>
      <c r="AE47" s="12" t="str">
        <f>IFERROR(VLOOKUP($A47,'All Running Order working doc'!$A$4:$CO$60,AE$100,FALSE),"-")</f>
        <v>-</v>
      </c>
      <c r="AF47" s="12" t="str">
        <f>IFERROR(VLOOKUP($A47,'All Running Order working doc'!$A$4:$CO$60,AF$100,FALSE),"-")</f>
        <v>-</v>
      </c>
      <c r="AG47" s="12" t="str">
        <f>IFERROR(VLOOKUP($A47,'All Running Order working doc'!$A$4:$CO$60,AG$100,FALSE),"-")</f>
        <v>-</v>
      </c>
      <c r="AH47" s="12" t="str">
        <f>IFERROR(VLOOKUP($A47,'All Running Order working doc'!$A$4:$CO$60,AH$100,FALSE),"-")</f>
        <v>-</v>
      </c>
      <c r="AI47" s="12" t="str">
        <f>IFERROR(VLOOKUP($A47,'All Running Order working doc'!$A$4:$CO$60,AI$100,FALSE),"-")</f>
        <v>-</v>
      </c>
      <c r="AJ47" s="12" t="str">
        <f>IFERROR(VLOOKUP($A47,'All Running Order working doc'!$A$4:$CO$60,AJ$100,FALSE),"-")</f>
        <v>-</v>
      </c>
      <c r="AK47" s="12" t="str">
        <f>IFERROR(VLOOKUP($A47,'All Running Order working doc'!$A$4:$CO$60,AK$100,FALSE),"-")</f>
        <v>-</v>
      </c>
      <c r="AL47" s="12" t="str">
        <f>IFERROR(VLOOKUP($A47,'All Running Order working doc'!$A$4:$CO$60,AL$100,FALSE),"-")</f>
        <v>-</v>
      </c>
      <c r="AM47" s="12" t="str">
        <f>IFERROR(VLOOKUP($A47,'All Running Order working doc'!$A$4:$CO$60,AM$100,FALSE),"-")</f>
        <v>-</v>
      </c>
      <c r="AN47" s="12" t="str">
        <f>IFERROR(VLOOKUP($A47,'All Running Order working doc'!$A$4:$CO$60,AN$100,FALSE),"-")</f>
        <v>-</v>
      </c>
      <c r="AO47" s="12" t="str">
        <f>IFERROR(VLOOKUP($A47,'All Running Order working doc'!$A$4:$CO$60,AO$100,FALSE),"-")</f>
        <v>-</v>
      </c>
      <c r="AP47" s="12" t="str">
        <f>IFERROR(VLOOKUP($A47,'All Running Order working doc'!$A$4:$CO$60,AP$100,FALSE),"-")</f>
        <v>-</v>
      </c>
      <c r="AQ47" s="12" t="str">
        <f>IFERROR(VLOOKUP($A47,'All Running Order working doc'!$A$4:$CO$60,AQ$100,FALSE),"-")</f>
        <v>-</v>
      </c>
      <c r="AR47" s="12" t="str">
        <f>IFERROR(VLOOKUP($A47,'All Running Order working doc'!$A$4:$CO$60,AR$100,FALSE),"-")</f>
        <v>-</v>
      </c>
      <c r="AS47" s="12" t="str">
        <f>IFERROR(VLOOKUP($A47,'All Running Order working doc'!$A$4:$CO$60,AS$100,FALSE),"-")</f>
        <v>-</v>
      </c>
      <c r="AT47" s="12" t="str">
        <f>IFERROR(VLOOKUP($A47,'All Running Order working doc'!$A$4:$CO$60,AT$100,FALSE),"-")</f>
        <v>-</v>
      </c>
      <c r="AU47" s="12" t="str">
        <f>IFERROR(VLOOKUP($A47,'All Running Order working doc'!$A$4:$CO$60,AU$100,FALSE),"-")</f>
        <v>-</v>
      </c>
      <c r="AV47" s="12" t="str">
        <f>IFERROR(VLOOKUP($A47,'All Running Order working doc'!$A$4:$CO$60,AV$100,FALSE),"-")</f>
        <v>-</v>
      </c>
      <c r="AW47" s="12" t="str">
        <f>IFERROR(VLOOKUP($A47,'All Running Order working doc'!$A$4:$CO$60,AW$100,FALSE),"-")</f>
        <v>-</v>
      </c>
      <c r="AX47" s="12" t="str">
        <f>IFERROR(VLOOKUP($A47,'All Running Order working doc'!$A$4:$CO$60,AX$100,FALSE),"-")</f>
        <v>-</v>
      </c>
      <c r="AY47" s="12" t="str">
        <f>IFERROR(VLOOKUP($A47,'All Running Order working doc'!$A$4:$CO$60,AY$100,FALSE),"-")</f>
        <v>-</v>
      </c>
      <c r="AZ47" s="12" t="str">
        <f>IFERROR(VLOOKUP($A47,'All Running Order working doc'!$A$4:$CO$60,AZ$100,FALSE),"-")</f>
        <v>-</v>
      </c>
      <c r="BA47" s="12" t="str">
        <f>IFERROR(VLOOKUP($A47,'All Running Order working doc'!$A$4:$CO$60,BA$100,FALSE),"-")</f>
        <v>-</v>
      </c>
      <c r="BB47" s="12" t="str">
        <f>IFERROR(VLOOKUP($A47,'All Running Order working doc'!$A$4:$CO$60,BB$100,FALSE),"-")</f>
        <v>-</v>
      </c>
      <c r="BC47" s="12" t="str">
        <f>IFERROR(VLOOKUP($A47,'All Running Order working doc'!$A$4:$CO$60,BC$100,FALSE),"-")</f>
        <v>-</v>
      </c>
      <c r="BD47" s="12" t="str">
        <f>IFERROR(VLOOKUP($A47,'All Running Order working doc'!$A$4:$CO$60,BD$100,FALSE),"-")</f>
        <v>-</v>
      </c>
      <c r="BE47" s="12" t="str">
        <f>IFERROR(VLOOKUP($A47,'All Running Order working doc'!$A$4:$CO$60,BE$100,FALSE),"-")</f>
        <v>-</v>
      </c>
      <c r="BF47" s="12" t="str">
        <f>IFERROR(VLOOKUP($A47,'All Running Order working doc'!$A$4:$CO$60,BF$100,FALSE),"-")</f>
        <v>-</v>
      </c>
      <c r="BG47" s="12" t="str">
        <f>IFERROR(VLOOKUP($A47,'All Running Order working doc'!$A$4:$CO$60,BG$100,FALSE),"-")</f>
        <v>-</v>
      </c>
      <c r="BH47" s="12" t="str">
        <f>IFERROR(VLOOKUP($A47,'All Running Order working doc'!$A$4:$CO$60,BH$100,FALSE),"-")</f>
        <v>-</v>
      </c>
      <c r="BI47" s="12" t="str">
        <f>IFERROR(VLOOKUP($A47,'All Running Order working doc'!$A$4:$CO$60,BI$100,FALSE),"-")</f>
        <v>-</v>
      </c>
      <c r="BJ47" s="12" t="str">
        <f>IFERROR(VLOOKUP($A47,'All Running Order working doc'!$A$4:$CO$60,BJ$100,FALSE),"-")</f>
        <v>-</v>
      </c>
      <c r="BK47" s="12" t="str">
        <f>IFERROR(VLOOKUP($A47,'All Running Order working doc'!$A$4:$CO$60,BK$100,FALSE),"-")</f>
        <v>-</v>
      </c>
      <c r="BL47" s="12" t="str">
        <f>IFERROR(VLOOKUP($A47,'All Running Order working doc'!$A$4:$CO$60,BL$100,FALSE),"-")</f>
        <v>-</v>
      </c>
      <c r="BM47" s="12" t="str">
        <f>IFERROR(VLOOKUP($A47,'All Running Order working doc'!$A$4:$CO$60,BM$100,FALSE),"-")</f>
        <v>-</v>
      </c>
      <c r="BN47" s="12" t="str">
        <f>IFERROR(VLOOKUP($A47,'All Running Order working doc'!$A$4:$CO$60,BN$100,FALSE),"-")</f>
        <v>-</v>
      </c>
      <c r="BO47" s="12" t="str">
        <f>IFERROR(VLOOKUP($A47,'All Running Order working doc'!$A$4:$CO$60,BO$100,FALSE),"-")</f>
        <v>-</v>
      </c>
      <c r="BP47" s="12" t="str">
        <f>IFERROR(VLOOKUP($A47,'All Running Order working doc'!$A$4:$CO$60,BP$100,FALSE),"-")</f>
        <v>-</v>
      </c>
      <c r="BQ47" s="12" t="str">
        <f>IFERROR(VLOOKUP($A47,'All Running Order working doc'!$A$4:$CO$60,BQ$100,FALSE),"-")</f>
        <v>-</v>
      </c>
      <c r="BR47" s="12" t="str">
        <f>IFERROR(VLOOKUP($A47,'All Running Order working doc'!$A$4:$CO$60,BR$100,FALSE),"-")</f>
        <v>-</v>
      </c>
      <c r="BS47" s="12" t="str">
        <f>IFERROR(VLOOKUP($A47,'All Running Order working doc'!$A$4:$CO$60,BS$100,FALSE),"-")</f>
        <v>-</v>
      </c>
      <c r="BT47" s="12" t="str">
        <f>IFERROR(VLOOKUP($A47,'All Running Order working doc'!$A$4:$CO$60,BT$100,FALSE),"-")</f>
        <v>-</v>
      </c>
      <c r="BU47" s="12" t="str">
        <f>IFERROR(VLOOKUP($A47,'All Running Order working doc'!$A$4:$CO$60,BU$100,FALSE),"-")</f>
        <v>-</v>
      </c>
      <c r="BV47" s="12" t="str">
        <f>IFERROR(VLOOKUP($A47,'All Running Order working doc'!$A$4:$CO$60,BV$100,FALSE),"-")</f>
        <v>-</v>
      </c>
      <c r="BW47" s="12" t="str">
        <f>IFERROR(VLOOKUP($A47,'All Running Order working doc'!$A$4:$CO$60,BW$100,FALSE),"-")</f>
        <v>-</v>
      </c>
      <c r="BX47" s="12" t="str">
        <f>IFERROR(VLOOKUP($A47,'All Running Order working doc'!$A$4:$CO$60,BX$100,FALSE),"-")</f>
        <v>-</v>
      </c>
      <c r="BY47" s="12" t="str">
        <f>IFERROR(VLOOKUP($A47,'All Running Order working doc'!$A$4:$CO$60,BY$100,FALSE),"-")</f>
        <v>-</v>
      </c>
      <c r="BZ47" s="12" t="str">
        <f>IFERROR(VLOOKUP($A47,'All Running Order working doc'!$A$4:$CO$60,BZ$100,FALSE),"-")</f>
        <v>-</v>
      </c>
      <c r="CA47" s="12" t="str">
        <f>IFERROR(VLOOKUP($A47,'All Running Order working doc'!$A$4:$CO$60,CA$100,FALSE),"-")</f>
        <v>-</v>
      </c>
      <c r="CB47" s="12" t="str">
        <f>IFERROR(VLOOKUP($A47,'All Running Order working doc'!$A$4:$CO$60,CB$100,FALSE),"-")</f>
        <v>-</v>
      </c>
      <c r="CC47" s="12" t="str">
        <f>IFERROR(VLOOKUP($A47,'All Running Order working doc'!$A$4:$CO$60,CC$100,FALSE),"-")</f>
        <v>-</v>
      </c>
      <c r="CD47" s="12" t="str">
        <f>IFERROR(VLOOKUP($A47,'All Running Order working doc'!$A$4:$CO$60,CD$100,FALSE),"-")</f>
        <v>-</v>
      </c>
      <c r="CE47" s="12" t="str">
        <f>IFERROR(VLOOKUP($A47,'All Running Order working doc'!$A$4:$CO$60,CE$100,FALSE),"-")</f>
        <v>-</v>
      </c>
      <c r="CF47" s="12" t="str">
        <f>IFERROR(VLOOKUP($A47,'All Running Order working doc'!$A$4:$CO$60,CF$100,FALSE),"-")</f>
        <v>-</v>
      </c>
      <c r="CG47" s="12" t="str">
        <f>IFERROR(VLOOKUP($A47,'All Running Order working doc'!$A$4:$CO$60,CG$100,FALSE),"-")</f>
        <v>-</v>
      </c>
      <c r="CH47" s="12" t="str">
        <f>IFERROR(VLOOKUP($A47,'All Running Order working doc'!$A$4:$CO$60,CH$100,FALSE),"-")</f>
        <v>-</v>
      </c>
      <c r="CI47" s="12" t="str">
        <f>IFERROR(VLOOKUP($A47,'All Running Order working doc'!$A$4:$CO$60,CI$100,FALSE),"-")</f>
        <v>-</v>
      </c>
      <c r="CJ47" s="12" t="str">
        <f>IFERROR(VLOOKUP($A47,'All Running Order working doc'!$A$4:$CO$60,CJ$100,FALSE),"-")</f>
        <v>-</v>
      </c>
      <c r="CK47" s="12" t="str">
        <f>IFERROR(VLOOKUP($A47,'All Running Order working doc'!$A$4:$CO$60,CK$100,FALSE),"-")</f>
        <v>-</v>
      </c>
      <c r="CL47" s="12" t="str">
        <f>IFERROR(VLOOKUP($A47,'All Running Order working doc'!$A$4:$CO$60,CL$100,FALSE),"-")</f>
        <v>-</v>
      </c>
      <c r="CM47" s="12" t="str">
        <f>IFERROR(VLOOKUP($A47,'All Running Order working doc'!$A$4:$CO$60,CM$100,FALSE),"-")</f>
        <v>-</v>
      </c>
      <c r="CN47" s="12" t="str">
        <f>IFERROR(VLOOKUP($A47,'All Running Order working doc'!$A$4:$CO$60,CN$100,FALSE),"-")</f>
        <v>-</v>
      </c>
      <c r="CQ47" s="3">
        <v>44</v>
      </c>
    </row>
    <row r="48" spans="1:95" x14ac:dyDescent="0.3">
      <c r="A48" s="3" t="str">
        <f>CONCATENATE(Constants!$B$7,CQ48,)</f>
        <v>Clubman45</v>
      </c>
      <c r="B48" s="12" t="str">
        <f>IFERROR(VLOOKUP($A48,'All Running Order working doc'!$A$4:$CO$60,B$100,FALSE),"-")</f>
        <v>-</v>
      </c>
      <c r="C48" s="12" t="str">
        <f>IFERROR(VLOOKUP($A48,'All Running Order working doc'!$A$4:$CO$60,C$100,FALSE),"-")</f>
        <v>-</v>
      </c>
      <c r="D48" s="12" t="str">
        <f>IFERROR(VLOOKUP($A48,'All Running Order working doc'!$A$4:$CO$60,D$100,FALSE),"-")</f>
        <v>-</v>
      </c>
      <c r="E48" s="12" t="str">
        <f>IFERROR(VLOOKUP($A48,'All Running Order working doc'!$A$4:$CO$60,E$100,FALSE),"-")</f>
        <v>-</v>
      </c>
      <c r="F48" s="12" t="str">
        <f>IFERROR(VLOOKUP($A48,'All Running Order working doc'!$A$4:$CO$60,F$100,FALSE),"-")</f>
        <v>-</v>
      </c>
      <c r="G48" s="12" t="str">
        <f>IFERROR(VLOOKUP($A48,'All Running Order working doc'!$A$4:$CO$60,G$100,FALSE),"-")</f>
        <v>-</v>
      </c>
      <c r="H48" s="12" t="str">
        <f>IFERROR(VLOOKUP($A48,'All Running Order working doc'!$A$4:$CO$60,H$100,FALSE),"-")</f>
        <v>-</v>
      </c>
      <c r="I48" s="12" t="str">
        <f>IFERROR(VLOOKUP($A48,'All Running Order working doc'!$A$4:$CO$60,I$100,FALSE),"-")</f>
        <v>-</v>
      </c>
      <c r="J48" s="12" t="str">
        <f>IFERROR(VLOOKUP($A48,'All Running Order working doc'!$A$4:$CO$60,J$100,FALSE),"-")</f>
        <v>-</v>
      </c>
      <c r="K48" s="12" t="str">
        <f>IFERROR(VLOOKUP($A48,'All Running Order working doc'!$A$4:$CO$60,K$100,FALSE),"-")</f>
        <v>-</v>
      </c>
      <c r="L48" s="12" t="str">
        <f>IFERROR(VLOOKUP($A48,'All Running Order working doc'!$A$4:$CO$60,L$100,FALSE),"-")</f>
        <v>-</v>
      </c>
      <c r="M48" s="12" t="str">
        <f>IFERROR(VLOOKUP($A48,'All Running Order working doc'!$A$4:$CO$60,M$100,FALSE),"-")</f>
        <v>-</v>
      </c>
      <c r="N48" s="12" t="str">
        <f>IFERROR(VLOOKUP($A48,'All Running Order working doc'!$A$4:$CO$60,N$100,FALSE),"-")</f>
        <v>-</v>
      </c>
      <c r="O48" s="12" t="str">
        <f>IFERROR(VLOOKUP($A48,'All Running Order working doc'!$A$4:$CO$60,O$100,FALSE),"-")</f>
        <v>-</v>
      </c>
      <c r="P48" s="12" t="str">
        <f>IFERROR(VLOOKUP($A48,'All Running Order working doc'!$A$4:$CO$60,P$100,FALSE),"-")</f>
        <v>-</v>
      </c>
      <c r="Q48" s="12" t="str">
        <f>IFERROR(VLOOKUP($A48,'All Running Order working doc'!$A$4:$CO$60,Q$100,FALSE),"-")</f>
        <v>-</v>
      </c>
      <c r="R48" s="12" t="str">
        <f>IFERROR(VLOOKUP($A48,'All Running Order working doc'!$A$4:$CO$60,R$100,FALSE),"-")</f>
        <v>-</v>
      </c>
      <c r="S48" s="12" t="str">
        <f>IFERROR(VLOOKUP($A48,'All Running Order working doc'!$A$4:$CO$60,S$100,FALSE),"-")</f>
        <v>-</v>
      </c>
      <c r="T48" s="12" t="str">
        <f>IFERROR(VLOOKUP($A48,'All Running Order working doc'!$A$4:$CO$60,T$100,FALSE),"-")</f>
        <v>-</v>
      </c>
      <c r="U48" s="12" t="str">
        <f>IFERROR(VLOOKUP($A48,'All Running Order working doc'!$A$4:$CO$60,U$100,FALSE),"-")</f>
        <v>-</v>
      </c>
      <c r="V48" s="12" t="str">
        <f>IFERROR(VLOOKUP($A48,'All Running Order working doc'!$A$4:$CO$60,V$100,FALSE),"-")</f>
        <v>-</v>
      </c>
      <c r="W48" s="12" t="str">
        <f>IFERROR(VLOOKUP($A48,'All Running Order working doc'!$A$4:$CO$60,W$100,FALSE),"-")</f>
        <v>-</v>
      </c>
      <c r="X48" s="12" t="str">
        <f>IFERROR(VLOOKUP($A48,'All Running Order working doc'!$A$4:$CO$60,X$100,FALSE),"-")</f>
        <v>-</v>
      </c>
      <c r="Y48" s="12" t="str">
        <f>IFERROR(VLOOKUP($A48,'All Running Order working doc'!$A$4:$CO$60,Y$100,FALSE),"-")</f>
        <v>-</v>
      </c>
      <c r="Z48" s="12" t="str">
        <f>IFERROR(VLOOKUP($A48,'All Running Order working doc'!$A$4:$CO$60,Z$100,FALSE),"-")</f>
        <v>-</v>
      </c>
      <c r="AA48" s="12" t="str">
        <f>IFERROR(VLOOKUP($A48,'All Running Order working doc'!$A$4:$CO$60,AA$100,FALSE),"-")</f>
        <v>-</v>
      </c>
      <c r="AB48" s="12" t="str">
        <f>IFERROR(VLOOKUP($A48,'All Running Order working doc'!$A$4:$CO$60,AB$100,FALSE),"-")</f>
        <v>-</v>
      </c>
      <c r="AC48" s="12" t="str">
        <f>IFERROR(VLOOKUP($A48,'All Running Order working doc'!$A$4:$CO$60,AC$100,FALSE),"-")</f>
        <v>-</v>
      </c>
      <c r="AD48" s="12" t="str">
        <f>IFERROR(VLOOKUP($A48,'All Running Order working doc'!$A$4:$CO$60,AD$100,FALSE),"-")</f>
        <v>-</v>
      </c>
      <c r="AE48" s="12" t="str">
        <f>IFERROR(VLOOKUP($A48,'All Running Order working doc'!$A$4:$CO$60,AE$100,FALSE),"-")</f>
        <v>-</v>
      </c>
      <c r="AF48" s="12" t="str">
        <f>IFERROR(VLOOKUP($A48,'All Running Order working doc'!$A$4:$CO$60,AF$100,FALSE),"-")</f>
        <v>-</v>
      </c>
      <c r="AG48" s="12" t="str">
        <f>IFERROR(VLOOKUP($A48,'All Running Order working doc'!$A$4:$CO$60,AG$100,FALSE),"-")</f>
        <v>-</v>
      </c>
      <c r="AH48" s="12" t="str">
        <f>IFERROR(VLOOKUP($A48,'All Running Order working doc'!$A$4:$CO$60,AH$100,FALSE),"-")</f>
        <v>-</v>
      </c>
      <c r="AI48" s="12" t="str">
        <f>IFERROR(VLOOKUP($A48,'All Running Order working doc'!$A$4:$CO$60,AI$100,FALSE),"-")</f>
        <v>-</v>
      </c>
      <c r="AJ48" s="12" t="str">
        <f>IFERROR(VLOOKUP($A48,'All Running Order working doc'!$A$4:$CO$60,AJ$100,FALSE),"-")</f>
        <v>-</v>
      </c>
      <c r="AK48" s="12" t="str">
        <f>IFERROR(VLOOKUP($A48,'All Running Order working doc'!$A$4:$CO$60,AK$100,FALSE),"-")</f>
        <v>-</v>
      </c>
      <c r="AL48" s="12" t="str">
        <f>IFERROR(VLOOKUP($A48,'All Running Order working doc'!$A$4:$CO$60,AL$100,FALSE),"-")</f>
        <v>-</v>
      </c>
      <c r="AM48" s="12" t="str">
        <f>IFERROR(VLOOKUP($A48,'All Running Order working doc'!$A$4:$CO$60,AM$100,FALSE),"-")</f>
        <v>-</v>
      </c>
      <c r="AN48" s="12" t="str">
        <f>IFERROR(VLOOKUP($A48,'All Running Order working doc'!$A$4:$CO$60,AN$100,FALSE),"-")</f>
        <v>-</v>
      </c>
      <c r="AO48" s="12" t="str">
        <f>IFERROR(VLOOKUP($A48,'All Running Order working doc'!$A$4:$CO$60,AO$100,FALSE),"-")</f>
        <v>-</v>
      </c>
      <c r="AP48" s="12" t="str">
        <f>IFERROR(VLOOKUP($A48,'All Running Order working doc'!$A$4:$CO$60,AP$100,FALSE),"-")</f>
        <v>-</v>
      </c>
      <c r="AQ48" s="12" t="str">
        <f>IFERROR(VLOOKUP($A48,'All Running Order working doc'!$A$4:$CO$60,AQ$100,FALSE),"-")</f>
        <v>-</v>
      </c>
      <c r="AR48" s="12" t="str">
        <f>IFERROR(VLOOKUP($A48,'All Running Order working doc'!$A$4:$CO$60,AR$100,FALSE),"-")</f>
        <v>-</v>
      </c>
      <c r="AS48" s="12" t="str">
        <f>IFERROR(VLOOKUP($A48,'All Running Order working doc'!$A$4:$CO$60,AS$100,FALSE),"-")</f>
        <v>-</v>
      </c>
      <c r="AT48" s="12" t="str">
        <f>IFERROR(VLOOKUP($A48,'All Running Order working doc'!$A$4:$CO$60,AT$100,FALSE),"-")</f>
        <v>-</v>
      </c>
      <c r="AU48" s="12" t="str">
        <f>IFERROR(VLOOKUP($A48,'All Running Order working doc'!$A$4:$CO$60,AU$100,FALSE),"-")</f>
        <v>-</v>
      </c>
      <c r="AV48" s="12" t="str">
        <f>IFERROR(VLOOKUP($A48,'All Running Order working doc'!$A$4:$CO$60,AV$100,FALSE),"-")</f>
        <v>-</v>
      </c>
      <c r="AW48" s="12" t="str">
        <f>IFERROR(VLOOKUP($A48,'All Running Order working doc'!$A$4:$CO$60,AW$100,FALSE),"-")</f>
        <v>-</v>
      </c>
      <c r="AX48" s="12" t="str">
        <f>IFERROR(VLOOKUP($A48,'All Running Order working doc'!$A$4:$CO$60,AX$100,FALSE),"-")</f>
        <v>-</v>
      </c>
      <c r="AY48" s="12" t="str">
        <f>IFERROR(VLOOKUP($A48,'All Running Order working doc'!$A$4:$CO$60,AY$100,FALSE),"-")</f>
        <v>-</v>
      </c>
      <c r="AZ48" s="12" t="str">
        <f>IFERROR(VLOOKUP($A48,'All Running Order working doc'!$A$4:$CO$60,AZ$100,FALSE),"-")</f>
        <v>-</v>
      </c>
      <c r="BA48" s="12" t="str">
        <f>IFERROR(VLOOKUP($A48,'All Running Order working doc'!$A$4:$CO$60,BA$100,FALSE),"-")</f>
        <v>-</v>
      </c>
      <c r="BB48" s="12" t="str">
        <f>IFERROR(VLOOKUP($A48,'All Running Order working doc'!$A$4:$CO$60,BB$100,FALSE),"-")</f>
        <v>-</v>
      </c>
      <c r="BC48" s="12" t="str">
        <f>IFERROR(VLOOKUP($A48,'All Running Order working doc'!$A$4:$CO$60,BC$100,FALSE),"-")</f>
        <v>-</v>
      </c>
      <c r="BD48" s="12" t="str">
        <f>IFERROR(VLOOKUP($A48,'All Running Order working doc'!$A$4:$CO$60,BD$100,FALSE),"-")</f>
        <v>-</v>
      </c>
      <c r="BE48" s="12" t="str">
        <f>IFERROR(VLOOKUP($A48,'All Running Order working doc'!$A$4:$CO$60,BE$100,FALSE),"-")</f>
        <v>-</v>
      </c>
      <c r="BF48" s="12" t="str">
        <f>IFERROR(VLOOKUP($A48,'All Running Order working doc'!$A$4:$CO$60,BF$100,FALSE),"-")</f>
        <v>-</v>
      </c>
      <c r="BG48" s="12" t="str">
        <f>IFERROR(VLOOKUP($A48,'All Running Order working doc'!$A$4:$CO$60,BG$100,FALSE),"-")</f>
        <v>-</v>
      </c>
      <c r="BH48" s="12" t="str">
        <f>IFERROR(VLOOKUP($A48,'All Running Order working doc'!$A$4:$CO$60,BH$100,FALSE),"-")</f>
        <v>-</v>
      </c>
      <c r="BI48" s="12" t="str">
        <f>IFERROR(VLOOKUP($A48,'All Running Order working doc'!$A$4:$CO$60,BI$100,FALSE),"-")</f>
        <v>-</v>
      </c>
      <c r="BJ48" s="12" t="str">
        <f>IFERROR(VLOOKUP($A48,'All Running Order working doc'!$A$4:$CO$60,BJ$100,FALSE),"-")</f>
        <v>-</v>
      </c>
      <c r="BK48" s="12" t="str">
        <f>IFERROR(VLOOKUP($A48,'All Running Order working doc'!$A$4:$CO$60,BK$100,FALSE),"-")</f>
        <v>-</v>
      </c>
      <c r="BL48" s="12" t="str">
        <f>IFERROR(VLOOKUP($A48,'All Running Order working doc'!$A$4:$CO$60,BL$100,FALSE),"-")</f>
        <v>-</v>
      </c>
      <c r="BM48" s="12" t="str">
        <f>IFERROR(VLOOKUP($A48,'All Running Order working doc'!$A$4:$CO$60,BM$100,FALSE),"-")</f>
        <v>-</v>
      </c>
      <c r="BN48" s="12" t="str">
        <f>IFERROR(VLOOKUP($A48,'All Running Order working doc'!$A$4:$CO$60,BN$100,FALSE),"-")</f>
        <v>-</v>
      </c>
      <c r="BO48" s="12" t="str">
        <f>IFERROR(VLOOKUP($A48,'All Running Order working doc'!$A$4:$CO$60,BO$100,FALSE),"-")</f>
        <v>-</v>
      </c>
      <c r="BP48" s="12" t="str">
        <f>IFERROR(VLOOKUP($A48,'All Running Order working doc'!$A$4:$CO$60,BP$100,FALSE),"-")</f>
        <v>-</v>
      </c>
      <c r="BQ48" s="12" t="str">
        <f>IFERROR(VLOOKUP($A48,'All Running Order working doc'!$A$4:$CO$60,BQ$100,FALSE),"-")</f>
        <v>-</v>
      </c>
      <c r="BR48" s="12" t="str">
        <f>IFERROR(VLOOKUP($A48,'All Running Order working doc'!$A$4:$CO$60,BR$100,FALSE),"-")</f>
        <v>-</v>
      </c>
      <c r="BS48" s="12" t="str">
        <f>IFERROR(VLOOKUP($A48,'All Running Order working doc'!$A$4:$CO$60,BS$100,FALSE),"-")</f>
        <v>-</v>
      </c>
      <c r="BT48" s="12" t="str">
        <f>IFERROR(VLOOKUP($A48,'All Running Order working doc'!$A$4:$CO$60,BT$100,FALSE),"-")</f>
        <v>-</v>
      </c>
      <c r="BU48" s="12" t="str">
        <f>IFERROR(VLOOKUP($A48,'All Running Order working doc'!$A$4:$CO$60,BU$100,FALSE),"-")</f>
        <v>-</v>
      </c>
      <c r="BV48" s="12" t="str">
        <f>IFERROR(VLOOKUP($A48,'All Running Order working doc'!$A$4:$CO$60,BV$100,FALSE),"-")</f>
        <v>-</v>
      </c>
      <c r="BW48" s="12" t="str">
        <f>IFERROR(VLOOKUP($A48,'All Running Order working doc'!$A$4:$CO$60,BW$100,FALSE),"-")</f>
        <v>-</v>
      </c>
      <c r="BX48" s="12" t="str">
        <f>IFERROR(VLOOKUP($A48,'All Running Order working doc'!$A$4:$CO$60,BX$100,FALSE),"-")</f>
        <v>-</v>
      </c>
      <c r="BY48" s="12" t="str">
        <f>IFERROR(VLOOKUP($A48,'All Running Order working doc'!$A$4:$CO$60,BY$100,FALSE),"-")</f>
        <v>-</v>
      </c>
      <c r="BZ48" s="12" t="str">
        <f>IFERROR(VLOOKUP($A48,'All Running Order working doc'!$A$4:$CO$60,BZ$100,FALSE),"-")</f>
        <v>-</v>
      </c>
      <c r="CA48" s="12" t="str">
        <f>IFERROR(VLOOKUP($A48,'All Running Order working doc'!$A$4:$CO$60,CA$100,FALSE),"-")</f>
        <v>-</v>
      </c>
      <c r="CB48" s="12" t="str">
        <f>IFERROR(VLOOKUP($A48,'All Running Order working doc'!$A$4:$CO$60,CB$100,FALSE),"-")</f>
        <v>-</v>
      </c>
      <c r="CC48" s="12" t="str">
        <f>IFERROR(VLOOKUP($A48,'All Running Order working doc'!$A$4:$CO$60,CC$100,FALSE),"-")</f>
        <v>-</v>
      </c>
      <c r="CD48" s="12" t="str">
        <f>IFERROR(VLOOKUP($A48,'All Running Order working doc'!$A$4:$CO$60,CD$100,FALSE),"-")</f>
        <v>-</v>
      </c>
      <c r="CE48" s="12" t="str">
        <f>IFERROR(VLOOKUP($A48,'All Running Order working doc'!$A$4:$CO$60,CE$100,FALSE),"-")</f>
        <v>-</v>
      </c>
      <c r="CF48" s="12" t="str">
        <f>IFERROR(VLOOKUP($A48,'All Running Order working doc'!$A$4:$CO$60,CF$100,FALSE),"-")</f>
        <v>-</v>
      </c>
      <c r="CG48" s="12" t="str">
        <f>IFERROR(VLOOKUP($A48,'All Running Order working doc'!$A$4:$CO$60,CG$100,FALSE),"-")</f>
        <v>-</v>
      </c>
      <c r="CH48" s="12" t="str">
        <f>IFERROR(VLOOKUP($A48,'All Running Order working doc'!$A$4:$CO$60,CH$100,FALSE),"-")</f>
        <v>-</v>
      </c>
      <c r="CI48" s="12" t="str">
        <f>IFERROR(VLOOKUP($A48,'All Running Order working doc'!$A$4:$CO$60,CI$100,FALSE),"-")</f>
        <v>-</v>
      </c>
      <c r="CJ48" s="12" t="str">
        <f>IFERROR(VLOOKUP($A48,'All Running Order working doc'!$A$4:$CO$60,CJ$100,FALSE),"-")</f>
        <v>-</v>
      </c>
      <c r="CK48" s="12" t="str">
        <f>IFERROR(VLOOKUP($A48,'All Running Order working doc'!$A$4:$CO$60,CK$100,FALSE),"-")</f>
        <v>-</v>
      </c>
      <c r="CL48" s="12" t="str">
        <f>IFERROR(VLOOKUP($A48,'All Running Order working doc'!$A$4:$CO$60,CL$100,FALSE),"-")</f>
        <v>-</v>
      </c>
      <c r="CM48" s="12" t="str">
        <f>IFERROR(VLOOKUP($A48,'All Running Order working doc'!$A$4:$CO$60,CM$100,FALSE),"-")</f>
        <v>-</v>
      </c>
      <c r="CN48" s="12" t="str">
        <f>IFERROR(VLOOKUP($A48,'All Running Order working doc'!$A$4:$CO$60,CN$100,FALSE),"-")</f>
        <v>-</v>
      </c>
      <c r="CQ48" s="3">
        <v>45</v>
      </c>
    </row>
    <row r="49" spans="1:95" x14ac:dyDescent="0.3">
      <c r="A49" s="3" t="str">
        <f>CONCATENATE(Constants!$B$7,CQ49,)</f>
        <v>Clubman46</v>
      </c>
      <c r="B49" s="12" t="str">
        <f>IFERROR(VLOOKUP($A49,'All Running Order working doc'!$A$4:$CO$60,B$100,FALSE),"-")</f>
        <v>-</v>
      </c>
      <c r="C49" s="12" t="str">
        <f>IFERROR(VLOOKUP($A49,'All Running Order working doc'!$A$4:$CO$60,C$100,FALSE),"-")</f>
        <v>-</v>
      </c>
      <c r="D49" s="12" t="str">
        <f>IFERROR(VLOOKUP($A49,'All Running Order working doc'!$A$4:$CO$60,D$100,FALSE),"-")</f>
        <v>-</v>
      </c>
      <c r="E49" s="12" t="str">
        <f>IFERROR(VLOOKUP($A49,'All Running Order working doc'!$A$4:$CO$60,E$100,FALSE),"-")</f>
        <v>-</v>
      </c>
      <c r="F49" s="12" t="str">
        <f>IFERROR(VLOOKUP($A49,'All Running Order working doc'!$A$4:$CO$60,F$100,FALSE),"-")</f>
        <v>-</v>
      </c>
      <c r="G49" s="12" t="str">
        <f>IFERROR(VLOOKUP($A49,'All Running Order working doc'!$A$4:$CO$60,G$100,FALSE),"-")</f>
        <v>-</v>
      </c>
      <c r="H49" s="12" t="str">
        <f>IFERROR(VLOOKUP($A49,'All Running Order working doc'!$A$4:$CO$60,H$100,FALSE),"-")</f>
        <v>-</v>
      </c>
      <c r="I49" s="12" t="str">
        <f>IFERROR(VLOOKUP($A49,'All Running Order working doc'!$A$4:$CO$60,I$100,FALSE),"-")</f>
        <v>-</v>
      </c>
      <c r="J49" s="12" t="str">
        <f>IFERROR(VLOOKUP($A49,'All Running Order working doc'!$A$4:$CO$60,J$100,FALSE),"-")</f>
        <v>-</v>
      </c>
      <c r="K49" s="12" t="str">
        <f>IFERROR(VLOOKUP($A49,'All Running Order working doc'!$A$4:$CO$60,K$100,FALSE),"-")</f>
        <v>-</v>
      </c>
      <c r="L49" s="12" t="str">
        <f>IFERROR(VLOOKUP($A49,'All Running Order working doc'!$A$4:$CO$60,L$100,FALSE),"-")</f>
        <v>-</v>
      </c>
      <c r="M49" s="12" t="str">
        <f>IFERROR(VLOOKUP($A49,'All Running Order working doc'!$A$4:$CO$60,M$100,FALSE),"-")</f>
        <v>-</v>
      </c>
      <c r="N49" s="12" t="str">
        <f>IFERROR(VLOOKUP($A49,'All Running Order working doc'!$A$4:$CO$60,N$100,FALSE),"-")</f>
        <v>-</v>
      </c>
      <c r="O49" s="12" t="str">
        <f>IFERROR(VLOOKUP($A49,'All Running Order working doc'!$A$4:$CO$60,O$100,FALSE),"-")</f>
        <v>-</v>
      </c>
      <c r="P49" s="12" t="str">
        <f>IFERROR(VLOOKUP($A49,'All Running Order working doc'!$A$4:$CO$60,P$100,FALSE),"-")</f>
        <v>-</v>
      </c>
      <c r="Q49" s="12" t="str">
        <f>IFERROR(VLOOKUP($A49,'All Running Order working doc'!$A$4:$CO$60,Q$100,FALSE),"-")</f>
        <v>-</v>
      </c>
      <c r="R49" s="12" t="str">
        <f>IFERROR(VLOOKUP($A49,'All Running Order working doc'!$A$4:$CO$60,R$100,FALSE),"-")</f>
        <v>-</v>
      </c>
      <c r="S49" s="12" t="str">
        <f>IFERROR(VLOOKUP($A49,'All Running Order working doc'!$A$4:$CO$60,S$100,FALSE),"-")</f>
        <v>-</v>
      </c>
      <c r="T49" s="12" t="str">
        <f>IFERROR(VLOOKUP($A49,'All Running Order working doc'!$A$4:$CO$60,T$100,FALSE),"-")</f>
        <v>-</v>
      </c>
      <c r="U49" s="12" t="str">
        <f>IFERROR(VLOOKUP($A49,'All Running Order working doc'!$A$4:$CO$60,U$100,FALSE),"-")</f>
        <v>-</v>
      </c>
      <c r="V49" s="12" t="str">
        <f>IFERROR(VLOOKUP($A49,'All Running Order working doc'!$A$4:$CO$60,V$100,FALSE),"-")</f>
        <v>-</v>
      </c>
      <c r="W49" s="12" t="str">
        <f>IFERROR(VLOOKUP($A49,'All Running Order working doc'!$A$4:$CO$60,W$100,FALSE),"-")</f>
        <v>-</v>
      </c>
      <c r="X49" s="12" t="str">
        <f>IFERROR(VLOOKUP($A49,'All Running Order working doc'!$A$4:$CO$60,X$100,FALSE),"-")</f>
        <v>-</v>
      </c>
      <c r="Y49" s="12" t="str">
        <f>IFERROR(VLOOKUP($A49,'All Running Order working doc'!$A$4:$CO$60,Y$100,FALSE),"-")</f>
        <v>-</v>
      </c>
      <c r="Z49" s="12" t="str">
        <f>IFERROR(VLOOKUP($A49,'All Running Order working doc'!$A$4:$CO$60,Z$100,FALSE),"-")</f>
        <v>-</v>
      </c>
      <c r="AA49" s="12" t="str">
        <f>IFERROR(VLOOKUP($A49,'All Running Order working doc'!$A$4:$CO$60,AA$100,FALSE),"-")</f>
        <v>-</v>
      </c>
      <c r="AB49" s="12" t="str">
        <f>IFERROR(VLOOKUP($A49,'All Running Order working doc'!$A$4:$CO$60,AB$100,FALSE),"-")</f>
        <v>-</v>
      </c>
      <c r="AC49" s="12" t="str">
        <f>IFERROR(VLOOKUP($A49,'All Running Order working doc'!$A$4:$CO$60,AC$100,FALSE),"-")</f>
        <v>-</v>
      </c>
      <c r="AD49" s="12" t="str">
        <f>IFERROR(VLOOKUP($A49,'All Running Order working doc'!$A$4:$CO$60,AD$100,FALSE),"-")</f>
        <v>-</v>
      </c>
      <c r="AE49" s="12" t="str">
        <f>IFERROR(VLOOKUP($A49,'All Running Order working doc'!$A$4:$CO$60,AE$100,FALSE),"-")</f>
        <v>-</v>
      </c>
      <c r="AF49" s="12" t="str">
        <f>IFERROR(VLOOKUP($A49,'All Running Order working doc'!$A$4:$CO$60,AF$100,FALSE),"-")</f>
        <v>-</v>
      </c>
      <c r="AG49" s="12" t="str">
        <f>IFERROR(VLOOKUP($A49,'All Running Order working doc'!$A$4:$CO$60,AG$100,FALSE),"-")</f>
        <v>-</v>
      </c>
      <c r="AH49" s="12" t="str">
        <f>IFERROR(VLOOKUP($A49,'All Running Order working doc'!$A$4:$CO$60,AH$100,FALSE),"-")</f>
        <v>-</v>
      </c>
      <c r="AI49" s="12" t="str">
        <f>IFERROR(VLOOKUP($A49,'All Running Order working doc'!$A$4:$CO$60,AI$100,FALSE),"-")</f>
        <v>-</v>
      </c>
      <c r="AJ49" s="12" t="str">
        <f>IFERROR(VLOOKUP($A49,'All Running Order working doc'!$A$4:$CO$60,AJ$100,FALSE),"-")</f>
        <v>-</v>
      </c>
      <c r="AK49" s="12" t="str">
        <f>IFERROR(VLOOKUP($A49,'All Running Order working doc'!$A$4:$CO$60,AK$100,FALSE),"-")</f>
        <v>-</v>
      </c>
      <c r="AL49" s="12" t="str">
        <f>IFERROR(VLOOKUP($A49,'All Running Order working doc'!$A$4:$CO$60,AL$100,FALSE),"-")</f>
        <v>-</v>
      </c>
      <c r="AM49" s="12" t="str">
        <f>IFERROR(VLOOKUP($A49,'All Running Order working doc'!$A$4:$CO$60,AM$100,FALSE),"-")</f>
        <v>-</v>
      </c>
      <c r="AN49" s="12" t="str">
        <f>IFERROR(VLOOKUP($A49,'All Running Order working doc'!$A$4:$CO$60,AN$100,FALSE),"-")</f>
        <v>-</v>
      </c>
      <c r="AO49" s="12" t="str">
        <f>IFERROR(VLOOKUP($A49,'All Running Order working doc'!$A$4:$CO$60,AO$100,FALSE),"-")</f>
        <v>-</v>
      </c>
      <c r="AP49" s="12" t="str">
        <f>IFERROR(VLOOKUP($A49,'All Running Order working doc'!$A$4:$CO$60,AP$100,FALSE),"-")</f>
        <v>-</v>
      </c>
      <c r="AQ49" s="12" t="str">
        <f>IFERROR(VLOOKUP($A49,'All Running Order working doc'!$A$4:$CO$60,AQ$100,FALSE),"-")</f>
        <v>-</v>
      </c>
      <c r="AR49" s="12" t="str">
        <f>IFERROR(VLOOKUP($A49,'All Running Order working doc'!$A$4:$CO$60,AR$100,FALSE),"-")</f>
        <v>-</v>
      </c>
      <c r="AS49" s="12" t="str">
        <f>IFERROR(VLOOKUP($A49,'All Running Order working doc'!$A$4:$CO$60,AS$100,FALSE),"-")</f>
        <v>-</v>
      </c>
      <c r="AT49" s="12" t="str">
        <f>IFERROR(VLOOKUP($A49,'All Running Order working doc'!$A$4:$CO$60,AT$100,FALSE),"-")</f>
        <v>-</v>
      </c>
      <c r="AU49" s="12" t="str">
        <f>IFERROR(VLOOKUP($A49,'All Running Order working doc'!$A$4:$CO$60,AU$100,FALSE),"-")</f>
        <v>-</v>
      </c>
      <c r="AV49" s="12" t="str">
        <f>IFERROR(VLOOKUP($A49,'All Running Order working doc'!$A$4:$CO$60,AV$100,FALSE),"-")</f>
        <v>-</v>
      </c>
      <c r="AW49" s="12" t="str">
        <f>IFERROR(VLOOKUP($A49,'All Running Order working doc'!$A$4:$CO$60,AW$100,FALSE),"-")</f>
        <v>-</v>
      </c>
      <c r="AX49" s="12" t="str">
        <f>IFERROR(VLOOKUP($A49,'All Running Order working doc'!$A$4:$CO$60,AX$100,FALSE),"-")</f>
        <v>-</v>
      </c>
      <c r="AY49" s="12" t="str">
        <f>IFERROR(VLOOKUP($A49,'All Running Order working doc'!$A$4:$CO$60,AY$100,FALSE),"-")</f>
        <v>-</v>
      </c>
      <c r="AZ49" s="12" t="str">
        <f>IFERROR(VLOOKUP($A49,'All Running Order working doc'!$A$4:$CO$60,AZ$100,FALSE),"-")</f>
        <v>-</v>
      </c>
      <c r="BA49" s="12" t="str">
        <f>IFERROR(VLOOKUP($A49,'All Running Order working doc'!$A$4:$CO$60,BA$100,FALSE),"-")</f>
        <v>-</v>
      </c>
      <c r="BB49" s="12" t="str">
        <f>IFERROR(VLOOKUP($A49,'All Running Order working doc'!$A$4:$CO$60,BB$100,FALSE),"-")</f>
        <v>-</v>
      </c>
      <c r="BC49" s="12" t="str">
        <f>IFERROR(VLOOKUP($A49,'All Running Order working doc'!$A$4:$CO$60,BC$100,FALSE),"-")</f>
        <v>-</v>
      </c>
      <c r="BD49" s="12" t="str">
        <f>IFERROR(VLOOKUP($A49,'All Running Order working doc'!$A$4:$CO$60,BD$100,FALSE),"-")</f>
        <v>-</v>
      </c>
      <c r="BE49" s="12" t="str">
        <f>IFERROR(VLOOKUP($A49,'All Running Order working doc'!$A$4:$CO$60,BE$100,FALSE),"-")</f>
        <v>-</v>
      </c>
      <c r="BF49" s="12" t="str">
        <f>IFERROR(VLOOKUP($A49,'All Running Order working doc'!$A$4:$CO$60,BF$100,FALSE),"-")</f>
        <v>-</v>
      </c>
      <c r="BG49" s="12" t="str">
        <f>IFERROR(VLOOKUP($A49,'All Running Order working doc'!$A$4:$CO$60,BG$100,FALSE),"-")</f>
        <v>-</v>
      </c>
      <c r="BH49" s="12" t="str">
        <f>IFERROR(VLOOKUP($A49,'All Running Order working doc'!$A$4:$CO$60,BH$100,FALSE),"-")</f>
        <v>-</v>
      </c>
      <c r="BI49" s="12" t="str">
        <f>IFERROR(VLOOKUP($A49,'All Running Order working doc'!$A$4:$CO$60,BI$100,FALSE),"-")</f>
        <v>-</v>
      </c>
      <c r="BJ49" s="12" t="str">
        <f>IFERROR(VLOOKUP($A49,'All Running Order working doc'!$A$4:$CO$60,BJ$100,FALSE),"-")</f>
        <v>-</v>
      </c>
      <c r="BK49" s="12" t="str">
        <f>IFERROR(VLOOKUP($A49,'All Running Order working doc'!$A$4:$CO$60,BK$100,FALSE),"-")</f>
        <v>-</v>
      </c>
      <c r="BL49" s="12" t="str">
        <f>IFERROR(VLOOKUP($A49,'All Running Order working doc'!$A$4:$CO$60,BL$100,FALSE),"-")</f>
        <v>-</v>
      </c>
      <c r="BM49" s="12" t="str">
        <f>IFERROR(VLOOKUP($A49,'All Running Order working doc'!$A$4:$CO$60,BM$100,FALSE),"-")</f>
        <v>-</v>
      </c>
      <c r="BN49" s="12" t="str">
        <f>IFERROR(VLOOKUP($A49,'All Running Order working doc'!$A$4:$CO$60,BN$100,FALSE),"-")</f>
        <v>-</v>
      </c>
      <c r="BO49" s="12" t="str">
        <f>IFERROR(VLOOKUP($A49,'All Running Order working doc'!$A$4:$CO$60,BO$100,FALSE),"-")</f>
        <v>-</v>
      </c>
      <c r="BP49" s="12" t="str">
        <f>IFERROR(VLOOKUP($A49,'All Running Order working doc'!$A$4:$CO$60,BP$100,FALSE),"-")</f>
        <v>-</v>
      </c>
      <c r="BQ49" s="12" t="str">
        <f>IFERROR(VLOOKUP($A49,'All Running Order working doc'!$A$4:$CO$60,BQ$100,FALSE),"-")</f>
        <v>-</v>
      </c>
      <c r="BR49" s="12" t="str">
        <f>IFERROR(VLOOKUP($A49,'All Running Order working doc'!$A$4:$CO$60,BR$100,FALSE),"-")</f>
        <v>-</v>
      </c>
      <c r="BS49" s="12" t="str">
        <f>IFERROR(VLOOKUP($A49,'All Running Order working doc'!$A$4:$CO$60,BS$100,FALSE),"-")</f>
        <v>-</v>
      </c>
      <c r="BT49" s="12" t="str">
        <f>IFERROR(VLOOKUP($A49,'All Running Order working doc'!$A$4:$CO$60,BT$100,FALSE),"-")</f>
        <v>-</v>
      </c>
      <c r="BU49" s="12" t="str">
        <f>IFERROR(VLOOKUP($A49,'All Running Order working doc'!$A$4:$CO$60,BU$100,FALSE),"-")</f>
        <v>-</v>
      </c>
      <c r="BV49" s="12" t="str">
        <f>IFERROR(VLOOKUP($A49,'All Running Order working doc'!$A$4:$CO$60,BV$100,FALSE),"-")</f>
        <v>-</v>
      </c>
      <c r="BW49" s="12" t="str">
        <f>IFERROR(VLOOKUP($A49,'All Running Order working doc'!$A$4:$CO$60,BW$100,FALSE),"-")</f>
        <v>-</v>
      </c>
      <c r="BX49" s="12" t="str">
        <f>IFERROR(VLOOKUP($A49,'All Running Order working doc'!$A$4:$CO$60,BX$100,FALSE),"-")</f>
        <v>-</v>
      </c>
      <c r="BY49" s="12" t="str">
        <f>IFERROR(VLOOKUP($A49,'All Running Order working doc'!$A$4:$CO$60,BY$100,FALSE),"-")</f>
        <v>-</v>
      </c>
      <c r="BZ49" s="12" t="str">
        <f>IFERROR(VLOOKUP($A49,'All Running Order working doc'!$A$4:$CO$60,BZ$100,FALSE),"-")</f>
        <v>-</v>
      </c>
      <c r="CA49" s="12" t="str">
        <f>IFERROR(VLOOKUP($A49,'All Running Order working doc'!$A$4:$CO$60,CA$100,FALSE),"-")</f>
        <v>-</v>
      </c>
      <c r="CB49" s="12" t="str">
        <f>IFERROR(VLOOKUP($A49,'All Running Order working doc'!$A$4:$CO$60,CB$100,FALSE),"-")</f>
        <v>-</v>
      </c>
      <c r="CC49" s="12" t="str">
        <f>IFERROR(VLOOKUP($A49,'All Running Order working doc'!$A$4:$CO$60,CC$100,FALSE),"-")</f>
        <v>-</v>
      </c>
      <c r="CD49" s="12" t="str">
        <f>IFERROR(VLOOKUP($A49,'All Running Order working doc'!$A$4:$CO$60,CD$100,FALSE),"-")</f>
        <v>-</v>
      </c>
      <c r="CE49" s="12" t="str">
        <f>IFERROR(VLOOKUP($A49,'All Running Order working doc'!$A$4:$CO$60,CE$100,FALSE),"-")</f>
        <v>-</v>
      </c>
      <c r="CF49" s="12" t="str">
        <f>IFERROR(VLOOKUP($A49,'All Running Order working doc'!$A$4:$CO$60,CF$100,FALSE),"-")</f>
        <v>-</v>
      </c>
      <c r="CG49" s="12" t="str">
        <f>IFERROR(VLOOKUP($A49,'All Running Order working doc'!$A$4:$CO$60,CG$100,FALSE),"-")</f>
        <v>-</v>
      </c>
      <c r="CH49" s="12" t="str">
        <f>IFERROR(VLOOKUP($A49,'All Running Order working doc'!$A$4:$CO$60,CH$100,FALSE),"-")</f>
        <v>-</v>
      </c>
      <c r="CI49" s="12" t="str">
        <f>IFERROR(VLOOKUP($A49,'All Running Order working doc'!$A$4:$CO$60,CI$100,FALSE),"-")</f>
        <v>-</v>
      </c>
      <c r="CJ49" s="12" t="str">
        <f>IFERROR(VLOOKUP($A49,'All Running Order working doc'!$A$4:$CO$60,CJ$100,FALSE),"-")</f>
        <v>-</v>
      </c>
      <c r="CK49" s="12" t="str">
        <f>IFERROR(VLOOKUP($A49,'All Running Order working doc'!$A$4:$CO$60,CK$100,FALSE),"-")</f>
        <v>-</v>
      </c>
      <c r="CL49" s="12" t="str">
        <f>IFERROR(VLOOKUP($A49,'All Running Order working doc'!$A$4:$CO$60,CL$100,FALSE),"-")</f>
        <v>-</v>
      </c>
      <c r="CM49" s="12" t="str">
        <f>IFERROR(VLOOKUP($A49,'All Running Order working doc'!$A$4:$CO$60,CM$100,FALSE),"-")</f>
        <v>-</v>
      </c>
      <c r="CN49" s="12" t="str">
        <f>IFERROR(VLOOKUP($A49,'All Running Order working doc'!$A$4:$CO$60,CN$100,FALSE),"-")</f>
        <v>-</v>
      </c>
      <c r="CQ49" s="3">
        <v>46</v>
      </c>
    </row>
    <row r="50" spans="1:95" x14ac:dyDescent="0.3">
      <c r="A50" s="3" t="str">
        <f>CONCATENATE(Constants!$B$7,CQ50,)</f>
        <v>Clubman47</v>
      </c>
      <c r="B50" s="12" t="str">
        <f>IFERROR(VLOOKUP($A50,'All Running Order working doc'!$A$4:$CO$60,B$100,FALSE),"-")</f>
        <v>-</v>
      </c>
      <c r="C50" s="12" t="str">
        <f>IFERROR(VLOOKUP($A50,'All Running Order working doc'!$A$4:$CO$60,C$100,FALSE),"-")</f>
        <v>-</v>
      </c>
      <c r="D50" s="12" t="str">
        <f>IFERROR(VLOOKUP($A50,'All Running Order working doc'!$A$4:$CO$60,D$100,FALSE),"-")</f>
        <v>-</v>
      </c>
      <c r="E50" s="12" t="str">
        <f>IFERROR(VLOOKUP($A50,'All Running Order working doc'!$A$4:$CO$60,E$100,FALSE),"-")</f>
        <v>-</v>
      </c>
      <c r="F50" s="12" t="str">
        <f>IFERROR(VLOOKUP($A50,'All Running Order working doc'!$A$4:$CO$60,F$100,FALSE),"-")</f>
        <v>-</v>
      </c>
      <c r="G50" s="12" t="str">
        <f>IFERROR(VLOOKUP($A50,'All Running Order working doc'!$A$4:$CO$60,G$100,FALSE),"-")</f>
        <v>-</v>
      </c>
      <c r="H50" s="12" t="str">
        <f>IFERROR(VLOOKUP($A50,'All Running Order working doc'!$A$4:$CO$60,H$100,FALSE),"-")</f>
        <v>-</v>
      </c>
      <c r="I50" s="12" t="str">
        <f>IFERROR(VLOOKUP($A50,'All Running Order working doc'!$A$4:$CO$60,I$100,FALSE),"-")</f>
        <v>-</v>
      </c>
      <c r="J50" s="12" t="str">
        <f>IFERROR(VLOOKUP($A50,'All Running Order working doc'!$A$4:$CO$60,J$100,FALSE),"-")</f>
        <v>-</v>
      </c>
      <c r="K50" s="12" t="str">
        <f>IFERROR(VLOOKUP($A50,'All Running Order working doc'!$A$4:$CO$60,K$100,FALSE),"-")</f>
        <v>-</v>
      </c>
      <c r="L50" s="12" t="str">
        <f>IFERROR(VLOOKUP($A50,'All Running Order working doc'!$A$4:$CO$60,L$100,FALSE),"-")</f>
        <v>-</v>
      </c>
      <c r="M50" s="12" t="str">
        <f>IFERROR(VLOOKUP($A50,'All Running Order working doc'!$A$4:$CO$60,M$100,FALSE),"-")</f>
        <v>-</v>
      </c>
      <c r="N50" s="12" t="str">
        <f>IFERROR(VLOOKUP($A50,'All Running Order working doc'!$A$4:$CO$60,N$100,FALSE),"-")</f>
        <v>-</v>
      </c>
      <c r="O50" s="12" t="str">
        <f>IFERROR(VLOOKUP($A50,'All Running Order working doc'!$A$4:$CO$60,O$100,FALSE),"-")</f>
        <v>-</v>
      </c>
      <c r="P50" s="12" t="str">
        <f>IFERROR(VLOOKUP($A50,'All Running Order working doc'!$A$4:$CO$60,P$100,FALSE),"-")</f>
        <v>-</v>
      </c>
      <c r="Q50" s="12" t="str">
        <f>IFERROR(VLOOKUP($A50,'All Running Order working doc'!$A$4:$CO$60,Q$100,FALSE),"-")</f>
        <v>-</v>
      </c>
      <c r="R50" s="12" t="str">
        <f>IFERROR(VLOOKUP($A50,'All Running Order working doc'!$A$4:$CO$60,R$100,FALSE),"-")</f>
        <v>-</v>
      </c>
      <c r="S50" s="12" t="str">
        <f>IFERROR(VLOOKUP($A50,'All Running Order working doc'!$A$4:$CO$60,S$100,FALSE),"-")</f>
        <v>-</v>
      </c>
      <c r="T50" s="12" t="str">
        <f>IFERROR(VLOOKUP($A50,'All Running Order working doc'!$A$4:$CO$60,T$100,FALSE),"-")</f>
        <v>-</v>
      </c>
      <c r="U50" s="12" t="str">
        <f>IFERROR(VLOOKUP($A50,'All Running Order working doc'!$A$4:$CO$60,U$100,FALSE),"-")</f>
        <v>-</v>
      </c>
      <c r="V50" s="12" t="str">
        <f>IFERROR(VLOOKUP($A50,'All Running Order working doc'!$A$4:$CO$60,V$100,FALSE),"-")</f>
        <v>-</v>
      </c>
      <c r="W50" s="12" t="str">
        <f>IFERROR(VLOOKUP($A50,'All Running Order working doc'!$A$4:$CO$60,W$100,FALSE),"-")</f>
        <v>-</v>
      </c>
      <c r="X50" s="12" t="str">
        <f>IFERROR(VLOOKUP($A50,'All Running Order working doc'!$A$4:$CO$60,X$100,FALSE),"-")</f>
        <v>-</v>
      </c>
      <c r="Y50" s="12" t="str">
        <f>IFERROR(VLOOKUP($A50,'All Running Order working doc'!$A$4:$CO$60,Y$100,FALSE),"-")</f>
        <v>-</v>
      </c>
      <c r="Z50" s="12" t="str">
        <f>IFERROR(VLOOKUP($A50,'All Running Order working doc'!$A$4:$CO$60,Z$100,FALSE),"-")</f>
        <v>-</v>
      </c>
      <c r="AA50" s="12" t="str">
        <f>IFERROR(VLOOKUP($A50,'All Running Order working doc'!$A$4:$CO$60,AA$100,FALSE),"-")</f>
        <v>-</v>
      </c>
      <c r="AB50" s="12" t="str">
        <f>IFERROR(VLOOKUP($A50,'All Running Order working doc'!$A$4:$CO$60,AB$100,FALSE),"-")</f>
        <v>-</v>
      </c>
      <c r="AC50" s="12" t="str">
        <f>IFERROR(VLOOKUP($A50,'All Running Order working doc'!$A$4:$CO$60,AC$100,FALSE),"-")</f>
        <v>-</v>
      </c>
      <c r="AD50" s="12" t="str">
        <f>IFERROR(VLOOKUP($A50,'All Running Order working doc'!$A$4:$CO$60,AD$100,FALSE),"-")</f>
        <v>-</v>
      </c>
      <c r="AE50" s="12" t="str">
        <f>IFERROR(VLOOKUP($A50,'All Running Order working doc'!$A$4:$CO$60,AE$100,FALSE),"-")</f>
        <v>-</v>
      </c>
      <c r="AF50" s="12" t="str">
        <f>IFERROR(VLOOKUP($A50,'All Running Order working doc'!$A$4:$CO$60,AF$100,FALSE),"-")</f>
        <v>-</v>
      </c>
      <c r="AG50" s="12" t="str">
        <f>IFERROR(VLOOKUP($A50,'All Running Order working doc'!$A$4:$CO$60,AG$100,FALSE),"-")</f>
        <v>-</v>
      </c>
      <c r="AH50" s="12" t="str">
        <f>IFERROR(VLOOKUP($A50,'All Running Order working doc'!$A$4:$CO$60,AH$100,FALSE),"-")</f>
        <v>-</v>
      </c>
      <c r="AI50" s="12" t="str">
        <f>IFERROR(VLOOKUP($A50,'All Running Order working doc'!$A$4:$CO$60,AI$100,FALSE),"-")</f>
        <v>-</v>
      </c>
      <c r="AJ50" s="12" t="str">
        <f>IFERROR(VLOOKUP($A50,'All Running Order working doc'!$A$4:$CO$60,AJ$100,FALSE),"-")</f>
        <v>-</v>
      </c>
      <c r="AK50" s="12" t="str">
        <f>IFERROR(VLOOKUP($A50,'All Running Order working doc'!$A$4:$CO$60,AK$100,FALSE),"-")</f>
        <v>-</v>
      </c>
      <c r="AL50" s="12" t="str">
        <f>IFERROR(VLOOKUP($A50,'All Running Order working doc'!$A$4:$CO$60,AL$100,FALSE),"-")</f>
        <v>-</v>
      </c>
      <c r="AM50" s="12" t="str">
        <f>IFERROR(VLOOKUP($A50,'All Running Order working doc'!$A$4:$CO$60,AM$100,FALSE),"-")</f>
        <v>-</v>
      </c>
      <c r="AN50" s="12" t="str">
        <f>IFERROR(VLOOKUP($A50,'All Running Order working doc'!$A$4:$CO$60,AN$100,FALSE),"-")</f>
        <v>-</v>
      </c>
      <c r="AO50" s="12" t="str">
        <f>IFERROR(VLOOKUP($A50,'All Running Order working doc'!$A$4:$CO$60,AO$100,FALSE),"-")</f>
        <v>-</v>
      </c>
      <c r="AP50" s="12" t="str">
        <f>IFERROR(VLOOKUP($A50,'All Running Order working doc'!$A$4:$CO$60,AP$100,FALSE),"-")</f>
        <v>-</v>
      </c>
      <c r="AQ50" s="12" t="str">
        <f>IFERROR(VLOOKUP($A50,'All Running Order working doc'!$A$4:$CO$60,AQ$100,FALSE),"-")</f>
        <v>-</v>
      </c>
      <c r="AR50" s="12" t="str">
        <f>IFERROR(VLOOKUP($A50,'All Running Order working doc'!$A$4:$CO$60,AR$100,FALSE),"-")</f>
        <v>-</v>
      </c>
      <c r="AS50" s="12" t="str">
        <f>IFERROR(VLOOKUP($A50,'All Running Order working doc'!$A$4:$CO$60,AS$100,FALSE),"-")</f>
        <v>-</v>
      </c>
      <c r="AT50" s="12" t="str">
        <f>IFERROR(VLOOKUP($A50,'All Running Order working doc'!$A$4:$CO$60,AT$100,FALSE),"-")</f>
        <v>-</v>
      </c>
      <c r="AU50" s="12" t="str">
        <f>IFERROR(VLOOKUP($A50,'All Running Order working doc'!$A$4:$CO$60,AU$100,FALSE),"-")</f>
        <v>-</v>
      </c>
      <c r="AV50" s="12" t="str">
        <f>IFERROR(VLOOKUP($A50,'All Running Order working doc'!$A$4:$CO$60,AV$100,FALSE),"-")</f>
        <v>-</v>
      </c>
      <c r="AW50" s="12" t="str">
        <f>IFERROR(VLOOKUP($A50,'All Running Order working doc'!$A$4:$CO$60,AW$100,FALSE),"-")</f>
        <v>-</v>
      </c>
      <c r="AX50" s="12" t="str">
        <f>IFERROR(VLOOKUP($A50,'All Running Order working doc'!$A$4:$CO$60,AX$100,FALSE),"-")</f>
        <v>-</v>
      </c>
      <c r="AY50" s="12" t="str">
        <f>IFERROR(VLOOKUP($A50,'All Running Order working doc'!$A$4:$CO$60,AY$100,FALSE),"-")</f>
        <v>-</v>
      </c>
      <c r="AZ50" s="12" t="str">
        <f>IFERROR(VLOOKUP($A50,'All Running Order working doc'!$A$4:$CO$60,AZ$100,FALSE),"-")</f>
        <v>-</v>
      </c>
      <c r="BA50" s="12" t="str">
        <f>IFERROR(VLOOKUP($A50,'All Running Order working doc'!$A$4:$CO$60,BA$100,FALSE),"-")</f>
        <v>-</v>
      </c>
      <c r="BB50" s="12" t="str">
        <f>IFERROR(VLOOKUP($A50,'All Running Order working doc'!$A$4:$CO$60,BB$100,FALSE),"-")</f>
        <v>-</v>
      </c>
      <c r="BC50" s="12" t="str">
        <f>IFERROR(VLOOKUP($A50,'All Running Order working doc'!$A$4:$CO$60,BC$100,FALSE),"-")</f>
        <v>-</v>
      </c>
      <c r="BD50" s="12" t="str">
        <f>IFERROR(VLOOKUP($A50,'All Running Order working doc'!$A$4:$CO$60,BD$100,FALSE),"-")</f>
        <v>-</v>
      </c>
      <c r="BE50" s="12" t="str">
        <f>IFERROR(VLOOKUP($A50,'All Running Order working doc'!$A$4:$CO$60,BE$100,FALSE),"-")</f>
        <v>-</v>
      </c>
      <c r="BF50" s="12" t="str">
        <f>IFERROR(VLOOKUP($A50,'All Running Order working doc'!$A$4:$CO$60,BF$100,FALSE),"-")</f>
        <v>-</v>
      </c>
      <c r="BG50" s="12" t="str">
        <f>IFERROR(VLOOKUP($A50,'All Running Order working doc'!$A$4:$CO$60,BG$100,FALSE),"-")</f>
        <v>-</v>
      </c>
      <c r="BH50" s="12" t="str">
        <f>IFERROR(VLOOKUP($A50,'All Running Order working doc'!$A$4:$CO$60,BH$100,FALSE),"-")</f>
        <v>-</v>
      </c>
      <c r="BI50" s="12" t="str">
        <f>IFERROR(VLOOKUP($A50,'All Running Order working doc'!$A$4:$CO$60,BI$100,FALSE),"-")</f>
        <v>-</v>
      </c>
      <c r="BJ50" s="12" t="str">
        <f>IFERROR(VLOOKUP($A50,'All Running Order working doc'!$A$4:$CO$60,BJ$100,FALSE),"-")</f>
        <v>-</v>
      </c>
      <c r="BK50" s="12" t="str">
        <f>IFERROR(VLOOKUP($A50,'All Running Order working doc'!$A$4:$CO$60,BK$100,FALSE),"-")</f>
        <v>-</v>
      </c>
      <c r="BL50" s="12" t="str">
        <f>IFERROR(VLOOKUP($A50,'All Running Order working doc'!$A$4:$CO$60,BL$100,FALSE),"-")</f>
        <v>-</v>
      </c>
      <c r="BM50" s="12" t="str">
        <f>IFERROR(VLOOKUP($A50,'All Running Order working doc'!$A$4:$CO$60,BM$100,FALSE),"-")</f>
        <v>-</v>
      </c>
      <c r="BN50" s="12" t="str">
        <f>IFERROR(VLOOKUP($A50,'All Running Order working doc'!$A$4:$CO$60,BN$100,FALSE),"-")</f>
        <v>-</v>
      </c>
      <c r="BO50" s="12" t="str">
        <f>IFERROR(VLOOKUP($A50,'All Running Order working doc'!$A$4:$CO$60,BO$100,FALSE),"-")</f>
        <v>-</v>
      </c>
      <c r="BP50" s="12" t="str">
        <f>IFERROR(VLOOKUP($A50,'All Running Order working doc'!$A$4:$CO$60,BP$100,FALSE),"-")</f>
        <v>-</v>
      </c>
      <c r="BQ50" s="12" t="str">
        <f>IFERROR(VLOOKUP($A50,'All Running Order working doc'!$A$4:$CO$60,BQ$100,FALSE),"-")</f>
        <v>-</v>
      </c>
      <c r="BR50" s="12" t="str">
        <f>IFERROR(VLOOKUP($A50,'All Running Order working doc'!$A$4:$CO$60,BR$100,FALSE),"-")</f>
        <v>-</v>
      </c>
      <c r="BS50" s="12" t="str">
        <f>IFERROR(VLOOKUP($A50,'All Running Order working doc'!$A$4:$CO$60,BS$100,FALSE),"-")</f>
        <v>-</v>
      </c>
      <c r="BT50" s="12" t="str">
        <f>IFERROR(VLOOKUP($A50,'All Running Order working doc'!$A$4:$CO$60,BT$100,FALSE),"-")</f>
        <v>-</v>
      </c>
      <c r="BU50" s="12" t="str">
        <f>IFERROR(VLOOKUP($A50,'All Running Order working doc'!$A$4:$CO$60,BU$100,FALSE),"-")</f>
        <v>-</v>
      </c>
      <c r="BV50" s="12" t="str">
        <f>IFERROR(VLOOKUP($A50,'All Running Order working doc'!$A$4:$CO$60,BV$100,FALSE),"-")</f>
        <v>-</v>
      </c>
      <c r="BW50" s="12" t="str">
        <f>IFERROR(VLOOKUP($A50,'All Running Order working doc'!$A$4:$CO$60,BW$100,FALSE),"-")</f>
        <v>-</v>
      </c>
      <c r="BX50" s="12" t="str">
        <f>IFERROR(VLOOKUP($A50,'All Running Order working doc'!$A$4:$CO$60,BX$100,FALSE),"-")</f>
        <v>-</v>
      </c>
      <c r="BY50" s="12" t="str">
        <f>IFERROR(VLOOKUP($A50,'All Running Order working doc'!$A$4:$CO$60,BY$100,FALSE),"-")</f>
        <v>-</v>
      </c>
      <c r="BZ50" s="12" t="str">
        <f>IFERROR(VLOOKUP($A50,'All Running Order working doc'!$A$4:$CO$60,BZ$100,FALSE),"-")</f>
        <v>-</v>
      </c>
      <c r="CA50" s="12" t="str">
        <f>IFERROR(VLOOKUP($A50,'All Running Order working doc'!$A$4:$CO$60,CA$100,FALSE),"-")</f>
        <v>-</v>
      </c>
      <c r="CB50" s="12" t="str">
        <f>IFERROR(VLOOKUP($A50,'All Running Order working doc'!$A$4:$CO$60,CB$100,FALSE),"-")</f>
        <v>-</v>
      </c>
      <c r="CC50" s="12" t="str">
        <f>IFERROR(VLOOKUP($A50,'All Running Order working doc'!$A$4:$CO$60,CC$100,FALSE),"-")</f>
        <v>-</v>
      </c>
      <c r="CD50" s="12" t="str">
        <f>IFERROR(VLOOKUP($A50,'All Running Order working doc'!$A$4:$CO$60,CD$100,FALSE),"-")</f>
        <v>-</v>
      </c>
      <c r="CE50" s="12" t="str">
        <f>IFERROR(VLOOKUP($A50,'All Running Order working doc'!$A$4:$CO$60,CE$100,FALSE),"-")</f>
        <v>-</v>
      </c>
      <c r="CF50" s="12" t="str">
        <f>IFERROR(VLOOKUP($A50,'All Running Order working doc'!$A$4:$CO$60,CF$100,FALSE),"-")</f>
        <v>-</v>
      </c>
      <c r="CG50" s="12" t="str">
        <f>IFERROR(VLOOKUP($A50,'All Running Order working doc'!$A$4:$CO$60,CG$100,FALSE),"-")</f>
        <v>-</v>
      </c>
      <c r="CH50" s="12" t="str">
        <f>IFERROR(VLOOKUP($A50,'All Running Order working doc'!$A$4:$CO$60,CH$100,FALSE),"-")</f>
        <v>-</v>
      </c>
      <c r="CI50" s="12" t="str">
        <f>IFERROR(VLOOKUP($A50,'All Running Order working doc'!$A$4:$CO$60,CI$100,FALSE),"-")</f>
        <v>-</v>
      </c>
      <c r="CJ50" s="12" t="str">
        <f>IFERROR(VLOOKUP($A50,'All Running Order working doc'!$A$4:$CO$60,CJ$100,FALSE),"-")</f>
        <v>-</v>
      </c>
      <c r="CK50" s="12" t="str">
        <f>IFERROR(VLOOKUP($A50,'All Running Order working doc'!$A$4:$CO$60,CK$100,FALSE),"-")</f>
        <v>-</v>
      </c>
      <c r="CL50" s="12" t="str">
        <f>IFERROR(VLOOKUP($A50,'All Running Order working doc'!$A$4:$CO$60,CL$100,FALSE),"-")</f>
        <v>-</v>
      </c>
      <c r="CM50" s="12" t="str">
        <f>IFERROR(VLOOKUP($A50,'All Running Order working doc'!$A$4:$CO$60,CM$100,FALSE),"-")</f>
        <v>-</v>
      </c>
      <c r="CN50" s="12" t="str">
        <f>IFERROR(VLOOKUP($A50,'All Running Order working doc'!$A$4:$CO$60,CN$100,FALSE),"-")</f>
        <v>-</v>
      </c>
      <c r="CQ50" s="3">
        <v>47</v>
      </c>
    </row>
    <row r="51" spans="1:95" x14ac:dyDescent="0.3">
      <c r="A51" s="3" t="str">
        <f>CONCATENATE(Constants!$B$7,CQ51,)</f>
        <v>Clubman48</v>
      </c>
      <c r="B51" s="12" t="str">
        <f>IFERROR(VLOOKUP($A51,'All Running Order working doc'!$A$4:$CO$60,B$100,FALSE),"-")</f>
        <v>-</v>
      </c>
      <c r="C51" s="12" t="str">
        <f>IFERROR(VLOOKUP($A51,'All Running Order working doc'!$A$4:$CO$60,C$100,FALSE),"-")</f>
        <v>-</v>
      </c>
      <c r="D51" s="12" t="str">
        <f>IFERROR(VLOOKUP($A51,'All Running Order working doc'!$A$4:$CO$60,D$100,FALSE),"-")</f>
        <v>-</v>
      </c>
      <c r="E51" s="12" t="str">
        <f>IFERROR(VLOOKUP($A51,'All Running Order working doc'!$A$4:$CO$60,E$100,FALSE),"-")</f>
        <v>-</v>
      </c>
      <c r="F51" s="12" t="str">
        <f>IFERROR(VLOOKUP($A51,'All Running Order working doc'!$A$4:$CO$60,F$100,FALSE),"-")</f>
        <v>-</v>
      </c>
      <c r="G51" s="12" t="str">
        <f>IFERROR(VLOOKUP($A51,'All Running Order working doc'!$A$4:$CO$60,G$100,FALSE),"-")</f>
        <v>-</v>
      </c>
      <c r="H51" s="12" t="str">
        <f>IFERROR(VLOOKUP($A51,'All Running Order working doc'!$A$4:$CO$60,H$100,FALSE),"-")</f>
        <v>-</v>
      </c>
      <c r="I51" s="12" t="str">
        <f>IFERROR(VLOOKUP($A51,'All Running Order working doc'!$A$4:$CO$60,I$100,FALSE),"-")</f>
        <v>-</v>
      </c>
      <c r="J51" s="12" t="str">
        <f>IFERROR(VLOOKUP($A51,'All Running Order working doc'!$A$4:$CO$60,J$100,FALSE),"-")</f>
        <v>-</v>
      </c>
      <c r="K51" s="12" t="str">
        <f>IFERROR(VLOOKUP($A51,'All Running Order working doc'!$A$4:$CO$60,K$100,FALSE),"-")</f>
        <v>-</v>
      </c>
      <c r="L51" s="12" t="str">
        <f>IFERROR(VLOOKUP($A51,'All Running Order working doc'!$A$4:$CO$60,L$100,FALSE),"-")</f>
        <v>-</v>
      </c>
      <c r="M51" s="12" t="str">
        <f>IFERROR(VLOOKUP($A51,'All Running Order working doc'!$A$4:$CO$60,M$100,FALSE),"-")</f>
        <v>-</v>
      </c>
      <c r="N51" s="12" t="str">
        <f>IFERROR(VLOOKUP($A51,'All Running Order working doc'!$A$4:$CO$60,N$100,FALSE),"-")</f>
        <v>-</v>
      </c>
      <c r="O51" s="12" t="str">
        <f>IFERROR(VLOOKUP($A51,'All Running Order working doc'!$A$4:$CO$60,O$100,FALSE),"-")</f>
        <v>-</v>
      </c>
      <c r="P51" s="12" t="str">
        <f>IFERROR(VLOOKUP($A51,'All Running Order working doc'!$A$4:$CO$60,P$100,FALSE),"-")</f>
        <v>-</v>
      </c>
      <c r="Q51" s="12" t="str">
        <f>IFERROR(VLOOKUP($A51,'All Running Order working doc'!$A$4:$CO$60,Q$100,FALSE),"-")</f>
        <v>-</v>
      </c>
      <c r="R51" s="12" t="str">
        <f>IFERROR(VLOOKUP($A51,'All Running Order working doc'!$A$4:$CO$60,R$100,FALSE),"-")</f>
        <v>-</v>
      </c>
      <c r="S51" s="12" t="str">
        <f>IFERROR(VLOOKUP($A51,'All Running Order working doc'!$A$4:$CO$60,S$100,FALSE),"-")</f>
        <v>-</v>
      </c>
      <c r="T51" s="12" t="str">
        <f>IFERROR(VLOOKUP($A51,'All Running Order working doc'!$A$4:$CO$60,T$100,FALSE),"-")</f>
        <v>-</v>
      </c>
      <c r="U51" s="12" t="str">
        <f>IFERROR(VLOOKUP($A51,'All Running Order working doc'!$A$4:$CO$60,U$100,FALSE),"-")</f>
        <v>-</v>
      </c>
      <c r="V51" s="12" t="str">
        <f>IFERROR(VLOOKUP($A51,'All Running Order working doc'!$A$4:$CO$60,V$100,FALSE),"-")</f>
        <v>-</v>
      </c>
      <c r="W51" s="12" t="str">
        <f>IFERROR(VLOOKUP($A51,'All Running Order working doc'!$A$4:$CO$60,W$100,FALSE),"-")</f>
        <v>-</v>
      </c>
      <c r="X51" s="12" t="str">
        <f>IFERROR(VLOOKUP($A51,'All Running Order working doc'!$A$4:$CO$60,X$100,FALSE),"-")</f>
        <v>-</v>
      </c>
      <c r="Y51" s="12" t="str">
        <f>IFERROR(VLOOKUP($A51,'All Running Order working doc'!$A$4:$CO$60,Y$100,FALSE),"-")</f>
        <v>-</v>
      </c>
      <c r="Z51" s="12" t="str">
        <f>IFERROR(VLOOKUP($A51,'All Running Order working doc'!$A$4:$CO$60,Z$100,FALSE),"-")</f>
        <v>-</v>
      </c>
      <c r="AA51" s="12" t="str">
        <f>IFERROR(VLOOKUP($A51,'All Running Order working doc'!$A$4:$CO$60,AA$100,FALSE),"-")</f>
        <v>-</v>
      </c>
      <c r="AB51" s="12" t="str">
        <f>IFERROR(VLOOKUP($A51,'All Running Order working doc'!$A$4:$CO$60,AB$100,FALSE),"-")</f>
        <v>-</v>
      </c>
      <c r="AC51" s="12" t="str">
        <f>IFERROR(VLOOKUP($A51,'All Running Order working doc'!$A$4:$CO$60,AC$100,FALSE),"-")</f>
        <v>-</v>
      </c>
      <c r="AD51" s="12" t="str">
        <f>IFERROR(VLOOKUP($A51,'All Running Order working doc'!$A$4:$CO$60,AD$100,FALSE),"-")</f>
        <v>-</v>
      </c>
      <c r="AE51" s="12" t="str">
        <f>IFERROR(VLOOKUP($A51,'All Running Order working doc'!$A$4:$CO$60,AE$100,FALSE),"-")</f>
        <v>-</v>
      </c>
      <c r="AF51" s="12" t="str">
        <f>IFERROR(VLOOKUP($A51,'All Running Order working doc'!$A$4:$CO$60,AF$100,FALSE),"-")</f>
        <v>-</v>
      </c>
      <c r="AG51" s="12" t="str">
        <f>IFERROR(VLOOKUP($A51,'All Running Order working doc'!$A$4:$CO$60,AG$100,FALSE),"-")</f>
        <v>-</v>
      </c>
      <c r="AH51" s="12" t="str">
        <f>IFERROR(VLOOKUP($A51,'All Running Order working doc'!$A$4:$CO$60,AH$100,FALSE),"-")</f>
        <v>-</v>
      </c>
      <c r="AI51" s="12" t="str">
        <f>IFERROR(VLOOKUP($A51,'All Running Order working doc'!$A$4:$CO$60,AI$100,FALSE),"-")</f>
        <v>-</v>
      </c>
      <c r="AJ51" s="12" t="str">
        <f>IFERROR(VLOOKUP($A51,'All Running Order working doc'!$A$4:$CO$60,AJ$100,FALSE),"-")</f>
        <v>-</v>
      </c>
      <c r="AK51" s="12" t="str">
        <f>IFERROR(VLOOKUP($A51,'All Running Order working doc'!$A$4:$CO$60,AK$100,FALSE),"-")</f>
        <v>-</v>
      </c>
      <c r="AL51" s="12" t="str">
        <f>IFERROR(VLOOKUP($A51,'All Running Order working doc'!$A$4:$CO$60,AL$100,FALSE),"-")</f>
        <v>-</v>
      </c>
      <c r="AM51" s="12" t="str">
        <f>IFERROR(VLOOKUP($A51,'All Running Order working doc'!$A$4:$CO$60,AM$100,FALSE),"-")</f>
        <v>-</v>
      </c>
      <c r="AN51" s="12" t="str">
        <f>IFERROR(VLOOKUP($A51,'All Running Order working doc'!$A$4:$CO$60,AN$100,FALSE),"-")</f>
        <v>-</v>
      </c>
      <c r="AO51" s="12" t="str">
        <f>IFERROR(VLOOKUP($A51,'All Running Order working doc'!$A$4:$CO$60,AO$100,FALSE),"-")</f>
        <v>-</v>
      </c>
      <c r="AP51" s="12" t="str">
        <f>IFERROR(VLOOKUP($A51,'All Running Order working doc'!$A$4:$CO$60,AP$100,FALSE),"-")</f>
        <v>-</v>
      </c>
      <c r="AQ51" s="12" t="str">
        <f>IFERROR(VLOOKUP($A51,'All Running Order working doc'!$A$4:$CO$60,AQ$100,FALSE),"-")</f>
        <v>-</v>
      </c>
      <c r="AR51" s="12" t="str">
        <f>IFERROR(VLOOKUP($A51,'All Running Order working doc'!$A$4:$CO$60,AR$100,FALSE),"-")</f>
        <v>-</v>
      </c>
      <c r="AS51" s="12" t="str">
        <f>IFERROR(VLOOKUP($A51,'All Running Order working doc'!$A$4:$CO$60,AS$100,FALSE),"-")</f>
        <v>-</v>
      </c>
      <c r="AT51" s="12" t="str">
        <f>IFERROR(VLOOKUP($A51,'All Running Order working doc'!$A$4:$CO$60,AT$100,FALSE),"-")</f>
        <v>-</v>
      </c>
      <c r="AU51" s="12" t="str">
        <f>IFERROR(VLOOKUP($A51,'All Running Order working doc'!$A$4:$CO$60,AU$100,FALSE),"-")</f>
        <v>-</v>
      </c>
      <c r="AV51" s="12" t="str">
        <f>IFERROR(VLOOKUP($A51,'All Running Order working doc'!$A$4:$CO$60,AV$100,FALSE),"-")</f>
        <v>-</v>
      </c>
      <c r="AW51" s="12" t="str">
        <f>IFERROR(VLOOKUP($A51,'All Running Order working doc'!$A$4:$CO$60,AW$100,FALSE),"-")</f>
        <v>-</v>
      </c>
      <c r="AX51" s="12" t="str">
        <f>IFERROR(VLOOKUP($A51,'All Running Order working doc'!$A$4:$CO$60,AX$100,FALSE),"-")</f>
        <v>-</v>
      </c>
      <c r="AY51" s="12" t="str">
        <f>IFERROR(VLOOKUP($A51,'All Running Order working doc'!$A$4:$CO$60,AY$100,FALSE),"-")</f>
        <v>-</v>
      </c>
      <c r="AZ51" s="12" t="str">
        <f>IFERROR(VLOOKUP($A51,'All Running Order working doc'!$A$4:$CO$60,AZ$100,FALSE),"-")</f>
        <v>-</v>
      </c>
      <c r="BA51" s="12" t="str">
        <f>IFERROR(VLOOKUP($A51,'All Running Order working doc'!$A$4:$CO$60,BA$100,FALSE),"-")</f>
        <v>-</v>
      </c>
      <c r="BB51" s="12" t="str">
        <f>IFERROR(VLOOKUP($A51,'All Running Order working doc'!$A$4:$CO$60,BB$100,FALSE),"-")</f>
        <v>-</v>
      </c>
      <c r="BC51" s="12" t="str">
        <f>IFERROR(VLOOKUP($A51,'All Running Order working doc'!$A$4:$CO$60,BC$100,FALSE),"-")</f>
        <v>-</v>
      </c>
      <c r="BD51" s="12" t="str">
        <f>IFERROR(VLOOKUP($A51,'All Running Order working doc'!$A$4:$CO$60,BD$100,FALSE),"-")</f>
        <v>-</v>
      </c>
      <c r="BE51" s="12" t="str">
        <f>IFERROR(VLOOKUP($A51,'All Running Order working doc'!$A$4:$CO$60,BE$100,FALSE),"-")</f>
        <v>-</v>
      </c>
      <c r="BF51" s="12" t="str">
        <f>IFERROR(VLOOKUP($A51,'All Running Order working doc'!$A$4:$CO$60,BF$100,FALSE),"-")</f>
        <v>-</v>
      </c>
      <c r="BG51" s="12" t="str">
        <f>IFERROR(VLOOKUP($A51,'All Running Order working doc'!$A$4:$CO$60,BG$100,FALSE),"-")</f>
        <v>-</v>
      </c>
      <c r="BH51" s="12" t="str">
        <f>IFERROR(VLOOKUP($A51,'All Running Order working doc'!$A$4:$CO$60,BH$100,FALSE),"-")</f>
        <v>-</v>
      </c>
      <c r="BI51" s="12" t="str">
        <f>IFERROR(VLOOKUP($A51,'All Running Order working doc'!$A$4:$CO$60,BI$100,FALSE),"-")</f>
        <v>-</v>
      </c>
      <c r="BJ51" s="12" t="str">
        <f>IFERROR(VLOOKUP($A51,'All Running Order working doc'!$A$4:$CO$60,BJ$100,FALSE),"-")</f>
        <v>-</v>
      </c>
      <c r="BK51" s="12" t="str">
        <f>IFERROR(VLOOKUP($A51,'All Running Order working doc'!$A$4:$CO$60,BK$100,FALSE),"-")</f>
        <v>-</v>
      </c>
      <c r="BL51" s="12" t="str">
        <f>IFERROR(VLOOKUP($A51,'All Running Order working doc'!$A$4:$CO$60,BL$100,FALSE),"-")</f>
        <v>-</v>
      </c>
      <c r="BM51" s="12" t="str">
        <f>IFERROR(VLOOKUP($A51,'All Running Order working doc'!$A$4:$CO$60,BM$100,FALSE),"-")</f>
        <v>-</v>
      </c>
      <c r="BN51" s="12" t="str">
        <f>IFERROR(VLOOKUP($A51,'All Running Order working doc'!$A$4:$CO$60,BN$100,FALSE),"-")</f>
        <v>-</v>
      </c>
      <c r="BO51" s="12" t="str">
        <f>IFERROR(VLOOKUP($A51,'All Running Order working doc'!$A$4:$CO$60,BO$100,FALSE),"-")</f>
        <v>-</v>
      </c>
      <c r="BP51" s="12" t="str">
        <f>IFERROR(VLOOKUP($A51,'All Running Order working doc'!$A$4:$CO$60,BP$100,FALSE),"-")</f>
        <v>-</v>
      </c>
      <c r="BQ51" s="12" t="str">
        <f>IFERROR(VLOOKUP($A51,'All Running Order working doc'!$A$4:$CO$60,BQ$100,FALSE),"-")</f>
        <v>-</v>
      </c>
      <c r="BR51" s="12" t="str">
        <f>IFERROR(VLOOKUP($A51,'All Running Order working doc'!$A$4:$CO$60,BR$100,FALSE),"-")</f>
        <v>-</v>
      </c>
      <c r="BS51" s="12" t="str">
        <f>IFERROR(VLOOKUP($A51,'All Running Order working doc'!$A$4:$CO$60,BS$100,FALSE),"-")</f>
        <v>-</v>
      </c>
      <c r="BT51" s="12" t="str">
        <f>IFERROR(VLOOKUP($A51,'All Running Order working doc'!$A$4:$CO$60,BT$100,FALSE),"-")</f>
        <v>-</v>
      </c>
      <c r="BU51" s="12" t="str">
        <f>IFERROR(VLOOKUP($A51,'All Running Order working doc'!$A$4:$CO$60,BU$100,FALSE),"-")</f>
        <v>-</v>
      </c>
      <c r="BV51" s="12" t="str">
        <f>IFERROR(VLOOKUP($A51,'All Running Order working doc'!$A$4:$CO$60,BV$100,FALSE),"-")</f>
        <v>-</v>
      </c>
      <c r="BW51" s="12" t="str">
        <f>IFERROR(VLOOKUP($A51,'All Running Order working doc'!$A$4:$CO$60,BW$100,FALSE),"-")</f>
        <v>-</v>
      </c>
      <c r="BX51" s="12" t="str">
        <f>IFERROR(VLOOKUP($A51,'All Running Order working doc'!$A$4:$CO$60,BX$100,FALSE),"-")</f>
        <v>-</v>
      </c>
      <c r="BY51" s="12" t="str">
        <f>IFERROR(VLOOKUP($A51,'All Running Order working doc'!$A$4:$CO$60,BY$100,FALSE),"-")</f>
        <v>-</v>
      </c>
      <c r="BZ51" s="12" t="str">
        <f>IFERROR(VLOOKUP($A51,'All Running Order working doc'!$A$4:$CO$60,BZ$100,FALSE),"-")</f>
        <v>-</v>
      </c>
      <c r="CA51" s="12" t="str">
        <f>IFERROR(VLOOKUP($A51,'All Running Order working doc'!$A$4:$CO$60,CA$100,FALSE),"-")</f>
        <v>-</v>
      </c>
      <c r="CB51" s="12" t="str">
        <f>IFERROR(VLOOKUP($A51,'All Running Order working doc'!$A$4:$CO$60,CB$100,FALSE),"-")</f>
        <v>-</v>
      </c>
      <c r="CC51" s="12" t="str">
        <f>IFERROR(VLOOKUP($A51,'All Running Order working doc'!$A$4:$CO$60,CC$100,FALSE),"-")</f>
        <v>-</v>
      </c>
      <c r="CD51" s="12" t="str">
        <f>IFERROR(VLOOKUP($A51,'All Running Order working doc'!$A$4:$CO$60,CD$100,FALSE),"-")</f>
        <v>-</v>
      </c>
      <c r="CE51" s="12" t="str">
        <f>IFERROR(VLOOKUP($A51,'All Running Order working doc'!$A$4:$CO$60,CE$100,FALSE),"-")</f>
        <v>-</v>
      </c>
      <c r="CF51" s="12" t="str">
        <f>IFERROR(VLOOKUP($A51,'All Running Order working doc'!$A$4:$CO$60,CF$100,FALSE),"-")</f>
        <v>-</v>
      </c>
      <c r="CG51" s="12" t="str">
        <f>IFERROR(VLOOKUP($A51,'All Running Order working doc'!$A$4:$CO$60,CG$100,FALSE),"-")</f>
        <v>-</v>
      </c>
      <c r="CH51" s="12" t="str">
        <f>IFERROR(VLOOKUP($A51,'All Running Order working doc'!$A$4:$CO$60,CH$100,FALSE),"-")</f>
        <v>-</v>
      </c>
      <c r="CI51" s="12" t="str">
        <f>IFERROR(VLOOKUP($A51,'All Running Order working doc'!$A$4:$CO$60,CI$100,FALSE),"-")</f>
        <v>-</v>
      </c>
      <c r="CJ51" s="12" t="str">
        <f>IFERROR(VLOOKUP($A51,'All Running Order working doc'!$A$4:$CO$60,CJ$100,FALSE),"-")</f>
        <v>-</v>
      </c>
      <c r="CK51" s="12" t="str">
        <f>IFERROR(VLOOKUP($A51,'All Running Order working doc'!$A$4:$CO$60,CK$100,FALSE),"-")</f>
        <v>-</v>
      </c>
      <c r="CL51" s="12" t="str">
        <f>IFERROR(VLOOKUP($A51,'All Running Order working doc'!$A$4:$CO$60,CL$100,FALSE),"-")</f>
        <v>-</v>
      </c>
      <c r="CM51" s="12" t="str">
        <f>IFERROR(VLOOKUP($A51,'All Running Order working doc'!$A$4:$CO$60,CM$100,FALSE),"-")</f>
        <v>-</v>
      </c>
      <c r="CN51" s="12" t="str">
        <f>IFERROR(VLOOKUP($A51,'All Running Order working doc'!$A$4:$CO$60,CN$100,FALSE),"-")</f>
        <v>-</v>
      </c>
      <c r="CQ51" s="3">
        <v>48</v>
      </c>
    </row>
    <row r="52" spans="1:95" x14ac:dyDescent="0.3">
      <c r="A52" s="3" t="str">
        <f>CONCATENATE(Constants!$B$7,CQ52,)</f>
        <v>Clubman49</v>
      </c>
      <c r="B52" s="12" t="str">
        <f>IFERROR(VLOOKUP($A52,'All Running Order working doc'!$A$4:$CO$60,B$100,FALSE),"-")</f>
        <v>-</v>
      </c>
      <c r="C52" s="12" t="str">
        <f>IFERROR(VLOOKUP($A52,'All Running Order working doc'!$A$4:$CO$60,C$100,FALSE),"-")</f>
        <v>-</v>
      </c>
      <c r="D52" s="12" t="str">
        <f>IFERROR(VLOOKUP($A52,'All Running Order working doc'!$A$4:$CO$60,D$100,FALSE),"-")</f>
        <v>-</v>
      </c>
      <c r="E52" s="12" t="str">
        <f>IFERROR(VLOOKUP($A52,'All Running Order working doc'!$A$4:$CO$60,E$100,FALSE),"-")</f>
        <v>-</v>
      </c>
      <c r="F52" s="12" t="str">
        <f>IFERROR(VLOOKUP($A52,'All Running Order working doc'!$A$4:$CO$60,F$100,FALSE),"-")</f>
        <v>-</v>
      </c>
      <c r="G52" s="12" t="str">
        <f>IFERROR(VLOOKUP($A52,'All Running Order working doc'!$A$4:$CO$60,G$100,FALSE),"-")</f>
        <v>-</v>
      </c>
      <c r="H52" s="12" t="str">
        <f>IFERROR(VLOOKUP($A52,'All Running Order working doc'!$A$4:$CO$60,H$100,FALSE),"-")</f>
        <v>-</v>
      </c>
      <c r="I52" s="12" t="str">
        <f>IFERROR(VLOOKUP($A52,'All Running Order working doc'!$A$4:$CO$60,I$100,FALSE),"-")</f>
        <v>-</v>
      </c>
      <c r="J52" s="12" t="str">
        <f>IFERROR(VLOOKUP($A52,'All Running Order working doc'!$A$4:$CO$60,J$100,FALSE),"-")</f>
        <v>-</v>
      </c>
      <c r="K52" s="12" t="str">
        <f>IFERROR(VLOOKUP($A52,'All Running Order working doc'!$A$4:$CO$60,K$100,FALSE),"-")</f>
        <v>-</v>
      </c>
      <c r="L52" s="12" t="str">
        <f>IFERROR(VLOOKUP($A52,'All Running Order working doc'!$A$4:$CO$60,L$100,FALSE),"-")</f>
        <v>-</v>
      </c>
      <c r="M52" s="12" t="str">
        <f>IFERROR(VLOOKUP($A52,'All Running Order working doc'!$A$4:$CO$60,M$100,FALSE),"-")</f>
        <v>-</v>
      </c>
      <c r="N52" s="12" t="str">
        <f>IFERROR(VLOOKUP($A52,'All Running Order working doc'!$A$4:$CO$60,N$100,FALSE),"-")</f>
        <v>-</v>
      </c>
      <c r="O52" s="12" t="str">
        <f>IFERROR(VLOOKUP($A52,'All Running Order working doc'!$A$4:$CO$60,O$100,FALSE),"-")</f>
        <v>-</v>
      </c>
      <c r="P52" s="12" t="str">
        <f>IFERROR(VLOOKUP($A52,'All Running Order working doc'!$A$4:$CO$60,P$100,FALSE),"-")</f>
        <v>-</v>
      </c>
      <c r="Q52" s="12" t="str">
        <f>IFERROR(VLOOKUP($A52,'All Running Order working doc'!$A$4:$CO$60,Q$100,FALSE),"-")</f>
        <v>-</v>
      </c>
      <c r="R52" s="12" t="str">
        <f>IFERROR(VLOOKUP($A52,'All Running Order working doc'!$A$4:$CO$60,R$100,FALSE),"-")</f>
        <v>-</v>
      </c>
      <c r="S52" s="12" t="str">
        <f>IFERROR(VLOOKUP($A52,'All Running Order working doc'!$A$4:$CO$60,S$100,FALSE),"-")</f>
        <v>-</v>
      </c>
      <c r="T52" s="12" t="str">
        <f>IFERROR(VLOOKUP($A52,'All Running Order working doc'!$A$4:$CO$60,T$100,FALSE),"-")</f>
        <v>-</v>
      </c>
      <c r="U52" s="12" t="str">
        <f>IFERROR(VLOOKUP($A52,'All Running Order working doc'!$A$4:$CO$60,U$100,FALSE),"-")</f>
        <v>-</v>
      </c>
      <c r="V52" s="12" t="str">
        <f>IFERROR(VLOOKUP($A52,'All Running Order working doc'!$A$4:$CO$60,V$100,FALSE),"-")</f>
        <v>-</v>
      </c>
      <c r="W52" s="12" t="str">
        <f>IFERROR(VLOOKUP($A52,'All Running Order working doc'!$A$4:$CO$60,W$100,FALSE),"-")</f>
        <v>-</v>
      </c>
      <c r="X52" s="12" t="str">
        <f>IFERROR(VLOOKUP($A52,'All Running Order working doc'!$A$4:$CO$60,X$100,FALSE),"-")</f>
        <v>-</v>
      </c>
      <c r="Y52" s="12" t="str">
        <f>IFERROR(VLOOKUP($A52,'All Running Order working doc'!$A$4:$CO$60,Y$100,FALSE),"-")</f>
        <v>-</v>
      </c>
      <c r="Z52" s="12" t="str">
        <f>IFERROR(VLOOKUP($A52,'All Running Order working doc'!$A$4:$CO$60,Z$100,FALSE),"-")</f>
        <v>-</v>
      </c>
      <c r="AA52" s="12" t="str">
        <f>IFERROR(VLOOKUP($A52,'All Running Order working doc'!$A$4:$CO$60,AA$100,FALSE),"-")</f>
        <v>-</v>
      </c>
      <c r="AB52" s="12" t="str">
        <f>IFERROR(VLOOKUP($A52,'All Running Order working doc'!$A$4:$CO$60,AB$100,FALSE),"-")</f>
        <v>-</v>
      </c>
      <c r="AC52" s="12" t="str">
        <f>IFERROR(VLOOKUP($A52,'All Running Order working doc'!$A$4:$CO$60,AC$100,FALSE),"-")</f>
        <v>-</v>
      </c>
      <c r="AD52" s="12" t="str">
        <f>IFERROR(VLOOKUP($A52,'All Running Order working doc'!$A$4:$CO$60,AD$100,FALSE),"-")</f>
        <v>-</v>
      </c>
      <c r="AE52" s="12" t="str">
        <f>IFERROR(VLOOKUP($A52,'All Running Order working doc'!$A$4:$CO$60,AE$100,FALSE),"-")</f>
        <v>-</v>
      </c>
      <c r="AF52" s="12" t="str">
        <f>IFERROR(VLOOKUP($A52,'All Running Order working doc'!$A$4:$CO$60,AF$100,FALSE),"-")</f>
        <v>-</v>
      </c>
      <c r="AG52" s="12" t="str">
        <f>IFERROR(VLOOKUP($A52,'All Running Order working doc'!$A$4:$CO$60,AG$100,FALSE),"-")</f>
        <v>-</v>
      </c>
      <c r="AH52" s="12" t="str">
        <f>IFERROR(VLOOKUP($A52,'All Running Order working doc'!$A$4:$CO$60,AH$100,FALSE),"-")</f>
        <v>-</v>
      </c>
      <c r="AI52" s="12" t="str">
        <f>IFERROR(VLOOKUP($A52,'All Running Order working doc'!$A$4:$CO$60,AI$100,FALSE),"-")</f>
        <v>-</v>
      </c>
      <c r="AJ52" s="12" t="str">
        <f>IFERROR(VLOOKUP($A52,'All Running Order working doc'!$A$4:$CO$60,AJ$100,FALSE),"-")</f>
        <v>-</v>
      </c>
      <c r="AK52" s="12" t="str">
        <f>IFERROR(VLOOKUP($A52,'All Running Order working doc'!$A$4:$CO$60,AK$100,FALSE),"-")</f>
        <v>-</v>
      </c>
      <c r="AL52" s="12" t="str">
        <f>IFERROR(VLOOKUP($A52,'All Running Order working doc'!$A$4:$CO$60,AL$100,FALSE),"-")</f>
        <v>-</v>
      </c>
      <c r="AM52" s="12" t="str">
        <f>IFERROR(VLOOKUP($A52,'All Running Order working doc'!$A$4:$CO$60,AM$100,FALSE),"-")</f>
        <v>-</v>
      </c>
      <c r="AN52" s="12" t="str">
        <f>IFERROR(VLOOKUP($A52,'All Running Order working doc'!$A$4:$CO$60,AN$100,FALSE),"-")</f>
        <v>-</v>
      </c>
      <c r="AO52" s="12" t="str">
        <f>IFERROR(VLOOKUP($A52,'All Running Order working doc'!$A$4:$CO$60,AO$100,FALSE),"-")</f>
        <v>-</v>
      </c>
      <c r="AP52" s="12" t="str">
        <f>IFERROR(VLOOKUP($A52,'All Running Order working doc'!$A$4:$CO$60,AP$100,FALSE),"-")</f>
        <v>-</v>
      </c>
      <c r="AQ52" s="12" t="str">
        <f>IFERROR(VLOOKUP($A52,'All Running Order working doc'!$A$4:$CO$60,AQ$100,FALSE),"-")</f>
        <v>-</v>
      </c>
      <c r="AR52" s="12" t="str">
        <f>IFERROR(VLOOKUP($A52,'All Running Order working doc'!$A$4:$CO$60,AR$100,FALSE),"-")</f>
        <v>-</v>
      </c>
      <c r="AS52" s="12" t="str">
        <f>IFERROR(VLOOKUP($A52,'All Running Order working doc'!$A$4:$CO$60,AS$100,FALSE),"-")</f>
        <v>-</v>
      </c>
      <c r="AT52" s="12" t="str">
        <f>IFERROR(VLOOKUP($A52,'All Running Order working doc'!$A$4:$CO$60,AT$100,FALSE),"-")</f>
        <v>-</v>
      </c>
      <c r="AU52" s="12" t="str">
        <f>IFERROR(VLOOKUP($A52,'All Running Order working doc'!$A$4:$CO$60,AU$100,FALSE),"-")</f>
        <v>-</v>
      </c>
      <c r="AV52" s="12" t="str">
        <f>IFERROR(VLOOKUP($A52,'All Running Order working doc'!$A$4:$CO$60,AV$100,FALSE),"-")</f>
        <v>-</v>
      </c>
      <c r="AW52" s="12" t="str">
        <f>IFERROR(VLOOKUP($A52,'All Running Order working doc'!$A$4:$CO$60,AW$100,FALSE),"-")</f>
        <v>-</v>
      </c>
      <c r="AX52" s="12" t="str">
        <f>IFERROR(VLOOKUP($A52,'All Running Order working doc'!$A$4:$CO$60,AX$100,FALSE),"-")</f>
        <v>-</v>
      </c>
      <c r="AY52" s="12" t="str">
        <f>IFERROR(VLOOKUP($A52,'All Running Order working doc'!$A$4:$CO$60,AY$100,FALSE),"-")</f>
        <v>-</v>
      </c>
      <c r="AZ52" s="12" t="str">
        <f>IFERROR(VLOOKUP($A52,'All Running Order working doc'!$A$4:$CO$60,AZ$100,FALSE),"-")</f>
        <v>-</v>
      </c>
      <c r="BA52" s="12" t="str">
        <f>IFERROR(VLOOKUP($A52,'All Running Order working doc'!$A$4:$CO$60,BA$100,FALSE),"-")</f>
        <v>-</v>
      </c>
      <c r="BB52" s="12" t="str">
        <f>IFERROR(VLOOKUP($A52,'All Running Order working doc'!$A$4:$CO$60,BB$100,FALSE),"-")</f>
        <v>-</v>
      </c>
      <c r="BC52" s="12" t="str">
        <f>IFERROR(VLOOKUP($A52,'All Running Order working doc'!$A$4:$CO$60,BC$100,FALSE),"-")</f>
        <v>-</v>
      </c>
      <c r="BD52" s="12" t="str">
        <f>IFERROR(VLOOKUP($A52,'All Running Order working doc'!$A$4:$CO$60,BD$100,FALSE),"-")</f>
        <v>-</v>
      </c>
      <c r="BE52" s="12" t="str">
        <f>IFERROR(VLOOKUP($A52,'All Running Order working doc'!$A$4:$CO$60,BE$100,FALSE),"-")</f>
        <v>-</v>
      </c>
      <c r="BF52" s="12" t="str">
        <f>IFERROR(VLOOKUP($A52,'All Running Order working doc'!$A$4:$CO$60,BF$100,FALSE),"-")</f>
        <v>-</v>
      </c>
      <c r="BG52" s="12" t="str">
        <f>IFERROR(VLOOKUP($A52,'All Running Order working doc'!$A$4:$CO$60,BG$100,FALSE),"-")</f>
        <v>-</v>
      </c>
      <c r="BH52" s="12" t="str">
        <f>IFERROR(VLOOKUP($A52,'All Running Order working doc'!$A$4:$CO$60,BH$100,FALSE),"-")</f>
        <v>-</v>
      </c>
      <c r="BI52" s="12" t="str">
        <f>IFERROR(VLOOKUP($A52,'All Running Order working doc'!$A$4:$CO$60,BI$100,FALSE),"-")</f>
        <v>-</v>
      </c>
      <c r="BJ52" s="12" t="str">
        <f>IFERROR(VLOOKUP($A52,'All Running Order working doc'!$A$4:$CO$60,BJ$100,FALSE),"-")</f>
        <v>-</v>
      </c>
      <c r="BK52" s="12" t="str">
        <f>IFERROR(VLOOKUP($A52,'All Running Order working doc'!$A$4:$CO$60,BK$100,FALSE),"-")</f>
        <v>-</v>
      </c>
      <c r="BL52" s="12" t="str">
        <f>IFERROR(VLOOKUP($A52,'All Running Order working doc'!$A$4:$CO$60,BL$100,FALSE),"-")</f>
        <v>-</v>
      </c>
      <c r="BM52" s="12" t="str">
        <f>IFERROR(VLOOKUP($A52,'All Running Order working doc'!$A$4:$CO$60,BM$100,FALSE),"-")</f>
        <v>-</v>
      </c>
      <c r="BN52" s="12" t="str">
        <f>IFERROR(VLOOKUP($A52,'All Running Order working doc'!$A$4:$CO$60,BN$100,FALSE),"-")</f>
        <v>-</v>
      </c>
      <c r="BO52" s="12" t="str">
        <f>IFERROR(VLOOKUP($A52,'All Running Order working doc'!$A$4:$CO$60,BO$100,FALSE),"-")</f>
        <v>-</v>
      </c>
      <c r="BP52" s="12" t="str">
        <f>IFERROR(VLOOKUP($A52,'All Running Order working doc'!$A$4:$CO$60,BP$100,FALSE),"-")</f>
        <v>-</v>
      </c>
      <c r="BQ52" s="12" t="str">
        <f>IFERROR(VLOOKUP($A52,'All Running Order working doc'!$A$4:$CO$60,BQ$100,FALSE),"-")</f>
        <v>-</v>
      </c>
      <c r="BR52" s="12" t="str">
        <f>IFERROR(VLOOKUP($A52,'All Running Order working doc'!$A$4:$CO$60,BR$100,FALSE),"-")</f>
        <v>-</v>
      </c>
      <c r="BS52" s="12" t="str">
        <f>IFERROR(VLOOKUP($A52,'All Running Order working doc'!$A$4:$CO$60,BS$100,FALSE),"-")</f>
        <v>-</v>
      </c>
      <c r="BT52" s="12" t="str">
        <f>IFERROR(VLOOKUP($A52,'All Running Order working doc'!$A$4:$CO$60,BT$100,FALSE),"-")</f>
        <v>-</v>
      </c>
      <c r="BU52" s="12" t="str">
        <f>IFERROR(VLOOKUP($A52,'All Running Order working doc'!$A$4:$CO$60,BU$100,FALSE),"-")</f>
        <v>-</v>
      </c>
      <c r="BV52" s="12" t="str">
        <f>IFERROR(VLOOKUP($A52,'All Running Order working doc'!$A$4:$CO$60,BV$100,FALSE),"-")</f>
        <v>-</v>
      </c>
      <c r="BW52" s="12" t="str">
        <f>IFERROR(VLOOKUP($A52,'All Running Order working doc'!$A$4:$CO$60,BW$100,FALSE),"-")</f>
        <v>-</v>
      </c>
      <c r="BX52" s="12" t="str">
        <f>IFERROR(VLOOKUP($A52,'All Running Order working doc'!$A$4:$CO$60,BX$100,FALSE),"-")</f>
        <v>-</v>
      </c>
      <c r="BY52" s="12" t="str">
        <f>IFERROR(VLOOKUP($A52,'All Running Order working doc'!$A$4:$CO$60,BY$100,FALSE),"-")</f>
        <v>-</v>
      </c>
      <c r="BZ52" s="12" t="str">
        <f>IFERROR(VLOOKUP($A52,'All Running Order working doc'!$A$4:$CO$60,BZ$100,FALSE),"-")</f>
        <v>-</v>
      </c>
      <c r="CA52" s="12" t="str">
        <f>IFERROR(VLOOKUP($A52,'All Running Order working doc'!$A$4:$CO$60,CA$100,FALSE),"-")</f>
        <v>-</v>
      </c>
      <c r="CB52" s="12" t="str">
        <f>IFERROR(VLOOKUP($A52,'All Running Order working doc'!$A$4:$CO$60,CB$100,FALSE),"-")</f>
        <v>-</v>
      </c>
      <c r="CC52" s="12" t="str">
        <f>IFERROR(VLOOKUP($A52,'All Running Order working doc'!$A$4:$CO$60,CC$100,FALSE),"-")</f>
        <v>-</v>
      </c>
      <c r="CD52" s="12" t="str">
        <f>IFERROR(VLOOKUP($A52,'All Running Order working doc'!$A$4:$CO$60,CD$100,FALSE),"-")</f>
        <v>-</v>
      </c>
      <c r="CE52" s="12" t="str">
        <f>IFERROR(VLOOKUP($A52,'All Running Order working doc'!$A$4:$CO$60,CE$100,FALSE),"-")</f>
        <v>-</v>
      </c>
      <c r="CF52" s="12" t="str">
        <f>IFERROR(VLOOKUP($A52,'All Running Order working doc'!$A$4:$CO$60,CF$100,FALSE),"-")</f>
        <v>-</v>
      </c>
      <c r="CG52" s="12" t="str">
        <f>IFERROR(VLOOKUP($A52,'All Running Order working doc'!$A$4:$CO$60,CG$100,FALSE),"-")</f>
        <v>-</v>
      </c>
      <c r="CH52" s="12" t="str">
        <f>IFERROR(VLOOKUP($A52,'All Running Order working doc'!$A$4:$CO$60,CH$100,FALSE),"-")</f>
        <v>-</v>
      </c>
      <c r="CI52" s="12" t="str">
        <f>IFERROR(VLOOKUP($A52,'All Running Order working doc'!$A$4:$CO$60,CI$100,FALSE),"-")</f>
        <v>-</v>
      </c>
      <c r="CJ52" s="12" t="str">
        <f>IFERROR(VLOOKUP($A52,'All Running Order working doc'!$A$4:$CO$60,CJ$100,FALSE),"-")</f>
        <v>-</v>
      </c>
      <c r="CK52" s="12" t="str">
        <f>IFERROR(VLOOKUP($A52,'All Running Order working doc'!$A$4:$CO$60,CK$100,FALSE),"-")</f>
        <v>-</v>
      </c>
      <c r="CL52" s="12" t="str">
        <f>IFERROR(VLOOKUP($A52,'All Running Order working doc'!$A$4:$CO$60,CL$100,FALSE),"-")</f>
        <v>-</v>
      </c>
      <c r="CM52" s="12" t="str">
        <f>IFERROR(VLOOKUP($A52,'All Running Order working doc'!$A$4:$CO$60,CM$100,FALSE),"-")</f>
        <v>-</v>
      </c>
      <c r="CN52" s="12" t="str">
        <f>IFERROR(VLOOKUP($A52,'All Running Order working doc'!$A$4:$CO$60,CN$100,FALSE),"-")</f>
        <v>-</v>
      </c>
      <c r="CQ52" s="3">
        <v>49</v>
      </c>
    </row>
    <row r="53" spans="1:95" x14ac:dyDescent="0.3">
      <c r="A53" s="3" t="str">
        <f>CONCATENATE(Constants!$B$7,CQ53,)</f>
        <v>Clubman50</v>
      </c>
      <c r="B53" s="12" t="str">
        <f>IFERROR(VLOOKUP($A53,'All Running Order working doc'!$A$4:$CO$60,B$100,FALSE),"-")</f>
        <v>-</v>
      </c>
      <c r="C53" s="12" t="str">
        <f>IFERROR(VLOOKUP($A53,'All Running Order working doc'!$A$4:$CO$60,C$100,FALSE),"-")</f>
        <v>-</v>
      </c>
      <c r="D53" s="12" t="str">
        <f>IFERROR(VLOOKUP($A53,'All Running Order working doc'!$A$4:$CO$60,D$100,FALSE),"-")</f>
        <v>-</v>
      </c>
      <c r="E53" s="12" t="str">
        <f>IFERROR(VLOOKUP($A53,'All Running Order working doc'!$A$4:$CO$60,E$100,FALSE),"-")</f>
        <v>-</v>
      </c>
      <c r="F53" s="12" t="str">
        <f>IFERROR(VLOOKUP($A53,'All Running Order working doc'!$A$4:$CO$60,F$100,FALSE),"-")</f>
        <v>-</v>
      </c>
      <c r="G53" s="12" t="str">
        <f>IFERROR(VLOOKUP($A53,'All Running Order working doc'!$A$4:$CO$60,G$100,FALSE),"-")</f>
        <v>-</v>
      </c>
      <c r="H53" s="12" t="str">
        <f>IFERROR(VLOOKUP($A53,'All Running Order working doc'!$A$4:$CO$60,H$100,FALSE),"-")</f>
        <v>-</v>
      </c>
      <c r="I53" s="12" t="str">
        <f>IFERROR(VLOOKUP($A53,'All Running Order working doc'!$A$4:$CO$60,I$100,FALSE),"-")</f>
        <v>-</v>
      </c>
      <c r="J53" s="12" t="str">
        <f>IFERROR(VLOOKUP($A53,'All Running Order working doc'!$A$4:$CO$60,J$100,FALSE),"-")</f>
        <v>-</v>
      </c>
      <c r="K53" s="12" t="str">
        <f>IFERROR(VLOOKUP($A53,'All Running Order working doc'!$A$4:$CO$60,K$100,FALSE),"-")</f>
        <v>-</v>
      </c>
      <c r="L53" s="12" t="str">
        <f>IFERROR(VLOOKUP($A53,'All Running Order working doc'!$A$4:$CO$60,L$100,FALSE),"-")</f>
        <v>-</v>
      </c>
      <c r="M53" s="12" t="str">
        <f>IFERROR(VLOOKUP($A53,'All Running Order working doc'!$A$4:$CO$60,M$100,FALSE),"-")</f>
        <v>-</v>
      </c>
      <c r="N53" s="12" t="str">
        <f>IFERROR(VLOOKUP($A53,'All Running Order working doc'!$A$4:$CO$60,N$100,FALSE),"-")</f>
        <v>-</v>
      </c>
      <c r="O53" s="12" t="str">
        <f>IFERROR(VLOOKUP($A53,'All Running Order working doc'!$A$4:$CO$60,O$100,FALSE),"-")</f>
        <v>-</v>
      </c>
      <c r="P53" s="12" t="str">
        <f>IFERROR(VLOOKUP($A53,'All Running Order working doc'!$A$4:$CO$60,P$100,FALSE),"-")</f>
        <v>-</v>
      </c>
      <c r="Q53" s="12" t="str">
        <f>IFERROR(VLOOKUP($A53,'All Running Order working doc'!$A$4:$CO$60,Q$100,FALSE),"-")</f>
        <v>-</v>
      </c>
      <c r="R53" s="12" t="str">
        <f>IFERROR(VLOOKUP($A53,'All Running Order working doc'!$A$4:$CO$60,R$100,FALSE),"-")</f>
        <v>-</v>
      </c>
      <c r="S53" s="12" t="str">
        <f>IFERROR(VLOOKUP($A53,'All Running Order working doc'!$A$4:$CO$60,S$100,FALSE),"-")</f>
        <v>-</v>
      </c>
      <c r="T53" s="12" t="str">
        <f>IFERROR(VLOOKUP($A53,'All Running Order working doc'!$A$4:$CO$60,T$100,FALSE),"-")</f>
        <v>-</v>
      </c>
      <c r="U53" s="12" t="str">
        <f>IFERROR(VLOOKUP($A53,'All Running Order working doc'!$A$4:$CO$60,U$100,FALSE),"-")</f>
        <v>-</v>
      </c>
      <c r="V53" s="12" t="str">
        <f>IFERROR(VLOOKUP($A53,'All Running Order working doc'!$A$4:$CO$60,V$100,FALSE),"-")</f>
        <v>-</v>
      </c>
      <c r="W53" s="12" t="str">
        <f>IFERROR(VLOOKUP($A53,'All Running Order working doc'!$A$4:$CO$60,W$100,FALSE),"-")</f>
        <v>-</v>
      </c>
      <c r="X53" s="12" t="str">
        <f>IFERROR(VLOOKUP($A53,'All Running Order working doc'!$A$4:$CO$60,X$100,FALSE),"-")</f>
        <v>-</v>
      </c>
      <c r="Y53" s="12" t="str">
        <f>IFERROR(VLOOKUP($A53,'All Running Order working doc'!$A$4:$CO$60,Y$100,FALSE),"-")</f>
        <v>-</v>
      </c>
      <c r="Z53" s="12" t="str">
        <f>IFERROR(VLOOKUP($A53,'All Running Order working doc'!$A$4:$CO$60,Z$100,FALSE),"-")</f>
        <v>-</v>
      </c>
      <c r="AA53" s="12" t="str">
        <f>IFERROR(VLOOKUP($A53,'All Running Order working doc'!$A$4:$CO$60,AA$100,FALSE),"-")</f>
        <v>-</v>
      </c>
      <c r="AB53" s="12" t="str">
        <f>IFERROR(VLOOKUP($A53,'All Running Order working doc'!$A$4:$CO$60,AB$100,FALSE),"-")</f>
        <v>-</v>
      </c>
      <c r="AC53" s="12" t="str">
        <f>IFERROR(VLOOKUP($A53,'All Running Order working doc'!$A$4:$CO$60,AC$100,FALSE),"-")</f>
        <v>-</v>
      </c>
      <c r="AD53" s="12" t="str">
        <f>IFERROR(VLOOKUP($A53,'All Running Order working doc'!$A$4:$CO$60,AD$100,FALSE),"-")</f>
        <v>-</v>
      </c>
      <c r="AE53" s="12" t="str">
        <f>IFERROR(VLOOKUP($A53,'All Running Order working doc'!$A$4:$CO$60,AE$100,FALSE),"-")</f>
        <v>-</v>
      </c>
      <c r="AF53" s="12" t="str">
        <f>IFERROR(VLOOKUP($A53,'All Running Order working doc'!$A$4:$CO$60,AF$100,FALSE),"-")</f>
        <v>-</v>
      </c>
      <c r="AG53" s="12" t="str">
        <f>IFERROR(VLOOKUP($A53,'All Running Order working doc'!$A$4:$CO$60,AG$100,FALSE),"-")</f>
        <v>-</v>
      </c>
      <c r="AH53" s="12" t="str">
        <f>IFERROR(VLOOKUP($A53,'All Running Order working doc'!$A$4:$CO$60,AH$100,FALSE),"-")</f>
        <v>-</v>
      </c>
      <c r="AI53" s="12" t="str">
        <f>IFERROR(VLOOKUP($A53,'All Running Order working doc'!$A$4:$CO$60,AI$100,FALSE),"-")</f>
        <v>-</v>
      </c>
      <c r="AJ53" s="12" t="str">
        <f>IFERROR(VLOOKUP($A53,'All Running Order working doc'!$A$4:$CO$60,AJ$100,FALSE),"-")</f>
        <v>-</v>
      </c>
      <c r="AK53" s="12" t="str">
        <f>IFERROR(VLOOKUP($A53,'All Running Order working doc'!$A$4:$CO$60,AK$100,FALSE),"-")</f>
        <v>-</v>
      </c>
      <c r="AL53" s="12" t="str">
        <f>IFERROR(VLOOKUP($A53,'All Running Order working doc'!$A$4:$CO$60,AL$100,FALSE),"-")</f>
        <v>-</v>
      </c>
      <c r="AM53" s="12" t="str">
        <f>IFERROR(VLOOKUP($A53,'All Running Order working doc'!$A$4:$CO$60,AM$100,FALSE),"-")</f>
        <v>-</v>
      </c>
      <c r="AN53" s="12" t="str">
        <f>IFERROR(VLOOKUP($A53,'All Running Order working doc'!$A$4:$CO$60,AN$100,FALSE),"-")</f>
        <v>-</v>
      </c>
      <c r="AO53" s="12" t="str">
        <f>IFERROR(VLOOKUP($A53,'All Running Order working doc'!$A$4:$CO$60,AO$100,FALSE),"-")</f>
        <v>-</v>
      </c>
      <c r="AP53" s="12" t="str">
        <f>IFERROR(VLOOKUP($A53,'All Running Order working doc'!$A$4:$CO$60,AP$100,FALSE),"-")</f>
        <v>-</v>
      </c>
      <c r="AQ53" s="12" t="str">
        <f>IFERROR(VLOOKUP($A53,'All Running Order working doc'!$A$4:$CO$60,AQ$100,FALSE),"-")</f>
        <v>-</v>
      </c>
      <c r="AR53" s="12" t="str">
        <f>IFERROR(VLOOKUP($A53,'All Running Order working doc'!$A$4:$CO$60,AR$100,FALSE),"-")</f>
        <v>-</v>
      </c>
      <c r="AS53" s="12" t="str">
        <f>IFERROR(VLOOKUP($A53,'All Running Order working doc'!$A$4:$CO$60,AS$100,FALSE),"-")</f>
        <v>-</v>
      </c>
      <c r="AT53" s="12" t="str">
        <f>IFERROR(VLOOKUP($A53,'All Running Order working doc'!$A$4:$CO$60,AT$100,FALSE),"-")</f>
        <v>-</v>
      </c>
      <c r="AU53" s="12" t="str">
        <f>IFERROR(VLOOKUP($A53,'All Running Order working doc'!$A$4:$CO$60,AU$100,FALSE),"-")</f>
        <v>-</v>
      </c>
      <c r="AV53" s="12" t="str">
        <f>IFERROR(VLOOKUP($A53,'All Running Order working doc'!$A$4:$CO$60,AV$100,FALSE),"-")</f>
        <v>-</v>
      </c>
      <c r="AW53" s="12" t="str">
        <f>IFERROR(VLOOKUP($A53,'All Running Order working doc'!$A$4:$CO$60,AW$100,FALSE),"-")</f>
        <v>-</v>
      </c>
      <c r="AX53" s="12" t="str">
        <f>IFERROR(VLOOKUP($A53,'All Running Order working doc'!$A$4:$CO$60,AX$100,FALSE),"-")</f>
        <v>-</v>
      </c>
      <c r="AY53" s="12" t="str">
        <f>IFERROR(VLOOKUP($A53,'All Running Order working doc'!$A$4:$CO$60,AY$100,FALSE),"-")</f>
        <v>-</v>
      </c>
      <c r="AZ53" s="12" t="str">
        <f>IFERROR(VLOOKUP($A53,'All Running Order working doc'!$A$4:$CO$60,AZ$100,FALSE),"-")</f>
        <v>-</v>
      </c>
      <c r="BA53" s="12" t="str">
        <f>IFERROR(VLOOKUP($A53,'All Running Order working doc'!$A$4:$CO$60,BA$100,FALSE),"-")</f>
        <v>-</v>
      </c>
      <c r="BB53" s="12" t="str">
        <f>IFERROR(VLOOKUP($A53,'All Running Order working doc'!$A$4:$CO$60,BB$100,FALSE),"-")</f>
        <v>-</v>
      </c>
      <c r="BC53" s="12" t="str">
        <f>IFERROR(VLOOKUP($A53,'All Running Order working doc'!$A$4:$CO$60,BC$100,FALSE),"-")</f>
        <v>-</v>
      </c>
      <c r="BD53" s="12" t="str">
        <f>IFERROR(VLOOKUP($A53,'All Running Order working doc'!$A$4:$CO$60,BD$100,FALSE),"-")</f>
        <v>-</v>
      </c>
      <c r="BE53" s="12" t="str">
        <f>IFERROR(VLOOKUP($A53,'All Running Order working doc'!$A$4:$CO$60,BE$100,FALSE),"-")</f>
        <v>-</v>
      </c>
      <c r="BF53" s="12" t="str">
        <f>IFERROR(VLOOKUP($A53,'All Running Order working doc'!$A$4:$CO$60,BF$100,FALSE),"-")</f>
        <v>-</v>
      </c>
      <c r="BG53" s="12" t="str">
        <f>IFERROR(VLOOKUP($A53,'All Running Order working doc'!$A$4:$CO$60,BG$100,FALSE),"-")</f>
        <v>-</v>
      </c>
      <c r="BH53" s="12" t="str">
        <f>IFERROR(VLOOKUP($A53,'All Running Order working doc'!$A$4:$CO$60,BH$100,FALSE),"-")</f>
        <v>-</v>
      </c>
      <c r="BI53" s="12" t="str">
        <f>IFERROR(VLOOKUP($A53,'All Running Order working doc'!$A$4:$CO$60,BI$100,FALSE),"-")</f>
        <v>-</v>
      </c>
      <c r="BJ53" s="12" t="str">
        <f>IFERROR(VLOOKUP($A53,'All Running Order working doc'!$A$4:$CO$60,BJ$100,FALSE),"-")</f>
        <v>-</v>
      </c>
      <c r="BK53" s="12" t="str">
        <f>IFERROR(VLOOKUP($A53,'All Running Order working doc'!$A$4:$CO$60,BK$100,FALSE),"-")</f>
        <v>-</v>
      </c>
      <c r="BL53" s="12" t="str">
        <f>IFERROR(VLOOKUP($A53,'All Running Order working doc'!$A$4:$CO$60,BL$100,FALSE),"-")</f>
        <v>-</v>
      </c>
      <c r="BM53" s="12" t="str">
        <f>IFERROR(VLOOKUP($A53,'All Running Order working doc'!$A$4:$CO$60,BM$100,FALSE),"-")</f>
        <v>-</v>
      </c>
      <c r="BN53" s="12" t="str">
        <f>IFERROR(VLOOKUP($A53,'All Running Order working doc'!$A$4:$CO$60,BN$100,FALSE),"-")</f>
        <v>-</v>
      </c>
      <c r="BO53" s="12" t="str">
        <f>IFERROR(VLOOKUP($A53,'All Running Order working doc'!$A$4:$CO$60,BO$100,FALSE),"-")</f>
        <v>-</v>
      </c>
      <c r="BP53" s="12" t="str">
        <f>IFERROR(VLOOKUP($A53,'All Running Order working doc'!$A$4:$CO$60,BP$100,FALSE),"-")</f>
        <v>-</v>
      </c>
      <c r="BQ53" s="12" t="str">
        <f>IFERROR(VLOOKUP($A53,'All Running Order working doc'!$A$4:$CO$60,BQ$100,FALSE),"-")</f>
        <v>-</v>
      </c>
      <c r="BR53" s="12" t="str">
        <f>IFERROR(VLOOKUP($A53,'All Running Order working doc'!$A$4:$CO$60,BR$100,FALSE),"-")</f>
        <v>-</v>
      </c>
      <c r="BS53" s="12" t="str">
        <f>IFERROR(VLOOKUP($A53,'All Running Order working doc'!$A$4:$CO$60,BS$100,FALSE),"-")</f>
        <v>-</v>
      </c>
      <c r="BT53" s="12" t="str">
        <f>IFERROR(VLOOKUP($A53,'All Running Order working doc'!$A$4:$CO$60,BT$100,FALSE),"-")</f>
        <v>-</v>
      </c>
      <c r="BU53" s="12" t="str">
        <f>IFERROR(VLOOKUP($A53,'All Running Order working doc'!$A$4:$CO$60,BU$100,FALSE),"-")</f>
        <v>-</v>
      </c>
      <c r="BV53" s="12" t="str">
        <f>IFERROR(VLOOKUP($A53,'All Running Order working doc'!$A$4:$CO$60,BV$100,FALSE),"-")</f>
        <v>-</v>
      </c>
      <c r="BW53" s="12" t="str">
        <f>IFERROR(VLOOKUP($A53,'All Running Order working doc'!$A$4:$CO$60,BW$100,FALSE),"-")</f>
        <v>-</v>
      </c>
      <c r="BX53" s="12" t="str">
        <f>IFERROR(VLOOKUP($A53,'All Running Order working doc'!$A$4:$CO$60,BX$100,FALSE),"-")</f>
        <v>-</v>
      </c>
      <c r="BY53" s="12" t="str">
        <f>IFERROR(VLOOKUP($A53,'All Running Order working doc'!$A$4:$CO$60,BY$100,FALSE),"-")</f>
        <v>-</v>
      </c>
      <c r="BZ53" s="12" t="str">
        <f>IFERROR(VLOOKUP($A53,'All Running Order working doc'!$A$4:$CO$60,BZ$100,FALSE),"-")</f>
        <v>-</v>
      </c>
      <c r="CA53" s="12" t="str">
        <f>IFERROR(VLOOKUP($A53,'All Running Order working doc'!$A$4:$CO$60,CA$100,FALSE),"-")</f>
        <v>-</v>
      </c>
      <c r="CB53" s="12" t="str">
        <f>IFERROR(VLOOKUP($A53,'All Running Order working doc'!$A$4:$CO$60,CB$100,FALSE),"-")</f>
        <v>-</v>
      </c>
      <c r="CC53" s="12" t="str">
        <f>IFERROR(VLOOKUP($A53,'All Running Order working doc'!$A$4:$CO$60,CC$100,FALSE),"-")</f>
        <v>-</v>
      </c>
      <c r="CD53" s="12" t="str">
        <f>IFERROR(VLOOKUP($A53,'All Running Order working doc'!$A$4:$CO$60,CD$100,FALSE),"-")</f>
        <v>-</v>
      </c>
      <c r="CE53" s="12" t="str">
        <f>IFERROR(VLOOKUP($A53,'All Running Order working doc'!$A$4:$CO$60,CE$100,FALSE),"-")</f>
        <v>-</v>
      </c>
      <c r="CF53" s="12" t="str">
        <f>IFERROR(VLOOKUP($A53,'All Running Order working doc'!$A$4:$CO$60,CF$100,FALSE),"-")</f>
        <v>-</v>
      </c>
      <c r="CG53" s="12" t="str">
        <f>IFERROR(VLOOKUP($A53,'All Running Order working doc'!$A$4:$CO$60,CG$100,FALSE),"-")</f>
        <v>-</v>
      </c>
      <c r="CH53" s="12" t="str">
        <f>IFERROR(VLOOKUP($A53,'All Running Order working doc'!$A$4:$CO$60,CH$100,FALSE),"-")</f>
        <v>-</v>
      </c>
      <c r="CI53" s="12" t="str">
        <f>IFERROR(VLOOKUP($A53,'All Running Order working doc'!$A$4:$CO$60,CI$100,FALSE),"-")</f>
        <v>-</v>
      </c>
      <c r="CJ53" s="12" t="str">
        <f>IFERROR(VLOOKUP($A53,'All Running Order working doc'!$A$4:$CO$60,CJ$100,FALSE),"-")</f>
        <v>-</v>
      </c>
      <c r="CK53" s="12" t="str">
        <f>IFERROR(VLOOKUP($A53,'All Running Order working doc'!$A$4:$CO$60,CK$100,FALSE),"-")</f>
        <v>-</v>
      </c>
      <c r="CL53" s="12" t="str">
        <f>IFERROR(VLOOKUP($A53,'All Running Order working doc'!$A$4:$CO$60,CL$100,FALSE),"-")</f>
        <v>-</v>
      </c>
      <c r="CM53" s="12" t="str">
        <f>IFERROR(VLOOKUP($A53,'All Running Order working doc'!$A$4:$CO$60,CM$100,FALSE),"-")</f>
        <v>-</v>
      </c>
      <c r="CN53" s="12" t="str">
        <f>IFERROR(VLOOKUP($A53,'All Running Order working doc'!$A$4:$CO$60,CN$100,FALSE),"-")</f>
        <v>-</v>
      </c>
      <c r="CQ53" s="3">
        <v>50</v>
      </c>
    </row>
    <row r="54" spans="1:95" x14ac:dyDescent="0.3">
      <c r="A54" s="3" t="str">
        <f>CONCATENATE(Constants!$B$7,CQ54,)</f>
        <v>Clubman51</v>
      </c>
      <c r="B54" s="12" t="str">
        <f>IFERROR(VLOOKUP($A54,'All Running Order working doc'!$A$4:$CO$60,B$100,FALSE),"-")</f>
        <v>-</v>
      </c>
      <c r="C54" s="12" t="str">
        <f>IFERROR(VLOOKUP($A54,'All Running Order working doc'!$A$4:$CO$60,C$100,FALSE),"-")</f>
        <v>-</v>
      </c>
      <c r="D54" s="12" t="str">
        <f>IFERROR(VLOOKUP($A54,'All Running Order working doc'!$A$4:$CO$60,D$100,FALSE),"-")</f>
        <v>-</v>
      </c>
      <c r="E54" s="12" t="str">
        <f>IFERROR(VLOOKUP($A54,'All Running Order working doc'!$A$4:$CO$60,E$100,FALSE),"-")</f>
        <v>-</v>
      </c>
      <c r="F54" s="12" t="str">
        <f>IFERROR(VLOOKUP($A54,'All Running Order working doc'!$A$4:$CO$60,F$100,FALSE),"-")</f>
        <v>-</v>
      </c>
      <c r="G54" s="12" t="str">
        <f>IFERROR(VLOOKUP($A54,'All Running Order working doc'!$A$4:$CO$60,G$100,FALSE),"-")</f>
        <v>-</v>
      </c>
      <c r="H54" s="12" t="str">
        <f>IFERROR(VLOOKUP($A54,'All Running Order working doc'!$A$4:$CO$60,H$100,FALSE),"-")</f>
        <v>-</v>
      </c>
      <c r="I54" s="12" t="str">
        <f>IFERROR(VLOOKUP($A54,'All Running Order working doc'!$A$4:$CO$60,I$100,FALSE),"-")</f>
        <v>-</v>
      </c>
      <c r="J54" s="12" t="str">
        <f>IFERROR(VLOOKUP($A54,'All Running Order working doc'!$A$4:$CO$60,J$100,FALSE),"-")</f>
        <v>-</v>
      </c>
      <c r="K54" s="12" t="str">
        <f>IFERROR(VLOOKUP($A54,'All Running Order working doc'!$A$4:$CO$60,K$100,FALSE),"-")</f>
        <v>-</v>
      </c>
      <c r="L54" s="12" t="str">
        <f>IFERROR(VLOOKUP($A54,'All Running Order working doc'!$A$4:$CO$60,L$100,FALSE),"-")</f>
        <v>-</v>
      </c>
      <c r="M54" s="12" t="str">
        <f>IFERROR(VLOOKUP($A54,'All Running Order working doc'!$A$4:$CO$60,M$100,FALSE),"-")</f>
        <v>-</v>
      </c>
      <c r="N54" s="12" t="str">
        <f>IFERROR(VLOOKUP($A54,'All Running Order working doc'!$A$4:$CO$60,N$100,FALSE),"-")</f>
        <v>-</v>
      </c>
      <c r="O54" s="12" t="str">
        <f>IFERROR(VLOOKUP($A54,'All Running Order working doc'!$A$4:$CO$60,O$100,FALSE),"-")</f>
        <v>-</v>
      </c>
      <c r="P54" s="12" t="str">
        <f>IFERROR(VLOOKUP($A54,'All Running Order working doc'!$A$4:$CO$60,P$100,FALSE),"-")</f>
        <v>-</v>
      </c>
      <c r="Q54" s="12" t="str">
        <f>IFERROR(VLOOKUP($A54,'All Running Order working doc'!$A$4:$CO$60,Q$100,FALSE),"-")</f>
        <v>-</v>
      </c>
      <c r="R54" s="12" t="str">
        <f>IFERROR(VLOOKUP($A54,'All Running Order working doc'!$A$4:$CO$60,R$100,FALSE),"-")</f>
        <v>-</v>
      </c>
      <c r="S54" s="12" t="str">
        <f>IFERROR(VLOOKUP($A54,'All Running Order working doc'!$A$4:$CO$60,S$100,FALSE),"-")</f>
        <v>-</v>
      </c>
      <c r="T54" s="12" t="str">
        <f>IFERROR(VLOOKUP($A54,'All Running Order working doc'!$A$4:$CO$60,T$100,FALSE),"-")</f>
        <v>-</v>
      </c>
      <c r="U54" s="12" t="str">
        <f>IFERROR(VLOOKUP($A54,'All Running Order working doc'!$A$4:$CO$60,U$100,FALSE),"-")</f>
        <v>-</v>
      </c>
      <c r="V54" s="12" t="str">
        <f>IFERROR(VLOOKUP($A54,'All Running Order working doc'!$A$4:$CO$60,V$100,FALSE),"-")</f>
        <v>-</v>
      </c>
      <c r="W54" s="12" t="str">
        <f>IFERROR(VLOOKUP($A54,'All Running Order working doc'!$A$4:$CO$60,W$100,FALSE),"-")</f>
        <v>-</v>
      </c>
      <c r="X54" s="12" t="str">
        <f>IFERROR(VLOOKUP($A54,'All Running Order working doc'!$A$4:$CO$60,X$100,FALSE),"-")</f>
        <v>-</v>
      </c>
      <c r="Y54" s="12" t="str">
        <f>IFERROR(VLOOKUP($A54,'All Running Order working doc'!$A$4:$CO$60,Y$100,FALSE),"-")</f>
        <v>-</v>
      </c>
      <c r="Z54" s="12" t="str">
        <f>IFERROR(VLOOKUP($A54,'All Running Order working doc'!$A$4:$CO$60,Z$100,FALSE),"-")</f>
        <v>-</v>
      </c>
      <c r="AA54" s="12" t="str">
        <f>IFERROR(VLOOKUP($A54,'All Running Order working doc'!$A$4:$CO$60,AA$100,FALSE),"-")</f>
        <v>-</v>
      </c>
      <c r="AB54" s="12" t="str">
        <f>IFERROR(VLOOKUP($A54,'All Running Order working doc'!$A$4:$CO$60,AB$100,FALSE),"-")</f>
        <v>-</v>
      </c>
      <c r="AC54" s="12" t="str">
        <f>IFERROR(VLOOKUP($A54,'All Running Order working doc'!$A$4:$CO$60,AC$100,FALSE),"-")</f>
        <v>-</v>
      </c>
      <c r="AD54" s="12" t="str">
        <f>IFERROR(VLOOKUP($A54,'All Running Order working doc'!$A$4:$CO$60,AD$100,FALSE),"-")</f>
        <v>-</v>
      </c>
      <c r="AE54" s="12" t="str">
        <f>IFERROR(VLOOKUP($A54,'All Running Order working doc'!$A$4:$CO$60,AE$100,FALSE),"-")</f>
        <v>-</v>
      </c>
      <c r="AF54" s="12" t="str">
        <f>IFERROR(VLOOKUP($A54,'All Running Order working doc'!$A$4:$CO$60,AF$100,FALSE),"-")</f>
        <v>-</v>
      </c>
      <c r="AG54" s="12" t="str">
        <f>IFERROR(VLOOKUP($A54,'All Running Order working doc'!$A$4:$CO$60,AG$100,FALSE),"-")</f>
        <v>-</v>
      </c>
      <c r="AH54" s="12" t="str">
        <f>IFERROR(VLOOKUP($A54,'All Running Order working doc'!$A$4:$CO$60,AH$100,FALSE),"-")</f>
        <v>-</v>
      </c>
      <c r="AI54" s="12" t="str">
        <f>IFERROR(VLOOKUP($A54,'All Running Order working doc'!$A$4:$CO$60,AI$100,FALSE),"-")</f>
        <v>-</v>
      </c>
      <c r="AJ54" s="12" t="str">
        <f>IFERROR(VLOOKUP($A54,'All Running Order working doc'!$A$4:$CO$60,AJ$100,FALSE),"-")</f>
        <v>-</v>
      </c>
      <c r="AK54" s="12" t="str">
        <f>IFERROR(VLOOKUP($A54,'All Running Order working doc'!$A$4:$CO$60,AK$100,FALSE),"-")</f>
        <v>-</v>
      </c>
      <c r="AL54" s="12" t="str">
        <f>IFERROR(VLOOKUP($A54,'All Running Order working doc'!$A$4:$CO$60,AL$100,FALSE),"-")</f>
        <v>-</v>
      </c>
      <c r="AM54" s="12" t="str">
        <f>IFERROR(VLOOKUP($A54,'All Running Order working doc'!$A$4:$CO$60,AM$100,FALSE),"-")</f>
        <v>-</v>
      </c>
      <c r="AN54" s="12" t="str">
        <f>IFERROR(VLOOKUP($A54,'All Running Order working doc'!$A$4:$CO$60,AN$100,FALSE),"-")</f>
        <v>-</v>
      </c>
      <c r="AO54" s="12" t="str">
        <f>IFERROR(VLOOKUP($A54,'All Running Order working doc'!$A$4:$CO$60,AO$100,FALSE),"-")</f>
        <v>-</v>
      </c>
      <c r="AP54" s="12" t="str">
        <f>IFERROR(VLOOKUP($A54,'All Running Order working doc'!$A$4:$CO$60,AP$100,FALSE),"-")</f>
        <v>-</v>
      </c>
      <c r="AQ54" s="12" t="str">
        <f>IFERROR(VLOOKUP($A54,'All Running Order working doc'!$A$4:$CO$60,AQ$100,FALSE),"-")</f>
        <v>-</v>
      </c>
      <c r="AR54" s="12" t="str">
        <f>IFERROR(VLOOKUP($A54,'All Running Order working doc'!$A$4:$CO$60,AR$100,FALSE),"-")</f>
        <v>-</v>
      </c>
      <c r="AS54" s="12" t="str">
        <f>IFERROR(VLOOKUP($A54,'All Running Order working doc'!$A$4:$CO$60,AS$100,FALSE),"-")</f>
        <v>-</v>
      </c>
      <c r="AT54" s="12" t="str">
        <f>IFERROR(VLOOKUP($A54,'All Running Order working doc'!$A$4:$CO$60,AT$100,FALSE),"-")</f>
        <v>-</v>
      </c>
      <c r="AU54" s="12" t="str">
        <f>IFERROR(VLOOKUP($A54,'All Running Order working doc'!$A$4:$CO$60,AU$100,FALSE),"-")</f>
        <v>-</v>
      </c>
      <c r="AV54" s="12" t="str">
        <f>IFERROR(VLOOKUP($A54,'All Running Order working doc'!$A$4:$CO$60,AV$100,FALSE),"-")</f>
        <v>-</v>
      </c>
      <c r="AW54" s="12" t="str">
        <f>IFERROR(VLOOKUP($A54,'All Running Order working doc'!$A$4:$CO$60,AW$100,FALSE),"-")</f>
        <v>-</v>
      </c>
      <c r="AX54" s="12" t="str">
        <f>IFERROR(VLOOKUP($A54,'All Running Order working doc'!$A$4:$CO$60,AX$100,FALSE),"-")</f>
        <v>-</v>
      </c>
      <c r="AY54" s="12" t="str">
        <f>IFERROR(VLOOKUP($A54,'All Running Order working doc'!$A$4:$CO$60,AY$100,FALSE),"-")</f>
        <v>-</v>
      </c>
      <c r="AZ54" s="12" t="str">
        <f>IFERROR(VLOOKUP($A54,'All Running Order working doc'!$A$4:$CO$60,AZ$100,FALSE),"-")</f>
        <v>-</v>
      </c>
      <c r="BA54" s="12" t="str">
        <f>IFERROR(VLOOKUP($A54,'All Running Order working doc'!$A$4:$CO$60,BA$100,FALSE),"-")</f>
        <v>-</v>
      </c>
      <c r="BB54" s="12" t="str">
        <f>IFERROR(VLOOKUP($A54,'All Running Order working doc'!$A$4:$CO$60,BB$100,FALSE),"-")</f>
        <v>-</v>
      </c>
      <c r="BC54" s="12" t="str">
        <f>IFERROR(VLOOKUP($A54,'All Running Order working doc'!$A$4:$CO$60,BC$100,FALSE),"-")</f>
        <v>-</v>
      </c>
      <c r="BD54" s="12" t="str">
        <f>IFERROR(VLOOKUP($A54,'All Running Order working doc'!$A$4:$CO$60,BD$100,FALSE),"-")</f>
        <v>-</v>
      </c>
      <c r="BE54" s="12" t="str">
        <f>IFERROR(VLOOKUP($A54,'All Running Order working doc'!$A$4:$CO$60,BE$100,FALSE),"-")</f>
        <v>-</v>
      </c>
      <c r="BF54" s="12" t="str">
        <f>IFERROR(VLOOKUP($A54,'All Running Order working doc'!$A$4:$CO$60,BF$100,FALSE),"-")</f>
        <v>-</v>
      </c>
      <c r="BG54" s="12" t="str">
        <f>IFERROR(VLOOKUP($A54,'All Running Order working doc'!$A$4:$CO$60,BG$100,FALSE),"-")</f>
        <v>-</v>
      </c>
      <c r="BH54" s="12" t="str">
        <f>IFERROR(VLOOKUP($A54,'All Running Order working doc'!$A$4:$CO$60,BH$100,FALSE),"-")</f>
        <v>-</v>
      </c>
      <c r="BI54" s="12" t="str">
        <f>IFERROR(VLOOKUP($A54,'All Running Order working doc'!$A$4:$CO$60,BI$100,FALSE),"-")</f>
        <v>-</v>
      </c>
      <c r="BJ54" s="12" t="str">
        <f>IFERROR(VLOOKUP($A54,'All Running Order working doc'!$A$4:$CO$60,BJ$100,FALSE),"-")</f>
        <v>-</v>
      </c>
      <c r="BK54" s="12" t="str">
        <f>IFERROR(VLOOKUP($A54,'All Running Order working doc'!$A$4:$CO$60,BK$100,FALSE),"-")</f>
        <v>-</v>
      </c>
      <c r="BL54" s="12" t="str">
        <f>IFERROR(VLOOKUP($A54,'All Running Order working doc'!$A$4:$CO$60,BL$100,FALSE),"-")</f>
        <v>-</v>
      </c>
      <c r="BM54" s="12" t="str">
        <f>IFERROR(VLOOKUP($A54,'All Running Order working doc'!$A$4:$CO$60,BM$100,FALSE),"-")</f>
        <v>-</v>
      </c>
      <c r="BN54" s="12" t="str">
        <f>IFERROR(VLOOKUP($A54,'All Running Order working doc'!$A$4:$CO$60,BN$100,FALSE),"-")</f>
        <v>-</v>
      </c>
      <c r="BO54" s="12" t="str">
        <f>IFERROR(VLOOKUP($A54,'All Running Order working doc'!$A$4:$CO$60,BO$100,FALSE),"-")</f>
        <v>-</v>
      </c>
      <c r="BP54" s="12" t="str">
        <f>IFERROR(VLOOKUP($A54,'All Running Order working doc'!$A$4:$CO$60,BP$100,FALSE),"-")</f>
        <v>-</v>
      </c>
      <c r="BQ54" s="12" t="str">
        <f>IFERROR(VLOOKUP($A54,'All Running Order working doc'!$A$4:$CO$60,BQ$100,FALSE),"-")</f>
        <v>-</v>
      </c>
      <c r="BR54" s="12" t="str">
        <f>IFERROR(VLOOKUP($A54,'All Running Order working doc'!$A$4:$CO$60,BR$100,FALSE),"-")</f>
        <v>-</v>
      </c>
      <c r="BS54" s="12" t="str">
        <f>IFERROR(VLOOKUP($A54,'All Running Order working doc'!$A$4:$CO$60,BS$100,FALSE),"-")</f>
        <v>-</v>
      </c>
      <c r="BT54" s="12" t="str">
        <f>IFERROR(VLOOKUP($A54,'All Running Order working doc'!$A$4:$CO$60,BT$100,FALSE),"-")</f>
        <v>-</v>
      </c>
      <c r="BU54" s="12" t="str">
        <f>IFERROR(VLOOKUP($A54,'All Running Order working doc'!$A$4:$CO$60,BU$100,FALSE),"-")</f>
        <v>-</v>
      </c>
      <c r="BV54" s="12" t="str">
        <f>IFERROR(VLOOKUP($A54,'All Running Order working doc'!$A$4:$CO$60,BV$100,FALSE),"-")</f>
        <v>-</v>
      </c>
      <c r="BW54" s="12" t="str">
        <f>IFERROR(VLOOKUP($A54,'All Running Order working doc'!$A$4:$CO$60,BW$100,FALSE),"-")</f>
        <v>-</v>
      </c>
      <c r="BX54" s="12" t="str">
        <f>IFERROR(VLOOKUP($A54,'All Running Order working doc'!$A$4:$CO$60,BX$100,FALSE),"-")</f>
        <v>-</v>
      </c>
      <c r="BY54" s="12" t="str">
        <f>IFERROR(VLOOKUP($A54,'All Running Order working doc'!$A$4:$CO$60,BY$100,FALSE),"-")</f>
        <v>-</v>
      </c>
      <c r="BZ54" s="12" t="str">
        <f>IFERROR(VLOOKUP($A54,'All Running Order working doc'!$A$4:$CO$60,BZ$100,FALSE),"-")</f>
        <v>-</v>
      </c>
      <c r="CA54" s="12" t="str">
        <f>IFERROR(VLOOKUP($A54,'All Running Order working doc'!$A$4:$CO$60,CA$100,FALSE),"-")</f>
        <v>-</v>
      </c>
      <c r="CB54" s="12" t="str">
        <f>IFERROR(VLOOKUP($A54,'All Running Order working doc'!$A$4:$CO$60,CB$100,FALSE),"-")</f>
        <v>-</v>
      </c>
      <c r="CC54" s="12" t="str">
        <f>IFERROR(VLOOKUP($A54,'All Running Order working doc'!$A$4:$CO$60,CC$100,FALSE),"-")</f>
        <v>-</v>
      </c>
      <c r="CD54" s="12" t="str">
        <f>IFERROR(VLOOKUP($A54,'All Running Order working doc'!$A$4:$CO$60,CD$100,FALSE),"-")</f>
        <v>-</v>
      </c>
      <c r="CE54" s="12" t="str">
        <f>IFERROR(VLOOKUP($A54,'All Running Order working doc'!$A$4:$CO$60,CE$100,FALSE),"-")</f>
        <v>-</v>
      </c>
      <c r="CF54" s="12" t="str">
        <f>IFERROR(VLOOKUP($A54,'All Running Order working doc'!$A$4:$CO$60,CF$100,FALSE),"-")</f>
        <v>-</v>
      </c>
      <c r="CG54" s="12" t="str">
        <f>IFERROR(VLOOKUP($A54,'All Running Order working doc'!$A$4:$CO$60,CG$100,FALSE),"-")</f>
        <v>-</v>
      </c>
      <c r="CH54" s="12" t="str">
        <f>IFERROR(VLOOKUP($A54,'All Running Order working doc'!$A$4:$CO$60,CH$100,FALSE),"-")</f>
        <v>-</v>
      </c>
      <c r="CI54" s="12" t="str">
        <f>IFERROR(VLOOKUP($A54,'All Running Order working doc'!$A$4:$CO$60,CI$100,FALSE),"-")</f>
        <v>-</v>
      </c>
      <c r="CJ54" s="12" t="str">
        <f>IFERROR(VLOOKUP($A54,'All Running Order working doc'!$A$4:$CO$60,CJ$100,FALSE),"-")</f>
        <v>-</v>
      </c>
      <c r="CK54" s="12" t="str">
        <f>IFERROR(VLOOKUP($A54,'All Running Order working doc'!$A$4:$CO$60,CK$100,FALSE),"-")</f>
        <v>-</v>
      </c>
      <c r="CL54" s="12" t="str">
        <f>IFERROR(VLOOKUP($A54,'All Running Order working doc'!$A$4:$CO$60,CL$100,FALSE),"-")</f>
        <v>-</v>
      </c>
      <c r="CM54" s="12" t="str">
        <f>IFERROR(VLOOKUP($A54,'All Running Order working doc'!$A$4:$CO$60,CM$100,FALSE),"-")</f>
        <v>-</v>
      </c>
      <c r="CN54" s="12" t="str">
        <f>IFERROR(VLOOKUP($A54,'All Running Order working doc'!$A$4:$CO$60,CN$100,FALSE),"-")</f>
        <v>-</v>
      </c>
      <c r="CQ54" s="3">
        <v>51</v>
      </c>
    </row>
    <row r="55" spans="1:95" x14ac:dyDescent="0.3">
      <c r="A55" s="3" t="str">
        <f>CONCATENATE(Constants!$B$7,CQ55,)</f>
        <v>Clubman52</v>
      </c>
      <c r="B55" s="12" t="str">
        <f>IFERROR(VLOOKUP($A55,'All Running Order working doc'!$A$4:$CO$60,B$100,FALSE),"-")</f>
        <v>-</v>
      </c>
      <c r="C55" s="12" t="str">
        <f>IFERROR(VLOOKUP($A55,'All Running Order working doc'!$A$4:$CO$60,C$100,FALSE),"-")</f>
        <v>-</v>
      </c>
      <c r="D55" s="12" t="str">
        <f>IFERROR(VLOOKUP($A55,'All Running Order working doc'!$A$4:$CO$60,D$100,FALSE),"-")</f>
        <v>-</v>
      </c>
      <c r="E55" s="12" t="str">
        <f>IFERROR(VLOOKUP($A55,'All Running Order working doc'!$A$4:$CO$60,E$100,FALSE),"-")</f>
        <v>-</v>
      </c>
      <c r="F55" s="12" t="str">
        <f>IFERROR(VLOOKUP($A55,'All Running Order working doc'!$A$4:$CO$60,F$100,FALSE),"-")</f>
        <v>-</v>
      </c>
      <c r="G55" s="12" t="str">
        <f>IFERROR(VLOOKUP($A55,'All Running Order working doc'!$A$4:$CO$60,G$100,FALSE),"-")</f>
        <v>-</v>
      </c>
      <c r="H55" s="12" t="str">
        <f>IFERROR(VLOOKUP($A55,'All Running Order working doc'!$A$4:$CO$60,H$100,FALSE),"-")</f>
        <v>-</v>
      </c>
      <c r="I55" s="12" t="str">
        <f>IFERROR(VLOOKUP($A55,'All Running Order working doc'!$A$4:$CO$60,I$100,FALSE),"-")</f>
        <v>-</v>
      </c>
      <c r="J55" s="12" t="str">
        <f>IFERROR(VLOOKUP($A55,'All Running Order working doc'!$A$4:$CO$60,J$100,FALSE),"-")</f>
        <v>-</v>
      </c>
      <c r="K55" s="12" t="str">
        <f>IFERROR(VLOOKUP($A55,'All Running Order working doc'!$A$4:$CO$60,K$100,FALSE),"-")</f>
        <v>-</v>
      </c>
      <c r="L55" s="12" t="str">
        <f>IFERROR(VLOOKUP($A55,'All Running Order working doc'!$A$4:$CO$60,L$100,FALSE),"-")</f>
        <v>-</v>
      </c>
      <c r="M55" s="12" t="str">
        <f>IFERROR(VLOOKUP($A55,'All Running Order working doc'!$A$4:$CO$60,M$100,FALSE),"-")</f>
        <v>-</v>
      </c>
      <c r="N55" s="12" t="str">
        <f>IFERROR(VLOOKUP($A55,'All Running Order working doc'!$A$4:$CO$60,N$100,FALSE),"-")</f>
        <v>-</v>
      </c>
      <c r="O55" s="12" t="str">
        <f>IFERROR(VLOOKUP($A55,'All Running Order working doc'!$A$4:$CO$60,O$100,FALSE),"-")</f>
        <v>-</v>
      </c>
      <c r="P55" s="12" t="str">
        <f>IFERROR(VLOOKUP($A55,'All Running Order working doc'!$A$4:$CO$60,P$100,FALSE),"-")</f>
        <v>-</v>
      </c>
      <c r="Q55" s="12" t="str">
        <f>IFERROR(VLOOKUP($A55,'All Running Order working doc'!$A$4:$CO$60,Q$100,FALSE),"-")</f>
        <v>-</v>
      </c>
      <c r="R55" s="12" t="str">
        <f>IFERROR(VLOOKUP($A55,'All Running Order working doc'!$A$4:$CO$60,R$100,FALSE),"-")</f>
        <v>-</v>
      </c>
      <c r="S55" s="12" t="str">
        <f>IFERROR(VLOOKUP($A55,'All Running Order working doc'!$A$4:$CO$60,S$100,FALSE),"-")</f>
        <v>-</v>
      </c>
      <c r="T55" s="12" t="str">
        <f>IFERROR(VLOOKUP($A55,'All Running Order working doc'!$A$4:$CO$60,T$100,FALSE),"-")</f>
        <v>-</v>
      </c>
      <c r="U55" s="12" t="str">
        <f>IFERROR(VLOOKUP($A55,'All Running Order working doc'!$A$4:$CO$60,U$100,FALSE),"-")</f>
        <v>-</v>
      </c>
      <c r="V55" s="12" t="str">
        <f>IFERROR(VLOOKUP($A55,'All Running Order working doc'!$A$4:$CO$60,V$100,FALSE),"-")</f>
        <v>-</v>
      </c>
      <c r="W55" s="12" t="str">
        <f>IFERROR(VLOOKUP($A55,'All Running Order working doc'!$A$4:$CO$60,W$100,FALSE),"-")</f>
        <v>-</v>
      </c>
      <c r="X55" s="12" t="str">
        <f>IFERROR(VLOOKUP($A55,'All Running Order working doc'!$A$4:$CO$60,X$100,FALSE),"-")</f>
        <v>-</v>
      </c>
      <c r="Y55" s="12" t="str">
        <f>IFERROR(VLOOKUP($A55,'All Running Order working doc'!$A$4:$CO$60,Y$100,FALSE),"-")</f>
        <v>-</v>
      </c>
      <c r="Z55" s="12" t="str">
        <f>IFERROR(VLOOKUP($A55,'All Running Order working doc'!$A$4:$CO$60,Z$100,FALSE),"-")</f>
        <v>-</v>
      </c>
      <c r="AA55" s="12" t="str">
        <f>IFERROR(VLOOKUP($A55,'All Running Order working doc'!$A$4:$CO$60,AA$100,FALSE),"-")</f>
        <v>-</v>
      </c>
      <c r="AB55" s="12" t="str">
        <f>IFERROR(VLOOKUP($A55,'All Running Order working doc'!$A$4:$CO$60,AB$100,FALSE),"-")</f>
        <v>-</v>
      </c>
      <c r="AC55" s="12" t="str">
        <f>IFERROR(VLOOKUP($A55,'All Running Order working doc'!$A$4:$CO$60,AC$100,FALSE),"-")</f>
        <v>-</v>
      </c>
      <c r="AD55" s="12" t="str">
        <f>IFERROR(VLOOKUP($A55,'All Running Order working doc'!$A$4:$CO$60,AD$100,FALSE),"-")</f>
        <v>-</v>
      </c>
      <c r="AE55" s="12" t="str">
        <f>IFERROR(VLOOKUP($A55,'All Running Order working doc'!$A$4:$CO$60,AE$100,FALSE),"-")</f>
        <v>-</v>
      </c>
      <c r="AF55" s="12" t="str">
        <f>IFERROR(VLOOKUP($A55,'All Running Order working doc'!$A$4:$CO$60,AF$100,FALSE),"-")</f>
        <v>-</v>
      </c>
      <c r="AG55" s="12" t="str">
        <f>IFERROR(VLOOKUP($A55,'All Running Order working doc'!$A$4:$CO$60,AG$100,FALSE),"-")</f>
        <v>-</v>
      </c>
      <c r="AH55" s="12" t="str">
        <f>IFERROR(VLOOKUP($A55,'All Running Order working doc'!$A$4:$CO$60,AH$100,FALSE),"-")</f>
        <v>-</v>
      </c>
      <c r="AI55" s="12" t="str">
        <f>IFERROR(VLOOKUP($A55,'All Running Order working doc'!$A$4:$CO$60,AI$100,FALSE),"-")</f>
        <v>-</v>
      </c>
      <c r="AJ55" s="12" t="str">
        <f>IFERROR(VLOOKUP($A55,'All Running Order working doc'!$A$4:$CO$60,AJ$100,FALSE),"-")</f>
        <v>-</v>
      </c>
      <c r="AK55" s="12" t="str">
        <f>IFERROR(VLOOKUP($A55,'All Running Order working doc'!$A$4:$CO$60,AK$100,FALSE),"-")</f>
        <v>-</v>
      </c>
      <c r="AL55" s="12" t="str">
        <f>IFERROR(VLOOKUP($A55,'All Running Order working doc'!$A$4:$CO$60,AL$100,FALSE),"-")</f>
        <v>-</v>
      </c>
      <c r="AM55" s="12" t="str">
        <f>IFERROR(VLOOKUP($A55,'All Running Order working doc'!$A$4:$CO$60,AM$100,FALSE),"-")</f>
        <v>-</v>
      </c>
      <c r="AN55" s="12" t="str">
        <f>IFERROR(VLOOKUP($A55,'All Running Order working doc'!$A$4:$CO$60,AN$100,FALSE),"-")</f>
        <v>-</v>
      </c>
      <c r="AO55" s="12" t="str">
        <f>IFERROR(VLOOKUP($A55,'All Running Order working doc'!$A$4:$CO$60,AO$100,FALSE),"-")</f>
        <v>-</v>
      </c>
      <c r="AP55" s="12" t="str">
        <f>IFERROR(VLOOKUP($A55,'All Running Order working doc'!$A$4:$CO$60,AP$100,FALSE),"-")</f>
        <v>-</v>
      </c>
      <c r="AQ55" s="12" t="str">
        <f>IFERROR(VLOOKUP($A55,'All Running Order working doc'!$A$4:$CO$60,AQ$100,FALSE),"-")</f>
        <v>-</v>
      </c>
      <c r="AR55" s="12" t="str">
        <f>IFERROR(VLOOKUP($A55,'All Running Order working doc'!$A$4:$CO$60,AR$100,FALSE),"-")</f>
        <v>-</v>
      </c>
      <c r="AS55" s="12" t="str">
        <f>IFERROR(VLOOKUP($A55,'All Running Order working doc'!$A$4:$CO$60,AS$100,FALSE),"-")</f>
        <v>-</v>
      </c>
      <c r="AT55" s="12" t="str">
        <f>IFERROR(VLOOKUP($A55,'All Running Order working doc'!$A$4:$CO$60,AT$100,FALSE),"-")</f>
        <v>-</v>
      </c>
      <c r="AU55" s="12" t="str">
        <f>IFERROR(VLOOKUP($A55,'All Running Order working doc'!$A$4:$CO$60,AU$100,FALSE),"-")</f>
        <v>-</v>
      </c>
      <c r="AV55" s="12" t="str">
        <f>IFERROR(VLOOKUP($A55,'All Running Order working doc'!$A$4:$CO$60,AV$100,FALSE),"-")</f>
        <v>-</v>
      </c>
      <c r="AW55" s="12" t="str">
        <f>IFERROR(VLOOKUP($A55,'All Running Order working doc'!$A$4:$CO$60,AW$100,FALSE),"-")</f>
        <v>-</v>
      </c>
      <c r="AX55" s="12" t="str">
        <f>IFERROR(VLOOKUP($A55,'All Running Order working doc'!$A$4:$CO$60,AX$100,FALSE),"-")</f>
        <v>-</v>
      </c>
      <c r="AY55" s="12" t="str">
        <f>IFERROR(VLOOKUP($A55,'All Running Order working doc'!$A$4:$CO$60,AY$100,FALSE),"-")</f>
        <v>-</v>
      </c>
      <c r="AZ55" s="12" t="str">
        <f>IFERROR(VLOOKUP($A55,'All Running Order working doc'!$A$4:$CO$60,AZ$100,FALSE),"-")</f>
        <v>-</v>
      </c>
      <c r="BA55" s="12" t="str">
        <f>IFERROR(VLOOKUP($A55,'All Running Order working doc'!$A$4:$CO$60,BA$100,FALSE),"-")</f>
        <v>-</v>
      </c>
      <c r="BB55" s="12" t="str">
        <f>IFERROR(VLOOKUP($A55,'All Running Order working doc'!$A$4:$CO$60,BB$100,FALSE),"-")</f>
        <v>-</v>
      </c>
      <c r="BC55" s="12" t="str">
        <f>IFERROR(VLOOKUP($A55,'All Running Order working doc'!$A$4:$CO$60,BC$100,FALSE),"-")</f>
        <v>-</v>
      </c>
      <c r="BD55" s="12" t="str">
        <f>IFERROR(VLOOKUP($A55,'All Running Order working doc'!$A$4:$CO$60,BD$100,FALSE),"-")</f>
        <v>-</v>
      </c>
      <c r="BE55" s="12" t="str">
        <f>IFERROR(VLOOKUP($A55,'All Running Order working doc'!$A$4:$CO$60,BE$100,FALSE),"-")</f>
        <v>-</v>
      </c>
      <c r="BF55" s="12" t="str">
        <f>IFERROR(VLOOKUP($A55,'All Running Order working doc'!$A$4:$CO$60,BF$100,FALSE),"-")</f>
        <v>-</v>
      </c>
      <c r="BG55" s="12" t="str">
        <f>IFERROR(VLOOKUP($A55,'All Running Order working doc'!$A$4:$CO$60,BG$100,FALSE),"-")</f>
        <v>-</v>
      </c>
      <c r="BH55" s="12" t="str">
        <f>IFERROR(VLOOKUP($A55,'All Running Order working doc'!$A$4:$CO$60,BH$100,FALSE),"-")</f>
        <v>-</v>
      </c>
      <c r="BI55" s="12" t="str">
        <f>IFERROR(VLOOKUP($A55,'All Running Order working doc'!$A$4:$CO$60,BI$100,FALSE),"-")</f>
        <v>-</v>
      </c>
      <c r="BJ55" s="12" t="str">
        <f>IFERROR(VLOOKUP($A55,'All Running Order working doc'!$A$4:$CO$60,BJ$100,FALSE),"-")</f>
        <v>-</v>
      </c>
      <c r="BK55" s="12" t="str">
        <f>IFERROR(VLOOKUP($A55,'All Running Order working doc'!$A$4:$CO$60,BK$100,FALSE),"-")</f>
        <v>-</v>
      </c>
      <c r="BL55" s="12" t="str">
        <f>IFERROR(VLOOKUP($A55,'All Running Order working doc'!$A$4:$CO$60,BL$100,FALSE),"-")</f>
        <v>-</v>
      </c>
      <c r="BM55" s="12" t="str">
        <f>IFERROR(VLOOKUP($A55,'All Running Order working doc'!$A$4:$CO$60,BM$100,FALSE),"-")</f>
        <v>-</v>
      </c>
      <c r="BN55" s="12" t="str">
        <f>IFERROR(VLOOKUP($A55,'All Running Order working doc'!$A$4:$CO$60,BN$100,FALSE),"-")</f>
        <v>-</v>
      </c>
      <c r="BO55" s="12" t="str">
        <f>IFERROR(VLOOKUP($A55,'All Running Order working doc'!$A$4:$CO$60,BO$100,FALSE),"-")</f>
        <v>-</v>
      </c>
      <c r="BP55" s="12" t="str">
        <f>IFERROR(VLOOKUP($A55,'All Running Order working doc'!$A$4:$CO$60,BP$100,FALSE),"-")</f>
        <v>-</v>
      </c>
      <c r="BQ55" s="12" t="str">
        <f>IFERROR(VLOOKUP($A55,'All Running Order working doc'!$A$4:$CO$60,BQ$100,FALSE),"-")</f>
        <v>-</v>
      </c>
      <c r="BR55" s="12" t="str">
        <f>IFERROR(VLOOKUP($A55,'All Running Order working doc'!$A$4:$CO$60,BR$100,FALSE),"-")</f>
        <v>-</v>
      </c>
      <c r="BS55" s="12" t="str">
        <f>IFERROR(VLOOKUP($A55,'All Running Order working doc'!$A$4:$CO$60,BS$100,FALSE),"-")</f>
        <v>-</v>
      </c>
      <c r="BT55" s="12" t="str">
        <f>IFERROR(VLOOKUP($A55,'All Running Order working doc'!$A$4:$CO$60,BT$100,FALSE),"-")</f>
        <v>-</v>
      </c>
      <c r="BU55" s="12" t="str">
        <f>IFERROR(VLOOKUP($A55,'All Running Order working doc'!$A$4:$CO$60,BU$100,FALSE),"-")</f>
        <v>-</v>
      </c>
      <c r="BV55" s="12" t="str">
        <f>IFERROR(VLOOKUP($A55,'All Running Order working doc'!$A$4:$CO$60,BV$100,FALSE),"-")</f>
        <v>-</v>
      </c>
      <c r="BW55" s="12" t="str">
        <f>IFERROR(VLOOKUP($A55,'All Running Order working doc'!$A$4:$CO$60,BW$100,FALSE),"-")</f>
        <v>-</v>
      </c>
      <c r="BX55" s="12" t="str">
        <f>IFERROR(VLOOKUP($A55,'All Running Order working doc'!$A$4:$CO$60,BX$100,FALSE),"-")</f>
        <v>-</v>
      </c>
      <c r="BY55" s="12" t="str">
        <f>IFERROR(VLOOKUP($A55,'All Running Order working doc'!$A$4:$CO$60,BY$100,FALSE),"-")</f>
        <v>-</v>
      </c>
      <c r="BZ55" s="12" t="str">
        <f>IFERROR(VLOOKUP($A55,'All Running Order working doc'!$A$4:$CO$60,BZ$100,FALSE),"-")</f>
        <v>-</v>
      </c>
      <c r="CA55" s="12" t="str">
        <f>IFERROR(VLOOKUP($A55,'All Running Order working doc'!$A$4:$CO$60,CA$100,FALSE),"-")</f>
        <v>-</v>
      </c>
      <c r="CB55" s="12" t="str">
        <f>IFERROR(VLOOKUP($A55,'All Running Order working doc'!$A$4:$CO$60,CB$100,FALSE),"-")</f>
        <v>-</v>
      </c>
      <c r="CC55" s="12" t="str">
        <f>IFERROR(VLOOKUP($A55,'All Running Order working doc'!$A$4:$CO$60,CC$100,FALSE),"-")</f>
        <v>-</v>
      </c>
      <c r="CD55" s="12" t="str">
        <f>IFERROR(VLOOKUP($A55,'All Running Order working doc'!$A$4:$CO$60,CD$100,FALSE),"-")</f>
        <v>-</v>
      </c>
      <c r="CE55" s="12" t="str">
        <f>IFERROR(VLOOKUP($A55,'All Running Order working doc'!$A$4:$CO$60,CE$100,FALSE),"-")</f>
        <v>-</v>
      </c>
      <c r="CF55" s="12" t="str">
        <f>IFERROR(VLOOKUP($A55,'All Running Order working doc'!$A$4:$CO$60,CF$100,FALSE),"-")</f>
        <v>-</v>
      </c>
      <c r="CG55" s="12" t="str">
        <f>IFERROR(VLOOKUP($A55,'All Running Order working doc'!$A$4:$CO$60,CG$100,FALSE),"-")</f>
        <v>-</v>
      </c>
      <c r="CH55" s="12" t="str">
        <f>IFERROR(VLOOKUP($A55,'All Running Order working doc'!$A$4:$CO$60,CH$100,FALSE),"-")</f>
        <v>-</v>
      </c>
      <c r="CI55" s="12" t="str">
        <f>IFERROR(VLOOKUP($A55,'All Running Order working doc'!$A$4:$CO$60,CI$100,FALSE),"-")</f>
        <v>-</v>
      </c>
      <c r="CJ55" s="12" t="str">
        <f>IFERROR(VLOOKUP($A55,'All Running Order working doc'!$A$4:$CO$60,CJ$100,FALSE),"-")</f>
        <v>-</v>
      </c>
      <c r="CK55" s="12" t="str">
        <f>IFERROR(VLOOKUP($A55,'All Running Order working doc'!$A$4:$CO$60,CK$100,FALSE),"-")</f>
        <v>-</v>
      </c>
      <c r="CL55" s="12" t="str">
        <f>IFERROR(VLOOKUP($A55,'All Running Order working doc'!$A$4:$CO$60,CL$100,FALSE),"-")</f>
        <v>-</v>
      </c>
      <c r="CM55" s="12" t="str">
        <f>IFERROR(VLOOKUP($A55,'All Running Order working doc'!$A$4:$CO$60,CM$100,FALSE),"-")</f>
        <v>-</v>
      </c>
      <c r="CN55" s="12" t="str">
        <f>IFERROR(VLOOKUP($A55,'All Running Order working doc'!$A$4:$CO$60,CN$100,FALSE),"-")</f>
        <v>-</v>
      </c>
      <c r="CQ55" s="3">
        <v>52</v>
      </c>
    </row>
    <row r="56" spans="1:95" x14ac:dyDescent="0.3">
      <c r="A56" s="3" t="str">
        <f>CONCATENATE(Constants!$B$7,CQ56,)</f>
        <v>Clubman53</v>
      </c>
      <c r="B56" s="12" t="str">
        <f>IFERROR(VLOOKUP($A56,'All Running Order working doc'!$A$4:$CO$60,B$100,FALSE),"-")</f>
        <v>-</v>
      </c>
      <c r="C56" s="12" t="str">
        <f>IFERROR(VLOOKUP($A56,'All Running Order working doc'!$A$4:$CO$60,C$100,FALSE),"-")</f>
        <v>-</v>
      </c>
      <c r="D56" s="12" t="str">
        <f>IFERROR(VLOOKUP($A56,'All Running Order working doc'!$A$4:$CO$60,D$100,FALSE),"-")</f>
        <v>-</v>
      </c>
      <c r="E56" s="12" t="str">
        <f>IFERROR(VLOOKUP($A56,'All Running Order working doc'!$A$4:$CO$60,E$100,FALSE),"-")</f>
        <v>-</v>
      </c>
      <c r="F56" s="12" t="str">
        <f>IFERROR(VLOOKUP($A56,'All Running Order working doc'!$A$4:$CO$60,F$100,FALSE),"-")</f>
        <v>-</v>
      </c>
      <c r="G56" s="12" t="str">
        <f>IFERROR(VLOOKUP($A56,'All Running Order working doc'!$A$4:$CO$60,G$100,FALSE),"-")</f>
        <v>-</v>
      </c>
      <c r="H56" s="12" t="str">
        <f>IFERROR(VLOOKUP($A56,'All Running Order working doc'!$A$4:$CO$60,H$100,FALSE),"-")</f>
        <v>-</v>
      </c>
      <c r="I56" s="12" t="str">
        <f>IFERROR(VLOOKUP($A56,'All Running Order working doc'!$A$4:$CO$60,I$100,FALSE),"-")</f>
        <v>-</v>
      </c>
      <c r="J56" s="12" t="str">
        <f>IFERROR(VLOOKUP($A56,'All Running Order working doc'!$A$4:$CO$60,J$100,FALSE),"-")</f>
        <v>-</v>
      </c>
      <c r="K56" s="12" t="str">
        <f>IFERROR(VLOOKUP($A56,'All Running Order working doc'!$A$4:$CO$60,K$100,FALSE),"-")</f>
        <v>-</v>
      </c>
      <c r="L56" s="12" t="str">
        <f>IFERROR(VLOOKUP($A56,'All Running Order working doc'!$A$4:$CO$60,L$100,FALSE),"-")</f>
        <v>-</v>
      </c>
      <c r="M56" s="12" t="str">
        <f>IFERROR(VLOOKUP($A56,'All Running Order working doc'!$A$4:$CO$60,M$100,FALSE),"-")</f>
        <v>-</v>
      </c>
      <c r="N56" s="12" t="str">
        <f>IFERROR(VLOOKUP($A56,'All Running Order working doc'!$A$4:$CO$60,N$100,FALSE),"-")</f>
        <v>-</v>
      </c>
      <c r="O56" s="12" t="str">
        <f>IFERROR(VLOOKUP($A56,'All Running Order working doc'!$A$4:$CO$60,O$100,FALSE),"-")</f>
        <v>-</v>
      </c>
      <c r="P56" s="12" t="str">
        <f>IFERROR(VLOOKUP($A56,'All Running Order working doc'!$A$4:$CO$60,P$100,FALSE),"-")</f>
        <v>-</v>
      </c>
      <c r="Q56" s="12" t="str">
        <f>IFERROR(VLOOKUP($A56,'All Running Order working doc'!$A$4:$CO$60,Q$100,FALSE),"-")</f>
        <v>-</v>
      </c>
      <c r="R56" s="12" t="str">
        <f>IFERROR(VLOOKUP($A56,'All Running Order working doc'!$A$4:$CO$60,R$100,FALSE),"-")</f>
        <v>-</v>
      </c>
      <c r="S56" s="12" t="str">
        <f>IFERROR(VLOOKUP($A56,'All Running Order working doc'!$A$4:$CO$60,S$100,FALSE),"-")</f>
        <v>-</v>
      </c>
      <c r="T56" s="12" t="str">
        <f>IFERROR(VLOOKUP($A56,'All Running Order working doc'!$A$4:$CO$60,T$100,FALSE),"-")</f>
        <v>-</v>
      </c>
      <c r="U56" s="12" t="str">
        <f>IFERROR(VLOOKUP($A56,'All Running Order working doc'!$A$4:$CO$60,U$100,FALSE),"-")</f>
        <v>-</v>
      </c>
      <c r="V56" s="12" t="str">
        <f>IFERROR(VLOOKUP($A56,'All Running Order working doc'!$A$4:$CO$60,V$100,FALSE),"-")</f>
        <v>-</v>
      </c>
      <c r="W56" s="12" t="str">
        <f>IFERROR(VLOOKUP($A56,'All Running Order working doc'!$A$4:$CO$60,W$100,FALSE),"-")</f>
        <v>-</v>
      </c>
      <c r="X56" s="12" t="str">
        <f>IFERROR(VLOOKUP($A56,'All Running Order working doc'!$A$4:$CO$60,X$100,FALSE),"-")</f>
        <v>-</v>
      </c>
      <c r="Y56" s="12" t="str">
        <f>IFERROR(VLOOKUP($A56,'All Running Order working doc'!$A$4:$CO$60,Y$100,FALSE),"-")</f>
        <v>-</v>
      </c>
      <c r="Z56" s="12" t="str">
        <f>IFERROR(VLOOKUP($A56,'All Running Order working doc'!$A$4:$CO$60,Z$100,FALSE),"-")</f>
        <v>-</v>
      </c>
      <c r="AA56" s="12" t="str">
        <f>IFERROR(VLOOKUP($A56,'All Running Order working doc'!$A$4:$CO$60,AA$100,FALSE),"-")</f>
        <v>-</v>
      </c>
      <c r="AB56" s="12" t="str">
        <f>IFERROR(VLOOKUP($A56,'All Running Order working doc'!$A$4:$CO$60,AB$100,FALSE),"-")</f>
        <v>-</v>
      </c>
      <c r="AC56" s="12" t="str">
        <f>IFERROR(VLOOKUP($A56,'All Running Order working doc'!$A$4:$CO$60,AC$100,FALSE),"-")</f>
        <v>-</v>
      </c>
      <c r="AD56" s="12" t="str">
        <f>IFERROR(VLOOKUP($A56,'All Running Order working doc'!$A$4:$CO$60,AD$100,FALSE),"-")</f>
        <v>-</v>
      </c>
      <c r="AE56" s="12" t="str">
        <f>IFERROR(VLOOKUP($A56,'All Running Order working doc'!$A$4:$CO$60,AE$100,FALSE),"-")</f>
        <v>-</v>
      </c>
      <c r="AF56" s="12" t="str">
        <f>IFERROR(VLOOKUP($A56,'All Running Order working doc'!$A$4:$CO$60,AF$100,FALSE),"-")</f>
        <v>-</v>
      </c>
      <c r="AG56" s="12" t="str">
        <f>IFERROR(VLOOKUP($A56,'All Running Order working doc'!$A$4:$CO$60,AG$100,FALSE),"-")</f>
        <v>-</v>
      </c>
      <c r="AH56" s="12" t="str">
        <f>IFERROR(VLOOKUP($A56,'All Running Order working doc'!$A$4:$CO$60,AH$100,FALSE),"-")</f>
        <v>-</v>
      </c>
      <c r="AI56" s="12" t="str">
        <f>IFERROR(VLOOKUP($A56,'All Running Order working doc'!$A$4:$CO$60,AI$100,FALSE),"-")</f>
        <v>-</v>
      </c>
      <c r="AJ56" s="12" t="str">
        <f>IFERROR(VLOOKUP($A56,'All Running Order working doc'!$A$4:$CO$60,AJ$100,FALSE),"-")</f>
        <v>-</v>
      </c>
      <c r="AK56" s="12" t="str">
        <f>IFERROR(VLOOKUP($A56,'All Running Order working doc'!$A$4:$CO$60,AK$100,FALSE),"-")</f>
        <v>-</v>
      </c>
      <c r="AL56" s="12" t="str">
        <f>IFERROR(VLOOKUP($A56,'All Running Order working doc'!$A$4:$CO$60,AL$100,FALSE),"-")</f>
        <v>-</v>
      </c>
      <c r="AM56" s="12" t="str">
        <f>IFERROR(VLOOKUP($A56,'All Running Order working doc'!$A$4:$CO$60,AM$100,FALSE),"-")</f>
        <v>-</v>
      </c>
      <c r="AN56" s="12" t="str">
        <f>IFERROR(VLOOKUP($A56,'All Running Order working doc'!$A$4:$CO$60,AN$100,FALSE),"-")</f>
        <v>-</v>
      </c>
      <c r="AO56" s="12" t="str">
        <f>IFERROR(VLOOKUP($A56,'All Running Order working doc'!$A$4:$CO$60,AO$100,FALSE),"-")</f>
        <v>-</v>
      </c>
      <c r="AP56" s="12" t="str">
        <f>IFERROR(VLOOKUP($A56,'All Running Order working doc'!$A$4:$CO$60,AP$100,FALSE),"-")</f>
        <v>-</v>
      </c>
      <c r="AQ56" s="12" t="str">
        <f>IFERROR(VLOOKUP($A56,'All Running Order working doc'!$A$4:$CO$60,AQ$100,FALSE),"-")</f>
        <v>-</v>
      </c>
      <c r="AR56" s="12" t="str">
        <f>IFERROR(VLOOKUP($A56,'All Running Order working doc'!$A$4:$CO$60,AR$100,FALSE),"-")</f>
        <v>-</v>
      </c>
      <c r="AS56" s="12" t="str">
        <f>IFERROR(VLOOKUP($A56,'All Running Order working doc'!$A$4:$CO$60,AS$100,FALSE),"-")</f>
        <v>-</v>
      </c>
      <c r="AT56" s="12" t="str">
        <f>IFERROR(VLOOKUP($A56,'All Running Order working doc'!$A$4:$CO$60,AT$100,FALSE),"-")</f>
        <v>-</v>
      </c>
      <c r="AU56" s="12" t="str">
        <f>IFERROR(VLOOKUP($A56,'All Running Order working doc'!$A$4:$CO$60,AU$100,FALSE),"-")</f>
        <v>-</v>
      </c>
      <c r="AV56" s="12" t="str">
        <f>IFERROR(VLOOKUP($A56,'All Running Order working doc'!$A$4:$CO$60,AV$100,FALSE),"-")</f>
        <v>-</v>
      </c>
      <c r="AW56" s="12" t="str">
        <f>IFERROR(VLOOKUP($A56,'All Running Order working doc'!$A$4:$CO$60,AW$100,FALSE),"-")</f>
        <v>-</v>
      </c>
      <c r="AX56" s="12" t="str">
        <f>IFERROR(VLOOKUP($A56,'All Running Order working doc'!$A$4:$CO$60,AX$100,FALSE),"-")</f>
        <v>-</v>
      </c>
      <c r="AY56" s="12" t="str">
        <f>IFERROR(VLOOKUP($A56,'All Running Order working doc'!$A$4:$CO$60,AY$100,FALSE),"-")</f>
        <v>-</v>
      </c>
      <c r="AZ56" s="12" t="str">
        <f>IFERROR(VLOOKUP($A56,'All Running Order working doc'!$A$4:$CO$60,AZ$100,FALSE),"-")</f>
        <v>-</v>
      </c>
      <c r="BA56" s="12" t="str">
        <f>IFERROR(VLOOKUP($A56,'All Running Order working doc'!$A$4:$CO$60,BA$100,FALSE),"-")</f>
        <v>-</v>
      </c>
      <c r="BB56" s="12" t="str">
        <f>IFERROR(VLOOKUP($A56,'All Running Order working doc'!$A$4:$CO$60,BB$100,FALSE),"-")</f>
        <v>-</v>
      </c>
      <c r="BC56" s="12" t="str">
        <f>IFERROR(VLOOKUP($A56,'All Running Order working doc'!$A$4:$CO$60,BC$100,FALSE),"-")</f>
        <v>-</v>
      </c>
      <c r="BD56" s="12" t="str">
        <f>IFERROR(VLOOKUP($A56,'All Running Order working doc'!$A$4:$CO$60,BD$100,FALSE),"-")</f>
        <v>-</v>
      </c>
      <c r="BE56" s="12" t="str">
        <f>IFERROR(VLOOKUP($A56,'All Running Order working doc'!$A$4:$CO$60,BE$100,FALSE),"-")</f>
        <v>-</v>
      </c>
      <c r="BF56" s="12" t="str">
        <f>IFERROR(VLOOKUP($A56,'All Running Order working doc'!$A$4:$CO$60,BF$100,FALSE),"-")</f>
        <v>-</v>
      </c>
      <c r="BG56" s="12" t="str">
        <f>IFERROR(VLOOKUP($A56,'All Running Order working doc'!$A$4:$CO$60,BG$100,FALSE),"-")</f>
        <v>-</v>
      </c>
      <c r="BH56" s="12" t="str">
        <f>IFERROR(VLOOKUP($A56,'All Running Order working doc'!$A$4:$CO$60,BH$100,FALSE),"-")</f>
        <v>-</v>
      </c>
      <c r="BI56" s="12" t="str">
        <f>IFERROR(VLOOKUP($A56,'All Running Order working doc'!$A$4:$CO$60,BI$100,FALSE),"-")</f>
        <v>-</v>
      </c>
      <c r="BJ56" s="12" t="str">
        <f>IFERROR(VLOOKUP($A56,'All Running Order working doc'!$A$4:$CO$60,BJ$100,FALSE),"-")</f>
        <v>-</v>
      </c>
      <c r="BK56" s="12" t="str">
        <f>IFERROR(VLOOKUP($A56,'All Running Order working doc'!$A$4:$CO$60,BK$100,FALSE),"-")</f>
        <v>-</v>
      </c>
      <c r="BL56" s="12" t="str">
        <f>IFERROR(VLOOKUP($A56,'All Running Order working doc'!$A$4:$CO$60,BL$100,FALSE),"-")</f>
        <v>-</v>
      </c>
      <c r="BM56" s="12" t="str">
        <f>IFERROR(VLOOKUP($A56,'All Running Order working doc'!$A$4:$CO$60,BM$100,FALSE),"-")</f>
        <v>-</v>
      </c>
      <c r="BN56" s="12" t="str">
        <f>IFERROR(VLOOKUP($A56,'All Running Order working doc'!$A$4:$CO$60,BN$100,FALSE),"-")</f>
        <v>-</v>
      </c>
      <c r="BO56" s="12" t="str">
        <f>IFERROR(VLOOKUP($A56,'All Running Order working doc'!$A$4:$CO$60,BO$100,FALSE),"-")</f>
        <v>-</v>
      </c>
      <c r="BP56" s="12" t="str">
        <f>IFERROR(VLOOKUP($A56,'All Running Order working doc'!$A$4:$CO$60,BP$100,FALSE),"-")</f>
        <v>-</v>
      </c>
      <c r="BQ56" s="12" t="str">
        <f>IFERROR(VLOOKUP($A56,'All Running Order working doc'!$A$4:$CO$60,BQ$100,FALSE),"-")</f>
        <v>-</v>
      </c>
      <c r="BR56" s="12" t="str">
        <f>IFERROR(VLOOKUP($A56,'All Running Order working doc'!$A$4:$CO$60,BR$100,FALSE),"-")</f>
        <v>-</v>
      </c>
      <c r="BS56" s="12" t="str">
        <f>IFERROR(VLOOKUP($A56,'All Running Order working doc'!$A$4:$CO$60,BS$100,FALSE),"-")</f>
        <v>-</v>
      </c>
      <c r="BT56" s="12" t="str">
        <f>IFERROR(VLOOKUP($A56,'All Running Order working doc'!$A$4:$CO$60,BT$100,FALSE),"-")</f>
        <v>-</v>
      </c>
      <c r="BU56" s="12" t="str">
        <f>IFERROR(VLOOKUP($A56,'All Running Order working doc'!$A$4:$CO$60,BU$100,FALSE),"-")</f>
        <v>-</v>
      </c>
      <c r="BV56" s="12" t="str">
        <f>IFERROR(VLOOKUP($A56,'All Running Order working doc'!$A$4:$CO$60,BV$100,FALSE),"-")</f>
        <v>-</v>
      </c>
      <c r="BW56" s="12" t="str">
        <f>IFERROR(VLOOKUP($A56,'All Running Order working doc'!$A$4:$CO$60,BW$100,FALSE),"-")</f>
        <v>-</v>
      </c>
      <c r="BX56" s="12" t="str">
        <f>IFERROR(VLOOKUP($A56,'All Running Order working doc'!$A$4:$CO$60,BX$100,FALSE),"-")</f>
        <v>-</v>
      </c>
      <c r="BY56" s="12" t="str">
        <f>IFERROR(VLOOKUP($A56,'All Running Order working doc'!$A$4:$CO$60,BY$100,FALSE),"-")</f>
        <v>-</v>
      </c>
      <c r="BZ56" s="12" t="str">
        <f>IFERROR(VLOOKUP($A56,'All Running Order working doc'!$A$4:$CO$60,BZ$100,FALSE),"-")</f>
        <v>-</v>
      </c>
      <c r="CA56" s="12" t="str">
        <f>IFERROR(VLOOKUP($A56,'All Running Order working doc'!$A$4:$CO$60,CA$100,FALSE),"-")</f>
        <v>-</v>
      </c>
      <c r="CB56" s="12" t="str">
        <f>IFERROR(VLOOKUP($A56,'All Running Order working doc'!$A$4:$CO$60,CB$100,FALSE),"-")</f>
        <v>-</v>
      </c>
      <c r="CC56" s="12" t="str">
        <f>IFERROR(VLOOKUP($A56,'All Running Order working doc'!$A$4:$CO$60,CC$100,FALSE),"-")</f>
        <v>-</v>
      </c>
      <c r="CD56" s="12" t="str">
        <f>IFERROR(VLOOKUP($A56,'All Running Order working doc'!$A$4:$CO$60,CD$100,FALSE),"-")</f>
        <v>-</v>
      </c>
      <c r="CE56" s="12" t="str">
        <f>IFERROR(VLOOKUP($A56,'All Running Order working doc'!$A$4:$CO$60,CE$100,FALSE),"-")</f>
        <v>-</v>
      </c>
      <c r="CF56" s="12" t="str">
        <f>IFERROR(VLOOKUP($A56,'All Running Order working doc'!$A$4:$CO$60,CF$100,FALSE),"-")</f>
        <v>-</v>
      </c>
      <c r="CG56" s="12" t="str">
        <f>IFERROR(VLOOKUP($A56,'All Running Order working doc'!$A$4:$CO$60,CG$100,FALSE),"-")</f>
        <v>-</v>
      </c>
      <c r="CH56" s="12" t="str">
        <f>IFERROR(VLOOKUP($A56,'All Running Order working doc'!$A$4:$CO$60,CH$100,FALSE),"-")</f>
        <v>-</v>
      </c>
      <c r="CI56" s="12" t="str">
        <f>IFERROR(VLOOKUP($A56,'All Running Order working doc'!$A$4:$CO$60,CI$100,FALSE),"-")</f>
        <v>-</v>
      </c>
      <c r="CJ56" s="12" t="str">
        <f>IFERROR(VLOOKUP($A56,'All Running Order working doc'!$A$4:$CO$60,CJ$100,FALSE),"-")</f>
        <v>-</v>
      </c>
      <c r="CK56" s="12" t="str">
        <f>IFERROR(VLOOKUP($A56,'All Running Order working doc'!$A$4:$CO$60,CK$100,FALSE),"-")</f>
        <v>-</v>
      </c>
      <c r="CL56" s="12" t="str">
        <f>IFERROR(VLOOKUP($A56,'All Running Order working doc'!$A$4:$CO$60,CL$100,FALSE),"-")</f>
        <v>-</v>
      </c>
      <c r="CM56" s="12" t="str">
        <f>IFERROR(VLOOKUP($A56,'All Running Order working doc'!$A$4:$CO$60,CM$100,FALSE),"-")</f>
        <v>-</v>
      </c>
      <c r="CN56" s="12" t="str">
        <f>IFERROR(VLOOKUP($A56,'All Running Order working doc'!$A$4:$CO$60,CN$100,FALSE),"-")</f>
        <v>-</v>
      </c>
      <c r="CQ56" s="3">
        <v>53</v>
      </c>
    </row>
    <row r="57" spans="1:95" x14ac:dyDescent="0.3">
      <c r="A57" s="3" t="str">
        <f>CONCATENATE(Constants!$B$7,CQ57,)</f>
        <v>Clubman54</v>
      </c>
      <c r="B57" s="12" t="str">
        <f>IFERROR(VLOOKUP($A57,'All Running Order working doc'!$A$4:$CO$60,B$100,FALSE),"-")</f>
        <v>-</v>
      </c>
      <c r="C57" s="12" t="str">
        <f>IFERROR(VLOOKUP($A57,'All Running Order working doc'!$A$4:$CO$60,C$100,FALSE),"-")</f>
        <v>-</v>
      </c>
      <c r="D57" s="12" t="str">
        <f>IFERROR(VLOOKUP($A57,'All Running Order working doc'!$A$4:$CO$60,D$100,FALSE),"-")</f>
        <v>-</v>
      </c>
      <c r="E57" s="12" t="str">
        <f>IFERROR(VLOOKUP($A57,'All Running Order working doc'!$A$4:$CO$60,E$100,FALSE),"-")</f>
        <v>-</v>
      </c>
      <c r="F57" s="12" t="str">
        <f>IFERROR(VLOOKUP($A57,'All Running Order working doc'!$A$4:$CO$60,F$100,FALSE),"-")</f>
        <v>-</v>
      </c>
      <c r="G57" s="12" t="str">
        <f>IFERROR(VLOOKUP($A57,'All Running Order working doc'!$A$4:$CO$60,G$100,FALSE),"-")</f>
        <v>-</v>
      </c>
      <c r="H57" s="12" t="str">
        <f>IFERROR(VLOOKUP($A57,'All Running Order working doc'!$A$4:$CO$60,H$100,FALSE),"-")</f>
        <v>-</v>
      </c>
      <c r="I57" s="12" t="str">
        <f>IFERROR(VLOOKUP($A57,'All Running Order working doc'!$A$4:$CO$60,I$100,FALSE),"-")</f>
        <v>-</v>
      </c>
      <c r="J57" s="12" t="str">
        <f>IFERROR(VLOOKUP($A57,'All Running Order working doc'!$A$4:$CO$60,J$100,FALSE),"-")</f>
        <v>-</v>
      </c>
      <c r="K57" s="12" t="str">
        <f>IFERROR(VLOOKUP($A57,'All Running Order working doc'!$A$4:$CO$60,K$100,FALSE),"-")</f>
        <v>-</v>
      </c>
      <c r="L57" s="12" t="str">
        <f>IFERROR(VLOOKUP($A57,'All Running Order working doc'!$A$4:$CO$60,L$100,FALSE),"-")</f>
        <v>-</v>
      </c>
      <c r="M57" s="12" t="str">
        <f>IFERROR(VLOOKUP($A57,'All Running Order working doc'!$A$4:$CO$60,M$100,FALSE),"-")</f>
        <v>-</v>
      </c>
      <c r="N57" s="12" t="str">
        <f>IFERROR(VLOOKUP($A57,'All Running Order working doc'!$A$4:$CO$60,N$100,FALSE),"-")</f>
        <v>-</v>
      </c>
      <c r="O57" s="12" t="str">
        <f>IFERROR(VLOOKUP($A57,'All Running Order working doc'!$A$4:$CO$60,O$100,FALSE),"-")</f>
        <v>-</v>
      </c>
      <c r="P57" s="12" t="str">
        <f>IFERROR(VLOOKUP($A57,'All Running Order working doc'!$A$4:$CO$60,P$100,FALSE),"-")</f>
        <v>-</v>
      </c>
      <c r="Q57" s="12" t="str">
        <f>IFERROR(VLOOKUP($A57,'All Running Order working doc'!$A$4:$CO$60,Q$100,FALSE),"-")</f>
        <v>-</v>
      </c>
      <c r="R57" s="12" t="str">
        <f>IFERROR(VLOOKUP($A57,'All Running Order working doc'!$A$4:$CO$60,R$100,FALSE),"-")</f>
        <v>-</v>
      </c>
      <c r="S57" s="12" t="str">
        <f>IFERROR(VLOOKUP($A57,'All Running Order working doc'!$A$4:$CO$60,S$100,FALSE),"-")</f>
        <v>-</v>
      </c>
      <c r="T57" s="12" t="str">
        <f>IFERROR(VLOOKUP($A57,'All Running Order working doc'!$A$4:$CO$60,T$100,FALSE),"-")</f>
        <v>-</v>
      </c>
      <c r="U57" s="12" t="str">
        <f>IFERROR(VLOOKUP($A57,'All Running Order working doc'!$A$4:$CO$60,U$100,FALSE),"-")</f>
        <v>-</v>
      </c>
      <c r="V57" s="12" t="str">
        <f>IFERROR(VLOOKUP($A57,'All Running Order working doc'!$A$4:$CO$60,V$100,FALSE),"-")</f>
        <v>-</v>
      </c>
      <c r="W57" s="12" t="str">
        <f>IFERROR(VLOOKUP($A57,'All Running Order working doc'!$A$4:$CO$60,W$100,FALSE),"-")</f>
        <v>-</v>
      </c>
      <c r="X57" s="12" t="str">
        <f>IFERROR(VLOOKUP($A57,'All Running Order working doc'!$A$4:$CO$60,X$100,FALSE),"-")</f>
        <v>-</v>
      </c>
      <c r="Y57" s="12" t="str">
        <f>IFERROR(VLOOKUP($A57,'All Running Order working doc'!$A$4:$CO$60,Y$100,FALSE),"-")</f>
        <v>-</v>
      </c>
      <c r="Z57" s="12" t="str">
        <f>IFERROR(VLOOKUP($A57,'All Running Order working doc'!$A$4:$CO$60,Z$100,FALSE),"-")</f>
        <v>-</v>
      </c>
      <c r="AA57" s="12" t="str">
        <f>IFERROR(VLOOKUP($A57,'All Running Order working doc'!$A$4:$CO$60,AA$100,FALSE),"-")</f>
        <v>-</v>
      </c>
      <c r="AB57" s="12" t="str">
        <f>IFERROR(VLOOKUP($A57,'All Running Order working doc'!$A$4:$CO$60,AB$100,FALSE),"-")</f>
        <v>-</v>
      </c>
      <c r="AC57" s="12" t="str">
        <f>IFERROR(VLOOKUP($A57,'All Running Order working doc'!$A$4:$CO$60,AC$100,FALSE),"-")</f>
        <v>-</v>
      </c>
      <c r="AD57" s="12" t="str">
        <f>IFERROR(VLOOKUP($A57,'All Running Order working doc'!$A$4:$CO$60,AD$100,FALSE),"-")</f>
        <v>-</v>
      </c>
      <c r="AE57" s="12" t="str">
        <f>IFERROR(VLOOKUP($A57,'All Running Order working doc'!$A$4:$CO$60,AE$100,FALSE),"-")</f>
        <v>-</v>
      </c>
      <c r="AF57" s="12" t="str">
        <f>IFERROR(VLOOKUP($A57,'All Running Order working doc'!$A$4:$CO$60,AF$100,FALSE),"-")</f>
        <v>-</v>
      </c>
      <c r="AG57" s="12" t="str">
        <f>IFERROR(VLOOKUP($A57,'All Running Order working doc'!$A$4:$CO$60,AG$100,FALSE),"-")</f>
        <v>-</v>
      </c>
      <c r="AH57" s="12" t="str">
        <f>IFERROR(VLOOKUP($A57,'All Running Order working doc'!$A$4:$CO$60,AH$100,FALSE),"-")</f>
        <v>-</v>
      </c>
      <c r="AI57" s="12" t="str">
        <f>IFERROR(VLOOKUP($A57,'All Running Order working doc'!$A$4:$CO$60,AI$100,FALSE),"-")</f>
        <v>-</v>
      </c>
      <c r="AJ57" s="12" t="str">
        <f>IFERROR(VLOOKUP($A57,'All Running Order working doc'!$A$4:$CO$60,AJ$100,FALSE),"-")</f>
        <v>-</v>
      </c>
      <c r="AK57" s="12" t="str">
        <f>IFERROR(VLOOKUP($A57,'All Running Order working doc'!$A$4:$CO$60,AK$100,FALSE),"-")</f>
        <v>-</v>
      </c>
      <c r="AL57" s="12" t="str">
        <f>IFERROR(VLOOKUP($A57,'All Running Order working doc'!$A$4:$CO$60,AL$100,FALSE),"-")</f>
        <v>-</v>
      </c>
      <c r="AM57" s="12" t="str">
        <f>IFERROR(VLOOKUP($A57,'All Running Order working doc'!$A$4:$CO$60,AM$100,FALSE),"-")</f>
        <v>-</v>
      </c>
      <c r="AN57" s="12" t="str">
        <f>IFERROR(VLOOKUP($A57,'All Running Order working doc'!$A$4:$CO$60,AN$100,FALSE),"-")</f>
        <v>-</v>
      </c>
      <c r="AO57" s="12" t="str">
        <f>IFERROR(VLOOKUP($A57,'All Running Order working doc'!$A$4:$CO$60,AO$100,FALSE),"-")</f>
        <v>-</v>
      </c>
      <c r="AP57" s="12" t="str">
        <f>IFERROR(VLOOKUP($A57,'All Running Order working doc'!$A$4:$CO$60,AP$100,FALSE),"-")</f>
        <v>-</v>
      </c>
      <c r="AQ57" s="12" t="str">
        <f>IFERROR(VLOOKUP($A57,'All Running Order working doc'!$A$4:$CO$60,AQ$100,FALSE),"-")</f>
        <v>-</v>
      </c>
      <c r="AR57" s="12" t="str">
        <f>IFERROR(VLOOKUP($A57,'All Running Order working doc'!$A$4:$CO$60,AR$100,FALSE),"-")</f>
        <v>-</v>
      </c>
      <c r="AS57" s="12" t="str">
        <f>IFERROR(VLOOKUP($A57,'All Running Order working doc'!$A$4:$CO$60,AS$100,FALSE),"-")</f>
        <v>-</v>
      </c>
      <c r="AT57" s="12" t="str">
        <f>IFERROR(VLOOKUP($A57,'All Running Order working doc'!$A$4:$CO$60,AT$100,FALSE),"-")</f>
        <v>-</v>
      </c>
      <c r="AU57" s="12" t="str">
        <f>IFERROR(VLOOKUP($A57,'All Running Order working doc'!$A$4:$CO$60,AU$100,FALSE),"-")</f>
        <v>-</v>
      </c>
      <c r="AV57" s="12" t="str">
        <f>IFERROR(VLOOKUP($A57,'All Running Order working doc'!$A$4:$CO$60,AV$100,FALSE),"-")</f>
        <v>-</v>
      </c>
      <c r="AW57" s="12" t="str">
        <f>IFERROR(VLOOKUP($A57,'All Running Order working doc'!$A$4:$CO$60,AW$100,FALSE),"-")</f>
        <v>-</v>
      </c>
      <c r="AX57" s="12" t="str">
        <f>IFERROR(VLOOKUP($A57,'All Running Order working doc'!$A$4:$CO$60,AX$100,FALSE),"-")</f>
        <v>-</v>
      </c>
      <c r="AY57" s="12" t="str">
        <f>IFERROR(VLOOKUP($A57,'All Running Order working doc'!$A$4:$CO$60,AY$100,FALSE),"-")</f>
        <v>-</v>
      </c>
      <c r="AZ57" s="12" t="str">
        <f>IFERROR(VLOOKUP($A57,'All Running Order working doc'!$A$4:$CO$60,AZ$100,FALSE),"-")</f>
        <v>-</v>
      </c>
      <c r="BA57" s="12" t="str">
        <f>IFERROR(VLOOKUP($A57,'All Running Order working doc'!$A$4:$CO$60,BA$100,FALSE),"-")</f>
        <v>-</v>
      </c>
      <c r="BB57" s="12" t="str">
        <f>IFERROR(VLOOKUP($A57,'All Running Order working doc'!$A$4:$CO$60,BB$100,FALSE),"-")</f>
        <v>-</v>
      </c>
      <c r="BC57" s="12" t="str">
        <f>IFERROR(VLOOKUP($A57,'All Running Order working doc'!$A$4:$CO$60,BC$100,FALSE),"-")</f>
        <v>-</v>
      </c>
      <c r="BD57" s="12" t="str">
        <f>IFERROR(VLOOKUP($A57,'All Running Order working doc'!$A$4:$CO$60,BD$100,FALSE),"-")</f>
        <v>-</v>
      </c>
      <c r="BE57" s="12" t="str">
        <f>IFERROR(VLOOKUP($A57,'All Running Order working doc'!$A$4:$CO$60,BE$100,FALSE),"-")</f>
        <v>-</v>
      </c>
      <c r="BF57" s="12" t="str">
        <f>IFERROR(VLOOKUP($A57,'All Running Order working doc'!$A$4:$CO$60,BF$100,FALSE),"-")</f>
        <v>-</v>
      </c>
      <c r="BG57" s="12" t="str">
        <f>IFERROR(VLOOKUP($A57,'All Running Order working doc'!$A$4:$CO$60,BG$100,FALSE),"-")</f>
        <v>-</v>
      </c>
      <c r="BH57" s="12" t="str">
        <f>IFERROR(VLOOKUP($A57,'All Running Order working doc'!$A$4:$CO$60,BH$100,FALSE),"-")</f>
        <v>-</v>
      </c>
      <c r="BI57" s="12" t="str">
        <f>IFERROR(VLOOKUP($A57,'All Running Order working doc'!$A$4:$CO$60,BI$100,FALSE),"-")</f>
        <v>-</v>
      </c>
      <c r="BJ57" s="12" t="str">
        <f>IFERROR(VLOOKUP($A57,'All Running Order working doc'!$A$4:$CO$60,BJ$100,FALSE),"-")</f>
        <v>-</v>
      </c>
      <c r="BK57" s="12" t="str">
        <f>IFERROR(VLOOKUP($A57,'All Running Order working doc'!$A$4:$CO$60,BK$100,FALSE),"-")</f>
        <v>-</v>
      </c>
      <c r="BL57" s="12" t="str">
        <f>IFERROR(VLOOKUP($A57,'All Running Order working doc'!$A$4:$CO$60,BL$100,FALSE),"-")</f>
        <v>-</v>
      </c>
      <c r="BM57" s="12" t="str">
        <f>IFERROR(VLOOKUP($A57,'All Running Order working doc'!$A$4:$CO$60,BM$100,FALSE),"-")</f>
        <v>-</v>
      </c>
      <c r="BN57" s="12" t="str">
        <f>IFERROR(VLOOKUP($A57,'All Running Order working doc'!$A$4:$CO$60,BN$100,FALSE),"-")</f>
        <v>-</v>
      </c>
      <c r="BO57" s="12" t="str">
        <f>IFERROR(VLOOKUP($A57,'All Running Order working doc'!$A$4:$CO$60,BO$100,FALSE),"-")</f>
        <v>-</v>
      </c>
      <c r="BP57" s="12" t="str">
        <f>IFERROR(VLOOKUP($A57,'All Running Order working doc'!$A$4:$CO$60,BP$100,FALSE),"-")</f>
        <v>-</v>
      </c>
      <c r="BQ57" s="12" t="str">
        <f>IFERROR(VLOOKUP($A57,'All Running Order working doc'!$A$4:$CO$60,BQ$100,FALSE),"-")</f>
        <v>-</v>
      </c>
      <c r="BR57" s="12" t="str">
        <f>IFERROR(VLOOKUP($A57,'All Running Order working doc'!$A$4:$CO$60,BR$100,FALSE),"-")</f>
        <v>-</v>
      </c>
      <c r="BS57" s="12" t="str">
        <f>IFERROR(VLOOKUP($A57,'All Running Order working doc'!$A$4:$CO$60,BS$100,FALSE),"-")</f>
        <v>-</v>
      </c>
      <c r="BT57" s="12" t="str">
        <f>IFERROR(VLOOKUP($A57,'All Running Order working doc'!$A$4:$CO$60,BT$100,FALSE),"-")</f>
        <v>-</v>
      </c>
      <c r="BU57" s="12" t="str">
        <f>IFERROR(VLOOKUP($A57,'All Running Order working doc'!$A$4:$CO$60,BU$100,FALSE),"-")</f>
        <v>-</v>
      </c>
      <c r="BV57" s="12" t="str">
        <f>IFERROR(VLOOKUP($A57,'All Running Order working doc'!$A$4:$CO$60,BV$100,FALSE),"-")</f>
        <v>-</v>
      </c>
      <c r="BW57" s="12" t="str">
        <f>IFERROR(VLOOKUP($A57,'All Running Order working doc'!$A$4:$CO$60,BW$100,FALSE),"-")</f>
        <v>-</v>
      </c>
      <c r="BX57" s="12" t="str">
        <f>IFERROR(VLOOKUP($A57,'All Running Order working doc'!$A$4:$CO$60,BX$100,FALSE),"-")</f>
        <v>-</v>
      </c>
      <c r="BY57" s="12" t="str">
        <f>IFERROR(VLOOKUP($A57,'All Running Order working doc'!$A$4:$CO$60,BY$100,FALSE),"-")</f>
        <v>-</v>
      </c>
      <c r="BZ57" s="12" t="str">
        <f>IFERROR(VLOOKUP($A57,'All Running Order working doc'!$A$4:$CO$60,BZ$100,FALSE),"-")</f>
        <v>-</v>
      </c>
      <c r="CA57" s="12" t="str">
        <f>IFERROR(VLOOKUP($A57,'All Running Order working doc'!$A$4:$CO$60,CA$100,FALSE),"-")</f>
        <v>-</v>
      </c>
      <c r="CB57" s="12" t="str">
        <f>IFERROR(VLOOKUP($A57,'All Running Order working doc'!$A$4:$CO$60,CB$100,FALSE),"-")</f>
        <v>-</v>
      </c>
      <c r="CC57" s="12" t="str">
        <f>IFERROR(VLOOKUP($A57,'All Running Order working doc'!$A$4:$CO$60,CC$100,FALSE),"-")</f>
        <v>-</v>
      </c>
      <c r="CD57" s="12" t="str">
        <f>IFERROR(VLOOKUP($A57,'All Running Order working doc'!$A$4:$CO$60,CD$100,FALSE),"-")</f>
        <v>-</v>
      </c>
      <c r="CE57" s="12" t="str">
        <f>IFERROR(VLOOKUP($A57,'All Running Order working doc'!$A$4:$CO$60,CE$100,FALSE),"-")</f>
        <v>-</v>
      </c>
      <c r="CF57" s="12" t="str">
        <f>IFERROR(VLOOKUP($A57,'All Running Order working doc'!$A$4:$CO$60,CF$100,FALSE),"-")</f>
        <v>-</v>
      </c>
      <c r="CG57" s="12" t="str">
        <f>IFERROR(VLOOKUP($A57,'All Running Order working doc'!$A$4:$CO$60,CG$100,FALSE),"-")</f>
        <v>-</v>
      </c>
      <c r="CH57" s="12" t="str">
        <f>IFERROR(VLOOKUP($A57,'All Running Order working doc'!$A$4:$CO$60,CH$100,FALSE),"-")</f>
        <v>-</v>
      </c>
      <c r="CI57" s="12" t="str">
        <f>IFERROR(VLOOKUP($A57,'All Running Order working doc'!$A$4:$CO$60,CI$100,FALSE),"-")</f>
        <v>-</v>
      </c>
      <c r="CJ57" s="12" t="str">
        <f>IFERROR(VLOOKUP($A57,'All Running Order working doc'!$A$4:$CO$60,CJ$100,FALSE),"-")</f>
        <v>-</v>
      </c>
      <c r="CK57" s="12" t="str">
        <f>IFERROR(VLOOKUP($A57,'All Running Order working doc'!$A$4:$CO$60,CK$100,FALSE),"-")</f>
        <v>-</v>
      </c>
      <c r="CL57" s="12" t="str">
        <f>IFERROR(VLOOKUP($A57,'All Running Order working doc'!$A$4:$CO$60,CL$100,FALSE),"-")</f>
        <v>-</v>
      </c>
      <c r="CM57" s="12" t="str">
        <f>IFERROR(VLOOKUP($A57,'All Running Order working doc'!$A$4:$CO$60,CM$100,FALSE),"-")</f>
        <v>-</v>
      </c>
      <c r="CN57" s="12" t="str">
        <f>IFERROR(VLOOKUP($A57,'All Running Order working doc'!$A$4:$CO$60,CN$100,FALSE),"-")</f>
        <v>-</v>
      </c>
      <c r="CQ57" s="3">
        <v>54</v>
      </c>
    </row>
    <row r="58" spans="1:95" x14ac:dyDescent="0.3">
      <c r="A58" s="3" t="str">
        <f>CONCATENATE(Constants!$B$7,CQ58,)</f>
        <v>Clubman55</v>
      </c>
      <c r="B58" s="12" t="str">
        <f>IFERROR(VLOOKUP($A58,'All Running Order working doc'!$A$4:$CO$60,B$100,FALSE),"-")</f>
        <v>-</v>
      </c>
      <c r="C58" s="12" t="str">
        <f>IFERROR(VLOOKUP($A58,'All Running Order working doc'!$A$4:$CO$60,C$100,FALSE),"-")</f>
        <v>-</v>
      </c>
      <c r="D58" s="12" t="str">
        <f>IFERROR(VLOOKUP($A58,'All Running Order working doc'!$A$4:$CO$60,D$100,FALSE),"-")</f>
        <v>-</v>
      </c>
      <c r="E58" s="12" t="str">
        <f>IFERROR(VLOOKUP($A58,'All Running Order working doc'!$A$4:$CO$60,E$100,FALSE),"-")</f>
        <v>-</v>
      </c>
      <c r="F58" s="12" t="str">
        <f>IFERROR(VLOOKUP($A58,'All Running Order working doc'!$A$4:$CO$60,F$100,FALSE),"-")</f>
        <v>-</v>
      </c>
      <c r="G58" s="12" t="str">
        <f>IFERROR(VLOOKUP($A58,'All Running Order working doc'!$A$4:$CO$60,G$100,FALSE),"-")</f>
        <v>-</v>
      </c>
      <c r="H58" s="12" t="str">
        <f>IFERROR(VLOOKUP($A58,'All Running Order working doc'!$A$4:$CO$60,H$100,FALSE),"-")</f>
        <v>-</v>
      </c>
      <c r="I58" s="12" t="str">
        <f>IFERROR(VLOOKUP($A58,'All Running Order working doc'!$A$4:$CO$60,I$100,FALSE),"-")</f>
        <v>-</v>
      </c>
      <c r="J58" s="12" t="str">
        <f>IFERROR(VLOOKUP($A58,'All Running Order working doc'!$A$4:$CO$60,J$100,FALSE),"-")</f>
        <v>-</v>
      </c>
      <c r="K58" s="12" t="str">
        <f>IFERROR(VLOOKUP($A58,'All Running Order working doc'!$A$4:$CO$60,K$100,FALSE),"-")</f>
        <v>-</v>
      </c>
      <c r="L58" s="12" t="str">
        <f>IFERROR(VLOOKUP($A58,'All Running Order working doc'!$A$4:$CO$60,L$100,FALSE),"-")</f>
        <v>-</v>
      </c>
      <c r="M58" s="12" t="str">
        <f>IFERROR(VLOOKUP($A58,'All Running Order working doc'!$A$4:$CO$60,M$100,FALSE),"-")</f>
        <v>-</v>
      </c>
      <c r="N58" s="12" t="str">
        <f>IFERROR(VLOOKUP($A58,'All Running Order working doc'!$A$4:$CO$60,N$100,FALSE),"-")</f>
        <v>-</v>
      </c>
      <c r="O58" s="12" t="str">
        <f>IFERROR(VLOOKUP($A58,'All Running Order working doc'!$A$4:$CO$60,O$100,FALSE),"-")</f>
        <v>-</v>
      </c>
      <c r="P58" s="12" t="str">
        <f>IFERROR(VLOOKUP($A58,'All Running Order working doc'!$A$4:$CO$60,P$100,FALSE),"-")</f>
        <v>-</v>
      </c>
      <c r="Q58" s="12" t="str">
        <f>IFERROR(VLOOKUP($A58,'All Running Order working doc'!$A$4:$CO$60,Q$100,FALSE),"-")</f>
        <v>-</v>
      </c>
      <c r="R58" s="12" t="str">
        <f>IFERROR(VLOOKUP($A58,'All Running Order working doc'!$A$4:$CO$60,R$100,FALSE),"-")</f>
        <v>-</v>
      </c>
      <c r="S58" s="12" t="str">
        <f>IFERROR(VLOOKUP($A58,'All Running Order working doc'!$A$4:$CO$60,S$100,FALSE),"-")</f>
        <v>-</v>
      </c>
      <c r="T58" s="12" t="str">
        <f>IFERROR(VLOOKUP($A58,'All Running Order working doc'!$A$4:$CO$60,T$100,FALSE),"-")</f>
        <v>-</v>
      </c>
      <c r="U58" s="12" t="str">
        <f>IFERROR(VLOOKUP($A58,'All Running Order working doc'!$A$4:$CO$60,U$100,FALSE),"-")</f>
        <v>-</v>
      </c>
      <c r="V58" s="12" t="str">
        <f>IFERROR(VLOOKUP($A58,'All Running Order working doc'!$A$4:$CO$60,V$100,FALSE),"-")</f>
        <v>-</v>
      </c>
      <c r="W58" s="12" t="str">
        <f>IFERROR(VLOOKUP($A58,'All Running Order working doc'!$A$4:$CO$60,W$100,FALSE),"-")</f>
        <v>-</v>
      </c>
      <c r="X58" s="12" t="str">
        <f>IFERROR(VLOOKUP($A58,'All Running Order working doc'!$A$4:$CO$60,X$100,FALSE),"-")</f>
        <v>-</v>
      </c>
      <c r="Y58" s="12" t="str">
        <f>IFERROR(VLOOKUP($A58,'All Running Order working doc'!$A$4:$CO$60,Y$100,FALSE),"-")</f>
        <v>-</v>
      </c>
      <c r="Z58" s="12" t="str">
        <f>IFERROR(VLOOKUP($A58,'All Running Order working doc'!$A$4:$CO$60,Z$100,FALSE),"-")</f>
        <v>-</v>
      </c>
      <c r="AA58" s="12" t="str">
        <f>IFERROR(VLOOKUP($A58,'All Running Order working doc'!$A$4:$CO$60,AA$100,FALSE),"-")</f>
        <v>-</v>
      </c>
      <c r="AB58" s="12" t="str">
        <f>IFERROR(VLOOKUP($A58,'All Running Order working doc'!$A$4:$CO$60,AB$100,FALSE),"-")</f>
        <v>-</v>
      </c>
      <c r="AC58" s="12" t="str">
        <f>IFERROR(VLOOKUP($A58,'All Running Order working doc'!$A$4:$CO$60,AC$100,FALSE),"-")</f>
        <v>-</v>
      </c>
      <c r="AD58" s="12" t="str">
        <f>IFERROR(VLOOKUP($A58,'All Running Order working doc'!$A$4:$CO$60,AD$100,FALSE),"-")</f>
        <v>-</v>
      </c>
      <c r="AE58" s="12" t="str">
        <f>IFERROR(VLOOKUP($A58,'All Running Order working doc'!$A$4:$CO$60,AE$100,FALSE),"-")</f>
        <v>-</v>
      </c>
      <c r="AF58" s="12" t="str">
        <f>IFERROR(VLOOKUP($A58,'All Running Order working doc'!$A$4:$CO$60,AF$100,FALSE),"-")</f>
        <v>-</v>
      </c>
      <c r="AG58" s="12" t="str">
        <f>IFERROR(VLOOKUP($A58,'All Running Order working doc'!$A$4:$CO$60,AG$100,FALSE),"-")</f>
        <v>-</v>
      </c>
      <c r="AH58" s="12" t="str">
        <f>IFERROR(VLOOKUP($A58,'All Running Order working doc'!$A$4:$CO$60,AH$100,FALSE),"-")</f>
        <v>-</v>
      </c>
      <c r="AI58" s="12" t="str">
        <f>IFERROR(VLOOKUP($A58,'All Running Order working doc'!$A$4:$CO$60,AI$100,FALSE),"-")</f>
        <v>-</v>
      </c>
      <c r="AJ58" s="12" t="str">
        <f>IFERROR(VLOOKUP($A58,'All Running Order working doc'!$A$4:$CO$60,AJ$100,FALSE),"-")</f>
        <v>-</v>
      </c>
      <c r="AK58" s="12" t="str">
        <f>IFERROR(VLOOKUP($A58,'All Running Order working doc'!$A$4:$CO$60,AK$100,FALSE),"-")</f>
        <v>-</v>
      </c>
      <c r="AL58" s="12" t="str">
        <f>IFERROR(VLOOKUP($A58,'All Running Order working doc'!$A$4:$CO$60,AL$100,FALSE),"-")</f>
        <v>-</v>
      </c>
      <c r="AM58" s="12" t="str">
        <f>IFERROR(VLOOKUP($A58,'All Running Order working doc'!$A$4:$CO$60,AM$100,FALSE),"-")</f>
        <v>-</v>
      </c>
      <c r="AN58" s="12" t="str">
        <f>IFERROR(VLOOKUP($A58,'All Running Order working doc'!$A$4:$CO$60,AN$100,FALSE),"-")</f>
        <v>-</v>
      </c>
      <c r="AO58" s="12" t="str">
        <f>IFERROR(VLOOKUP($A58,'All Running Order working doc'!$A$4:$CO$60,AO$100,FALSE),"-")</f>
        <v>-</v>
      </c>
      <c r="AP58" s="12" t="str">
        <f>IFERROR(VLOOKUP($A58,'All Running Order working doc'!$A$4:$CO$60,AP$100,FALSE),"-")</f>
        <v>-</v>
      </c>
      <c r="AQ58" s="12" t="str">
        <f>IFERROR(VLOOKUP($A58,'All Running Order working doc'!$A$4:$CO$60,AQ$100,FALSE),"-")</f>
        <v>-</v>
      </c>
      <c r="AR58" s="12" t="str">
        <f>IFERROR(VLOOKUP($A58,'All Running Order working doc'!$A$4:$CO$60,AR$100,FALSE),"-")</f>
        <v>-</v>
      </c>
      <c r="AS58" s="12" t="str">
        <f>IFERROR(VLOOKUP($A58,'All Running Order working doc'!$A$4:$CO$60,AS$100,FALSE),"-")</f>
        <v>-</v>
      </c>
      <c r="AT58" s="12" t="str">
        <f>IFERROR(VLOOKUP($A58,'All Running Order working doc'!$A$4:$CO$60,AT$100,FALSE),"-")</f>
        <v>-</v>
      </c>
      <c r="AU58" s="12" t="str">
        <f>IFERROR(VLOOKUP($A58,'All Running Order working doc'!$A$4:$CO$60,AU$100,FALSE),"-")</f>
        <v>-</v>
      </c>
      <c r="AV58" s="12" t="str">
        <f>IFERROR(VLOOKUP($A58,'All Running Order working doc'!$A$4:$CO$60,AV$100,FALSE),"-")</f>
        <v>-</v>
      </c>
      <c r="AW58" s="12" t="str">
        <f>IFERROR(VLOOKUP($A58,'All Running Order working doc'!$A$4:$CO$60,AW$100,FALSE),"-")</f>
        <v>-</v>
      </c>
      <c r="AX58" s="12" t="str">
        <f>IFERROR(VLOOKUP($A58,'All Running Order working doc'!$A$4:$CO$60,AX$100,FALSE),"-")</f>
        <v>-</v>
      </c>
      <c r="AY58" s="12" t="str">
        <f>IFERROR(VLOOKUP($A58,'All Running Order working doc'!$A$4:$CO$60,AY$100,FALSE),"-")</f>
        <v>-</v>
      </c>
      <c r="AZ58" s="12" t="str">
        <f>IFERROR(VLOOKUP($A58,'All Running Order working doc'!$A$4:$CO$60,AZ$100,FALSE),"-")</f>
        <v>-</v>
      </c>
      <c r="BA58" s="12" t="str">
        <f>IFERROR(VLOOKUP($A58,'All Running Order working doc'!$A$4:$CO$60,BA$100,FALSE),"-")</f>
        <v>-</v>
      </c>
      <c r="BB58" s="12" t="str">
        <f>IFERROR(VLOOKUP($A58,'All Running Order working doc'!$A$4:$CO$60,BB$100,FALSE),"-")</f>
        <v>-</v>
      </c>
      <c r="BC58" s="12" t="str">
        <f>IFERROR(VLOOKUP($A58,'All Running Order working doc'!$A$4:$CO$60,BC$100,FALSE),"-")</f>
        <v>-</v>
      </c>
      <c r="BD58" s="12" t="str">
        <f>IFERROR(VLOOKUP($A58,'All Running Order working doc'!$A$4:$CO$60,BD$100,FALSE),"-")</f>
        <v>-</v>
      </c>
      <c r="BE58" s="12" t="str">
        <f>IFERROR(VLOOKUP($A58,'All Running Order working doc'!$A$4:$CO$60,BE$100,FALSE),"-")</f>
        <v>-</v>
      </c>
      <c r="BF58" s="12" t="str">
        <f>IFERROR(VLOOKUP($A58,'All Running Order working doc'!$A$4:$CO$60,BF$100,FALSE),"-")</f>
        <v>-</v>
      </c>
      <c r="BG58" s="12" t="str">
        <f>IFERROR(VLOOKUP($A58,'All Running Order working doc'!$A$4:$CO$60,BG$100,FALSE),"-")</f>
        <v>-</v>
      </c>
      <c r="BH58" s="12" t="str">
        <f>IFERROR(VLOOKUP($A58,'All Running Order working doc'!$A$4:$CO$60,BH$100,FALSE),"-")</f>
        <v>-</v>
      </c>
      <c r="BI58" s="12" t="str">
        <f>IFERROR(VLOOKUP($A58,'All Running Order working doc'!$A$4:$CO$60,BI$100,FALSE),"-")</f>
        <v>-</v>
      </c>
      <c r="BJ58" s="12" t="str">
        <f>IFERROR(VLOOKUP($A58,'All Running Order working doc'!$A$4:$CO$60,BJ$100,FALSE),"-")</f>
        <v>-</v>
      </c>
      <c r="BK58" s="12" t="str">
        <f>IFERROR(VLOOKUP($A58,'All Running Order working doc'!$A$4:$CO$60,BK$100,FALSE),"-")</f>
        <v>-</v>
      </c>
      <c r="BL58" s="12" t="str">
        <f>IFERROR(VLOOKUP($A58,'All Running Order working doc'!$A$4:$CO$60,BL$100,FALSE),"-")</f>
        <v>-</v>
      </c>
      <c r="BM58" s="12" t="str">
        <f>IFERROR(VLOOKUP($A58,'All Running Order working doc'!$A$4:$CO$60,BM$100,FALSE),"-")</f>
        <v>-</v>
      </c>
      <c r="BN58" s="12" t="str">
        <f>IFERROR(VLOOKUP($A58,'All Running Order working doc'!$A$4:$CO$60,BN$100,FALSE),"-")</f>
        <v>-</v>
      </c>
      <c r="BO58" s="12" t="str">
        <f>IFERROR(VLOOKUP($A58,'All Running Order working doc'!$A$4:$CO$60,BO$100,FALSE),"-")</f>
        <v>-</v>
      </c>
      <c r="BP58" s="12" t="str">
        <f>IFERROR(VLOOKUP($A58,'All Running Order working doc'!$A$4:$CO$60,BP$100,FALSE),"-")</f>
        <v>-</v>
      </c>
      <c r="BQ58" s="12" t="str">
        <f>IFERROR(VLOOKUP($A58,'All Running Order working doc'!$A$4:$CO$60,BQ$100,FALSE),"-")</f>
        <v>-</v>
      </c>
      <c r="BR58" s="12" t="str">
        <f>IFERROR(VLOOKUP($A58,'All Running Order working doc'!$A$4:$CO$60,BR$100,FALSE),"-")</f>
        <v>-</v>
      </c>
      <c r="BS58" s="12" t="str">
        <f>IFERROR(VLOOKUP($A58,'All Running Order working doc'!$A$4:$CO$60,BS$100,FALSE),"-")</f>
        <v>-</v>
      </c>
      <c r="BT58" s="12" t="str">
        <f>IFERROR(VLOOKUP($A58,'All Running Order working doc'!$A$4:$CO$60,BT$100,FALSE),"-")</f>
        <v>-</v>
      </c>
      <c r="BU58" s="12" t="str">
        <f>IFERROR(VLOOKUP($A58,'All Running Order working doc'!$A$4:$CO$60,BU$100,FALSE),"-")</f>
        <v>-</v>
      </c>
      <c r="BV58" s="12" t="str">
        <f>IFERROR(VLOOKUP($A58,'All Running Order working doc'!$A$4:$CO$60,BV$100,FALSE),"-")</f>
        <v>-</v>
      </c>
      <c r="BW58" s="12" t="str">
        <f>IFERROR(VLOOKUP($A58,'All Running Order working doc'!$A$4:$CO$60,BW$100,FALSE),"-")</f>
        <v>-</v>
      </c>
      <c r="BX58" s="12" t="str">
        <f>IFERROR(VLOOKUP($A58,'All Running Order working doc'!$A$4:$CO$60,BX$100,FALSE),"-")</f>
        <v>-</v>
      </c>
      <c r="BY58" s="12" t="str">
        <f>IFERROR(VLOOKUP($A58,'All Running Order working doc'!$A$4:$CO$60,BY$100,FALSE),"-")</f>
        <v>-</v>
      </c>
      <c r="BZ58" s="12" t="str">
        <f>IFERROR(VLOOKUP($A58,'All Running Order working doc'!$A$4:$CO$60,BZ$100,FALSE),"-")</f>
        <v>-</v>
      </c>
      <c r="CA58" s="12" t="str">
        <f>IFERROR(VLOOKUP($A58,'All Running Order working doc'!$A$4:$CO$60,CA$100,FALSE),"-")</f>
        <v>-</v>
      </c>
      <c r="CB58" s="12" t="str">
        <f>IFERROR(VLOOKUP($A58,'All Running Order working doc'!$A$4:$CO$60,CB$100,FALSE),"-")</f>
        <v>-</v>
      </c>
      <c r="CC58" s="12" t="str">
        <f>IFERROR(VLOOKUP($A58,'All Running Order working doc'!$A$4:$CO$60,CC$100,FALSE),"-")</f>
        <v>-</v>
      </c>
      <c r="CD58" s="12" t="str">
        <f>IFERROR(VLOOKUP($A58,'All Running Order working doc'!$A$4:$CO$60,CD$100,FALSE),"-")</f>
        <v>-</v>
      </c>
      <c r="CE58" s="12" t="str">
        <f>IFERROR(VLOOKUP($A58,'All Running Order working doc'!$A$4:$CO$60,CE$100,FALSE),"-")</f>
        <v>-</v>
      </c>
      <c r="CF58" s="12" t="str">
        <f>IFERROR(VLOOKUP($A58,'All Running Order working doc'!$A$4:$CO$60,CF$100,FALSE),"-")</f>
        <v>-</v>
      </c>
      <c r="CG58" s="12" t="str">
        <f>IFERROR(VLOOKUP($A58,'All Running Order working doc'!$A$4:$CO$60,CG$100,FALSE),"-")</f>
        <v>-</v>
      </c>
      <c r="CH58" s="12" t="str">
        <f>IFERROR(VLOOKUP($A58,'All Running Order working doc'!$A$4:$CO$60,CH$100,FALSE),"-")</f>
        <v>-</v>
      </c>
      <c r="CI58" s="12" t="str">
        <f>IFERROR(VLOOKUP($A58,'All Running Order working doc'!$A$4:$CO$60,CI$100,FALSE),"-")</f>
        <v>-</v>
      </c>
      <c r="CJ58" s="12" t="str">
        <f>IFERROR(VLOOKUP($A58,'All Running Order working doc'!$A$4:$CO$60,CJ$100,FALSE),"-")</f>
        <v>-</v>
      </c>
      <c r="CK58" s="12" t="str">
        <f>IFERROR(VLOOKUP($A58,'All Running Order working doc'!$A$4:$CO$60,CK$100,FALSE),"-")</f>
        <v>-</v>
      </c>
      <c r="CL58" s="12" t="str">
        <f>IFERROR(VLOOKUP($A58,'All Running Order working doc'!$A$4:$CO$60,CL$100,FALSE),"-")</f>
        <v>-</v>
      </c>
      <c r="CM58" s="12" t="str">
        <f>IFERROR(VLOOKUP($A58,'All Running Order working doc'!$A$4:$CO$60,CM$100,FALSE),"-")</f>
        <v>-</v>
      </c>
      <c r="CN58" s="12" t="str">
        <f>IFERROR(VLOOKUP($A58,'All Running Order working doc'!$A$4:$CO$60,CN$100,FALSE),"-")</f>
        <v>-</v>
      </c>
      <c r="CQ58" s="3">
        <v>55</v>
      </c>
    </row>
    <row r="59" spans="1:95" x14ac:dyDescent="0.3">
      <c r="A59" s="3" t="str">
        <f>CONCATENATE(Constants!$B$7,CQ59,)</f>
        <v>Clubman56</v>
      </c>
      <c r="B59" s="12" t="str">
        <f>IFERROR(VLOOKUP($A59,'All Running Order working doc'!$A$4:$CO$60,B$100,FALSE),"-")</f>
        <v>-</v>
      </c>
      <c r="C59" s="12" t="str">
        <f>IFERROR(VLOOKUP($A59,'All Running Order working doc'!$A$4:$CO$60,C$100,FALSE),"-")</f>
        <v>-</v>
      </c>
      <c r="D59" s="12" t="str">
        <f>IFERROR(VLOOKUP($A59,'All Running Order working doc'!$A$4:$CO$60,D$100,FALSE),"-")</f>
        <v>-</v>
      </c>
      <c r="E59" s="12" t="str">
        <f>IFERROR(VLOOKUP($A59,'All Running Order working doc'!$A$4:$CO$60,E$100,FALSE),"-")</f>
        <v>-</v>
      </c>
      <c r="F59" s="12" t="str">
        <f>IFERROR(VLOOKUP($A59,'All Running Order working doc'!$A$4:$CO$60,F$100,FALSE),"-")</f>
        <v>-</v>
      </c>
      <c r="G59" s="12" t="str">
        <f>IFERROR(VLOOKUP($A59,'All Running Order working doc'!$A$4:$CO$60,G$100,FALSE),"-")</f>
        <v>-</v>
      </c>
      <c r="H59" s="12" t="str">
        <f>IFERROR(VLOOKUP($A59,'All Running Order working doc'!$A$4:$CO$60,H$100,FALSE),"-")</f>
        <v>-</v>
      </c>
      <c r="I59" s="12" t="str">
        <f>IFERROR(VLOOKUP($A59,'All Running Order working doc'!$A$4:$CO$60,I$100,FALSE),"-")</f>
        <v>-</v>
      </c>
      <c r="J59" s="12" t="str">
        <f>IFERROR(VLOOKUP($A59,'All Running Order working doc'!$A$4:$CO$60,J$100,FALSE),"-")</f>
        <v>-</v>
      </c>
      <c r="K59" s="12" t="str">
        <f>IFERROR(VLOOKUP($A59,'All Running Order working doc'!$A$4:$CO$60,K$100,FALSE),"-")</f>
        <v>-</v>
      </c>
      <c r="L59" s="12" t="str">
        <f>IFERROR(VLOOKUP($A59,'All Running Order working doc'!$A$4:$CO$60,L$100,FALSE),"-")</f>
        <v>-</v>
      </c>
      <c r="M59" s="12" t="str">
        <f>IFERROR(VLOOKUP($A59,'All Running Order working doc'!$A$4:$CO$60,M$100,FALSE),"-")</f>
        <v>-</v>
      </c>
      <c r="N59" s="12" t="str">
        <f>IFERROR(VLOOKUP($A59,'All Running Order working doc'!$A$4:$CO$60,N$100,FALSE),"-")</f>
        <v>-</v>
      </c>
      <c r="O59" s="12" t="str">
        <f>IFERROR(VLOOKUP($A59,'All Running Order working doc'!$A$4:$CO$60,O$100,FALSE),"-")</f>
        <v>-</v>
      </c>
      <c r="P59" s="12" t="str">
        <f>IFERROR(VLOOKUP($A59,'All Running Order working doc'!$A$4:$CO$60,P$100,FALSE),"-")</f>
        <v>-</v>
      </c>
      <c r="Q59" s="12" t="str">
        <f>IFERROR(VLOOKUP($A59,'All Running Order working doc'!$A$4:$CO$60,Q$100,FALSE),"-")</f>
        <v>-</v>
      </c>
      <c r="R59" s="12" t="str">
        <f>IFERROR(VLOOKUP($A59,'All Running Order working doc'!$A$4:$CO$60,R$100,FALSE),"-")</f>
        <v>-</v>
      </c>
      <c r="S59" s="12" t="str">
        <f>IFERROR(VLOOKUP($A59,'All Running Order working doc'!$A$4:$CO$60,S$100,FALSE),"-")</f>
        <v>-</v>
      </c>
      <c r="T59" s="12" t="str">
        <f>IFERROR(VLOOKUP($A59,'All Running Order working doc'!$A$4:$CO$60,T$100,FALSE),"-")</f>
        <v>-</v>
      </c>
      <c r="U59" s="12" t="str">
        <f>IFERROR(VLOOKUP($A59,'All Running Order working doc'!$A$4:$CO$60,U$100,FALSE),"-")</f>
        <v>-</v>
      </c>
      <c r="V59" s="12" t="str">
        <f>IFERROR(VLOOKUP($A59,'All Running Order working doc'!$A$4:$CO$60,V$100,FALSE),"-")</f>
        <v>-</v>
      </c>
      <c r="W59" s="12" t="str">
        <f>IFERROR(VLOOKUP($A59,'All Running Order working doc'!$A$4:$CO$60,W$100,FALSE),"-")</f>
        <v>-</v>
      </c>
      <c r="X59" s="12" t="str">
        <f>IFERROR(VLOOKUP($A59,'All Running Order working doc'!$A$4:$CO$60,X$100,FALSE),"-")</f>
        <v>-</v>
      </c>
      <c r="Y59" s="12" t="str">
        <f>IFERROR(VLOOKUP($A59,'All Running Order working doc'!$A$4:$CO$60,Y$100,FALSE),"-")</f>
        <v>-</v>
      </c>
      <c r="Z59" s="12" t="str">
        <f>IFERROR(VLOOKUP($A59,'All Running Order working doc'!$A$4:$CO$60,Z$100,FALSE),"-")</f>
        <v>-</v>
      </c>
      <c r="AA59" s="12" t="str">
        <f>IFERROR(VLOOKUP($A59,'All Running Order working doc'!$A$4:$CO$60,AA$100,FALSE),"-")</f>
        <v>-</v>
      </c>
      <c r="AB59" s="12" t="str">
        <f>IFERROR(VLOOKUP($A59,'All Running Order working doc'!$A$4:$CO$60,AB$100,FALSE),"-")</f>
        <v>-</v>
      </c>
      <c r="AC59" s="12" t="str">
        <f>IFERROR(VLOOKUP($A59,'All Running Order working doc'!$A$4:$CO$60,AC$100,FALSE),"-")</f>
        <v>-</v>
      </c>
      <c r="AD59" s="12" t="str">
        <f>IFERROR(VLOOKUP($A59,'All Running Order working doc'!$A$4:$CO$60,AD$100,FALSE),"-")</f>
        <v>-</v>
      </c>
      <c r="AE59" s="12" t="str">
        <f>IFERROR(VLOOKUP($A59,'All Running Order working doc'!$A$4:$CO$60,AE$100,FALSE),"-")</f>
        <v>-</v>
      </c>
      <c r="AF59" s="12" t="str">
        <f>IFERROR(VLOOKUP($A59,'All Running Order working doc'!$A$4:$CO$60,AF$100,FALSE),"-")</f>
        <v>-</v>
      </c>
      <c r="AG59" s="12" t="str">
        <f>IFERROR(VLOOKUP($A59,'All Running Order working doc'!$A$4:$CO$60,AG$100,FALSE),"-")</f>
        <v>-</v>
      </c>
      <c r="AH59" s="12" t="str">
        <f>IFERROR(VLOOKUP($A59,'All Running Order working doc'!$A$4:$CO$60,AH$100,FALSE),"-")</f>
        <v>-</v>
      </c>
      <c r="AI59" s="12" t="str">
        <f>IFERROR(VLOOKUP($A59,'All Running Order working doc'!$A$4:$CO$60,AI$100,FALSE),"-")</f>
        <v>-</v>
      </c>
      <c r="AJ59" s="12" t="str">
        <f>IFERROR(VLOOKUP($A59,'All Running Order working doc'!$A$4:$CO$60,AJ$100,FALSE),"-")</f>
        <v>-</v>
      </c>
      <c r="AK59" s="12" t="str">
        <f>IFERROR(VLOOKUP($A59,'All Running Order working doc'!$A$4:$CO$60,AK$100,FALSE),"-")</f>
        <v>-</v>
      </c>
      <c r="AL59" s="12" t="str">
        <f>IFERROR(VLOOKUP($A59,'All Running Order working doc'!$A$4:$CO$60,AL$100,FALSE),"-")</f>
        <v>-</v>
      </c>
      <c r="AM59" s="12" t="str">
        <f>IFERROR(VLOOKUP($A59,'All Running Order working doc'!$A$4:$CO$60,AM$100,FALSE),"-")</f>
        <v>-</v>
      </c>
      <c r="AN59" s="12" t="str">
        <f>IFERROR(VLOOKUP($A59,'All Running Order working doc'!$A$4:$CO$60,AN$100,FALSE),"-")</f>
        <v>-</v>
      </c>
      <c r="AO59" s="12" t="str">
        <f>IFERROR(VLOOKUP($A59,'All Running Order working doc'!$A$4:$CO$60,AO$100,FALSE),"-")</f>
        <v>-</v>
      </c>
      <c r="AP59" s="12" t="str">
        <f>IFERROR(VLOOKUP($A59,'All Running Order working doc'!$A$4:$CO$60,AP$100,FALSE),"-")</f>
        <v>-</v>
      </c>
      <c r="AQ59" s="12" t="str">
        <f>IFERROR(VLOOKUP($A59,'All Running Order working doc'!$A$4:$CO$60,AQ$100,FALSE),"-")</f>
        <v>-</v>
      </c>
      <c r="AR59" s="12" t="str">
        <f>IFERROR(VLOOKUP($A59,'All Running Order working doc'!$A$4:$CO$60,AR$100,FALSE),"-")</f>
        <v>-</v>
      </c>
      <c r="AS59" s="12" t="str">
        <f>IFERROR(VLOOKUP($A59,'All Running Order working doc'!$A$4:$CO$60,AS$100,FALSE),"-")</f>
        <v>-</v>
      </c>
      <c r="AT59" s="12" t="str">
        <f>IFERROR(VLOOKUP($A59,'All Running Order working doc'!$A$4:$CO$60,AT$100,FALSE),"-")</f>
        <v>-</v>
      </c>
      <c r="AU59" s="12" t="str">
        <f>IFERROR(VLOOKUP($A59,'All Running Order working doc'!$A$4:$CO$60,AU$100,FALSE),"-")</f>
        <v>-</v>
      </c>
      <c r="AV59" s="12" t="str">
        <f>IFERROR(VLOOKUP($A59,'All Running Order working doc'!$A$4:$CO$60,AV$100,FALSE),"-")</f>
        <v>-</v>
      </c>
      <c r="AW59" s="12" t="str">
        <f>IFERROR(VLOOKUP($A59,'All Running Order working doc'!$A$4:$CO$60,AW$100,FALSE),"-")</f>
        <v>-</v>
      </c>
      <c r="AX59" s="12" t="str">
        <f>IFERROR(VLOOKUP($A59,'All Running Order working doc'!$A$4:$CO$60,AX$100,FALSE),"-")</f>
        <v>-</v>
      </c>
      <c r="AY59" s="12" t="str">
        <f>IFERROR(VLOOKUP($A59,'All Running Order working doc'!$A$4:$CO$60,AY$100,FALSE),"-")</f>
        <v>-</v>
      </c>
      <c r="AZ59" s="12" t="str">
        <f>IFERROR(VLOOKUP($A59,'All Running Order working doc'!$A$4:$CO$60,AZ$100,FALSE),"-")</f>
        <v>-</v>
      </c>
      <c r="BA59" s="12" t="str">
        <f>IFERROR(VLOOKUP($A59,'All Running Order working doc'!$A$4:$CO$60,BA$100,FALSE),"-")</f>
        <v>-</v>
      </c>
      <c r="BB59" s="12" t="str">
        <f>IFERROR(VLOOKUP($A59,'All Running Order working doc'!$A$4:$CO$60,BB$100,FALSE),"-")</f>
        <v>-</v>
      </c>
      <c r="BC59" s="12" t="str">
        <f>IFERROR(VLOOKUP($A59,'All Running Order working doc'!$A$4:$CO$60,BC$100,FALSE),"-")</f>
        <v>-</v>
      </c>
      <c r="BD59" s="12" t="str">
        <f>IFERROR(VLOOKUP($A59,'All Running Order working doc'!$A$4:$CO$60,BD$100,FALSE),"-")</f>
        <v>-</v>
      </c>
      <c r="BE59" s="12" t="str">
        <f>IFERROR(VLOOKUP($A59,'All Running Order working doc'!$A$4:$CO$60,BE$100,FALSE),"-")</f>
        <v>-</v>
      </c>
      <c r="BF59" s="12" t="str">
        <f>IFERROR(VLOOKUP($A59,'All Running Order working doc'!$A$4:$CO$60,BF$100,FALSE),"-")</f>
        <v>-</v>
      </c>
      <c r="BG59" s="12" t="str">
        <f>IFERROR(VLOOKUP($A59,'All Running Order working doc'!$A$4:$CO$60,BG$100,FALSE),"-")</f>
        <v>-</v>
      </c>
      <c r="BH59" s="12" t="str">
        <f>IFERROR(VLOOKUP($A59,'All Running Order working doc'!$A$4:$CO$60,BH$100,FALSE),"-")</f>
        <v>-</v>
      </c>
      <c r="BI59" s="12" t="str">
        <f>IFERROR(VLOOKUP($A59,'All Running Order working doc'!$A$4:$CO$60,BI$100,FALSE),"-")</f>
        <v>-</v>
      </c>
      <c r="BJ59" s="12" t="str">
        <f>IFERROR(VLOOKUP($A59,'All Running Order working doc'!$A$4:$CO$60,BJ$100,FALSE),"-")</f>
        <v>-</v>
      </c>
      <c r="BK59" s="12" t="str">
        <f>IFERROR(VLOOKUP($A59,'All Running Order working doc'!$A$4:$CO$60,BK$100,FALSE),"-")</f>
        <v>-</v>
      </c>
      <c r="BL59" s="12" t="str">
        <f>IFERROR(VLOOKUP($A59,'All Running Order working doc'!$A$4:$CO$60,BL$100,FALSE),"-")</f>
        <v>-</v>
      </c>
      <c r="BM59" s="12" t="str">
        <f>IFERROR(VLOOKUP($A59,'All Running Order working doc'!$A$4:$CO$60,BM$100,FALSE),"-")</f>
        <v>-</v>
      </c>
      <c r="BN59" s="12" t="str">
        <f>IFERROR(VLOOKUP($A59,'All Running Order working doc'!$A$4:$CO$60,BN$100,FALSE),"-")</f>
        <v>-</v>
      </c>
      <c r="BO59" s="12" t="str">
        <f>IFERROR(VLOOKUP($A59,'All Running Order working doc'!$A$4:$CO$60,BO$100,FALSE),"-")</f>
        <v>-</v>
      </c>
      <c r="BP59" s="12" t="str">
        <f>IFERROR(VLOOKUP($A59,'All Running Order working doc'!$A$4:$CO$60,BP$100,FALSE),"-")</f>
        <v>-</v>
      </c>
      <c r="BQ59" s="12" t="str">
        <f>IFERROR(VLOOKUP($A59,'All Running Order working doc'!$A$4:$CO$60,BQ$100,FALSE),"-")</f>
        <v>-</v>
      </c>
      <c r="BR59" s="12" t="str">
        <f>IFERROR(VLOOKUP($A59,'All Running Order working doc'!$A$4:$CO$60,BR$100,FALSE),"-")</f>
        <v>-</v>
      </c>
      <c r="BS59" s="12" t="str">
        <f>IFERROR(VLOOKUP($A59,'All Running Order working doc'!$A$4:$CO$60,BS$100,FALSE),"-")</f>
        <v>-</v>
      </c>
      <c r="BT59" s="12" t="str">
        <f>IFERROR(VLOOKUP($A59,'All Running Order working doc'!$A$4:$CO$60,BT$100,FALSE),"-")</f>
        <v>-</v>
      </c>
      <c r="BU59" s="12" t="str">
        <f>IFERROR(VLOOKUP($A59,'All Running Order working doc'!$A$4:$CO$60,BU$100,FALSE),"-")</f>
        <v>-</v>
      </c>
      <c r="BV59" s="12" t="str">
        <f>IFERROR(VLOOKUP($A59,'All Running Order working doc'!$A$4:$CO$60,BV$100,FALSE),"-")</f>
        <v>-</v>
      </c>
      <c r="BW59" s="12" t="str">
        <f>IFERROR(VLOOKUP($A59,'All Running Order working doc'!$A$4:$CO$60,BW$100,FALSE),"-")</f>
        <v>-</v>
      </c>
      <c r="BX59" s="12" t="str">
        <f>IFERROR(VLOOKUP($A59,'All Running Order working doc'!$A$4:$CO$60,BX$100,FALSE),"-")</f>
        <v>-</v>
      </c>
      <c r="BY59" s="12" t="str">
        <f>IFERROR(VLOOKUP($A59,'All Running Order working doc'!$A$4:$CO$60,BY$100,FALSE),"-")</f>
        <v>-</v>
      </c>
      <c r="BZ59" s="12" t="str">
        <f>IFERROR(VLOOKUP($A59,'All Running Order working doc'!$A$4:$CO$60,BZ$100,FALSE),"-")</f>
        <v>-</v>
      </c>
      <c r="CA59" s="12" t="str">
        <f>IFERROR(VLOOKUP($A59,'All Running Order working doc'!$A$4:$CO$60,CA$100,FALSE),"-")</f>
        <v>-</v>
      </c>
      <c r="CB59" s="12" t="str">
        <f>IFERROR(VLOOKUP($A59,'All Running Order working doc'!$A$4:$CO$60,CB$100,FALSE),"-")</f>
        <v>-</v>
      </c>
      <c r="CC59" s="12" t="str">
        <f>IFERROR(VLOOKUP($A59,'All Running Order working doc'!$A$4:$CO$60,CC$100,FALSE),"-")</f>
        <v>-</v>
      </c>
      <c r="CD59" s="12" t="str">
        <f>IFERROR(VLOOKUP($A59,'All Running Order working doc'!$A$4:$CO$60,CD$100,FALSE),"-")</f>
        <v>-</v>
      </c>
      <c r="CE59" s="12" t="str">
        <f>IFERROR(VLOOKUP($A59,'All Running Order working doc'!$A$4:$CO$60,CE$100,FALSE),"-")</f>
        <v>-</v>
      </c>
      <c r="CF59" s="12" t="str">
        <f>IFERROR(VLOOKUP($A59,'All Running Order working doc'!$A$4:$CO$60,CF$100,FALSE),"-")</f>
        <v>-</v>
      </c>
      <c r="CG59" s="12" t="str">
        <f>IFERROR(VLOOKUP($A59,'All Running Order working doc'!$A$4:$CO$60,CG$100,FALSE),"-")</f>
        <v>-</v>
      </c>
      <c r="CH59" s="12" t="str">
        <f>IFERROR(VLOOKUP($A59,'All Running Order working doc'!$A$4:$CO$60,CH$100,FALSE),"-")</f>
        <v>-</v>
      </c>
      <c r="CI59" s="12" t="str">
        <f>IFERROR(VLOOKUP($A59,'All Running Order working doc'!$A$4:$CO$60,CI$100,FALSE),"-")</f>
        <v>-</v>
      </c>
      <c r="CJ59" s="12" t="str">
        <f>IFERROR(VLOOKUP($A59,'All Running Order working doc'!$A$4:$CO$60,CJ$100,FALSE),"-")</f>
        <v>-</v>
      </c>
      <c r="CK59" s="12" t="str">
        <f>IFERROR(VLOOKUP($A59,'All Running Order working doc'!$A$4:$CO$60,CK$100,FALSE),"-")</f>
        <v>-</v>
      </c>
      <c r="CL59" s="12" t="str">
        <f>IFERROR(VLOOKUP($A59,'All Running Order working doc'!$A$4:$CO$60,CL$100,FALSE),"-")</f>
        <v>-</v>
      </c>
      <c r="CM59" s="12" t="str">
        <f>IFERROR(VLOOKUP($A59,'All Running Order working doc'!$A$4:$CO$60,CM$100,FALSE),"-")</f>
        <v>-</v>
      </c>
      <c r="CN59" s="12" t="str">
        <f>IFERROR(VLOOKUP($A59,'All Running Order working doc'!$A$4:$CO$60,CN$100,FALSE),"-")</f>
        <v>-</v>
      </c>
      <c r="CQ59" s="3">
        <v>56</v>
      </c>
    </row>
    <row r="60" spans="1:95" x14ac:dyDescent="0.3">
      <c r="A60" s="3" t="str">
        <f>CONCATENATE(Constants!$B$7,CQ60,)</f>
        <v>Clubman57</v>
      </c>
      <c r="B60" s="12" t="str">
        <f>IFERROR(VLOOKUP($A60,'All Running Order working doc'!$A$4:$CO$60,B$100,FALSE),"-")</f>
        <v>-</v>
      </c>
      <c r="C60" s="12" t="str">
        <f>IFERROR(VLOOKUP($A60,'All Running Order working doc'!$A$4:$CO$60,C$100,FALSE),"-")</f>
        <v>-</v>
      </c>
      <c r="D60" s="12" t="str">
        <f>IFERROR(VLOOKUP($A60,'All Running Order working doc'!$A$4:$CO$60,D$100,FALSE),"-")</f>
        <v>-</v>
      </c>
      <c r="E60" s="12" t="str">
        <f>IFERROR(VLOOKUP($A60,'All Running Order working doc'!$A$4:$CO$60,E$100,FALSE),"-")</f>
        <v>-</v>
      </c>
      <c r="F60" s="12" t="str">
        <f>IFERROR(VLOOKUP($A60,'All Running Order working doc'!$A$4:$CO$60,F$100,FALSE),"-")</f>
        <v>-</v>
      </c>
      <c r="G60" s="12" t="str">
        <f>IFERROR(VLOOKUP($A60,'All Running Order working doc'!$A$4:$CO$60,G$100,FALSE),"-")</f>
        <v>-</v>
      </c>
      <c r="H60" s="12" t="str">
        <f>IFERROR(VLOOKUP($A60,'All Running Order working doc'!$A$4:$CO$60,H$100,FALSE),"-")</f>
        <v>-</v>
      </c>
      <c r="I60" s="12" t="str">
        <f>IFERROR(VLOOKUP($A60,'All Running Order working doc'!$A$4:$CO$60,I$100,FALSE),"-")</f>
        <v>-</v>
      </c>
      <c r="J60" s="12" t="str">
        <f>IFERROR(VLOOKUP($A60,'All Running Order working doc'!$A$4:$CO$60,J$100,FALSE),"-")</f>
        <v>-</v>
      </c>
      <c r="K60" s="12" t="str">
        <f>IFERROR(VLOOKUP($A60,'All Running Order working doc'!$A$4:$CO$60,K$100,FALSE),"-")</f>
        <v>-</v>
      </c>
      <c r="L60" s="12" t="str">
        <f>IFERROR(VLOOKUP($A60,'All Running Order working doc'!$A$4:$CO$60,L$100,FALSE),"-")</f>
        <v>-</v>
      </c>
      <c r="M60" s="12" t="str">
        <f>IFERROR(VLOOKUP($A60,'All Running Order working doc'!$A$4:$CO$60,M$100,FALSE),"-")</f>
        <v>-</v>
      </c>
      <c r="N60" s="12" t="str">
        <f>IFERROR(VLOOKUP($A60,'All Running Order working doc'!$A$4:$CO$60,N$100,FALSE),"-")</f>
        <v>-</v>
      </c>
      <c r="O60" s="12" t="str">
        <f>IFERROR(VLOOKUP($A60,'All Running Order working doc'!$A$4:$CO$60,O$100,FALSE),"-")</f>
        <v>-</v>
      </c>
      <c r="P60" s="12" t="str">
        <f>IFERROR(VLOOKUP($A60,'All Running Order working doc'!$A$4:$CO$60,P$100,FALSE),"-")</f>
        <v>-</v>
      </c>
      <c r="Q60" s="12" t="str">
        <f>IFERROR(VLOOKUP($A60,'All Running Order working doc'!$A$4:$CO$60,Q$100,FALSE),"-")</f>
        <v>-</v>
      </c>
      <c r="R60" s="12" t="str">
        <f>IFERROR(VLOOKUP($A60,'All Running Order working doc'!$A$4:$CO$60,R$100,FALSE),"-")</f>
        <v>-</v>
      </c>
      <c r="S60" s="12" t="str">
        <f>IFERROR(VLOOKUP($A60,'All Running Order working doc'!$A$4:$CO$60,S$100,FALSE),"-")</f>
        <v>-</v>
      </c>
      <c r="T60" s="12" t="str">
        <f>IFERROR(VLOOKUP($A60,'All Running Order working doc'!$A$4:$CO$60,T$100,FALSE),"-")</f>
        <v>-</v>
      </c>
      <c r="U60" s="12" t="str">
        <f>IFERROR(VLOOKUP($A60,'All Running Order working doc'!$A$4:$CO$60,U$100,FALSE),"-")</f>
        <v>-</v>
      </c>
      <c r="V60" s="12" t="str">
        <f>IFERROR(VLOOKUP($A60,'All Running Order working doc'!$A$4:$CO$60,V$100,FALSE),"-")</f>
        <v>-</v>
      </c>
      <c r="W60" s="12" t="str">
        <f>IFERROR(VLOOKUP($A60,'All Running Order working doc'!$A$4:$CO$60,W$100,FALSE),"-")</f>
        <v>-</v>
      </c>
      <c r="X60" s="12" t="str">
        <f>IFERROR(VLOOKUP($A60,'All Running Order working doc'!$A$4:$CO$60,X$100,FALSE),"-")</f>
        <v>-</v>
      </c>
      <c r="Y60" s="12" t="str">
        <f>IFERROR(VLOOKUP($A60,'All Running Order working doc'!$A$4:$CO$60,Y$100,FALSE),"-")</f>
        <v>-</v>
      </c>
      <c r="Z60" s="12" t="str">
        <f>IFERROR(VLOOKUP($A60,'All Running Order working doc'!$A$4:$CO$60,Z$100,FALSE),"-")</f>
        <v>-</v>
      </c>
      <c r="AA60" s="12" t="str">
        <f>IFERROR(VLOOKUP($A60,'All Running Order working doc'!$A$4:$CO$60,AA$100,FALSE),"-")</f>
        <v>-</v>
      </c>
      <c r="AB60" s="12" t="str">
        <f>IFERROR(VLOOKUP($A60,'All Running Order working doc'!$A$4:$CO$60,AB$100,FALSE),"-")</f>
        <v>-</v>
      </c>
      <c r="AC60" s="12" t="str">
        <f>IFERROR(VLOOKUP($A60,'All Running Order working doc'!$A$4:$CO$60,AC$100,FALSE),"-")</f>
        <v>-</v>
      </c>
      <c r="AD60" s="12" t="str">
        <f>IFERROR(VLOOKUP($A60,'All Running Order working doc'!$A$4:$CO$60,AD$100,FALSE),"-")</f>
        <v>-</v>
      </c>
      <c r="AE60" s="12" t="str">
        <f>IFERROR(VLOOKUP($A60,'All Running Order working doc'!$A$4:$CO$60,AE$100,FALSE),"-")</f>
        <v>-</v>
      </c>
      <c r="AF60" s="12" t="str">
        <f>IFERROR(VLOOKUP($A60,'All Running Order working doc'!$A$4:$CO$60,AF$100,FALSE),"-")</f>
        <v>-</v>
      </c>
      <c r="AG60" s="12" t="str">
        <f>IFERROR(VLOOKUP($A60,'All Running Order working doc'!$A$4:$CO$60,AG$100,FALSE),"-")</f>
        <v>-</v>
      </c>
      <c r="AH60" s="12" t="str">
        <f>IFERROR(VLOOKUP($A60,'All Running Order working doc'!$A$4:$CO$60,AH$100,FALSE),"-")</f>
        <v>-</v>
      </c>
      <c r="AI60" s="12" t="str">
        <f>IFERROR(VLOOKUP($A60,'All Running Order working doc'!$A$4:$CO$60,AI$100,FALSE),"-")</f>
        <v>-</v>
      </c>
      <c r="AJ60" s="12" t="str">
        <f>IFERROR(VLOOKUP($A60,'All Running Order working doc'!$A$4:$CO$60,AJ$100,FALSE),"-")</f>
        <v>-</v>
      </c>
      <c r="AK60" s="12" t="str">
        <f>IFERROR(VLOOKUP($A60,'All Running Order working doc'!$A$4:$CO$60,AK$100,FALSE),"-")</f>
        <v>-</v>
      </c>
      <c r="AL60" s="12" t="str">
        <f>IFERROR(VLOOKUP($A60,'All Running Order working doc'!$A$4:$CO$60,AL$100,FALSE),"-")</f>
        <v>-</v>
      </c>
      <c r="AM60" s="12" t="str">
        <f>IFERROR(VLOOKUP($A60,'All Running Order working doc'!$A$4:$CO$60,AM$100,FALSE),"-")</f>
        <v>-</v>
      </c>
      <c r="AN60" s="12" t="str">
        <f>IFERROR(VLOOKUP($A60,'All Running Order working doc'!$A$4:$CO$60,AN$100,FALSE),"-")</f>
        <v>-</v>
      </c>
      <c r="AO60" s="12" t="str">
        <f>IFERROR(VLOOKUP($A60,'All Running Order working doc'!$A$4:$CO$60,AO$100,FALSE),"-")</f>
        <v>-</v>
      </c>
      <c r="AP60" s="12" t="str">
        <f>IFERROR(VLOOKUP($A60,'All Running Order working doc'!$A$4:$CO$60,AP$100,FALSE),"-")</f>
        <v>-</v>
      </c>
      <c r="AQ60" s="12" t="str">
        <f>IFERROR(VLOOKUP($A60,'All Running Order working doc'!$A$4:$CO$60,AQ$100,FALSE),"-")</f>
        <v>-</v>
      </c>
      <c r="AR60" s="12" t="str">
        <f>IFERROR(VLOOKUP($A60,'All Running Order working doc'!$A$4:$CO$60,AR$100,FALSE),"-")</f>
        <v>-</v>
      </c>
      <c r="AS60" s="12" t="str">
        <f>IFERROR(VLOOKUP($A60,'All Running Order working doc'!$A$4:$CO$60,AS$100,FALSE),"-")</f>
        <v>-</v>
      </c>
      <c r="AT60" s="12" t="str">
        <f>IFERROR(VLOOKUP($A60,'All Running Order working doc'!$A$4:$CO$60,AT$100,FALSE),"-")</f>
        <v>-</v>
      </c>
      <c r="AU60" s="12" t="str">
        <f>IFERROR(VLOOKUP($A60,'All Running Order working doc'!$A$4:$CO$60,AU$100,FALSE),"-")</f>
        <v>-</v>
      </c>
      <c r="AV60" s="12" t="str">
        <f>IFERROR(VLOOKUP($A60,'All Running Order working doc'!$A$4:$CO$60,AV$100,FALSE),"-")</f>
        <v>-</v>
      </c>
      <c r="AW60" s="12" t="str">
        <f>IFERROR(VLOOKUP($A60,'All Running Order working doc'!$A$4:$CO$60,AW$100,FALSE),"-")</f>
        <v>-</v>
      </c>
      <c r="AX60" s="12" t="str">
        <f>IFERROR(VLOOKUP($A60,'All Running Order working doc'!$A$4:$CO$60,AX$100,FALSE),"-")</f>
        <v>-</v>
      </c>
      <c r="AY60" s="12" t="str">
        <f>IFERROR(VLOOKUP($A60,'All Running Order working doc'!$A$4:$CO$60,AY$100,FALSE),"-")</f>
        <v>-</v>
      </c>
      <c r="AZ60" s="12" t="str">
        <f>IFERROR(VLOOKUP($A60,'All Running Order working doc'!$A$4:$CO$60,AZ$100,FALSE),"-")</f>
        <v>-</v>
      </c>
      <c r="BA60" s="12" t="str">
        <f>IFERROR(VLOOKUP($A60,'All Running Order working doc'!$A$4:$CO$60,BA$100,FALSE),"-")</f>
        <v>-</v>
      </c>
      <c r="BB60" s="12" t="str">
        <f>IFERROR(VLOOKUP($A60,'All Running Order working doc'!$A$4:$CO$60,BB$100,FALSE),"-")</f>
        <v>-</v>
      </c>
      <c r="BC60" s="12" t="str">
        <f>IFERROR(VLOOKUP($A60,'All Running Order working doc'!$A$4:$CO$60,BC$100,FALSE),"-")</f>
        <v>-</v>
      </c>
      <c r="BD60" s="12" t="str">
        <f>IFERROR(VLOOKUP($A60,'All Running Order working doc'!$A$4:$CO$60,BD$100,FALSE),"-")</f>
        <v>-</v>
      </c>
      <c r="BE60" s="12" t="str">
        <f>IFERROR(VLOOKUP($A60,'All Running Order working doc'!$A$4:$CO$60,BE$100,FALSE),"-")</f>
        <v>-</v>
      </c>
      <c r="BF60" s="12" t="str">
        <f>IFERROR(VLOOKUP($A60,'All Running Order working doc'!$A$4:$CO$60,BF$100,FALSE),"-")</f>
        <v>-</v>
      </c>
      <c r="BG60" s="12" t="str">
        <f>IFERROR(VLOOKUP($A60,'All Running Order working doc'!$A$4:$CO$60,BG$100,FALSE),"-")</f>
        <v>-</v>
      </c>
      <c r="BH60" s="12" t="str">
        <f>IFERROR(VLOOKUP($A60,'All Running Order working doc'!$A$4:$CO$60,BH$100,FALSE),"-")</f>
        <v>-</v>
      </c>
      <c r="BI60" s="12" t="str">
        <f>IFERROR(VLOOKUP($A60,'All Running Order working doc'!$A$4:$CO$60,BI$100,FALSE),"-")</f>
        <v>-</v>
      </c>
      <c r="BJ60" s="12" t="str">
        <f>IFERROR(VLOOKUP($A60,'All Running Order working doc'!$A$4:$CO$60,BJ$100,FALSE),"-")</f>
        <v>-</v>
      </c>
      <c r="BK60" s="12" t="str">
        <f>IFERROR(VLOOKUP($A60,'All Running Order working doc'!$A$4:$CO$60,BK$100,FALSE),"-")</f>
        <v>-</v>
      </c>
      <c r="BL60" s="12" t="str">
        <f>IFERROR(VLOOKUP($A60,'All Running Order working doc'!$A$4:$CO$60,BL$100,FALSE),"-")</f>
        <v>-</v>
      </c>
      <c r="BM60" s="12" t="str">
        <f>IFERROR(VLOOKUP($A60,'All Running Order working doc'!$A$4:$CO$60,BM$100,FALSE),"-")</f>
        <v>-</v>
      </c>
      <c r="BN60" s="12" t="str">
        <f>IFERROR(VLOOKUP($A60,'All Running Order working doc'!$A$4:$CO$60,BN$100,FALSE),"-")</f>
        <v>-</v>
      </c>
      <c r="BO60" s="12" t="str">
        <f>IFERROR(VLOOKUP($A60,'All Running Order working doc'!$A$4:$CO$60,BO$100,FALSE),"-")</f>
        <v>-</v>
      </c>
      <c r="BP60" s="12" t="str">
        <f>IFERROR(VLOOKUP($A60,'All Running Order working doc'!$A$4:$CO$60,BP$100,FALSE),"-")</f>
        <v>-</v>
      </c>
      <c r="BQ60" s="12" t="str">
        <f>IFERROR(VLOOKUP($A60,'All Running Order working doc'!$A$4:$CO$60,BQ$100,FALSE),"-")</f>
        <v>-</v>
      </c>
      <c r="BR60" s="12" t="str">
        <f>IFERROR(VLOOKUP($A60,'All Running Order working doc'!$A$4:$CO$60,BR$100,FALSE),"-")</f>
        <v>-</v>
      </c>
      <c r="BS60" s="12" t="str">
        <f>IFERROR(VLOOKUP($A60,'All Running Order working doc'!$A$4:$CO$60,BS$100,FALSE),"-")</f>
        <v>-</v>
      </c>
      <c r="BT60" s="12" t="str">
        <f>IFERROR(VLOOKUP($A60,'All Running Order working doc'!$A$4:$CO$60,BT$100,FALSE),"-")</f>
        <v>-</v>
      </c>
      <c r="BU60" s="12" t="str">
        <f>IFERROR(VLOOKUP($A60,'All Running Order working doc'!$A$4:$CO$60,BU$100,FALSE),"-")</f>
        <v>-</v>
      </c>
      <c r="BV60" s="12" t="str">
        <f>IFERROR(VLOOKUP($A60,'All Running Order working doc'!$A$4:$CO$60,BV$100,FALSE),"-")</f>
        <v>-</v>
      </c>
      <c r="BW60" s="12" t="str">
        <f>IFERROR(VLOOKUP($A60,'All Running Order working doc'!$A$4:$CO$60,BW$100,FALSE),"-")</f>
        <v>-</v>
      </c>
      <c r="BX60" s="12" t="str">
        <f>IFERROR(VLOOKUP($A60,'All Running Order working doc'!$A$4:$CO$60,BX$100,FALSE),"-")</f>
        <v>-</v>
      </c>
      <c r="BY60" s="12" t="str">
        <f>IFERROR(VLOOKUP($A60,'All Running Order working doc'!$A$4:$CO$60,BY$100,FALSE),"-")</f>
        <v>-</v>
      </c>
      <c r="BZ60" s="12" t="str">
        <f>IFERROR(VLOOKUP($A60,'All Running Order working doc'!$A$4:$CO$60,BZ$100,FALSE),"-")</f>
        <v>-</v>
      </c>
      <c r="CA60" s="12" t="str">
        <f>IFERROR(VLOOKUP($A60,'All Running Order working doc'!$A$4:$CO$60,CA$100,FALSE),"-")</f>
        <v>-</v>
      </c>
      <c r="CB60" s="12" t="str">
        <f>IFERROR(VLOOKUP($A60,'All Running Order working doc'!$A$4:$CO$60,CB$100,FALSE),"-")</f>
        <v>-</v>
      </c>
      <c r="CC60" s="12" t="str">
        <f>IFERROR(VLOOKUP($A60,'All Running Order working doc'!$A$4:$CO$60,CC$100,FALSE),"-")</f>
        <v>-</v>
      </c>
      <c r="CD60" s="12" t="str">
        <f>IFERROR(VLOOKUP($A60,'All Running Order working doc'!$A$4:$CO$60,CD$100,FALSE),"-")</f>
        <v>-</v>
      </c>
      <c r="CE60" s="12" t="str">
        <f>IFERROR(VLOOKUP($A60,'All Running Order working doc'!$A$4:$CO$60,CE$100,FALSE),"-")</f>
        <v>-</v>
      </c>
      <c r="CF60" s="12" t="str">
        <f>IFERROR(VLOOKUP($A60,'All Running Order working doc'!$A$4:$CO$60,CF$100,FALSE),"-")</f>
        <v>-</v>
      </c>
      <c r="CG60" s="12" t="str">
        <f>IFERROR(VLOOKUP($A60,'All Running Order working doc'!$A$4:$CO$60,CG$100,FALSE),"-")</f>
        <v>-</v>
      </c>
      <c r="CH60" s="12" t="str">
        <f>IFERROR(VLOOKUP($A60,'All Running Order working doc'!$A$4:$CO$60,CH$100,FALSE),"-")</f>
        <v>-</v>
      </c>
      <c r="CI60" s="12" t="str">
        <f>IFERROR(VLOOKUP($A60,'All Running Order working doc'!$A$4:$CO$60,CI$100,FALSE),"-")</f>
        <v>-</v>
      </c>
      <c r="CJ60" s="12" t="str">
        <f>IFERROR(VLOOKUP($A60,'All Running Order working doc'!$A$4:$CO$60,CJ$100,FALSE),"-")</f>
        <v>-</v>
      </c>
      <c r="CK60" s="12" t="str">
        <f>IFERROR(VLOOKUP($A60,'All Running Order working doc'!$A$4:$CO$60,CK$100,FALSE),"-")</f>
        <v>-</v>
      </c>
      <c r="CL60" s="12" t="str">
        <f>IFERROR(VLOOKUP($A60,'All Running Order working doc'!$A$4:$CO$60,CL$100,FALSE),"-")</f>
        <v>-</v>
      </c>
      <c r="CM60" s="12" t="str">
        <f>IFERROR(VLOOKUP($A60,'All Running Order working doc'!$A$4:$CO$60,CM$100,FALSE),"-")</f>
        <v>-</v>
      </c>
      <c r="CN60" s="12" t="str">
        <f>IFERROR(VLOOKUP($A60,'All Running Order working doc'!$A$4:$CO$60,CN$100,FALSE),"-")</f>
        <v>-</v>
      </c>
      <c r="CQ60" s="3">
        <v>57</v>
      </c>
    </row>
    <row r="80" spans="1:1" x14ac:dyDescent="0.3">
      <c r="A80" s="3" t="s">
        <v>55</v>
      </c>
    </row>
    <row r="100" spans="1:92" x14ac:dyDescent="0.3">
      <c r="A100" s="3">
        <v>1</v>
      </c>
      <c r="B100" s="3">
        <v>3</v>
      </c>
      <c r="C100" s="3">
        <v>4</v>
      </c>
      <c r="D100" s="3">
        <v>5</v>
      </c>
      <c r="E100" s="3">
        <v>6</v>
      </c>
      <c r="F100" s="3">
        <v>7</v>
      </c>
      <c r="G100" s="3">
        <v>8</v>
      </c>
      <c r="H100" s="3">
        <v>9</v>
      </c>
      <c r="I100" s="3">
        <v>10</v>
      </c>
      <c r="J100" s="3">
        <v>11</v>
      </c>
      <c r="K100" s="3">
        <v>12</v>
      </c>
      <c r="L100" s="3">
        <v>13</v>
      </c>
      <c r="M100" s="3">
        <v>14</v>
      </c>
      <c r="N100" s="3">
        <v>15</v>
      </c>
      <c r="O100" s="3">
        <v>16</v>
      </c>
      <c r="P100" s="3">
        <v>17</v>
      </c>
      <c r="Q100" s="3">
        <v>18</v>
      </c>
      <c r="R100" s="3">
        <v>19</v>
      </c>
      <c r="S100" s="3">
        <v>20</v>
      </c>
      <c r="T100" s="3">
        <v>21</v>
      </c>
      <c r="U100" s="3">
        <v>22</v>
      </c>
      <c r="V100" s="3">
        <v>23</v>
      </c>
      <c r="W100" s="3">
        <v>24</v>
      </c>
      <c r="X100" s="3">
        <v>25</v>
      </c>
      <c r="Y100" s="3">
        <v>26</v>
      </c>
      <c r="Z100" s="3">
        <v>27</v>
      </c>
      <c r="AA100" s="3">
        <v>28</v>
      </c>
      <c r="AB100" s="3">
        <v>29</v>
      </c>
      <c r="AC100" s="3">
        <v>30</v>
      </c>
      <c r="AD100" s="3">
        <v>31</v>
      </c>
      <c r="AE100" s="3">
        <v>32</v>
      </c>
      <c r="AF100" s="3">
        <v>33</v>
      </c>
      <c r="AG100" s="3">
        <v>34</v>
      </c>
      <c r="AH100" s="3">
        <v>35</v>
      </c>
      <c r="AI100" s="3">
        <v>36</v>
      </c>
      <c r="AJ100" s="3">
        <v>37</v>
      </c>
      <c r="AK100" s="3">
        <v>38</v>
      </c>
      <c r="AL100" s="3">
        <v>39</v>
      </c>
      <c r="AM100" s="3">
        <v>40</v>
      </c>
      <c r="AN100" s="3">
        <v>41</v>
      </c>
      <c r="AO100" s="3">
        <v>42</v>
      </c>
      <c r="AP100" s="3">
        <v>43</v>
      </c>
      <c r="AQ100" s="3">
        <v>44</v>
      </c>
      <c r="AR100" s="3">
        <v>45</v>
      </c>
      <c r="AS100" s="3">
        <v>46</v>
      </c>
      <c r="AT100" s="3">
        <v>47</v>
      </c>
      <c r="AU100" s="3">
        <v>48</v>
      </c>
      <c r="AV100" s="3">
        <v>49</v>
      </c>
      <c r="AW100" s="3">
        <v>50</v>
      </c>
      <c r="AX100" s="3">
        <v>51</v>
      </c>
      <c r="AY100" s="3">
        <v>52</v>
      </c>
      <c r="AZ100" s="3">
        <v>53</v>
      </c>
      <c r="BA100" s="3">
        <v>54</v>
      </c>
      <c r="BB100" s="3">
        <v>55</v>
      </c>
      <c r="BC100" s="3">
        <v>56</v>
      </c>
      <c r="BD100" s="3">
        <v>57</v>
      </c>
      <c r="BE100" s="3">
        <v>58</v>
      </c>
      <c r="BF100" s="3">
        <v>59</v>
      </c>
      <c r="BG100" s="3">
        <v>60</v>
      </c>
      <c r="BH100" s="3">
        <v>61</v>
      </c>
      <c r="BI100" s="3">
        <v>62</v>
      </c>
      <c r="BJ100" s="3">
        <v>63</v>
      </c>
      <c r="BK100" s="3">
        <v>64</v>
      </c>
      <c r="BL100" s="3">
        <v>65</v>
      </c>
      <c r="BM100" s="3">
        <v>66</v>
      </c>
      <c r="BN100" s="3">
        <v>67</v>
      </c>
      <c r="BO100" s="3">
        <v>68</v>
      </c>
      <c r="BP100" s="3">
        <v>69</v>
      </c>
      <c r="BQ100" s="3">
        <v>70</v>
      </c>
      <c r="BR100" s="3">
        <v>71</v>
      </c>
      <c r="BS100" s="3">
        <v>72</v>
      </c>
      <c r="BT100" s="3">
        <v>73</v>
      </c>
      <c r="BU100" s="3">
        <v>74</v>
      </c>
      <c r="BV100" s="3">
        <v>75</v>
      </c>
      <c r="BW100" s="3">
        <v>76</v>
      </c>
      <c r="BX100" s="3">
        <v>77</v>
      </c>
      <c r="BY100" s="3">
        <v>78</v>
      </c>
      <c r="BZ100" s="3">
        <v>79</v>
      </c>
      <c r="CA100" s="3">
        <v>80</v>
      </c>
      <c r="CB100" s="3">
        <v>81</v>
      </c>
      <c r="CC100" s="3">
        <v>82</v>
      </c>
      <c r="CD100" s="3">
        <v>83</v>
      </c>
      <c r="CE100" s="3">
        <v>84</v>
      </c>
      <c r="CF100" s="3">
        <v>85</v>
      </c>
      <c r="CG100" s="3">
        <v>86</v>
      </c>
      <c r="CH100" s="3">
        <v>87</v>
      </c>
      <c r="CI100" s="3">
        <v>88</v>
      </c>
      <c r="CJ100" s="3">
        <v>89</v>
      </c>
      <c r="CK100" s="3">
        <v>90</v>
      </c>
      <c r="CL100" s="3">
        <v>91</v>
      </c>
      <c r="CM100" s="3">
        <v>92</v>
      </c>
      <c r="CN100" s="3">
        <v>93</v>
      </c>
    </row>
    <row r="1003" spans="6:6" x14ac:dyDescent="0.3">
      <c r="F1003" s="3" t="s">
        <v>45</v>
      </c>
    </row>
    <row r="1004" spans="6:6" x14ac:dyDescent="0.3">
      <c r="F1004" s="3" t="s">
        <v>52</v>
      </c>
    </row>
  </sheetData>
  <sheetProtection deleteRows="0"/>
  <mergeCells count="40">
    <mergeCell ref="Z1:AI1"/>
    <mergeCell ref="CO1:CO2"/>
    <mergeCell ref="H1:K1"/>
    <mergeCell ref="L1:L2"/>
    <mergeCell ref="N1:N2"/>
    <mergeCell ref="O1:X1"/>
    <mergeCell ref="Y1:Y2"/>
    <mergeCell ref="BS1:BS2"/>
    <mergeCell ref="AJ1:AJ2"/>
    <mergeCell ref="AK1:AK2"/>
    <mergeCell ref="AL1:AU1"/>
    <mergeCell ref="AV1:AV2"/>
    <mergeCell ref="AW1:AW2"/>
    <mergeCell ref="AX1:BG1"/>
    <mergeCell ref="BH1:BH2"/>
    <mergeCell ref="BI1:BI2"/>
    <mergeCell ref="BJ1:BM1"/>
    <mergeCell ref="BN1:BQ1"/>
    <mergeCell ref="BR1:BR2"/>
    <mergeCell ref="CE1:CE2"/>
    <mergeCell ref="BT1:BT2"/>
    <mergeCell ref="BU1:BU2"/>
    <mergeCell ref="BV1:BV2"/>
    <mergeCell ref="BW1:BW2"/>
    <mergeCell ref="BX1:BX2"/>
    <mergeCell ref="BY1:BY2"/>
    <mergeCell ref="BZ1:BZ2"/>
    <mergeCell ref="CA1:CA2"/>
    <mergeCell ref="CB1:CB2"/>
    <mergeCell ref="CC1:CC2"/>
    <mergeCell ref="CD1:CD2"/>
    <mergeCell ref="CL1:CL2"/>
    <mergeCell ref="CM1:CM2"/>
    <mergeCell ref="CN1:CN2"/>
    <mergeCell ref="CF1:CF2"/>
    <mergeCell ref="CG1:CG2"/>
    <mergeCell ref="CH1:CH2"/>
    <mergeCell ref="CI1:CI2"/>
    <mergeCell ref="CJ1:CJ2"/>
    <mergeCell ref="CK1:CK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8"/>
  <sheetViews>
    <sheetView workbookViewId="0">
      <selection activeCell="C4" sqref="C4"/>
    </sheetView>
  </sheetViews>
  <sheetFormatPr defaultRowHeight="14.4" x14ac:dyDescent="0.3"/>
  <cols>
    <col min="2" max="3" width="12.21875" bestFit="1" customWidth="1"/>
  </cols>
  <sheetData>
    <row r="1" spans="1:4" x14ac:dyDescent="0.3">
      <c r="A1" s="14" t="s">
        <v>1</v>
      </c>
      <c r="B1" s="14" t="s">
        <v>44</v>
      </c>
      <c r="C1" s="14" t="s">
        <v>79</v>
      </c>
      <c r="D1" s="14" t="s">
        <v>70</v>
      </c>
    </row>
    <row r="2" spans="1:4" x14ac:dyDescent="0.3">
      <c r="A2" s="18" t="s">
        <v>1</v>
      </c>
      <c r="B2" s="18" t="s">
        <v>74</v>
      </c>
      <c r="C2" s="18" t="s">
        <v>46</v>
      </c>
      <c r="D2" s="18" t="s">
        <v>71</v>
      </c>
    </row>
    <row r="3" spans="1:4" x14ac:dyDescent="0.3">
      <c r="A3" s="18"/>
      <c r="B3" s="18" t="s">
        <v>75</v>
      </c>
      <c r="C3" s="18" t="s">
        <v>45</v>
      </c>
      <c r="D3" t="s">
        <v>72</v>
      </c>
    </row>
    <row r="4" spans="1:4" x14ac:dyDescent="0.3">
      <c r="A4" s="18"/>
      <c r="B4" s="18" t="s">
        <v>76</v>
      </c>
      <c r="C4" s="18" t="s">
        <v>47</v>
      </c>
    </row>
    <row r="5" spans="1:4" x14ac:dyDescent="0.3">
      <c r="B5" s="18" t="s">
        <v>77</v>
      </c>
    </row>
    <row r="6" spans="1:4" x14ac:dyDescent="0.3">
      <c r="B6" s="18" t="s">
        <v>78</v>
      </c>
    </row>
    <row r="7" spans="1:4" x14ac:dyDescent="0.3">
      <c r="B7" s="18" t="s">
        <v>72</v>
      </c>
    </row>
    <row r="8" spans="1:4" x14ac:dyDescent="0.3">
      <c r="B8"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H60"/>
  <sheetViews>
    <sheetView tabSelected="1" topLeftCell="B1" zoomScale="60" zoomScaleNormal="60" workbookViewId="0">
      <selection activeCell="BL12" sqref="BL12"/>
    </sheetView>
  </sheetViews>
  <sheetFormatPr defaultColWidth="9.21875" defaultRowHeight="14.4" x14ac:dyDescent="0.3"/>
  <cols>
    <col min="1" max="1" width="3.77734375" style="3" hidden="1" customWidth="1"/>
    <col min="2" max="2" width="4.109375" style="3" bestFit="1" customWidth="1"/>
    <col min="3" max="3" width="17.21875" style="22" bestFit="1" customWidth="1"/>
    <col min="4" max="4" width="15.77734375" style="22" bestFit="1" customWidth="1"/>
    <col min="5" max="5" width="11.109375" style="22" bestFit="1" customWidth="1"/>
    <col min="6" max="6" width="5.77734375" style="3" customWidth="1"/>
    <col min="7" max="7" width="7.33203125" style="3" bestFit="1" customWidth="1"/>
    <col min="8" max="11" width="3" style="3" hidden="1" customWidth="1"/>
    <col min="12" max="12" width="7.21875" style="3" bestFit="1" customWidth="1"/>
    <col min="13" max="13" width="9" style="3" bestFit="1" customWidth="1"/>
    <col min="14" max="14" width="8.21875" style="3" bestFit="1" customWidth="1"/>
    <col min="15" max="23" width="3" style="3" customWidth="1"/>
    <col min="24" max="24" width="3" style="3" hidden="1" customWidth="1"/>
    <col min="25" max="25" width="7.77734375" style="3" bestFit="1" customWidth="1"/>
    <col min="26" max="34" width="3" style="3" customWidth="1"/>
    <col min="35" max="35" width="3" style="3" hidden="1" customWidth="1"/>
    <col min="36" max="36" width="7.77734375" style="3" bestFit="1" customWidth="1"/>
    <col min="37" max="37" width="10.5546875" style="3" bestFit="1" customWidth="1"/>
    <col min="38" max="46" width="3" style="3" customWidth="1"/>
    <col min="47" max="47" width="3" style="3" hidden="1" customWidth="1"/>
    <col min="48" max="48" width="10.77734375" style="3" customWidth="1"/>
    <col min="49" max="49" width="10.5546875" style="3" hidden="1" customWidth="1"/>
    <col min="50" max="59" width="3" style="3" hidden="1" customWidth="1"/>
    <col min="60" max="60" width="7.77734375" style="3" hidden="1" customWidth="1"/>
    <col min="61" max="61" width="7.5546875" style="3" bestFit="1" customWidth="1"/>
    <col min="62" max="64" width="3.77734375" style="3" customWidth="1"/>
    <col min="65" max="69" width="3.77734375" style="3" hidden="1" customWidth="1"/>
    <col min="70" max="70" width="9.77734375" style="3" hidden="1" customWidth="1"/>
    <col min="71" max="71" width="10.21875" style="3" customWidth="1"/>
    <col min="72" max="72" width="8" style="3" hidden="1" customWidth="1"/>
    <col min="73" max="73" width="8.44140625" style="3" bestFit="1" customWidth="1"/>
    <col min="74" max="74" width="7.77734375" style="3" hidden="1" customWidth="1"/>
    <col min="75" max="75" width="8.44140625" style="3" bestFit="1" customWidth="1"/>
    <col min="76" max="76" width="7.21875" style="3" hidden="1" customWidth="1"/>
    <col min="77" max="77" width="9.21875" style="3" bestFit="1" customWidth="1"/>
    <col min="78" max="78" width="8.77734375" style="3" hidden="1" customWidth="1"/>
    <col min="79" max="79" width="9.21875" style="3" customWidth="1"/>
    <col min="80" max="80" width="7" style="3" hidden="1" customWidth="1"/>
    <col min="81" max="81" width="9.21875" style="3" customWidth="1"/>
    <col min="82" max="82" width="6.77734375" style="3" hidden="1" customWidth="1"/>
    <col min="83" max="83" width="9.21875" style="3" customWidth="1"/>
    <col min="84" max="84" width="7.21875" style="3" hidden="1" customWidth="1"/>
    <col min="85" max="85" width="9.21875" style="3" hidden="1" customWidth="1"/>
    <col min="86" max="86" width="8.77734375" style="3" hidden="1" customWidth="1"/>
    <col min="87" max="87" width="12.21875" style="3" bestFit="1" customWidth="1"/>
    <col min="88" max="88" width="5.44140625" style="3" hidden="1" customWidth="1"/>
    <col min="89" max="89" width="8.21875" style="3" hidden="1" customWidth="1"/>
    <col min="90" max="90" width="9.5546875" style="3" bestFit="1" customWidth="1"/>
    <col min="91" max="91" width="15.77734375" style="3" bestFit="1" customWidth="1"/>
    <col min="92" max="92" width="11" style="3" customWidth="1"/>
    <col min="93" max="93" width="9.21875" style="3"/>
    <col min="94" max="94" width="3" style="3" hidden="1" customWidth="1"/>
    <col min="95" max="95" width="8.77734375" style="3" hidden="1" customWidth="1"/>
    <col min="96" max="96" width="10" style="3" hidden="1" customWidth="1"/>
    <col min="97" max="97" width="9.77734375" style="3" hidden="1" customWidth="1"/>
    <col min="98" max="98" width="2" style="3" hidden="1" customWidth="1"/>
    <col min="99" max="99" width="8.77734375" style="3" hidden="1" customWidth="1"/>
    <col min="100" max="100" width="10" style="3" hidden="1" customWidth="1"/>
    <col min="101" max="101" width="9.77734375" style="3" hidden="1" customWidth="1"/>
    <col min="102" max="102" width="2" style="3" hidden="1" customWidth="1"/>
    <col min="103" max="103" width="8.77734375" style="3" hidden="1" customWidth="1"/>
    <col min="104" max="104" width="10" style="3" hidden="1" customWidth="1"/>
    <col min="105" max="105" width="9.77734375" style="3" hidden="1" customWidth="1"/>
    <col min="106" max="106" width="2" style="3" hidden="1" customWidth="1"/>
    <col min="107" max="107" width="8.77734375" style="3" hidden="1" customWidth="1"/>
    <col min="108" max="108" width="10" style="3" hidden="1" customWidth="1"/>
    <col min="109" max="109" width="9.77734375" style="3" hidden="1" customWidth="1"/>
    <col min="110" max="110" width="2" style="3" hidden="1" customWidth="1"/>
    <col min="111" max="111" width="8.77734375" style="3" hidden="1" customWidth="1"/>
    <col min="112" max="112" width="10" style="3" hidden="1" customWidth="1"/>
    <col min="113" max="113" width="9.77734375" style="3" hidden="1" customWidth="1"/>
    <col min="114" max="114" width="2" style="3" hidden="1" customWidth="1"/>
    <col min="115" max="115" width="8.77734375" style="3" hidden="1" customWidth="1"/>
    <col min="116" max="116" width="10" style="3" hidden="1" customWidth="1"/>
    <col min="117" max="117" width="9.77734375" style="3" hidden="1" customWidth="1"/>
    <col min="118" max="118" width="2" style="3" hidden="1" customWidth="1"/>
    <col min="119" max="119" width="8.77734375" style="3" hidden="1" customWidth="1"/>
    <col min="120" max="120" width="10" style="3" hidden="1" customWidth="1"/>
    <col min="121" max="121" width="9.77734375" style="3" hidden="1" customWidth="1"/>
    <col min="122" max="122" width="9.21875" style="3" hidden="1" customWidth="1"/>
    <col min="123" max="123" width="2" style="3" hidden="1" customWidth="1"/>
    <col min="124" max="124" width="8.77734375" style="3" hidden="1" customWidth="1"/>
    <col min="125" max="125" width="10" style="3" hidden="1" customWidth="1"/>
    <col min="126" max="126" width="9.77734375" style="3" hidden="1" customWidth="1"/>
    <col min="127" max="127" width="2" style="3" hidden="1" customWidth="1"/>
    <col min="128" max="128" width="8.77734375" style="3" hidden="1" customWidth="1"/>
    <col min="129" max="129" width="10" style="3" hidden="1" customWidth="1"/>
    <col min="130" max="130" width="9.77734375" style="3" hidden="1" customWidth="1"/>
    <col min="131" max="131" width="2" style="3" hidden="1" customWidth="1"/>
    <col min="132" max="132" width="8.77734375" style="3" hidden="1" customWidth="1"/>
    <col min="133" max="133" width="10" style="3" hidden="1" customWidth="1"/>
    <col min="134" max="134" width="9.77734375" style="3" hidden="1" customWidth="1"/>
    <col min="135" max="135" width="2" style="3" hidden="1" customWidth="1"/>
    <col min="136" max="136" width="8.77734375" style="3" hidden="1" customWidth="1"/>
    <col min="137" max="137" width="10" style="3" hidden="1" customWidth="1"/>
    <col min="138" max="138" width="9.77734375" style="3" hidden="1" customWidth="1"/>
    <col min="139" max="139" width="2" style="3" hidden="1" customWidth="1"/>
    <col min="140" max="140" width="8.77734375" style="3" hidden="1" customWidth="1"/>
    <col min="141" max="141" width="10" style="3" hidden="1" customWidth="1"/>
    <col min="142" max="142" width="9.77734375" style="3" hidden="1" customWidth="1"/>
    <col min="143" max="143" width="2" style="3" hidden="1" customWidth="1"/>
    <col min="144" max="144" width="8.77734375" style="3" hidden="1" customWidth="1"/>
    <col min="145" max="145" width="10" style="3" hidden="1" customWidth="1"/>
    <col min="146" max="146" width="9.77734375" style="3" hidden="1" customWidth="1"/>
    <col min="147" max="147" width="2" style="3" hidden="1" customWidth="1"/>
    <col min="148" max="148" width="8.77734375" style="3" hidden="1" customWidth="1"/>
    <col min="149" max="149" width="10" style="3" hidden="1" customWidth="1"/>
    <col min="150" max="150" width="9.77734375" style="3" hidden="1" customWidth="1"/>
    <col min="151" max="153" width="9.21875" style="3" hidden="1" customWidth="1"/>
    <col min="154" max="154" width="12.77734375" style="3" hidden="1" customWidth="1"/>
    <col min="155" max="155" width="4" style="3" hidden="1" customWidth="1"/>
    <col min="156" max="156" width="12.77734375" style="3" hidden="1" customWidth="1"/>
    <col min="157" max="157" width="4" style="3" hidden="1" customWidth="1"/>
    <col min="158" max="158" width="9.21875" style="3" hidden="1" customWidth="1"/>
    <col min="159" max="159" width="2" style="3" hidden="1" customWidth="1"/>
    <col min="160" max="160" width="8.77734375" style="3" hidden="1" customWidth="1"/>
    <col min="161" max="161" width="10" style="3" hidden="1" customWidth="1"/>
    <col min="162" max="162" width="9.77734375" style="3" hidden="1" customWidth="1"/>
    <col min="163" max="163" width="2" style="3" hidden="1" customWidth="1"/>
    <col min="164" max="164" width="8.77734375" style="3" hidden="1" customWidth="1"/>
    <col min="165" max="165" width="10" style="3" hidden="1" customWidth="1"/>
    <col min="166" max="166" width="9.77734375" style="3" hidden="1" customWidth="1"/>
    <col min="167" max="167" width="2" style="3" hidden="1" customWidth="1"/>
    <col min="168" max="168" width="8.77734375" style="3" hidden="1" customWidth="1"/>
    <col min="169" max="169" width="10" style="3" hidden="1" customWidth="1"/>
    <col min="170" max="170" width="9.77734375" style="3" hidden="1" customWidth="1"/>
    <col min="171" max="171" width="2" style="3" hidden="1" customWidth="1"/>
    <col min="172" max="172" width="8.77734375" style="3" hidden="1" customWidth="1"/>
    <col min="173" max="173" width="10" style="3" hidden="1" customWidth="1"/>
    <col min="174" max="174" width="9.77734375" style="3" hidden="1" customWidth="1"/>
    <col min="175" max="175" width="2" style="3" hidden="1" customWidth="1"/>
    <col min="176" max="176" width="8.77734375" style="3" hidden="1" customWidth="1"/>
    <col min="177" max="177" width="10" style="3" hidden="1" customWidth="1"/>
    <col min="178" max="178" width="9.77734375" style="3" hidden="1" customWidth="1"/>
    <col min="179" max="179" width="2" style="3" hidden="1" customWidth="1"/>
    <col min="180" max="180" width="8.77734375" style="3" hidden="1" customWidth="1"/>
    <col min="181" max="181" width="10" style="3" hidden="1" customWidth="1"/>
    <col min="182" max="182" width="9.77734375" style="3" hidden="1" customWidth="1"/>
    <col min="183" max="183" width="2" style="3" hidden="1" customWidth="1"/>
    <col min="184" max="184" width="8.77734375" style="3" hidden="1" customWidth="1"/>
    <col min="185" max="185" width="10" style="3" hidden="1" customWidth="1"/>
    <col min="186" max="186" width="9.77734375" style="3" hidden="1" customWidth="1"/>
    <col min="187" max="188" width="9.21875" style="3" hidden="1" customWidth="1"/>
    <col min="189" max="189" width="2" style="3" hidden="1" customWidth="1"/>
    <col min="190" max="190" width="8.77734375" style="3" hidden="1" customWidth="1"/>
    <col min="191" max="191" width="10" style="3" hidden="1" customWidth="1"/>
    <col min="192" max="192" width="9.77734375" style="3" hidden="1" customWidth="1"/>
    <col min="193" max="193" width="2" style="3" hidden="1" customWidth="1"/>
    <col min="194" max="194" width="8.77734375" style="3" hidden="1" customWidth="1"/>
    <col min="195" max="195" width="10" style="3" hidden="1" customWidth="1"/>
    <col min="196" max="196" width="9.77734375" style="3" hidden="1" customWidth="1"/>
    <col min="197" max="197" width="2" style="3" hidden="1" customWidth="1"/>
    <col min="198" max="198" width="8.77734375" style="3" hidden="1" customWidth="1"/>
    <col min="199" max="199" width="10" style="3" hidden="1" customWidth="1"/>
    <col min="200" max="200" width="9.77734375" style="3" hidden="1" customWidth="1"/>
    <col min="201" max="201" width="2" style="3" hidden="1" customWidth="1"/>
    <col min="202" max="202" width="8.77734375" style="3" hidden="1" customWidth="1"/>
    <col min="203" max="203" width="10" style="3" hidden="1" customWidth="1"/>
    <col min="204" max="204" width="9.77734375" style="3" hidden="1" customWidth="1"/>
    <col min="205" max="205" width="2" style="3" hidden="1" customWidth="1"/>
    <col min="206" max="206" width="8.77734375" style="3" hidden="1" customWidth="1"/>
    <col min="207" max="207" width="10" style="3" hidden="1" customWidth="1"/>
    <col min="208" max="208" width="9.77734375" style="3" hidden="1" customWidth="1"/>
    <col min="209" max="209" width="2" style="3" hidden="1" customWidth="1"/>
    <col min="210" max="210" width="8.77734375" style="3" hidden="1" customWidth="1"/>
    <col min="211" max="211" width="10" style="3" hidden="1" customWidth="1"/>
    <col min="212" max="212" width="9.77734375" style="3" hidden="1" customWidth="1"/>
    <col min="213" max="213" width="2" style="3" hidden="1" customWidth="1"/>
    <col min="214" max="214" width="8.77734375" style="3" hidden="1" customWidth="1"/>
    <col min="215" max="215" width="10" style="3" hidden="1" customWidth="1"/>
    <col min="216" max="216" width="9.77734375" style="3" hidden="1" customWidth="1"/>
    <col min="217" max="16384" width="9.21875" style="3"/>
  </cols>
  <sheetData>
    <row r="1" spans="1:216" ht="51.75" customHeight="1" x14ac:dyDescent="0.3">
      <c r="B1" s="13"/>
      <c r="C1" s="20" t="s">
        <v>81</v>
      </c>
      <c r="D1" s="20"/>
      <c r="E1" s="20"/>
      <c r="F1" s="13"/>
      <c r="G1" s="13"/>
      <c r="H1" s="28" t="s">
        <v>0</v>
      </c>
      <c r="I1" s="28"/>
      <c r="J1" s="28"/>
      <c r="K1" s="28"/>
      <c r="L1" s="26" t="s">
        <v>1</v>
      </c>
      <c r="M1" s="1"/>
      <c r="N1" s="29" t="s">
        <v>2</v>
      </c>
      <c r="O1" s="30" t="s">
        <v>3</v>
      </c>
      <c r="P1" s="30"/>
      <c r="Q1" s="30"/>
      <c r="R1" s="30"/>
      <c r="S1" s="30"/>
      <c r="T1" s="30"/>
      <c r="U1" s="30"/>
      <c r="V1" s="30"/>
      <c r="W1" s="30"/>
      <c r="X1" s="30"/>
      <c r="Y1" s="28" t="s">
        <v>4</v>
      </c>
      <c r="Z1" s="30" t="s">
        <v>5</v>
      </c>
      <c r="AA1" s="30"/>
      <c r="AB1" s="30"/>
      <c r="AC1" s="30"/>
      <c r="AD1" s="30"/>
      <c r="AE1" s="30"/>
      <c r="AF1" s="30"/>
      <c r="AG1" s="30"/>
      <c r="AH1" s="30"/>
      <c r="AI1" s="30"/>
      <c r="AJ1" s="28" t="s">
        <v>4</v>
      </c>
      <c r="AK1" s="28" t="s">
        <v>6</v>
      </c>
      <c r="AL1" s="30" t="s">
        <v>7</v>
      </c>
      <c r="AM1" s="30"/>
      <c r="AN1" s="30"/>
      <c r="AO1" s="30"/>
      <c r="AP1" s="30"/>
      <c r="AQ1" s="30"/>
      <c r="AR1" s="30"/>
      <c r="AS1" s="30"/>
      <c r="AT1" s="30"/>
      <c r="AU1" s="30"/>
      <c r="AV1" s="28" t="s">
        <v>4</v>
      </c>
      <c r="AW1" s="28" t="s">
        <v>6</v>
      </c>
      <c r="AX1" s="30" t="s">
        <v>43</v>
      </c>
      <c r="AY1" s="30"/>
      <c r="AZ1" s="30"/>
      <c r="BA1" s="30"/>
      <c r="BB1" s="30"/>
      <c r="BC1" s="30"/>
      <c r="BD1" s="30"/>
      <c r="BE1" s="30"/>
      <c r="BF1" s="30"/>
      <c r="BG1" s="30"/>
      <c r="BH1" s="28" t="s">
        <v>4</v>
      </c>
      <c r="BI1" s="28" t="s">
        <v>8</v>
      </c>
      <c r="BJ1" s="34" t="s">
        <v>9</v>
      </c>
      <c r="BK1" s="35"/>
      <c r="BL1" s="35"/>
      <c r="BM1" s="36"/>
      <c r="BN1" s="34" t="s">
        <v>9</v>
      </c>
      <c r="BO1" s="35"/>
      <c r="BP1" s="35"/>
      <c r="BQ1" s="36"/>
      <c r="BR1" s="26" t="str">
        <f>Constants!$D$2</f>
        <v>National</v>
      </c>
      <c r="BS1" s="26" t="str">
        <f>CONCATENATE("Position in "," ",Constants!$D$2)</f>
        <v>Position in  National</v>
      </c>
      <c r="BT1" s="26" t="str">
        <f>CONCATENATE(,"CLASS"," ",Constants!$B$2)</f>
        <v>CLASS Red IRS</v>
      </c>
      <c r="BU1" s="26" t="str">
        <f>CONCATENATE("Position in CLASS"," ",Constants!$B$2)</f>
        <v>Position in CLASS Red IRS</v>
      </c>
      <c r="BV1" s="26" t="str">
        <f>CONCATENATE(,"CLASS"," ",Constants!$B$3)</f>
        <v>CLASS Red Live</v>
      </c>
      <c r="BW1" s="26" t="str">
        <f>CONCATENATE("Position in CLASS"," ",Constants!$B$3)</f>
        <v>Position in CLASS Red Live</v>
      </c>
      <c r="BX1" s="26" t="str">
        <f>CONCATENATE(,Constants!$B$4," ","CLASS")</f>
        <v>Blue IRS CLASS</v>
      </c>
      <c r="BY1" s="26" t="str">
        <f>CONCATENATE("Position in CLASS ",Constants!$B$4)</f>
        <v>Position in CLASS Blue IRS</v>
      </c>
      <c r="BZ1" s="26" t="str">
        <f>CONCATENATE(,Constants!$B$5," ","CLASS")</f>
        <v>Blue Live CLASS</v>
      </c>
      <c r="CA1" s="26" t="str">
        <f>CONCATENATE("Position in CLASS "," ",Constants!$B$5)</f>
        <v>Position in CLASS  Blue Live</v>
      </c>
      <c r="CB1" s="26" t="str">
        <f>CONCATENATE(,Constants!$B$6," ","CLASS")</f>
        <v>Rookie CLASS</v>
      </c>
      <c r="CC1" s="26" t="str">
        <f>CONCATENATE("Position in CLASS ",Constants!$B$6)</f>
        <v>Position in CLASS Rookie</v>
      </c>
      <c r="CD1" s="26" t="str">
        <f>CONCATENATE(,Constants!$B$7," ","CLASS")</f>
        <v>Clubman CLASS</v>
      </c>
      <c r="CE1" s="26" t="str">
        <f>CONCATENATE("Position in CLASS ",Constants!$B$7)</f>
        <v>Position in CLASS Clubman</v>
      </c>
      <c r="CF1" s="26" t="str">
        <f>CONCATENATE(,Constants!$B$8," ","CLASS")</f>
        <v xml:space="preserve"> CLASS</v>
      </c>
      <c r="CG1" s="26" t="str">
        <f>CONCATENATE("Position in CLASS ",Constants!$B$8," ","")</f>
        <v xml:space="preserve">Position in CLASS  </v>
      </c>
      <c r="CH1" s="26" t="str">
        <f>CONCATENATE(,Constants!$C$4," ","CLASS")</f>
        <v>Post-Historic CLASS</v>
      </c>
      <c r="CI1" s="26" t="str">
        <f>CONCATENATE("Position in CLASS ",Constants!$C$4)</f>
        <v>Position in CLASS Post-Historic</v>
      </c>
      <c r="CJ1" s="26" t="s">
        <v>10</v>
      </c>
      <c r="CK1" s="26" t="s">
        <v>11</v>
      </c>
      <c r="CL1" s="28" t="s">
        <v>12</v>
      </c>
      <c r="CM1" s="28" t="s">
        <v>13</v>
      </c>
      <c r="CN1" s="28" t="s">
        <v>48</v>
      </c>
      <c r="CO1" s="2"/>
      <c r="CP1" s="31" t="s">
        <v>14</v>
      </c>
      <c r="CQ1" s="31"/>
      <c r="CR1" s="31"/>
      <c r="CS1" s="31"/>
      <c r="CT1" s="31" t="s">
        <v>15</v>
      </c>
      <c r="CU1" s="31"/>
      <c r="CV1" s="31"/>
      <c r="CW1" s="31"/>
      <c r="CX1" s="31" t="s">
        <v>16</v>
      </c>
      <c r="CY1" s="31"/>
      <c r="CZ1" s="31"/>
      <c r="DA1" s="31"/>
      <c r="DB1" s="31" t="s">
        <v>17</v>
      </c>
      <c r="DC1" s="31"/>
      <c r="DD1" s="31"/>
      <c r="DE1" s="31"/>
      <c r="DF1" s="31" t="s">
        <v>18</v>
      </c>
      <c r="DG1" s="31"/>
      <c r="DH1" s="31"/>
      <c r="DI1" s="31"/>
      <c r="DJ1" s="31" t="s">
        <v>19</v>
      </c>
      <c r="DK1" s="31"/>
      <c r="DL1" s="31"/>
      <c r="DM1" s="31"/>
      <c r="DN1" s="31" t="s">
        <v>20</v>
      </c>
      <c r="DO1" s="31"/>
      <c r="DP1" s="31"/>
      <c r="DQ1" s="31"/>
      <c r="DR1" s="2"/>
      <c r="DS1" s="37" t="s">
        <v>14</v>
      </c>
      <c r="DT1" s="37"/>
      <c r="DU1" s="37"/>
      <c r="DV1" s="37"/>
      <c r="DW1" s="37" t="s">
        <v>15</v>
      </c>
      <c r="DX1" s="37"/>
      <c r="DY1" s="37"/>
      <c r="DZ1" s="37"/>
      <c r="EA1" s="37" t="s">
        <v>16</v>
      </c>
      <c r="EB1" s="37"/>
      <c r="EC1" s="37"/>
      <c r="ED1" s="37"/>
      <c r="EE1" s="37" t="s">
        <v>17</v>
      </c>
      <c r="EF1" s="37"/>
      <c r="EG1" s="37"/>
      <c r="EH1" s="37"/>
      <c r="EI1" s="37" t="s">
        <v>18</v>
      </c>
      <c r="EJ1" s="37"/>
      <c r="EK1" s="37"/>
      <c r="EL1" s="37"/>
      <c r="EM1" s="37" t="s">
        <v>19</v>
      </c>
      <c r="EN1" s="37"/>
      <c r="EO1" s="37"/>
      <c r="EP1" s="37"/>
      <c r="EQ1" s="37" t="s">
        <v>20</v>
      </c>
      <c r="ER1" s="37"/>
      <c r="ES1" s="37"/>
      <c r="ET1" s="37"/>
      <c r="EU1" s="2"/>
      <c r="EV1" s="2"/>
      <c r="FC1" s="33" t="s">
        <v>14</v>
      </c>
      <c r="FD1" s="33"/>
      <c r="FE1" s="33"/>
      <c r="FF1" s="33"/>
      <c r="FG1" s="33" t="s">
        <v>15</v>
      </c>
      <c r="FH1" s="33"/>
      <c r="FI1" s="33"/>
      <c r="FJ1" s="33"/>
      <c r="FK1" s="33" t="s">
        <v>16</v>
      </c>
      <c r="FL1" s="33"/>
      <c r="FM1" s="33"/>
      <c r="FN1" s="33"/>
      <c r="FO1" s="33" t="s">
        <v>17</v>
      </c>
      <c r="FP1" s="33"/>
      <c r="FQ1" s="33"/>
      <c r="FR1" s="33"/>
      <c r="FS1" s="33" t="s">
        <v>18</v>
      </c>
      <c r="FT1" s="33"/>
      <c r="FU1" s="33"/>
      <c r="FV1" s="33"/>
      <c r="FW1" s="33" t="s">
        <v>19</v>
      </c>
      <c r="FX1" s="33"/>
      <c r="FY1" s="33"/>
      <c r="FZ1" s="33"/>
      <c r="GA1" s="33" t="s">
        <v>20</v>
      </c>
      <c r="GB1" s="33"/>
      <c r="GC1" s="33"/>
      <c r="GD1" s="33"/>
      <c r="GG1" s="32" t="s">
        <v>14</v>
      </c>
      <c r="GH1" s="32"/>
      <c r="GI1" s="32"/>
      <c r="GJ1" s="32"/>
      <c r="GK1" s="32" t="s">
        <v>15</v>
      </c>
      <c r="GL1" s="32"/>
      <c r="GM1" s="32"/>
      <c r="GN1" s="32"/>
      <c r="GO1" s="32" t="s">
        <v>16</v>
      </c>
      <c r="GP1" s="32"/>
      <c r="GQ1" s="32"/>
      <c r="GR1" s="32"/>
      <c r="GS1" s="32" t="s">
        <v>17</v>
      </c>
      <c r="GT1" s="32"/>
      <c r="GU1" s="32"/>
      <c r="GV1" s="32"/>
      <c r="GW1" s="32" t="s">
        <v>18</v>
      </c>
      <c r="GX1" s="32"/>
      <c r="GY1" s="32"/>
      <c r="GZ1" s="32"/>
      <c r="HA1" s="32" t="s">
        <v>19</v>
      </c>
      <c r="HB1" s="32"/>
      <c r="HC1" s="32"/>
      <c r="HD1" s="32"/>
      <c r="HE1" s="32" t="s">
        <v>20</v>
      </c>
      <c r="HF1" s="32"/>
      <c r="HG1" s="32"/>
      <c r="HH1" s="32"/>
    </row>
    <row r="2" spans="1:216" ht="16.5" customHeight="1" x14ac:dyDescent="0.3">
      <c r="B2" s="4" t="s">
        <v>21</v>
      </c>
      <c r="C2" s="5" t="s">
        <v>22</v>
      </c>
      <c r="D2" s="5" t="s">
        <v>23</v>
      </c>
      <c r="E2" s="5" t="s">
        <v>24</v>
      </c>
      <c r="F2" s="4" t="s">
        <v>25</v>
      </c>
      <c r="G2" s="4" t="s">
        <v>80</v>
      </c>
      <c r="H2" s="6">
        <v>1</v>
      </c>
      <c r="I2" s="6">
        <v>2</v>
      </c>
      <c r="J2" s="6">
        <v>3</v>
      </c>
      <c r="K2" s="6">
        <v>4</v>
      </c>
      <c r="L2" s="27"/>
      <c r="M2" s="15" t="s">
        <v>73</v>
      </c>
      <c r="N2" s="29"/>
      <c r="O2" s="4" t="s">
        <v>27</v>
      </c>
      <c r="P2" s="4" t="s">
        <v>28</v>
      </c>
      <c r="Q2" s="4" t="s">
        <v>29</v>
      </c>
      <c r="R2" s="4" t="s">
        <v>30</v>
      </c>
      <c r="S2" s="4" t="s">
        <v>31</v>
      </c>
      <c r="T2" s="4" t="s">
        <v>32</v>
      </c>
      <c r="U2" s="4" t="s">
        <v>33</v>
      </c>
      <c r="V2" s="4" t="s">
        <v>34</v>
      </c>
      <c r="W2" s="4" t="s">
        <v>35</v>
      </c>
      <c r="X2" s="4" t="s">
        <v>36</v>
      </c>
      <c r="Y2" s="28"/>
      <c r="Z2" s="4" t="s">
        <v>27</v>
      </c>
      <c r="AA2" s="4" t="s">
        <v>28</v>
      </c>
      <c r="AB2" s="4" t="s">
        <v>29</v>
      </c>
      <c r="AC2" s="4" t="s">
        <v>30</v>
      </c>
      <c r="AD2" s="4" t="s">
        <v>31</v>
      </c>
      <c r="AE2" s="4" t="s">
        <v>32</v>
      </c>
      <c r="AF2" s="4" t="s">
        <v>33</v>
      </c>
      <c r="AG2" s="4" t="s">
        <v>34</v>
      </c>
      <c r="AH2" s="4" t="s">
        <v>35</v>
      </c>
      <c r="AI2" s="4" t="s">
        <v>36</v>
      </c>
      <c r="AJ2" s="28"/>
      <c r="AK2" s="28"/>
      <c r="AL2" s="4" t="s">
        <v>27</v>
      </c>
      <c r="AM2" s="4" t="s">
        <v>28</v>
      </c>
      <c r="AN2" s="4" t="s">
        <v>29</v>
      </c>
      <c r="AO2" s="4" t="s">
        <v>30</v>
      </c>
      <c r="AP2" s="4" t="s">
        <v>31</v>
      </c>
      <c r="AQ2" s="4" t="s">
        <v>32</v>
      </c>
      <c r="AR2" s="4" t="s">
        <v>33</v>
      </c>
      <c r="AS2" s="4" t="s">
        <v>34</v>
      </c>
      <c r="AT2" s="4" t="s">
        <v>35</v>
      </c>
      <c r="AU2" s="4" t="s">
        <v>36</v>
      </c>
      <c r="AV2" s="28"/>
      <c r="AW2" s="28"/>
      <c r="AX2" s="4" t="s">
        <v>27</v>
      </c>
      <c r="AY2" s="4" t="s">
        <v>28</v>
      </c>
      <c r="AZ2" s="4" t="s">
        <v>29</v>
      </c>
      <c r="BA2" s="4" t="s">
        <v>30</v>
      </c>
      <c r="BB2" s="4" t="s">
        <v>31</v>
      </c>
      <c r="BC2" s="4" t="s">
        <v>32</v>
      </c>
      <c r="BD2" s="4" t="s">
        <v>33</v>
      </c>
      <c r="BE2" s="4" t="s">
        <v>34</v>
      </c>
      <c r="BF2" s="4" t="s">
        <v>35</v>
      </c>
      <c r="BG2" s="4" t="s">
        <v>36</v>
      </c>
      <c r="BH2" s="28"/>
      <c r="BI2" s="28"/>
      <c r="BJ2" s="6">
        <v>1</v>
      </c>
      <c r="BK2" s="6">
        <v>2</v>
      </c>
      <c r="BL2" s="6">
        <v>3</v>
      </c>
      <c r="BM2" s="6">
        <v>4</v>
      </c>
      <c r="BN2" s="6">
        <v>1</v>
      </c>
      <c r="BO2" s="6">
        <v>2</v>
      </c>
      <c r="BP2" s="6">
        <v>3</v>
      </c>
      <c r="BQ2" s="15">
        <v>4</v>
      </c>
      <c r="BR2" s="27"/>
      <c r="BS2" s="27"/>
      <c r="BT2" s="27"/>
      <c r="BU2" s="27"/>
      <c r="BV2" s="27"/>
      <c r="BW2" s="27"/>
      <c r="BX2" s="27"/>
      <c r="BY2" s="27"/>
      <c r="BZ2" s="27"/>
      <c r="CA2" s="27"/>
      <c r="CB2" s="27"/>
      <c r="CC2" s="27"/>
      <c r="CD2" s="27"/>
      <c r="CE2" s="27"/>
      <c r="CF2" s="27"/>
      <c r="CG2" s="27"/>
      <c r="CH2" s="27"/>
      <c r="CI2" s="27"/>
      <c r="CJ2" s="27"/>
      <c r="CK2" s="27"/>
      <c r="CL2" s="28"/>
      <c r="CM2" s="28" t="s">
        <v>13</v>
      </c>
      <c r="CN2" s="28" t="s">
        <v>13</v>
      </c>
      <c r="CO2" s="2"/>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2"/>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2"/>
      <c r="EV2" s="2"/>
      <c r="EX2" s="3" t="s">
        <v>37</v>
      </c>
      <c r="EZ2" s="3" t="s">
        <v>38</v>
      </c>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row>
    <row r="3" spans="1:216" ht="16.5" customHeight="1" x14ac:dyDescent="0.3">
      <c r="C3" s="17" t="s">
        <v>39</v>
      </c>
      <c r="D3" s="17"/>
      <c r="E3" s="17"/>
      <c r="F3" s="7"/>
      <c r="G3" s="7"/>
      <c r="H3" s="8"/>
      <c r="I3" s="8"/>
      <c r="J3" s="8"/>
      <c r="K3" s="8"/>
      <c r="L3" s="8"/>
      <c r="M3" s="8"/>
      <c r="N3" s="7" t="s">
        <v>40</v>
      </c>
      <c r="O3" s="7">
        <f t="shared" ref="O3:X3" si="0">MIN(O4:O60)</f>
        <v>2</v>
      </c>
      <c r="P3" s="7">
        <f t="shared" si="0"/>
        <v>0</v>
      </c>
      <c r="Q3" s="7">
        <f t="shared" si="0"/>
        <v>4</v>
      </c>
      <c r="R3" s="7">
        <f t="shared" si="0"/>
        <v>0</v>
      </c>
      <c r="S3" s="7">
        <f t="shared" si="0"/>
        <v>0</v>
      </c>
      <c r="T3" s="7">
        <f t="shared" si="0"/>
        <v>0</v>
      </c>
      <c r="U3" s="7">
        <f t="shared" si="0"/>
        <v>2</v>
      </c>
      <c r="V3" s="7">
        <f t="shared" si="0"/>
        <v>1</v>
      </c>
      <c r="W3" s="7">
        <f t="shared" si="0"/>
        <v>0</v>
      </c>
      <c r="X3" s="7">
        <f t="shared" si="0"/>
        <v>0</v>
      </c>
      <c r="Y3" s="8">
        <f>SUM(O3:X3)</f>
        <v>9</v>
      </c>
      <c r="Z3" s="7">
        <f t="shared" ref="Z3:AI3" si="1">MIN(Z4:Z60)</f>
        <v>2</v>
      </c>
      <c r="AA3" s="7">
        <f t="shared" si="1"/>
        <v>0</v>
      </c>
      <c r="AB3" s="7">
        <f t="shared" si="1"/>
        <v>2</v>
      </c>
      <c r="AC3" s="7">
        <f t="shared" si="1"/>
        <v>0</v>
      </c>
      <c r="AD3" s="7">
        <f t="shared" si="1"/>
        <v>0</v>
      </c>
      <c r="AE3" s="7">
        <f t="shared" si="1"/>
        <v>0</v>
      </c>
      <c r="AF3" s="7">
        <f t="shared" si="1"/>
        <v>0</v>
      </c>
      <c r="AG3" s="7">
        <f t="shared" si="1"/>
        <v>0</v>
      </c>
      <c r="AH3" s="7">
        <f t="shared" si="1"/>
        <v>0</v>
      </c>
      <c r="AI3" s="7">
        <f t="shared" si="1"/>
        <v>0</v>
      </c>
      <c r="AJ3" s="8">
        <f>SUM(Z3:AI3)</f>
        <v>4</v>
      </c>
      <c r="AK3" s="8">
        <f>AJ3+Y3</f>
        <v>13</v>
      </c>
      <c r="AL3" s="7">
        <f t="shared" ref="AL3:AU3" si="2">MIN(AL4:AL60)</f>
        <v>1</v>
      </c>
      <c r="AM3" s="7">
        <f t="shared" si="2"/>
        <v>0</v>
      </c>
      <c r="AN3" s="7">
        <f t="shared" si="2"/>
        <v>0</v>
      </c>
      <c r="AO3" s="7">
        <f t="shared" si="2"/>
        <v>0</v>
      </c>
      <c r="AP3" s="7">
        <f t="shared" si="2"/>
        <v>0</v>
      </c>
      <c r="AQ3" s="7">
        <f t="shared" si="2"/>
        <v>0</v>
      </c>
      <c r="AR3" s="7">
        <f t="shared" si="2"/>
        <v>0</v>
      </c>
      <c r="AS3" s="7">
        <f t="shared" si="2"/>
        <v>0</v>
      </c>
      <c r="AT3" s="7">
        <f t="shared" si="2"/>
        <v>0</v>
      </c>
      <c r="AU3" s="7">
        <f t="shared" si="2"/>
        <v>0</v>
      </c>
      <c r="AV3" s="8">
        <f>SUM(AL3:AU3)</f>
        <v>1</v>
      </c>
      <c r="AW3" s="8">
        <f>AV3+AK3</f>
        <v>14</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14</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16"/>
      <c r="CQ3" s="16" t="s">
        <v>49</v>
      </c>
      <c r="CR3" s="16" t="s">
        <v>41</v>
      </c>
      <c r="CS3" s="16" t="s">
        <v>42</v>
      </c>
      <c r="CT3" s="16"/>
      <c r="CU3" s="16" t="s">
        <v>49</v>
      </c>
      <c r="CV3" s="16" t="s">
        <v>41</v>
      </c>
      <c r="CW3" s="16" t="s">
        <v>42</v>
      </c>
      <c r="CX3" s="16"/>
      <c r="CY3" s="16" t="s">
        <v>49</v>
      </c>
      <c r="CZ3" s="16" t="s">
        <v>41</v>
      </c>
      <c r="DA3" s="16" t="s">
        <v>42</v>
      </c>
      <c r="DB3" s="16"/>
      <c r="DC3" s="16" t="s">
        <v>49</v>
      </c>
      <c r="DD3" s="16" t="s">
        <v>41</v>
      </c>
      <c r="DE3" s="16" t="s">
        <v>42</v>
      </c>
      <c r="DF3" s="16"/>
      <c r="DG3" s="16" t="s">
        <v>49</v>
      </c>
      <c r="DH3" s="16" t="s">
        <v>41</v>
      </c>
      <c r="DI3" s="16" t="s">
        <v>42</v>
      </c>
      <c r="DJ3" s="16"/>
      <c r="DK3" s="16" t="s">
        <v>49</v>
      </c>
      <c r="DL3" s="16" t="s">
        <v>41</v>
      </c>
      <c r="DM3" s="16" t="s">
        <v>42</v>
      </c>
      <c r="DN3" s="16"/>
      <c r="DO3" s="16" t="s">
        <v>49</v>
      </c>
      <c r="DP3" s="16" t="s">
        <v>41</v>
      </c>
      <c r="DQ3" s="16" t="s">
        <v>42</v>
      </c>
      <c r="DR3" s="2"/>
      <c r="DS3" s="9"/>
      <c r="DT3" s="9" t="s">
        <v>49</v>
      </c>
      <c r="DU3" s="9" t="s">
        <v>41</v>
      </c>
      <c r="DV3" s="9" t="s">
        <v>42</v>
      </c>
      <c r="DW3" s="9"/>
      <c r="DX3" s="9" t="s">
        <v>49</v>
      </c>
      <c r="DY3" s="9" t="s">
        <v>41</v>
      </c>
      <c r="DZ3" s="9" t="s">
        <v>42</v>
      </c>
      <c r="EA3" s="9"/>
      <c r="EB3" s="9" t="s">
        <v>49</v>
      </c>
      <c r="EC3" s="9" t="s">
        <v>41</v>
      </c>
      <c r="ED3" s="9" t="s">
        <v>42</v>
      </c>
      <c r="EE3" s="9"/>
      <c r="EF3" s="9" t="s">
        <v>49</v>
      </c>
      <c r="EG3" s="9" t="s">
        <v>41</v>
      </c>
      <c r="EH3" s="9" t="s">
        <v>42</v>
      </c>
      <c r="EI3" s="9"/>
      <c r="EJ3" s="9" t="s">
        <v>49</v>
      </c>
      <c r="EK3" s="9" t="s">
        <v>41</v>
      </c>
      <c r="EL3" s="9" t="s">
        <v>42</v>
      </c>
      <c r="EM3" s="9"/>
      <c r="EN3" s="9" t="s">
        <v>49</v>
      </c>
      <c r="EO3" s="9" t="s">
        <v>41</v>
      </c>
      <c r="EP3" s="9" t="s">
        <v>42</v>
      </c>
      <c r="EQ3" s="9"/>
      <c r="ER3" s="9" t="s">
        <v>49</v>
      </c>
      <c r="ES3" s="9" t="s">
        <v>41</v>
      </c>
      <c r="ET3" s="9" t="s">
        <v>42</v>
      </c>
      <c r="FC3" s="10"/>
      <c r="FD3" s="10" t="s">
        <v>49</v>
      </c>
      <c r="FE3" s="10" t="s">
        <v>41</v>
      </c>
      <c r="FF3" s="10" t="s">
        <v>42</v>
      </c>
      <c r="FG3" s="10"/>
      <c r="FH3" s="10" t="s">
        <v>49</v>
      </c>
      <c r="FI3" s="10" t="s">
        <v>41</v>
      </c>
      <c r="FJ3" s="10" t="s">
        <v>42</v>
      </c>
      <c r="FK3" s="10"/>
      <c r="FL3" s="10" t="s">
        <v>49</v>
      </c>
      <c r="FM3" s="10" t="s">
        <v>41</v>
      </c>
      <c r="FN3" s="10" t="s">
        <v>42</v>
      </c>
      <c r="FO3" s="10"/>
      <c r="FP3" s="10" t="s">
        <v>49</v>
      </c>
      <c r="FQ3" s="10" t="s">
        <v>41</v>
      </c>
      <c r="FR3" s="10" t="s">
        <v>42</v>
      </c>
      <c r="FS3" s="10"/>
      <c r="FT3" s="10" t="s">
        <v>49</v>
      </c>
      <c r="FU3" s="10" t="s">
        <v>41</v>
      </c>
      <c r="FV3" s="10" t="s">
        <v>42</v>
      </c>
      <c r="FW3" s="10"/>
      <c r="FX3" s="10" t="s">
        <v>49</v>
      </c>
      <c r="FY3" s="10" t="s">
        <v>41</v>
      </c>
      <c r="FZ3" s="10" t="s">
        <v>42</v>
      </c>
      <c r="GA3" s="10"/>
      <c r="GB3" s="10" t="s">
        <v>49</v>
      </c>
      <c r="GC3" s="10" t="s">
        <v>41</v>
      </c>
      <c r="GD3" s="10" t="s">
        <v>42</v>
      </c>
      <c r="GG3" s="11"/>
      <c r="GH3" s="11" t="s">
        <v>49</v>
      </c>
      <c r="GI3" s="11" t="s">
        <v>41</v>
      </c>
      <c r="GJ3" s="11" t="s">
        <v>42</v>
      </c>
      <c r="GK3" s="11"/>
      <c r="GL3" s="11" t="s">
        <v>49</v>
      </c>
      <c r="GM3" s="11" t="s">
        <v>41</v>
      </c>
      <c r="GN3" s="11" t="s">
        <v>42</v>
      </c>
      <c r="GO3" s="11"/>
      <c r="GP3" s="11" t="s">
        <v>49</v>
      </c>
      <c r="GQ3" s="11" t="s">
        <v>41</v>
      </c>
      <c r="GR3" s="11" t="s">
        <v>42</v>
      </c>
      <c r="GS3" s="11"/>
      <c r="GT3" s="11" t="s">
        <v>49</v>
      </c>
      <c r="GU3" s="11" t="s">
        <v>41</v>
      </c>
      <c r="GV3" s="11" t="s">
        <v>42</v>
      </c>
      <c r="GW3" s="11"/>
      <c r="GX3" s="11" t="s">
        <v>49</v>
      </c>
      <c r="GY3" s="11" t="s">
        <v>41</v>
      </c>
      <c r="GZ3" s="11" t="s">
        <v>42</v>
      </c>
      <c r="HA3" s="11"/>
      <c r="HB3" s="11" t="s">
        <v>49</v>
      </c>
      <c r="HC3" s="11" t="s">
        <v>41</v>
      </c>
      <c r="HD3" s="11" t="s">
        <v>42</v>
      </c>
      <c r="HE3" s="11"/>
      <c r="HF3" s="11" t="s">
        <v>49</v>
      </c>
      <c r="HG3" s="11" t="s">
        <v>41</v>
      </c>
      <c r="HH3" s="11" t="s">
        <v>42</v>
      </c>
    </row>
    <row r="4" spans="1:216" x14ac:dyDescent="0.3">
      <c r="A4" s="3">
        <f>BM4</f>
        <v>4</v>
      </c>
      <c r="B4" s="12">
        <v>1</v>
      </c>
      <c r="C4" s="21" t="s">
        <v>82</v>
      </c>
      <c r="D4" s="21" t="s">
        <v>83</v>
      </c>
      <c r="E4" s="21" t="s">
        <v>84</v>
      </c>
      <c r="F4" s="12">
        <v>1500</v>
      </c>
      <c r="G4" s="12" t="s">
        <v>46</v>
      </c>
      <c r="H4" s="12"/>
      <c r="I4" s="12"/>
      <c r="J4" s="12"/>
      <c r="K4" s="12"/>
      <c r="L4" s="12"/>
      <c r="M4" s="12" t="s">
        <v>71</v>
      </c>
      <c r="N4" s="12" t="s">
        <v>74</v>
      </c>
      <c r="O4" s="12">
        <v>4</v>
      </c>
      <c r="P4" s="12">
        <v>2</v>
      </c>
      <c r="Q4" s="12">
        <v>4</v>
      </c>
      <c r="R4" s="12">
        <v>0</v>
      </c>
      <c r="S4" s="12">
        <v>0</v>
      </c>
      <c r="T4" s="12">
        <v>0</v>
      </c>
      <c r="U4" s="12">
        <v>8</v>
      </c>
      <c r="V4" s="12">
        <v>2</v>
      </c>
      <c r="W4" s="12"/>
      <c r="X4" s="12"/>
      <c r="Y4" s="13">
        <f>IF(L4="Ret/NS",1000,IF(C4="",1000,SUM(O4:X4)))</f>
        <v>20</v>
      </c>
      <c r="Z4" s="12">
        <v>2</v>
      </c>
      <c r="AA4" s="12">
        <v>0</v>
      </c>
      <c r="AB4" s="12">
        <v>3</v>
      </c>
      <c r="AC4" s="12">
        <v>0</v>
      </c>
      <c r="AD4" s="12">
        <v>0</v>
      </c>
      <c r="AE4" s="12">
        <v>0</v>
      </c>
      <c r="AF4" s="12">
        <v>6</v>
      </c>
      <c r="AG4" s="12">
        <v>0</v>
      </c>
      <c r="AH4" s="12"/>
      <c r="AI4" s="12"/>
      <c r="AJ4" s="13">
        <f t="shared" ref="AJ4" si="4">SUM(Z4:AI4)</f>
        <v>11</v>
      </c>
      <c r="AK4" s="13">
        <f>AJ4+Y4</f>
        <v>31</v>
      </c>
      <c r="AL4" s="12">
        <v>1</v>
      </c>
      <c r="AM4" s="12">
        <v>0</v>
      </c>
      <c r="AN4" s="12">
        <v>1</v>
      </c>
      <c r="AO4" s="12">
        <v>0</v>
      </c>
      <c r="AP4" s="12">
        <v>0</v>
      </c>
      <c r="AQ4" s="12">
        <v>2</v>
      </c>
      <c r="AR4" s="12">
        <v>8</v>
      </c>
      <c r="AS4" s="12">
        <v>0</v>
      </c>
      <c r="AT4" s="12"/>
      <c r="AU4" s="12"/>
      <c r="AV4" s="13">
        <f>SUM(AL4:AU4)</f>
        <v>12</v>
      </c>
      <c r="AW4" s="13">
        <f>IF(L4="Ret/NS",1000,AK4+AV4)</f>
        <v>43</v>
      </c>
      <c r="AX4" s="12"/>
      <c r="AY4" s="12"/>
      <c r="AZ4" s="12"/>
      <c r="BA4" s="12"/>
      <c r="BB4" s="12"/>
      <c r="BC4" s="12"/>
      <c r="BD4" s="12"/>
      <c r="BE4" s="12"/>
      <c r="BF4" s="12"/>
      <c r="BG4" s="12"/>
      <c r="BH4" s="13">
        <f>SUM(AX4:BG4)</f>
        <v>0</v>
      </c>
      <c r="BI4" s="13">
        <f>IF(L4="Ret/NS",1000,AW4+BH4)</f>
        <v>43</v>
      </c>
      <c r="BJ4" s="13">
        <f>HH4</f>
        <v>2</v>
      </c>
      <c r="BK4" s="13">
        <f>GD4</f>
        <v>3</v>
      </c>
      <c r="BL4" s="13">
        <f>ET4</f>
        <v>4</v>
      </c>
      <c r="BM4" s="13">
        <f>DQ4</f>
        <v>4</v>
      </c>
      <c r="BN4" s="13">
        <f>RANK(Y4,$Y$4:$Y$60,1)</f>
        <v>2</v>
      </c>
      <c r="BO4" s="13">
        <f t="shared" ref="BO4" si="5">RANK(AK4,$AK$4:$AK$60,1)</f>
        <v>3</v>
      </c>
      <c r="BP4" s="13">
        <f t="shared" ref="BP4" si="6">RANK(AW4,$AW$4:$AW$60,1)</f>
        <v>4</v>
      </c>
      <c r="BQ4" s="13">
        <f>RANK(BI4,$BI$4:$BI$60,1)</f>
        <v>4</v>
      </c>
      <c r="BR4" s="13">
        <f>IF($M4=Constants!$D$2,RANK($BM4,$BM$4:$BM$60,1),"-")</f>
        <v>4</v>
      </c>
      <c r="BS4" s="13">
        <f>IFERROR(RANK(BR4,$BR$4:$BR$60,1),"")</f>
        <v>4</v>
      </c>
      <c r="BT4" s="13">
        <f>IF($N4=Constants!$B$2,RANK($BM4,$BM$4:$BM$60,1),"-")</f>
        <v>4</v>
      </c>
      <c r="BU4" s="13">
        <f>IFERROR(RANK(BT4,$BT$4:$BT$60,1),"")</f>
        <v>4</v>
      </c>
      <c r="BV4" s="13" t="str">
        <f>IF($N4=Constants!$B$3,RANK($BM4,$BM$4:$BM$60,1),"-")</f>
        <v>-</v>
      </c>
      <c r="BW4" s="13" t="str">
        <f>IFERROR(RANK(BV4,$BV$4:$BV$60,1),"")</f>
        <v/>
      </c>
      <c r="BX4" s="13" t="str">
        <f>IF($N4=Constants!$B$4,RANK($BM4,$BM$4:$BM$60,1),"-")</f>
        <v>-</v>
      </c>
      <c r="BY4" s="13" t="str">
        <f>IFERROR(RANK(BX4,$BX$4:$BX$60,1),"")</f>
        <v/>
      </c>
      <c r="BZ4" s="13" t="str">
        <f>IF($N4=Constants!$B$5,RANK($BM4,$BM$4:$BM$60,1),"-")</f>
        <v>-</v>
      </c>
      <c r="CA4" s="13" t="str">
        <f>IFERROR(RANK(BZ4,$BZ$4:$BZ$60,1),"")</f>
        <v/>
      </c>
      <c r="CB4" s="13" t="str">
        <f>IF($N4=Constants!$B$6,RANK($BM4,$BM$4:$BM$60,1),"-")</f>
        <v>-</v>
      </c>
      <c r="CC4" s="13" t="str">
        <f>IFERROR(RANK(CB4,$CB$4:$CB$60,1),"")</f>
        <v/>
      </c>
      <c r="CD4" s="13" t="str">
        <f>IF($N4=Constants!$B$7,RANK($BM4,$BM$4:$BM$60,1),"-")</f>
        <v>-</v>
      </c>
      <c r="CE4" s="13" t="str">
        <f>IFERROR(RANK(CD4,$CD$4:$CD$60,1),"")</f>
        <v/>
      </c>
      <c r="CF4" s="13" t="str">
        <f>IF($N4=Constants!$B$8,RANK($BM4,$BM$4:$BM$60,1),"-")</f>
        <v>-</v>
      </c>
      <c r="CG4" s="13" t="str">
        <f>IFERROR(RANK(CF4,$CF$4:$CF$60,1),"")</f>
        <v/>
      </c>
      <c r="CH4" s="13" t="str">
        <f>IF($G4=Constants!$C$4,RANK($BM4,$BM$4:$BM$60,1),"-")</f>
        <v>-</v>
      </c>
      <c r="CI4" s="13" t="str">
        <f>IFERROR(RANK(CH4,$CH$4:$CH$60,1)," ")</f>
        <v xml:space="preserve"> </v>
      </c>
      <c r="CJ4" s="13" t="str">
        <f>IF($G4=Constants!$C$3,RANK($BM4,$BM$4:$BM$60,1),"-")</f>
        <v>-</v>
      </c>
      <c r="CK4" s="13" t="str">
        <f t="shared" ref="CK4" si="7">IFERROR(RANK(CJ4,$CJ$4:$CJ$60,1)," ")</f>
        <v xml:space="preserve"> </v>
      </c>
      <c r="CL4" s="13" t="str">
        <f>BU4&amp;BW4&amp;BY4&amp;CA4&amp;CC4&amp;CE4&amp;CG4</f>
        <v>4</v>
      </c>
      <c r="CM4" s="13" t="str">
        <f>CK4</f>
        <v xml:space="preserve"> </v>
      </c>
      <c r="CN4" s="13" t="str">
        <f>CI4</f>
        <v xml:space="preserve"> </v>
      </c>
      <c r="CP4" s="3">
        <f>COUNTIF($AX4:$BG4,"0")+COUNTIF($AL4:$AU4,"0")+COUNTIF($Z4:$AI4,"0")+COUNTIF($O4:$X4,"0")</f>
        <v>12</v>
      </c>
      <c r="CQ4" s="3">
        <f>IF(COUNTIF($BI$4:$BI$60,BI4)&gt;1,RANK(CP4,CP$4:CP$60,0)/1000,0)</f>
        <v>0</v>
      </c>
      <c r="CR4" s="3">
        <f>BQ4+CQ4</f>
        <v>4</v>
      </c>
      <c r="CS4" s="3">
        <f t="shared" ref="CS4" si="8">RANK(CR4,CR$4:CR$60,1)</f>
        <v>4</v>
      </c>
      <c r="CT4" s="3">
        <f>COUNTIF($AX4:$BG4,"1")+COUNTIF($AL4:$AU4,"1")+COUNTIF($Z4:$AI4,"1")+COUNTIF($O4:$X4,"1")</f>
        <v>2</v>
      </c>
      <c r="CU4" s="3">
        <f>IF(COUNTIF(BI$4:BI$60,BI4)&gt;1,RANK(CT4,CT$4:CT$60,0)/1000,0)</f>
        <v>0</v>
      </c>
      <c r="CV4" s="3">
        <f>CS4+CU4</f>
        <v>4</v>
      </c>
      <c r="CW4" s="3">
        <f t="shared" ref="CW4" si="9">RANK(CV4,CV$4:CV$60,1)</f>
        <v>4</v>
      </c>
      <c r="CX4" s="3">
        <f>COUNTIF($AX4:$BG4,"2")+COUNTIF($AL4:$AU4,"2")+COUNTIF($Z4:$AI4,"2")+COUNTIF($O4:$X4,"2")</f>
        <v>4</v>
      </c>
      <c r="CY4" s="3">
        <f>IF(COUNTIF(BI$4:BI$60,BI4)&gt;1,RANK(CX4,CX$4:CX$60,0)/1000,0)</f>
        <v>0</v>
      </c>
      <c r="CZ4" s="3">
        <f>CW4+CY4</f>
        <v>4</v>
      </c>
      <c r="DA4" s="3">
        <f t="shared" ref="DA4" si="10">RANK(CZ4,CZ$4:CZ$60,1)</f>
        <v>4</v>
      </c>
      <c r="DB4" s="3">
        <f>COUNTIF($AX4:$BG4,"3")+COUNTIF($AL4:$AU4,"3")+COUNTIF($Z4:$AI4,"3")+COUNTIF($O4:$X4,"3")</f>
        <v>1</v>
      </c>
      <c r="DC4" s="3">
        <f>IF(COUNTIF(BI$4:BI$60,BI4)&gt;1,RANK(DB4,DB$4:DB$60,0)/1000,0)</f>
        <v>0</v>
      </c>
      <c r="DD4" s="3">
        <f>DA4+DC4</f>
        <v>4</v>
      </c>
      <c r="DE4" s="3">
        <f t="shared" ref="DE4" si="11">RANK(DD4,DD$4:DD$60,1)</f>
        <v>4</v>
      </c>
      <c r="DF4" s="3">
        <f>COUNTIF($AX4:$BG4,"4")+COUNTIF($AL4:$AU4,"4")+COUNTIF($Z4:$AI4,"4")+COUNTIF($O4:$X4,"4")</f>
        <v>2</v>
      </c>
      <c r="DG4" s="3">
        <f>IF(COUNTIF(BI$4:BI$60,BI4)&gt;1,RANK(DF4,DF$4:DF$60,0)/1000,0)</f>
        <v>0</v>
      </c>
      <c r="DH4" s="3">
        <f>DE4+DG4</f>
        <v>4</v>
      </c>
      <c r="DI4" s="3">
        <f t="shared" ref="DI4" si="12">RANK(DH4,DH$4:DH$60,1)</f>
        <v>4</v>
      </c>
      <c r="DJ4" s="3">
        <f>COUNTIF($AX4:$BG4,"5")+COUNTIF($AL4:$AU4,"5")+COUNTIF($Z4:$AI4,"5")+COUNTIF($O4:$X4,"5")</f>
        <v>0</v>
      </c>
      <c r="DK4" s="3">
        <f>IF(COUNTIF(BI$4:BI$60,BI4)&gt;1,RANK(DJ4,DJ$4:DJ$60,0)/1000,0)</f>
        <v>0</v>
      </c>
      <c r="DL4" s="3">
        <f>DI4+DK4</f>
        <v>4</v>
      </c>
      <c r="DM4" s="3">
        <f t="shared" ref="DM4" si="13">RANK(DL4,DL$4:DL$60,1)</f>
        <v>4</v>
      </c>
      <c r="DN4" s="3">
        <f>COUNTIF($AX4:$BG4,"6")+COUNTIF($AL4:$AU4,"6")+COUNTIF($Z4:$AI4,"6")+COUNTIF($O4:$X4,"6")</f>
        <v>1</v>
      </c>
      <c r="DO4" s="3">
        <f>IF(COUNTIF(BI$4:BI$60,BI4)&gt;1,RANK(DN4,DN$4:DN$60,0)/1000,0)</f>
        <v>0</v>
      </c>
      <c r="DP4" s="3">
        <f>DM4+DO4</f>
        <v>4</v>
      </c>
      <c r="DQ4" s="3">
        <f t="shared" ref="DQ4" si="14">RANK(DP4,DP$4:DP$60,1)</f>
        <v>4</v>
      </c>
      <c r="DS4" s="3">
        <f>COUNTIF($AL4:$AU4,"0")+COUNTIF($Z4:$AI4,"0")+COUNTIF($O4:$X4,"0")</f>
        <v>12</v>
      </c>
      <c r="DT4" s="3">
        <f t="shared" ref="DT4" si="15">IF(COUNTIF($AW$4:$AW$60,AW4)&gt;1,RANK(DS4,DS$4:DS$60,0)/1000,0)</f>
        <v>0</v>
      </c>
      <c r="DU4" s="3">
        <f t="shared" ref="DU4" si="16">BP4+DT4</f>
        <v>4</v>
      </c>
      <c r="DV4" s="3">
        <f t="shared" ref="DV4" si="17">RANK(DU4,DU$4:DU$60,1)</f>
        <v>4</v>
      </c>
      <c r="DW4" s="3">
        <f>COUNTIF($AL4:$AU4,"1")+COUNTIF($Z4:$AI4,"1")+COUNTIF($O4:$X4,"1")</f>
        <v>2</v>
      </c>
      <c r="DX4" s="3">
        <f t="shared" ref="DX4" si="18">IF(COUNTIF(DV$4:DV$60,DV4)&gt;1,RANK(DW4,DW$4:DW$60,0)/1000,0)</f>
        <v>0</v>
      </c>
      <c r="DY4" s="3">
        <f>DV4+DX4</f>
        <v>4</v>
      </c>
      <c r="DZ4" s="3">
        <f t="shared" ref="DZ4" si="19">RANK(DY4,DY$4:DY$60,1)</f>
        <v>4</v>
      </c>
      <c r="EA4" s="3">
        <f>COUNTIF($AL4:$AU4,"2")+COUNTIF($Z4:$AI4,"2")+COUNTIF($O4:$X4,"2")</f>
        <v>4</v>
      </c>
      <c r="EB4" s="3">
        <f t="shared" ref="EB4" si="20">IF(COUNTIF(DZ$4:DZ$60,DZ4)&gt;1,RANK(EA4,EA$4:EA$60,0)/1000,0)</f>
        <v>0</v>
      </c>
      <c r="EC4" s="3">
        <f>DZ4+EB4</f>
        <v>4</v>
      </c>
      <c r="ED4" s="3">
        <f t="shared" ref="ED4" si="21">RANK(EC4,EC$4:EC$60,1)</f>
        <v>4</v>
      </c>
      <c r="EE4" s="3">
        <f>COUNTIF($AL4:$AU4,"3")+COUNTIF($Z4:$AI4,"3")+COUNTIF($O4:$X4,"3")</f>
        <v>1</v>
      </c>
      <c r="EF4" s="3">
        <f t="shared" ref="EF4" si="22">IF(COUNTIF(ED$4:ED$60,ED4)&gt;1,RANK(EE4,EE$4:EE$60,0)/1000,0)</f>
        <v>0</v>
      </c>
      <c r="EG4" s="3">
        <f>ED4+EF4</f>
        <v>4</v>
      </c>
      <c r="EH4" s="3">
        <f t="shared" ref="EH4" si="23">RANK(EG4,EG$4:EG$60,1)</f>
        <v>4</v>
      </c>
      <c r="EI4" s="3">
        <f>COUNTIF($AL4:$AU4,"4")+COUNTIF($Z4:$AI4,"4")+COUNTIF($O4:$X4,"4")</f>
        <v>2</v>
      </c>
      <c r="EJ4" s="3">
        <f t="shared" ref="EJ4" si="24">IF(COUNTIF(EH$4:EH$60,EH4)&gt;1,RANK(EI4,EI$4:EI$60,0)/1000,0)</f>
        <v>0</v>
      </c>
      <c r="EK4" s="3">
        <f>EH4+EJ4</f>
        <v>4</v>
      </c>
      <c r="EL4" s="3">
        <f t="shared" ref="EL4" si="25">RANK(EK4,EK$4:EK$60,1)</f>
        <v>4</v>
      </c>
      <c r="EM4" s="3">
        <f>COUNTIF($AL4:$AU4,"5")+COUNTIF($Z4:$AI4,"5")+COUNTIF($O4:$X4,"5")</f>
        <v>0</v>
      </c>
      <c r="EN4" s="3">
        <f t="shared" ref="EN4" si="26">IF(COUNTIF(EL$4:EL$60,EL4)&gt;1,RANK(EM4,EM$4:EM$60,0)/1000,0)</f>
        <v>0</v>
      </c>
      <c r="EO4" s="3">
        <f>EL4+EN4</f>
        <v>4</v>
      </c>
      <c r="EP4" s="3">
        <f t="shared" ref="EP4" si="27">RANK(EO4,EO$4:EO$60,1)</f>
        <v>4</v>
      </c>
      <c r="EQ4" s="3">
        <f>COUNTIF($AL4:$AU4,"6")+COUNTIF($Z4:$AI4,"6")+COUNTIF($O4:$X4,"6")</f>
        <v>1</v>
      </c>
      <c r="ER4" s="3">
        <f t="shared" ref="ER4" si="28">IF(COUNTIF(EP$4:EP$60,EP4)&gt;1,RANK(EQ4,EQ$4:EQ$60,0)/1000,0)</f>
        <v>0</v>
      </c>
      <c r="ES4" s="3">
        <f>EP4+ER4</f>
        <v>4</v>
      </c>
      <c r="ET4" s="3">
        <f t="shared" ref="ET4" si="29">RANK(ES4,ES$4:ES$60,1)</f>
        <v>4</v>
      </c>
      <c r="EX4" s="3">
        <f>SUM(O4:X4,Z4:AI4,AL4:AU4,AX4:BG4)</f>
        <v>43</v>
      </c>
      <c r="EY4" s="3" t="str">
        <f>IF(BI4=EX4,"YES","NO")</f>
        <v>YES</v>
      </c>
      <c r="EZ4" s="3">
        <f>BH4+AV4+AJ4+Y4</f>
        <v>43</v>
      </c>
      <c r="FA4" s="3" t="str">
        <f>IF(BI4=EZ4,"YES","NO")</f>
        <v>YES</v>
      </c>
      <c r="FC4" s="3">
        <f>COUNTIF($Z4:$AI4,"0")+COUNTIF($O4:$X4,"0")</f>
        <v>8</v>
      </c>
      <c r="FD4" s="3">
        <f t="shared" ref="FD4" si="30">IF(COUNTIF($AK$4:$AK$60,AK4)&gt;1,RANK(FC4,FC$4:FC$60,0)/1000,0)</f>
        <v>0</v>
      </c>
      <c r="FE4" s="3">
        <f t="shared" ref="FE4" si="31">BO4+FD4</f>
        <v>3</v>
      </c>
      <c r="FF4" s="3">
        <f t="shared" ref="FF4" si="32">RANK(FE4,FE$4:FE$60,1)</f>
        <v>3</v>
      </c>
      <c r="FG4" s="3">
        <f>COUNTIF($Z4:$AI4,"1")+COUNTIF($O4:$X4,"1")</f>
        <v>0</v>
      </c>
      <c r="FH4" s="3">
        <f t="shared" ref="FH4" si="33">IF(COUNTIF(FF$4:FF$60,FF4)&gt;1,RANK(FG4,FG$4:FG$60,0)/1000,0)</f>
        <v>0</v>
      </c>
      <c r="FI4" s="3">
        <f>FF4+FH4</f>
        <v>3</v>
      </c>
      <c r="FJ4" s="3">
        <f t="shared" ref="FJ4" si="34">RANK(FI4,FI$4:FI$60,1)</f>
        <v>3</v>
      </c>
      <c r="FK4" s="3">
        <f>COUNTIF($Z4:$AI4,"2")+COUNTIF($O4:$X4,"2")</f>
        <v>3</v>
      </c>
      <c r="FL4" s="3">
        <f t="shared" ref="FL4" si="35">IF(COUNTIF(FJ$4:FJ$60,FJ4)&gt;1,RANK(FK4,FK$4:FK$60,0)/1000,0)</f>
        <v>0</v>
      </c>
      <c r="FM4" s="3">
        <f>FJ4+FL4</f>
        <v>3</v>
      </c>
      <c r="FN4" s="3">
        <f t="shared" ref="FN4" si="36">RANK(FM4,FM$4:FM$60,1)</f>
        <v>3</v>
      </c>
      <c r="FO4" s="3">
        <f>+COUNTIF($Z4:$AI4,"3")+COUNTIF($O4:$X4,"3")</f>
        <v>1</v>
      </c>
      <c r="FP4" s="3">
        <f t="shared" ref="FP4" si="37">IF(COUNTIF(FN$4:FN$60,FN4)&gt;1,RANK(FO4,FO$4:FO$60,0)/1000,0)</f>
        <v>0</v>
      </c>
      <c r="FQ4" s="3">
        <f>FN4+FP4</f>
        <v>3</v>
      </c>
      <c r="FR4" s="3">
        <f t="shared" ref="FR4" si="38">RANK(FQ4,FQ$4:FQ$60,1)</f>
        <v>3</v>
      </c>
      <c r="FS4" s="3">
        <f>COUNTIF($Z4:$AI4,"4")+COUNTIF($O4:$X4,"4")</f>
        <v>2</v>
      </c>
      <c r="FT4" s="3">
        <f t="shared" ref="FT4" si="39">IF(COUNTIF(FR$4:FR$60,FR4)&gt;1,RANK(FS4,FS$4:FS$60,0)/1000,0)</f>
        <v>0</v>
      </c>
      <c r="FU4" s="3">
        <f>FR4+FT4</f>
        <v>3</v>
      </c>
      <c r="FV4" s="3">
        <f t="shared" ref="FV4" si="40">RANK(FU4,FU$4:FU$60,1)</f>
        <v>3</v>
      </c>
      <c r="FW4" s="3">
        <f>COUNTIF($Z4:$AI4,"5")+COUNTIF($O4:$X4,"5")</f>
        <v>0</v>
      </c>
      <c r="FX4" s="3">
        <f t="shared" ref="FX4" si="41">IF(COUNTIF(FV$4:FV$60,FV4)&gt;1,RANK(FW4,FW$4:FW$60,0)/1000,0)</f>
        <v>0</v>
      </c>
      <c r="FY4" s="3">
        <f>FV4+FX4</f>
        <v>3</v>
      </c>
      <c r="FZ4" s="3">
        <f t="shared" ref="FZ4" si="42">RANK(FY4,FY$4:FY$60,1)</f>
        <v>3</v>
      </c>
      <c r="GA4" s="3">
        <f>COUNTIF($Z4:$AI4,"6")+COUNTIF($O4:$X4,"6")</f>
        <v>1</v>
      </c>
      <c r="GB4" s="3">
        <f t="shared" ref="GB4" si="43">IF(COUNTIF(FZ$4:FZ$60,FZ4)&gt;1,RANK(GA4,GA$4:GA$60,0)/1000,0)</f>
        <v>0</v>
      </c>
      <c r="GC4" s="3">
        <f>FZ4+GB4</f>
        <v>3</v>
      </c>
      <c r="GD4" s="3">
        <f t="shared" ref="GD4" si="44">RANK(GC4,GC$4:GC$60,1)</f>
        <v>3</v>
      </c>
      <c r="GG4" s="3">
        <f>COUNTIF($O4:$X4,"0")</f>
        <v>3</v>
      </c>
      <c r="GH4" s="3">
        <f t="shared" ref="GH4" si="45">IF(COUNTIF($Y$4:$Y$60,BN4)&gt;1,RANK(GG4,GG$4:GG$60,0)/1000,0)</f>
        <v>0</v>
      </c>
      <c r="GI4" s="3">
        <f t="shared" ref="GI4" si="46">BN4+GH4</f>
        <v>2</v>
      </c>
      <c r="GJ4" s="3">
        <f t="shared" ref="GJ4" si="47">RANK(GI4,GI$4:GI$60,1)</f>
        <v>2</v>
      </c>
      <c r="GK4" s="3">
        <f>COUNTIF($O4:$X4,"1")</f>
        <v>0</v>
      </c>
      <c r="GL4" s="3">
        <f t="shared" ref="GL4" si="48">IF(COUNTIF(GJ$4:GJ$60,GJ4)&gt;1,RANK(GK4,GK$4:GK$60,0)/1000,0)</f>
        <v>0</v>
      </c>
      <c r="GM4" s="3">
        <f>GJ4+GL4</f>
        <v>2</v>
      </c>
      <c r="GN4" s="3">
        <f t="shared" ref="GN4" si="49">RANK(GM4,GM$4:GM$60,1)</f>
        <v>2</v>
      </c>
      <c r="GO4" s="3">
        <f>COUNTIF($O4:$X4,"2")</f>
        <v>2</v>
      </c>
      <c r="GP4" s="3">
        <f t="shared" ref="GP4" si="50">IF(COUNTIF(GN$4:GN$60,GN4)&gt;1,RANK(GO4,GO$4:GO$60,0)/1000,0)</f>
        <v>0</v>
      </c>
      <c r="GQ4" s="3">
        <f>GN4+GP4</f>
        <v>2</v>
      </c>
      <c r="GR4" s="3">
        <f t="shared" ref="GR4" si="51">RANK(GQ4,GQ$4:GQ$60,1)</f>
        <v>2</v>
      </c>
      <c r="GS4" s="3">
        <f>COUNTIF($O4:$X4,"3")</f>
        <v>0</v>
      </c>
      <c r="GT4" s="3">
        <f t="shared" ref="GT4" si="52">IF(COUNTIF(GR$4:GR$60,GR4)&gt;1,RANK(GS4,GS$4:GS$60,0)/1000,0)</f>
        <v>0</v>
      </c>
      <c r="GU4" s="3">
        <f>GR4+GT4</f>
        <v>2</v>
      </c>
      <c r="GV4" s="3">
        <f t="shared" ref="GV4" si="53">RANK(GU4,GU$4:GU$60,1)</f>
        <v>2</v>
      </c>
      <c r="GW4" s="3">
        <f>COUNTIF($O4:$X4,"4")</f>
        <v>2</v>
      </c>
      <c r="GX4" s="3">
        <f t="shared" ref="GX4" si="54">IF(COUNTIF(GV$4:GV$60,GV4)&gt;1,RANK(GW4,GW$4:GW$60,0)/1000,0)</f>
        <v>0</v>
      </c>
      <c r="GY4" s="3">
        <f>GV4+GX4</f>
        <v>2</v>
      </c>
      <c r="GZ4" s="3">
        <f t="shared" ref="GZ4" si="55">RANK(GY4,GY$4:GY$60,1)</f>
        <v>2</v>
      </c>
      <c r="HA4" s="3">
        <f>COUNTIF($O4:$X4,"5")</f>
        <v>0</v>
      </c>
      <c r="HB4" s="3">
        <f t="shared" ref="HB4" si="56">IF(COUNTIF(GZ$4:GZ$60,GZ4)&gt;1,RANK(HA4,HA$4:HA$60,0)/1000,0)</f>
        <v>0</v>
      </c>
      <c r="HC4" s="3">
        <f>GZ4+HB4</f>
        <v>2</v>
      </c>
      <c r="HD4" s="3">
        <f t="shared" ref="HD4" si="57">RANK(HC4,HC$4:HC$60,1)</f>
        <v>2</v>
      </c>
      <c r="HE4" s="3">
        <f>COUNTIF($O4:$X4,"6")</f>
        <v>0</v>
      </c>
      <c r="HF4" s="3">
        <f t="shared" ref="HF4" si="58">IF(COUNTIF(HD$4:HD$60,HD4)&gt;1,RANK(HE4,HE$4:HE$60,0)/1000,0)</f>
        <v>0</v>
      </c>
      <c r="HG4" s="3">
        <f>HD4+HF4</f>
        <v>2</v>
      </c>
      <c r="HH4" s="3">
        <f t="shared" ref="HH4" si="59">RANK(HG4,HG$4:HG$60,1)</f>
        <v>2</v>
      </c>
    </row>
    <row r="5" spans="1:216" x14ac:dyDescent="0.3">
      <c r="A5" s="3">
        <f t="shared" ref="A5:A60" si="60">BM5</f>
        <v>17</v>
      </c>
      <c r="B5" s="12">
        <v>2</v>
      </c>
      <c r="C5" s="21" t="s">
        <v>85</v>
      </c>
      <c r="D5" s="21" t="s">
        <v>86</v>
      </c>
      <c r="E5" s="21" t="s">
        <v>87</v>
      </c>
      <c r="F5" s="12">
        <v>1440</v>
      </c>
      <c r="G5" s="12"/>
      <c r="H5" s="12"/>
      <c r="I5" s="12"/>
      <c r="J5" s="12"/>
      <c r="K5" s="12"/>
      <c r="L5" s="12"/>
      <c r="M5" s="12" t="s">
        <v>71</v>
      </c>
      <c r="N5" s="12" t="s">
        <v>78</v>
      </c>
      <c r="O5" s="12">
        <v>5</v>
      </c>
      <c r="P5" s="12">
        <v>3</v>
      </c>
      <c r="Q5" s="12">
        <v>6</v>
      </c>
      <c r="R5" s="12">
        <v>5</v>
      </c>
      <c r="S5" s="12">
        <v>4</v>
      </c>
      <c r="T5" s="12">
        <v>0</v>
      </c>
      <c r="U5" s="12">
        <v>9</v>
      </c>
      <c r="V5" s="12">
        <v>5</v>
      </c>
      <c r="W5" s="12"/>
      <c r="X5" s="12"/>
      <c r="Y5" s="13">
        <f t="shared" ref="Y5:Y60" si="61">IF(L5="Ret/NS",1000,IF(C5="",1000,SUM(O5:X5)))</f>
        <v>37</v>
      </c>
      <c r="Z5" s="12">
        <v>4</v>
      </c>
      <c r="AA5" s="12">
        <v>0</v>
      </c>
      <c r="AB5" s="12">
        <v>3</v>
      </c>
      <c r="AC5" s="12">
        <v>1</v>
      </c>
      <c r="AD5" s="12">
        <v>2</v>
      </c>
      <c r="AE5" s="12">
        <v>0</v>
      </c>
      <c r="AF5" s="12">
        <v>9</v>
      </c>
      <c r="AG5" s="12">
        <v>1</v>
      </c>
      <c r="AH5" s="12"/>
      <c r="AI5" s="12"/>
      <c r="AJ5" s="13">
        <f t="shared" ref="AJ5:AJ60" si="62">SUM(Z5:AI5)</f>
        <v>20</v>
      </c>
      <c r="AK5" s="13">
        <f t="shared" ref="AK5:AK60" si="63">AJ5+Y5</f>
        <v>57</v>
      </c>
      <c r="AL5" s="12">
        <v>4</v>
      </c>
      <c r="AM5" s="12">
        <v>2</v>
      </c>
      <c r="AN5" s="12">
        <v>2</v>
      </c>
      <c r="AO5" s="12">
        <v>1</v>
      </c>
      <c r="AP5" s="12">
        <v>0</v>
      </c>
      <c r="AQ5" s="12">
        <v>4</v>
      </c>
      <c r="AR5" s="12">
        <v>3</v>
      </c>
      <c r="AS5" s="12">
        <v>1</v>
      </c>
      <c r="AT5" s="12"/>
      <c r="AU5" s="12"/>
      <c r="AV5" s="13">
        <f t="shared" ref="AV5:AV60" si="64">SUM(AL5:AU5)</f>
        <v>17</v>
      </c>
      <c r="AW5" s="13">
        <f t="shared" ref="AW5:AW60" si="65">IF(L5="Ret/NS",1000,AK5+AV5)</f>
        <v>74</v>
      </c>
      <c r="AX5" s="12"/>
      <c r="AY5" s="12"/>
      <c r="AZ5" s="12"/>
      <c r="BA5" s="12"/>
      <c r="BB5" s="12"/>
      <c r="BC5" s="12"/>
      <c r="BD5" s="12"/>
      <c r="BE5" s="12"/>
      <c r="BF5" s="12"/>
      <c r="BG5" s="12"/>
      <c r="BH5" s="13">
        <f t="shared" ref="BH5:BH60" si="66">SUM(AX5:BG5)</f>
        <v>0</v>
      </c>
      <c r="BI5" s="13">
        <f t="shared" ref="BI5:BI60" si="67">IF(L5="Ret/NS",1000,AW5+BH5)</f>
        <v>74</v>
      </c>
      <c r="BJ5" s="13">
        <f t="shared" ref="BJ5:BJ60" si="68">HH5</f>
        <v>17</v>
      </c>
      <c r="BK5" s="13">
        <f t="shared" ref="BK5:BK60" si="69">GD5</f>
        <v>15</v>
      </c>
      <c r="BL5" s="13">
        <f t="shared" ref="BL5:BL60" si="70">ET5</f>
        <v>17</v>
      </c>
      <c r="BM5" s="13">
        <f t="shared" ref="BM5:BM60" si="71">DQ5</f>
        <v>17</v>
      </c>
      <c r="BN5" s="13">
        <f t="shared" ref="BN5:BN60" si="72">RANK(Y5,$Y$4:$Y$60,1)</f>
        <v>17</v>
      </c>
      <c r="BO5" s="13">
        <f t="shared" ref="BO5:BO60" si="73">RANK(AK5,$AK$4:$AK$60,1)</f>
        <v>15</v>
      </c>
      <c r="BP5" s="13">
        <f t="shared" ref="BP5:BP60" si="74">RANK(AW5,$AW$4:$AW$60,1)</f>
        <v>17</v>
      </c>
      <c r="BQ5" s="13">
        <f t="shared" ref="BQ5:BQ60" si="75">RANK(BI5,$BI$4:$BI$60,1)</f>
        <v>17</v>
      </c>
      <c r="BR5" s="13">
        <f>IF($M5=Constants!$D$2,RANK($BM5,$BM$4:$BM$60,1),"-")</f>
        <v>17</v>
      </c>
      <c r="BS5" s="13">
        <f t="shared" ref="BS5:BS60" si="76">IFERROR(RANK(BR5,$BR$4:$BR$60,1),"")</f>
        <v>15</v>
      </c>
      <c r="BT5" s="13" t="str">
        <f>IF($N5=Constants!$B$2,RANK($BM5,$BM$4:$BM$60,1),"-")</f>
        <v>-</v>
      </c>
      <c r="BU5" s="13" t="str">
        <f t="shared" ref="BU5:BU60" si="77">IFERROR(RANK(BT5,$BT$4:$BT$60,1),"")</f>
        <v/>
      </c>
      <c r="BV5" s="13" t="str">
        <f>IF($N5=Constants!$B$3,RANK($BM5,$BM$4:$BM$60,1),"-")</f>
        <v>-</v>
      </c>
      <c r="BW5" s="13" t="str">
        <f t="shared" ref="BW5:BW60" si="78">IFERROR(RANK(BV5,$BV$4:$BV$60,1),"")</f>
        <v/>
      </c>
      <c r="BX5" s="13" t="str">
        <f>IF($N5=Constants!$B$4,RANK($BM5,$BM$4:$BM$60,1),"-")</f>
        <v>-</v>
      </c>
      <c r="BY5" s="13" t="str">
        <f t="shared" ref="BY5:BY60" si="79">IFERROR(RANK(BX5,$BX$4:$BX$60,1),"")</f>
        <v/>
      </c>
      <c r="BZ5" s="13" t="str">
        <f>IF($N5=Constants!$B$5,RANK($BM5,$BM$4:$BM$60,1),"-")</f>
        <v>-</v>
      </c>
      <c r="CA5" s="13" t="str">
        <f t="shared" ref="CA5:CA60" si="80">IFERROR(RANK(BZ5,$BZ$4:$BZ$60,1),"")</f>
        <v/>
      </c>
      <c r="CB5" s="13">
        <f>IF($N5=Constants!$B$6,RANK($BM5,$BM$4:$BM$60,1),"-")</f>
        <v>17</v>
      </c>
      <c r="CC5" s="13">
        <f t="shared" ref="CC5:CC60" si="81">IFERROR(RANK(CB5,$CB$4:$CB$60,1),"")</f>
        <v>2</v>
      </c>
      <c r="CD5" s="13" t="str">
        <f>IF($N5=Constants!$B$7,RANK($BM5,$BM$4:$BM$60,1),"-")</f>
        <v>-</v>
      </c>
      <c r="CE5" s="13" t="str">
        <f t="shared" ref="CE5:CE60" si="82">IFERROR(RANK(CD5,$CD$4:$CD$60,1),"")</f>
        <v/>
      </c>
      <c r="CF5" s="13" t="str">
        <f>IF($N5=Constants!$B$8,RANK($BM5,$BM$4:$BM$60,1),"-")</f>
        <v>-</v>
      </c>
      <c r="CG5" s="13" t="str">
        <f t="shared" ref="CG5:CG60" si="83">IFERROR(RANK(CF5,$CF$4:$CF$60,1),"")</f>
        <v/>
      </c>
      <c r="CH5" s="13" t="str">
        <f>IF($G5=Constants!$C$4,RANK($BM5,$BM$4:$BM$60,1),"-")</f>
        <v>-</v>
      </c>
      <c r="CI5" s="13" t="str">
        <f t="shared" ref="CI5:CI60" si="84">IFERROR(RANK(CH5,$CH$4:$CH$60,1)," ")</f>
        <v xml:space="preserve"> </v>
      </c>
      <c r="CJ5" s="13" t="str">
        <f>IF($G5=Constants!$C$3,RANK($BM5,$BM$4:$BM$60,1),"-")</f>
        <v>-</v>
      </c>
      <c r="CK5" s="13" t="str">
        <f t="shared" ref="CK5:CK60" si="85">IFERROR(RANK(CJ5,$CJ$4:$CJ$60,1)," ")</f>
        <v xml:space="preserve"> </v>
      </c>
      <c r="CL5" s="13" t="str">
        <f t="shared" ref="CL5:CL60" si="86">BU5&amp;BW5&amp;BY5&amp;CA5&amp;CC5&amp;CE5&amp;CG5</f>
        <v>2</v>
      </c>
      <c r="CM5" s="13" t="str">
        <f t="shared" ref="CM5:CM60" si="87">CK5</f>
        <v xml:space="preserve"> </v>
      </c>
      <c r="CN5" s="13" t="str">
        <f t="shared" ref="CN5:CN60" si="88">CI5</f>
        <v xml:space="preserve"> </v>
      </c>
      <c r="CP5" s="3">
        <f t="shared" ref="CP5:CP60" si="89">COUNTIF($AX5:$BG5,"0")+COUNTIF($AL5:$AU5,"0")+COUNTIF($Z5:$AI5,"0")+COUNTIF($O5:$X5,"0")</f>
        <v>4</v>
      </c>
      <c r="CQ5" s="3">
        <f t="shared" ref="CQ5:CQ60" si="90">IF(COUNTIF($BI$4:$BI$60,BI5)&gt;1,RANK(CP5,CP$4:CP$60,0)/1000,0)</f>
        <v>0</v>
      </c>
      <c r="CR5" s="3">
        <f t="shared" ref="CR5:CR60" si="91">BQ5+CQ5</f>
        <v>17</v>
      </c>
      <c r="CS5" s="3">
        <f t="shared" ref="CS5:CS60" si="92">RANK(CR5,CR$4:CR$60,1)</f>
        <v>17</v>
      </c>
      <c r="CT5" s="3">
        <f t="shared" ref="CT5:CT60" si="93">COUNTIF($AX5:$BG5,"1")+COUNTIF($AL5:$AU5,"1")+COUNTIF($Z5:$AI5,"1")+COUNTIF($O5:$X5,"1")</f>
        <v>4</v>
      </c>
      <c r="CU5" s="3">
        <f t="shared" ref="CU5:CU60" si="94">IF(COUNTIF(BI$4:BI$60,BI5)&gt;1,RANK(CT5,CT$4:CT$60,0)/1000,0)</f>
        <v>0</v>
      </c>
      <c r="CV5" s="3">
        <f t="shared" ref="CV5:CV60" si="95">CS5+CU5</f>
        <v>17</v>
      </c>
      <c r="CW5" s="3">
        <f t="shared" ref="CW5:CW60" si="96">RANK(CV5,CV$4:CV$60,1)</f>
        <v>17</v>
      </c>
      <c r="CX5" s="3">
        <f t="shared" ref="CX5:CX60" si="97">COUNTIF($AX5:$BG5,"2")+COUNTIF($AL5:$AU5,"2")+COUNTIF($Z5:$AI5,"2")+COUNTIF($O5:$X5,"2")</f>
        <v>3</v>
      </c>
      <c r="CY5" s="3">
        <f t="shared" ref="CY5:CY60" si="98">IF(COUNTIF(BI$4:BI$60,BI5)&gt;1,RANK(CX5,CX$4:CX$60,0)/1000,0)</f>
        <v>0</v>
      </c>
      <c r="CZ5" s="3">
        <f t="shared" ref="CZ5:CZ60" si="99">CW5+CY5</f>
        <v>17</v>
      </c>
      <c r="DA5" s="3">
        <f t="shared" ref="DA5:DA60" si="100">RANK(CZ5,CZ$4:CZ$60,1)</f>
        <v>17</v>
      </c>
      <c r="DB5" s="3">
        <f t="shared" ref="DB5:DB60" si="101">COUNTIF($AX5:$BG5,"3")+COUNTIF($AL5:$AU5,"3")+COUNTIF($Z5:$AI5,"3")+COUNTIF($O5:$X5,"3")</f>
        <v>3</v>
      </c>
      <c r="DC5" s="3">
        <f t="shared" ref="DC5:DC60" si="102">IF(COUNTIF(BI$4:BI$60,BI5)&gt;1,RANK(DB5,DB$4:DB$60,0)/1000,0)</f>
        <v>0</v>
      </c>
      <c r="DD5" s="3">
        <f t="shared" ref="DD5:DD60" si="103">DA5+DC5</f>
        <v>17</v>
      </c>
      <c r="DE5" s="3">
        <f t="shared" ref="DE5:DE60" si="104">RANK(DD5,DD$4:DD$60,1)</f>
        <v>17</v>
      </c>
      <c r="DF5" s="3">
        <f t="shared" ref="DF5:DF60" si="105">COUNTIF($AX5:$BG5,"4")+COUNTIF($AL5:$AU5,"4")+COUNTIF($Z5:$AI5,"4")+COUNTIF($O5:$X5,"4")</f>
        <v>4</v>
      </c>
      <c r="DG5" s="3">
        <f t="shared" ref="DG5:DG60" si="106">IF(COUNTIF(BI$4:BI$60,BI5)&gt;1,RANK(DF5,DF$4:DF$60,0)/1000,0)</f>
        <v>0</v>
      </c>
      <c r="DH5" s="3">
        <f t="shared" ref="DH5:DH60" si="107">DE5+DG5</f>
        <v>17</v>
      </c>
      <c r="DI5" s="3">
        <f t="shared" ref="DI5:DI60" si="108">RANK(DH5,DH$4:DH$60,1)</f>
        <v>17</v>
      </c>
      <c r="DJ5" s="3">
        <f t="shared" ref="DJ5:DJ60" si="109">COUNTIF($AX5:$BG5,"5")+COUNTIF($AL5:$AU5,"5")+COUNTIF($Z5:$AI5,"5")+COUNTIF($O5:$X5,"5")</f>
        <v>3</v>
      </c>
      <c r="DK5" s="3">
        <f t="shared" ref="DK5:DK60" si="110">IF(COUNTIF(BI$4:BI$60,BI5)&gt;1,RANK(DJ5,DJ$4:DJ$60,0)/1000,0)</f>
        <v>0</v>
      </c>
      <c r="DL5" s="3">
        <f t="shared" ref="DL5:DL60" si="111">DI5+DK5</f>
        <v>17</v>
      </c>
      <c r="DM5" s="3">
        <f t="shared" ref="DM5:DM60" si="112">RANK(DL5,DL$4:DL$60,1)</f>
        <v>17</v>
      </c>
      <c r="DN5" s="3">
        <f t="shared" ref="DN5:DN60" si="113">COUNTIF($AX5:$BG5,"6")+COUNTIF($AL5:$AU5,"6")+COUNTIF($Z5:$AI5,"6")+COUNTIF($O5:$X5,"6")</f>
        <v>1</v>
      </c>
      <c r="DO5" s="3">
        <f t="shared" ref="DO5:DO60" si="114">IF(COUNTIF(BI$4:BI$60,BI5)&gt;1,RANK(DN5,DN$4:DN$60,0)/1000,0)</f>
        <v>0</v>
      </c>
      <c r="DP5" s="3">
        <f t="shared" ref="DP5:DP60" si="115">DM5+DO5</f>
        <v>17</v>
      </c>
      <c r="DQ5" s="3">
        <f t="shared" ref="DQ5:DQ60" si="116">RANK(DP5,DP$4:DP$60,1)</f>
        <v>17</v>
      </c>
      <c r="DS5" s="3">
        <f t="shared" ref="DS5:DS60" si="117">COUNTIF($AL5:$AU5,"0")+COUNTIF($Z5:$AI5,"0")+COUNTIF($O5:$X5,"0")</f>
        <v>4</v>
      </c>
      <c r="DT5" s="3">
        <f t="shared" ref="DT5:DT60" si="118">IF(COUNTIF($AW$4:$AW$60,AW5)&gt;1,RANK(DS5,DS$4:DS$60,0)/1000,0)</f>
        <v>0</v>
      </c>
      <c r="DU5" s="3">
        <f t="shared" ref="DU5:DU60" si="119">BP5+DT5</f>
        <v>17</v>
      </c>
      <c r="DV5" s="3">
        <f t="shared" ref="DV5:DV60" si="120">RANK(DU5,DU$4:DU$60,1)</f>
        <v>17</v>
      </c>
      <c r="DW5" s="3">
        <f t="shared" ref="DW5:DW60" si="121">COUNTIF($AL5:$AU5,"1")+COUNTIF($Z5:$AI5,"1")+COUNTIF($O5:$X5,"1")</f>
        <v>4</v>
      </c>
      <c r="DX5" s="3">
        <f t="shared" ref="DX5:DX60" si="122">IF(COUNTIF(DV$4:DV$60,DV5)&gt;1,RANK(DW5,DW$4:DW$60,0)/1000,0)</f>
        <v>0</v>
      </c>
      <c r="DY5" s="3">
        <f t="shared" ref="DY5:DY60" si="123">DV5+DX5</f>
        <v>17</v>
      </c>
      <c r="DZ5" s="3">
        <f t="shared" ref="DZ5:DZ60" si="124">RANK(DY5,DY$4:DY$60,1)</f>
        <v>17</v>
      </c>
      <c r="EA5" s="3">
        <f t="shared" ref="EA5:EA60" si="125">COUNTIF($AL5:$AU5,"2")+COUNTIF($Z5:$AI5,"2")+COUNTIF($O5:$X5,"2")</f>
        <v>3</v>
      </c>
      <c r="EB5" s="3">
        <f t="shared" ref="EB5:EB60" si="126">IF(COUNTIF(DZ$4:DZ$60,DZ5)&gt;1,RANK(EA5,EA$4:EA$60,0)/1000,0)</f>
        <v>0</v>
      </c>
      <c r="EC5" s="3">
        <f t="shared" ref="EC5:EC60" si="127">DZ5+EB5</f>
        <v>17</v>
      </c>
      <c r="ED5" s="3">
        <f t="shared" ref="ED5:ED60" si="128">RANK(EC5,EC$4:EC$60,1)</f>
        <v>17</v>
      </c>
      <c r="EE5" s="3">
        <f t="shared" ref="EE5:EE60" si="129">COUNTIF($AL5:$AU5,"3")+COUNTIF($Z5:$AI5,"3")+COUNTIF($O5:$X5,"3")</f>
        <v>3</v>
      </c>
      <c r="EF5" s="3">
        <f t="shared" ref="EF5:EF60" si="130">IF(COUNTIF(ED$4:ED$60,ED5)&gt;1,RANK(EE5,EE$4:EE$60,0)/1000,0)</f>
        <v>0</v>
      </c>
      <c r="EG5" s="3">
        <f t="shared" ref="EG5:EG60" si="131">ED5+EF5</f>
        <v>17</v>
      </c>
      <c r="EH5" s="3">
        <f t="shared" ref="EH5:EH60" si="132">RANK(EG5,EG$4:EG$60,1)</f>
        <v>17</v>
      </c>
      <c r="EI5" s="3">
        <f t="shared" ref="EI5:EI60" si="133">COUNTIF($AL5:$AU5,"4")+COUNTIF($Z5:$AI5,"4")+COUNTIF($O5:$X5,"4")</f>
        <v>4</v>
      </c>
      <c r="EJ5" s="3">
        <f t="shared" ref="EJ5:EJ60" si="134">IF(COUNTIF(EH$4:EH$60,EH5)&gt;1,RANK(EI5,EI$4:EI$60,0)/1000,0)</f>
        <v>0</v>
      </c>
      <c r="EK5" s="3">
        <f t="shared" ref="EK5:EK60" si="135">EH5+EJ5</f>
        <v>17</v>
      </c>
      <c r="EL5" s="3">
        <f t="shared" ref="EL5:EL60" si="136">RANK(EK5,EK$4:EK$60,1)</f>
        <v>17</v>
      </c>
      <c r="EM5" s="3">
        <f t="shared" ref="EM5:EM60" si="137">COUNTIF($AL5:$AU5,"5")+COUNTIF($Z5:$AI5,"5")+COUNTIF($O5:$X5,"5")</f>
        <v>3</v>
      </c>
      <c r="EN5" s="3">
        <f t="shared" ref="EN5:EN60" si="138">IF(COUNTIF(EL$4:EL$60,EL5)&gt;1,RANK(EM5,EM$4:EM$60,0)/1000,0)</f>
        <v>0</v>
      </c>
      <c r="EO5" s="3">
        <f t="shared" ref="EO5:EO60" si="139">EL5+EN5</f>
        <v>17</v>
      </c>
      <c r="EP5" s="3">
        <f t="shared" ref="EP5:EP60" si="140">RANK(EO5,EO$4:EO$60,1)</f>
        <v>17</v>
      </c>
      <c r="EQ5" s="3">
        <f t="shared" ref="EQ5:EQ60" si="141">COUNTIF($AL5:$AU5,"6")+COUNTIF($Z5:$AI5,"6")+COUNTIF($O5:$X5,"6")</f>
        <v>1</v>
      </c>
      <c r="ER5" s="3">
        <f t="shared" ref="ER5:ER60" si="142">IF(COUNTIF(EP$4:EP$60,EP5)&gt;1,RANK(EQ5,EQ$4:EQ$60,0)/1000,0)</f>
        <v>0</v>
      </c>
      <c r="ES5" s="3">
        <f t="shared" ref="ES5:ES60" si="143">EP5+ER5</f>
        <v>17</v>
      </c>
      <c r="ET5" s="3">
        <f t="shared" ref="ET5:ET60" si="144">RANK(ES5,ES$4:ES$60,1)</f>
        <v>17</v>
      </c>
      <c r="EX5" s="3">
        <f t="shared" ref="EX5:EX60" si="145">SUM(O5:X5,Z5:AI5,AL5:AU5,AX5:BG5)</f>
        <v>74</v>
      </c>
      <c r="EY5" s="3" t="str">
        <f t="shared" ref="EY5:EY60" si="146">IF(BI5=EX5,"YES","NO")</f>
        <v>YES</v>
      </c>
      <c r="EZ5" s="3">
        <f t="shared" ref="EZ5:EZ60" si="147">BH5+AV5+AJ5+Y5</f>
        <v>74</v>
      </c>
      <c r="FA5" s="3" t="str">
        <f t="shared" ref="FA5:FA60" si="148">IF(BI5=EZ5,"YES","NO")</f>
        <v>YES</v>
      </c>
      <c r="FC5" s="3">
        <f t="shared" ref="FC5:FC60" si="149">COUNTIF($Z5:$AI5,"0")+COUNTIF($O5:$X5,"0")</f>
        <v>3</v>
      </c>
      <c r="FD5" s="3">
        <f t="shared" ref="FD5:FD60" si="150">IF(COUNTIF($AK$4:$AK$60,AK5)&gt;1,RANK(FC5,FC$4:FC$60,0)/1000,0)</f>
        <v>0</v>
      </c>
      <c r="FE5" s="3">
        <f t="shared" ref="FE5:FE60" si="151">BO5+FD5</f>
        <v>15</v>
      </c>
      <c r="FF5" s="3">
        <f t="shared" ref="FF5:FF60" si="152">RANK(FE5,FE$4:FE$60,1)</f>
        <v>15</v>
      </c>
      <c r="FG5" s="3">
        <f t="shared" ref="FG5:FG60" si="153">COUNTIF($Z5:$AI5,"1")+COUNTIF($O5:$X5,"1")</f>
        <v>2</v>
      </c>
      <c r="FH5" s="3">
        <f t="shared" ref="FH5:FH60" si="154">IF(COUNTIF(FF$4:FF$60,FF5)&gt;1,RANK(FG5,FG$4:FG$60,0)/1000,0)</f>
        <v>0</v>
      </c>
      <c r="FI5" s="3">
        <f t="shared" ref="FI5:FI60" si="155">FF5+FH5</f>
        <v>15</v>
      </c>
      <c r="FJ5" s="3">
        <f t="shared" ref="FJ5:FJ60" si="156">RANK(FI5,FI$4:FI$60,1)</f>
        <v>15</v>
      </c>
      <c r="FK5" s="3">
        <f t="shared" ref="FK5:FK60" si="157">COUNTIF($Z5:$AI5,"2")+COUNTIF($O5:$X5,"2")</f>
        <v>1</v>
      </c>
      <c r="FL5" s="3">
        <f t="shared" ref="FL5:FL60" si="158">IF(COUNTIF(FJ$4:FJ$60,FJ5)&gt;1,RANK(FK5,FK$4:FK$60,0)/1000,0)</f>
        <v>0</v>
      </c>
      <c r="FM5" s="3">
        <f t="shared" ref="FM5:FM60" si="159">FJ5+FL5</f>
        <v>15</v>
      </c>
      <c r="FN5" s="3">
        <f t="shared" ref="FN5:FN60" si="160">RANK(FM5,FM$4:FM$60,1)</f>
        <v>15</v>
      </c>
      <c r="FO5" s="3">
        <f t="shared" ref="FO5:FO60" si="161">+COUNTIF($Z5:$AI5,"3")+COUNTIF($O5:$X5,"3")</f>
        <v>2</v>
      </c>
      <c r="FP5" s="3">
        <f t="shared" ref="FP5:FP60" si="162">IF(COUNTIF(FN$4:FN$60,FN5)&gt;1,RANK(FO5,FO$4:FO$60,0)/1000,0)</f>
        <v>0</v>
      </c>
      <c r="FQ5" s="3">
        <f t="shared" ref="FQ5:FQ60" si="163">FN5+FP5</f>
        <v>15</v>
      </c>
      <c r="FR5" s="3">
        <f t="shared" ref="FR5:FR60" si="164">RANK(FQ5,FQ$4:FQ$60,1)</f>
        <v>15</v>
      </c>
      <c r="FS5" s="3">
        <f t="shared" ref="FS5:FS60" si="165">COUNTIF($Z5:$AI5,"4")+COUNTIF($O5:$X5,"4")</f>
        <v>2</v>
      </c>
      <c r="FT5" s="3">
        <f t="shared" ref="FT5:FT60" si="166">IF(COUNTIF(FR$4:FR$60,FR5)&gt;1,RANK(FS5,FS$4:FS$60,0)/1000,0)</f>
        <v>0</v>
      </c>
      <c r="FU5" s="3">
        <f t="shared" ref="FU5:FU60" si="167">FR5+FT5</f>
        <v>15</v>
      </c>
      <c r="FV5" s="3">
        <f t="shared" ref="FV5:FV60" si="168">RANK(FU5,FU$4:FU$60,1)</f>
        <v>15</v>
      </c>
      <c r="FW5" s="3">
        <f t="shared" ref="FW5:FW60" si="169">COUNTIF($Z5:$AI5,"5")+COUNTIF($O5:$X5,"5")</f>
        <v>3</v>
      </c>
      <c r="FX5" s="3">
        <f t="shared" ref="FX5:FX60" si="170">IF(COUNTIF(FV$4:FV$60,FV5)&gt;1,RANK(FW5,FW$4:FW$60,0)/1000,0)</f>
        <v>0</v>
      </c>
      <c r="FY5" s="3">
        <f t="shared" ref="FY5:FY60" si="171">FV5+FX5</f>
        <v>15</v>
      </c>
      <c r="FZ5" s="3">
        <f t="shared" ref="FZ5:FZ60" si="172">RANK(FY5,FY$4:FY$60,1)</f>
        <v>15</v>
      </c>
      <c r="GA5" s="3">
        <f t="shared" ref="GA5:GA60" si="173">COUNTIF($Z5:$AI5,"6")+COUNTIF($O5:$X5,"6")</f>
        <v>1</v>
      </c>
      <c r="GB5" s="3">
        <f t="shared" ref="GB5:GB60" si="174">IF(COUNTIF(FZ$4:FZ$60,FZ5)&gt;1,RANK(GA5,GA$4:GA$60,0)/1000,0)</f>
        <v>0</v>
      </c>
      <c r="GC5" s="3">
        <f t="shared" ref="GC5:GC60" si="175">FZ5+GB5</f>
        <v>15</v>
      </c>
      <c r="GD5" s="3">
        <f t="shared" ref="GD5:GD60" si="176">RANK(GC5,GC$4:GC$60,1)</f>
        <v>15</v>
      </c>
      <c r="GG5" s="3">
        <f t="shared" ref="GG5:GG60" si="177">COUNTIF($O5:$X5,"0")</f>
        <v>1</v>
      </c>
      <c r="GH5" s="3">
        <f t="shared" ref="GH5:GH60" si="178">IF(COUNTIF($Y$4:$Y$60,BN5)&gt;1,RANK(GG5,GG$4:GG$60,0)/1000,0)</f>
        <v>0</v>
      </c>
      <c r="GI5" s="3">
        <f t="shared" ref="GI5:GI60" si="179">BN5+GH5</f>
        <v>17</v>
      </c>
      <c r="GJ5" s="3">
        <f t="shared" ref="GJ5:GJ60" si="180">RANK(GI5,GI$4:GI$60,1)</f>
        <v>17</v>
      </c>
      <c r="GK5" s="3">
        <f t="shared" ref="GK5:GK60" si="181">COUNTIF($O5:$X5,"1")</f>
        <v>0</v>
      </c>
      <c r="GL5" s="3">
        <f t="shared" ref="GL5:GL60" si="182">IF(COUNTIF(GJ$4:GJ$60,GJ5)&gt;1,RANK(GK5,GK$4:GK$60,0)/1000,0)</f>
        <v>0</v>
      </c>
      <c r="GM5" s="3">
        <f t="shared" ref="GM5:GM60" si="183">GJ5+GL5</f>
        <v>17</v>
      </c>
      <c r="GN5" s="3">
        <f t="shared" ref="GN5:GN60" si="184">RANK(GM5,GM$4:GM$60,1)</f>
        <v>17</v>
      </c>
      <c r="GO5" s="3">
        <f t="shared" ref="GO5:GO60" si="185">COUNTIF($O5:$X5,"2")</f>
        <v>0</v>
      </c>
      <c r="GP5" s="3">
        <f t="shared" ref="GP5:GP60" si="186">IF(COUNTIF(GN$4:GN$60,GN5)&gt;1,RANK(GO5,GO$4:GO$60,0)/1000,0)</f>
        <v>0</v>
      </c>
      <c r="GQ5" s="3">
        <f t="shared" ref="GQ5:GQ60" si="187">GN5+GP5</f>
        <v>17</v>
      </c>
      <c r="GR5" s="3">
        <f t="shared" ref="GR5:GR60" si="188">RANK(GQ5,GQ$4:GQ$60,1)</f>
        <v>17</v>
      </c>
      <c r="GS5" s="3">
        <f t="shared" ref="GS5:GS60" si="189">COUNTIF($O5:$X5,"3")</f>
        <v>1</v>
      </c>
      <c r="GT5" s="3">
        <f t="shared" ref="GT5:GT60" si="190">IF(COUNTIF(GR$4:GR$60,GR5)&gt;1,RANK(GS5,GS$4:GS$60,0)/1000,0)</f>
        <v>0</v>
      </c>
      <c r="GU5" s="3">
        <f t="shared" ref="GU5:GU60" si="191">GR5+GT5</f>
        <v>17</v>
      </c>
      <c r="GV5" s="3">
        <f t="shared" ref="GV5:GV60" si="192">RANK(GU5,GU$4:GU$60,1)</f>
        <v>17</v>
      </c>
      <c r="GW5" s="3">
        <f t="shared" ref="GW5:GW60" si="193">COUNTIF($O5:$X5,"4")</f>
        <v>1</v>
      </c>
      <c r="GX5" s="3">
        <f t="shared" ref="GX5:GX60" si="194">IF(COUNTIF(GV$4:GV$60,GV5)&gt;1,RANK(GW5,GW$4:GW$60,0)/1000,0)</f>
        <v>0</v>
      </c>
      <c r="GY5" s="3">
        <f t="shared" ref="GY5:GY60" si="195">GV5+GX5</f>
        <v>17</v>
      </c>
      <c r="GZ5" s="3">
        <f t="shared" ref="GZ5:GZ60" si="196">RANK(GY5,GY$4:GY$60,1)</f>
        <v>17</v>
      </c>
      <c r="HA5" s="3">
        <f t="shared" ref="HA5:HA60" si="197">COUNTIF($O5:$X5,"5")</f>
        <v>3</v>
      </c>
      <c r="HB5" s="3">
        <f t="shared" ref="HB5:HB60" si="198">IF(COUNTIF(GZ$4:GZ$60,GZ5)&gt;1,RANK(HA5,HA$4:HA$60,0)/1000,0)</f>
        <v>0</v>
      </c>
      <c r="HC5" s="3">
        <f t="shared" ref="HC5:HC60" si="199">GZ5+HB5</f>
        <v>17</v>
      </c>
      <c r="HD5" s="3">
        <f t="shared" ref="HD5:HD60" si="200">RANK(HC5,HC$4:HC$60,1)</f>
        <v>17</v>
      </c>
      <c r="HE5" s="3">
        <f t="shared" ref="HE5:HE60" si="201">COUNTIF($O5:$X5,"6")</f>
        <v>1</v>
      </c>
      <c r="HF5" s="3">
        <f t="shared" ref="HF5:HF60" si="202">IF(COUNTIF(HD$4:HD$60,HD5)&gt;1,RANK(HE5,HE$4:HE$60,0)/1000,0)</f>
        <v>0</v>
      </c>
      <c r="HG5" s="3">
        <f t="shared" ref="HG5:HG60" si="203">HD5+HF5</f>
        <v>17</v>
      </c>
      <c r="HH5" s="3">
        <f t="shared" ref="HH5:HH60" si="204">RANK(HG5,HG$4:HG$60,1)</f>
        <v>17</v>
      </c>
    </row>
    <row r="6" spans="1:216" x14ac:dyDescent="0.3">
      <c r="A6" s="3">
        <f t="shared" si="60"/>
        <v>6</v>
      </c>
      <c r="B6" s="12">
        <v>3</v>
      </c>
      <c r="C6" s="21" t="s">
        <v>88</v>
      </c>
      <c r="D6" s="21" t="s">
        <v>89</v>
      </c>
      <c r="E6" s="21" t="s">
        <v>90</v>
      </c>
      <c r="F6" s="12">
        <v>1335</v>
      </c>
      <c r="G6" s="12" t="s">
        <v>45</v>
      </c>
      <c r="H6" s="12"/>
      <c r="I6" s="12"/>
      <c r="J6" s="12"/>
      <c r="K6" s="12"/>
      <c r="L6" s="12"/>
      <c r="M6" s="12" t="s">
        <v>71</v>
      </c>
      <c r="N6" s="12" t="s">
        <v>75</v>
      </c>
      <c r="O6" s="12">
        <v>5</v>
      </c>
      <c r="P6" s="12">
        <v>4</v>
      </c>
      <c r="Q6" s="12">
        <v>5</v>
      </c>
      <c r="R6" s="12">
        <v>1</v>
      </c>
      <c r="S6" s="12">
        <v>2</v>
      </c>
      <c r="T6" s="12">
        <v>0</v>
      </c>
      <c r="U6" s="12">
        <v>4</v>
      </c>
      <c r="V6" s="12">
        <v>2</v>
      </c>
      <c r="W6" s="12"/>
      <c r="X6" s="12"/>
      <c r="Y6" s="13">
        <f t="shared" si="61"/>
        <v>23</v>
      </c>
      <c r="Z6" s="12">
        <v>3</v>
      </c>
      <c r="AA6" s="12">
        <v>0</v>
      </c>
      <c r="AB6" s="12">
        <v>3</v>
      </c>
      <c r="AC6" s="12">
        <v>1</v>
      </c>
      <c r="AD6" s="12">
        <v>1</v>
      </c>
      <c r="AE6" s="12">
        <v>0</v>
      </c>
      <c r="AF6" s="12">
        <v>2</v>
      </c>
      <c r="AG6" s="12">
        <v>1</v>
      </c>
      <c r="AH6" s="12"/>
      <c r="AI6" s="12"/>
      <c r="AJ6" s="13">
        <f t="shared" si="62"/>
        <v>11</v>
      </c>
      <c r="AK6" s="13">
        <f t="shared" si="63"/>
        <v>34</v>
      </c>
      <c r="AL6" s="12">
        <v>4</v>
      </c>
      <c r="AM6" s="12">
        <v>0</v>
      </c>
      <c r="AN6" s="12">
        <v>3</v>
      </c>
      <c r="AO6" s="12">
        <v>0</v>
      </c>
      <c r="AP6" s="12">
        <v>0</v>
      </c>
      <c r="AQ6" s="12">
        <v>4</v>
      </c>
      <c r="AR6" s="12">
        <v>2</v>
      </c>
      <c r="AS6" s="12">
        <v>0</v>
      </c>
      <c r="AT6" s="12"/>
      <c r="AU6" s="12"/>
      <c r="AV6" s="13">
        <f t="shared" si="64"/>
        <v>13</v>
      </c>
      <c r="AW6" s="13">
        <f t="shared" si="65"/>
        <v>47</v>
      </c>
      <c r="AX6" s="12"/>
      <c r="AY6" s="12"/>
      <c r="AZ6" s="12"/>
      <c r="BA6" s="12"/>
      <c r="BB6" s="12"/>
      <c r="BC6" s="12"/>
      <c r="BD6" s="12"/>
      <c r="BE6" s="12"/>
      <c r="BF6" s="12"/>
      <c r="BG6" s="12"/>
      <c r="BH6" s="13">
        <f t="shared" si="66"/>
        <v>0</v>
      </c>
      <c r="BI6" s="13">
        <f t="shared" si="67"/>
        <v>47</v>
      </c>
      <c r="BJ6" s="13">
        <f t="shared" si="68"/>
        <v>6</v>
      </c>
      <c r="BK6" s="13">
        <f t="shared" si="69"/>
        <v>6</v>
      </c>
      <c r="BL6" s="13">
        <f t="shared" si="70"/>
        <v>6</v>
      </c>
      <c r="BM6" s="13">
        <f t="shared" si="71"/>
        <v>6</v>
      </c>
      <c r="BN6" s="13">
        <f t="shared" si="72"/>
        <v>6</v>
      </c>
      <c r="BO6" s="13">
        <f t="shared" si="73"/>
        <v>6</v>
      </c>
      <c r="BP6" s="13">
        <f t="shared" si="74"/>
        <v>6</v>
      </c>
      <c r="BQ6" s="13">
        <f t="shared" si="75"/>
        <v>6</v>
      </c>
      <c r="BR6" s="13">
        <f>IF($M6=Constants!$D$2,RANK($BM6,$BM$4:$BM$60,1),"-")</f>
        <v>6</v>
      </c>
      <c r="BS6" s="13">
        <f t="shared" si="76"/>
        <v>6</v>
      </c>
      <c r="BT6" s="13" t="str">
        <f>IF($N6=Constants!$B$2,RANK($BM6,$BM$4:$BM$60,1),"-")</f>
        <v>-</v>
      </c>
      <c r="BU6" s="13" t="str">
        <f t="shared" si="77"/>
        <v/>
      </c>
      <c r="BV6" s="13">
        <f>IF($N6=Constants!$B$3,RANK($BM6,$BM$4:$BM$60,1),"-")</f>
        <v>6</v>
      </c>
      <c r="BW6" s="13">
        <f t="shared" si="78"/>
        <v>1</v>
      </c>
      <c r="BX6" s="13" t="str">
        <f>IF($N6=Constants!$B$4,RANK($BM6,$BM$4:$BM$60,1),"-")</f>
        <v>-</v>
      </c>
      <c r="BY6" s="13" t="str">
        <f t="shared" si="79"/>
        <v/>
      </c>
      <c r="BZ6" s="13" t="str">
        <f>IF($N6=Constants!$B$5,RANK($BM6,$BM$4:$BM$60,1),"-")</f>
        <v>-</v>
      </c>
      <c r="CA6" s="13" t="str">
        <f t="shared" si="80"/>
        <v/>
      </c>
      <c r="CB6" s="13" t="str">
        <f>IF($N6=Constants!$B$6,RANK($BM6,$BM$4:$BM$60,1),"-")</f>
        <v>-</v>
      </c>
      <c r="CC6" s="13" t="str">
        <f t="shared" si="81"/>
        <v/>
      </c>
      <c r="CD6" s="13" t="str">
        <f>IF($N6=Constants!$B$7,RANK($BM6,$BM$4:$BM$60,1),"-")</f>
        <v>-</v>
      </c>
      <c r="CE6" s="13" t="str">
        <f t="shared" si="82"/>
        <v/>
      </c>
      <c r="CF6" s="13" t="str">
        <f>IF($N6=Constants!$B$8,RANK($BM6,$BM$4:$BM$60,1),"-")</f>
        <v>-</v>
      </c>
      <c r="CG6" s="13" t="str">
        <f t="shared" si="83"/>
        <v/>
      </c>
      <c r="CH6" s="13" t="str">
        <f>IF($G6=Constants!$C$4,RANK($BM6,$BM$4:$BM$60,1),"-")</f>
        <v>-</v>
      </c>
      <c r="CI6" s="13" t="str">
        <f t="shared" si="84"/>
        <v xml:space="preserve"> </v>
      </c>
      <c r="CJ6" s="13">
        <f>IF($G6=Constants!$C$3,RANK($BM6,$BM$4:$BM$60,1),"-")</f>
        <v>6</v>
      </c>
      <c r="CK6" s="13">
        <f t="shared" si="85"/>
        <v>1</v>
      </c>
      <c r="CL6" s="13" t="str">
        <f t="shared" si="86"/>
        <v>1</v>
      </c>
      <c r="CM6" s="13">
        <f t="shared" si="87"/>
        <v>1</v>
      </c>
      <c r="CN6" s="13" t="str">
        <f t="shared" si="88"/>
        <v xml:space="preserve"> </v>
      </c>
      <c r="CP6" s="3">
        <f t="shared" si="89"/>
        <v>7</v>
      </c>
      <c r="CQ6" s="3">
        <f t="shared" si="90"/>
        <v>0</v>
      </c>
      <c r="CR6" s="3">
        <f t="shared" si="91"/>
        <v>6</v>
      </c>
      <c r="CS6" s="3">
        <f t="shared" si="92"/>
        <v>6</v>
      </c>
      <c r="CT6" s="3">
        <f t="shared" si="93"/>
        <v>4</v>
      </c>
      <c r="CU6" s="3">
        <f t="shared" si="94"/>
        <v>0</v>
      </c>
      <c r="CV6" s="3">
        <f t="shared" si="95"/>
        <v>6</v>
      </c>
      <c r="CW6" s="3">
        <f t="shared" si="96"/>
        <v>6</v>
      </c>
      <c r="CX6" s="3">
        <f t="shared" si="97"/>
        <v>4</v>
      </c>
      <c r="CY6" s="3">
        <f t="shared" si="98"/>
        <v>0</v>
      </c>
      <c r="CZ6" s="3">
        <f t="shared" si="99"/>
        <v>6</v>
      </c>
      <c r="DA6" s="3">
        <f t="shared" si="100"/>
        <v>6</v>
      </c>
      <c r="DB6" s="3">
        <f t="shared" si="101"/>
        <v>3</v>
      </c>
      <c r="DC6" s="3">
        <f t="shared" si="102"/>
        <v>0</v>
      </c>
      <c r="DD6" s="3">
        <f t="shared" si="103"/>
        <v>6</v>
      </c>
      <c r="DE6" s="3">
        <f t="shared" si="104"/>
        <v>6</v>
      </c>
      <c r="DF6" s="3">
        <f t="shared" si="105"/>
        <v>4</v>
      </c>
      <c r="DG6" s="3">
        <f t="shared" si="106"/>
        <v>0</v>
      </c>
      <c r="DH6" s="3">
        <f t="shared" si="107"/>
        <v>6</v>
      </c>
      <c r="DI6" s="3">
        <f t="shared" si="108"/>
        <v>6</v>
      </c>
      <c r="DJ6" s="3">
        <f t="shared" si="109"/>
        <v>2</v>
      </c>
      <c r="DK6" s="3">
        <f t="shared" si="110"/>
        <v>0</v>
      </c>
      <c r="DL6" s="3">
        <f t="shared" si="111"/>
        <v>6</v>
      </c>
      <c r="DM6" s="3">
        <f t="shared" si="112"/>
        <v>6</v>
      </c>
      <c r="DN6" s="3">
        <f t="shared" si="113"/>
        <v>0</v>
      </c>
      <c r="DO6" s="3">
        <f t="shared" si="114"/>
        <v>0</v>
      </c>
      <c r="DP6" s="3">
        <f t="shared" si="115"/>
        <v>6</v>
      </c>
      <c r="DQ6" s="3">
        <f t="shared" si="116"/>
        <v>6</v>
      </c>
      <c r="DS6" s="3">
        <f t="shared" si="117"/>
        <v>7</v>
      </c>
      <c r="DT6" s="3">
        <f t="shared" si="118"/>
        <v>0</v>
      </c>
      <c r="DU6" s="3">
        <f t="shared" si="119"/>
        <v>6</v>
      </c>
      <c r="DV6" s="3">
        <f t="shared" si="120"/>
        <v>6</v>
      </c>
      <c r="DW6" s="3">
        <f t="shared" si="121"/>
        <v>4</v>
      </c>
      <c r="DX6" s="3">
        <f t="shared" si="122"/>
        <v>0</v>
      </c>
      <c r="DY6" s="3">
        <f t="shared" si="123"/>
        <v>6</v>
      </c>
      <c r="DZ6" s="3">
        <f t="shared" si="124"/>
        <v>6</v>
      </c>
      <c r="EA6" s="3">
        <f t="shared" si="125"/>
        <v>4</v>
      </c>
      <c r="EB6" s="3">
        <f t="shared" si="126"/>
        <v>0</v>
      </c>
      <c r="EC6" s="3">
        <f t="shared" si="127"/>
        <v>6</v>
      </c>
      <c r="ED6" s="3">
        <f t="shared" si="128"/>
        <v>6</v>
      </c>
      <c r="EE6" s="3">
        <f t="shared" si="129"/>
        <v>3</v>
      </c>
      <c r="EF6" s="3">
        <f t="shared" si="130"/>
        <v>0</v>
      </c>
      <c r="EG6" s="3">
        <f t="shared" si="131"/>
        <v>6</v>
      </c>
      <c r="EH6" s="3">
        <f t="shared" si="132"/>
        <v>6</v>
      </c>
      <c r="EI6" s="3">
        <f t="shared" si="133"/>
        <v>4</v>
      </c>
      <c r="EJ6" s="3">
        <f t="shared" si="134"/>
        <v>0</v>
      </c>
      <c r="EK6" s="3">
        <f t="shared" si="135"/>
        <v>6</v>
      </c>
      <c r="EL6" s="3">
        <f t="shared" si="136"/>
        <v>6</v>
      </c>
      <c r="EM6" s="3">
        <f t="shared" si="137"/>
        <v>2</v>
      </c>
      <c r="EN6" s="3">
        <f t="shared" si="138"/>
        <v>0</v>
      </c>
      <c r="EO6" s="3">
        <f t="shared" si="139"/>
        <v>6</v>
      </c>
      <c r="EP6" s="3">
        <f t="shared" si="140"/>
        <v>6</v>
      </c>
      <c r="EQ6" s="3">
        <f t="shared" si="141"/>
        <v>0</v>
      </c>
      <c r="ER6" s="3">
        <f t="shared" si="142"/>
        <v>0</v>
      </c>
      <c r="ES6" s="3">
        <f t="shared" si="143"/>
        <v>6</v>
      </c>
      <c r="ET6" s="3">
        <f t="shared" si="144"/>
        <v>6</v>
      </c>
      <c r="EX6" s="3">
        <f t="shared" si="145"/>
        <v>47</v>
      </c>
      <c r="EY6" s="3" t="str">
        <f t="shared" si="146"/>
        <v>YES</v>
      </c>
      <c r="EZ6" s="3">
        <f t="shared" si="147"/>
        <v>47</v>
      </c>
      <c r="FA6" s="3" t="str">
        <f t="shared" si="148"/>
        <v>YES</v>
      </c>
      <c r="FC6" s="3">
        <f t="shared" si="149"/>
        <v>3</v>
      </c>
      <c r="FD6" s="3">
        <f t="shared" si="150"/>
        <v>0</v>
      </c>
      <c r="FE6" s="3">
        <f t="shared" si="151"/>
        <v>6</v>
      </c>
      <c r="FF6" s="3">
        <f t="shared" si="152"/>
        <v>6</v>
      </c>
      <c r="FG6" s="3">
        <f t="shared" si="153"/>
        <v>4</v>
      </c>
      <c r="FH6" s="3">
        <f t="shared" si="154"/>
        <v>0</v>
      </c>
      <c r="FI6" s="3">
        <f t="shared" si="155"/>
        <v>6</v>
      </c>
      <c r="FJ6" s="3">
        <f t="shared" si="156"/>
        <v>6</v>
      </c>
      <c r="FK6" s="3">
        <f t="shared" si="157"/>
        <v>3</v>
      </c>
      <c r="FL6" s="3">
        <f t="shared" si="158"/>
        <v>0</v>
      </c>
      <c r="FM6" s="3">
        <f t="shared" si="159"/>
        <v>6</v>
      </c>
      <c r="FN6" s="3">
        <f t="shared" si="160"/>
        <v>6</v>
      </c>
      <c r="FO6" s="3">
        <f t="shared" si="161"/>
        <v>2</v>
      </c>
      <c r="FP6" s="3">
        <f t="shared" si="162"/>
        <v>0</v>
      </c>
      <c r="FQ6" s="3">
        <f t="shared" si="163"/>
        <v>6</v>
      </c>
      <c r="FR6" s="3">
        <f t="shared" si="164"/>
        <v>6</v>
      </c>
      <c r="FS6" s="3">
        <f t="shared" si="165"/>
        <v>2</v>
      </c>
      <c r="FT6" s="3">
        <f t="shared" si="166"/>
        <v>0</v>
      </c>
      <c r="FU6" s="3">
        <f t="shared" si="167"/>
        <v>6</v>
      </c>
      <c r="FV6" s="3">
        <f t="shared" si="168"/>
        <v>6</v>
      </c>
      <c r="FW6" s="3">
        <f t="shared" si="169"/>
        <v>2</v>
      </c>
      <c r="FX6" s="3">
        <f t="shared" si="170"/>
        <v>0</v>
      </c>
      <c r="FY6" s="3">
        <f t="shared" si="171"/>
        <v>6</v>
      </c>
      <c r="FZ6" s="3">
        <f t="shared" si="172"/>
        <v>6</v>
      </c>
      <c r="GA6" s="3">
        <f t="shared" si="173"/>
        <v>0</v>
      </c>
      <c r="GB6" s="3">
        <f t="shared" si="174"/>
        <v>0</v>
      </c>
      <c r="GC6" s="3">
        <f t="shared" si="175"/>
        <v>6</v>
      </c>
      <c r="GD6" s="3">
        <f t="shared" si="176"/>
        <v>6</v>
      </c>
      <c r="GG6" s="3">
        <f t="shared" si="177"/>
        <v>1</v>
      </c>
      <c r="GH6" s="3">
        <f t="shared" si="178"/>
        <v>0</v>
      </c>
      <c r="GI6" s="3">
        <f t="shared" si="179"/>
        <v>6</v>
      </c>
      <c r="GJ6" s="3">
        <f t="shared" si="180"/>
        <v>6</v>
      </c>
      <c r="GK6" s="3">
        <f t="shared" si="181"/>
        <v>1</v>
      </c>
      <c r="GL6" s="3">
        <f t="shared" si="182"/>
        <v>4.0000000000000001E-3</v>
      </c>
      <c r="GM6" s="3">
        <f t="shared" si="183"/>
        <v>6.0039999999999996</v>
      </c>
      <c r="GN6" s="3">
        <f t="shared" si="184"/>
        <v>6</v>
      </c>
      <c r="GO6" s="3">
        <f t="shared" si="185"/>
        <v>2</v>
      </c>
      <c r="GP6" s="3">
        <f t="shared" si="186"/>
        <v>4.0000000000000001E-3</v>
      </c>
      <c r="GQ6" s="3">
        <f t="shared" si="187"/>
        <v>6.0039999999999996</v>
      </c>
      <c r="GR6" s="3">
        <f t="shared" si="188"/>
        <v>6</v>
      </c>
      <c r="GS6" s="3">
        <f t="shared" si="189"/>
        <v>0</v>
      </c>
      <c r="GT6" s="3">
        <f t="shared" si="190"/>
        <v>0</v>
      </c>
      <c r="GU6" s="3">
        <f t="shared" si="191"/>
        <v>6</v>
      </c>
      <c r="GV6" s="3">
        <f t="shared" si="192"/>
        <v>6</v>
      </c>
      <c r="GW6" s="3">
        <f t="shared" si="193"/>
        <v>2</v>
      </c>
      <c r="GX6" s="3">
        <f t="shared" si="194"/>
        <v>0</v>
      </c>
      <c r="GY6" s="3">
        <f t="shared" si="195"/>
        <v>6</v>
      </c>
      <c r="GZ6" s="3">
        <f t="shared" si="196"/>
        <v>6</v>
      </c>
      <c r="HA6" s="3">
        <f t="shared" si="197"/>
        <v>2</v>
      </c>
      <c r="HB6" s="3">
        <f t="shared" si="198"/>
        <v>0</v>
      </c>
      <c r="HC6" s="3">
        <f t="shared" si="199"/>
        <v>6</v>
      </c>
      <c r="HD6" s="3">
        <f t="shared" si="200"/>
        <v>6</v>
      </c>
      <c r="HE6" s="3">
        <f t="shared" si="201"/>
        <v>0</v>
      </c>
      <c r="HF6" s="3">
        <f t="shared" si="202"/>
        <v>0</v>
      </c>
      <c r="HG6" s="3">
        <f t="shared" si="203"/>
        <v>6</v>
      </c>
      <c r="HH6" s="3">
        <f t="shared" si="204"/>
        <v>6</v>
      </c>
    </row>
    <row r="7" spans="1:216" x14ac:dyDescent="0.3">
      <c r="A7" s="3">
        <f t="shared" si="60"/>
        <v>11</v>
      </c>
      <c r="B7" s="12">
        <v>4</v>
      </c>
      <c r="C7" s="21" t="s">
        <v>91</v>
      </c>
      <c r="D7" s="21" t="s">
        <v>92</v>
      </c>
      <c r="E7" s="21" t="s">
        <v>84</v>
      </c>
      <c r="F7" s="12">
        <v>1500</v>
      </c>
      <c r="G7" s="12" t="s">
        <v>46</v>
      </c>
      <c r="H7" s="12"/>
      <c r="I7" s="12"/>
      <c r="J7" s="12"/>
      <c r="K7" s="12"/>
      <c r="L7" s="12"/>
      <c r="M7" s="12" t="s">
        <v>71</v>
      </c>
      <c r="N7" s="12" t="s">
        <v>74</v>
      </c>
      <c r="O7" s="12">
        <v>3</v>
      </c>
      <c r="P7" s="12">
        <v>3</v>
      </c>
      <c r="Q7" s="12">
        <v>5</v>
      </c>
      <c r="R7" s="12">
        <v>0</v>
      </c>
      <c r="S7" s="12">
        <v>1</v>
      </c>
      <c r="T7" s="12">
        <v>5</v>
      </c>
      <c r="U7" s="12">
        <v>10</v>
      </c>
      <c r="V7" s="12">
        <v>5</v>
      </c>
      <c r="W7" s="12"/>
      <c r="X7" s="12"/>
      <c r="Y7" s="13">
        <f t="shared" si="61"/>
        <v>32</v>
      </c>
      <c r="Z7" s="12">
        <v>3</v>
      </c>
      <c r="AA7" s="12">
        <v>2</v>
      </c>
      <c r="AB7" s="12">
        <v>3</v>
      </c>
      <c r="AC7" s="12">
        <v>1</v>
      </c>
      <c r="AD7" s="12">
        <v>0</v>
      </c>
      <c r="AE7" s="12">
        <v>5</v>
      </c>
      <c r="AF7" s="12">
        <v>3</v>
      </c>
      <c r="AG7" s="12">
        <v>1</v>
      </c>
      <c r="AH7" s="12"/>
      <c r="AI7" s="12"/>
      <c r="AJ7" s="13">
        <f t="shared" si="62"/>
        <v>18</v>
      </c>
      <c r="AK7" s="13">
        <f t="shared" si="63"/>
        <v>50</v>
      </c>
      <c r="AL7" s="12">
        <v>2</v>
      </c>
      <c r="AM7" s="12">
        <v>0</v>
      </c>
      <c r="AN7" s="12">
        <v>2</v>
      </c>
      <c r="AO7" s="12">
        <v>0</v>
      </c>
      <c r="AP7" s="12">
        <v>0</v>
      </c>
      <c r="AQ7" s="12">
        <v>4</v>
      </c>
      <c r="AR7" s="12">
        <v>0</v>
      </c>
      <c r="AS7" s="12">
        <v>0</v>
      </c>
      <c r="AT7" s="12"/>
      <c r="AU7" s="12"/>
      <c r="AV7" s="13">
        <f t="shared" si="64"/>
        <v>8</v>
      </c>
      <c r="AW7" s="13">
        <f t="shared" si="65"/>
        <v>58</v>
      </c>
      <c r="AX7" s="12"/>
      <c r="AY7" s="12"/>
      <c r="AZ7" s="12"/>
      <c r="BA7" s="12"/>
      <c r="BB7" s="12"/>
      <c r="BC7" s="12"/>
      <c r="BD7" s="12"/>
      <c r="BE7" s="12"/>
      <c r="BF7" s="12"/>
      <c r="BG7" s="12"/>
      <c r="BH7" s="13">
        <f t="shared" si="66"/>
        <v>0</v>
      </c>
      <c r="BI7" s="13">
        <f t="shared" si="67"/>
        <v>58</v>
      </c>
      <c r="BJ7" s="13">
        <f t="shared" si="68"/>
        <v>13</v>
      </c>
      <c r="BK7" s="13">
        <f t="shared" si="69"/>
        <v>12</v>
      </c>
      <c r="BL7" s="13">
        <f t="shared" si="70"/>
        <v>11</v>
      </c>
      <c r="BM7" s="13">
        <f t="shared" si="71"/>
        <v>11</v>
      </c>
      <c r="BN7" s="13">
        <f t="shared" si="72"/>
        <v>12</v>
      </c>
      <c r="BO7" s="13">
        <f t="shared" si="73"/>
        <v>12</v>
      </c>
      <c r="BP7" s="13">
        <f t="shared" si="74"/>
        <v>11</v>
      </c>
      <c r="BQ7" s="13">
        <f t="shared" si="75"/>
        <v>11</v>
      </c>
      <c r="BR7" s="13">
        <f>IF($M7=Constants!$D$2,RANK($BM7,$BM$4:$BM$60,1),"-")</f>
        <v>11</v>
      </c>
      <c r="BS7" s="13">
        <f t="shared" si="76"/>
        <v>10</v>
      </c>
      <c r="BT7" s="13">
        <f>IF($N7=Constants!$B$2,RANK($BM7,$BM$4:$BM$60,1),"-")</f>
        <v>11</v>
      </c>
      <c r="BU7" s="13">
        <f t="shared" si="77"/>
        <v>6</v>
      </c>
      <c r="BV7" s="13" t="str">
        <f>IF($N7=Constants!$B$3,RANK($BM7,$BM$4:$BM$60,1),"-")</f>
        <v>-</v>
      </c>
      <c r="BW7" s="13" t="str">
        <f t="shared" si="78"/>
        <v/>
      </c>
      <c r="BX7" s="13" t="str">
        <f>IF($N7=Constants!$B$4,RANK($BM7,$BM$4:$BM$60,1),"-")</f>
        <v>-</v>
      </c>
      <c r="BY7" s="13" t="str">
        <f t="shared" si="79"/>
        <v/>
      </c>
      <c r="BZ7" s="13" t="str">
        <f>IF($N7=Constants!$B$5,RANK($BM7,$BM$4:$BM$60,1),"-")</f>
        <v>-</v>
      </c>
      <c r="CA7" s="13" t="str">
        <f t="shared" si="80"/>
        <v/>
      </c>
      <c r="CB7" s="13" t="str">
        <f>IF($N7=Constants!$B$6,RANK($BM7,$BM$4:$BM$60,1),"-")</f>
        <v>-</v>
      </c>
      <c r="CC7" s="13" t="str">
        <f t="shared" si="81"/>
        <v/>
      </c>
      <c r="CD7" s="13" t="str">
        <f>IF($N7=Constants!$B$7,RANK($BM7,$BM$4:$BM$60,1),"-")</f>
        <v>-</v>
      </c>
      <c r="CE7" s="13" t="str">
        <f t="shared" si="82"/>
        <v/>
      </c>
      <c r="CF7" s="13" t="str">
        <f>IF($N7=Constants!$B$8,RANK($BM7,$BM$4:$BM$60,1),"-")</f>
        <v>-</v>
      </c>
      <c r="CG7" s="13" t="str">
        <f t="shared" si="83"/>
        <v/>
      </c>
      <c r="CH7" s="13" t="str">
        <f>IF($G7=Constants!$C$4,RANK($BM7,$BM$4:$BM$60,1),"-")</f>
        <v>-</v>
      </c>
      <c r="CI7" s="13" t="str">
        <f t="shared" si="84"/>
        <v xml:space="preserve"> </v>
      </c>
      <c r="CJ7" s="13" t="str">
        <f>IF($G7=Constants!$C$3,RANK($BM7,$BM$4:$BM$60,1),"-")</f>
        <v>-</v>
      </c>
      <c r="CK7" s="13" t="str">
        <f t="shared" si="85"/>
        <v xml:space="preserve"> </v>
      </c>
      <c r="CL7" s="13" t="str">
        <f t="shared" si="86"/>
        <v>6</v>
      </c>
      <c r="CM7" s="13" t="str">
        <f t="shared" si="87"/>
        <v xml:space="preserve"> </v>
      </c>
      <c r="CN7" s="13" t="str">
        <f t="shared" si="88"/>
        <v xml:space="preserve"> </v>
      </c>
      <c r="CP7" s="3">
        <f t="shared" si="89"/>
        <v>7</v>
      </c>
      <c r="CQ7" s="3">
        <f t="shared" si="90"/>
        <v>0</v>
      </c>
      <c r="CR7" s="3">
        <f t="shared" si="91"/>
        <v>11</v>
      </c>
      <c r="CS7" s="3">
        <f t="shared" si="92"/>
        <v>11</v>
      </c>
      <c r="CT7" s="3">
        <f t="shared" si="93"/>
        <v>3</v>
      </c>
      <c r="CU7" s="3">
        <f t="shared" si="94"/>
        <v>0</v>
      </c>
      <c r="CV7" s="3">
        <f t="shared" si="95"/>
        <v>11</v>
      </c>
      <c r="CW7" s="3">
        <f t="shared" si="96"/>
        <v>11</v>
      </c>
      <c r="CX7" s="3">
        <f t="shared" si="97"/>
        <v>3</v>
      </c>
      <c r="CY7" s="3">
        <f t="shared" si="98"/>
        <v>0</v>
      </c>
      <c r="CZ7" s="3">
        <f t="shared" si="99"/>
        <v>11</v>
      </c>
      <c r="DA7" s="3">
        <f t="shared" si="100"/>
        <v>11</v>
      </c>
      <c r="DB7" s="3">
        <f t="shared" si="101"/>
        <v>5</v>
      </c>
      <c r="DC7" s="3">
        <f t="shared" si="102"/>
        <v>0</v>
      </c>
      <c r="DD7" s="3">
        <f t="shared" si="103"/>
        <v>11</v>
      </c>
      <c r="DE7" s="3">
        <f t="shared" si="104"/>
        <v>11</v>
      </c>
      <c r="DF7" s="3">
        <f t="shared" si="105"/>
        <v>1</v>
      </c>
      <c r="DG7" s="3">
        <f t="shared" si="106"/>
        <v>0</v>
      </c>
      <c r="DH7" s="3">
        <f t="shared" si="107"/>
        <v>11</v>
      </c>
      <c r="DI7" s="3">
        <f t="shared" si="108"/>
        <v>11</v>
      </c>
      <c r="DJ7" s="3">
        <f t="shared" si="109"/>
        <v>4</v>
      </c>
      <c r="DK7" s="3">
        <f t="shared" si="110"/>
        <v>0</v>
      </c>
      <c r="DL7" s="3">
        <f t="shared" si="111"/>
        <v>11</v>
      </c>
      <c r="DM7" s="3">
        <f t="shared" si="112"/>
        <v>11</v>
      </c>
      <c r="DN7" s="3">
        <f t="shared" si="113"/>
        <v>0</v>
      </c>
      <c r="DO7" s="3">
        <f t="shared" si="114"/>
        <v>0</v>
      </c>
      <c r="DP7" s="3">
        <f t="shared" si="115"/>
        <v>11</v>
      </c>
      <c r="DQ7" s="3">
        <f t="shared" si="116"/>
        <v>11</v>
      </c>
      <c r="DS7" s="3">
        <f t="shared" si="117"/>
        <v>7</v>
      </c>
      <c r="DT7" s="3">
        <f t="shared" si="118"/>
        <v>0</v>
      </c>
      <c r="DU7" s="3">
        <f t="shared" si="119"/>
        <v>11</v>
      </c>
      <c r="DV7" s="3">
        <f t="shared" si="120"/>
        <v>11</v>
      </c>
      <c r="DW7" s="3">
        <f t="shared" si="121"/>
        <v>3</v>
      </c>
      <c r="DX7" s="3">
        <f t="shared" si="122"/>
        <v>0</v>
      </c>
      <c r="DY7" s="3">
        <f t="shared" si="123"/>
        <v>11</v>
      </c>
      <c r="DZ7" s="3">
        <f t="shared" si="124"/>
        <v>11</v>
      </c>
      <c r="EA7" s="3">
        <f t="shared" si="125"/>
        <v>3</v>
      </c>
      <c r="EB7" s="3">
        <f t="shared" si="126"/>
        <v>0</v>
      </c>
      <c r="EC7" s="3">
        <f t="shared" si="127"/>
        <v>11</v>
      </c>
      <c r="ED7" s="3">
        <f t="shared" si="128"/>
        <v>11</v>
      </c>
      <c r="EE7" s="3">
        <f t="shared" si="129"/>
        <v>5</v>
      </c>
      <c r="EF7" s="3">
        <f t="shared" si="130"/>
        <v>0</v>
      </c>
      <c r="EG7" s="3">
        <f t="shared" si="131"/>
        <v>11</v>
      </c>
      <c r="EH7" s="3">
        <f t="shared" si="132"/>
        <v>11</v>
      </c>
      <c r="EI7" s="3">
        <f t="shared" si="133"/>
        <v>1</v>
      </c>
      <c r="EJ7" s="3">
        <f t="shared" si="134"/>
        <v>0</v>
      </c>
      <c r="EK7" s="3">
        <f t="shared" si="135"/>
        <v>11</v>
      </c>
      <c r="EL7" s="3">
        <f t="shared" si="136"/>
        <v>11</v>
      </c>
      <c r="EM7" s="3">
        <f t="shared" si="137"/>
        <v>4</v>
      </c>
      <c r="EN7" s="3">
        <f t="shared" si="138"/>
        <v>0</v>
      </c>
      <c r="EO7" s="3">
        <f t="shared" si="139"/>
        <v>11</v>
      </c>
      <c r="EP7" s="3">
        <f t="shared" si="140"/>
        <v>11</v>
      </c>
      <c r="EQ7" s="3">
        <f t="shared" si="141"/>
        <v>0</v>
      </c>
      <c r="ER7" s="3">
        <f t="shared" si="142"/>
        <v>0</v>
      </c>
      <c r="ES7" s="3">
        <f t="shared" si="143"/>
        <v>11</v>
      </c>
      <c r="ET7" s="3">
        <f t="shared" si="144"/>
        <v>11</v>
      </c>
      <c r="EX7" s="3">
        <f t="shared" si="145"/>
        <v>58</v>
      </c>
      <c r="EY7" s="3" t="str">
        <f t="shared" si="146"/>
        <v>YES</v>
      </c>
      <c r="EZ7" s="3">
        <f t="shared" si="147"/>
        <v>58</v>
      </c>
      <c r="FA7" s="3" t="str">
        <f t="shared" si="148"/>
        <v>YES</v>
      </c>
      <c r="FC7" s="3">
        <f t="shared" si="149"/>
        <v>2</v>
      </c>
      <c r="FD7" s="3">
        <f t="shared" si="150"/>
        <v>0</v>
      </c>
      <c r="FE7" s="3">
        <f t="shared" si="151"/>
        <v>12</v>
      </c>
      <c r="FF7" s="3">
        <f t="shared" si="152"/>
        <v>12</v>
      </c>
      <c r="FG7" s="3">
        <f t="shared" si="153"/>
        <v>3</v>
      </c>
      <c r="FH7" s="3">
        <f t="shared" si="154"/>
        <v>0</v>
      </c>
      <c r="FI7" s="3">
        <f t="shared" si="155"/>
        <v>12</v>
      </c>
      <c r="FJ7" s="3">
        <f t="shared" si="156"/>
        <v>12</v>
      </c>
      <c r="FK7" s="3">
        <f t="shared" si="157"/>
        <v>1</v>
      </c>
      <c r="FL7" s="3">
        <f t="shared" si="158"/>
        <v>0</v>
      </c>
      <c r="FM7" s="3">
        <f t="shared" si="159"/>
        <v>12</v>
      </c>
      <c r="FN7" s="3">
        <f t="shared" si="160"/>
        <v>12</v>
      </c>
      <c r="FO7" s="3">
        <f t="shared" si="161"/>
        <v>5</v>
      </c>
      <c r="FP7" s="3">
        <f t="shared" si="162"/>
        <v>0</v>
      </c>
      <c r="FQ7" s="3">
        <f t="shared" si="163"/>
        <v>12</v>
      </c>
      <c r="FR7" s="3">
        <f t="shared" si="164"/>
        <v>12</v>
      </c>
      <c r="FS7" s="3">
        <f t="shared" si="165"/>
        <v>0</v>
      </c>
      <c r="FT7" s="3">
        <f t="shared" si="166"/>
        <v>0</v>
      </c>
      <c r="FU7" s="3">
        <f t="shared" si="167"/>
        <v>12</v>
      </c>
      <c r="FV7" s="3">
        <f t="shared" si="168"/>
        <v>12</v>
      </c>
      <c r="FW7" s="3">
        <f t="shared" si="169"/>
        <v>4</v>
      </c>
      <c r="FX7" s="3">
        <f t="shared" si="170"/>
        <v>0</v>
      </c>
      <c r="FY7" s="3">
        <f t="shared" si="171"/>
        <v>12</v>
      </c>
      <c r="FZ7" s="3">
        <f t="shared" si="172"/>
        <v>12</v>
      </c>
      <c r="GA7" s="3">
        <f t="shared" si="173"/>
        <v>0</v>
      </c>
      <c r="GB7" s="3">
        <f t="shared" si="174"/>
        <v>0</v>
      </c>
      <c r="GC7" s="3">
        <f t="shared" si="175"/>
        <v>12</v>
      </c>
      <c r="GD7" s="3">
        <f t="shared" si="176"/>
        <v>12</v>
      </c>
      <c r="GG7" s="3">
        <f t="shared" si="177"/>
        <v>1</v>
      </c>
      <c r="GH7" s="3">
        <f t="shared" si="178"/>
        <v>0</v>
      </c>
      <c r="GI7" s="3">
        <f t="shared" si="179"/>
        <v>12</v>
      </c>
      <c r="GJ7" s="3">
        <f t="shared" si="180"/>
        <v>12</v>
      </c>
      <c r="GK7" s="3">
        <f t="shared" si="181"/>
        <v>1</v>
      </c>
      <c r="GL7" s="3">
        <f t="shared" si="182"/>
        <v>4.0000000000000001E-3</v>
      </c>
      <c r="GM7" s="3">
        <f t="shared" si="183"/>
        <v>12.004</v>
      </c>
      <c r="GN7" s="3">
        <f t="shared" si="184"/>
        <v>12</v>
      </c>
      <c r="GO7" s="3">
        <f t="shared" si="185"/>
        <v>0</v>
      </c>
      <c r="GP7" s="3">
        <f t="shared" si="186"/>
        <v>1.6E-2</v>
      </c>
      <c r="GQ7" s="3">
        <f t="shared" si="187"/>
        <v>12.016</v>
      </c>
      <c r="GR7" s="3">
        <f t="shared" si="188"/>
        <v>13</v>
      </c>
      <c r="GS7" s="3">
        <f t="shared" si="189"/>
        <v>2</v>
      </c>
      <c r="GT7" s="3">
        <f t="shared" si="190"/>
        <v>0</v>
      </c>
      <c r="GU7" s="3">
        <f t="shared" si="191"/>
        <v>13</v>
      </c>
      <c r="GV7" s="3">
        <f t="shared" si="192"/>
        <v>13</v>
      </c>
      <c r="GW7" s="3">
        <f t="shared" si="193"/>
        <v>0</v>
      </c>
      <c r="GX7" s="3">
        <f t="shared" si="194"/>
        <v>0</v>
      </c>
      <c r="GY7" s="3">
        <f t="shared" si="195"/>
        <v>13</v>
      </c>
      <c r="GZ7" s="3">
        <f t="shared" si="196"/>
        <v>13</v>
      </c>
      <c r="HA7" s="3">
        <f t="shared" si="197"/>
        <v>3</v>
      </c>
      <c r="HB7" s="3">
        <f t="shared" si="198"/>
        <v>0</v>
      </c>
      <c r="HC7" s="3">
        <f t="shared" si="199"/>
        <v>13</v>
      </c>
      <c r="HD7" s="3">
        <f t="shared" si="200"/>
        <v>13</v>
      </c>
      <c r="HE7" s="3">
        <f t="shared" si="201"/>
        <v>0</v>
      </c>
      <c r="HF7" s="3">
        <f t="shared" si="202"/>
        <v>0</v>
      </c>
      <c r="HG7" s="3">
        <f t="shared" si="203"/>
        <v>13</v>
      </c>
      <c r="HH7" s="3">
        <f t="shared" si="204"/>
        <v>13</v>
      </c>
    </row>
    <row r="8" spans="1:216" x14ac:dyDescent="0.3">
      <c r="A8" s="3">
        <f t="shared" si="60"/>
        <v>13</v>
      </c>
      <c r="B8" s="12">
        <v>5</v>
      </c>
      <c r="C8" s="21" t="s">
        <v>93</v>
      </c>
      <c r="D8" s="21" t="s">
        <v>94</v>
      </c>
      <c r="E8" s="21" t="s">
        <v>95</v>
      </c>
      <c r="F8" s="12">
        <v>1540</v>
      </c>
      <c r="G8" s="12" t="s">
        <v>46</v>
      </c>
      <c r="H8" s="12"/>
      <c r="I8" s="12"/>
      <c r="J8" s="12"/>
      <c r="K8" s="12"/>
      <c r="L8" s="12"/>
      <c r="M8" s="12" t="s">
        <v>71</v>
      </c>
      <c r="N8" s="12" t="s">
        <v>76</v>
      </c>
      <c r="O8" s="12">
        <v>5</v>
      </c>
      <c r="P8" s="12">
        <v>2</v>
      </c>
      <c r="Q8" s="12">
        <v>6</v>
      </c>
      <c r="R8" s="12">
        <v>2</v>
      </c>
      <c r="S8" s="12">
        <v>2</v>
      </c>
      <c r="T8" s="12">
        <v>1</v>
      </c>
      <c r="U8" s="12">
        <v>11</v>
      </c>
      <c r="V8" s="12">
        <v>3</v>
      </c>
      <c r="W8" s="12"/>
      <c r="X8" s="12"/>
      <c r="Y8" s="13">
        <f t="shared" si="61"/>
        <v>32</v>
      </c>
      <c r="Z8" s="12">
        <v>3</v>
      </c>
      <c r="AA8" s="12">
        <v>1</v>
      </c>
      <c r="AB8" s="12">
        <v>5</v>
      </c>
      <c r="AC8" s="12">
        <v>1</v>
      </c>
      <c r="AD8" s="12">
        <v>0</v>
      </c>
      <c r="AE8" s="12">
        <v>1</v>
      </c>
      <c r="AF8" s="12">
        <v>9</v>
      </c>
      <c r="AG8" s="12">
        <v>1</v>
      </c>
      <c r="AH8" s="12"/>
      <c r="AI8" s="12"/>
      <c r="AJ8" s="13">
        <f t="shared" si="62"/>
        <v>21</v>
      </c>
      <c r="AK8" s="13">
        <f t="shared" si="63"/>
        <v>53</v>
      </c>
      <c r="AL8" s="12">
        <v>3</v>
      </c>
      <c r="AM8" s="12">
        <v>0</v>
      </c>
      <c r="AN8" s="12">
        <v>3</v>
      </c>
      <c r="AO8" s="12">
        <v>1</v>
      </c>
      <c r="AP8" s="12">
        <v>0</v>
      </c>
      <c r="AQ8" s="12">
        <v>2</v>
      </c>
      <c r="AR8" s="12">
        <v>2</v>
      </c>
      <c r="AS8" s="12">
        <v>0</v>
      </c>
      <c r="AT8" s="12"/>
      <c r="AU8" s="12"/>
      <c r="AV8" s="13">
        <f t="shared" si="64"/>
        <v>11</v>
      </c>
      <c r="AW8" s="13">
        <f t="shared" si="65"/>
        <v>64</v>
      </c>
      <c r="AX8" s="12"/>
      <c r="AY8" s="12"/>
      <c r="AZ8" s="12"/>
      <c r="BA8" s="12"/>
      <c r="BB8" s="12"/>
      <c r="BC8" s="12"/>
      <c r="BD8" s="12"/>
      <c r="BE8" s="12"/>
      <c r="BF8" s="12"/>
      <c r="BG8" s="12"/>
      <c r="BH8" s="13">
        <f t="shared" si="66"/>
        <v>0</v>
      </c>
      <c r="BI8" s="13">
        <f t="shared" si="67"/>
        <v>64</v>
      </c>
      <c r="BJ8" s="13">
        <f t="shared" si="68"/>
        <v>12</v>
      </c>
      <c r="BK8" s="13">
        <f t="shared" si="69"/>
        <v>14</v>
      </c>
      <c r="BL8" s="13">
        <f t="shared" si="70"/>
        <v>13</v>
      </c>
      <c r="BM8" s="13">
        <f t="shared" si="71"/>
        <v>13</v>
      </c>
      <c r="BN8" s="13">
        <f t="shared" si="72"/>
        <v>12</v>
      </c>
      <c r="BO8" s="13">
        <f t="shared" si="73"/>
        <v>14</v>
      </c>
      <c r="BP8" s="13">
        <f t="shared" si="74"/>
        <v>13</v>
      </c>
      <c r="BQ8" s="13">
        <f t="shared" si="75"/>
        <v>13</v>
      </c>
      <c r="BR8" s="13">
        <f>IF($M8=Constants!$D$2,RANK($BM8,$BM$4:$BM$60,1),"-")</f>
        <v>13</v>
      </c>
      <c r="BS8" s="13">
        <f t="shared" si="76"/>
        <v>12</v>
      </c>
      <c r="BT8" s="13" t="str">
        <f>IF($N8=Constants!$B$2,RANK($BM8,$BM$4:$BM$60,1),"-")</f>
        <v>-</v>
      </c>
      <c r="BU8" s="13" t="str">
        <f t="shared" si="77"/>
        <v/>
      </c>
      <c r="BV8" s="13" t="str">
        <f>IF($N8=Constants!$B$3,RANK($BM8,$BM$4:$BM$60,1),"-")</f>
        <v>-</v>
      </c>
      <c r="BW8" s="13" t="str">
        <f t="shared" si="78"/>
        <v/>
      </c>
      <c r="BX8" s="13">
        <f>IF($N8=Constants!$B$4,RANK($BM8,$BM$4:$BM$60,1),"-")</f>
        <v>13</v>
      </c>
      <c r="BY8" s="13">
        <f t="shared" si="79"/>
        <v>3</v>
      </c>
      <c r="BZ8" s="13" t="str">
        <f>IF($N8=Constants!$B$5,RANK($BM8,$BM$4:$BM$60,1),"-")</f>
        <v>-</v>
      </c>
      <c r="CA8" s="13" t="str">
        <f t="shared" si="80"/>
        <v/>
      </c>
      <c r="CB8" s="13" t="str">
        <f>IF($N8=Constants!$B$6,RANK($BM8,$BM$4:$BM$60,1),"-")</f>
        <v>-</v>
      </c>
      <c r="CC8" s="13" t="str">
        <f t="shared" si="81"/>
        <v/>
      </c>
      <c r="CD8" s="13" t="str">
        <f>IF($N8=Constants!$B$7,RANK($BM8,$BM$4:$BM$60,1),"-")</f>
        <v>-</v>
      </c>
      <c r="CE8" s="13" t="str">
        <f t="shared" si="82"/>
        <v/>
      </c>
      <c r="CF8" s="13" t="str">
        <f>IF($N8=Constants!$B$8,RANK($BM8,$BM$4:$BM$60,1),"-")</f>
        <v>-</v>
      </c>
      <c r="CG8" s="13" t="str">
        <f t="shared" si="83"/>
        <v/>
      </c>
      <c r="CH8" s="13" t="str">
        <f>IF($G8=Constants!$C$4,RANK($BM8,$BM$4:$BM$60,1),"-")</f>
        <v>-</v>
      </c>
      <c r="CI8" s="13" t="str">
        <f t="shared" si="84"/>
        <v xml:space="preserve"> </v>
      </c>
      <c r="CJ8" s="13" t="str">
        <f>IF($G8=Constants!$C$3,RANK($BM8,$BM$4:$BM$60,1),"-")</f>
        <v>-</v>
      </c>
      <c r="CK8" s="13" t="str">
        <f t="shared" si="85"/>
        <v xml:space="preserve"> </v>
      </c>
      <c r="CL8" s="13" t="str">
        <f t="shared" si="86"/>
        <v>3</v>
      </c>
      <c r="CM8" s="13" t="str">
        <f t="shared" si="87"/>
        <v xml:space="preserve"> </v>
      </c>
      <c r="CN8" s="13" t="str">
        <f t="shared" si="88"/>
        <v xml:space="preserve"> </v>
      </c>
      <c r="CP8" s="3">
        <f t="shared" si="89"/>
        <v>4</v>
      </c>
      <c r="CQ8" s="3">
        <f t="shared" si="90"/>
        <v>0</v>
      </c>
      <c r="CR8" s="3">
        <f t="shared" si="91"/>
        <v>13</v>
      </c>
      <c r="CS8" s="3">
        <f t="shared" si="92"/>
        <v>13</v>
      </c>
      <c r="CT8" s="3">
        <f t="shared" si="93"/>
        <v>6</v>
      </c>
      <c r="CU8" s="3">
        <f t="shared" si="94"/>
        <v>0</v>
      </c>
      <c r="CV8" s="3">
        <f t="shared" si="95"/>
        <v>13</v>
      </c>
      <c r="CW8" s="3">
        <f t="shared" si="96"/>
        <v>13</v>
      </c>
      <c r="CX8" s="3">
        <f t="shared" si="97"/>
        <v>5</v>
      </c>
      <c r="CY8" s="3">
        <f t="shared" si="98"/>
        <v>0</v>
      </c>
      <c r="CZ8" s="3">
        <f t="shared" si="99"/>
        <v>13</v>
      </c>
      <c r="DA8" s="3">
        <f t="shared" si="100"/>
        <v>13</v>
      </c>
      <c r="DB8" s="3">
        <f t="shared" si="101"/>
        <v>4</v>
      </c>
      <c r="DC8" s="3">
        <f t="shared" si="102"/>
        <v>0</v>
      </c>
      <c r="DD8" s="3">
        <f t="shared" si="103"/>
        <v>13</v>
      </c>
      <c r="DE8" s="3">
        <f t="shared" si="104"/>
        <v>13</v>
      </c>
      <c r="DF8" s="3">
        <f t="shared" si="105"/>
        <v>0</v>
      </c>
      <c r="DG8" s="3">
        <f t="shared" si="106"/>
        <v>0</v>
      </c>
      <c r="DH8" s="3">
        <f t="shared" si="107"/>
        <v>13</v>
      </c>
      <c r="DI8" s="3">
        <f t="shared" si="108"/>
        <v>13</v>
      </c>
      <c r="DJ8" s="3">
        <f t="shared" si="109"/>
        <v>2</v>
      </c>
      <c r="DK8" s="3">
        <f t="shared" si="110"/>
        <v>0</v>
      </c>
      <c r="DL8" s="3">
        <f t="shared" si="111"/>
        <v>13</v>
      </c>
      <c r="DM8" s="3">
        <f t="shared" si="112"/>
        <v>13</v>
      </c>
      <c r="DN8" s="3">
        <f t="shared" si="113"/>
        <v>1</v>
      </c>
      <c r="DO8" s="3">
        <f t="shared" si="114"/>
        <v>0</v>
      </c>
      <c r="DP8" s="3">
        <f t="shared" si="115"/>
        <v>13</v>
      </c>
      <c r="DQ8" s="3">
        <f t="shared" si="116"/>
        <v>13</v>
      </c>
      <c r="DS8" s="3">
        <f t="shared" si="117"/>
        <v>4</v>
      </c>
      <c r="DT8" s="3">
        <f t="shared" si="118"/>
        <v>0</v>
      </c>
      <c r="DU8" s="3">
        <f t="shared" si="119"/>
        <v>13</v>
      </c>
      <c r="DV8" s="3">
        <f t="shared" si="120"/>
        <v>13</v>
      </c>
      <c r="DW8" s="3">
        <f t="shared" si="121"/>
        <v>6</v>
      </c>
      <c r="DX8" s="3">
        <f t="shared" si="122"/>
        <v>0</v>
      </c>
      <c r="DY8" s="3">
        <f t="shared" si="123"/>
        <v>13</v>
      </c>
      <c r="DZ8" s="3">
        <f t="shared" si="124"/>
        <v>13</v>
      </c>
      <c r="EA8" s="3">
        <f t="shared" si="125"/>
        <v>5</v>
      </c>
      <c r="EB8" s="3">
        <f t="shared" si="126"/>
        <v>0</v>
      </c>
      <c r="EC8" s="3">
        <f t="shared" si="127"/>
        <v>13</v>
      </c>
      <c r="ED8" s="3">
        <f t="shared" si="128"/>
        <v>13</v>
      </c>
      <c r="EE8" s="3">
        <f t="shared" si="129"/>
        <v>4</v>
      </c>
      <c r="EF8" s="3">
        <f t="shared" si="130"/>
        <v>0</v>
      </c>
      <c r="EG8" s="3">
        <f t="shared" si="131"/>
        <v>13</v>
      </c>
      <c r="EH8" s="3">
        <f t="shared" si="132"/>
        <v>13</v>
      </c>
      <c r="EI8" s="3">
        <f t="shared" si="133"/>
        <v>0</v>
      </c>
      <c r="EJ8" s="3">
        <f t="shared" si="134"/>
        <v>0</v>
      </c>
      <c r="EK8" s="3">
        <f t="shared" si="135"/>
        <v>13</v>
      </c>
      <c r="EL8" s="3">
        <f t="shared" si="136"/>
        <v>13</v>
      </c>
      <c r="EM8" s="3">
        <f t="shared" si="137"/>
        <v>2</v>
      </c>
      <c r="EN8" s="3">
        <f t="shared" si="138"/>
        <v>0</v>
      </c>
      <c r="EO8" s="3">
        <f t="shared" si="139"/>
        <v>13</v>
      </c>
      <c r="EP8" s="3">
        <f t="shared" si="140"/>
        <v>13</v>
      </c>
      <c r="EQ8" s="3">
        <f t="shared" si="141"/>
        <v>1</v>
      </c>
      <c r="ER8" s="3">
        <f t="shared" si="142"/>
        <v>0</v>
      </c>
      <c r="ES8" s="3">
        <f t="shared" si="143"/>
        <v>13</v>
      </c>
      <c r="ET8" s="3">
        <f t="shared" si="144"/>
        <v>13</v>
      </c>
      <c r="EX8" s="3">
        <f t="shared" si="145"/>
        <v>64</v>
      </c>
      <c r="EY8" s="3" t="str">
        <f t="shared" si="146"/>
        <v>YES</v>
      </c>
      <c r="EZ8" s="3">
        <f t="shared" si="147"/>
        <v>64</v>
      </c>
      <c r="FA8" s="3" t="str">
        <f t="shared" si="148"/>
        <v>YES</v>
      </c>
      <c r="FC8" s="3">
        <f t="shared" si="149"/>
        <v>1</v>
      </c>
      <c r="FD8" s="3">
        <f t="shared" si="150"/>
        <v>0</v>
      </c>
      <c r="FE8" s="3">
        <f t="shared" si="151"/>
        <v>14</v>
      </c>
      <c r="FF8" s="3">
        <f t="shared" si="152"/>
        <v>14</v>
      </c>
      <c r="FG8" s="3">
        <f t="shared" si="153"/>
        <v>5</v>
      </c>
      <c r="FH8" s="3">
        <f t="shared" si="154"/>
        <v>0</v>
      </c>
      <c r="FI8" s="3">
        <f t="shared" si="155"/>
        <v>14</v>
      </c>
      <c r="FJ8" s="3">
        <f t="shared" si="156"/>
        <v>14</v>
      </c>
      <c r="FK8" s="3">
        <f t="shared" si="157"/>
        <v>3</v>
      </c>
      <c r="FL8" s="3">
        <f t="shared" si="158"/>
        <v>0</v>
      </c>
      <c r="FM8" s="3">
        <f t="shared" si="159"/>
        <v>14</v>
      </c>
      <c r="FN8" s="3">
        <f t="shared" si="160"/>
        <v>14</v>
      </c>
      <c r="FO8" s="3">
        <f t="shared" si="161"/>
        <v>2</v>
      </c>
      <c r="FP8" s="3">
        <f t="shared" si="162"/>
        <v>0</v>
      </c>
      <c r="FQ8" s="3">
        <f t="shared" si="163"/>
        <v>14</v>
      </c>
      <c r="FR8" s="3">
        <f t="shared" si="164"/>
        <v>14</v>
      </c>
      <c r="FS8" s="3">
        <f t="shared" si="165"/>
        <v>0</v>
      </c>
      <c r="FT8" s="3">
        <f t="shared" si="166"/>
        <v>0</v>
      </c>
      <c r="FU8" s="3">
        <f t="shared" si="167"/>
        <v>14</v>
      </c>
      <c r="FV8" s="3">
        <f t="shared" si="168"/>
        <v>14</v>
      </c>
      <c r="FW8" s="3">
        <f t="shared" si="169"/>
        <v>2</v>
      </c>
      <c r="FX8" s="3">
        <f t="shared" si="170"/>
        <v>0</v>
      </c>
      <c r="FY8" s="3">
        <f t="shared" si="171"/>
        <v>14</v>
      </c>
      <c r="FZ8" s="3">
        <f t="shared" si="172"/>
        <v>14</v>
      </c>
      <c r="GA8" s="3">
        <f t="shared" si="173"/>
        <v>1</v>
      </c>
      <c r="GB8" s="3">
        <f t="shared" si="174"/>
        <v>0</v>
      </c>
      <c r="GC8" s="3">
        <f t="shared" si="175"/>
        <v>14</v>
      </c>
      <c r="GD8" s="3">
        <f t="shared" si="176"/>
        <v>14</v>
      </c>
      <c r="GG8" s="3">
        <f t="shared" si="177"/>
        <v>0</v>
      </c>
      <c r="GH8" s="3">
        <f t="shared" si="178"/>
        <v>0</v>
      </c>
      <c r="GI8" s="3">
        <f t="shared" si="179"/>
        <v>12</v>
      </c>
      <c r="GJ8" s="3">
        <f t="shared" si="180"/>
        <v>12</v>
      </c>
      <c r="GK8" s="3">
        <f t="shared" si="181"/>
        <v>1</v>
      </c>
      <c r="GL8" s="3">
        <f t="shared" si="182"/>
        <v>4.0000000000000001E-3</v>
      </c>
      <c r="GM8" s="3">
        <f t="shared" si="183"/>
        <v>12.004</v>
      </c>
      <c r="GN8" s="3">
        <f t="shared" si="184"/>
        <v>12</v>
      </c>
      <c r="GO8" s="3">
        <f t="shared" si="185"/>
        <v>3</v>
      </c>
      <c r="GP8" s="3">
        <f t="shared" si="186"/>
        <v>1E-3</v>
      </c>
      <c r="GQ8" s="3">
        <f t="shared" si="187"/>
        <v>12.000999999999999</v>
      </c>
      <c r="GR8" s="3">
        <f t="shared" si="188"/>
        <v>12</v>
      </c>
      <c r="GS8" s="3">
        <f t="shared" si="189"/>
        <v>1</v>
      </c>
      <c r="GT8" s="3">
        <f t="shared" si="190"/>
        <v>0</v>
      </c>
      <c r="GU8" s="3">
        <f t="shared" si="191"/>
        <v>12</v>
      </c>
      <c r="GV8" s="3">
        <f t="shared" si="192"/>
        <v>12</v>
      </c>
      <c r="GW8" s="3">
        <f t="shared" si="193"/>
        <v>0</v>
      </c>
      <c r="GX8" s="3">
        <f t="shared" si="194"/>
        <v>0</v>
      </c>
      <c r="GY8" s="3">
        <f t="shared" si="195"/>
        <v>12</v>
      </c>
      <c r="GZ8" s="3">
        <f t="shared" si="196"/>
        <v>12</v>
      </c>
      <c r="HA8" s="3">
        <f t="shared" si="197"/>
        <v>1</v>
      </c>
      <c r="HB8" s="3">
        <f t="shared" si="198"/>
        <v>0</v>
      </c>
      <c r="HC8" s="3">
        <f t="shared" si="199"/>
        <v>12</v>
      </c>
      <c r="HD8" s="3">
        <f t="shared" si="200"/>
        <v>12</v>
      </c>
      <c r="HE8" s="3">
        <f t="shared" si="201"/>
        <v>1</v>
      </c>
      <c r="HF8" s="3">
        <f t="shared" si="202"/>
        <v>0</v>
      </c>
      <c r="HG8" s="3">
        <f t="shared" si="203"/>
        <v>12</v>
      </c>
      <c r="HH8" s="3">
        <f t="shared" si="204"/>
        <v>12</v>
      </c>
    </row>
    <row r="9" spans="1:216" x14ac:dyDescent="0.3">
      <c r="A9" s="3">
        <f t="shared" si="60"/>
        <v>20</v>
      </c>
      <c r="B9" s="12">
        <v>6</v>
      </c>
      <c r="C9" s="21" t="s">
        <v>96</v>
      </c>
      <c r="D9" s="21" t="s">
        <v>97</v>
      </c>
      <c r="E9" s="21" t="s">
        <v>98</v>
      </c>
      <c r="F9" s="12">
        <v>1600</v>
      </c>
      <c r="G9" s="12"/>
      <c r="H9" s="12"/>
      <c r="I9" s="12"/>
      <c r="J9" s="12"/>
      <c r="K9" s="12"/>
      <c r="L9" s="12"/>
      <c r="M9" s="12" t="s">
        <v>72</v>
      </c>
      <c r="N9" s="12" t="s">
        <v>72</v>
      </c>
      <c r="O9" s="12">
        <v>4</v>
      </c>
      <c r="P9" s="12">
        <v>3</v>
      </c>
      <c r="Q9" s="12">
        <v>6</v>
      </c>
      <c r="R9" s="12">
        <v>6</v>
      </c>
      <c r="S9" s="12">
        <v>4</v>
      </c>
      <c r="T9" s="12">
        <v>6</v>
      </c>
      <c r="U9" s="12">
        <v>11</v>
      </c>
      <c r="V9" s="12">
        <v>9</v>
      </c>
      <c r="W9" s="12"/>
      <c r="X9" s="12"/>
      <c r="Y9" s="13">
        <f t="shared" si="61"/>
        <v>49</v>
      </c>
      <c r="Z9" s="12">
        <v>5</v>
      </c>
      <c r="AA9" s="12">
        <v>2</v>
      </c>
      <c r="AB9" s="12">
        <v>6</v>
      </c>
      <c r="AC9" s="12">
        <v>2</v>
      </c>
      <c r="AD9" s="12">
        <v>3</v>
      </c>
      <c r="AE9" s="12">
        <v>5</v>
      </c>
      <c r="AF9" s="12">
        <v>10</v>
      </c>
      <c r="AG9" s="12">
        <v>3</v>
      </c>
      <c r="AH9" s="12"/>
      <c r="AI9" s="12"/>
      <c r="AJ9" s="13">
        <f t="shared" si="62"/>
        <v>36</v>
      </c>
      <c r="AK9" s="13">
        <f t="shared" si="63"/>
        <v>85</v>
      </c>
      <c r="AL9" s="12">
        <v>5</v>
      </c>
      <c r="AM9" s="12">
        <v>2</v>
      </c>
      <c r="AN9" s="12">
        <v>5</v>
      </c>
      <c r="AO9" s="12">
        <v>2</v>
      </c>
      <c r="AP9" s="12">
        <v>3</v>
      </c>
      <c r="AQ9" s="12">
        <v>5</v>
      </c>
      <c r="AR9" s="12">
        <v>9</v>
      </c>
      <c r="AS9" s="12">
        <v>2</v>
      </c>
      <c r="AT9" s="12"/>
      <c r="AU9" s="12"/>
      <c r="AV9" s="13">
        <f t="shared" si="64"/>
        <v>33</v>
      </c>
      <c r="AW9" s="13">
        <f t="shared" si="65"/>
        <v>118</v>
      </c>
      <c r="AX9" s="12"/>
      <c r="AY9" s="12"/>
      <c r="AZ9" s="12"/>
      <c r="BA9" s="12"/>
      <c r="BB9" s="12"/>
      <c r="BC9" s="12"/>
      <c r="BD9" s="12"/>
      <c r="BE9" s="12"/>
      <c r="BF9" s="12"/>
      <c r="BG9" s="12"/>
      <c r="BH9" s="13">
        <f t="shared" si="66"/>
        <v>0</v>
      </c>
      <c r="BI9" s="13">
        <f t="shared" si="67"/>
        <v>118</v>
      </c>
      <c r="BJ9" s="13">
        <f t="shared" si="68"/>
        <v>20</v>
      </c>
      <c r="BK9" s="13">
        <f t="shared" si="69"/>
        <v>20</v>
      </c>
      <c r="BL9" s="13">
        <f t="shared" si="70"/>
        <v>20</v>
      </c>
      <c r="BM9" s="13">
        <f t="shared" si="71"/>
        <v>20</v>
      </c>
      <c r="BN9" s="13">
        <f t="shared" si="72"/>
        <v>20</v>
      </c>
      <c r="BO9" s="13">
        <f t="shared" si="73"/>
        <v>20</v>
      </c>
      <c r="BP9" s="13">
        <f t="shared" si="74"/>
        <v>20</v>
      </c>
      <c r="BQ9" s="13">
        <f t="shared" si="75"/>
        <v>20</v>
      </c>
      <c r="BR9" s="13" t="str">
        <f>IF($M9=Constants!$D$2,RANK($BM9,$BM$4:$BM$60,1),"-")</f>
        <v>-</v>
      </c>
      <c r="BS9" s="13" t="str">
        <f t="shared" si="76"/>
        <v/>
      </c>
      <c r="BT9" s="13" t="str">
        <f>IF($N9=Constants!$B$2,RANK($BM9,$BM$4:$BM$60,1),"-")</f>
        <v>-</v>
      </c>
      <c r="BU9" s="13" t="str">
        <f t="shared" si="77"/>
        <v/>
      </c>
      <c r="BV9" s="13" t="str">
        <f>IF($N9=Constants!$B$3,RANK($BM9,$BM$4:$BM$60,1),"-")</f>
        <v>-</v>
      </c>
      <c r="BW9" s="13" t="str">
        <f t="shared" si="78"/>
        <v/>
      </c>
      <c r="BX9" s="13" t="str">
        <f>IF($N9=Constants!$B$4,RANK($BM9,$BM$4:$BM$60,1),"-")</f>
        <v>-</v>
      </c>
      <c r="BY9" s="13" t="str">
        <f t="shared" si="79"/>
        <v/>
      </c>
      <c r="BZ9" s="13" t="str">
        <f>IF($N9=Constants!$B$5,RANK($BM9,$BM$4:$BM$60,1),"-")</f>
        <v>-</v>
      </c>
      <c r="CA9" s="13" t="str">
        <f t="shared" si="80"/>
        <v/>
      </c>
      <c r="CB9" s="13" t="str">
        <f>IF($N9=Constants!$B$6,RANK($BM9,$BM$4:$BM$60,1),"-")</f>
        <v>-</v>
      </c>
      <c r="CC9" s="13" t="str">
        <f t="shared" si="81"/>
        <v/>
      </c>
      <c r="CD9" s="13">
        <f>IF($N9=Constants!$B$7,RANK($BM9,$BM$4:$BM$60,1),"-")</f>
        <v>20</v>
      </c>
      <c r="CE9" s="13">
        <f t="shared" si="82"/>
        <v>5</v>
      </c>
      <c r="CF9" s="13" t="str">
        <f>IF($N9=Constants!$B$8,RANK($BM9,$BM$4:$BM$60,1),"-")</f>
        <v>-</v>
      </c>
      <c r="CG9" s="13" t="str">
        <f t="shared" si="83"/>
        <v/>
      </c>
      <c r="CH9" s="13" t="str">
        <f>IF($G9=Constants!$C$4,RANK($BM9,$BM$4:$BM$60,1),"-")</f>
        <v>-</v>
      </c>
      <c r="CI9" s="13" t="str">
        <f t="shared" si="84"/>
        <v xml:space="preserve"> </v>
      </c>
      <c r="CJ9" s="13" t="str">
        <f>IF($G9=Constants!$C$3,RANK($BM9,$BM$4:$BM$60,1),"-")</f>
        <v>-</v>
      </c>
      <c r="CK9" s="13" t="str">
        <f t="shared" si="85"/>
        <v xml:space="preserve"> </v>
      </c>
      <c r="CL9" s="13" t="str">
        <f t="shared" si="86"/>
        <v>5</v>
      </c>
      <c r="CM9" s="13" t="str">
        <f t="shared" si="87"/>
        <v xml:space="preserve"> </v>
      </c>
      <c r="CN9" s="13" t="str">
        <f t="shared" si="88"/>
        <v xml:space="preserve"> </v>
      </c>
      <c r="CP9" s="3">
        <f t="shared" si="89"/>
        <v>0</v>
      </c>
      <c r="CQ9" s="3">
        <f t="shared" si="90"/>
        <v>0</v>
      </c>
      <c r="CR9" s="3">
        <f t="shared" si="91"/>
        <v>20</v>
      </c>
      <c r="CS9" s="3">
        <f t="shared" si="92"/>
        <v>20</v>
      </c>
      <c r="CT9" s="3">
        <f t="shared" si="93"/>
        <v>0</v>
      </c>
      <c r="CU9" s="3">
        <f t="shared" si="94"/>
        <v>0</v>
      </c>
      <c r="CV9" s="3">
        <f t="shared" si="95"/>
        <v>20</v>
      </c>
      <c r="CW9" s="3">
        <f t="shared" si="96"/>
        <v>20</v>
      </c>
      <c r="CX9" s="3">
        <f t="shared" si="97"/>
        <v>5</v>
      </c>
      <c r="CY9" s="3">
        <f t="shared" si="98"/>
        <v>0</v>
      </c>
      <c r="CZ9" s="3">
        <f t="shared" si="99"/>
        <v>20</v>
      </c>
      <c r="DA9" s="3">
        <f t="shared" si="100"/>
        <v>20</v>
      </c>
      <c r="DB9" s="3">
        <f t="shared" si="101"/>
        <v>4</v>
      </c>
      <c r="DC9" s="3">
        <f t="shared" si="102"/>
        <v>0</v>
      </c>
      <c r="DD9" s="3">
        <f t="shared" si="103"/>
        <v>20</v>
      </c>
      <c r="DE9" s="3">
        <f t="shared" si="104"/>
        <v>20</v>
      </c>
      <c r="DF9" s="3">
        <f t="shared" si="105"/>
        <v>2</v>
      </c>
      <c r="DG9" s="3">
        <f t="shared" si="106"/>
        <v>0</v>
      </c>
      <c r="DH9" s="3">
        <f t="shared" si="107"/>
        <v>20</v>
      </c>
      <c r="DI9" s="3">
        <f t="shared" si="108"/>
        <v>20</v>
      </c>
      <c r="DJ9" s="3">
        <f t="shared" si="109"/>
        <v>5</v>
      </c>
      <c r="DK9" s="3">
        <f t="shared" si="110"/>
        <v>0</v>
      </c>
      <c r="DL9" s="3">
        <f t="shared" si="111"/>
        <v>20</v>
      </c>
      <c r="DM9" s="3">
        <f t="shared" si="112"/>
        <v>20</v>
      </c>
      <c r="DN9" s="3">
        <f t="shared" si="113"/>
        <v>4</v>
      </c>
      <c r="DO9" s="3">
        <f t="shared" si="114"/>
        <v>0</v>
      </c>
      <c r="DP9" s="3">
        <f t="shared" si="115"/>
        <v>20</v>
      </c>
      <c r="DQ9" s="3">
        <f t="shared" si="116"/>
        <v>20</v>
      </c>
      <c r="DS9" s="3">
        <f t="shared" si="117"/>
        <v>0</v>
      </c>
      <c r="DT9" s="3">
        <f t="shared" si="118"/>
        <v>0</v>
      </c>
      <c r="DU9" s="3">
        <f t="shared" si="119"/>
        <v>20</v>
      </c>
      <c r="DV9" s="3">
        <f t="shared" si="120"/>
        <v>20</v>
      </c>
      <c r="DW9" s="3">
        <f t="shared" si="121"/>
        <v>0</v>
      </c>
      <c r="DX9" s="3">
        <f t="shared" si="122"/>
        <v>0</v>
      </c>
      <c r="DY9" s="3">
        <f t="shared" si="123"/>
        <v>20</v>
      </c>
      <c r="DZ9" s="3">
        <f t="shared" si="124"/>
        <v>20</v>
      </c>
      <c r="EA9" s="3">
        <f t="shared" si="125"/>
        <v>5</v>
      </c>
      <c r="EB9" s="3">
        <f t="shared" si="126"/>
        <v>0</v>
      </c>
      <c r="EC9" s="3">
        <f t="shared" si="127"/>
        <v>20</v>
      </c>
      <c r="ED9" s="3">
        <f t="shared" si="128"/>
        <v>20</v>
      </c>
      <c r="EE9" s="3">
        <f t="shared" si="129"/>
        <v>4</v>
      </c>
      <c r="EF9" s="3">
        <f t="shared" si="130"/>
        <v>0</v>
      </c>
      <c r="EG9" s="3">
        <f t="shared" si="131"/>
        <v>20</v>
      </c>
      <c r="EH9" s="3">
        <f t="shared" si="132"/>
        <v>20</v>
      </c>
      <c r="EI9" s="3">
        <f t="shared" si="133"/>
        <v>2</v>
      </c>
      <c r="EJ9" s="3">
        <f t="shared" si="134"/>
        <v>0</v>
      </c>
      <c r="EK9" s="3">
        <f t="shared" si="135"/>
        <v>20</v>
      </c>
      <c r="EL9" s="3">
        <f t="shared" si="136"/>
        <v>20</v>
      </c>
      <c r="EM9" s="3">
        <f t="shared" si="137"/>
        <v>5</v>
      </c>
      <c r="EN9" s="3">
        <f t="shared" si="138"/>
        <v>0</v>
      </c>
      <c r="EO9" s="3">
        <f t="shared" si="139"/>
        <v>20</v>
      </c>
      <c r="EP9" s="3">
        <f t="shared" si="140"/>
        <v>20</v>
      </c>
      <c r="EQ9" s="3">
        <f t="shared" si="141"/>
        <v>4</v>
      </c>
      <c r="ER9" s="3">
        <f t="shared" si="142"/>
        <v>0</v>
      </c>
      <c r="ES9" s="3">
        <f t="shared" si="143"/>
        <v>20</v>
      </c>
      <c r="ET9" s="3">
        <f t="shared" si="144"/>
        <v>20</v>
      </c>
      <c r="EX9" s="3">
        <f t="shared" si="145"/>
        <v>118</v>
      </c>
      <c r="EY9" s="3" t="str">
        <f t="shared" si="146"/>
        <v>YES</v>
      </c>
      <c r="EZ9" s="3">
        <f t="shared" si="147"/>
        <v>118</v>
      </c>
      <c r="FA9" s="3" t="str">
        <f t="shared" si="148"/>
        <v>YES</v>
      </c>
      <c r="FC9" s="3">
        <f t="shared" si="149"/>
        <v>0</v>
      </c>
      <c r="FD9" s="3">
        <f t="shared" si="150"/>
        <v>0</v>
      </c>
      <c r="FE9" s="3">
        <f t="shared" si="151"/>
        <v>20</v>
      </c>
      <c r="FF9" s="3">
        <f t="shared" si="152"/>
        <v>20</v>
      </c>
      <c r="FG9" s="3">
        <f t="shared" si="153"/>
        <v>0</v>
      </c>
      <c r="FH9" s="3">
        <f t="shared" si="154"/>
        <v>0</v>
      </c>
      <c r="FI9" s="3">
        <f t="shared" si="155"/>
        <v>20</v>
      </c>
      <c r="FJ9" s="3">
        <f t="shared" si="156"/>
        <v>20</v>
      </c>
      <c r="FK9" s="3">
        <f t="shared" si="157"/>
        <v>2</v>
      </c>
      <c r="FL9" s="3">
        <f t="shared" si="158"/>
        <v>0</v>
      </c>
      <c r="FM9" s="3">
        <f t="shared" si="159"/>
        <v>20</v>
      </c>
      <c r="FN9" s="3">
        <f t="shared" si="160"/>
        <v>20</v>
      </c>
      <c r="FO9" s="3">
        <f t="shared" si="161"/>
        <v>3</v>
      </c>
      <c r="FP9" s="3">
        <f t="shared" si="162"/>
        <v>0</v>
      </c>
      <c r="FQ9" s="3">
        <f t="shared" si="163"/>
        <v>20</v>
      </c>
      <c r="FR9" s="3">
        <f t="shared" si="164"/>
        <v>20</v>
      </c>
      <c r="FS9" s="3">
        <f t="shared" si="165"/>
        <v>2</v>
      </c>
      <c r="FT9" s="3">
        <f t="shared" si="166"/>
        <v>0</v>
      </c>
      <c r="FU9" s="3">
        <f t="shared" si="167"/>
        <v>20</v>
      </c>
      <c r="FV9" s="3">
        <f t="shared" si="168"/>
        <v>20</v>
      </c>
      <c r="FW9" s="3">
        <f t="shared" si="169"/>
        <v>2</v>
      </c>
      <c r="FX9" s="3">
        <f t="shared" si="170"/>
        <v>0</v>
      </c>
      <c r="FY9" s="3">
        <f t="shared" si="171"/>
        <v>20</v>
      </c>
      <c r="FZ9" s="3">
        <f t="shared" si="172"/>
        <v>20</v>
      </c>
      <c r="GA9" s="3">
        <f t="shared" si="173"/>
        <v>4</v>
      </c>
      <c r="GB9" s="3">
        <f t="shared" si="174"/>
        <v>0</v>
      </c>
      <c r="GC9" s="3">
        <f t="shared" si="175"/>
        <v>20</v>
      </c>
      <c r="GD9" s="3">
        <f t="shared" si="176"/>
        <v>20</v>
      </c>
      <c r="GG9" s="3">
        <f t="shared" si="177"/>
        <v>0</v>
      </c>
      <c r="GH9" s="3">
        <f t="shared" si="178"/>
        <v>0</v>
      </c>
      <c r="GI9" s="3">
        <f t="shared" si="179"/>
        <v>20</v>
      </c>
      <c r="GJ9" s="3">
        <f t="shared" si="180"/>
        <v>20</v>
      </c>
      <c r="GK9" s="3">
        <f t="shared" si="181"/>
        <v>0</v>
      </c>
      <c r="GL9" s="3">
        <f t="shared" si="182"/>
        <v>0</v>
      </c>
      <c r="GM9" s="3">
        <f t="shared" si="183"/>
        <v>20</v>
      </c>
      <c r="GN9" s="3">
        <f t="shared" si="184"/>
        <v>20</v>
      </c>
      <c r="GO9" s="3">
        <f t="shared" si="185"/>
        <v>0</v>
      </c>
      <c r="GP9" s="3">
        <f t="shared" si="186"/>
        <v>0</v>
      </c>
      <c r="GQ9" s="3">
        <f t="shared" si="187"/>
        <v>20</v>
      </c>
      <c r="GR9" s="3">
        <f t="shared" si="188"/>
        <v>20</v>
      </c>
      <c r="GS9" s="3">
        <f t="shared" si="189"/>
        <v>1</v>
      </c>
      <c r="GT9" s="3">
        <f t="shared" si="190"/>
        <v>0</v>
      </c>
      <c r="GU9" s="3">
        <f t="shared" si="191"/>
        <v>20</v>
      </c>
      <c r="GV9" s="3">
        <f t="shared" si="192"/>
        <v>20</v>
      </c>
      <c r="GW9" s="3">
        <f t="shared" si="193"/>
        <v>2</v>
      </c>
      <c r="GX9" s="3">
        <f t="shared" si="194"/>
        <v>0</v>
      </c>
      <c r="GY9" s="3">
        <f t="shared" si="195"/>
        <v>20</v>
      </c>
      <c r="GZ9" s="3">
        <f t="shared" si="196"/>
        <v>20</v>
      </c>
      <c r="HA9" s="3">
        <f t="shared" si="197"/>
        <v>0</v>
      </c>
      <c r="HB9" s="3">
        <f t="shared" si="198"/>
        <v>0</v>
      </c>
      <c r="HC9" s="3">
        <f t="shared" si="199"/>
        <v>20</v>
      </c>
      <c r="HD9" s="3">
        <f t="shared" si="200"/>
        <v>20</v>
      </c>
      <c r="HE9" s="3">
        <f t="shared" si="201"/>
        <v>3</v>
      </c>
      <c r="HF9" s="3">
        <f t="shared" si="202"/>
        <v>0</v>
      </c>
      <c r="HG9" s="3">
        <f t="shared" si="203"/>
        <v>20</v>
      </c>
      <c r="HH9" s="3">
        <f t="shared" si="204"/>
        <v>20</v>
      </c>
    </row>
    <row r="10" spans="1:216" x14ac:dyDescent="0.3">
      <c r="A10" s="3">
        <f t="shared" si="60"/>
        <v>3</v>
      </c>
      <c r="B10" s="12">
        <v>7</v>
      </c>
      <c r="C10" s="21" t="s">
        <v>99</v>
      </c>
      <c r="D10" s="21" t="s">
        <v>100</v>
      </c>
      <c r="E10" s="21" t="s">
        <v>84</v>
      </c>
      <c r="F10" s="12">
        <v>1500</v>
      </c>
      <c r="G10" s="12" t="s">
        <v>46</v>
      </c>
      <c r="H10" s="12"/>
      <c r="I10" s="12"/>
      <c r="J10" s="12"/>
      <c r="K10" s="12"/>
      <c r="L10" s="12"/>
      <c r="M10" s="12" t="s">
        <v>71</v>
      </c>
      <c r="N10" s="12" t="s">
        <v>74</v>
      </c>
      <c r="O10" s="12">
        <v>2</v>
      </c>
      <c r="P10" s="12">
        <v>2</v>
      </c>
      <c r="Q10" s="12">
        <v>5</v>
      </c>
      <c r="R10" s="12">
        <v>1</v>
      </c>
      <c r="S10" s="12">
        <v>0</v>
      </c>
      <c r="T10" s="12">
        <v>0</v>
      </c>
      <c r="U10" s="12">
        <v>9</v>
      </c>
      <c r="V10" s="12">
        <v>2</v>
      </c>
      <c r="W10" s="12"/>
      <c r="X10" s="12"/>
      <c r="Y10" s="13">
        <f t="shared" si="61"/>
        <v>21</v>
      </c>
      <c r="Z10" s="12">
        <v>2</v>
      </c>
      <c r="AA10" s="12">
        <v>0</v>
      </c>
      <c r="AB10" s="12">
        <v>2</v>
      </c>
      <c r="AC10" s="12">
        <v>0</v>
      </c>
      <c r="AD10" s="12">
        <v>0</v>
      </c>
      <c r="AE10" s="12">
        <v>0</v>
      </c>
      <c r="AF10" s="12">
        <v>8</v>
      </c>
      <c r="AG10" s="12">
        <v>0</v>
      </c>
      <c r="AH10" s="12"/>
      <c r="AI10" s="12"/>
      <c r="AJ10" s="13">
        <f t="shared" si="62"/>
        <v>12</v>
      </c>
      <c r="AK10" s="13">
        <f t="shared" si="63"/>
        <v>33</v>
      </c>
      <c r="AL10" s="12">
        <v>2</v>
      </c>
      <c r="AM10" s="12">
        <v>0</v>
      </c>
      <c r="AN10" s="12">
        <v>0</v>
      </c>
      <c r="AO10" s="12">
        <v>0</v>
      </c>
      <c r="AP10" s="12">
        <v>0</v>
      </c>
      <c r="AQ10" s="12">
        <v>2</v>
      </c>
      <c r="AR10" s="12">
        <v>4</v>
      </c>
      <c r="AS10" s="12">
        <v>0</v>
      </c>
      <c r="AT10" s="12"/>
      <c r="AU10" s="12"/>
      <c r="AV10" s="13">
        <f t="shared" si="64"/>
        <v>8</v>
      </c>
      <c r="AW10" s="13">
        <f t="shared" si="65"/>
        <v>41</v>
      </c>
      <c r="AX10" s="12"/>
      <c r="AY10" s="12"/>
      <c r="AZ10" s="12"/>
      <c r="BA10" s="12"/>
      <c r="BB10" s="12"/>
      <c r="BC10" s="12"/>
      <c r="BD10" s="12"/>
      <c r="BE10" s="12"/>
      <c r="BF10" s="12"/>
      <c r="BG10" s="12"/>
      <c r="BH10" s="13">
        <f t="shared" si="66"/>
        <v>0</v>
      </c>
      <c r="BI10" s="13">
        <f t="shared" si="67"/>
        <v>41</v>
      </c>
      <c r="BJ10" s="13">
        <f t="shared" si="68"/>
        <v>5</v>
      </c>
      <c r="BK10" s="13">
        <f t="shared" si="69"/>
        <v>5</v>
      </c>
      <c r="BL10" s="13">
        <f t="shared" si="70"/>
        <v>3</v>
      </c>
      <c r="BM10" s="13">
        <f t="shared" si="71"/>
        <v>3</v>
      </c>
      <c r="BN10" s="13">
        <f t="shared" si="72"/>
        <v>3</v>
      </c>
      <c r="BO10" s="13">
        <f t="shared" si="73"/>
        <v>5</v>
      </c>
      <c r="BP10" s="13">
        <f t="shared" si="74"/>
        <v>3</v>
      </c>
      <c r="BQ10" s="13">
        <f t="shared" si="75"/>
        <v>3</v>
      </c>
      <c r="BR10" s="13">
        <f>IF($M10=Constants!$D$2,RANK($BM10,$BM$4:$BM$60,1),"-")</f>
        <v>3</v>
      </c>
      <c r="BS10" s="13">
        <f t="shared" si="76"/>
        <v>3</v>
      </c>
      <c r="BT10" s="13">
        <f>IF($N10=Constants!$B$2,RANK($BM10,$BM$4:$BM$60,1),"-")</f>
        <v>3</v>
      </c>
      <c r="BU10" s="13">
        <f t="shared" si="77"/>
        <v>3</v>
      </c>
      <c r="BV10" s="13" t="str">
        <f>IF($N10=Constants!$B$3,RANK($BM10,$BM$4:$BM$60,1),"-")</f>
        <v>-</v>
      </c>
      <c r="BW10" s="13" t="str">
        <f t="shared" si="78"/>
        <v/>
      </c>
      <c r="BX10" s="13" t="str">
        <f>IF($N10=Constants!$B$4,RANK($BM10,$BM$4:$BM$60,1),"-")</f>
        <v>-</v>
      </c>
      <c r="BY10" s="13" t="str">
        <f t="shared" si="79"/>
        <v/>
      </c>
      <c r="BZ10" s="13" t="str">
        <f>IF($N10=Constants!$B$5,RANK($BM10,$BM$4:$BM$60,1),"-")</f>
        <v>-</v>
      </c>
      <c r="CA10" s="13" t="str">
        <f t="shared" si="80"/>
        <v/>
      </c>
      <c r="CB10" s="13" t="str">
        <f>IF($N10=Constants!$B$6,RANK($BM10,$BM$4:$BM$60,1),"-")</f>
        <v>-</v>
      </c>
      <c r="CC10" s="13" t="str">
        <f t="shared" si="81"/>
        <v/>
      </c>
      <c r="CD10" s="13" t="str">
        <f>IF($N10=Constants!$B$7,RANK($BM10,$BM$4:$BM$60,1),"-")</f>
        <v>-</v>
      </c>
      <c r="CE10" s="13" t="str">
        <f t="shared" si="82"/>
        <v/>
      </c>
      <c r="CF10" s="13" t="str">
        <f>IF($N10=Constants!$B$8,RANK($BM10,$BM$4:$BM$60,1),"-")</f>
        <v>-</v>
      </c>
      <c r="CG10" s="13" t="str">
        <f t="shared" si="83"/>
        <v/>
      </c>
      <c r="CH10" s="13" t="str">
        <f>IF($G10=Constants!$C$4,RANK($BM10,$BM$4:$BM$60,1),"-")</f>
        <v>-</v>
      </c>
      <c r="CI10" s="13" t="str">
        <f t="shared" si="84"/>
        <v xml:space="preserve"> </v>
      </c>
      <c r="CJ10" s="13" t="str">
        <f>IF($G10=Constants!$C$3,RANK($BM10,$BM$4:$BM$60,1),"-")</f>
        <v>-</v>
      </c>
      <c r="CK10" s="13" t="str">
        <f t="shared" si="85"/>
        <v xml:space="preserve"> </v>
      </c>
      <c r="CL10" s="13" t="str">
        <f t="shared" si="86"/>
        <v>3</v>
      </c>
      <c r="CM10" s="13" t="str">
        <f t="shared" si="87"/>
        <v xml:space="preserve"> </v>
      </c>
      <c r="CN10" s="13" t="str">
        <f t="shared" si="88"/>
        <v xml:space="preserve"> </v>
      </c>
      <c r="CP10" s="3">
        <f t="shared" si="89"/>
        <v>12</v>
      </c>
      <c r="CQ10" s="3">
        <f t="shared" si="90"/>
        <v>0</v>
      </c>
      <c r="CR10" s="3">
        <f t="shared" si="91"/>
        <v>3</v>
      </c>
      <c r="CS10" s="3">
        <f t="shared" si="92"/>
        <v>3</v>
      </c>
      <c r="CT10" s="3">
        <f t="shared" si="93"/>
        <v>1</v>
      </c>
      <c r="CU10" s="3">
        <f t="shared" si="94"/>
        <v>0</v>
      </c>
      <c r="CV10" s="3">
        <f t="shared" si="95"/>
        <v>3</v>
      </c>
      <c r="CW10" s="3">
        <f t="shared" si="96"/>
        <v>3</v>
      </c>
      <c r="CX10" s="3">
        <f t="shared" si="97"/>
        <v>7</v>
      </c>
      <c r="CY10" s="3">
        <f t="shared" si="98"/>
        <v>0</v>
      </c>
      <c r="CZ10" s="3">
        <f t="shared" si="99"/>
        <v>3</v>
      </c>
      <c r="DA10" s="3">
        <f t="shared" si="100"/>
        <v>3</v>
      </c>
      <c r="DB10" s="3">
        <f t="shared" si="101"/>
        <v>0</v>
      </c>
      <c r="DC10" s="3">
        <f t="shared" si="102"/>
        <v>0</v>
      </c>
      <c r="DD10" s="3">
        <f t="shared" si="103"/>
        <v>3</v>
      </c>
      <c r="DE10" s="3">
        <f t="shared" si="104"/>
        <v>3</v>
      </c>
      <c r="DF10" s="3">
        <f t="shared" si="105"/>
        <v>1</v>
      </c>
      <c r="DG10" s="3">
        <f t="shared" si="106"/>
        <v>0</v>
      </c>
      <c r="DH10" s="3">
        <f t="shared" si="107"/>
        <v>3</v>
      </c>
      <c r="DI10" s="3">
        <f t="shared" si="108"/>
        <v>3</v>
      </c>
      <c r="DJ10" s="3">
        <f t="shared" si="109"/>
        <v>1</v>
      </c>
      <c r="DK10" s="3">
        <f t="shared" si="110"/>
        <v>0</v>
      </c>
      <c r="DL10" s="3">
        <f t="shared" si="111"/>
        <v>3</v>
      </c>
      <c r="DM10" s="3">
        <f t="shared" si="112"/>
        <v>3</v>
      </c>
      <c r="DN10" s="3">
        <f t="shared" si="113"/>
        <v>0</v>
      </c>
      <c r="DO10" s="3">
        <f t="shared" si="114"/>
        <v>0</v>
      </c>
      <c r="DP10" s="3">
        <f t="shared" si="115"/>
        <v>3</v>
      </c>
      <c r="DQ10" s="3">
        <f t="shared" si="116"/>
        <v>3</v>
      </c>
      <c r="DS10" s="3">
        <f t="shared" si="117"/>
        <v>12</v>
      </c>
      <c r="DT10" s="3">
        <f t="shared" si="118"/>
        <v>0</v>
      </c>
      <c r="DU10" s="3">
        <f t="shared" si="119"/>
        <v>3</v>
      </c>
      <c r="DV10" s="3">
        <f t="shared" si="120"/>
        <v>3</v>
      </c>
      <c r="DW10" s="3">
        <f t="shared" si="121"/>
        <v>1</v>
      </c>
      <c r="DX10" s="3">
        <f t="shared" si="122"/>
        <v>0</v>
      </c>
      <c r="DY10" s="3">
        <f t="shared" si="123"/>
        <v>3</v>
      </c>
      <c r="DZ10" s="3">
        <f t="shared" si="124"/>
        <v>3</v>
      </c>
      <c r="EA10" s="3">
        <f t="shared" si="125"/>
        <v>7</v>
      </c>
      <c r="EB10" s="3">
        <f t="shared" si="126"/>
        <v>0</v>
      </c>
      <c r="EC10" s="3">
        <f t="shared" si="127"/>
        <v>3</v>
      </c>
      <c r="ED10" s="3">
        <f t="shared" si="128"/>
        <v>3</v>
      </c>
      <c r="EE10" s="3">
        <f t="shared" si="129"/>
        <v>0</v>
      </c>
      <c r="EF10" s="3">
        <f t="shared" si="130"/>
        <v>0</v>
      </c>
      <c r="EG10" s="3">
        <f t="shared" si="131"/>
        <v>3</v>
      </c>
      <c r="EH10" s="3">
        <f t="shared" si="132"/>
        <v>3</v>
      </c>
      <c r="EI10" s="3">
        <f t="shared" si="133"/>
        <v>1</v>
      </c>
      <c r="EJ10" s="3">
        <f t="shared" si="134"/>
        <v>0</v>
      </c>
      <c r="EK10" s="3">
        <f t="shared" si="135"/>
        <v>3</v>
      </c>
      <c r="EL10" s="3">
        <f t="shared" si="136"/>
        <v>3</v>
      </c>
      <c r="EM10" s="3">
        <f t="shared" si="137"/>
        <v>1</v>
      </c>
      <c r="EN10" s="3">
        <f t="shared" si="138"/>
        <v>0</v>
      </c>
      <c r="EO10" s="3">
        <f t="shared" si="139"/>
        <v>3</v>
      </c>
      <c r="EP10" s="3">
        <f t="shared" si="140"/>
        <v>3</v>
      </c>
      <c r="EQ10" s="3">
        <f t="shared" si="141"/>
        <v>0</v>
      </c>
      <c r="ER10" s="3">
        <f t="shared" si="142"/>
        <v>0</v>
      </c>
      <c r="ES10" s="3">
        <f t="shared" si="143"/>
        <v>3</v>
      </c>
      <c r="ET10" s="3">
        <f t="shared" si="144"/>
        <v>3</v>
      </c>
      <c r="EX10" s="3">
        <f t="shared" si="145"/>
        <v>41</v>
      </c>
      <c r="EY10" s="3" t="str">
        <f t="shared" si="146"/>
        <v>YES</v>
      </c>
      <c r="EZ10" s="3">
        <f t="shared" si="147"/>
        <v>41</v>
      </c>
      <c r="FA10" s="3" t="str">
        <f t="shared" si="148"/>
        <v>YES</v>
      </c>
      <c r="FC10" s="3">
        <f t="shared" si="149"/>
        <v>7</v>
      </c>
      <c r="FD10" s="3">
        <f t="shared" si="150"/>
        <v>0</v>
      </c>
      <c r="FE10" s="3">
        <f t="shared" si="151"/>
        <v>5</v>
      </c>
      <c r="FF10" s="3">
        <f t="shared" si="152"/>
        <v>5</v>
      </c>
      <c r="FG10" s="3">
        <f t="shared" si="153"/>
        <v>1</v>
      </c>
      <c r="FH10" s="3">
        <f t="shared" si="154"/>
        <v>0</v>
      </c>
      <c r="FI10" s="3">
        <f t="shared" si="155"/>
        <v>5</v>
      </c>
      <c r="FJ10" s="3">
        <f t="shared" si="156"/>
        <v>5</v>
      </c>
      <c r="FK10" s="3">
        <f t="shared" si="157"/>
        <v>5</v>
      </c>
      <c r="FL10" s="3">
        <f t="shared" si="158"/>
        <v>0</v>
      </c>
      <c r="FM10" s="3">
        <f t="shared" si="159"/>
        <v>5</v>
      </c>
      <c r="FN10" s="3">
        <f t="shared" si="160"/>
        <v>5</v>
      </c>
      <c r="FO10" s="3">
        <f t="shared" si="161"/>
        <v>0</v>
      </c>
      <c r="FP10" s="3">
        <f t="shared" si="162"/>
        <v>0</v>
      </c>
      <c r="FQ10" s="3">
        <f t="shared" si="163"/>
        <v>5</v>
      </c>
      <c r="FR10" s="3">
        <f t="shared" si="164"/>
        <v>5</v>
      </c>
      <c r="FS10" s="3">
        <f t="shared" si="165"/>
        <v>0</v>
      </c>
      <c r="FT10" s="3">
        <f t="shared" si="166"/>
        <v>0</v>
      </c>
      <c r="FU10" s="3">
        <f t="shared" si="167"/>
        <v>5</v>
      </c>
      <c r="FV10" s="3">
        <f t="shared" si="168"/>
        <v>5</v>
      </c>
      <c r="FW10" s="3">
        <f t="shared" si="169"/>
        <v>1</v>
      </c>
      <c r="FX10" s="3">
        <f t="shared" si="170"/>
        <v>0</v>
      </c>
      <c r="FY10" s="3">
        <f t="shared" si="171"/>
        <v>5</v>
      </c>
      <c r="FZ10" s="3">
        <f t="shared" si="172"/>
        <v>5</v>
      </c>
      <c r="GA10" s="3">
        <f t="shared" si="173"/>
        <v>0</v>
      </c>
      <c r="GB10" s="3">
        <f t="shared" si="174"/>
        <v>0</v>
      </c>
      <c r="GC10" s="3">
        <f t="shared" si="175"/>
        <v>5</v>
      </c>
      <c r="GD10" s="3">
        <f t="shared" si="176"/>
        <v>5</v>
      </c>
      <c r="GG10" s="3">
        <f t="shared" si="177"/>
        <v>2</v>
      </c>
      <c r="GH10" s="3">
        <f t="shared" si="178"/>
        <v>0</v>
      </c>
      <c r="GI10" s="3">
        <f t="shared" si="179"/>
        <v>3</v>
      </c>
      <c r="GJ10" s="3">
        <f t="shared" si="180"/>
        <v>3</v>
      </c>
      <c r="GK10" s="3">
        <f t="shared" si="181"/>
        <v>1</v>
      </c>
      <c r="GL10" s="3">
        <f t="shared" si="182"/>
        <v>4.0000000000000001E-3</v>
      </c>
      <c r="GM10" s="3">
        <f t="shared" si="183"/>
        <v>3.004</v>
      </c>
      <c r="GN10" s="3">
        <f t="shared" si="184"/>
        <v>5</v>
      </c>
      <c r="GO10" s="3">
        <f t="shared" si="185"/>
        <v>3</v>
      </c>
      <c r="GP10" s="3">
        <f t="shared" si="186"/>
        <v>0</v>
      </c>
      <c r="GQ10" s="3">
        <f t="shared" si="187"/>
        <v>5</v>
      </c>
      <c r="GR10" s="3">
        <f t="shared" si="188"/>
        <v>5</v>
      </c>
      <c r="GS10" s="3">
        <f t="shared" si="189"/>
        <v>0</v>
      </c>
      <c r="GT10" s="3">
        <f t="shared" si="190"/>
        <v>0</v>
      </c>
      <c r="GU10" s="3">
        <f t="shared" si="191"/>
        <v>5</v>
      </c>
      <c r="GV10" s="3">
        <f t="shared" si="192"/>
        <v>5</v>
      </c>
      <c r="GW10" s="3">
        <f t="shared" si="193"/>
        <v>0</v>
      </c>
      <c r="GX10" s="3">
        <f t="shared" si="194"/>
        <v>0</v>
      </c>
      <c r="GY10" s="3">
        <f t="shared" si="195"/>
        <v>5</v>
      </c>
      <c r="GZ10" s="3">
        <f t="shared" si="196"/>
        <v>5</v>
      </c>
      <c r="HA10" s="3">
        <f t="shared" si="197"/>
        <v>1</v>
      </c>
      <c r="HB10" s="3">
        <f t="shared" si="198"/>
        <v>0</v>
      </c>
      <c r="HC10" s="3">
        <f t="shared" si="199"/>
        <v>5</v>
      </c>
      <c r="HD10" s="3">
        <f t="shared" si="200"/>
        <v>5</v>
      </c>
      <c r="HE10" s="3">
        <f t="shared" si="201"/>
        <v>0</v>
      </c>
      <c r="HF10" s="3">
        <f t="shared" si="202"/>
        <v>0</v>
      </c>
      <c r="HG10" s="3">
        <f t="shared" si="203"/>
        <v>5</v>
      </c>
      <c r="HH10" s="3">
        <f t="shared" si="204"/>
        <v>5</v>
      </c>
    </row>
    <row r="11" spans="1:216" x14ac:dyDescent="0.3">
      <c r="A11" s="3">
        <f t="shared" si="60"/>
        <v>15</v>
      </c>
      <c r="B11" s="12">
        <v>8</v>
      </c>
      <c r="C11" s="21" t="s">
        <v>101</v>
      </c>
      <c r="D11" s="21" t="s">
        <v>102</v>
      </c>
      <c r="E11" s="21" t="s">
        <v>87</v>
      </c>
      <c r="F11" s="12">
        <v>1335</v>
      </c>
      <c r="G11" s="12"/>
      <c r="H11" s="12"/>
      <c r="I11" s="12"/>
      <c r="J11" s="12"/>
      <c r="K11" s="12"/>
      <c r="L11" s="12"/>
      <c r="M11" s="12" t="s">
        <v>71</v>
      </c>
      <c r="N11" s="12" t="s">
        <v>78</v>
      </c>
      <c r="O11" s="12">
        <v>5</v>
      </c>
      <c r="P11" s="12">
        <v>4</v>
      </c>
      <c r="Q11" s="12">
        <v>5</v>
      </c>
      <c r="R11" s="12">
        <v>1</v>
      </c>
      <c r="S11" s="12">
        <v>0</v>
      </c>
      <c r="T11" s="12">
        <v>5</v>
      </c>
      <c r="U11" s="12">
        <v>10</v>
      </c>
      <c r="V11" s="12">
        <v>5</v>
      </c>
      <c r="W11" s="12"/>
      <c r="X11" s="12"/>
      <c r="Y11" s="13">
        <f t="shared" si="61"/>
        <v>35</v>
      </c>
      <c r="Z11" s="12">
        <v>4</v>
      </c>
      <c r="AA11" s="12">
        <v>0</v>
      </c>
      <c r="AB11" s="12">
        <v>5</v>
      </c>
      <c r="AC11" s="12">
        <v>1</v>
      </c>
      <c r="AD11" s="12">
        <v>1</v>
      </c>
      <c r="AE11" s="12">
        <v>5</v>
      </c>
      <c r="AF11" s="12">
        <v>8</v>
      </c>
      <c r="AG11" s="12">
        <v>1</v>
      </c>
      <c r="AH11" s="12"/>
      <c r="AI11" s="12"/>
      <c r="AJ11" s="13">
        <f t="shared" si="62"/>
        <v>25</v>
      </c>
      <c r="AK11" s="13">
        <f t="shared" si="63"/>
        <v>60</v>
      </c>
      <c r="AL11" s="12">
        <v>2</v>
      </c>
      <c r="AM11" s="12">
        <v>2</v>
      </c>
      <c r="AN11" s="12">
        <v>1</v>
      </c>
      <c r="AO11" s="12">
        <v>2</v>
      </c>
      <c r="AP11" s="12">
        <v>1</v>
      </c>
      <c r="AQ11" s="12">
        <v>2</v>
      </c>
      <c r="AR11" s="12">
        <v>1</v>
      </c>
      <c r="AS11" s="12">
        <v>1</v>
      </c>
      <c r="AT11" s="12"/>
      <c r="AU11" s="12"/>
      <c r="AV11" s="13">
        <f t="shared" si="64"/>
        <v>12</v>
      </c>
      <c r="AW11" s="13">
        <f t="shared" si="65"/>
        <v>72</v>
      </c>
      <c r="AX11" s="12"/>
      <c r="AY11" s="12"/>
      <c r="AZ11" s="12"/>
      <c r="BA11" s="12"/>
      <c r="BB11" s="12"/>
      <c r="BC11" s="12"/>
      <c r="BD11" s="12"/>
      <c r="BE11" s="12"/>
      <c r="BF11" s="12"/>
      <c r="BG11" s="12"/>
      <c r="BH11" s="13">
        <f t="shared" si="66"/>
        <v>0</v>
      </c>
      <c r="BI11" s="13">
        <f t="shared" si="67"/>
        <v>72</v>
      </c>
      <c r="BJ11" s="13">
        <f t="shared" si="68"/>
        <v>15</v>
      </c>
      <c r="BK11" s="13">
        <f t="shared" si="69"/>
        <v>16</v>
      </c>
      <c r="BL11" s="13">
        <f t="shared" si="70"/>
        <v>15</v>
      </c>
      <c r="BM11" s="13">
        <f t="shared" si="71"/>
        <v>15</v>
      </c>
      <c r="BN11" s="13">
        <f t="shared" si="72"/>
        <v>15</v>
      </c>
      <c r="BO11" s="13">
        <f t="shared" si="73"/>
        <v>16</v>
      </c>
      <c r="BP11" s="13">
        <f t="shared" si="74"/>
        <v>15</v>
      </c>
      <c r="BQ11" s="13">
        <f t="shared" si="75"/>
        <v>15</v>
      </c>
      <c r="BR11" s="13">
        <f>IF($M11=Constants!$D$2,RANK($BM11,$BM$4:$BM$60,1),"-")</f>
        <v>15</v>
      </c>
      <c r="BS11" s="13">
        <f t="shared" si="76"/>
        <v>13</v>
      </c>
      <c r="BT11" s="13" t="str">
        <f>IF($N11=Constants!$B$2,RANK($BM11,$BM$4:$BM$60,1),"-")</f>
        <v>-</v>
      </c>
      <c r="BU11" s="13" t="str">
        <f t="shared" si="77"/>
        <v/>
      </c>
      <c r="BV11" s="13" t="str">
        <f>IF($N11=Constants!$B$3,RANK($BM11,$BM$4:$BM$60,1),"-")</f>
        <v>-</v>
      </c>
      <c r="BW11" s="13" t="str">
        <f t="shared" si="78"/>
        <v/>
      </c>
      <c r="BX11" s="13" t="str">
        <f>IF($N11=Constants!$B$4,RANK($BM11,$BM$4:$BM$60,1),"-")</f>
        <v>-</v>
      </c>
      <c r="BY11" s="13" t="str">
        <f t="shared" si="79"/>
        <v/>
      </c>
      <c r="BZ11" s="13" t="str">
        <f>IF($N11=Constants!$B$5,RANK($BM11,$BM$4:$BM$60,1),"-")</f>
        <v>-</v>
      </c>
      <c r="CA11" s="13" t="str">
        <f t="shared" si="80"/>
        <v/>
      </c>
      <c r="CB11" s="13">
        <f>IF($N11=Constants!$B$6,RANK($BM11,$BM$4:$BM$60,1),"-")</f>
        <v>15</v>
      </c>
      <c r="CC11" s="13">
        <f t="shared" si="81"/>
        <v>1</v>
      </c>
      <c r="CD11" s="13" t="str">
        <f>IF($N11=Constants!$B$7,RANK($BM11,$BM$4:$BM$60,1),"-")</f>
        <v>-</v>
      </c>
      <c r="CE11" s="13" t="str">
        <f t="shared" si="82"/>
        <v/>
      </c>
      <c r="CF11" s="13" t="str">
        <f>IF($N11=Constants!$B$8,RANK($BM11,$BM$4:$BM$60,1),"-")</f>
        <v>-</v>
      </c>
      <c r="CG11" s="13" t="str">
        <f t="shared" si="83"/>
        <v/>
      </c>
      <c r="CH11" s="13" t="str">
        <f>IF($G11=Constants!$C$4,RANK($BM11,$BM$4:$BM$60,1),"-")</f>
        <v>-</v>
      </c>
      <c r="CI11" s="13" t="str">
        <f t="shared" si="84"/>
        <v xml:space="preserve"> </v>
      </c>
      <c r="CJ11" s="13" t="str">
        <f>IF($G11=Constants!$C$3,RANK($BM11,$BM$4:$BM$60,1),"-")</f>
        <v>-</v>
      </c>
      <c r="CK11" s="13" t="str">
        <f t="shared" si="85"/>
        <v xml:space="preserve"> </v>
      </c>
      <c r="CL11" s="13" t="str">
        <f t="shared" si="86"/>
        <v>1</v>
      </c>
      <c r="CM11" s="13" t="str">
        <f t="shared" si="87"/>
        <v xml:space="preserve"> </v>
      </c>
      <c r="CN11" s="13" t="str">
        <f t="shared" si="88"/>
        <v xml:space="preserve"> </v>
      </c>
      <c r="CP11" s="3">
        <f t="shared" si="89"/>
        <v>2</v>
      </c>
      <c r="CQ11" s="3">
        <f t="shared" si="90"/>
        <v>1.4999999999999999E-2</v>
      </c>
      <c r="CR11" s="3">
        <f t="shared" si="91"/>
        <v>15.015000000000001</v>
      </c>
      <c r="CS11" s="3">
        <f t="shared" si="92"/>
        <v>15</v>
      </c>
      <c r="CT11" s="3">
        <f t="shared" si="93"/>
        <v>8</v>
      </c>
      <c r="CU11" s="3">
        <f t="shared" si="94"/>
        <v>1E-3</v>
      </c>
      <c r="CV11" s="3">
        <f t="shared" si="95"/>
        <v>15.000999999999999</v>
      </c>
      <c r="CW11" s="3">
        <f t="shared" si="96"/>
        <v>15</v>
      </c>
      <c r="CX11" s="3">
        <f t="shared" si="97"/>
        <v>4</v>
      </c>
      <c r="CY11" s="3">
        <f t="shared" si="98"/>
        <v>1.2E-2</v>
      </c>
      <c r="CZ11" s="3">
        <f t="shared" si="99"/>
        <v>15.012</v>
      </c>
      <c r="DA11" s="3">
        <f t="shared" si="100"/>
        <v>15</v>
      </c>
      <c r="DB11" s="3">
        <f t="shared" si="101"/>
        <v>0</v>
      </c>
      <c r="DC11" s="3">
        <f t="shared" si="102"/>
        <v>1.9E-2</v>
      </c>
      <c r="DD11" s="3">
        <f t="shared" si="103"/>
        <v>15.019</v>
      </c>
      <c r="DE11" s="3">
        <f t="shared" si="104"/>
        <v>15</v>
      </c>
      <c r="DF11" s="3">
        <f t="shared" si="105"/>
        <v>2</v>
      </c>
      <c r="DG11" s="3">
        <f t="shared" si="106"/>
        <v>4.0000000000000001E-3</v>
      </c>
      <c r="DH11" s="3">
        <f t="shared" si="107"/>
        <v>15.004</v>
      </c>
      <c r="DI11" s="3">
        <f t="shared" si="108"/>
        <v>15</v>
      </c>
      <c r="DJ11" s="3">
        <f t="shared" si="109"/>
        <v>6</v>
      </c>
      <c r="DK11" s="3">
        <f t="shared" si="110"/>
        <v>1E-3</v>
      </c>
      <c r="DL11" s="3">
        <f t="shared" si="111"/>
        <v>15.000999999999999</v>
      </c>
      <c r="DM11" s="3">
        <f t="shared" si="112"/>
        <v>15</v>
      </c>
      <c r="DN11" s="3">
        <f t="shared" si="113"/>
        <v>0</v>
      </c>
      <c r="DO11" s="3">
        <f t="shared" si="114"/>
        <v>8.9999999999999993E-3</v>
      </c>
      <c r="DP11" s="3">
        <f t="shared" si="115"/>
        <v>15.009</v>
      </c>
      <c r="DQ11" s="3">
        <f t="shared" si="116"/>
        <v>15</v>
      </c>
      <c r="DS11" s="3">
        <f t="shared" si="117"/>
        <v>2</v>
      </c>
      <c r="DT11" s="3">
        <f t="shared" si="118"/>
        <v>1.4999999999999999E-2</v>
      </c>
      <c r="DU11" s="3">
        <f t="shared" si="119"/>
        <v>15.015000000000001</v>
      </c>
      <c r="DV11" s="3">
        <f t="shared" si="120"/>
        <v>15</v>
      </c>
      <c r="DW11" s="3">
        <f t="shared" si="121"/>
        <v>8</v>
      </c>
      <c r="DX11" s="3">
        <f t="shared" si="122"/>
        <v>1E-3</v>
      </c>
      <c r="DY11" s="3">
        <f t="shared" si="123"/>
        <v>15.000999999999999</v>
      </c>
      <c r="DZ11" s="3">
        <f t="shared" si="124"/>
        <v>15</v>
      </c>
      <c r="EA11" s="3">
        <f t="shared" si="125"/>
        <v>4</v>
      </c>
      <c r="EB11" s="3">
        <f t="shared" si="126"/>
        <v>0</v>
      </c>
      <c r="EC11" s="3">
        <f t="shared" si="127"/>
        <v>15</v>
      </c>
      <c r="ED11" s="3">
        <f t="shared" si="128"/>
        <v>15</v>
      </c>
      <c r="EE11" s="3">
        <f t="shared" si="129"/>
        <v>0</v>
      </c>
      <c r="EF11" s="3">
        <f t="shared" si="130"/>
        <v>0</v>
      </c>
      <c r="EG11" s="3">
        <f t="shared" si="131"/>
        <v>15</v>
      </c>
      <c r="EH11" s="3">
        <f t="shared" si="132"/>
        <v>15</v>
      </c>
      <c r="EI11" s="3">
        <f t="shared" si="133"/>
        <v>2</v>
      </c>
      <c r="EJ11" s="3">
        <f t="shared" si="134"/>
        <v>0</v>
      </c>
      <c r="EK11" s="3">
        <f t="shared" si="135"/>
        <v>15</v>
      </c>
      <c r="EL11" s="3">
        <f t="shared" si="136"/>
        <v>15</v>
      </c>
      <c r="EM11" s="3">
        <f t="shared" si="137"/>
        <v>6</v>
      </c>
      <c r="EN11" s="3">
        <f t="shared" si="138"/>
        <v>0</v>
      </c>
      <c r="EO11" s="3">
        <f t="shared" si="139"/>
        <v>15</v>
      </c>
      <c r="EP11" s="3">
        <f t="shared" si="140"/>
        <v>15</v>
      </c>
      <c r="EQ11" s="3">
        <f t="shared" si="141"/>
        <v>0</v>
      </c>
      <c r="ER11" s="3">
        <f t="shared" si="142"/>
        <v>0</v>
      </c>
      <c r="ES11" s="3">
        <f t="shared" si="143"/>
        <v>15</v>
      </c>
      <c r="ET11" s="3">
        <f t="shared" si="144"/>
        <v>15</v>
      </c>
      <c r="EX11" s="3">
        <f t="shared" si="145"/>
        <v>72</v>
      </c>
      <c r="EY11" s="3" t="str">
        <f t="shared" si="146"/>
        <v>YES</v>
      </c>
      <c r="EZ11" s="3">
        <f t="shared" si="147"/>
        <v>72</v>
      </c>
      <c r="FA11" s="3" t="str">
        <f t="shared" si="148"/>
        <v>YES</v>
      </c>
      <c r="FC11" s="3">
        <f t="shared" si="149"/>
        <v>2</v>
      </c>
      <c r="FD11" s="3">
        <f t="shared" si="150"/>
        <v>1.2999999999999999E-2</v>
      </c>
      <c r="FE11" s="3">
        <f t="shared" si="151"/>
        <v>16.013000000000002</v>
      </c>
      <c r="FF11" s="3">
        <f t="shared" si="152"/>
        <v>16</v>
      </c>
      <c r="FG11" s="3">
        <f t="shared" si="153"/>
        <v>4</v>
      </c>
      <c r="FH11" s="3">
        <f t="shared" si="154"/>
        <v>0</v>
      </c>
      <c r="FI11" s="3">
        <f t="shared" si="155"/>
        <v>16</v>
      </c>
      <c r="FJ11" s="3">
        <f t="shared" si="156"/>
        <v>16</v>
      </c>
      <c r="FK11" s="3">
        <f t="shared" si="157"/>
        <v>0</v>
      </c>
      <c r="FL11" s="3">
        <f t="shared" si="158"/>
        <v>0</v>
      </c>
      <c r="FM11" s="3">
        <f t="shared" si="159"/>
        <v>16</v>
      </c>
      <c r="FN11" s="3">
        <f t="shared" si="160"/>
        <v>16</v>
      </c>
      <c r="FO11" s="3">
        <f t="shared" si="161"/>
        <v>0</v>
      </c>
      <c r="FP11" s="3">
        <f t="shared" si="162"/>
        <v>0</v>
      </c>
      <c r="FQ11" s="3">
        <f t="shared" si="163"/>
        <v>16</v>
      </c>
      <c r="FR11" s="3">
        <f t="shared" si="164"/>
        <v>16</v>
      </c>
      <c r="FS11" s="3">
        <f t="shared" si="165"/>
        <v>2</v>
      </c>
      <c r="FT11" s="3">
        <f t="shared" si="166"/>
        <v>0</v>
      </c>
      <c r="FU11" s="3">
        <f t="shared" si="167"/>
        <v>16</v>
      </c>
      <c r="FV11" s="3">
        <f t="shared" si="168"/>
        <v>16</v>
      </c>
      <c r="FW11" s="3">
        <f t="shared" si="169"/>
        <v>6</v>
      </c>
      <c r="FX11" s="3">
        <f t="shared" si="170"/>
        <v>0</v>
      </c>
      <c r="FY11" s="3">
        <f t="shared" si="171"/>
        <v>16</v>
      </c>
      <c r="FZ11" s="3">
        <f t="shared" si="172"/>
        <v>16</v>
      </c>
      <c r="GA11" s="3">
        <f t="shared" si="173"/>
        <v>0</v>
      </c>
      <c r="GB11" s="3">
        <f t="shared" si="174"/>
        <v>0</v>
      </c>
      <c r="GC11" s="3">
        <f t="shared" si="175"/>
        <v>16</v>
      </c>
      <c r="GD11" s="3">
        <f t="shared" si="176"/>
        <v>16</v>
      </c>
      <c r="GG11" s="3">
        <f t="shared" si="177"/>
        <v>1</v>
      </c>
      <c r="GH11" s="3">
        <f t="shared" si="178"/>
        <v>0</v>
      </c>
      <c r="GI11" s="3">
        <f t="shared" si="179"/>
        <v>15</v>
      </c>
      <c r="GJ11" s="3">
        <f t="shared" si="180"/>
        <v>15</v>
      </c>
      <c r="GK11" s="3">
        <f t="shared" si="181"/>
        <v>1</v>
      </c>
      <c r="GL11" s="3">
        <f t="shared" si="182"/>
        <v>0</v>
      </c>
      <c r="GM11" s="3">
        <f t="shared" si="183"/>
        <v>15</v>
      </c>
      <c r="GN11" s="3">
        <f t="shared" si="184"/>
        <v>15</v>
      </c>
      <c r="GO11" s="3">
        <f t="shared" si="185"/>
        <v>0</v>
      </c>
      <c r="GP11" s="3">
        <f t="shared" si="186"/>
        <v>0</v>
      </c>
      <c r="GQ11" s="3">
        <f t="shared" si="187"/>
        <v>15</v>
      </c>
      <c r="GR11" s="3">
        <f t="shared" si="188"/>
        <v>15</v>
      </c>
      <c r="GS11" s="3">
        <f t="shared" si="189"/>
        <v>0</v>
      </c>
      <c r="GT11" s="3">
        <f t="shared" si="190"/>
        <v>0</v>
      </c>
      <c r="GU11" s="3">
        <f t="shared" si="191"/>
        <v>15</v>
      </c>
      <c r="GV11" s="3">
        <f t="shared" si="192"/>
        <v>15</v>
      </c>
      <c r="GW11" s="3">
        <f t="shared" si="193"/>
        <v>1</v>
      </c>
      <c r="GX11" s="3">
        <f t="shared" si="194"/>
        <v>0</v>
      </c>
      <c r="GY11" s="3">
        <f t="shared" si="195"/>
        <v>15</v>
      </c>
      <c r="GZ11" s="3">
        <f t="shared" si="196"/>
        <v>15</v>
      </c>
      <c r="HA11" s="3">
        <f t="shared" si="197"/>
        <v>4</v>
      </c>
      <c r="HB11" s="3">
        <f t="shared" si="198"/>
        <v>0</v>
      </c>
      <c r="HC11" s="3">
        <f t="shared" si="199"/>
        <v>15</v>
      </c>
      <c r="HD11" s="3">
        <f t="shared" si="200"/>
        <v>15</v>
      </c>
      <c r="HE11" s="3">
        <f t="shared" si="201"/>
        <v>0</v>
      </c>
      <c r="HF11" s="3">
        <f t="shared" si="202"/>
        <v>0</v>
      </c>
      <c r="HG11" s="3">
        <f t="shared" si="203"/>
        <v>15</v>
      </c>
      <c r="HH11" s="3">
        <f t="shared" si="204"/>
        <v>15</v>
      </c>
    </row>
    <row r="12" spans="1:216" x14ac:dyDescent="0.3">
      <c r="A12" s="3">
        <f t="shared" si="60"/>
        <v>10</v>
      </c>
      <c r="B12" s="12">
        <v>9</v>
      </c>
      <c r="C12" s="21" t="s">
        <v>103</v>
      </c>
      <c r="D12" s="21" t="s">
        <v>104</v>
      </c>
      <c r="E12" s="21" t="s">
        <v>105</v>
      </c>
      <c r="F12" s="12">
        <v>1600</v>
      </c>
      <c r="G12" s="12" t="s">
        <v>46</v>
      </c>
      <c r="H12" s="12"/>
      <c r="I12" s="12"/>
      <c r="J12" s="12"/>
      <c r="K12" s="12"/>
      <c r="L12" s="12"/>
      <c r="M12" s="12" t="s">
        <v>71</v>
      </c>
      <c r="N12" s="12" t="s">
        <v>74</v>
      </c>
      <c r="O12" s="12">
        <v>3</v>
      </c>
      <c r="P12" s="12">
        <v>0</v>
      </c>
      <c r="Q12" s="12">
        <v>5</v>
      </c>
      <c r="R12" s="12">
        <v>1</v>
      </c>
      <c r="S12" s="12">
        <v>0</v>
      </c>
      <c r="T12" s="12">
        <v>5</v>
      </c>
      <c r="U12" s="12">
        <v>9</v>
      </c>
      <c r="V12" s="12">
        <v>2</v>
      </c>
      <c r="W12" s="12"/>
      <c r="X12" s="12"/>
      <c r="Y12" s="13">
        <f t="shared" si="61"/>
        <v>25</v>
      </c>
      <c r="Z12" s="12">
        <v>3</v>
      </c>
      <c r="AA12" s="12">
        <v>1</v>
      </c>
      <c r="AB12" s="12">
        <v>3</v>
      </c>
      <c r="AC12" s="12">
        <v>1</v>
      </c>
      <c r="AD12" s="12">
        <v>0</v>
      </c>
      <c r="AE12" s="12">
        <v>0</v>
      </c>
      <c r="AF12" s="12">
        <v>8</v>
      </c>
      <c r="AG12" s="12">
        <v>1</v>
      </c>
      <c r="AH12" s="12"/>
      <c r="AI12" s="12"/>
      <c r="AJ12" s="13">
        <f t="shared" si="62"/>
        <v>17</v>
      </c>
      <c r="AK12" s="13">
        <f t="shared" si="63"/>
        <v>42</v>
      </c>
      <c r="AL12" s="12">
        <v>2</v>
      </c>
      <c r="AM12" s="12">
        <v>0</v>
      </c>
      <c r="AN12" s="12">
        <v>3</v>
      </c>
      <c r="AO12" s="12">
        <v>0</v>
      </c>
      <c r="AP12" s="12">
        <v>0</v>
      </c>
      <c r="AQ12" s="12">
        <v>1</v>
      </c>
      <c r="AR12" s="12">
        <v>8</v>
      </c>
      <c r="AS12" s="12">
        <v>0</v>
      </c>
      <c r="AT12" s="12"/>
      <c r="AU12" s="12"/>
      <c r="AV12" s="13">
        <f t="shared" si="64"/>
        <v>14</v>
      </c>
      <c r="AW12" s="13">
        <f t="shared" si="65"/>
        <v>56</v>
      </c>
      <c r="AX12" s="12"/>
      <c r="AY12" s="12"/>
      <c r="AZ12" s="12"/>
      <c r="BA12" s="12"/>
      <c r="BB12" s="12"/>
      <c r="BC12" s="12"/>
      <c r="BD12" s="12"/>
      <c r="BE12" s="12"/>
      <c r="BF12" s="12"/>
      <c r="BG12" s="12"/>
      <c r="BH12" s="13">
        <f t="shared" si="66"/>
        <v>0</v>
      </c>
      <c r="BI12" s="13">
        <f t="shared" si="67"/>
        <v>56</v>
      </c>
      <c r="BJ12" s="13">
        <f t="shared" si="68"/>
        <v>8</v>
      </c>
      <c r="BK12" s="13">
        <f t="shared" si="69"/>
        <v>8</v>
      </c>
      <c r="BL12" s="13">
        <f t="shared" si="70"/>
        <v>10</v>
      </c>
      <c r="BM12" s="13">
        <f t="shared" si="71"/>
        <v>10</v>
      </c>
      <c r="BN12" s="13">
        <f t="shared" si="72"/>
        <v>8</v>
      </c>
      <c r="BO12" s="13">
        <f t="shared" si="73"/>
        <v>8</v>
      </c>
      <c r="BP12" s="13">
        <f t="shared" si="74"/>
        <v>10</v>
      </c>
      <c r="BQ12" s="13">
        <f t="shared" si="75"/>
        <v>10</v>
      </c>
      <c r="BR12" s="13">
        <f>IF($M12=Constants!$D$2,RANK($BM12,$BM$4:$BM$60,1),"-")</f>
        <v>10</v>
      </c>
      <c r="BS12" s="13">
        <f t="shared" si="76"/>
        <v>9</v>
      </c>
      <c r="BT12" s="13">
        <f>IF($N12=Constants!$B$2,RANK($BM12,$BM$4:$BM$60,1),"-")</f>
        <v>10</v>
      </c>
      <c r="BU12" s="13">
        <f t="shared" si="77"/>
        <v>5</v>
      </c>
      <c r="BV12" s="13" t="str">
        <f>IF($N12=Constants!$B$3,RANK($BM12,$BM$4:$BM$60,1),"-")</f>
        <v>-</v>
      </c>
      <c r="BW12" s="13" t="str">
        <f t="shared" si="78"/>
        <v/>
      </c>
      <c r="BX12" s="13" t="str">
        <f>IF($N12=Constants!$B$4,RANK($BM12,$BM$4:$BM$60,1),"-")</f>
        <v>-</v>
      </c>
      <c r="BY12" s="13" t="str">
        <f t="shared" si="79"/>
        <v/>
      </c>
      <c r="BZ12" s="13" t="str">
        <f>IF($N12=Constants!$B$5,RANK($BM12,$BM$4:$BM$60,1),"-")</f>
        <v>-</v>
      </c>
      <c r="CA12" s="13" t="str">
        <f t="shared" si="80"/>
        <v/>
      </c>
      <c r="CB12" s="13" t="str">
        <f>IF($N12=Constants!$B$6,RANK($BM12,$BM$4:$BM$60,1),"-")</f>
        <v>-</v>
      </c>
      <c r="CC12" s="13" t="str">
        <f t="shared" si="81"/>
        <v/>
      </c>
      <c r="CD12" s="13" t="str">
        <f>IF($N12=Constants!$B$7,RANK($BM12,$BM$4:$BM$60,1),"-")</f>
        <v>-</v>
      </c>
      <c r="CE12" s="13" t="str">
        <f t="shared" si="82"/>
        <v/>
      </c>
      <c r="CF12" s="13" t="str">
        <f>IF($N12=Constants!$B$8,RANK($BM12,$BM$4:$BM$60,1),"-")</f>
        <v>-</v>
      </c>
      <c r="CG12" s="13" t="str">
        <f t="shared" si="83"/>
        <v/>
      </c>
      <c r="CH12" s="13" t="str">
        <f>IF($G12=Constants!$C$4,RANK($BM12,$BM$4:$BM$60,1),"-")</f>
        <v>-</v>
      </c>
      <c r="CI12" s="13" t="str">
        <f t="shared" si="84"/>
        <v xml:space="preserve"> </v>
      </c>
      <c r="CJ12" s="13" t="str">
        <f>IF($G12=Constants!$C$3,RANK($BM12,$BM$4:$BM$60,1),"-")</f>
        <v>-</v>
      </c>
      <c r="CK12" s="13" t="str">
        <f t="shared" si="85"/>
        <v xml:space="preserve"> </v>
      </c>
      <c r="CL12" s="13" t="str">
        <f t="shared" si="86"/>
        <v>5</v>
      </c>
      <c r="CM12" s="13" t="str">
        <f t="shared" si="87"/>
        <v xml:space="preserve"> </v>
      </c>
      <c r="CN12" s="13" t="str">
        <f t="shared" si="88"/>
        <v xml:space="preserve"> </v>
      </c>
      <c r="CP12" s="3">
        <f t="shared" si="89"/>
        <v>8</v>
      </c>
      <c r="CQ12" s="3">
        <f t="shared" si="90"/>
        <v>0</v>
      </c>
      <c r="CR12" s="3">
        <f t="shared" si="91"/>
        <v>10</v>
      </c>
      <c r="CS12" s="3">
        <f t="shared" si="92"/>
        <v>10</v>
      </c>
      <c r="CT12" s="3">
        <f t="shared" si="93"/>
        <v>5</v>
      </c>
      <c r="CU12" s="3">
        <f t="shared" si="94"/>
        <v>0</v>
      </c>
      <c r="CV12" s="3">
        <f t="shared" si="95"/>
        <v>10</v>
      </c>
      <c r="CW12" s="3">
        <f t="shared" si="96"/>
        <v>10</v>
      </c>
      <c r="CX12" s="3">
        <f t="shared" si="97"/>
        <v>2</v>
      </c>
      <c r="CY12" s="3">
        <f t="shared" si="98"/>
        <v>0</v>
      </c>
      <c r="CZ12" s="3">
        <f t="shared" si="99"/>
        <v>10</v>
      </c>
      <c r="DA12" s="3">
        <f t="shared" si="100"/>
        <v>10</v>
      </c>
      <c r="DB12" s="3">
        <f t="shared" si="101"/>
        <v>4</v>
      </c>
      <c r="DC12" s="3">
        <f t="shared" si="102"/>
        <v>0</v>
      </c>
      <c r="DD12" s="3">
        <f t="shared" si="103"/>
        <v>10</v>
      </c>
      <c r="DE12" s="3">
        <f t="shared" si="104"/>
        <v>10</v>
      </c>
      <c r="DF12" s="3">
        <f t="shared" si="105"/>
        <v>0</v>
      </c>
      <c r="DG12" s="3">
        <f t="shared" si="106"/>
        <v>0</v>
      </c>
      <c r="DH12" s="3">
        <f t="shared" si="107"/>
        <v>10</v>
      </c>
      <c r="DI12" s="3">
        <f t="shared" si="108"/>
        <v>10</v>
      </c>
      <c r="DJ12" s="3">
        <f t="shared" si="109"/>
        <v>2</v>
      </c>
      <c r="DK12" s="3">
        <f t="shared" si="110"/>
        <v>0</v>
      </c>
      <c r="DL12" s="3">
        <f t="shared" si="111"/>
        <v>10</v>
      </c>
      <c r="DM12" s="3">
        <f t="shared" si="112"/>
        <v>10</v>
      </c>
      <c r="DN12" s="3">
        <f t="shared" si="113"/>
        <v>0</v>
      </c>
      <c r="DO12" s="3">
        <f t="shared" si="114"/>
        <v>0</v>
      </c>
      <c r="DP12" s="3">
        <f t="shared" si="115"/>
        <v>10</v>
      </c>
      <c r="DQ12" s="3">
        <f t="shared" si="116"/>
        <v>10</v>
      </c>
      <c r="DS12" s="3">
        <f t="shared" si="117"/>
        <v>8</v>
      </c>
      <c r="DT12" s="3">
        <f t="shared" si="118"/>
        <v>0</v>
      </c>
      <c r="DU12" s="3">
        <f t="shared" si="119"/>
        <v>10</v>
      </c>
      <c r="DV12" s="3">
        <f t="shared" si="120"/>
        <v>10</v>
      </c>
      <c r="DW12" s="3">
        <f t="shared" si="121"/>
        <v>5</v>
      </c>
      <c r="DX12" s="3">
        <f t="shared" si="122"/>
        <v>0</v>
      </c>
      <c r="DY12" s="3">
        <f t="shared" si="123"/>
        <v>10</v>
      </c>
      <c r="DZ12" s="3">
        <f t="shared" si="124"/>
        <v>10</v>
      </c>
      <c r="EA12" s="3">
        <f t="shared" si="125"/>
        <v>2</v>
      </c>
      <c r="EB12" s="3">
        <f t="shared" si="126"/>
        <v>0</v>
      </c>
      <c r="EC12" s="3">
        <f t="shared" si="127"/>
        <v>10</v>
      </c>
      <c r="ED12" s="3">
        <f t="shared" si="128"/>
        <v>10</v>
      </c>
      <c r="EE12" s="3">
        <f t="shared" si="129"/>
        <v>4</v>
      </c>
      <c r="EF12" s="3">
        <f t="shared" si="130"/>
        <v>0</v>
      </c>
      <c r="EG12" s="3">
        <f t="shared" si="131"/>
        <v>10</v>
      </c>
      <c r="EH12" s="3">
        <f t="shared" si="132"/>
        <v>10</v>
      </c>
      <c r="EI12" s="3">
        <f t="shared" si="133"/>
        <v>0</v>
      </c>
      <c r="EJ12" s="3">
        <f t="shared" si="134"/>
        <v>0</v>
      </c>
      <c r="EK12" s="3">
        <f t="shared" si="135"/>
        <v>10</v>
      </c>
      <c r="EL12" s="3">
        <f t="shared" si="136"/>
        <v>10</v>
      </c>
      <c r="EM12" s="3">
        <f t="shared" si="137"/>
        <v>2</v>
      </c>
      <c r="EN12" s="3">
        <f t="shared" si="138"/>
        <v>0</v>
      </c>
      <c r="EO12" s="3">
        <f t="shared" si="139"/>
        <v>10</v>
      </c>
      <c r="EP12" s="3">
        <f t="shared" si="140"/>
        <v>10</v>
      </c>
      <c r="EQ12" s="3">
        <f t="shared" si="141"/>
        <v>0</v>
      </c>
      <c r="ER12" s="3">
        <f t="shared" si="142"/>
        <v>0</v>
      </c>
      <c r="ES12" s="3">
        <f t="shared" si="143"/>
        <v>10</v>
      </c>
      <c r="ET12" s="3">
        <f t="shared" si="144"/>
        <v>10</v>
      </c>
      <c r="EX12" s="3">
        <f t="shared" si="145"/>
        <v>56</v>
      </c>
      <c r="EY12" s="3" t="str">
        <f t="shared" si="146"/>
        <v>YES</v>
      </c>
      <c r="EZ12" s="3">
        <f t="shared" si="147"/>
        <v>56</v>
      </c>
      <c r="FA12" s="3" t="str">
        <f t="shared" si="148"/>
        <v>YES</v>
      </c>
      <c r="FC12" s="3">
        <f t="shared" si="149"/>
        <v>4</v>
      </c>
      <c r="FD12" s="3">
        <f t="shared" si="150"/>
        <v>0</v>
      </c>
      <c r="FE12" s="3">
        <f t="shared" si="151"/>
        <v>8</v>
      </c>
      <c r="FF12" s="3">
        <f t="shared" si="152"/>
        <v>8</v>
      </c>
      <c r="FG12" s="3">
        <f t="shared" si="153"/>
        <v>4</v>
      </c>
      <c r="FH12" s="3">
        <f t="shared" si="154"/>
        <v>0</v>
      </c>
      <c r="FI12" s="3">
        <f t="shared" si="155"/>
        <v>8</v>
      </c>
      <c r="FJ12" s="3">
        <f t="shared" si="156"/>
        <v>8</v>
      </c>
      <c r="FK12" s="3">
        <f t="shared" si="157"/>
        <v>1</v>
      </c>
      <c r="FL12" s="3">
        <f t="shared" si="158"/>
        <v>0</v>
      </c>
      <c r="FM12" s="3">
        <f t="shared" si="159"/>
        <v>8</v>
      </c>
      <c r="FN12" s="3">
        <f t="shared" si="160"/>
        <v>8</v>
      </c>
      <c r="FO12" s="3">
        <f t="shared" si="161"/>
        <v>3</v>
      </c>
      <c r="FP12" s="3">
        <f t="shared" si="162"/>
        <v>0</v>
      </c>
      <c r="FQ12" s="3">
        <f t="shared" si="163"/>
        <v>8</v>
      </c>
      <c r="FR12" s="3">
        <f t="shared" si="164"/>
        <v>8</v>
      </c>
      <c r="FS12" s="3">
        <f t="shared" si="165"/>
        <v>0</v>
      </c>
      <c r="FT12" s="3">
        <f t="shared" si="166"/>
        <v>0</v>
      </c>
      <c r="FU12" s="3">
        <f t="shared" si="167"/>
        <v>8</v>
      </c>
      <c r="FV12" s="3">
        <f t="shared" si="168"/>
        <v>8</v>
      </c>
      <c r="FW12" s="3">
        <f t="shared" si="169"/>
        <v>2</v>
      </c>
      <c r="FX12" s="3">
        <f t="shared" si="170"/>
        <v>0</v>
      </c>
      <c r="FY12" s="3">
        <f t="shared" si="171"/>
        <v>8</v>
      </c>
      <c r="FZ12" s="3">
        <f t="shared" si="172"/>
        <v>8</v>
      </c>
      <c r="GA12" s="3">
        <f t="shared" si="173"/>
        <v>0</v>
      </c>
      <c r="GB12" s="3">
        <f t="shared" si="174"/>
        <v>0</v>
      </c>
      <c r="GC12" s="3">
        <f t="shared" si="175"/>
        <v>8</v>
      </c>
      <c r="GD12" s="3">
        <f t="shared" si="176"/>
        <v>8</v>
      </c>
      <c r="GG12" s="3">
        <f t="shared" si="177"/>
        <v>2</v>
      </c>
      <c r="GH12" s="3">
        <f t="shared" si="178"/>
        <v>0</v>
      </c>
      <c r="GI12" s="3">
        <f t="shared" si="179"/>
        <v>8</v>
      </c>
      <c r="GJ12" s="3">
        <f t="shared" si="180"/>
        <v>8</v>
      </c>
      <c r="GK12" s="3">
        <f t="shared" si="181"/>
        <v>1</v>
      </c>
      <c r="GL12" s="3">
        <f t="shared" si="182"/>
        <v>0</v>
      </c>
      <c r="GM12" s="3">
        <f t="shared" si="183"/>
        <v>8</v>
      </c>
      <c r="GN12" s="3">
        <f t="shared" si="184"/>
        <v>8</v>
      </c>
      <c r="GO12" s="3">
        <f t="shared" si="185"/>
        <v>1</v>
      </c>
      <c r="GP12" s="3">
        <f t="shared" si="186"/>
        <v>0</v>
      </c>
      <c r="GQ12" s="3">
        <f t="shared" si="187"/>
        <v>8</v>
      </c>
      <c r="GR12" s="3">
        <f t="shared" si="188"/>
        <v>8</v>
      </c>
      <c r="GS12" s="3">
        <f t="shared" si="189"/>
        <v>1</v>
      </c>
      <c r="GT12" s="3">
        <f t="shared" si="190"/>
        <v>0</v>
      </c>
      <c r="GU12" s="3">
        <f t="shared" si="191"/>
        <v>8</v>
      </c>
      <c r="GV12" s="3">
        <f t="shared" si="192"/>
        <v>8</v>
      </c>
      <c r="GW12" s="3">
        <f t="shared" si="193"/>
        <v>0</v>
      </c>
      <c r="GX12" s="3">
        <f t="shared" si="194"/>
        <v>0</v>
      </c>
      <c r="GY12" s="3">
        <f t="shared" si="195"/>
        <v>8</v>
      </c>
      <c r="GZ12" s="3">
        <f t="shared" si="196"/>
        <v>8</v>
      </c>
      <c r="HA12" s="3">
        <f t="shared" si="197"/>
        <v>2</v>
      </c>
      <c r="HB12" s="3">
        <f t="shared" si="198"/>
        <v>0</v>
      </c>
      <c r="HC12" s="3">
        <f t="shared" si="199"/>
        <v>8</v>
      </c>
      <c r="HD12" s="3">
        <f t="shared" si="200"/>
        <v>8</v>
      </c>
      <c r="HE12" s="3">
        <f t="shared" si="201"/>
        <v>0</v>
      </c>
      <c r="HF12" s="3">
        <f t="shared" si="202"/>
        <v>0</v>
      </c>
      <c r="HG12" s="3">
        <f t="shared" si="203"/>
        <v>8</v>
      </c>
      <c r="HH12" s="3">
        <f t="shared" si="204"/>
        <v>8</v>
      </c>
    </row>
    <row r="13" spans="1:216" x14ac:dyDescent="0.3">
      <c r="A13" s="3">
        <f t="shared" si="60"/>
        <v>12</v>
      </c>
      <c r="B13" s="12">
        <v>10</v>
      </c>
      <c r="C13" s="21" t="s">
        <v>106</v>
      </c>
      <c r="D13" s="21" t="s">
        <v>107</v>
      </c>
      <c r="E13" s="21" t="s">
        <v>108</v>
      </c>
      <c r="F13" s="12">
        <v>1440</v>
      </c>
      <c r="G13" s="12" t="s">
        <v>45</v>
      </c>
      <c r="H13" s="12"/>
      <c r="I13" s="12"/>
      <c r="J13" s="12"/>
      <c r="K13" s="12"/>
      <c r="L13" s="12"/>
      <c r="M13" s="12" t="s">
        <v>71</v>
      </c>
      <c r="N13" s="12" t="s">
        <v>77</v>
      </c>
      <c r="O13" s="12">
        <v>10</v>
      </c>
      <c r="P13" s="12">
        <v>1</v>
      </c>
      <c r="Q13" s="12">
        <v>5</v>
      </c>
      <c r="R13" s="12">
        <v>0</v>
      </c>
      <c r="S13" s="12">
        <v>1</v>
      </c>
      <c r="T13" s="12">
        <v>5</v>
      </c>
      <c r="U13" s="12">
        <v>8</v>
      </c>
      <c r="V13" s="12">
        <v>3</v>
      </c>
      <c r="W13" s="12"/>
      <c r="X13" s="12"/>
      <c r="Y13" s="13">
        <f t="shared" si="61"/>
        <v>33</v>
      </c>
      <c r="Z13" s="12">
        <v>5</v>
      </c>
      <c r="AA13" s="12">
        <v>1</v>
      </c>
      <c r="AB13" s="12">
        <v>5</v>
      </c>
      <c r="AC13" s="12">
        <v>1</v>
      </c>
      <c r="AD13" s="12">
        <v>0</v>
      </c>
      <c r="AE13" s="12">
        <v>0</v>
      </c>
      <c r="AF13" s="12">
        <v>2</v>
      </c>
      <c r="AG13" s="12">
        <v>1</v>
      </c>
      <c r="AH13" s="12"/>
      <c r="AI13" s="12"/>
      <c r="AJ13" s="13">
        <f t="shared" si="62"/>
        <v>15</v>
      </c>
      <c r="AK13" s="13">
        <f t="shared" si="63"/>
        <v>48</v>
      </c>
      <c r="AL13" s="12">
        <v>1</v>
      </c>
      <c r="AM13" s="12">
        <v>0</v>
      </c>
      <c r="AN13" s="12">
        <v>2</v>
      </c>
      <c r="AO13" s="12">
        <v>0</v>
      </c>
      <c r="AP13" s="12">
        <v>2</v>
      </c>
      <c r="AQ13" s="12">
        <v>1</v>
      </c>
      <c r="AR13" s="12">
        <v>7</v>
      </c>
      <c r="AS13" s="12">
        <v>0</v>
      </c>
      <c r="AT13" s="12"/>
      <c r="AU13" s="12"/>
      <c r="AV13" s="13">
        <f t="shared" si="64"/>
        <v>13</v>
      </c>
      <c r="AW13" s="13">
        <f t="shared" si="65"/>
        <v>61</v>
      </c>
      <c r="AX13" s="12"/>
      <c r="AY13" s="12"/>
      <c r="AZ13" s="12"/>
      <c r="BA13" s="12"/>
      <c r="BB13" s="12"/>
      <c r="BC13" s="12"/>
      <c r="BD13" s="12"/>
      <c r="BE13" s="12"/>
      <c r="BF13" s="12"/>
      <c r="BG13" s="12"/>
      <c r="BH13" s="13">
        <f t="shared" si="66"/>
        <v>0</v>
      </c>
      <c r="BI13" s="13">
        <f t="shared" si="67"/>
        <v>61</v>
      </c>
      <c r="BJ13" s="13">
        <f t="shared" si="68"/>
        <v>14</v>
      </c>
      <c r="BK13" s="13">
        <f t="shared" si="69"/>
        <v>11</v>
      </c>
      <c r="BL13" s="13">
        <f t="shared" si="70"/>
        <v>12</v>
      </c>
      <c r="BM13" s="13">
        <f t="shared" si="71"/>
        <v>12</v>
      </c>
      <c r="BN13" s="13">
        <f t="shared" si="72"/>
        <v>14</v>
      </c>
      <c r="BO13" s="13">
        <f t="shared" si="73"/>
        <v>11</v>
      </c>
      <c r="BP13" s="13">
        <f t="shared" si="74"/>
        <v>12</v>
      </c>
      <c r="BQ13" s="13">
        <f t="shared" si="75"/>
        <v>12</v>
      </c>
      <c r="BR13" s="13">
        <f>IF($M13=Constants!$D$2,RANK($BM13,$BM$4:$BM$60,1),"-")</f>
        <v>12</v>
      </c>
      <c r="BS13" s="13">
        <f t="shared" si="76"/>
        <v>11</v>
      </c>
      <c r="BT13" s="13" t="str">
        <f>IF($N13=Constants!$B$2,RANK($BM13,$BM$4:$BM$60,1),"-")</f>
        <v>-</v>
      </c>
      <c r="BU13" s="13" t="str">
        <f t="shared" si="77"/>
        <v/>
      </c>
      <c r="BV13" s="13" t="str">
        <f>IF($N13=Constants!$B$3,RANK($BM13,$BM$4:$BM$60,1),"-")</f>
        <v>-</v>
      </c>
      <c r="BW13" s="13" t="str">
        <f t="shared" si="78"/>
        <v/>
      </c>
      <c r="BX13" s="13" t="str">
        <f>IF($N13=Constants!$B$4,RANK($BM13,$BM$4:$BM$60,1),"-")</f>
        <v>-</v>
      </c>
      <c r="BY13" s="13" t="str">
        <f t="shared" si="79"/>
        <v/>
      </c>
      <c r="BZ13" s="13">
        <f>IF($N13=Constants!$B$5,RANK($BM13,$BM$4:$BM$60,1),"-")</f>
        <v>12</v>
      </c>
      <c r="CA13" s="13">
        <f t="shared" si="80"/>
        <v>1</v>
      </c>
      <c r="CB13" s="13" t="str">
        <f>IF($N13=Constants!$B$6,RANK($BM13,$BM$4:$BM$60,1),"-")</f>
        <v>-</v>
      </c>
      <c r="CC13" s="13" t="str">
        <f t="shared" si="81"/>
        <v/>
      </c>
      <c r="CD13" s="13" t="str">
        <f>IF($N13=Constants!$B$7,RANK($BM13,$BM$4:$BM$60,1),"-")</f>
        <v>-</v>
      </c>
      <c r="CE13" s="13" t="str">
        <f t="shared" si="82"/>
        <v/>
      </c>
      <c r="CF13" s="13" t="str">
        <f>IF($N13=Constants!$B$8,RANK($BM13,$BM$4:$BM$60,1),"-")</f>
        <v>-</v>
      </c>
      <c r="CG13" s="13" t="str">
        <f t="shared" si="83"/>
        <v/>
      </c>
      <c r="CH13" s="13" t="str">
        <f>IF($G13=Constants!$C$4,RANK($BM13,$BM$4:$BM$60,1),"-")</f>
        <v>-</v>
      </c>
      <c r="CI13" s="13" t="str">
        <f t="shared" si="84"/>
        <v xml:space="preserve"> </v>
      </c>
      <c r="CJ13" s="13">
        <f>IF($G13=Constants!$C$3,RANK($BM13,$BM$4:$BM$60,1),"-")</f>
        <v>12</v>
      </c>
      <c r="CK13" s="13">
        <f t="shared" si="85"/>
        <v>3</v>
      </c>
      <c r="CL13" s="13" t="str">
        <f t="shared" si="86"/>
        <v>1</v>
      </c>
      <c r="CM13" s="13">
        <f t="shared" si="87"/>
        <v>3</v>
      </c>
      <c r="CN13" s="13" t="str">
        <f t="shared" si="88"/>
        <v xml:space="preserve"> </v>
      </c>
      <c r="CP13" s="3">
        <f t="shared" si="89"/>
        <v>6</v>
      </c>
      <c r="CQ13" s="3">
        <f t="shared" si="90"/>
        <v>0</v>
      </c>
      <c r="CR13" s="3">
        <f t="shared" si="91"/>
        <v>12</v>
      </c>
      <c r="CS13" s="3">
        <f t="shared" si="92"/>
        <v>12</v>
      </c>
      <c r="CT13" s="3">
        <f t="shared" si="93"/>
        <v>7</v>
      </c>
      <c r="CU13" s="3">
        <f t="shared" si="94"/>
        <v>0</v>
      </c>
      <c r="CV13" s="3">
        <f t="shared" si="95"/>
        <v>12</v>
      </c>
      <c r="CW13" s="3">
        <f t="shared" si="96"/>
        <v>12</v>
      </c>
      <c r="CX13" s="3">
        <f t="shared" si="97"/>
        <v>3</v>
      </c>
      <c r="CY13" s="3">
        <f t="shared" si="98"/>
        <v>0</v>
      </c>
      <c r="CZ13" s="3">
        <f t="shared" si="99"/>
        <v>12</v>
      </c>
      <c r="DA13" s="3">
        <f t="shared" si="100"/>
        <v>12</v>
      </c>
      <c r="DB13" s="3">
        <f t="shared" si="101"/>
        <v>1</v>
      </c>
      <c r="DC13" s="3">
        <f t="shared" si="102"/>
        <v>0</v>
      </c>
      <c r="DD13" s="3">
        <f t="shared" si="103"/>
        <v>12</v>
      </c>
      <c r="DE13" s="3">
        <f t="shared" si="104"/>
        <v>12</v>
      </c>
      <c r="DF13" s="3">
        <f t="shared" si="105"/>
        <v>0</v>
      </c>
      <c r="DG13" s="3">
        <f t="shared" si="106"/>
        <v>0</v>
      </c>
      <c r="DH13" s="3">
        <f t="shared" si="107"/>
        <v>12</v>
      </c>
      <c r="DI13" s="3">
        <f t="shared" si="108"/>
        <v>12</v>
      </c>
      <c r="DJ13" s="3">
        <f t="shared" si="109"/>
        <v>4</v>
      </c>
      <c r="DK13" s="3">
        <f t="shared" si="110"/>
        <v>0</v>
      </c>
      <c r="DL13" s="3">
        <f t="shared" si="111"/>
        <v>12</v>
      </c>
      <c r="DM13" s="3">
        <f t="shared" si="112"/>
        <v>12</v>
      </c>
      <c r="DN13" s="3">
        <f t="shared" si="113"/>
        <v>0</v>
      </c>
      <c r="DO13" s="3">
        <f t="shared" si="114"/>
        <v>0</v>
      </c>
      <c r="DP13" s="3">
        <f t="shared" si="115"/>
        <v>12</v>
      </c>
      <c r="DQ13" s="3">
        <f t="shared" si="116"/>
        <v>12</v>
      </c>
      <c r="DS13" s="3">
        <f t="shared" si="117"/>
        <v>6</v>
      </c>
      <c r="DT13" s="3">
        <f t="shared" si="118"/>
        <v>0</v>
      </c>
      <c r="DU13" s="3">
        <f t="shared" si="119"/>
        <v>12</v>
      </c>
      <c r="DV13" s="3">
        <f t="shared" si="120"/>
        <v>12</v>
      </c>
      <c r="DW13" s="3">
        <f t="shared" si="121"/>
        <v>7</v>
      </c>
      <c r="DX13" s="3">
        <f t="shared" si="122"/>
        <v>0</v>
      </c>
      <c r="DY13" s="3">
        <f t="shared" si="123"/>
        <v>12</v>
      </c>
      <c r="DZ13" s="3">
        <f t="shared" si="124"/>
        <v>12</v>
      </c>
      <c r="EA13" s="3">
        <f t="shared" si="125"/>
        <v>3</v>
      </c>
      <c r="EB13" s="3">
        <f t="shared" si="126"/>
        <v>0</v>
      </c>
      <c r="EC13" s="3">
        <f t="shared" si="127"/>
        <v>12</v>
      </c>
      <c r="ED13" s="3">
        <f t="shared" si="128"/>
        <v>12</v>
      </c>
      <c r="EE13" s="3">
        <f t="shared" si="129"/>
        <v>1</v>
      </c>
      <c r="EF13" s="3">
        <f t="shared" si="130"/>
        <v>0</v>
      </c>
      <c r="EG13" s="3">
        <f t="shared" si="131"/>
        <v>12</v>
      </c>
      <c r="EH13" s="3">
        <f t="shared" si="132"/>
        <v>12</v>
      </c>
      <c r="EI13" s="3">
        <f t="shared" si="133"/>
        <v>0</v>
      </c>
      <c r="EJ13" s="3">
        <f t="shared" si="134"/>
        <v>0</v>
      </c>
      <c r="EK13" s="3">
        <f t="shared" si="135"/>
        <v>12</v>
      </c>
      <c r="EL13" s="3">
        <f t="shared" si="136"/>
        <v>12</v>
      </c>
      <c r="EM13" s="3">
        <f t="shared" si="137"/>
        <v>4</v>
      </c>
      <c r="EN13" s="3">
        <f t="shared" si="138"/>
        <v>0</v>
      </c>
      <c r="EO13" s="3">
        <f t="shared" si="139"/>
        <v>12</v>
      </c>
      <c r="EP13" s="3">
        <f t="shared" si="140"/>
        <v>12</v>
      </c>
      <c r="EQ13" s="3">
        <f t="shared" si="141"/>
        <v>0</v>
      </c>
      <c r="ER13" s="3">
        <f t="shared" si="142"/>
        <v>0</v>
      </c>
      <c r="ES13" s="3">
        <f t="shared" si="143"/>
        <v>12</v>
      </c>
      <c r="ET13" s="3">
        <f t="shared" si="144"/>
        <v>12</v>
      </c>
      <c r="EX13" s="3">
        <f t="shared" si="145"/>
        <v>61</v>
      </c>
      <c r="EY13" s="3" t="str">
        <f t="shared" si="146"/>
        <v>YES</v>
      </c>
      <c r="EZ13" s="3">
        <f t="shared" si="147"/>
        <v>61</v>
      </c>
      <c r="FA13" s="3" t="str">
        <f t="shared" si="148"/>
        <v>YES</v>
      </c>
      <c r="FC13" s="3">
        <f t="shared" si="149"/>
        <v>3</v>
      </c>
      <c r="FD13" s="3">
        <f t="shared" si="150"/>
        <v>0</v>
      </c>
      <c r="FE13" s="3">
        <f t="shared" si="151"/>
        <v>11</v>
      </c>
      <c r="FF13" s="3">
        <f t="shared" si="152"/>
        <v>11</v>
      </c>
      <c r="FG13" s="3">
        <f t="shared" si="153"/>
        <v>5</v>
      </c>
      <c r="FH13" s="3">
        <f t="shared" si="154"/>
        <v>0</v>
      </c>
      <c r="FI13" s="3">
        <f t="shared" si="155"/>
        <v>11</v>
      </c>
      <c r="FJ13" s="3">
        <f t="shared" si="156"/>
        <v>11</v>
      </c>
      <c r="FK13" s="3">
        <f t="shared" si="157"/>
        <v>1</v>
      </c>
      <c r="FL13" s="3">
        <f t="shared" si="158"/>
        <v>0</v>
      </c>
      <c r="FM13" s="3">
        <f t="shared" si="159"/>
        <v>11</v>
      </c>
      <c r="FN13" s="3">
        <f t="shared" si="160"/>
        <v>11</v>
      </c>
      <c r="FO13" s="3">
        <f t="shared" si="161"/>
        <v>1</v>
      </c>
      <c r="FP13" s="3">
        <f t="shared" si="162"/>
        <v>0</v>
      </c>
      <c r="FQ13" s="3">
        <f t="shared" si="163"/>
        <v>11</v>
      </c>
      <c r="FR13" s="3">
        <f t="shared" si="164"/>
        <v>11</v>
      </c>
      <c r="FS13" s="3">
        <f t="shared" si="165"/>
        <v>0</v>
      </c>
      <c r="FT13" s="3">
        <f t="shared" si="166"/>
        <v>0</v>
      </c>
      <c r="FU13" s="3">
        <f t="shared" si="167"/>
        <v>11</v>
      </c>
      <c r="FV13" s="3">
        <f t="shared" si="168"/>
        <v>11</v>
      </c>
      <c r="FW13" s="3">
        <f t="shared" si="169"/>
        <v>4</v>
      </c>
      <c r="FX13" s="3">
        <f t="shared" si="170"/>
        <v>0</v>
      </c>
      <c r="FY13" s="3">
        <f t="shared" si="171"/>
        <v>11</v>
      </c>
      <c r="FZ13" s="3">
        <f t="shared" si="172"/>
        <v>11</v>
      </c>
      <c r="GA13" s="3">
        <f t="shared" si="173"/>
        <v>0</v>
      </c>
      <c r="GB13" s="3">
        <f t="shared" si="174"/>
        <v>0</v>
      </c>
      <c r="GC13" s="3">
        <f t="shared" si="175"/>
        <v>11</v>
      </c>
      <c r="GD13" s="3">
        <f t="shared" si="176"/>
        <v>11</v>
      </c>
      <c r="GG13" s="3">
        <f t="shared" si="177"/>
        <v>1</v>
      </c>
      <c r="GH13" s="3">
        <f t="shared" si="178"/>
        <v>0</v>
      </c>
      <c r="GI13" s="3">
        <f t="shared" si="179"/>
        <v>14</v>
      </c>
      <c r="GJ13" s="3">
        <f t="shared" si="180"/>
        <v>14</v>
      </c>
      <c r="GK13" s="3">
        <f t="shared" si="181"/>
        <v>2</v>
      </c>
      <c r="GL13" s="3">
        <f t="shared" si="182"/>
        <v>0</v>
      </c>
      <c r="GM13" s="3">
        <f t="shared" si="183"/>
        <v>14</v>
      </c>
      <c r="GN13" s="3">
        <f t="shared" si="184"/>
        <v>14</v>
      </c>
      <c r="GO13" s="3">
        <f t="shared" si="185"/>
        <v>0</v>
      </c>
      <c r="GP13" s="3">
        <f t="shared" si="186"/>
        <v>0</v>
      </c>
      <c r="GQ13" s="3">
        <f t="shared" si="187"/>
        <v>14</v>
      </c>
      <c r="GR13" s="3">
        <f t="shared" si="188"/>
        <v>14</v>
      </c>
      <c r="GS13" s="3">
        <f t="shared" si="189"/>
        <v>1</v>
      </c>
      <c r="GT13" s="3">
        <f t="shared" si="190"/>
        <v>0</v>
      </c>
      <c r="GU13" s="3">
        <f t="shared" si="191"/>
        <v>14</v>
      </c>
      <c r="GV13" s="3">
        <f t="shared" si="192"/>
        <v>14</v>
      </c>
      <c r="GW13" s="3">
        <f t="shared" si="193"/>
        <v>0</v>
      </c>
      <c r="GX13" s="3">
        <f t="shared" si="194"/>
        <v>0</v>
      </c>
      <c r="GY13" s="3">
        <f t="shared" si="195"/>
        <v>14</v>
      </c>
      <c r="GZ13" s="3">
        <f t="shared" si="196"/>
        <v>14</v>
      </c>
      <c r="HA13" s="3">
        <f t="shared" si="197"/>
        <v>2</v>
      </c>
      <c r="HB13" s="3">
        <f t="shared" si="198"/>
        <v>0</v>
      </c>
      <c r="HC13" s="3">
        <f t="shared" si="199"/>
        <v>14</v>
      </c>
      <c r="HD13" s="3">
        <f t="shared" si="200"/>
        <v>14</v>
      </c>
      <c r="HE13" s="3">
        <f t="shared" si="201"/>
        <v>0</v>
      </c>
      <c r="HF13" s="3">
        <f t="shared" si="202"/>
        <v>0</v>
      </c>
      <c r="HG13" s="3">
        <f t="shared" si="203"/>
        <v>14</v>
      </c>
      <c r="HH13" s="3">
        <f t="shared" si="204"/>
        <v>14</v>
      </c>
    </row>
    <row r="14" spans="1:216" x14ac:dyDescent="0.3">
      <c r="A14" s="3">
        <f t="shared" si="60"/>
        <v>1</v>
      </c>
      <c r="B14" s="12">
        <v>11</v>
      </c>
      <c r="C14" s="21" t="s">
        <v>109</v>
      </c>
      <c r="D14" s="21" t="s">
        <v>136</v>
      </c>
      <c r="E14" s="21" t="s">
        <v>95</v>
      </c>
      <c r="F14" s="12">
        <v>1560</v>
      </c>
      <c r="G14" s="12" t="s">
        <v>46</v>
      </c>
      <c r="H14" s="12"/>
      <c r="I14" s="12"/>
      <c r="J14" s="12"/>
      <c r="K14" s="12"/>
      <c r="L14" s="12"/>
      <c r="M14" s="12" t="s">
        <v>71</v>
      </c>
      <c r="N14" s="12" t="s">
        <v>74</v>
      </c>
      <c r="O14" s="12">
        <v>3</v>
      </c>
      <c r="P14" s="12">
        <v>0</v>
      </c>
      <c r="Q14" s="12">
        <v>5</v>
      </c>
      <c r="R14" s="12">
        <v>0</v>
      </c>
      <c r="S14" s="12">
        <v>0</v>
      </c>
      <c r="T14" s="12">
        <v>0</v>
      </c>
      <c r="U14" s="12">
        <v>2</v>
      </c>
      <c r="V14" s="12">
        <v>2</v>
      </c>
      <c r="W14" s="12"/>
      <c r="X14" s="12"/>
      <c r="Y14" s="13">
        <f t="shared" si="61"/>
        <v>12</v>
      </c>
      <c r="Z14" s="12">
        <v>2</v>
      </c>
      <c r="AA14" s="12">
        <v>0</v>
      </c>
      <c r="AB14" s="12">
        <v>5</v>
      </c>
      <c r="AC14" s="12">
        <v>0</v>
      </c>
      <c r="AD14" s="12">
        <v>0</v>
      </c>
      <c r="AE14" s="12">
        <v>0</v>
      </c>
      <c r="AF14" s="12">
        <v>8</v>
      </c>
      <c r="AG14" s="12">
        <v>1</v>
      </c>
      <c r="AH14" s="12"/>
      <c r="AI14" s="12"/>
      <c r="AJ14" s="13">
        <f t="shared" si="62"/>
        <v>16</v>
      </c>
      <c r="AK14" s="13">
        <f t="shared" si="63"/>
        <v>28</v>
      </c>
      <c r="AL14" s="12">
        <v>2</v>
      </c>
      <c r="AM14" s="12">
        <v>0</v>
      </c>
      <c r="AN14" s="12">
        <v>2</v>
      </c>
      <c r="AO14" s="12">
        <v>1</v>
      </c>
      <c r="AP14" s="12">
        <v>0</v>
      </c>
      <c r="AQ14" s="12">
        <v>0</v>
      </c>
      <c r="AR14" s="12">
        <v>0</v>
      </c>
      <c r="AS14" s="12">
        <v>0</v>
      </c>
      <c r="AT14" s="12"/>
      <c r="AU14" s="12"/>
      <c r="AV14" s="13">
        <f t="shared" si="64"/>
        <v>5</v>
      </c>
      <c r="AW14" s="13">
        <f t="shared" si="65"/>
        <v>33</v>
      </c>
      <c r="AX14" s="12"/>
      <c r="AY14" s="12"/>
      <c r="AZ14" s="12"/>
      <c r="BA14" s="12"/>
      <c r="BB14" s="12"/>
      <c r="BC14" s="12"/>
      <c r="BD14" s="12"/>
      <c r="BE14" s="12"/>
      <c r="BF14" s="12"/>
      <c r="BG14" s="12"/>
      <c r="BH14" s="13">
        <f t="shared" si="66"/>
        <v>0</v>
      </c>
      <c r="BI14" s="13">
        <f t="shared" si="67"/>
        <v>33</v>
      </c>
      <c r="BJ14" s="13">
        <f t="shared" si="68"/>
        <v>1</v>
      </c>
      <c r="BK14" s="13">
        <f t="shared" si="69"/>
        <v>1</v>
      </c>
      <c r="BL14" s="13">
        <f t="shared" si="70"/>
        <v>1</v>
      </c>
      <c r="BM14" s="13">
        <f t="shared" si="71"/>
        <v>1</v>
      </c>
      <c r="BN14" s="13">
        <f t="shared" si="72"/>
        <v>1</v>
      </c>
      <c r="BO14" s="13">
        <f t="shared" si="73"/>
        <v>1</v>
      </c>
      <c r="BP14" s="13">
        <f t="shared" si="74"/>
        <v>1</v>
      </c>
      <c r="BQ14" s="13">
        <f t="shared" si="75"/>
        <v>1</v>
      </c>
      <c r="BR14" s="13">
        <f>IF($M14=Constants!$D$2,RANK($BM14,$BM$4:$BM$60,1),"-")</f>
        <v>1</v>
      </c>
      <c r="BS14" s="13">
        <f t="shared" si="76"/>
        <v>1</v>
      </c>
      <c r="BT14" s="13">
        <f>IF($N14=Constants!$B$2,RANK($BM14,$BM$4:$BM$60,1),"-")</f>
        <v>1</v>
      </c>
      <c r="BU14" s="13">
        <f t="shared" si="77"/>
        <v>1</v>
      </c>
      <c r="BV14" s="13" t="str">
        <f>IF($N14=Constants!$B$3,RANK($BM14,$BM$4:$BM$60,1),"-")</f>
        <v>-</v>
      </c>
      <c r="BW14" s="13" t="str">
        <f t="shared" si="78"/>
        <v/>
      </c>
      <c r="BX14" s="13" t="str">
        <f>IF($N14=Constants!$B$4,RANK($BM14,$BM$4:$BM$60,1),"-")</f>
        <v>-</v>
      </c>
      <c r="BY14" s="13" t="str">
        <f t="shared" si="79"/>
        <v/>
      </c>
      <c r="BZ14" s="13" t="str">
        <f>IF($N14=Constants!$B$5,RANK($BM14,$BM$4:$BM$60,1),"-")</f>
        <v>-</v>
      </c>
      <c r="CA14" s="13" t="str">
        <f t="shared" si="80"/>
        <v/>
      </c>
      <c r="CB14" s="13" t="str">
        <f>IF($N14=Constants!$B$6,RANK($BM14,$BM$4:$BM$60,1),"-")</f>
        <v>-</v>
      </c>
      <c r="CC14" s="13" t="str">
        <f t="shared" si="81"/>
        <v/>
      </c>
      <c r="CD14" s="13" t="str">
        <f>IF($N14=Constants!$B$7,RANK($BM14,$BM$4:$BM$60,1),"-")</f>
        <v>-</v>
      </c>
      <c r="CE14" s="13" t="str">
        <f t="shared" si="82"/>
        <v/>
      </c>
      <c r="CF14" s="13" t="str">
        <f>IF($N14=Constants!$B$8,RANK($BM14,$BM$4:$BM$60,1),"-")</f>
        <v>-</v>
      </c>
      <c r="CG14" s="13" t="str">
        <f t="shared" si="83"/>
        <v/>
      </c>
      <c r="CH14" s="13" t="str">
        <f>IF($G14=Constants!$C$4,RANK($BM14,$BM$4:$BM$60,1),"-")</f>
        <v>-</v>
      </c>
      <c r="CI14" s="13" t="str">
        <f t="shared" si="84"/>
        <v xml:space="preserve"> </v>
      </c>
      <c r="CJ14" s="13" t="str">
        <f>IF($G14=Constants!$C$3,RANK($BM14,$BM$4:$BM$60,1),"-")</f>
        <v>-</v>
      </c>
      <c r="CK14" s="13" t="str">
        <f t="shared" si="85"/>
        <v xml:space="preserve"> </v>
      </c>
      <c r="CL14" s="13" t="str">
        <f t="shared" si="86"/>
        <v>1</v>
      </c>
      <c r="CM14" s="13" t="str">
        <f t="shared" si="87"/>
        <v xml:space="preserve"> </v>
      </c>
      <c r="CN14" s="13" t="str">
        <f t="shared" si="88"/>
        <v xml:space="preserve"> </v>
      </c>
      <c r="CP14" s="3">
        <f t="shared" si="89"/>
        <v>13</v>
      </c>
      <c r="CQ14" s="3">
        <f t="shared" si="90"/>
        <v>0</v>
      </c>
      <c r="CR14" s="3">
        <f t="shared" si="91"/>
        <v>1</v>
      </c>
      <c r="CS14" s="3">
        <f t="shared" si="92"/>
        <v>1</v>
      </c>
      <c r="CT14" s="3">
        <f t="shared" si="93"/>
        <v>2</v>
      </c>
      <c r="CU14" s="3">
        <f t="shared" si="94"/>
        <v>0</v>
      </c>
      <c r="CV14" s="3">
        <f t="shared" si="95"/>
        <v>1</v>
      </c>
      <c r="CW14" s="3">
        <f t="shared" si="96"/>
        <v>1</v>
      </c>
      <c r="CX14" s="3">
        <f t="shared" si="97"/>
        <v>5</v>
      </c>
      <c r="CY14" s="3">
        <f t="shared" si="98"/>
        <v>0</v>
      </c>
      <c r="CZ14" s="3">
        <f t="shared" si="99"/>
        <v>1</v>
      </c>
      <c r="DA14" s="3">
        <f t="shared" si="100"/>
        <v>1</v>
      </c>
      <c r="DB14" s="3">
        <f t="shared" si="101"/>
        <v>1</v>
      </c>
      <c r="DC14" s="3">
        <f t="shared" si="102"/>
        <v>0</v>
      </c>
      <c r="DD14" s="3">
        <f t="shared" si="103"/>
        <v>1</v>
      </c>
      <c r="DE14" s="3">
        <f t="shared" si="104"/>
        <v>1</v>
      </c>
      <c r="DF14" s="3">
        <f t="shared" si="105"/>
        <v>0</v>
      </c>
      <c r="DG14" s="3">
        <f t="shared" si="106"/>
        <v>0</v>
      </c>
      <c r="DH14" s="3">
        <f t="shared" si="107"/>
        <v>1</v>
      </c>
      <c r="DI14" s="3">
        <f t="shared" si="108"/>
        <v>1</v>
      </c>
      <c r="DJ14" s="3">
        <f t="shared" si="109"/>
        <v>2</v>
      </c>
      <c r="DK14" s="3">
        <f t="shared" si="110"/>
        <v>0</v>
      </c>
      <c r="DL14" s="3">
        <f t="shared" si="111"/>
        <v>1</v>
      </c>
      <c r="DM14" s="3">
        <f t="shared" si="112"/>
        <v>1</v>
      </c>
      <c r="DN14" s="3">
        <f t="shared" si="113"/>
        <v>0</v>
      </c>
      <c r="DO14" s="3">
        <f t="shared" si="114"/>
        <v>0</v>
      </c>
      <c r="DP14" s="3">
        <f t="shared" si="115"/>
        <v>1</v>
      </c>
      <c r="DQ14" s="3">
        <f t="shared" si="116"/>
        <v>1</v>
      </c>
      <c r="DS14" s="3">
        <f t="shared" si="117"/>
        <v>13</v>
      </c>
      <c r="DT14" s="3">
        <f t="shared" si="118"/>
        <v>0</v>
      </c>
      <c r="DU14" s="3">
        <f t="shared" si="119"/>
        <v>1</v>
      </c>
      <c r="DV14" s="3">
        <f t="shared" si="120"/>
        <v>1</v>
      </c>
      <c r="DW14" s="3">
        <f t="shared" si="121"/>
        <v>2</v>
      </c>
      <c r="DX14" s="3">
        <f t="shared" si="122"/>
        <v>0</v>
      </c>
      <c r="DY14" s="3">
        <f t="shared" si="123"/>
        <v>1</v>
      </c>
      <c r="DZ14" s="3">
        <f t="shared" si="124"/>
        <v>1</v>
      </c>
      <c r="EA14" s="3">
        <f t="shared" si="125"/>
        <v>5</v>
      </c>
      <c r="EB14" s="3">
        <f t="shared" si="126"/>
        <v>0</v>
      </c>
      <c r="EC14" s="3">
        <f t="shared" si="127"/>
        <v>1</v>
      </c>
      <c r="ED14" s="3">
        <f t="shared" si="128"/>
        <v>1</v>
      </c>
      <c r="EE14" s="3">
        <f t="shared" si="129"/>
        <v>1</v>
      </c>
      <c r="EF14" s="3">
        <f t="shared" si="130"/>
        <v>0</v>
      </c>
      <c r="EG14" s="3">
        <f t="shared" si="131"/>
        <v>1</v>
      </c>
      <c r="EH14" s="3">
        <f t="shared" si="132"/>
        <v>1</v>
      </c>
      <c r="EI14" s="3">
        <f t="shared" si="133"/>
        <v>0</v>
      </c>
      <c r="EJ14" s="3">
        <f t="shared" si="134"/>
        <v>0</v>
      </c>
      <c r="EK14" s="3">
        <f t="shared" si="135"/>
        <v>1</v>
      </c>
      <c r="EL14" s="3">
        <f t="shared" si="136"/>
        <v>1</v>
      </c>
      <c r="EM14" s="3">
        <f t="shared" si="137"/>
        <v>2</v>
      </c>
      <c r="EN14" s="3">
        <f t="shared" si="138"/>
        <v>0</v>
      </c>
      <c r="EO14" s="3">
        <f t="shared" si="139"/>
        <v>1</v>
      </c>
      <c r="EP14" s="3">
        <f t="shared" si="140"/>
        <v>1</v>
      </c>
      <c r="EQ14" s="3">
        <f t="shared" si="141"/>
        <v>0</v>
      </c>
      <c r="ER14" s="3">
        <f t="shared" si="142"/>
        <v>0</v>
      </c>
      <c r="ES14" s="3">
        <f t="shared" si="143"/>
        <v>1</v>
      </c>
      <c r="ET14" s="3">
        <f t="shared" si="144"/>
        <v>1</v>
      </c>
      <c r="EX14" s="3">
        <f t="shared" si="145"/>
        <v>33</v>
      </c>
      <c r="EY14" s="3" t="str">
        <f t="shared" si="146"/>
        <v>YES</v>
      </c>
      <c r="EZ14" s="3">
        <f t="shared" si="147"/>
        <v>33</v>
      </c>
      <c r="FA14" s="3" t="str">
        <f t="shared" si="148"/>
        <v>YES</v>
      </c>
      <c r="FC14" s="3">
        <f t="shared" si="149"/>
        <v>8</v>
      </c>
      <c r="FD14" s="3">
        <f t="shared" si="150"/>
        <v>0</v>
      </c>
      <c r="FE14" s="3">
        <f t="shared" si="151"/>
        <v>1</v>
      </c>
      <c r="FF14" s="3">
        <f t="shared" si="152"/>
        <v>1</v>
      </c>
      <c r="FG14" s="3">
        <f t="shared" si="153"/>
        <v>1</v>
      </c>
      <c r="FH14" s="3">
        <f t="shared" si="154"/>
        <v>0</v>
      </c>
      <c r="FI14" s="3">
        <f t="shared" si="155"/>
        <v>1</v>
      </c>
      <c r="FJ14" s="3">
        <f t="shared" si="156"/>
        <v>1</v>
      </c>
      <c r="FK14" s="3">
        <f t="shared" si="157"/>
        <v>3</v>
      </c>
      <c r="FL14" s="3">
        <f t="shared" si="158"/>
        <v>0</v>
      </c>
      <c r="FM14" s="3">
        <f t="shared" si="159"/>
        <v>1</v>
      </c>
      <c r="FN14" s="3">
        <f t="shared" si="160"/>
        <v>1</v>
      </c>
      <c r="FO14" s="3">
        <f t="shared" si="161"/>
        <v>1</v>
      </c>
      <c r="FP14" s="3">
        <f t="shared" si="162"/>
        <v>0</v>
      </c>
      <c r="FQ14" s="3">
        <f t="shared" si="163"/>
        <v>1</v>
      </c>
      <c r="FR14" s="3">
        <f t="shared" si="164"/>
        <v>1</v>
      </c>
      <c r="FS14" s="3">
        <f t="shared" si="165"/>
        <v>0</v>
      </c>
      <c r="FT14" s="3">
        <f t="shared" si="166"/>
        <v>0</v>
      </c>
      <c r="FU14" s="3">
        <f t="shared" si="167"/>
        <v>1</v>
      </c>
      <c r="FV14" s="3">
        <f t="shared" si="168"/>
        <v>1</v>
      </c>
      <c r="FW14" s="3">
        <f t="shared" si="169"/>
        <v>2</v>
      </c>
      <c r="FX14" s="3">
        <f t="shared" si="170"/>
        <v>0</v>
      </c>
      <c r="FY14" s="3">
        <f t="shared" si="171"/>
        <v>1</v>
      </c>
      <c r="FZ14" s="3">
        <f t="shared" si="172"/>
        <v>1</v>
      </c>
      <c r="GA14" s="3">
        <f t="shared" si="173"/>
        <v>0</v>
      </c>
      <c r="GB14" s="3">
        <f t="shared" si="174"/>
        <v>0</v>
      </c>
      <c r="GC14" s="3">
        <f t="shared" si="175"/>
        <v>1</v>
      </c>
      <c r="GD14" s="3">
        <f t="shared" si="176"/>
        <v>1</v>
      </c>
      <c r="GG14" s="3">
        <f t="shared" si="177"/>
        <v>4</v>
      </c>
      <c r="GH14" s="3">
        <f t="shared" si="178"/>
        <v>0</v>
      </c>
      <c r="GI14" s="3">
        <f t="shared" si="179"/>
        <v>1</v>
      </c>
      <c r="GJ14" s="3">
        <f t="shared" si="180"/>
        <v>1</v>
      </c>
      <c r="GK14" s="3">
        <f t="shared" si="181"/>
        <v>0</v>
      </c>
      <c r="GL14" s="3">
        <f t="shared" si="182"/>
        <v>0</v>
      </c>
      <c r="GM14" s="3">
        <f t="shared" si="183"/>
        <v>1</v>
      </c>
      <c r="GN14" s="3">
        <f t="shared" si="184"/>
        <v>1</v>
      </c>
      <c r="GO14" s="3">
        <f t="shared" si="185"/>
        <v>2</v>
      </c>
      <c r="GP14" s="3">
        <f t="shared" si="186"/>
        <v>0</v>
      </c>
      <c r="GQ14" s="3">
        <f t="shared" si="187"/>
        <v>1</v>
      </c>
      <c r="GR14" s="3">
        <f t="shared" si="188"/>
        <v>1</v>
      </c>
      <c r="GS14" s="3">
        <f t="shared" si="189"/>
        <v>1</v>
      </c>
      <c r="GT14" s="3">
        <f t="shared" si="190"/>
        <v>0</v>
      </c>
      <c r="GU14" s="3">
        <f t="shared" si="191"/>
        <v>1</v>
      </c>
      <c r="GV14" s="3">
        <f t="shared" si="192"/>
        <v>1</v>
      </c>
      <c r="GW14" s="3">
        <f t="shared" si="193"/>
        <v>0</v>
      </c>
      <c r="GX14" s="3">
        <f t="shared" si="194"/>
        <v>0</v>
      </c>
      <c r="GY14" s="3">
        <f t="shared" si="195"/>
        <v>1</v>
      </c>
      <c r="GZ14" s="3">
        <f t="shared" si="196"/>
        <v>1</v>
      </c>
      <c r="HA14" s="3">
        <f t="shared" si="197"/>
        <v>1</v>
      </c>
      <c r="HB14" s="3">
        <f t="shared" si="198"/>
        <v>0</v>
      </c>
      <c r="HC14" s="3">
        <f t="shared" si="199"/>
        <v>1</v>
      </c>
      <c r="HD14" s="3">
        <f t="shared" si="200"/>
        <v>1</v>
      </c>
      <c r="HE14" s="3">
        <f t="shared" si="201"/>
        <v>0</v>
      </c>
      <c r="HF14" s="3">
        <f t="shared" si="202"/>
        <v>0</v>
      </c>
      <c r="HG14" s="3">
        <f t="shared" si="203"/>
        <v>1</v>
      </c>
      <c r="HH14" s="3">
        <f t="shared" si="204"/>
        <v>1</v>
      </c>
    </row>
    <row r="15" spans="1:216" x14ac:dyDescent="0.3">
      <c r="A15" s="3">
        <f t="shared" si="60"/>
        <v>16</v>
      </c>
      <c r="B15" s="12">
        <v>12</v>
      </c>
      <c r="C15" s="21" t="s">
        <v>110</v>
      </c>
      <c r="D15" s="21" t="s">
        <v>112</v>
      </c>
      <c r="E15" s="21" t="s">
        <v>111</v>
      </c>
      <c r="F15" s="12">
        <v>1335</v>
      </c>
      <c r="G15" s="12" t="s">
        <v>45</v>
      </c>
      <c r="H15" s="12"/>
      <c r="I15" s="12"/>
      <c r="J15" s="12"/>
      <c r="K15" s="12"/>
      <c r="L15" s="12"/>
      <c r="M15" s="12" t="s">
        <v>71</v>
      </c>
      <c r="N15" s="12" t="s">
        <v>77</v>
      </c>
      <c r="O15" s="12">
        <v>3</v>
      </c>
      <c r="P15" s="12">
        <v>0</v>
      </c>
      <c r="Q15" s="12">
        <v>6</v>
      </c>
      <c r="R15" s="12">
        <v>6</v>
      </c>
      <c r="S15" s="12">
        <v>4</v>
      </c>
      <c r="T15" s="12">
        <v>5</v>
      </c>
      <c r="U15" s="12">
        <v>3</v>
      </c>
      <c r="V15" s="12">
        <v>2</v>
      </c>
      <c r="W15" s="12"/>
      <c r="X15" s="12"/>
      <c r="Y15" s="13">
        <f t="shared" si="61"/>
        <v>29</v>
      </c>
      <c r="Z15" s="12">
        <v>5</v>
      </c>
      <c r="AA15" s="12">
        <v>1</v>
      </c>
      <c r="AB15" s="12">
        <v>5</v>
      </c>
      <c r="AC15" s="12">
        <v>2</v>
      </c>
      <c r="AD15" s="12">
        <v>1</v>
      </c>
      <c r="AE15" s="12">
        <v>5</v>
      </c>
      <c r="AF15" s="12">
        <v>2</v>
      </c>
      <c r="AG15" s="12">
        <v>2</v>
      </c>
      <c r="AH15" s="12"/>
      <c r="AI15" s="12"/>
      <c r="AJ15" s="13">
        <f t="shared" si="62"/>
        <v>23</v>
      </c>
      <c r="AK15" s="13">
        <f t="shared" si="63"/>
        <v>52</v>
      </c>
      <c r="AL15" s="12">
        <v>3</v>
      </c>
      <c r="AM15" s="12">
        <v>2</v>
      </c>
      <c r="AN15" s="12">
        <v>2</v>
      </c>
      <c r="AO15" s="12">
        <v>1</v>
      </c>
      <c r="AP15" s="12">
        <v>5</v>
      </c>
      <c r="AQ15" s="12">
        <v>5</v>
      </c>
      <c r="AR15" s="12">
        <v>2</v>
      </c>
      <c r="AS15" s="12">
        <v>0</v>
      </c>
      <c r="AT15" s="12"/>
      <c r="AU15" s="12"/>
      <c r="AV15" s="13">
        <f t="shared" si="64"/>
        <v>20</v>
      </c>
      <c r="AW15" s="13">
        <f t="shared" si="65"/>
        <v>72</v>
      </c>
      <c r="AX15" s="12"/>
      <c r="AY15" s="12"/>
      <c r="AZ15" s="12"/>
      <c r="BA15" s="12"/>
      <c r="BB15" s="12"/>
      <c r="BC15" s="12"/>
      <c r="BD15" s="12"/>
      <c r="BE15" s="12"/>
      <c r="BF15" s="12"/>
      <c r="BG15" s="12"/>
      <c r="BH15" s="13">
        <f t="shared" si="66"/>
        <v>0</v>
      </c>
      <c r="BI15" s="13">
        <f t="shared" si="67"/>
        <v>72</v>
      </c>
      <c r="BJ15" s="13">
        <f t="shared" si="68"/>
        <v>11</v>
      </c>
      <c r="BK15" s="13">
        <f t="shared" si="69"/>
        <v>13</v>
      </c>
      <c r="BL15" s="13">
        <f t="shared" si="70"/>
        <v>16</v>
      </c>
      <c r="BM15" s="13">
        <f t="shared" si="71"/>
        <v>16</v>
      </c>
      <c r="BN15" s="13">
        <f t="shared" si="72"/>
        <v>10</v>
      </c>
      <c r="BO15" s="13">
        <f t="shared" si="73"/>
        <v>13</v>
      </c>
      <c r="BP15" s="13">
        <f t="shared" si="74"/>
        <v>15</v>
      </c>
      <c r="BQ15" s="13">
        <f t="shared" si="75"/>
        <v>15</v>
      </c>
      <c r="BR15" s="13">
        <f>IF($M15=Constants!$D$2,RANK($BM15,$BM$4:$BM$60,1),"-")</f>
        <v>16</v>
      </c>
      <c r="BS15" s="13">
        <f t="shared" si="76"/>
        <v>14</v>
      </c>
      <c r="BT15" s="13" t="str">
        <f>IF($N15=Constants!$B$2,RANK($BM15,$BM$4:$BM$60,1),"-")</f>
        <v>-</v>
      </c>
      <c r="BU15" s="13" t="str">
        <f t="shared" si="77"/>
        <v/>
      </c>
      <c r="BV15" s="13" t="str">
        <f>IF($N15=Constants!$B$3,RANK($BM15,$BM$4:$BM$60,1),"-")</f>
        <v>-</v>
      </c>
      <c r="BW15" s="13" t="str">
        <f t="shared" si="78"/>
        <v/>
      </c>
      <c r="BX15" s="13" t="str">
        <f>IF($N15=Constants!$B$4,RANK($BM15,$BM$4:$BM$60,1),"-")</f>
        <v>-</v>
      </c>
      <c r="BY15" s="13" t="str">
        <f t="shared" si="79"/>
        <v/>
      </c>
      <c r="BZ15" s="13">
        <f>IF($N15=Constants!$B$5,RANK($BM15,$BM$4:$BM$60,1),"-")</f>
        <v>16</v>
      </c>
      <c r="CA15" s="13">
        <f t="shared" si="80"/>
        <v>2</v>
      </c>
      <c r="CB15" s="13" t="str">
        <f>IF($N15=Constants!$B$6,RANK($BM15,$BM$4:$BM$60,1),"-")</f>
        <v>-</v>
      </c>
      <c r="CC15" s="13" t="str">
        <f t="shared" si="81"/>
        <v/>
      </c>
      <c r="CD15" s="13" t="str">
        <f>IF($N15=Constants!$B$7,RANK($BM15,$BM$4:$BM$60,1),"-")</f>
        <v>-</v>
      </c>
      <c r="CE15" s="13" t="str">
        <f t="shared" si="82"/>
        <v/>
      </c>
      <c r="CF15" s="13" t="str">
        <f>IF($N15=Constants!$B$8,RANK($BM15,$BM$4:$BM$60,1),"-")</f>
        <v>-</v>
      </c>
      <c r="CG15" s="13" t="str">
        <f t="shared" si="83"/>
        <v/>
      </c>
      <c r="CH15" s="13" t="str">
        <f>IF($G15=Constants!$C$4,RANK($BM15,$BM$4:$BM$60,1),"-")</f>
        <v>-</v>
      </c>
      <c r="CI15" s="13" t="str">
        <f t="shared" si="84"/>
        <v xml:space="preserve"> </v>
      </c>
      <c r="CJ15" s="13">
        <f>IF($G15=Constants!$C$3,RANK($BM15,$BM$4:$BM$60,1),"-")</f>
        <v>16</v>
      </c>
      <c r="CK15" s="13">
        <f t="shared" si="85"/>
        <v>4</v>
      </c>
      <c r="CL15" s="13" t="str">
        <f t="shared" si="86"/>
        <v>2</v>
      </c>
      <c r="CM15" s="13">
        <f t="shared" si="87"/>
        <v>4</v>
      </c>
      <c r="CN15" s="13" t="str">
        <f t="shared" si="88"/>
        <v xml:space="preserve"> </v>
      </c>
      <c r="CP15" s="3">
        <f t="shared" si="89"/>
        <v>2</v>
      </c>
      <c r="CQ15" s="3">
        <f t="shared" si="90"/>
        <v>1.4999999999999999E-2</v>
      </c>
      <c r="CR15" s="3">
        <f t="shared" si="91"/>
        <v>15.015000000000001</v>
      </c>
      <c r="CS15" s="3">
        <f t="shared" si="92"/>
        <v>15</v>
      </c>
      <c r="CT15" s="3">
        <f t="shared" si="93"/>
        <v>3</v>
      </c>
      <c r="CU15" s="3">
        <f t="shared" si="94"/>
        <v>1.2E-2</v>
      </c>
      <c r="CV15" s="3">
        <f t="shared" si="95"/>
        <v>15.012</v>
      </c>
      <c r="CW15" s="3">
        <f t="shared" si="96"/>
        <v>16</v>
      </c>
      <c r="CX15" s="3">
        <f t="shared" si="97"/>
        <v>7</v>
      </c>
      <c r="CY15" s="3">
        <f t="shared" si="98"/>
        <v>1E-3</v>
      </c>
      <c r="CZ15" s="3">
        <f t="shared" si="99"/>
        <v>16.001000000000001</v>
      </c>
      <c r="DA15" s="3">
        <f t="shared" si="100"/>
        <v>16</v>
      </c>
      <c r="DB15" s="3">
        <f t="shared" si="101"/>
        <v>3</v>
      </c>
      <c r="DC15" s="3">
        <f t="shared" si="102"/>
        <v>6.0000000000000001E-3</v>
      </c>
      <c r="DD15" s="3">
        <f t="shared" si="103"/>
        <v>16.006</v>
      </c>
      <c r="DE15" s="3">
        <f t="shared" si="104"/>
        <v>16</v>
      </c>
      <c r="DF15" s="3">
        <f t="shared" si="105"/>
        <v>1</v>
      </c>
      <c r="DG15" s="3">
        <f t="shared" si="106"/>
        <v>8.0000000000000002E-3</v>
      </c>
      <c r="DH15" s="3">
        <f t="shared" si="107"/>
        <v>16.007999999999999</v>
      </c>
      <c r="DI15" s="3">
        <f t="shared" si="108"/>
        <v>16</v>
      </c>
      <c r="DJ15" s="3">
        <f t="shared" si="109"/>
        <v>6</v>
      </c>
      <c r="DK15" s="3">
        <f t="shared" si="110"/>
        <v>1E-3</v>
      </c>
      <c r="DL15" s="3">
        <f t="shared" si="111"/>
        <v>16.001000000000001</v>
      </c>
      <c r="DM15" s="3">
        <f t="shared" si="112"/>
        <v>16</v>
      </c>
      <c r="DN15" s="3">
        <f t="shared" si="113"/>
        <v>2</v>
      </c>
      <c r="DO15" s="3">
        <f t="shared" si="114"/>
        <v>2E-3</v>
      </c>
      <c r="DP15" s="3">
        <f t="shared" si="115"/>
        <v>16.001999999999999</v>
      </c>
      <c r="DQ15" s="3">
        <f t="shared" si="116"/>
        <v>16</v>
      </c>
      <c r="DS15" s="3">
        <f t="shared" si="117"/>
        <v>2</v>
      </c>
      <c r="DT15" s="3">
        <f t="shared" si="118"/>
        <v>1.4999999999999999E-2</v>
      </c>
      <c r="DU15" s="3">
        <f t="shared" si="119"/>
        <v>15.015000000000001</v>
      </c>
      <c r="DV15" s="3">
        <f t="shared" si="120"/>
        <v>15</v>
      </c>
      <c r="DW15" s="3">
        <f t="shared" si="121"/>
        <v>3</v>
      </c>
      <c r="DX15" s="3">
        <f t="shared" si="122"/>
        <v>1.2E-2</v>
      </c>
      <c r="DY15" s="3">
        <f t="shared" si="123"/>
        <v>15.012</v>
      </c>
      <c r="DZ15" s="3">
        <f t="shared" si="124"/>
        <v>16</v>
      </c>
      <c r="EA15" s="3">
        <f t="shared" si="125"/>
        <v>7</v>
      </c>
      <c r="EB15" s="3">
        <f t="shared" si="126"/>
        <v>0</v>
      </c>
      <c r="EC15" s="3">
        <f t="shared" si="127"/>
        <v>16</v>
      </c>
      <c r="ED15" s="3">
        <f t="shared" si="128"/>
        <v>16</v>
      </c>
      <c r="EE15" s="3">
        <f t="shared" si="129"/>
        <v>3</v>
      </c>
      <c r="EF15" s="3">
        <f t="shared" si="130"/>
        <v>0</v>
      </c>
      <c r="EG15" s="3">
        <f t="shared" si="131"/>
        <v>16</v>
      </c>
      <c r="EH15" s="3">
        <f t="shared" si="132"/>
        <v>16</v>
      </c>
      <c r="EI15" s="3">
        <f t="shared" si="133"/>
        <v>1</v>
      </c>
      <c r="EJ15" s="3">
        <f t="shared" si="134"/>
        <v>0</v>
      </c>
      <c r="EK15" s="3">
        <f t="shared" si="135"/>
        <v>16</v>
      </c>
      <c r="EL15" s="3">
        <f t="shared" si="136"/>
        <v>16</v>
      </c>
      <c r="EM15" s="3">
        <f t="shared" si="137"/>
        <v>6</v>
      </c>
      <c r="EN15" s="3">
        <f t="shared" si="138"/>
        <v>0</v>
      </c>
      <c r="EO15" s="3">
        <f t="shared" si="139"/>
        <v>16</v>
      </c>
      <c r="EP15" s="3">
        <f t="shared" si="140"/>
        <v>16</v>
      </c>
      <c r="EQ15" s="3">
        <f t="shared" si="141"/>
        <v>2</v>
      </c>
      <c r="ER15" s="3">
        <f t="shared" si="142"/>
        <v>0</v>
      </c>
      <c r="ES15" s="3">
        <f t="shared" si="143"/>
        <v>16</v>
      </c>
      <c r="ET15" s="3">
        <f t="shared" si="144"/>
        <v>16</v>
      </c>
      <c r="EX15" s="3">
        <f t="shared" si="145"/>
        <v>72</v>
      </c>
      <c r="EY15" s="3" t="str">
        <f t="shared" si="146"/>
        <v>YES</v>
      </c>
      <c r="EZ15" s="3">
        <f t="shared" si="147"/>
        <v>72</v>
      </c>
      <c r="FA15" s="3" t="str">
        <f t="shared" si="148"/>
        <v>YES</v>
      </c>
      <c r="FC15" s="3">
        <f t="shared" si="149"/>
        <v>1</v>
      </c>
      <c r="FD15" s="3">
        <f t="shared" si="150"/>
        <v>0</v>
      </c>
      <c r="FE15" s="3">
        <f t="shared" si="151"/>
        <v>13</v>
      </c>
      <c r="FF15" s="3">
        <f t="shared" si="152"/>
        <v>13</v>
      </c>
      <c r="FG15" s="3">
        <f t="shared" si="153"/>
        <v>2</v>
      </c>
      <c r="FH15" s="3">
        <f t="shared" si="154"/>
        <v>0</v>
      </c>
      <c r="FI15" s="3">
        <f t="shared" si="155"/>
        <v>13</v>
      </c>
      <c r="FJ15" s="3">
        <f t="shared" si="156"/>
        <v>13</v>
      </c>
      <c r="FK15" s="3">
        <f t="shared" si="157"/>
        <v>4</v>
      </c>
      <c r="FL15" s="3">
        <f t="shared" si="158"/>
        <v>0</v>
      </c>
      <c r="FM15" s="3">
        <f t="shared" si="159"/>
        <v>13</v>
      </c>
      <c r="FN15" s="3">
        <f t="shared" si="160"/>
        <v>13</v>
      </c>
      <c r="FO15" s="3">
        <f t="shared" si="161"/>
        <v>2</v>
      </c>
      <c r="FP15" s="3">
        <f t="shared" si="162"/>
        <v>0</v>
      </c>
      <c r="FQ15" s="3">
        <f t="shared" si="163"/>
        <v>13</v>
      </c>
      <c r="FR15" s="3">
        <f t="shared" si="164"/>
        <v>13</v>
      </c>
      <c r="FS15" s="3">
        <f t="shared" si="165"/>
        <v>1</v>
      </c>
      <c r="FT15" s="3">
        <f t="shared" si="166"/>
        <v>0</v>
      </c>
      <c r="FU15" s="3">
        <f t="shared" si="167"/>
        <v>13</v>
      </c>
      <c r="FV15" s="3">
        <f t="shared" si="168"/>
        <v>13</v>
      </c>
      <c r="FW15" s="3">
        <f t="shared" si="169"/>
        <v>4</v>
      </c>
      <c r="FX15" s="3">
        <f t="shared" si="170"/>
        <v>0</v>
      </c>
      <c r="FY15" s="3">
        <f t="shared" si="171"/>
        <v>13</v>
      </c>
      <c r="FZ15" s="3">
        <f t="shared" si="172"/>
        <v>13</v>
      </c>
      <c r="GA15" s="3">
        <f t="shared" si="173"/>
        <v>2</v>
      </c>
      <c r="GB15" s="3">
        <f t="shared" si="174"/>
        <v>0</v>
      </c>
      <c r="GC15" s="3">
        <f t="shared" si="175"/>
        <v>13</v>
      </c>
      <c r="GD15" s="3">
        <f t="shared" si="176"/>
        <v>13</v>
      </c>
      <c r="GG15" s="3">
        <f t="shared" si="177"/>
        <v>1</v>
      </c>
      <c r="GH15" s="3">
        <f t="shared" si="178"/>
        <v>0</v>
      </c>
      <c r="GI15" s="3">
        <f t="shared" si="179"/>
        <v>10</v>
      </c>
      <c r="GJ15" s="3">
        <f t="shared" si="180"/>
        <v>10</v>
      </c>
      <c r="GK15" s="3">
        <f t="shared" si="181"/>
        <v>0</v>
      </c>
      <c r="GL15" s="3">
        <f t="shared" si="182"/>
        <v>1.4E-2</v>
      </c>
      <c r="GM15" s="3">
        <f t="shared" si="183"/>
        <v>10.013999999999999</v>
      </c>
      <c r="GN15" s="3">
        <f t="shared" si="184"/>
        <v>11</v>
      </c>
      <c r="GO15" s="3">
        <f t="shared" si="185"/>
        <v>1</v>
      </c>
      <c r="GP15" s="3">
        <f t="shared" si="186"/>
        <v>0</v>
      </c>
      <c r="GQ15" s="3">
        <f t="shared" si="187"/>
        <v>11</v>
      </c>
      <c r="GR15" s="3">
        <f t="shared" si="188"/>
        <v>11</v>
      </c>
      <c r="GS15" s="3">
        <f t="shared" si="189"/>
        <v>2</v>
      </c>
      <c r="GT15" s="3">
        <f t="shared" si="190"/>
        <v>0</v>
      </c>
      <c r="GU15" s="3">
        <f t="shared" si="191"/>
        <v>11</v>
      </c>
      <c r="GV15" s="3">
        <f t="shared" si="192"/>
        <v>11</v>
      </c>
      <c r="GW15" s="3">
        <f t="shared" si="193"/>
        <v>1</v>
      </c>
      <c r="GX15" s="3">
        <f t="shared" si="194"/>
        <v>0</v>
      </c>
      <c r="GY15" s="3">
        <f t="shared" si="195"/>
        <v>11</v>
      </c>
      <c r="GZ15" s="3">
        <f t="shared" si="196"/>
        <v>11</v>
      </c>
      <c r="HA15" s="3">
        <f t="shared" si="197"/>
        <v>1</v>
      </c>
      <c r="HB15" s="3">
        <f t="shared" si="198"/>
        <v>0</v>
      </c>
      <c r="HC15" s="3">
        <f t="shared" si="199"/>
        <v>11</v>
      </c>
      <c r="HD15" s="3">
        <f t="shared" si="200"/>
        <v>11</v>
      </c>
      <c r="HE15" s="3">
        <f t="shared" si="201"/>
        <v>2</v>
      </c>
      <c r="HF15" s="3">
        <f t="shared" si="202"/>
        <v>0</v>
      </c>
      <c r="HG15" s="3">
        <f t="shared" si="203"/>
        <v>11</v>
      </c>
      <c r="HH15" s="3">
        <f t="shared" si="204"/>
        <v>11</v>
      </c>
    </row>
    <row r="16" spans="1:216" x14ac:dyDescent="0.3">
      <c r="A16" s="3">
        <f t="shared" si="60"/>
        <v>21</v>
      </c>
      <c r="B16" s="12">
        <v>14</v>
      </c>
      <c r="C16" s="21" t="s">
        <v>112</v>
      </c>
      <c r="D16" s="21" t="s">
        <v>110</v>
      </c>
      <c r="E16" s="21" t="s">
        <v>113</v>
      </c>
      <c r="F16" s="12">
        <v>1335</v>
      </c>
      <c r="G16" s="12"/>
      <c r="H16" s="12"/>
      <c r="I16" s="12"/>
      <c r="J16" s="12"/>
      <c r="K16" s="12"/>
      <c r="L16" s="12" t="s">
        <v>1</v>
      </c>
      <c r="M16" s="12" t="s">
        <v>72</v>
      </c>
      <c r="N16" s="12" t="s">
        <v>72</v>
      </c>
      <c r="O16" s="12">
        <v>12</v>
      </c>
      <c r="P16" s="12">
        <v>12</v>
      </c>
      <c r="Q16" s="12">
        <v>12</v>
      </c>
      <c r="R16" s="12">
        <v>2</v>
      </c>
      <c r="S16" s="12">
        <v>4</v>
      </c>
      <c r="T16" s="12">
        <v>5</v>
      </c>
      <c r="U16" s="12">
        <v>12</v>
      </c>
      <c r="V16" s="12">
        <v>12</v>
      </c>
      <c r="W16" s="12"/>
      <c r="X16" s="12"/>
      <c r="Y16" s="13">
        <f t="shared" si="61"/>
        <v>1000</v>
      </c>
      <c r="Z16" s="12"/>
      <c r="AA16" s="12"/>
      <c r="AB16" s="12"/>
      <c r="AC16" s="12"/>
      <c r="AD16" s="12"/>
      <c r="AE16" s="12"/>
      <c r="AF16" s="12"/>
      <c r="AG16" s="12"/>
      <c r="AH16" s="12"/>
      <c r="AI16" s="12"/>
      <c r="AJ16" s="13">
        <f t="shared" si="62"/>
        <v>0</v>
      </c>
      <c r="AK16" s="13">
        <f t="shared" si="63"/>
        <v>1000</v>
      </c>
      <c r="AL16" s="12"/>
      <c r="AM16" s="12"/>
      <c r="AN16" s="12"/>
      <c r="AO16" s="12"/>
      <c r="AP16" s="12"/>
      <c r="AQ16" s="12"/>
      <c r="AR16" s="12"/>
      <c r="AS16" s="12"/>
      <c r="AT16" s="12"/>
      <c r="AU16" s="12"/>
      <c r="AV16" s="13">
        <f t="shared" si="64"/>
        <v>0</v>
      </c>
      <c r="AW16" s="13">
        <f t="shared" si="65"/>
        <v>1000</v>
      </c>
      <c r="AX16" s="12"/>
      <c r="AY16" s="12"/>
      <c r="AZ16" s="12"/>
      <c r="BA16" s="12"/>
      <c r="BB16" s="12"/>
      <c r="BC16" s="12"/>
      <c r="BD16" s="12"/>
      <c r="BE16" s="12"/>
      <c r="BF16" s="12"/>
      <c r="BG16" s="12"/>
      <c r="BH16" s="13">
        <f t="shared" si="66"/>
        <v>0</v>
      </c>
      <c r="BI16" s="13">
        <f t="shared" si="67"/>
        <v>1000</v>
      </c>
      <c r="BJ16" s="13">
        <f t="shared" si="68"/>
        <v>21</v>
      </c>
      <c r="BK16" s="13">
        <f t="shared" si="69"/>
        <v>21</v>
      </c>
      <c r="BL16" s="13">
        <f t="shared" si="70"/>
        <v>21</v>
      </c>
      <c r="BM16" s="13">
        <f t="shared" si="71"/>
        <v>21</v>
      </c>
      <c r="BN16" s="13">
        <f t="shared" si="72"/>
        <v>21</v>
      </c>
      <c r="BO16" s="13">
        <f t="shared" si="73"/>
        <v>21</v>
      </c>
      <c r="BP16" s="13">
        <f t="shared" si="74"/>
        <v>21</v>
      </c>
      <c r="BQ16" s="13">
        <f t="shared" si="75"/>
        <v>21</v>
      </c>
      <c r="BR16" s="13" t="str">
        <f>IF($M16=Constants!$D$2,RANK($BM16,$BM$4:$BM$60,1),"-")</f>
        <v>-</v>
      </c>
      <c r="BS16" s="13" t="str">
        <f t="shared" si="76"/>
        <v/>
      </c>
      <c r="BT16" s="13" t="str">
        <f>IF($N16=Constants!$B$2,RANK($BM16,$BM$4:$BM$60,1),"-")</f>
        <v>-</v>
      </c>
      <c r="BU16" s="13" t="str">
        <f t="shared" si="77"/>
        <v/>
      </c>
      <c r="BV16" s="13" t="str">
        <f>IF($N16=Constants!$B$3,RANK($BM16,$BM$4:$BM$60,1),"-")</f>
        <v>-</v>
      </c>
      <c r="BW16" s="13" t="str">
        <f t="shared" si="78"/>
        <v/>
      </c>
      <c r="BX16" s="13" t="str">
        <f>IF($N16=Constants!$B$4,RANK($BM16,$BM$4:$BM$60,1),"-")</f>
        <v>-</v>
      </c>
      <c r="BY16" s="13" t="str">
        <f t="shared" si="79"/>
        <v/>
      </c>
      <c r="BZ16" s="13" t="str">
        <f>IF($N16=Constants!$B$5,RANK($BM16,$BM$4:$BM$60,1),"-")</f>
        <v>-</v>
      </c>
      <c r="CA16" s="13" t="str">
        <f t="shared" si="80"/>
        <v/>
      </c>
      <c r="CB16" s="13" t="str">
        <f>IF($N16=Constants!$B$6,RANK($BM16,$BM$4:$BM$60,1),"-")</f>
        <v>-</v>
      </c>
      <c r="CC16" s="13" t="str">
        <f t="shared" si="81"/>
        <v/>
      </c>
      <c r="CD16" s="13">
        <f>IF($N16=Constants!$B$7,RANK($BM16,$BM$4:$BM$60,1),"-")</f>
        <v>21</v>
      </c>
      <c r="CE16" s="13">
        <f t="shared" si="82"/>
        <v>6</v>
      </c>
      <c r="CF16" s="13" t="str">
        <f>IF($N16=Constants!$B$8,RANK($BM16,$BM$4:$BM$60,1),"-")</f>
        <v>-</v>
      </c>
      <c r="CG16" s="13" t="str">
        <f t="shared" si="83"/>
        <v/>
      </c>
      <c r="CH16" s="13" t="str">
        <f>IF($G16=Constants!$C$4,RANK($BM16,$BM$4:$BM$60,1),"-")</f>
        <v>-</v>
      </c>
      <c r="CI16" s="13" t="str">
        <f t="shared" si="84"/>
        <v xml:space="preserve"> </v>
      </c>
      <c r="CJ16" s="13" t="str">
        <f>IF($G16=Constants!$C$3,RANK($BM16,$BM$4:$BM$60,1),"-")</f>
        <v>-</v>
      </c>
      <c r="CK16" s="13" t="str">
        <f t="shared" si="85"/>
        <v xml:space="preserve"> </v>
      </c>
      <c r="CL16" s="13" t="str">
        <f t="shared" si="86"/>
        <v>6</v>
      </c>
      <c r="CM16" s="13" t="str">
        <f t="shared" si="87"/>
        <v xml:space="preserve"> </v>
      </c>
      <c r="CN16" s="13" t="str">
        <f t="shared" si="88"/>
        <v xml:space="preserve"> </v>
      </c>
      <c r="CP16" s="3">
        <f t="shared" si="89"/>
        <v>0</v>
      </c>
      <c r="CQ16" s="3">
        <f t="shared" si="90"/>
        <v>0.02</v>
      </c>
      <c r="CR16" s="3">
        <f t="shared" si="91"/>
        <v>21.02</v>
      </c>
      <c r="CS16" s="3">
        <f t="shared" si="92"/>
        <v>21</v>
      </c>
      <c r="CT16" s="3">
        <f t="shared" si="93"/>
        <v>0</v>
      </c>
      <c r="CU16" s="3">
        <f t="shared" si="94"/>
        <v>0.02</v>
      </c>
      <c r="CV16" s="3">
        <f t="shared" si="95"/>
        <v>21.02</v>
      </c>
      <c r="CW16" s="3">
        <f t="shared" si="96"/>
        <v>21</v>
      </c>
      <c r="CX16" s="3">
        <f t="shared" si="97"/>
        <v>1</v>
      </c>
      <c r="CY16" s="3">
        <f t="shared" si="98"/>
        <v>2.1000000000000001E-2</v>
      </c>
      <c r="CZ16" s="3">
        <f t="shared" si="99"/>
        <v>21.021000000000001</v>
      </c>
      <c r="DA16" s="3">
        <f t="shared" si="100"/>
        <v>21</v>
      </c>
      <c r="DB16" s="3">
        <f t="shared" si="101"/>
        <v>0</v>
      </c>
      <c r="DC16" s="3">
        <f t="shared" si="102"/>
        <v>1.9E-2</v>
      </c>
      <c r="DD16" s="3">
        <f t="shared" si="103"/>
        <v>21.018999999999998</v>
      </c>
      <c r="DE16" s="3">
        <f t="shared" si="104"/>
        <v>21</v>
      </c>
      <c r="DF16" s="3">
        <f t="shared" si="105"/>
        <v>1</v>
      </c>
      <c r="DG16" s="3">
        <f t="shared" si="106"/>
        <v>8.0000000000000002E-3</v>
      </c>
      <c r="DH16" s="3">
        <f t="shared" si="107"/>
        <v>21.007999999999999</v>
      </c>
      <c r="DI16" s="3">
        <f t="shared" si="108"/>
        <v>21</v>
      </c>
      <c r="DJ16" s="3">
        <f t="shared" si="109"/>
        <v>1</v>
      </c>
      <c r="DK16" s="3">
        <f t="shared" si="110"/>
        <v>1.6E-2</v>
      </c>
      <c r="DL16" s="3">
        <f t="shared" si="111"/>
        <v>21.015999999999998</v>
      </c>
      <c r="DM16" s="3">
        <f t="shared" si="112"/>
        <v>21</v>
      </c>
      <c r="DN16" s="3">
        <f t="shared" si="113"/>
        <v>0</v>
      </c>
      <c r="DO16" s="3">
        <f t="shared" si="114"/>
        <v>8.9999999999999993E-3</v>
      </c>
      <c r="DP16" s="3">
        <f t="shared" si="115"/>
        <v>21.009</v>
      </c>
      <c r="DQ16" s="3">
        <f t="shared" si="116"/>
        <v>21</v>
      </c>
      <c r="DS16" s="3">
        <f t="shared" si="117"/>
        <v>0</v>
      </c>
      <c r="DT16" s="3">
        <f t="shared" si="118"/>
        <v>0.02</v>
      </c>
      <c r="DU16" s="3">
        <f t="shared" si="119"/>
        <v>21.02</v>
      </c>
      <c r="DV16" s="3">
        <f t="shared" si="120"/>
        <v>21</v>
      </c>
      <c r="DW16" s="3">
        <f t="shared" si="121"/>
        <v>0</v>
      </c>
      <c r="DX16" s="3">
        <f t="shared" si="122"/>
        <v>0.02</v>
      </c>
      <c r="DY16" s="3">
        <f t="shared" si="123"/>
        <v>21.02</v>
      </c>
      <c r="DZ16" s="3">
        <f t="shared" si="124"/>
        <v>21</v>
      </c>
      <c r="EA16" s="3">
        <f t="shared" si="125"/>
        <v>1</v>
      </c>
      <c r="EB16" s="3">
        <f t="shared" si="126"/>
        <v>2.1000000000000001E-2</v>
      </c>
      <c r="EC16" s="3">
        <f t="shared" si="127"/>
        <v>21.021000000000001</v>
      </c>
      <c r="ED16" s="3">
        <f t="shared" si="128"/>
        <v>21</v>
      </c>
      <c r="EE16" s="3">
        <f t="shared" si="129"/>
        <v>0</v>
      </c>
      <c r="EF16" s="3">
        <f t="shared" si="130"/>
        <v>0</v>
      </c>
      <c r="EG16" s="3">
        <f t="shared" si="131"/>
        <v>21</v>
      </c>
      <c r="EH16" s="3">
        <f t="shared" si="132"/>
        <v>21</v>
      </c>
      <c r="EI16" s="3">
        <f t="shared" si="133"/>
        <v>1</v>
      </c>
      <c r="EJ16" s="3">
        <f t="shared" si="134"/>
        <v>0</v>
      </c>
      <c r="EK16" s="3">
        <f t="shared" si="135"/>
        <v>21</v>
      </c>
      <c r="EL16" s="3">
        <f t="shared" si="136"/>
        <v>21</v>
      </c>
      <c r="EM16" s="3">
        <f t="shared" si="137"/>
        <v>1</v>
      </c>
      <c r="EN16" s="3">
        <f t="shared" si="138"/>
        <v>0</v>
      </c>
      <c r="EO16" s="3">
        <f t="shared" si="139"/>
        <v>21</v>
      </c>
      <c r="EP16" s="3">
        <f t="shared" si="140"/>
        <v>21</v>
      </c>
      <c r="EQ16" s="3">
        <f t="shared" si="141"/>
        <v>0</v>
      </c>
      <c r="ER16" s="3">
        <f t="shared" si="142"/>
        <v>0</v>
      </c>
      <c r="ES16" s="3">
        <f t="shared" si="143"/>
        <v>21</v>
      </c>
      <c r="ET16" s="3">
        <f t="shared" si="144"/>
        <v>21</v>
      </c>
      <c r="EX16" s="3">
        <f t="shared" si="145"/>
        <v>71</v>
      </c>
      <c r="EY16" s="3" t="str">
        <f t="shared" si="146"/>
        <v>NO</v>
      </c>
      <c r="EZ16" s="3">
        <f t="shared" si="147"/>
        <v>1000</v>
      </c>
      <c r="FA16" s="3" t="str">
        <f t="shared" si="148"/>
        <v>YES</v>
      </c>
      <c r="FC16" s="3">
        <f t="shared" si="149"/>
        <v>0</v>
      </c>
      <c r="FD16" s="3">
        <f t="shared" si="150"/>
        <v>1.7999999999999999E-2</v>
      </c>
      <c r="FE16" s="3">
        <f t="shared" si="151"/>
        <v>21.018000000000001</v>
      </c>
      <c r="FF16" s="3">
        <f t="shared" si="152"/>
        <v>21</v>
      </c>
      <c r="FG16" s="3">
        <f t="shared" si="153"/>
        <v>0</v>
      </c>
      <c r="FH16" s="3">
        <f t="shared" si="154"/>
        <v>1.9E-2</v>
      </c>
      <c r="FI16" s="3">
        <f t="shared" si="155"/>
        <v>21.018999999999998</v>
      </c>
      <c r="FJ16" s="3">
        <f t="shared" si="156"/>
        <v>21</v>
      </c>
      <c r="FK16" s="3">
        <f t="shared" si="157"/>
        <v>1</v>
      </c>
      <c r="FL16" s="3">
        <f t="shared" si="158"/>
        <v>1.6E-2</v>
      </c>
      <c r="FM16" s="3">
        <f t="shared" si="159"/>
        <v>21.015999999999998</v>
      </c>
      <c r="FN16" s="3">
        <f t="shared" si="160"/>
        <v>21</v>
      </c>
      <c r="FO16" s="3">
        <f t="shared" si="161"/>
        <v>0</v>
      </c>
      <c r="FP16" s="3">
        <f t="shared" si="162"/>
        <v>0</v>
      </c>
      <c r="FQ16" s="3">
        <f t="shared" si="163"/>
        <v>21</v>
      </c>
      <c r="FR16" s="3">
        <f t="shared" si="164"/>
        <v>21</v>
      </c>
      <c r="FS16" s="3">
        <f t="shared" si="165"/>
        <v>1</v>
      </c>
      <c r="FT16" s="3">
        <f t="shared" si="166"/>
        <v>0</v>
      </c>
      <c r="FU16" s="3">
        <f t="shared" si="167"/>
        <v>21</v>
      </c>
      <c r="FV16" s="3">
        <f t="shared" si="168"/>
        <v>21</v>
      </c>
      <c r="FW16" s="3">
        <f t="shared" si="169"/>
        <v>1</v>
      </c>
      <c r="FX16" s="3">
        <f t="shared" si="170"/>
        <v>0</v>
      </c>
      <c r="FY16" s="3">
        <f t="shared" si="171"/>
        <v>21</v>
      </c>
      <c r="FZ16" s="3">
        <f t="shared" si="172"/>
        <v>21</v>
      </c>
      <c r="GA16" s="3">
        <f t="shared" si="173"/>
        <v>0</v>
      </c>
      <c r="GB16" s="3">
        <f t="shared" si="174"/>
        <v>0</v>
      </c>
      <c r="GC16" s="3">
        <f t="shared" si="175"/>
        <v>21</v>
      </c>
      <c r="GD16" s="3">
        <f t="shared" si="176"/>
        <v>21</v>
      </c>
      <c r="GG16" s="3">
        <f t="shared" si="177"/>
        <v>0</v>
      </c>
      <c r="GH16" s="3">
        <f t="shared" si="178"/>
        <v>1.6E-2</v>
      </c>
      <c r="GI16" s="3">
        <f t="shared" si="179"/>
        <v>21.015999999999998</v>
      </c>
      <c r="GJ16" s="3">
        <f t="shared" si="180"/>
        <v>21</v>
      </c>
      <c r="GK16" s="3">
        <f t="shared" si="181"/>
        <v>0</v>
      </c>
      <c r="GL16" s="3">
        <f t="shared" si="182"/>
        <v>1.4E-2</v>
      </c>
      <c r="GM16" s="3">
        <f t="shared" si="183"/>
        <v>21.013999999999999</v>
      </c>
      <c r="GN16" s="3">
        <f t="shared" si="184"/>
        <v>21</v>
      </c>
      <c r="GO16" s="3">
        <f t="shared" si="185"/>
        <v>1</v>
      </c>
      <c r="GP16" s="3">
        <f t="shared" si="186"/>
        <v>1.0999999999999999E-2</v>
      </c>
      <c r="GQ16" s="3">
        <f t="shared" si="187"/>
        <v>21.010999999999999</v>
      </c>
      <c r="GR16" s="3">
        <f t="shared" si="188"/>
        <v>21</v>
      </c>
      <c r="GS16" s="3">
        <f t="shared" si="189"/>
        <v>0</v>
      </c>
      <c r="GT16" s="3">
        <f t="shared" si="190"/>
        <v>0</v>
      </c>
      <c r="GU16" s="3">
        <f t="shared" si="191"/>
        <v>21</v>
      </c>
      <c r="GV16" s="3">
        <f t="shared" si="192"/>
        <v>21</v>
      </c>
      <c r="GW16" s="3">
        <f t="shared" si="193"/>
        <v>1</v>
      </c>
      <c r="GX16" s="3">
        <f t="shared" si="194"/>
        <v>0</v>
      </c>
      <c r="GY16" s="3">
        <f t="shared" si="195"/>
        <v>21</v>
      </c>
      <c r="GZ16" s="3">
        <f t="shared" si="196"/>
        <v>21</v>
      </c>
      <c r="HA16" s="3">
        <f t="shared" si="197"/>
        <v>1</v>
      </c>
      <c r="HB16" s="3">
        <f t="shared" si="198"/>
        <v>0</v>
      </c>
      <c r="HC16" s="3">
        <f t="shared" si="199"/>
        <v>21</v>
      </c>
      <c r="HD16" s="3">
        <f t="shared" si="200"/>
        <v>21</v>
      </c>
      <c r="HE16" s="3">
        <f t="shared" si="201"/>
        <v>0</v>
      </c>
      <c r="HF16" s="3">
        <f t="shared" si="202"/>
        <v>0</v>
      </c>
      <c r="HG16" s="3">
        <f t="shared" si="203"/>
        <v>21</v>
      </c>
      <c r="HH16" s="3">
        <f t="shared" si="204"/>
        <v>21</v>
      </c>
    </row>
    <row r="17" spans="1:216" x14ac:dyDescent="0.3">
      <c r="A17" s="3">
        <f t="shared" si="60"/>
        <v>2</v>
      </c>
      <c r="B17" s="12">
        <v>15</v>
      </c>
      <c r="C17" s="21" t="s">
        <v>114</v>
      </c>
      <c r="D17" s="21" t="s">
        <v>115</v>
      </c>
      <c r="E17" s="21" t="s">
        <v>116</v>
      </c>
      <c r="F17" s="12">
        <v>1600</v>
      </c>
      <c r="G17" s="12" t="s">
        <v>46</v>
      </c>
      <c r="H17" s="12"/>
      <c r="I17" s="12"/>
      <c r="J17" s="12"/>
      <c r="K17" s="12"/>
      <c r="L17" s="12"/>
      <c r="M17" s="12" t="s">
        <v>71</v>
      </c>
      <c r="N17" s="12" t="s">
        <v>74</v>
      </c>
      <c r="O17" s="12">
        <v>2</v>
      </c>
      <c r="P17" s="12">
        <v>0</v>
      </c>
      <c r="Q17" s="12">
        <v>5</v>
      </c>
      <c r="R17" s="12">
        <v>2</v>
      </c>
      <c r="S17" s="12">
        <v>1</v>
      </c>
      <c r="T17" s="12">
        <v>1</v>
      </c>
      <c r="U17" s="12">
        <v>8</v>
      </c>
      <c r="V17" s="12">
        <v>2</v>
      </c>
      <c r="W17" s="12"/>
      <c r="X17" s="12"/>
      <c r="Y17" s="13">
        <f t="shared" si="61"/>
        <v>21</v>
      </c>
      <c r="Z17" s="12">
        <v>2</v>
      </c>
      <c r="AA17" s="12">
        <v>0</v>
      </c>
      <c r="AB17" s="12">
        <v>3</v>
      </c>
      <c r="AC17" s="12">
        <v>0</v>
      </c>
      <c r="AD17" s="12">
        <v>0</v>
      </c>
      <c r="AE17" s="12">
        <v>0</v>
      </c>
      <c r="AF17" s="12">
        <v>2</v>
      </c>
      <c r="AG17" s="12">
        <v>1</v>
      </c>
      <c r="AH17" s="12"/>
      <c r="AI17" s="12"/>
      <c r="AJ17" s="13">
        <f t="shared" si="62"/>
        <v>8</v>
      </c>
      <c r="AK17" s="13">
        <f t="shared" si="63"/>
        <v>29</v>
      </c>
      <c r="AL17" s="12">
        <v>1</v>
      </c>
      <c r="AM17" s="12">
        <v>0</v>
      </c>
      <c r="AN17" s="12">
        <v>2</v>
      </c>
      <c r="AO17" s="12">
        <v>0</v>
      </c>
      <c r="AP17" s="12">
        <v>0</v>
      </c>
      <c r="AQ17" s="12">
        <v>1</v>
      </c>
      <c r="AR17" s="12">
        <v>0</v>
      </c>
      <c r="AS17" s="12">
        <v>1</v>
      </c>
      <c r="AT17" s="12"/>
      <c r="AU17" s="12"/>
      <c r="AV17" s="13">
        <f t="shared" si="64"/>
        <v>5</v>
      </c>
      <c r="AW17" s="13">
        <f t="shared" si="65"/>
        <v>34</v>
      </c>
      <c r="AX17" s="12"/>
      <c r="AY17" s="12"/>
      <c r="AZ17" s="12"/>
      <c r="BA17" s="12"/>
      <c r="BB17" s="12"/>
      <c r="BC17" s="12"/>
      <c r="BD17" s="12"/>
      <c r="BE17" s="12"/>
      <c r="BF17" s="12"/>
      <c r="BG17" s="12"/>
      <c r="BH17" s="13">
        <f t="shared" si="66"/>
        <v>0</v>
      </c>
      <c r="BI17" s="13">
        <f t="shared" si="67"/>
        <v>34</v>
      </c>
      <c r="BJ17" s="13">
        <f t="shared" si="68"/>
        <v>3</v>
      </c>
      <c r="BK17" s="13">
        <f t="shared" si="69"/>
        <v>2</v>
      </c>
      <c r="BL17" s="13">
        <f t="shared" si="70"/>
        <v>2</v>
      </c>
      <c r="BM17" s="13">
        <f t="shared" si="71"/>
        <v>2</v>
      </c>
      <c r="BN17" s="13">
        <f t="shared" si="72"/>
        <v>3</v>
      </c>
      <c r="BO17" s="13">
        <f t="shared" si="73"/>
        <v>2</v>
      </c>
      <c r="BP17" s="13">
        <f t="shared" si="74"/>
        <v>2</v>
      </c>
      <c r="BQ17" s="13">
        <f t="shared" si="75"/>
        <v>2</v>
      </c>
      <c r="BR17" s="13">
        <f>IF($M17=Constants!$D$2,RANK($BM17,$BM$4:$BM$60,1),"-")</f>
        <v>2</v>
      </c>
      <c r="BS17" s="13">
        <f t="shared" si="76"/>
        <v>2</v>
      </c>
      <c r="BT17" s="13">
        <f>IF($N17=Constants!$B$2,RANK($BM17,$BM$4:$BM$60,1),"-")</f>
        <v>2</v>
      </c>
      <c r="BU17" s="13">
        <f t="shared" si="77"/>
        <v>2</v>
      </c>
      <c r="BV17" s="13" t="str">
        <f>IF($N17=Constants!$B$3,RANK($BM17,$BM$4:$BM$60,1),"-")</f>
        <v>-</v>
      </c>
      <c r="BW17" s="13" t="str">
        <f t="shared" si="78"/>
        <v/>
      </c>
      <c r="BX17" s="13" t="str">
        <f>IF($N17=Constants!$B$4,RANK($BM17,$BM$4:$BM$60,1),"-")</f>
        <v>-</v>
      </c>
      <c r="BY17" s="13" t="str">
        <f t="shared" si="79"/>
        <v/>
      </c>
      <c r="BZ17" s="13" t="str">
        <f>IF($N17=Constants!$B$5,RANK($BM17,$BM$4:$BM$60,1),"-")</f>
        <v>-</v>
      </c>
      <c r="CA17" s="13" t="str">
        <f t="shared" si="80"/>
        <v/>
      </c>
      <c r="CB17" s="13" t="str">
        <f>IF($N17=Constants!$B$6,RANK($BM17,$BM$4:$BM$60,1),"-")</f>
        <v>-</v>
      </c>
      <c r="CC17" s="13" t="str">
        <f t="shared" si="81"/>
        <v/>
      </c>
      <c r="CD17" s="13" t="str">
        <f>IF($N17=Constants!$B$7,RANK($BM17,$BM$4:$BM$60,1),"-")</f>
        <v>-</v>
      </c>
      <c r="CE17" s="13" t="str">
        <f t="shared" si="82"/>
        <v/>
      </c>
      <c r="CF17" s="13" t="str">
        <f>IF($N17=Constants!$B$8,RANK($BM17,$BM$4:$BM$60,1),"-")</f>
        <v>-</v>
      </c>
      <c r="CG17" s="13" t="str">
        <f t="shared" si="83"/>
        <v/>
      </c>
      <c r="CH17" s="13" t="str">
        <f>IF($G17=Constants!$C$4,RANK($BM17,$BM$4:$BM$60,1),"-")</f>
        <v>-</v>
      </c>
      <c r="CI17" s="13" t="str">
        <f t="shared" si="84"/>
        <v xml:space="preserve"> </v>
      </c>
      <c r="CJ17" s="13" t="str">
        <f>IF($G17=Constants!$C$3,RANK($BM17,$BM$4:$BM$60,1),"-")</f>
        <v>-</v>
      </c>
      <c r="CK17" s="13" t="str">
        <f t="shared" si="85"/>
        <v xml:space="preserve"> </v>
      </c>
      <c r="CL17" s="13" t="str">
        <f t="shared" si="86"/>
        <v>2</v>
      </c>
      <c r="CM17" s="13" t="str">
        <f t="shared" si="87"/>
        <v xml:space="preserve"> </v>
      </c>
      <c r="CN17" s="13" t="str">
        <f t="shared" si="88"/>
        <v xml:space="preserve"> </v>
      </c>
      <c r="CP17" s="3">
        <f t="shared" si="89"/>
        <v>9</v>
      </c>
      <c r="CQ17" s="3">
        <f t="shared" si="90"/>
        <v>0</v>
      </c>
      <c r="CR17" s="3">
        <f t="shared" si="91"/>
        <v>2</v>
      </c>
      <c r="CS17" s="3">
        <f t="shared" si="92"/>
        <v>2</v>
      </c>
      <c r="CT17" s="3">
        <f t="shared" si="93"/>
        <v>6</v>
      </c>
      <c r="CU17" s="3">
        <f t="shared" si="94"/>
        <v>0</v>
      </c>
      <c r="CV17" s="3">
        <f t="shared" si="95"/>
        <v>2</v>
      </c>
      <c r="CW17" s="3">
        <f t="shared" si="96"/>
        <v>2</v>
      </c>
      <c r="CX17" s="3">
        <f t="shared" si="97"/>
        <v>6</v>
      </c>
      <c r="CY17" s="3">
        <f t="shared" si="98"/>
        <v>0</v>
      </c>
      <c r="CZ17" s="3">
        <f t="shared" si="99"/>
        <v>2</v>
      </c>
      <c r="DA17" s="3">
        <f t="shared" si="100"/>
        <v>2</v>
      </c>
      <c r="DB17" s="3">
        <f t="shared" si="101"/>
        <v>1</v>
      </c>
      <c r="DC17" s="3">
        <f t="shared" si="102"/>
        <v>0</v>
      </c>
      <c r="DD17" s="3">
        <f t="shared" si="103"/>
        <v>2</v>
      </c>
      <c r="DE17" s="3">
        <f t="shared" si="104"/>
        <v>2</v>
      </c>
      <c r="DF17" s="3">
        <f t="shared" si="105"/>
        <v>0</v>
      </c>
      <c r="DG17" s="3">
        <f t="shared" si="106"/>
        <v>0</v>
      </c>
      <c r="DH17" s="3">
        <f t="shared" si="107"/>
        <v>2</v>
      </c>
      <c r="DI17" s="3">
        <f t="shared" si="108"/>
        <v>2</v>
      </c>
      <c r="DJ17" s="3">
        <f t="shared" si="109"/>
        <v>1</v>
      </c>
      <c r="DK17" s="3">
        <f t="shared" si="110"/>
        <v>0</v>
      </c>
      <c r="DL17" s="3">
        <f t="shared" si="111"/>
        <v>2</v>
      </c>
      <c r="DM17" s="3">
        <f t="shared" si="112"/>
        <v>2</v>
      </c>
      <c r="DN17" s="3">
        <f t="shared" si="113"/>
        <v>0</v>
      </c>
      <c r="DO17" s="3">
        <f t="shared" si="114"/>
        <v>0</v>
      </c>
      <c r="DP17" s="3">
        <f t="shared" si="115"/>
        <v>2</v>
      </c>
      <c r="DQ17" s="3">
        <f t="shared" si="116"/>
        <v>2</v>
      </c>
      <c r="DS17" s="3">
        <f t="shared" si="117"/>
        <v>9</v>
      </c>
      <c r="DT17" s="3">
        <f t="shared" si="118"/>
        <v>0</v>
      </c>
      <c r="DU17" s="3">
        <f t="shared" si="119"/>
        <v>2</v>
      </c>
      <c r="DV17" s="3">
        <f t="shared" si="120"/>
        <v>2</v>
      </c>
      <c r="DW17" s="3">
        <f t="shared" si="121"/>
        <v>6</v>
      </c>
      <c r="DX17" s="3">
        <f t="shared" si="122"/>
        <v>0</v>
      </c>
      <c r="DY17" s="3">
        <f t="shared" si="123"/>
        <v>2</v>
      </c>
      <c r="DZ17" s="3">
        <f t="shared" si="124"/>
        <v>2</v>
      </c>
      <c r="EA17" s="3">
        <f t="shared" si="125"/>
        <v>6</v>
      </c>
      <c r="EB17" s="3">
        <f t="shared" si="126"/>
        <v>0</v>
      </c>
      <c r="EC17" s="3">
        <f t="shared" si="127"/>
        <v>2</v>
      </c>
      <c r="ED17" s="3">
        <f t="shared" si="128"/>
        <v>2</v>
      </c>
      <c r="EE17" s="3">
        <f t="shared" si="129"/>
        <v>1</v>
      </c>
      <c r="EF17" s="3">
        <f t="shared" si="130"/>
        <v>0</v>
      </c>
      <c r="EG17" s="3">
        <f t="shared" si="131"/>
        <v>2</v>
      </c>
      <c r="EH17" s="3">
        <f t="shared" si="132"/>
        <v>2</v>
      </c>
      <c r="EI17" s="3">
        <f t="shared" si="133"/>
        <v>0</v>
      </c>
      <c r="EJ17" s="3">
        <f t="shared" si="134"/>
        <v>0</v>
      </c>
      <c r="EK17" s="3">
        <f t="shared" si="135"/>
        <v>2</v>
      </c>
      <c r="EL17" s="3">
        <f t="shared" si="136"/>
        <v>2</v>
      </c>
      <c r="EM17" s="3">
        <f t="shared" si="137"/>
        <v>1</v>
      </c>
      <c r="EN17" s="3">
        <f t="shared" si="138"/>
        <v>0</v>
      </c>
      <c r="EO17" s="3">
        <f t="shared" si="139"/>
        <v>2</v>
      </c>
      <c r="EP17" s="3">
        <f t="shared" si="140"/>
        <v>2</v>
      </c>
      <c r="EQ17" s="3">
        <f t="shared" si="141"/>
        <v>0</v>
      </c>
      <c r="ER17" s="3">
        <f t="shared" si="142"/>
        <v>0</v>
      </c>
      <c r="ES17" s="3">
        <f t="shared" si="143"/>
        <v>2</v>
      </c>
      <c r="ET17" s="3">
        <f t="shared" si="144"/>
        <v>2</v>
      </c>
      <c r="EX17" s="3">
        <f t="shared" si="145"/>
        <v>34</v>
      </c>
      <c r="EY17" s="3" t="str">
        <f t="shared" si="146"/>
        <v>YES</v>
      </c>
      <c r="EZ17" s="3">
        <f t="shared" si="147"/>
        <v>34</v>
      </c>
      <c r="FA17" s="3" t="str">
        <f t="shared" si="148"/>
        <v>YES</v>
      </c>
      <c r="FC17" s="3">
        <f t="shared" si="149"/>
        <v>5</v>
      </c>
      <c r="FD17" s="3">
        <f t="shared" si="150"/>
        <v>0</v>
      </c>
      <c r="FE17" s="3">
        <f t="shared" si="151"/>
        <v>2</v>
      </c>
      <c r="FF17" s="3">
        <f t="shared" si="152"/>
        <v>2</v>
      </c>
      <c r="FG17" s="3">
        <f t="shared" si="153"/>
        <v>3</v>
      </c>
      <c r="FH17" s="3">
        <f t="shared" si="154"/>
        <v>0</v>
      </c>
      <c r="FI17" s="3">
        <f t="shared" si="155"/>
        <v>2</v>
      </c>
      <c r="FJ17" s="3">
        <f t="shared" si="156"/>
        <v>2</v>
      </c>
      <c r="FK17" s="3">
        <f t="shared" si="157"/>
        <v>5</v>
      </c>
      <c r="FL17" s="3">
        <f t="shared" si="158"/>
        <v>0</v>
      </c>
      <c r="FM17" s="3">
        <f t="shared" si="159"/>
        <v>2</v>
      </c>
      <c r="FN17" s="3">
        <f t="shared" si="160"/>
        <v>2</v>
      </c>
      <c r="FO17" s="3">
        <f t="shared" si="161"/>
        <v>1</v>
      </c>
      <c r="FP17" s="3">
        <f t="shared" si="162"/>
        <v>0</v>
      </c>
      <c r="FQ17" s="3">
        <f t="shared" si="163"/>
        <v>2</v>
      </c>
      <c r="FR17" s="3">
        <f t="shared" si="164"/>
        <v>2</v>
      </c>
      <c r="FS17" s="3">
        <f t="shared" si="165"/>
        <v>0</v>
      </c>
      <c r="FT17" s="3">
        <f t="shared" si="166"/>
        <v>0</v>
      </c>
      <c r="FU17" s="3">
        <f t="shared" si="167"/>
        <v>2</v>
      </c>
      <c r="FV17" s="3">
        <f t="shared" si="168"/>
        <v>2</v>
      </c>
      <c r="FW17" s="3">
        <f t="shared" si="169"/>
        <v>1</v>
      </c>
      <c r="FX17" s="3">
        <f t="shared" si="170"/>
        <v>0</v>
      </c>
      <c r="FY17" s="3">
        <f t="shared" si="171"/>
        <v>2</v>
      </c>
      <c r="FZ17" s="3">
        <f t="shared" si="172"/>
        <v>2</v>
      </c>
      <c r="GA17" s="3">
        <f t="shared" si="173"/>
        <v>0</v>
      </c>
      <c r="GB17" s="3">
        <f t="shared" si="174"/>
        <v>0</v>
      </c>
      <c r="GC17" s="3">
        <f t="shared" si="175"/>
        <v>2</v>
      </c>
      <c r="GD17" s="3">
        <f t="shared" si="176"/>
        <v>2</v>
      </c>
      <c r="GG17" s="3">
        <f t="shared" si="177"/>
        <v>1</v>
      </c>
      <c r="GH17" s="3">
        <f t="shared" si="178"/>
        <v>0</v>
      </c>
      <c r="GI17" s="3">
        <f t="shared" si="179"/>
        <v>3</v>
      </c>
      <c r="GJ17" s="3">
        <f t="shared" si="180"/>
        <v>3</v>
      </c>
      <c r="GK17" s="3">
        <f t="shared" si="181"/>
        <v>2</v>
      </c>
      <c r="GL17" s="3">
        <f t="shared" si="182"/>
        <v>1E-3</v>
      </c>
      <c r="GM17" s="3">
        <f t="shared" si="183"/>
        <v>3.0009999999999999</v>
      </c>
      <c r="GN17" s="3">
        <f t="shared" si="184"/>
        <v>3</v>
      </c>
      <c r="GO17" s="3">
        <f t="shared" si="185"/>
        <v>3</v>
      </c>
      <c r="GP17" s="3">
        <f t="shared" si="186"/>
        <v>1E-3</v>
      </c>
      <c r="GQ17" s="3">
        <f t="shared" si="187"/>
        <v>3.0009999999999999</v>
      </c>
      <c r="GR17" s="3">
        <f t="shared" si="188"/>
        <v>3</v>
      </c>
      <c r="GS17" s="3">
        <f t="shared" si="189"/>
        <v>0</v>
      </c>
      <c r="GT17" s="3">
        <f t="shared" si="190"/>
        <v>0</v>
      </c>
      <c r="GU17" s="3">
        <f t="shared" si="191"/>
        <v>3</v>
      </c>
      <c r="GV17" s="3">
        <f t="shared" si="192"/>
        <v>3</v>
      </c>
      <c r="GW17" s="3">
        <f t="shared" si="193"/>
        <v>0</v>
      </c>
      <c r="GX17" s="3">
        <f t="shared" si="194"/>
        <v>0</v>
      </c>
      <c r="GY17" s="3">
        <f t="shared" si="195"/>
        <v>3</v>
      </c>
      <c r="GZ17" s="3">
        <f t="shared" si="196"/>
        <v>3</v>
      </c>
      <c r="HA17" s="3">
        <f t="shared" si="197"/>
        <v>1</v>
      </c>
      <c r="HB17" s="3">
        <f t="shared" si="198"/>
        <v>0</v>
      </c>
      <c r="HC17" s="3">
        <f t="shared" si="199"/>
        <v>3</v>
      </c>
      <c r="HD17" s="3">
        <f t="shared" si="200"/>
        <v>3</v>
      </c>
      <c r="HE17" s="3">
        <f t="shared" si="201"/>
        <v>0</v>
      </c>
      <c r="HF17" s="3">
        <f t="shared" si="202"/>
        <v>0</v>
      </c>
      <c r="HG17" s="3">
        <f t="shared" si="203"/>
        <v>3</v>
      </c>
      <c r="HH17" s="3">
        <f t="shared" si="204"/>
        <v>3</v>
      </c>
    </row>
    <row r="18" spans="1:216" x14ac:dyDescent="0.3">
      <c r="A18" s="3">
        <f t="shared" si="60"/>
        <v>7</v>
      </c>
      <c r="B18" s="12">
        <v>16</v>
      </c>
      <c r="C18" s="21" t="s">
        <v>117</v>
      </c>
      <c r="D18" s="21" t="s">
        <v>118</v>
      </c>
      <c r="E18" s="21" t="s">
        <v>119</v>
      </c>
      <c r="F18" s="12">
        <v>1200</v>
      </c>
      <c r="G18" s="12" t="s">
        <v>45</v>
      </c>
      <c r="H18" s="12"/>
      <c r="I18" s="12"/>
      <c r="J18" s="12"/>
      <c r="K18" s="12"/>
      <c r="L18" s="12"/>
      <c r="M18" s="12" t="s">
        <v>71</v>
      </c>
      <c r="N18" s="12" t="s">
        <v>75</v>
      </c>
      <c r="O18" s="12">
        <v>3</v>
      </c>
      <c r="P18" s="12">
        <v>0</v>
      </c>
      <c r="Q18" s="12">
        <v>5</v>
      </c>
      <c r="R18" s="12">
        <v>11</v>
      </c>
      <c r="S18" s="12">
        <v>1</v>
      </c>
      <c r="T18" s="12">
        <v>5</v>
      </c>
      <c r="U18" s="12">
        <v>2</v>
      </c>
      <c r="V18" s="12">
        <v>2</v>
      </c>
      <c r="W18" s="12"/>
      <c r="X18" s="12"/>
      <c r="Y18" s="13">
        <f t="shared" si="61"/>
        <v>29</v>
      </c>
      <c r="Z18" s="12">
        <v>2</v>
      </c>
      <c r="AA18" s="12">
        <v>0</v>
      </c>
      <c r="AB18" s="12">
        <v>3</v>
      </c>
      <c r="AC18" s="12">
        <v>0</v>
      </c>
      <c r="AD18" s="12">
        <v>1</v>
      </c>
      <c r="AE18" s="12">
        <v>5</v>
      </c>
      <c r="AF18" s="12">
        <v>2</v>
      </c>
      <c r="AG18" s="12">
        <v>1</v>
      </c>
      <c r="AH18" s="12"/>
      <c r="AI18" s="12"/>
      <c r="AJ18" s="13">
        <f t="shared" si="62"/>
        <v>14</v>
      </c>
      <c r="AK18" s="13">
        <f t="shared" si="63"/>
        <v>43</v>
      </c>
      <c r="AL18" s="12">
        <v>3</v>
      </c>
      <c r="AM18" s="12">
        <v>0</v>
      </c>
      <c r="AN18" s="12">
        <v>2</v>
      </c>
      <c r="AO18" s="12">
        <v>0</v>
      </c>
      <c r="AP18" s="12">
        <v>0</v>
      </c>
      <c r="AQ18" s="12">
        <v>1</v>
      </c>
      <c r="AR18" s="12">
        <v>0</v>
      </c>
      <c r="AS18" s="12">
        <v>0</v>
      </c>
      <c r="AT18" s="12"/>
      <c r="AU18" s="12"/>
      <c r="AV18" s="13">
        <f t="shared" si="64"/>
        <v>6</v>
      </c>
      <c r="AW18" s="13">
        <f t="shared" si="65"/>
        <v>49</v>
      </c>
      <c r="AX18" s="12"/>
      <c r="AY18" s="12"/>
      <c r="AZ18" s="12"/>
      <c r="BA18" s="12"/>
      <c r="BB18" s="12"/>
      <c r="BC18" s="12"/>
      <c r="BD18" s="12"/>
      <c r="BE18" s="12"/>
      <c r="BF18" s="12"/>
      <c r="BG18" s="12"/>
      <c r="BH18" s="13">
        <f t="shared" si="66"/>
        <v>0</v>
      </c>
      <c r="BI18" s="13">
        <f t="shared" si="67"/>
        <v>49</v>
      </c>
      <c r="BJ18" s="13">
        <f t="shared" si="68"/>
        <v>10</v>
      </c>
      <c r="BK18" s="13">
        <f t="shared" si="69"/>
        <v>10</v>
      </c>
      <c r="BL18" s="13">
        <f t="shared" si="70"/>
        <v>7</v>
      </c>
      <c r="BM18" s="13">
        <f t="shared" si="71"/>
        <v>7</v>
      </c>
      <c r="BN18" s="13">
        <f t="shared" si="72"/>
        <v>10</v>
      </c>
      <c r="BO18" s="13">
        <f t="shared" si="73"/>
        <v>9</v>
      </c>
      <c r="BP18" s="13">
        <f t="shared" si="74"/>
        <v>7</v>
      </c>
      <c r="BQ18" s="13">
        <f t="shared" si="75"/>
        <v>7</v>
      </c>
      <c r="BR18" s="13">
        <f>IF($M18=Constants!$D$2,RANK($BM18,$BM$4:$BM$60,1),"-")</f>
        <v>7</v>
      </c>
      <c r="BS18" s="13">
        <f t="shared" si="76"/>
        <v>7</v>
      </c>
      <c r="BT18" s="13" t="str">
        <f>IF($N18=Constants!$B$2,RANK($BM18,$BM$4:$BM$60,1),"-")</f>
        <v>-</v>
      </c>
      <c r="BU18" s="13" t="str">
        <f t="shared" si="77"/>
        <v/>
      </c>
      <c r="BV18" s="13">
        <f>IF($N18=Constants!$B$3,RANK($BM18,$BM$4:$BM$60,1),"-")</f>
        <v>7</v>
      </c>
      <c r="BW18" s="13">
        <f t="shared" si="78"/>
        <v>2</v>
      </c>
      <c r="BX18" s="13" t="str">
        <f>IF($N18=Constants!$B$4,RANK($BM18,$BM$4:$BM$60,1),"-")</f>
        <v>-</v>
      </c>
      <c r="BY18" s="13" t="str">
        <f t="shared" si="79"/>
        <v/>
      </c>
      <c r="BZ18" s="13" t="str">
        <f>IF($N18=Constants!$B$5,RANK($BM18,$BM$4:$BM$60,1),"-")</f>
        <v>-</v>
      </c>
      <c r="CA18" s="13" t="str">
        <f t="shared" si="80"/>
        <v/>
      </c>
      <c r="CB18" s="13" t="str">
        <f>IF($N18=Constants!$B$6,RANK($BM18,$BM$4:$BM$60,1),"-")</f>
        <v>-</v>
      </c>
      <c r="CC18" s="13" t="str">
        <f t="shared" si="81"/>
        <v/>
      </c>
      <c r="CD18" s="13" t="str">
        <f>IF($N18=Constants!$B$7,RANK($BM18,$BM$4:$BM$60,1),"-")</f>
        <v>-</v>
      </c>
      <c r="CE18" s="13" t="str">
        <f t="shared" si="82"/>
        <v/>
      </c>
      <c r="CF18" s="13" t="str">
        <f>IF($N18=Constants!$B$8,RANK($BM18,$BM$4:$BM$60,1),"-")</f>
        <v>-</v>
      </c>
      <c r="CG18" s="13" t="str">
        <f t="shared" si="83"/>
        <v/>
      </c>
      <c r="CH18" s="13" t="str">
        <f>IF($G18=Constants!$C$4,RANK($BM18,$BM$4:$BM$60,1),"-")</f>
        <v>-</v>
      </c>
      <c r="CI18" s="13" t="str">
        <f t="shared" si="84"/>
        <v xml:space="preserve"> </v>
      </c>
      <c r="CJ18" s="13">
        <f>IF($G18=Constants!$C$3,RANK($BM18,$BM$4:$BM$60,1),"-")</f>
        <v>7</v>
      </c>
      <c r="CK18" s="13">
        <f t="shared" si="85"/>
        <v>2</v>
      </c>
      <c r="CL18" s="13" t="str">
        <f t="shared" si="86"/>
        <v>2</v>
      </c>
      <c r="CM18" s="13">
        <f t="shared" si="87"/>
        <v>2</v>
      </c>
      <c r="CN18" s="13" t="str">
        <f t="shared" si="88"/>
        <v xml:space="preserve"> </v>
      </c>
      <c r="CP18" s="3">
        <f t="shared" si="89"/>
        <v>8</v>
      </c>
      <c r="CQ18" s="3">
        <f t="shared" si="90"/>
        <v>0</v>
      </c>
      <c r="CR18" s="3">
        <f t="shared" si="91"/>
        <v>7</v>
      </c>
      <c r="CS18" s="3">
        <f t="shared" si="92"/>
        <v>7</v>
      </c>
      <c r="CT18" s="3">
        <f t="shared" si="93"/>
        <v>4</v>
      </c>
      <c r="CU18" s="3">
        <f t="shared" si="94"/>
        <v>0</v>
      </c>
      <c r="CV18" s="3">
        <f t="shared" si="95"/>
        <v>7</v>
      </c>
      <c r="CW18" s="3">
        <f t="shared" si="96"/>
        <v>7</v>
      </c>
      <c r="CX18" s="3">
        <f t="shared" si="97"/>
        <v>5</v>
      </c>
      <c r="CY18" s="3">
        <f t="shared" si="98"/>
        <v>0</v>
      </c>
      <c r="CZ18" s="3">
        <f t="shared" si="99"/>
        <v>7</v>
      </c>
      <c r="DA18" s="3">
        <f t="shared" si="100"/>
        <v>7</v>
      </c>
      <c r="DB18" s="3">
        <f t="shared" si="101"/>
        <v>3</v>
      </c>
      <c r="DC18" s="3">
        <f t="shared" si="102"/>
        <v>0</v>
      </c>
      <c r="DD18" s="3">
        <f t="shared" si="103"/>
        <v>7</v>
      </c>
      <c r="DE18" s="3">
        <f t="shared" si="104"/>
        <v>7</v>
      </c>
      <c r="DF18" s="3">
        <f t="shared" si="105"/>
        <v>0</v>
      </c>
      <c r="DG18" s="3">
        <f t="shared" si="106"/>
        <v>0</v>
      </c>
      <c r="DH18" s="3">
        <f t="shared" si="107"/>
        <v>7</v>
      </c>
      <c r="DI18" s="3">
        <f t="shared" si="108"/>
        <v>7</v>
      </c>
      <c r="DJ18" s="3">
        <f t="shared" si="109"/>
        <v>3</v>
      </c>
      <c r="DK18" s="3">
        <f t="shared" si="110"/>
        <v>0</v>
      </c>
      <c r="DL18" s="3">
        <f t="shared" si="111"/>
        <v>7</v>
      </c>
      <c r="DM18" s="3">
        <f t="shared" si="112"/>
        <v>7</v>
      </c>
      <c r="DN18" s="3">
        <f t="shared" si="113"/>
        <v>0</v>
      </c>
      <c r="DO18" s="3">
        <f t="shared" si="114"/>
        <v>0</v>
      </c>
      <c r="DP18" s="3">
        <f t="shared" si="115"/>
        <v>7</v>
      </c>
      <c r="DQ18" s="3">
        <f t="shared" si="116"/>
        <v>7</v>
      </c>
      <c r="DS18" s="3">
        <f t="shared" si="117"/>
        <v>8</v>
      </c>
      <c r="DT18" s="3">
        <f t="shared" si="118"/>
        <v>0</v>
      </c>
      <c r="DU18" s="3">
        <f t="shared" si="119"/>
        <v>7</v>
      </c>
      <c r="DV18" s="3">
        <f t="shared" si="120"/>
        <v>7</v>
      </c>
      <c r="DW18" s="3">
        <f t="shared" si="121"/>
        <v>4</v>
      </c>
      <c r="DX18" s="3">
        <f t="shared" si="122"/>
        <v>0</v>
      </c>
      <c r="DY18" s="3">
        <f t="shared" si="123"/>
        <v>7</v>
      </c>
      <c r="DZ18" s="3">
        <f t="shared" si="124"/>
        <v>7</v>
      </c>
      <c r="EA18" s="3">
        <f t="shared" si="125"/>
        <v>5</v>
      </c>
      <c r="EB18" s="3">
        <f t="shared" si="126"/>
        <v>0</v>
      </c>
      <c r="EC18" s="3">
        <f t="shared" si="127"/>
        <v>7</v>
      </c>
      <c r="ED18" s="3">
        <f t="shared" si="128"/>
        <v>7</v>
      </c>
      <c r="EE18" s="3">
        <f t="shared" si="129"/>
        <v>3</v>
      </c>
      <c r="EF18" s="3">
        <f t="shared" si="130"/>
        <v>0</v>
      </c>
      <c r="EG18" s="3">
        <f t="shared" si="131"/>
        <v>7</v>
      </c>
      <c r="EH18" s="3">
        <f t="shared" si="132"/>
        <v>7</v>
      </c>
      <c r="EI18" s="3">
        <f t="shared" si="133"/>
        <v>0</v>
      </c>
      <c r="EJ18" s="3">
        <f t="shared" si="134"/>
        <v>0</v>
      </c>
      <c r="EK18" s="3">
        <f t="shared" si="135"/>
        <v>7</v>
      </c>
      <c r="EL18" s="3">
        <f t="shared" si="136"/>
        <v>7</v>
      </c>
      <c r="EM18" s="3">
        <f t="shared" si="137"/>
        <v>3</v>
      </c>
      <c r="EN18" s="3">
        <f t="shared" si="138"/>
        <v>0</v>
      </c>
      <c r="EO18" s="3">
        <f t="shared" si="139"/>
        <v>7</v>
      </c>
      <c r="EP18" s="3">
        <f t="shared" si="140"/>
        <v>7</v>
      </c>
      <c r="EQ18" s="3">
        <f t="shared" si="141"/>
        <v>0</v>
      </c>
      <c r="ER18" s="3">
        <f t="shared" si="142"/>
        <v>0</v>
      </c>
      <c r="ES18" s="3">
        <f t="shared" si="143"/>
        <v>7</v>
      </c>
      <c r="ET18" s="3">
        <f t="shared" si="144"/>
        <v>7</v>
      </c>
      <c r="EX18" s="3">
        <f t="shared" si="145"/>
        <v>49</v>
      </c>
      <c r="EY18" s="3" t="str">
        <f t="shared" si="146"/>
        <v>YES</v>
      </c>
      <c r="EZ18" s="3">
        <f t="shared" si="147"/>
        <v>49</v>
      </c>
      <c r="FA18" s="3" t="str">
        <f t="shared" si="148"/>
        <v>YES</v>
      </c>
      <c r="FC18" s="3">
        <f t="shared" si="149"/>
        <v>3</v>
      </c>
      <c r="FD18" s="3">
        <f t="shared" si="150"/>
        <v>8.9999999999999993E-3</v>
      </c>
      <c r="FE18" s="3">
        <f t="shared" si="151"/>
        <v>9.0090000000000003</v>
      </c>
      <c r="FF18" s="3">
        <f t="shared" si="152"/>
        <v>10</v>
      </c>
      <c r="FG18" s="3">
        <f t="shared" si="153"/>
        <v>3</v>
      </c>
      <c r="FH18" s="3">
        <f t="shared" si="154"/>
        <v>0</v>
      </c>
      <c r="FI18" s="3">
        <f t="shared" si="155"/>
        <v>10</v>
      </c>
      <c r="FJ18" s="3">
        <f t="shared" si="156"/>
        <v>10</v>
      </c>
      <c r="FK18" s="3">
        <f t="shared" si="157"/>
        <v>4</v>
      </c>
      <c r="FL18" s="3">
        <f t="shared" si="158"/>
        <v>0</v>
      </c>
      <c r="FM18" s="3">
        <f t="shared" si="159"/>
        <v>10</v>
      </c>
      <c r="FN18" s="3">
        <f t="shared" si="160"/>
        <v>10</v>
      </c>
      <c r="FO18" s="3">
        <f t="shared" si="161"/>
        <v>2</v>
      </c>
      <c r="FP18" s="3">
        <f t="shared" si="162"/>
        <v>0</v>
      </c>
      <c r="FQ18" s="3">
        <f t="shared" si="163"/>
        <v>10</v>
      </c>
      <c r="FR18" s="3">
        <f t="shared" si="164"/>
        <v>10</v>
      </c>
      <c r="FS18" s="3">
        <f t="shared" si="165"/>
        <v>0</v>
      </c>
      <c r="FT18" s="3">
        <f t="shared" si="166"/>
        <v>0</v>
      </c>
      <c r="FU18" s="3">
        <f t="shared" si="167"/>
        <v>10</v>
      </c>
      <c r="FV18" s="3">
        <f t="shared" si="168"/>
        <v>10</v>
      </c>
      <c r="FW18" s="3">
        <f t="shared" si="169"/>
        <v>3</v>
      </c>
      <c r="FX18" s="3">
        <f t="shared" si="170"/>
        <v>0</v>
      </c>
      <c r="FY18" s="3">
        <f t="shared" si="171"/>
        <v>10</v>
      </c>
      <c r="FZ18" s="3">
        <f t="shared" si="172"/>
        <v>10</v>
      </c>
      <c r="GA18" s="3">
        <f t="shared" si="173"/>
        <v>0</v>
      </c>
      <c r="GB18" s="3">
        <f t="shared" si="174"/>
        <v>0</v>
      </c>
      <c r="GC18" s="3">
        <f t="shared" si="175"/>
        <v>10</v>
      </c>
      <c r="GD18" s="3">
        <f t="shared" si="176"/>
        <v>10</v>
      </c>
      <c r="GG18" s="3">
        <f t="shared" si="177"/>
        <v>1</v>
      </c>
      <c r="GH18" s="3">
        <f t="shared" si="178"/>
        <v>0</v>
      </c>
      <c r="GI18" s="3">
        <f t="shared" si="179"/>
        <v>10</v>
      </c>
      <c r="GJ18" s="3">
        <f t="shared" si="180"/>
        <v>10</v>
      </c>
      <c r="GK18" s="3">
        <f t="shared" si="181"/>
        <v>1</v>
      </c>
      <c r="GL18" s="3">
        <f t="shared" si="182"/>
        <v>4.0000000000000001E-3</v>
      </c>
      <c r="GM18" s="3">
        <f t="shared" si="183"/>
        <v>10.004</v>
      </c>
      <c r="GN18" s="3">
        <f t="shared" si="184"/>
        <v>10</v>
      </c>
      <c r="GO18" s="3">
        <f t="shared" si="185"/>
        <v>2</v>
      </c>
      <c r="GP18" s="3">
        <f t="shared" si="186"/>
        <v>0</v>
      </c>
      <c r="GQ18" s="3">
        <f t="shared" si="187"/>
        <v>10</v>
      </c>
      <c r="GR18" s="3">
        <f t="shared" si="188"/>
        <v>10</v>
      </c>
      <c r="GS18" s="3">
        <f t="shared" si="189"/>
        <v>1</v>
      </c>
      <c r="GT18" s="3">
        <f t="shared" si="190"/>
        <v>0</v>
      </c>
      <c r="GU18" s="3">
        <f t="shared" si="191"/>
        <v>10</v>
      </c>
      <c r="GV18" s="3">
        <f t="shared" si="192"/>
        <v>10</v>
      </c>
      <c r="GW18" s="3">
        <f t="shared" si="193"/>
        <v>0</v>
      </c>
      <c r="GX18" s="3">
        <f t="shared" si="194"/>
        <v>0</v>
      </c>
      <c r="GY18" s="3">
        <f t="shared" si="195"/>
        <v>10</v>
      </c>
      <c r="GZ18" s="3">
        <f t="shared" si="196"/>
        <v>10</v>
      </c>
      <c r="HA18" s="3">
        <f t="shared" si="197"/>
        <v>2</v>
      </c>
      <c r="HB18" s="3">
        <f t="shared" si="198"/>
        <v>0</v>
      </c>
      <c r="HC18" s="3">
        <f t="shared" si="199"/>
        <v>10</v>
      </c>
      <c r="HD18" s="3">
        <f t="shared" si="200"/>
        <v>10</v>
      </c>
      <c r="HE18" s="3">
        <f t="shared" si="201"/>
        <v>0</v>
      </c>
      <c r="HF18" s="3">
        <f t="shared" si="202"/>
        <v>0</v>
      </c>
      <c r="HG18" s="3">
        <f t="shared" si="203"/>
        <v>10</v>
      </c>
      <c r="HH18" s="3">
        <f t="shared" si="204"/>
        <v>10</v>
      </c>
    </row>
    <row r="19" spans="1:216" x14ac:dyDescent="0.3">
      <c r="A19" s="3">
        <f t="shared" si="60"/>
        <v>19</v>
      </c>
      <c r="B19" s="12">
        <v>17</v>
      </c>
      <c r="C19" s="21" t="s">
        <v>120</v>
      </c>
      <c r="D19" s="21" t="s">
        <v>121</v>
      </c>
      <c r="E19" s="21" t="s">
        <v>98</v>
      </c>
      <c r="F19" s="12">
        <v>1442</v>
      </c>
      <c r="G19" s="12"/>
      <c r="H19" s="12"/>
      <c r="I19" s="12"/>
      <c r="J19" s="12"/>
      <c r="K19" s="12"/>
      <c r="L19" s="12"/>
      <c r="M19" s="12" t="s">
        <v>72</v>
      </c>
      <c r="N19" s="12" t="s">
        <v>72</v>
      </c>
      <c r="O19" s="12">
        <v>4</v>
      </c>
      <c r="P19" s="12">
        <v>4</v>
      </c>
      <c r="Q19" s="12">
        <v>7</v>
      </c>
      <c r="R19" s="12">
        <v>2</v>
      </c>
      <c r="S19" s="12">
        <v>2</v>
      </c>
      <c r="T19" s="12">
        <v>5</v>
      </c>
      <c r="U19" s="12">
        <v>9</v>
      </c>
      <c r="V19" s="12">
        <v>5</v>
      </c>
      <c r="W19" s="12"/>
      <c r="X19" s="12"/>
      <c r="Y19" s="13">
        <f t="shared" si="61"/>
        <v>38</v>
      </c>
      <c r="Z19" s="12">
        <v>4</v>
      </c>
      <c r="AA19" s="12">
        <v>2</v>
      </c>
      <c r="AB19" s="12">
        <v>3</v>
      </c>
      <c r="AC19" s="12">
        <v>2</v>
      </c>
      <c r="AD19" s="12">
        <v>3</v>
      </c>
      <c r="AE19" s="12">
        <v>5</v>
      </c>
      <c r="AF19" s="12">
        <v>9</v>
      </c>
      <c r="AG19" s="12">
        <v>1</v>
      </c>
      <c r="AH19" s="12"/>
      <c r="AI19" s="12"/>
      <c r="AJ19" s="13">
        <f t="shared" si="62"/>
        <v>29</v>
      </c>
      <c r="AK19" s="13">
        <f t="shared" si="63"/>
        <v>67</v>
      </c>
      <c r="AL19" s="12">
        <v>4</v>
      </c>
      <c r="AM19" s="12">
        <v>2</v>
      </c>
      <c r="AN19" s="12">
        <v>5</v>
      </c>
      <c r="AO19" s="12">
        <v>2</v>
      </c>
      <c r="AP19" s="12">
        <v>11</v>
      </c>
      <c r="AQ19" s="12">
        <v>4</v>
      </c>
      <c r="AR19" s="12">
        <v>9</v>
      </c>
      <c r="AS19" s="12">
        <v>0</v>
      </c>
      <c r="AT19" s="12"/>
      <c r="AU19" s="12"/>
      <c r="AV19" s="13">
        <f t="shared" si="64"/>
        <v>37</v>
      </c>
      <c r="AW19" s="13">
        <f t="shared" si="65"/>
        <v>104</v>
      </c>
      <c r="AX19" s="12"/>
      <c r="AY19" s="12"/>
      <c r="AZ19" s="12"/>
      <c r="BA19" s="12"/>
      <c r="BB19" s="12"/>
      <c r="BC19" s="12"/>
      <c r="BD19" s="12"/>
      <c r="BE19" s="12"/>
      <c r="BF19" s="12"/>
      <c r="BG19" s="12"/>
      <c r="BH19" s="13">
        <f t="shared" si="66"/>
        <v>0</v>
      </c>
      <c r="BI19" s="13">
        <f t="shared" si="67"/>
        <v>104</v>
      </c>
      <c r="BJ19" s="13">
        <f t="shared" si="68"/>
        <v>18</v>
      </c>
      <c r="BK19" s="13">
        <f t="shared" si="69"/>
        <v>18</v>
      </c>
      <c r="BL19" s="13">
        <f t="shared" si="70"/>
        <v>19</v>
      </c>
      <c r="BM19" s="13">
        <f t="shared" si="71"/>
        <v>19</v>
      </c>
      <c r="BN19" s="13">
        <f t="shared" si="72"/>
        <v>18</v>
      </c>
      <c r="BO19" s="13">
        <f t="shared" si="73"/>
        <v>18</v>
      </c>
      <c r="BP19" s="13">
        <f t="shared" si="74"/>
        <v>19</v>
      </c>
      <c r="BQ19" s="13">
        <f t="shared" si="75"/>
        <v>19</v>
      </c>
      <c r="BR19" s="13" t="str">
        <f>IF($M19=Constants!$D$2,RANK($BM19,$BM$4:$BM$60,1),"-")</f>
        <v>-</v>
      </c>
      <c r="BS19" s="13" t="str">
        <f t="shared" si="76"/>
        <v/>
      </c>
      <c r="BT19" s="13" t="str">
        <f>IF($N19=Constants!$B$2,RANK($BM19,$BM$4:$BM$60,1),"-")</f>
        <v>-</v>
      </c>
      <c r="BU19" s="13" t="str">
        <f t="shared" si="77"/>
        <v/>
      </c>
      <c r="BV19" s="13" t="str">
        <f>IF($N19=Constants!$B$3,RANK($BM19,$BM$4:$BM$60,1),"-")</f>
        <v>-</v>
      </c>
      <c r="BW19" s="13" t="str">
        <f t="shared" si="78"/>
        <v/>
      </c>
      <c r="BX19" s="13" t="str">
        <f>IF($N19=Constants!$B$4,RANK($BM19,$BM$4:$BM$60,1),"-")</f>
        <v>-</v>
      </c>
      <c r="BY19" s="13" t="str">
        <f t="shared" si="79"/>
        <v/>
      </c>
      <c r="BZ19" s="13" t="str">
        <f>IF($N19=Constants!$B$5,RANK($BM19,$BM$4:$BM$60,1),"-")</f>
        <v>-</v>
      </c>
      <c r="CA19" s="13" t="str">
        <f t="shared" si="80"/>
        <v/>
      </c>
      <c r="CB19" s="13" t="str">
        <f>IF($N19=Constants!$B$6,RANK($BM19,$BM$4:$BM$60,1),"-")</f>
        <v>-</v>
      </c>
      <c r="CC19" s="13" t="str">
        <f t="shared" si="81"/>
        <v/>
      </c>
      <c r="CD19" s="13">
        <f>IF($N19=Constants!$B$7,RANK($BM19,$BM$4:$BM$60,1),"-")</f>
        <v>19</v>
      </c>
      <c r="CE19" s="13">
        <f t="shared" si="82"/>
        <v>4</v>
      </c>
      <c r="CF19" s="13" t="str">
        <f>IF($N19=Constants!$B$8,RANK($BM19,$BM$4:$BM$60,1),"-")</f>
        <v>-</v>
      </c>
      <c r="CG19" s="13" t="str">
        <f t="shared" si="83"/>
        <v/>
      </c>
      <c r="CH19" s="13" t="str">
        <f>IF($G19=Constants!$C$4,RANK($BM19,$BM$4:$BM$60,1),"-")</f>
        <v>-</v>
      </c>
      <c r="CI19" s="13" t="str">
        <f t="shared" si="84"/>
        <v xml:space="preserve"> </v>
      </c>
      <c r="CJ19" s="13" t="str">
        <f>IF($G19=Constants!$C$3,RANK($BM19,$BM$4:$BM$60,1),"-")</f>
        <v>-</v>
      </c>
      <c r="CK19" s="13" t="str">
        <f t="shared" si="85"/>
        <v xml:space="preserve"> </v>
      </c>
      <c r="CL19" s="13" t="str">
        <f t="shared" si="86"/>
        <v>4</v>
      </c>
      <c r="CM19" s="13" t="str">
        <f t="shared" si="87"/>
        <v xml:space="preserve"> </v>
      </c>
      <c r="CN19" s="13" t="str">
        <f t="shared" si="88"/>
        <v xml:space="preserve"> </v>
      </c>
      <c r="CP19" s="3">
        <f t="shared" si="89"/>
        <v>1</v>
      </c>
      <c r="CQ19" s="3">
        <f t="shared" si="90"/>
        <v>0</v>
      </c>
      <c r="CR19" s="3">
        <f t="shared" si="91"/>
        <v>19</v>
      </c>
      <c r="CS19" s="3">
        <f t="shared" si="92"/>
        <v>19</v>
      </c>
      <c r="CT19" s="3">
        <f t="shared" si="93"/>
        <v>1</v>
      </c>
      <c r="CU19" s="3">
        <f t="shared" si="94"/>
        <v>0</v>
      </c>
      <c r="CV19" s="3">
        <f t="shared" si="95"/>
        <v>19</v>
      </c>
      <c r="CW19" s="3">
        <f t="shared" si="96"/>
        <v>19</v>
      </c>
      <c r="CX19" s="3">
        <f t="shared" si="97"/>
        <v>6</v>
      </c>
      <c r="CY19" s="3">
        <f t="shared" si="98"/>
        <v>0</v>
      </c>
      <c r="CZ19" s="3">
        <f t="shared" si="99"/>
        <v>19</v>
      </c>
      <c r="DA19" s="3">
        <f t="shared" si="100"/>
        <v>19</v>
      </c>
      <c r="DB19" s="3">
        <f t="shared" si="101"/>
        <v>2</v>
      </c>
      <c r="DC19" s="3">
        <f t="shared" si="102"/>
        <v>0</v>
      </c>
      <c r="DD19" s="3">
        <f t="shared" si="103"/>
        <v>19</v>
      </c>
      <c r="DE19" s="3">
        <f t="shared" si="104"/>
        <v>19</v>
      </c>
      <c r="DF19" s="3">
        <f t="shared" si="105"/>
        <v>5</v>
      </c>
      <c r="DG19" s="3">
        <f t="shared" si="106"/>
        <v>0</v>
      </c>
      <c r="DH19" s="3">
        <f t="shared" si="107"/>
        <v>19</v>
      </c>
      <c r="DI19" s="3">
        <f t="shared" si="108"/>
        <v>19</v>
      </c>
      <c r="DJ19" s="3">
        <f t="shared" si="109"/>
        <v>4</v>
      </c>
      <c r="DK19" s="3">
        <f t="shared" si="110"/>
        <v>0</v>
      </c>
      <c r="DL19" s="3">
        <f t="shared" si="111"/>
        <v>19</v>
      </c>
      <c r="DM19" s="3">
        <f t="shared" si="112"/>
        <v>19</v>
      </c>
      <c r="DN19" s="3">
        <f t="shared" si="113"/>
        <v>0</v>
      </c>
      <c r="DO19" s="3">
        <f t="shared" si="114"/>
        <v>0</v>
      </c>
      <c r="DP19" s="3">
        <f t="shared" si="115"/>
        <v>19</v>
      </c>
      <c r="DQ19" s="3">
        <f t="shared" si="116"/>
        <v>19</v>
      </c>
      <c r="DS19" s="3">
        <f t="shared" si="117"/>
        <v>1</v>
      </c>
      <c r="DT19" s="3">
        <f t="shared" si="118"/>
        <v>0</v>
      </c>
      <c r="DU19" s="3">
        <f t="shared" si="119"/>
        <v>19</v>
      </c>
      <c r="DV19" s="3">
        <f t="shared" si="120"/>
        <v>19</v>
      </c>
      <c r="DW19" s="3">
        <f t="shared" si="121"/>
        <v>1</v>
      </c>
      <c r="DX19" s="3">
        <f t="shared" si="122"/>
        <v>0</v>
      </c>
      <c r="DY19" s="3">
        <f t="shared" si="123"/>
        <v>19</v>
      </c>
      <c r="DZ19" s="3">
        <f t="shared" si="124"/>
        <v>19</v>
      </c>
      <c r="EA19" s="3">
        <f t="shared" si="125"/>
        <v>6</v>
      </c>
      <c r="EB19" s="3">
        <f t="shared" si="126"/>
        <v>0</v>
      </c>
      <c r="EC19" s="3">
        <f t="shared" si="127"/>
        <v>19</v>
      </c>
      <c r="ED19" s="3">
        <f t="shared" si="128"/>
        <v>19</v>
      </c>
      <c r="EE19" s="3">
        <f t="shared" si="129"/>
        <v>2</v>
      </c>
      <c r="EF19" s="3">
        <f t="shared" si="130"/>
        <v>0</v>
      </c>
      <c r="EG19" s="3">
        <f t="shared" si="131"/>
        <v>19</v>
      </c>
      <c r="EH19" s="3">
        <f t="shared" si="132"/>
        <v>19</v>
      </c>
      <c r="EI19" s="3">
        <f t="shared" si="133"/>
        <v>5</v>
      </c>
      <c r="EJ19" s="3">
        <f t="shared" si="134"/>
        <v>0</v>
      </c>
      <c r="EK19" s="3">
        <f t="shared" si="135"/>
        <v>19</v>
      </c>
      <c r="EL19" s="3">
        <f t="shared" si="136"/>
        <v>19</v>
      </c>
      <c r="EM19" s="3">
        <f t="shared" si="137"/>
        <v>4</v>
      </c>
      <c r="EN19" s="3">
        <f t="shared" si="138"/>
        <v>0</v>
      </c>
      <c r="EO19" s="3">
        <f t="shared" si="139"/>
        <v>19</v>
      </c>
      <c r="EP19" s="3">
        <f t="shared" si="140"/>
        <v>19</v>
      </c>
      <c r="EQ19" s="3">
        <f t="shared" si="141"/>
        <v>0</v>
      </c>
      <c r="ER19" s="3">
        <f t="shared" si="142"/>
        <v>0</v>
      </c>
      <c r="ES19" s="3">
        <f t="shared" si="143"/>
        <v>19</v>
      </c>
      <c r="ET19" s="3">
        <f t="shared" si="144"/>
        <v>19</v>
      </c>
      <c r="EX19" s="3">
        <f t="shared" si="145"/>
        <v>104</v>
      </c>
      <c r="EY19" s="3" t="str">
        <f t="shared" si="146"/>
        <v>YES</v>
      </c>
      <c r="EZ19" s="3">
        <f t="shared" si="147"/>
        <v>104</v>
      </c>
      <c r="FA19" s="3" t="str">
        <f t="shared" si="148"/>
        <v>YES</v>
      </c>
      <c r="FC19" s="3">
        <f t="shared" si="149"/>
        <v>0</v>
      </c>
      <c r="FD19" s="3">
        <f t="shared" si="150"/>
        <v>0</v>
      </c>
      <c r="FE19" s="3">
        <f t="shared" si="151"/>
        <v>18</v>
      </c>
      <c r="FF19" s="3">
        <f t="shared" si="152"/>
        <v>18</v>
      </c>
      <c r="FG19" s="3">
        <f t="shared" si="153"/>
        <v>1</v>
      </c>
      <c r="FH19" s="3">
        <f t="shared" si="154"/>
        <v>0</v>
      </c>
      <c r="FI19" s="3">
        <f t="shared" si="155"/>
        <v>18</v>
      </c>
      <c r="FJ19" s="3">
        <f t="shared" si="156"/>
        <v>18</v>
      </c>
      <c r="FK19" s="3">
        <f t="shared" si="157"/>
        <v>4</v>
      </c>
      <c r="FL19" s="3">
        <f t="shared" si="158"/>
        <v>0</v>
      </c>
      <c r="FM19" s="3">
        <f t="shared" si="159"/>
        <v>18</v>
      </c>
      <c r="FN19" s="3">
        <f t="shared" si="160"/>
        <v>18</v>
      </c>
      <c r="FO19" s="3">
        <f t="shared" si="161"/>
        <v>2</v>
      </c>
      <c r="FP19" s="3">
        <f t="shared" si="162"/>
        <v>0</v>
      </c>
      <c r="FQ19" s="3">
        <f t="shared" si="163"/>
        <v>18</v>
      </c>
      <c r="FR19" s="3">
        <f t="shared" si="164"/>
        <v>18</v>
      </c>
      <c r="FS19" s="3">
        <f t="shared" si="165"/>
        <v>3</v>
      </c>
      <c r="FT19" s="3">
        <f t="shared" si="166"/>
        <v>0</v>
      </c>
      <c r="FU19" s="3">
        <f t="shared" si="167"/>
        <v>18</v>
      </c>
      <c r="FV19" s="3">
        <f t="shared" si="168"/>
        <v>18</v>
      </c>
      <c r="FW19" s="3">
        <f t="shared" si="169"/>
        <v>3</v>
      </c>
      <c r="FX19" s="3">
        <f t="shared" si="170"/>
        <v>0</v>
      </c>
      <c r="FY19" s="3">
        <f t="shared" si="171"/>
        <v>18</v>
      </c>
      <c r="FZ19" s="3">
        <f t="shared" si="172"/>
        <v>18</v>
      </c>
      <c r="GA19" s="3">
        <f t="shared" si="173"/>
        <v>0</v>
      </c>
      <c r="GB19" s="3">
        <f t="shared" si="174"/>
        <v>0</v>
      </c>
      <c r="GC19" s="3">
        <f t="shared" si="175"/>
        <v>18</v>
      </c>
      <c r="GD19" s="3">
        <f t="shared" si="176"/>
        <v>18</v>
      </c>
      <c r="GG19" s="3">
        <f t="shared" si="177"/>
        <v>0</v>
      </c>
      <c r="GH19" s="3">
        <f t="shared" si="178"/>
        <v>0</v>
      </c>
      <c r="GI19" s="3">
        <f t="shared" si="179"/>
        <v>18</v>
      </c>
      <c r="GJ19" s="3">
        <f t="shared" si="180"/>
        <v>18</v>
      </c>
      <c r="GK19" s="3">
        <f t="shared" si="181"/>
        <v>0</v>
      </c>
      <c r="GL19" s="3">
        <f t="shared" si="182"/>
        <v>0</v>
      </c>
      <c r="GM19" s="3">
        <f t="shared" si="183"/>
        <v>18</v>
      </c>
      <c r="GN19" s="3">
        <f t="shared" si="184"/>
        <v>18</v>
      </c>
      <c r="GO19" s="3">
        <f t="shared" si="185"/>
        <v>2</v>
      </c>
      <c r="GP19" s="3">
        <f t="shared" si="186"/>
        <v>0</v>
      </c>
      <c r="GQ19" s="3">
        <f t="shared" si="187"/>
        <v>18</v>
      </c>
      <c r="GR19" s="3">
        <f t="shared" si="188"/>
        <v>18</v>
      </c>
      <c r="GS19" s="3">
        <f t="shared" si="189"/>
        <v>0</v>
      </c>
      <c r="GT19" s="3">
        <f t="shared" si="190"/>
        <v>0</v>
      </c>
      <c r="GU19" s="3">
        <f t="shared" si="191"/>
        <v>18</v>
      </c>
      <c r="GV19" s="3">
        <f t="shared" si="192"/>
        <v>18</v>
      </c>
      <c r="GW19" s="3">
        <f t="shared" si="193"/>
        <v>2</v>
      </c>
      <c r="GX19" s="3">
        <f t="shared" si="194"/>
        <v>0</v>
      </c>
      <c r="GY19" s="3">
        <f t="shared" si="195"/>
        <v>18</v>
      </c>
      <c r="GZ19" s="3">
        <f t="shared" si="196"/>
        <v>18</v>
      </c>
      <c r="HA19" s="3">
        <f t="shared" si="197"/>
        <v>2</v>
      </c>
      <c r="HB19" s="3">
        <f t="shared" si="198"/>
        <v>0</v>
      </c>
      <c r="HC19" s="3">
        <f t="shared" si="199"/>
        <v>18</v>
      </c>
      <c r="HD19" s="3">
        <f t="shared" si="200"/>
        <v>18</v>
      </c>
      <c r="HE19" s="3">
        <f t="shared" si="201"/>
        <v>0</v>
      </c>
      <c r="HF19" s="3">
        <f t="shared" si="202"/>
        <v>0</v>
      </c>
      <c r="HG19" s="3">
        <f t="shared" si="203"/>
        <v>18</v>
      </c>
      <c r="HH19" s="3">
        <f t="shared" si="204"/>
        <v>18</v>
      </c>
    </row>
    <row r="20" spans="1:216" x14ac:dyDescent="0.3">
      <c r="A20" s="3">
        <f t="shared" si="60"/>
        <v>5</v>
      </c>
      <c r="B20" s="12">
        <v>18</v>
      </c>
      <c r="C20" s="21" t="s">
        <v>122</v>
      </c>
      <c r="D20" s="21" t="s">
        <v>123</v>
      </c>
      <c r="E20" s="21" t="s">
        <v>95</v>
      </c>
      <c r="F20" s="12">
        <v>1500</v>
      </c>
      <c r="G20" s="12" t="s">
        <v>46</v>
      </c>
      <c r="H20" s="12"/>
      <c r="I20" s="12"/>
      <c r="J20" s="12"/>
      <c r="K20" s="12"/>
      <c r="L20" s="12"/>
      <c r="M20" s="12" t="s">
        <v>71</v>
      </c>
      <c r="N20" s="12" t="s">
        <v>76</v>
      </c>
      <c r="O20" s="12">
        <v>4</v>
      </c>
      <c r="P20" s="12">
        <v>2</v>
      </c>
      <c r="Q20" s="12">
        <v>5</v>
      </c>
      <c r="R20" s="12">
        <v>1</v>
      </c>
      <c r="S20" s="12">
        <v>0</v>
      </c>
      <c r="T20" s="12">
        <v>0</v>
      </c>
      <c r="U20" s="12">
        <v>8</v>
      </c>
      <c r="V20" s="12">
        <v>1</v>
      </c>
      <c r="W20" s="12"/>
      <c r="X20" s="12"/>
      <c r="Y20" s="13">
        <f t="shared" si="61"/>
        <v>21</v>
      </c>
      <c r="Z20" s="12">
        <v>3</v>
      </c>
      <c r="AA20" s="12">
        <v>3</v>
      </c>
      <c r="AB20" s="12">
        <v>3</v>
      </c>
      <c r="AC20" s="12">
        <v>0</v>
      </c>
      <c r="AD20" s="12">
        <v>0</v>
      </c>
      <c r="AE20" s="12">
        <v>0</v>
      </c>
      <c r="AF20" s="12">
        <v>0</v>
      </c>
      <c r="AG20" s="12">
        <v>2</v>
      </c>
      <c r="AH20" s="12"/>
      <c r="AI20" s="12"/>
      <c r="AJ20" s="13">
        <f t="shared" si="62"/>
        <v>11</v>
      </c>
      <c r="AK20" s="13">
        <f t="shared" si="63"/>
        <v>32</v>
      </c>
      <c r="AL20" s="12">
        <v>2</v>
      </c>
      <c r="AM20" s="12">
        <v>0</v>
      </c>
      <c r="AN20" s="12">
        <v>3</v>
      </c>
      <c r="AO20" s="12">
        <v>0</v>
      </c>
      <c r="AP20" s="12">
        <v>0</v>
      </c>
      <c r="AQ20" s="12">
        <v>0</v>
      </c>
      <c r="AR20" s="12">
        <v>8</v>
      </c>
      <c r="AS20" s="12">
        <v>1</v>
      </c>
      <c r="AT20" s="12"/>
      <c r="AU20" s="12"/>
      <c r="AV20" s="13">
        <f t="shared" si="64"/>
        <v>14</v>
      </c>
      <c r="AW20" s="13">
        <f t="shared" si="65"/>
        <v>46</v>
      </c>
      <c r="AX20" s="12"/>
      <c r="AY20" s="12"/>
      <c r="AZ20" s="12"/>
      <c r="BA20" s="12"/>
      <c r="BB20" s="12"/>
      <c r="BC20" s="12"/>
      <c r="BD20" s="12"/>
      <c r="BE20" s="12"/>
      <c r="BF20" s="12"/>
      <c r="BG20" s="12"/>
      <c r="BH20" s="13">
        <f t="shared" si="66"/>
        <v>0</v>
      </c>
      <c r="BI20" s="13">
        <f t="shared" si="67"/>
        <v>46</v>
      </c>
      <c r="BJ20" s="13">
        <f t="shared" si="68"/>
        <v>4</v>
      </c>
      <c r="BK20" s="13">
        <f t="shared" si="69"/>
        <v>4</v>
      </c>
      <c r="BL20" s="13">
        <f t="shared" si="70"/>
        <v>5</v>
      </c>
      <c r="BM20" s="13">
        <f t="shared" si="71"/>
        <v>5</v>
      </c>
      <c r="BN20" s="13">
        <f t="shared" si="72"/>
        <v>3</v>
      </c>
      <c r="BO20" s="13">
        <f t="shared" si="73"/>
        <v>4</v>
      </c>
      <c r="BP20" s="13">
        <f t="shared" si="74"/>
        <v>5</v>
      </c>
      <c r="BQ20" s="13">
        <f t="shared" si="75"/>
        <v>5</v>
      </c>
      <c r="BR20" s="13">
        <f>IF($M20=Constants!$D$2,RANK($BM20,$BM$4:$BM$60,1),"-")</f>
        <v>5</v>
      </c>
      <c r="BS20" s="13">
        <f t="shared" si="76"/>
        <v>5</v>
      </c>
      <c r="BT20" s="13" t="str">
        <f>IF($N20=Constants!$B$2,RANK($BM20,$BM$4:$BM$60,1),"-")</f>
        <v>-</v>
      </c>
      <c r="BU20" s="13" t="str">
        <f t="shared" si="77"/>
        <v/>
      </c>
      <c r="BV20" s="13" t="str">
        <f>IF($N20=Constants!$B$3,RANK($BM20,$BM$4:$BM$60,1),"-")</f>
        <v>-</v>
      </c>
      <c r="BW20" s="13" t="str">
        <f t="shared" si="78"/>
        <v/>
      </c>
      <c r="BX20" s="13">
        <f>IF($N20=Constants!$B$4,RANK($BM20,$BM$4:$BM$60,1),"-")</f>
        <v>5</v>
      </c>
      <c r="BY20" s="13">
        <f t="shared" si="79"/>
        <v>1</v>
      </c>
      <c r="BZ20" s="13" t="str">
        <f>IF($N20=Constants!$B$5,RANK($BM20,$BM$4:$BM$60,1),"-")</f>
        <v>-</v>
      </c>
      <c r="CA20" s="13" t="str">
        <f t="shared" si="80"/>
        <v/>
      </c>
      <c r="CB20" s="13" t="str">
        <f>IF($N20=Constants!$B$6,RANK($BM20,$BM$4:$BM$60,1),"-")</f>
        <v>-</v>
      </c>
      <c r="CC20" s="13" t="str">
        <f t="shared" si="81"/>
        <v/>
      </c>
      <c r="CD20" s="13" t="str">
        <f>IF($N20=Constants!$B$7,RANK($BM20,$BM$4:$BM$60,1),"-")</f>
        <v>-</v>
      </c>
      <c r="CE20" s="13" t="str">
        <f t="shared" si="82"/>
        <v/>
      </c>
      <c r="CF20" s="13" t="str">
        <f>IF($N20=Constants!$B$8,RANK($BM20,$BM$4:$BM$60,1),"-")</f>
        <v>-</v>
      </c>
      <c r="CG20" s="13" t="str">
        <f t="shared" si="83"/>
        <v/>
      </c>
      <c r="CH20" s="13" t="str">
        <f>IF($G20=Constants!$C$4,RANK($BM20,$BM$4:$BM$60,1),"-")</f>
        <v>-</v>
      </c>
      <c r="CI20" s="13" t="str">
        <f t="shared" si="84"/>
        <v xml:space="preserve"> </v>
      </c>
      <c r="CJ20" s="13" t="str">
        <f>IF($G20=Constants!$C$3,RANK($BM20,$BM$4:$BM$60,1),"-")</f>
        <v>-</v>
      </c>
      <c r="CK20" s="13" t="str">
        <f t="shared" si="85"/>
        <v xml:space="preserve"> </v>
      </c>
      <c r="CL20" s="13" t="str">
        <f t="shared" si="86"/>
        <v>1</v>
      </c>
      <c r="CM20" s="13" t="str">
        <f t="shared" si="87"/>
        <v xml:space="preserve"> </v>
      </c>
      <c r="CN20" s="13" t="str">
        <f t="shared" si="88"/>
        <v xml:space="preserve"> </v>
      </c>
      <c r="CP20" s="3">
        <f t="shared" si="89"/>
        <v>10</v>
      </c>
      <c r="CQ20" s="3">
        <f t="shared" si="90"/>
        <v>0</v>
      </c>
      <c r="CR20" s="3">
        <f t="shared" si="91"/>
        <v>5</v>
      </c>
      <c r="CS20" s="3">
        <f t="shared" si="92"/>
        <v>5</v>
      </c>
      <c r="CT20" s="3">
        <f t="shared" si="93"/>
        <v>3</v>
      </c>
      <c r="CU20" s="3">
        <f t="shared" si="94"/>
        <v>0</v>
      </c>
      <c r="CV20" s="3">
        <f t="shared" si="95"/>
        <v>5</v>
      </c>
      <c r="CW20" s="3">
        <f t="shared" si="96"/>
        <v>5</v>
      </c>
      <c r="CX20" s="3">
        <f t="shared" si="97"/>
        <v>3</v>
      </c>
      <c r="CY20" s="3">
        <f t="shared" si="98"/>
        <v>0</v>
      </c>
      <c r="CZ20" s="3">
        <f t="shared" si="99"/>
        <v>5</v>
      </c>
      <c r="DA20" s="3">
        <f t="shared" si="100"/>
        <v>5</v>
      </c>
      <c r="DB20" s="3">
        <f t="shared" si="101"/>
        <v>4</v>
      </c>
      <c r="DC20" s="3">
        <f t="shared" si="102"/>
        <v>0</v>
      </c>
      <c r="DD20" s="3">
        <f t="shared" si="103"/>
        <v>5</v>
      </c>
      <c r="DE20" s="3">
        <f t="shared" si="104"/>
        <v>5</v>
      </c>
      <c r="DF20" s="3">
        <f t="shared" si="105"/>
        <v>1</v>
      </c>
      <c r="DG20" s="3">
        <f t="shared" si="106"/>
        <v>0</v>
      </c>
      <c r="DH20" s="3">
        <f t="shared" si="107"/>
        <v>5</v>
      </c>
      <c r="DI20" s="3">
        <f t="shared" si="108"/>
        <v>5</v>
      </c>
      <c r="DJ20" s="3">
        <f t="shared" si="109"/>
        <v>1</v>
      </c>
      <c r="DK20" s="3">
        <f t="shared" si="110"/>
        <v>0</v>
      </c>
      <c r="DL20" s="3">
        <f t="shared" si="111"/>
        <v>5</v>
      </c>
      <c r="DM20" s="3">
        <f t="shared" si="112"/>
        <v>5</v>
      </c>
      <c r="DN20" s="3">
        <f t="shared" si="113"/>
        <v>0</v>
      </c>
      <c r="DO20" s="3">
        <f t="shared" si="114"/>
        <v>0</v>
      </c>
      <c r="DP20" s="3">
        <f t="shared" si="115"/>
        <v>5</v>
      </c>
      <c r="DQ20" s="3">
        <f t="shared" si="116"/>
        <v>5</v>
      </c>
      <c r="DS20" s="3">
        <f t="shared" si="117"/>
        <v>10</v>
      </c>
      <c r="DT20" s="3">
        <f t="shared" si="118"/>
        <v>0</v>
      </c>
      <c r="DU20" s="3">
        <f t="shared" si="119"/>
        <v>5</v>
      </c>
      <c r="DV20" s="3">
        <f t="shared" si="120"/>
        <v>5</v>
      </c>
      <c r="DW20" s="3">
        <f t="shared" si="121"/>
        <v>3</v>
      </c>
      <c r="DX20" s="3">
        <f t="shared" si="122"/>
        <v>0</v>
      </c>
      <c r="DY20" s="3">
        <f t="shared" si="123"/>
        <v>5</v>
      </c>
      <c r="DZ20" s="3">
        <f t="shared" si="124"/>
        <v>5</v>
      </c>
      <c r="EA20" s="3">
        <f t="shared" si="125"/>
        <v>3</v>
      </c>
      <c r="EB20" s="3">
        <f t="shared" si="126"/>
        <v>0</v>
      </c>
      <c r="EC20" s="3">
        <f t="shared" si="127"/>
        <v>5</v>
      </c>
      <c r="ED20" s="3">
        <f t="shared" si="128"/>
        <v>5</v>
      </c>
      <c r="EE20" s="3">
        <f t="shared" si="129"/>
        <v>4</v>
      </c>
      <c r="EF20" s="3">
        <f t="shared" si="130"/>
        <v>0</v>
      </c>
      <c r="EG20" s="3">
        <f t="shared" si="131"/>
        <v>5</v>
      </c>
      <c r="EH20" s="3">
        <f t="shared" si="132"/>
        <v>5</v>
      </c>
      <c r="EI20" s="3">
        <f t="shared" si="133"/>
        <v>1</v>
      </c>
      <c r="EJ20" s="3">
        <f t="shared" si="134"/>
        <v>0</v>
      </c>
      <c r="EK20" s="3">
        <f t="shared" si="135"/>
        <v>5</v>
      </c>
      <c r="EL20" s="3">
        <f t="shared" si="136"/>
        <v>5</v>
      </c>
      <c r="EM20" s="3">
        <f t="shared" si="137"/>
        <v>1</v>
      </c>
      <c r="EN20" s="3">
        <f t="shared" si="138"/>
        <v>0</v>
      </c>
      <c r="EO20" s="3">
        <f t="shared" si="139"/>
        <v>5</v>
      </c>
      <c r="EP20" s="3">
        <f t="shared" si="140"/>
        <v>5</v>
      </c>
      <c r="EQ20" s="3">
        <f t="shared" si="141"/>
        <v>0</v>
      </c>
      <c r="ER20" s="3">
        <f t="shared" si="142"/>
        <v>0</v>
      </c>
      <c r="ES20" s="3">
        <f t="shared" si="143"/>
        <v>5</v>
      </c>
      <c r="ET20" s="3">
        <f t="shared" si="144"/>
        <v>5</v>
      </c>
      <c r="EX20" s="3">
        <f t="shared" si="145"/>
        <v>46</v>
      </c>
      <c r="EY20" s="3" t="str">
        <f t="shared" si="146"/>
        <v>YES</v>
      </c>
      <c r="EZ20" s="3">
        <f t="shared" si="147"/>
        <v>46</v>
      </c>
      <c r="FA20" s="3" t="str">
        <f t="shared" si="148"/>
        <v>YES</v>
      </c>
      <c r="FC20" s="3">
        <f t="shared" si="149"/>
        <v>6</v>
      </c>
      <c r="FD20" s="3">
        <f t="shared" si="150"/>
        <v>0</v>
      </c>
      <c r="FE20" s="3">
        <f t="shared" si="151"/>
        <v>4</v>
      </c>
      <c r="FF20" s="3">
        <f t="shared" si="152"/>
        <v>4</v>
      </c>
      <c r="FG20" s="3">
        <f t="shared" si="153"/>
        <v>2</v>
      </c>
      <c r="FH20" s="3">
        <f t="shared" si="154"/>
        <v>0</v>
      </c>
      <c r="FI20" s="3">
        <f t="shared" si="155"/>
        <v>4</v>
      </c>
      <c r="FJ20" s="3">
        <f t="shared" si="156"/>
        <v>4</v>
      </c>
      <c r="FK20" s="3">
        <f t="shared" si="157"/>
        <v>2</v>
      </c>
      <c r="FL20" s="3">
        <f t="shared" si="158"/>
        <v>0</v>
      </c>
      <c r="FM20" s="3">
        <f t="shared" si="159"/>
        <v>4</v>
      </c>
      <c r="FN20" s="3">
        <f t="shared" si="160"/>
        <v>4</v>
      </c>
      <c r="FO20" s="3">
        <f t="shared" si="161"/>
        <v>3</v>
      </c>
      <c r="FP20" s="3">
        <f t="shared" si="162"/>
        <v>0</v>
      </c>
      <c r="FQ20" s="3">
        <f t="shared" si="163"/>
        <v>4</v>
      </c>
      <c r="FR20" s="3">
        <f t="shared" si="164"/>
        <v>4</v>
      </c>
      <c r="FS20" s="3">
        <f t="shared" si="165"/>
        <v>1</v>
      </c>
      <c r="FT20" s="3">
        <f t="shared" si="166"/>
        <v>0</v>
      </c>
      <c r="FU20" s="3">
        <f t="shared" si="167"/>
        <v>4</v>
      </c>
      <c r="FV20" s="3">
        <f t="shared" si="168"/>
        <v>4</v>
      </c>
      <c r="FW20" s="3">
        <f t="shared" si="169"/>
        <v>1</v>
      </c>
      <c r="FX20" s="3">
        <f t="shared" si="170"/>
        <v>0</v>
      </c>
      <c r="FY20" s="3">
        <f t="shared" si="171"/>
        <v>4</v>
      </c>
      <c r="FZ20" s="3">
        <f t="shared" si="172"/>
        <v>4</v>
      </c>
      <c r="GA20" s="3">
        <f t="shared" si="173"/>
        <v>0</v>
      </c>
      <c r="GB20" s="3">
        <f t="shared" si="174"/>
        <v>0</v>
      </c>
      <c r="GC20" s="3">
        <f t="shared" si="175"/>
        <v>4</v>
      </c>
      <c r="GD20" s="3">
        <f t="shared" si="176"/>
        <v>4</v>
      </c>
      <c r="GG20" s="3">
        <f t="shared" si="177"/>
        <v>2</v>
      </c>
      <c r="GH20" s="3">
        <f t="shared" si="178"/>
        <v>0</v>
      </c>
      <c r="GI20" s="3">
        <f t="shared" si="179"/>
        <v>3</v>
      </c>
      <c r="GJ20" s="3">
        <f t="shared" si="180"/>
        <v>3</v>
      </c>
      <c r="GK20" s="3">
        <f t="shared" si="181"/>
        <v>2</v>
      </c>
      <c r="GL20" s="3">
        <f t="shared" si="182"/>
        <v>1E-3</v>
      </c>
      <c r="GM20" s="3">
        <f t="shared" si="183"/>
        <v>3.0009999999999999</v>
      </c>
      <c r="GN20" s="3">
        <f t="shared" si="184"/>
        <v>3</v>
      </c>
      <c r="GO20" s="3">
        <f t="shared" si="185"/>
        <v>1</v>
      </c>
      <c r="GP20" s="3">
        <f t="shared" si="186"/>
        <v>1.0999999999999999E-2</v>
      </c>
      <c r="GQ20" s="3">
        <f t="shared" si="187"/>
        <v>3.0110000000000001</v>
      </c>
      <c r="GR20" s="3">
        <f t="shared" si="188"/>
        <v>4</v>
      </c>
      <c r="GS20" s="3">
        <f t="shared" si="189"/>
        <v>0</v>
      </c>
      <c r="GT20" s="3">
        <f t="shared" si="190"/>
        <v>0</v>
      </c>
      <c r="GU20" s="3">
        <f t="shared" si="191"/>
        <v>4</v>
      </c>
      <c r="GV20" s="3">
        <f t="shared" si="192"/>
        <v>4</v>
      </c>
      <c r="GW20" s="3">
        <f t="shared" si="193"/>
        <v>1</v>
      </c>
      <c r="GX20" s="3">
        <f t="shared" si="194"/>
        <v>0</v>
      </c>
      <c r="GY20" s="3">
        <f t="shared" si="195"/>
        <v>4</v>
      </c>
      <c r="GZ20" s="3">
        <f t="shared" si="196"/>
        <v>4</v>
      </c>
      <c r="HA20" s="3">
        <f t="shared" si="197"/>
        <v>1</v>
      </c>
      <c r="HB20" s="3">
        <f t="shared" si="198"/>
        <v>0</v>
      </c>
      <c r="HC20" s="3">
        <f t="shared" si="199"/>
        <v>4</v>
      </c>
      <c r="HD20" s="3">
        <f t="shared" si="200"/>
        <v>4</v>
      </c>
      <c r="HE20" s="3">
        <f t="shared" si="201"/>
        <v>0</v>
      </c>
      <c r="HF20" s="3">
        <f t="shared" si="202"/>
        <v>0</v>
      </c>
      <c r="HG20" s="3">
        <f t="shared" si="203"/>
        <v>4</v>
      </c>
      <c r="HH20" s="3">
        <f t="shared" si="204"/>
        <v>4</v>
      </c>
    </row>
    <row r="21" spans="1:216" x14ac:dyDescent="0.3">
      <c r="A21" s="3">
        <f t="shared" si="60"/>
        <v>14</v>
      </c>
      <c r="B21" s="12">
        <v>19</v>
      </c>
      <c r="C21" s="21" t="s">
        <v>124</v>
      </c>
      <c r="D21" s="21" t="s">
        <v>125</v>
      </c>
      <c r="E21" s="21" t="s">
        <v>126</v>
      </c>
      <c r="F21" s="12">
        <v>1600</v>
      </c>
      <c r="G21" s="12"/>
      <c r="H21" s="12"/>
      <c r="I21" s="12"/>
      <c r="J21" s="12"/>
      <c r="K21" s="12"/>
      <c r="L21" s="12"/>
      <c r="M21" s="12" t="s">
        <v>72</v>
      </c>
      <c r="N21" s="12" t="s">
        <v>72</v>
      </c>
      <c r="O21" s="12">
        <v>5</v>
      </c>
      <c r="P21" s="12">
        <v>6</v>
      </c>
      <c r="Q21" s="12">
        <v>6</v>
      </c>
      <c r="R21" s="12">
        <v>2</v>
      </c>
      <c r="S21" s="12">
        <v>2</v>
      </c>
      <c r="T21" s="12">
        <v>5</v>
      </c>
      <c r="U21" s="12">
        <v>9</v>
      </c>
      <c r="V21" s="12">
        <v>1</v>
      </c>
      <c r="W21" s="12"/>
      <c r="X21" s="12"/>
      <c r="Y21" s="13">
        <f t="shared" si="61"/>
        <v>36</v>
      </c>
      <c r="Z21" s="12">
        <v>4</v>
      </c>
      <c r="AA21" s="12">
        <v>1</v>
      </c>
      <c r="AB21" s="12">
        <v>5</v>
      </c>
      <c r="AC21" s="12">
        <v>2</v>
      </c>
      <c r="AD21" s="12">
        <v>2</v>
      </c>
      <c r="AE21" s="12">
        <v>1</v>
      </c>
      <c r="AF21" s="12">
        <v>8</v>
      </c>
      <c r="AG21" s="12">
        <v>1</v>
      </c>
      <c r="AH21" s="12"/>
      <c r="AI21" s="12"/>
      <c r="AJ21" s="13">
        <f t="shared" si="62"/>
        <v>24</v>
      </c>
      <c r="AK21" s="13">
        <f t="shared" si="63"/>
        <v>60</v>
      </c>
      <c r="AL21" s="12">
        <v>2</v>
      </c>
      <c r="AM21" s="12">
        <v>0</v>
      </c>
      <c r="AN21" s="12">
        <v>3</v>
      </c>
      <c r="AO21" s="12">
        <v>1</v>
      </c>
      <c r="AP21" s="12">
        <v>0</v>
      </c>
      <c r="AQ21" s="12">
        <v>1</v>
      </c>
      <c r="AR21" s="12">
        <v>2</v>
      </c>
      <c r="AS21" s="12">
        <v>1</v>
      </c>
      <c r="AT21" s="12"/>
      <c r="AU21" s="12"/>
      <c r="AV21" s="13">
        <f t="shared" si="64"/>
        <v>10</v>
      </c>
      <c r="AW21" s="13">
        <f t="shared" si="65"/>
        <v>70</v>
      </c>
      <c r="AX21" s="12"/>
      <c r="AY21" s="12"/>
      <c r="AZ21" s="12"/>
      <c r="BA21" s="12"/>
      <c r="BB21" s="12"/>
      <c r="BC21" s="12"/>
      <c r="BD21" s="12"/>
      <c r="BE21" s="12"/>
      <c r="BF21" s="12"/>
      <c r="BG21" s="12"/>
      <c r="BH21" s="13">
        <f t="shared" si="66"/>
        <v>0</v>
      </c>
      <c r="BI21" s="13">
        <f t="shared" si="67"/>
        <v>70</v>
      </c>
      <c r="BJ21" s="13">
        <f t="shared" si="68"/>
        <v>16</v>
      </c>
      <c r="BK21" s="13">
        <f t="shared" si="69"/>
        <v>17</v>
      </c>
      <c r="BL21" s="13">
        <f t="shared" si="70"/>
        <v>14</v>
      </c>
      <c r="BM21" s="13">
        <f t="shared" si="71"/>
        <v>14</v>
      </c>
      <c r="BN21" s="13">
        <f t="shared" si="72"/>
        <v>16</v>
      </c>
      <c r="BO21" s="13">
        <f t="shared" si="73"/>
        <v>16</v>
      </c>
      <c r="BP21" s="13">
        <f t="shared" si="74"/>
        <v>14</v>
      </c>
      <c r="BQ21" s="13">
        <f t="shared" si="75"/>
        <v>14</v>
      </c>
      <c r="BR21" s="13" t="str">
        <f>IF($M21=Constants!$D$2,RANK($BM21,$BM$4:$BM$60,1),"-")</f>
        <v>-</v>
      </c>
      <c r="BS21" s="13" t="str">
        <f t="shared" si="76"/>
        <v/>
      </c>
      <c r="BT21" s="13" t="str">
        <f>IF($N21=Constants!$B$2,RANK($BM21,$BM$4:$BM$60,1),"-")</f>
        <v>-</v>
      </c>
      <c r="BU21" s="13" t="str">
        <f t="shared" si="77"/>
        <v/>
      </c>
      <c r="BV21" s="13" t="str">
        <f>IF($N21=Constants!$B$3,RANK($BM21,$BM$4:$BM$60,1),"-")</f>
        <v>-</v>
      </c>
      <c r="BW21" s="13" t="str">
        <f t="shared" si="78"/>
        <v/>
      </c>
      <c r="BX21" s="13" t="str">
        <f>IF($N21=Constants!$B$4,RANK($BM21,$BM$4:$BM$60,1),"-")</f>
        <v>-</v>
      </c>
      <c r="BY21" s="13" t="str">
        <f t="shared" si="79"/>
        <v/>
      </c>
      <c r="BZ21" s="13" t="str">
        <f>IF($N21=Constants!$B$5,RANK($BM21,$BM$4:$BM$60,1),"-")</f>
        <v>-</v>
      </c>
      <c r="CA21" s="13" t="str">
        <f t="shared" si="80"/>
        <v/>
      </c>
      <c r="CB21" s="13" t="str">
        <f>IF($N21=Constants!$B$6,RANK($BM21,$BM$4:$BM$60,1),"-")</f>
        <v>-</v>
      </c>
      <c r="CC21" s="13" t="str">
        <f t="shared" si="81"/>
        <v/>
      </c>
      <c r="CD21" s="13">
        <f>IF($N21=Constants!$B$7,RANK($BM21,$BM$4:$BM$60,1),"-")</f>
        <v>14</v>
      </c>
      <c r="CE21" s="13">
        <f t="shared" si="82"/>
        <v>2</v>
      </c>
      <c r="CF21" s="13" t="str">
        <f>IF($N21=Constants!$B$8,RANK($BM21,$BM$4:$BM$60,1),"-")</f>
        <v>-</v>
      </c>
      <c r="CG21" s="13" t="str">
        <f t="shared" si="83"/>
        <v/>
      </c>
      <c r="CH21" s="13" t="str">
        <f>IF($G21=Constants!$C$4,RANK($BM21,$BM$4:$BM$60,1),"-")</f>
        <v>-</v>
      </c>
      <c r="CI21" s="13" t="str">
        <f t="shared" si="84"/>
        <v xml:space="preserve"> </v>
      </c>
      <c r="CJ21" s="13" t="str">
        <f>IF($G21=Constants!$C$3,RANK($BM21,$BM$4:$BM$60,1),"-")</f>
        <v>-</v>
      </c>
      <c r="CK21" s="13" t="str">
        <f t="shared" si="85"/>
        <v xml:space="preserve"> </v>
      </c>
      <c r="CL21" s="13" t="str">
        <f t="shared" si="86"/>
        <v>2</v>
      </c>
      <c r="CM21" s="13" t="str">
        <f t="shared" si="87"/>
        <v xml:space="preserve"> </v>
      </c>
      <c r="CN21" s="13" t="str">
        <f t="shared" si="88"/>
        <v xml:space="preserve"> </v>
      </c>
      <c r="CP21" s="3">
        <f t="shared" si="89"/>
        <v>2</v>
      </c>
      <c r="CQ21" s="3">
        <f t="shared" si="90"/>
        <v>0</v>
      </c>
      <c r="CR21" s="3">
        <f t="shared" si="91"/>
        <v>14</v>
      </c>
      <c r="CS21" s="3">
        <f t="shared" si="92"/>
        <v>14</v>
      </c>
      <c r="CT21" s="3">
        <f t="shared" si="93"/>
        <v>7</v>
      </c>
      <c r="CU21" s="3">
        <f t="shared" si="94"/>
        <v>0</v>
      </c>
      <c r="CV21" s="3">
        <f t="shared" si="95"/>
        <v>14</v>
      </c>
      <c r="CW21" s="3">
        <f t="shared" si="96"/>
        <v>14</v>
      </c>
      <c r="CX21" s="3">
        <f t="shared" si="97"/>
        <v>6</v>
      </c>
      <c r="CY21" s="3">
        <f t="shared" si="98"/>
        <v>0</v>
      </c>
      <c r="CZ21" s="3">
        <f t="shared" si="99"/>
        <v>14</v>
      </c>
      <c r="DA21" s="3">
        <f t="shared" si="100"/>
        <v>14</v>
      </c>
      <c r="DB21" s="3">
        <f t="shared" si="101"/>
        <v>1</v>
      </c>
      <c r="DC21" s="3">
        <f t="shared" si="102"/>
        <v>0</v>
      </c>
      <c r="DD21" s="3">
        <f t="shared" si="103"/>
        <v>14</v>
      </c>
      <c r="DE21" s="3">
        <f t="shared" si="104"/>
        <v>14</v>
      </c>
      <c r="DF21" s="3">
        <f t="shared" si="105"/>
        <v>1</v>
      </c>
      <c r="DG21" s="3">
        <f t="shared" si="106"/>
        <v>0</v>
      </c>
      <c r="DH21" s="3">
        <f t="shared" si="107"/>
        <v>14</v>
      </c>
      <c r="DI21" s="3">
        <f t="shared" si="108"/>
        <v>14</v>
      </c>
      <c r="DJ21" s="3">
        <f t="shared" si="109"/>
        <v>3</v>
      </c>
      <c r="DK21" s="3">
        <f t="shared" si="110"/>
        <v>0</v>
      </c>
      <c r="DL21" s="3">
        <f t="shared" si="111"/>
        <v>14</v>
      </c>
      <c r="DM21" s="3">
        <f t="shared" si="112"/>
        <v>14</v>
      </c>
      <c r="DN21" s="3">
        <f t="shared" si="113"/>
        <v>2</v>
      </c>
      <c r="DO21" s="3">
        <f t="shared" si="114"/>
        <v>0</v>
      </c>
      <c r="DP21" s="3">
        <f t="shared" si="115"/>
        <v>14</v>
      </c>
      <c r="DQ21" s="3">
        <f t="shared" si="116"/>
        <v>14</v>
      </c>
      <c r="DS21" s="3">
        <f t="shared" si="117"/>
        <v>2</v>
      </c>
      <c r="DT21" s="3">
        <f t="shared" si="118"/>
        <v>0</v>
      </c>
      <c r="DU21" s="3">
        <f t="shared" si="119"/>
        <v>14</v>
      </c>
      <c r="DV21" s="3">
        <f t="shared" si="120"/>
        <v>14</v>
      </c>
      <c r="DW21" s="3">
        <f t="shared" si="121"/>
        <v>7</v>
      </c>
      <c r="DX21" s="3">
        <f t="shared" si="122"/>
        <v>0</v>
      </c>
      <c r="DY21" s="3">
        <f t="shared" si="123"/>
        <v>14</v>
      </c>
      <c r="DZ21" s="3">
        <f t="shared" si="124"/>
        <v>14</v>
      </c>
      <c r="EA21" s="3">
        <f t="shared" si="125"/>
        <v>6</v>
      </c>
      <c r="EB21" s="3">
        <f t="shared" si="126"/>
        <v>0</v>
      </c>
      <c r="EC21" s="3">
        <f t="shared" si="127"/>
        <v>14</v>
      </c>
      <c r="ED21" s="3">
        <f t="shared" si="128"/>
        <v>14</v>
      </c>
      <c r="EE21" s="3">
        <f t="shared" si="129"/>
        <v>1</v>
      </c>
      <c r="EF21" s="3">
        <f t="shared" si="130"/>
        <v>0</v>
      </c>
      <c r="EG21" s="3">
        <f t="shared" si="131"/>
        <v>14</v>
      </c>
      <c r="EH21" s="3">
        <f t="shared" si="132"/>
        <v>14</v>
      </c>
      <c r="EI21" s="3">
        <f t="shared" si="133"/>
        <v>1</v>
      </c>
      <c r="EJ21" s="3">
        <f t="shared" si="134"/>
        <v>0</v>
      </c>
      <c r="EK21" s="3">
        <f t="shared" si="135"/>
        <v>14</v>
      </c>
      <c r="EL21" s="3">
        <f t="shared" si="136"/>
        <v>14</v>
      </c>
      <c r="EM21" s="3">
        <f t="shared" si="137"/>
        <v>3</v>
      </c>
      <c r="EN21" s="3">
        <f t="shared" si="138"/>
        <v>0</v>
      </c>
      <c r="EO21" s="3">
        <f t="shared" si="139"/>
        <v>14</v>
      </c>
      <c r="EP21" s="3">
        <f t="shared" si="140"/>
        <v>14</v>
      </c>
      <c r="EQ21" s="3">
        <f t="shared" si="141"/>
        <v>2</v>
      </c>
      <c r="ER21" s="3">
        <f t="shared" si="142"/>
        <v>0</v>
      </c>
      <c r="ES21" s="3">
        <f t="shared" si="143"/>
        <v>14</v>
      </c>
      <c r="ET21" s="3">
        <f t="shared" si="144"/>
        <v>14</v>
      </c>
      <c r="EX21" s="3">
        <f t="shared" si="145"/>
        <v>70</v>
      </c>
      <c r="EY21" s="3" t="str">
        <f t="shared" si="146"/>
        <v>YES</v>
      </c>
      <c r="EZ21" s="3">
        <f t="shared" si="147"/>
        <v>70</v>
      </c>
      <c r="FA21" s="3" t="str">
        <f t="shared" si="148"/>
        <v>YES</v>
      </c>
      <c r="FC21" s="3">
        <f t="shared" si="149"/>
        <v>0</v>
      </c>
      <c r="FD21" s="3">
        <f t="shared" si="150"/>
        <v>1.7999999999999999E-2</v>
      </c>
      <c r="FE21" s="3">
        <f t="shared" si="151"/>
        <v>16.018000000000001</v>
      </c>
      <c r="FF21" s="3">
        <f t="shared" si="152"/>
        <v>17</v>
      </c>
      <c r="FG21" s="3">
        <f t="shared" si="153"/>
        <v>4</v>
      </c>
      <c r="FH21" s="3">
        <f t="shared" si="154"/>
        <v>0</v>
      </c>
      <c r="FI21" s="3">
        <f t="shared" si="155"/>
        <v>17</v>
      </c>
      <c r="FJ21" s="3">
        <f t="shared" si="156"/>
        <v>17</v>
      </c>
      <c r="FK21" s="3">
        <f t="shared" si="157"/>
        <v>4</v>
      </c>
      <c r="FL21" s="3">
        <f t="shared" si="158"/>
        <v>0</v>
      </c>
      <c r="FM21" s="3">
        <f t="shared" si="159"/>
        <v>17</v>
      </c>
      <c r="FN21" s="3">
        <f t="shared" si="160"/>
        <v>17</v>
      </c>
      <c r="FO21" s="3">
        <f t="shared" si="161"/>
        <v>0</v>
      </c>
      <c r="FP21" s="3">
        <f t="shared" si="162"/>
        <v>0</v>
      </c>
      <c r="FQ21" s="3">
        <f t="shared" si="163"/>
        <v>17</v>
      </c>
      <c r="FR21" s="3">
        <f t="shared" si="164"/>
        <v>17</v>
      </c>
      <c r="FS21" s="3">
        <f t="shared" si="165"/>
        <v>1</v>
      </c>
      <c r="FT21" s="3">
        <f t="shared" si="166"/>
        <v>0</v>
      </c>
      <c r="FU21" s="3">
        <f t="shared" si="167"/>
        <v>17</v>
      </c>
      <c r="FV21" s="3">
        <f t="shared" si="168"/>
        <v>17</v>
      </c>
      <c r="FW21" s="3">
        <f t="shared" si="169"/>
        <v>3</v>
      </c>
      <c r="FX21" s="3">
        <f t="shared" si="170"/>
        <v>0</v>
      </c>
      <c r="FY21" s="3">
        <f t="shared" si="171"/>
        <v>17</v>
      </c>
      <c r="FZ21" s="3">
        <f t="shared" si="172"/>
        <v>17</v>
      </c>
      <c r="GA21" s="3">
        <f t="shared" si="173"/>
        <v>2</v>
      </c>
      <c r="GB21" s="3">
        <f t="shared" si="174"/>
        <v>0</v>
      </c>
      <c r="GC21" s="3">
        <f t="shared" si="175"/>
        <v>17</v>
      </c>
      <c r="GD21" s="3">
        <f t="shared" si="176"/>
        <v>17</v>
      </c>
      <c r="GG21" s="3">
        <f t="shared" si="177"/>
        <v>0</v>
      </c>
      <c r="GH21" s="3">
        <f t="shared" si="178"/>
        <v>0</v>
      </c>
      <c r="GI21" s="3">
        <f t="shared" si="179"/>
        <v>16</v>
      </c>
      <c r="GJ21" s="3">
        <f t="shared" si="180"/>
        <v>16</v>
      </c>
      <c r="GK21" s="3">
        <f t="shared" si="181"/>
        <v>1</v>
      </c>
      <c r="GL21" s="3">
        <f t="shared" si="182"/>
        <v>0</v>
      </c>
      <c r="GM21" s="3">
        <f t="shared" si="183"/>
        <v>16</v>
      </c>
      <c r="GN21" s="3">
        <f t="shared" si="184"/>
        <v>16</v>
      </c>
      <c r="GO21" s="3">
        <f t="shared" si="185"/>
        <v>2</v>
      </c>
      <c r="GP21" s="3">
        <f t="shared" si="186"/>
        <v>0</v>
      </c>
      <c r="GQ21" s="3">
        <f t="shared" si="187"/>
        <v>16</v>
      </c>
      <c r="GR21" s="3">
        <f t="shared" si="188"/>
        <v>16</v>
      </c>
      <c r="GS21" s="3">
        <f t="shared" si="189"/>
        <v>0</v>
      </c>
      <c r="GT21" s="3">
        <f t="shared" si="190"/>
        <v>0</v>
      </c>
      <c r="GU21" s="3">
        <f t="shared" si="191"/>
        <v>16</v>
      </c>
      <c r="GV21" s="3">
        <f t="shared" si="192"/>
        <v>16</v>
      </c>
      <c r="GW21" s="3">
        <f t="shared" si="193"/>
        <v>0</v>
      </c>
      <c r="GX21" s="3">
        <f t="shared" si="194"/>
        <v>0</v>
      </c>
      <c r="GY21" s="3">
        <f t="shared" si="195"/>
        <v>16</v>
      </c>
      <c r="GZ21" s="3">
        <f t="shared" si="196"/>
        <v>16</v>
      </c>
      <c r="HA21" s="3">
        <f t="shared" si="197"/>
        <v>2</v>
      </c>
      <c r="HB21" s="3">
        <f t="shared" si="198"/>
        <v>0</v>
      </c>
      <c r="HC21" s="3">
        <f t="shared" si="199"/>
        <v>16</v>
      </c>
      <c r="HD21" s="3">
        <f t="shared" si="200"/>
        <v>16</v>
      </c>
      <c r="HE21" s="3">
        <f t="shared" si="201"/>
        <v>2</v>
      </c>
      <c r="HF21" s="3">
        <f t="shared" si="202"/>
        <v>0</v>
      </c>
      <c r="HG21" s="3">
        <f t="shared" si="203"/>
        <v>16</v>
      </c>
      <c r="HH21" s="3">
        <f t="shared" si="204"/>
        <v>16</v>
      </c>
    </row>
    <row r="22" spans="1:216" x14ac:dyDescent="0.3">
      <c r="A22" s="3">
        <f t="shared" si="60"/>
        <v>22</v>
      </c>
      <c r="B22" s="12">
        <v>20</v>
      </c>
      <c r="C22" s="21" t="s">
        <v>127</v>
      </c>
      <c r="D22" s="21" t="s">
        <v>128</v>
      </c>
      <c r="E22" s="21" t="s">
        <v>87</v>
      </c>
      <c r="F22" s="12">
        <v>1350</v>
      </c>
      <c r="G22" s="12"/>
      <c r="H22" s="12"/>
      <c r="I22" s="12"/>
      <c r="J22" s="12"/>
      <c r="K22" s="12"/>
      <c r="L22" s="12" t="s">
        <v>1</v>
      </c>
      <c r="M22" s="12" t="s">
        <v>72</v>
      </c>
      <c r="N22" s="12" t="s">
        <v>72</v>
      </c>
      <c r="O22" s="12"/>
      <c r="P22" s="12"/>
      <c r="Q22" s="12"/>
      <c r="R22" s="12"/>
      <c r="S22" s="12"/>
      <c r="T22" s="12"/>
      <c r="U22" s="12"/>
      <c r="V22" s="12"/>
      <c r="W22" s="12"/>
      <c r="X22" s="12"/>
      <c r="Y22" s="13">
        <f t="shared" si="61"/>
        <v>1000</v>
      </c>
      <c r="Z22" s="12"/>
      <c r="AA22" s="12"/>
      <c r="AB22" s="12"/>
      <c r="AC22" s="12"/>
      <c r="AD22" s="12"/>
      <c r="AE22" s="12"/>
      <c r="AF22" s="12"/>
      <c r="AG22" s="12"/>
      <c r="AH22" s="12"/>
      <c r="AI22" s="12"/>
      <c r="AJ22" s="13">
        <f t="shared" si="62"/>
        <v>0</v>
      </c>
      <c r="AK22" s="13">
        <f t="shared" si="63"/>
        <v>1000</v>
      </c>
      <c r="AL22" s="12"/>
      <c r="AM22" s="12"/>
      <c r="AN22" s="12"/>
      <c r="AO22" s="12"/>
      <c r="AP22" s="12"/>
      <c r="AQ22" s="12"/>
      <c r="AR22" s="12"/>
      <c r="AS22" s="12"/>
      <c r="AT22" s="12"/>
      <c r="AU22" s="12"/>
      <c r="AV22" s="13">
        <f t="shared" si="64"/>
        <v>0</v>
      </c>
      <c r="AW22" s="13">
        <f t="shared" si="65"/>
        <v>1000</v>
      </c>
      <c r="AX22" s="12"/>
      <c r="AY22" s="12"/>
      <c r="AZ22" s="12"/>
      <c r="BA22" s="12"/>
      <c r="BB22" s="12"/>
      <c r="BC22" s="12"/>
      <c r="BD22" s="12"/>
      <c r="BE22" s="12"/>
      <c r="BF22" s="12"/>
      <c r="BG22" s="12"/>
      <c r="BH22" s="13">
        <f t="shared" si="66"/>
        <v>0</v>
      </c>
      <c r="BI22" s="13">
        <f t="shared" si="67"/>
        <v>1000</v>
      </c>
      <c r="BJ22" s="13">
        <f t="shared" si="68"/>
        <v>22</v>
      </c>
      <c r="BK22" s="13">
        <f t="shared" si="69"/>
        <v>22</v>
      </c>
      <c r="BL22" s="13">
        <f t="shared" si="70"/>
        <v>22</v>
      </c>
      <c r="BM22" s="13">
        <f t="shared" si="71"/>
        <v>22</v>
      </c>
      <c r="BN22" s="13">
        <f t="shared" si="72"/>
        <v>21</v>
      </c>
      <c r="BO22" s="13">
        <f t="shared" si="73"/>
        <v>21</v>
      </c>
      <c r="BP22" s="13">
        <f t="shared" si="74"/>
        <v>21</v>
      </c>
      <c r="BQ22" s="13">
        <f t="shared" si="75"/>
        <v>21</v>
      </c>
      <c r="BR22" s="13" t="str">
        <f>IF($M22=Constants!$D$2,RANK($BM22,$BM$4:$BM$60,1),"-")</f>
        <v>-</v>
      </c>
      <c r="BS22" s="13" t="str">
        <f t="shared" si="76"/>
        <v/>
      </c>
      <c r="BT22" s="13" t="str">
        <f>IF($N22=Constants!$B$2,RANK($BM22,$BM$4:$BM$60,1),"-")</f>
        <v>-</v>
      </c>
      <c r="BU22" s="13" t="str">
        <f t="shared" si="77"/>
        <v/>
      </c>
      <c r="BV22" s="13" t="str">
        <f>IF($N22=Constants!$B$3,RANK($BM22,$BM$4:$BM$60,1),"-")</f>
        <v>-</v>
      </c>
      <c r="BW22" s="13" t="str">
        <f t="shared" si="78"/>
        <v/>
      </c>
      <c r="BX22" s="13" t="str">
        <f>IF($N22=Constants!$B$4,RANK($BM22,$BM$4:$BM$60,1),"-")</f>
        <v>-</v>
      </c>
      <c r="BY22" s="13" t="str">
        <f t="shared" si="79"/>
        <v/>
      </c>
      <c r="BZ22" s="13" t="str">
        <f>IF($N22=Constants!$B$5,RANK($BM22,$BM$4:$BM$60,1),"-")</f>
        <v>-</v>
      </c>
      <c r="CA22" s="13" t="str">
        <f t="shared" si="80"/>
        <v/>
      </c>
      <c r="CB22" s="13" t="str">
        <f>IF($N22=Constants!$B$6,RANK($BM22,$BM$4:$BM$60,1),"-")</f>
        <v>-</v>
      </c>
      <c r="CC22" s="13" t="str">
        <f t="shared" si="81"/>
        <v/>
      </c>
      <c r="CD22" s="13">
        <f>IF($N22=Constants!$B$7,RANK($BM22,$BM$4:$BM$60,1),"-")</f>
        <v>22</v>
      </c>
      <c r="CE22" s="13">
        <f t="shared" si="82"/>
        <v>7</v>
      </c>
      <c r="CF22" s="13" t="str">
        <f>IF($N22=Constants!$B$8,RANK($BM22,$BM$4:$BM$60,1),"-")</f>
        <v>-</v>
      </c>
      <c r="CG22" s="13" t="str">
        <f t="shared" si="83"/>
        <v/>
      </c>
      <c r="CH22" s="13" t="str">
        <f>IF($G22=Constants!$C$4,RANK($BM22,$BM$4:$BM$60,1),"-")</f>
        <v>-</v>
      </c>
      <c r="CI22" s="13" t="str">
        <f t="shared" si="84"/>
        <v xml:space="preserve"> </v>
      </c>
      <c r="CJ22" s="13" t="str">
        <f>IF($G22=Constants!$C$3,RANK($BM22,$BM$4:$BM$60,1),"-")</f>
        <v>-</v>
      </c>
      <c r="CK22" s="13" t="str">
        <f t="shared" si="85"/>
        <v xml:space="preserve"> </v>
      </c>
      <c r="CL22" s="13" t="str">
        <f t="shared" si="86"/>
        <v>7</v>
      </c>
      <c r="CM22" s="13" t="str">
        <f t="shared" si="87"/>
        <v xml:space="preserve"> </v>
      </c>
      <c r="CN22" s="13" t="str">
        <f t="shared" si="88"/>
        <v xml:space="preserve"> </v>
      </c>
      <c r="CP22" s="3">
        <f t="shared" si="89"/>
        <v>0</v>
      </c>
      <c r="CQ22" s="3">
        <f t="shared" si="90"/>
        <v>0.02</v>
      </c>
      <c r="CR22" s="3">
        <f t="shared" si="91"/>
        <v>21.02</v>
      </c>
      <c r="CS22" s="3">
        <f t="shared" si="92"/>
        <v>21</v>
      </c>
      <c r="CT22" s="3">
        <f t="shared" si="93"/>
        <v>0</v>
      </c>
      <c r="CU22" s="3">
        <f t="shared" si="94"/>
        <v>0.02</v>
      </c>
      <c r="CV22" s="3">
        <f t="shared" si="95"/>
        <v>21.02</v>
      </c>
      <c r="CW22" s="3">
        <f t="shared" si="96"/>
        <v>21</v>
      </c>
      <c r="CX22" s="3">
        <f t="shared" si="97"/>
        <v>0</v>
      </c>
      <c r="CY22" s="3">
        <f t="shared" si="98"/>
        <v>2.1999999999999999E-2</v>
      </c>
      <c r="CZ22" s="3">
        <f t="shared" si="99"/>
        <v>21.021999999999998</v>
      </c>
      <c r="DA22" s="3">
        <f t="shared" si="100"/>
        <v>22</v>
      </c>
      <c r="DB22" s="3">
        <f t="shared" si="101"/>
        <v>0</v>
      </c>
      <c r="DC22" s="3">
        <f t="shared" si="102"/>
        <v>1.9E-2</v>
      </c>
      <c r="DD22" s="3">
        <f t="shared" si="103"/>
        <v>22.018999999999998</v>
      </c>
      <c r="DE22" s="3">
        <f t="shared" si="104"/>
        <v>22</v>
      </c>
      <c r="DF22" s="3">
        <f t="shared" si="105"/>
        <v>0</v>
      </c>
      <c r="DG22" s="3">
        <f t="shared" si="106"/>
        <v>1.6E-2</v>
      </c>
      <c r="DH22" s="3">
        <f t="shared" si="107"/>
        <v>22.015999999999998</v>
      </c>
      <c r="DI22" s="3">
        <f t="shared" si="108"/>
        <v>22</v>
      </c>
      <c r="DJ22" s="3">
        <f t="shared" si="109"/>
        <v>0</v>
      </c>
      <c r="DK22" s="3">
        <f t="shared" si="110"/>
        <v>2.1000000000000001E-2</v>
      </c>
      <c r="DL22" s="3">
        <f t="shared" si="111"/>
        <v>22.021000000000001</v>
      </c>
      <c r="DM22" s="3">
        <f t="shared" si="112"/>
        <v>22</v>
      </c>
      <c r="DN22" s="3">
        <f t="shared" si="113"/>
        <v>0</v>
      </c>
      <c r="DO22" s="3">
        <f t="shared" si="114"/>
        <v>8.9999999999999993E-3</v>
      </c>
      <c r="DP22" s="3">
        <f t="shared" si="115"/>
        <v>22.009</v>
      </c>
      <c r="DQ22" s="3">
        <f t="shared" si="116"/>
        <v>22</v>
      </c>
      <c r="DS22" s="3">
        <f t="shared" si="117"/>
        <v>0</v>
      </c>
      <c r="DT22" s="3">
        <f t="shared" si="118"/>
        <v>0.02</v>
      </c>
      <c r="DU22" s="3">
        <f t="shared" si="119"/>
        <v>21.02</v>
      </c>
      <c r="DV22" s="3">
        <f t="shared" si="120"/>
        <v>21</v>
      </c>
      <c r="DW22" s="3">
        <f t="shared" si="121"/>
        <v>0</v>
      </c>
      <c r="DX22" s="3">
        <f t="shared" si="122"/>
        <v>0.02</v>
      </c>
      <c r="DY22" s="3">
        <f t="shared" si="123"/>
        <v>21.02</v>
      </c>
      <c r="DZ22" s="3">
        <f t="shared" si="124"/>
        <v>21</v>
      </c>
      <c r="EA22" s="3">
        <f t="shared" si="125"/>
        <v>0</v>
      </c>
      <c r="EB22" s="3">
        <f t="shared" si="126"/>
        <v>2.1999999999999999E-2</v>
      </c>
      <c r="EC22" s="3">
        <f t="shared" si="127"/>
        <v>21.021999999999998</v>
      </c>
      <c r="ED22" s="3">
        <f t="shared" si="128"/>
        <v>22</v>
      </c>
      <c r="EE22" s="3">
        <f t="shared" si="129"/>
        <v>0</v>
      </c>
      <c r="EF22" s="3">
        <f t="shared" si="130"/>
        <v>1.9E-2</v>
      </c>
      <c r="EG22" s="3">
        <f t="shared" si="131"/>
        <v>22.018999999999998</v>
      </c>
      <c r="EH22" s="3">
        <f t="shared" si="132"/>
        <v>22</v>
      </c>
      <c r="EI22" s="3">
        <f t="shared" si="133"/>
        <v>0</v>
      </c>
      <c r="EJ22" s="3">
        <f t="shared" si="134"/>
        <v>1.6E-2</v>
      </c>
      <c r="EK22" s="3">
        <f t="shared" si="135"/>
        <v>22.015999999999998</v>
      </c>
      <c r="EL22" s="3">
        <f t="shared" si="136"/>
        <v>22</v>
      </c>
      <c r="EM22" s="3">
        <f t="shared" si="137"/>
        <v>0</v>
      </c>
      <c r="EN22" s="3">
        <f t="shared" si="138"/>
        <v>2.1000000000000001E-2</v>
      </c>
      <c r="EO22" s="3">
        <f t="shared" si="139"/>
        <v>22.021000000000001</v>
      </c>
      <c r="EP22" s="3">
        <f t="shared" si="140"/>
        <v>22</v>
      </c>
      <c r="EQ22" s="3">
        <f t="shared" si="141"/>
        <v>0</v>
      </c>
      <c r="ER22" s="3">
        <f t="shared" si="142"/>
        <v>8.9999999999999993E-3</v>
      </c>
      <c r="ES22" s="3">
        <f t="shared" si="143"/>
        <v>22.009</v>
      </c>
      <c r="ET22" s="3">
        <f t="shared" si="144"/>
        <v>22</v>
      </c>
      <c r="EX22" s="3">
        <f t="shared" si="145"/>
        <v>0</v>
      </c>
      <c r="EY22" s="3" t="str">
        <f t="shared" si="146"/>
        <v>NO</v>
      </c>
      <c r="EZ22" s="3">
        <f t="shared" si="147"/>
        <v>1000</v>
      </c>
      <c r="FA22" s="3" t="str">
        <f t="shared" si="148"/>
        <v>YES</v>
      </c>
      <c r="FC22" s="3">
        <f t="shared" si="149"/>
        <v>0</v>
      </c>
      <c r="FD22" s="3">
        <f t="shared" si="150"/>
        <v>1.7999999999999999E-2</v>
      </c>
      <c r="FE22" s="3">
        <f t="shared" si="151"/>
        <v>21.018000000000001</v>
      </c>
      <c r="FF22" s="3">
        <f t="shared" si="152"/>
        <v>21</v>
      </c>
      <c r="FG22" s="3">
        <f t="shared" si="153"/>
        <v>0</v>
      </c>
      <c r="FH22" s="3">
        <f t="shared" si="154"/>
        <v>1.9E-2</v>
      </c>
      <c r="FI22" s="3">
        <f t="shared" si="155"/>
        <v>21.018999999999998</v>
      </c>
      <c r="FJ22" s="3">
        <f t="shared" si="156"/>
        <v>21</v>
      </c>
      <c r="FK22" s="3">
        <f t="shared" si="157"/>
        <v>0</v>
      </c>
      <c r="FL22" s="3">
        <f t="shared" si="158"/>
        <v>2.1000000000000001E-2</v>
      </c>
      <c r="FM22" s="3">
        <f t="shared" si="159"/>
        <v>21.021000000000001</v>
      </c>
      <c r="FN22" s="3">
        <f t="shared" si="160"/>
        <v>22</v>
      </c>
      <c r="FO22" s="3">
        <f t="shared" si="161"/>
        <v>0</v>
      </c>
      <c r="FP22" s="3">
        <f t="shared" si="162"/>
        <v>1.7999999999999999E-2</v>
      </c>
      <c r="FQ22" s="3">
        <f t="shared" si="163"/>
        <v>22.018000000000001</v>
      </c>
      <c r="FR22" s="3">
        <f t="shared" si="164"/>
        <v>22</v>
      </c>
      <c r="FS22" s="3">
        <f t="shared" si="165"/>
        <v>0</v>
      </c>
      <c r="FT22" s="3">
        <f t="shared" si="166"/>
        <v>1.2999999999999999E-2</v>
      </c>
      <c r="FU22" s="3">
        <f t="shared" si="167"/>
        <v>22.013000000000002</v>
      </c>
      <c r="FV22" s="3">
        <f t="shared" si="168"/>
        <v>22</v>
      </c>
      <c r="FW22" s="3">
        <f t="shared" si="169"/>
        <v>0</v>
      </c>
      <c r="FX22" s="3">
        <f t="shared" si="170"/>
        <v>2.1000000000000001E-2</v>
      </c>
      <c r="FY22" s="3">
        <f t="shared" si="171"/>
        <v>22.021000000000001</v>
      </c>
      <c r="FZ22" s="3">
        <f t="shared" si="172"/>
        <v>22</v>
      </c>
      <c r="GA22" s="3">
        <f t="shared" si="173"/>
        <v>0</v>
      </c>
      <c r="GB22" s="3">
        <f t="shared" si="174"/>
        <v>8.9999999999999993E-3</v>
      </c>
      <c r="GC22" s="3">
        <f t="shared" si="175"/>
        <v>22.009</v>
      </c>
      <c r="GD22" s="3">
        <f t="shared" si="176"/>
        <v>22</v>
      </c>
      <c r="GG22" s="3">
        <f t="shared" si="177"/>
        <v>0</v>
      </c>
      <c r="GH22" s="3">
        <f t="shared" si="178"/>
        <v>1.6E-2</v>
      </c>
      <c r="GI22" s="3">
        <f t="shared" si="179"/>
        <v>21.015999999999998</v>
      </c>
      <c r="GJ22" s="3">
        <f t="shared" si="180"/>
        <v>21</v>
      </c>
      <c r="GK22" s="3">
        <f t="shared" si="181"/>
        <v>0</v>
      </c>
      <c r="GL22" s="3">
        <f t="shared" si="182"/>
        <v>1.4E-2</v>
      </c>
      <c r="GM22" s="3">
        <f t="shared" si="183"/>
        <v>21.013999999999999</v>
      </c>
      <c r="GN22" s="3">
        <f t="shared" si="184"/>
        <v>21</v>
      </c>
      <c r="GO22" s="3">
        <f t="shared" si="185"/>
        <v>0</v>
      </c>
      <c r="GP22" s="3">
        <f t="shared" si="186"/>
        <v>1.6E-2</v>
      </c>
      <c r="GQ22" s="3">
        <f t="shared" si="187"/>
        <v>21.015999999999998</v>
      </c>
      <c r="GR22" s="3">
        <f t="shared" si="188"/>
        <v>22</v>
      </c>
      <c r="GS22" s="3">
        <f t="shared" si="189"/>
        <v>0</v>
      </c>
      <c r="GT22" s="3">
        <f t="shared" si="190"/>
        <v>1.0999999999999999E-2</v>
      </c>
      <c r="GU22" s="3">
        <f t="shared" si="191"/>
        <v>22.010999999999999</v>
      </c>
      <c r="GV22" s="3">
        <f t="shared" si="192"/>
        <v>22</v>
      </c>
      <c r="GW22" s="3">
        <f t="shared" si="193"/>
        <v>0</v>
      </c>
      <c r="GX22" s="3">
        <f t="shared" si="194"/>
        <v>1.2E-2</v>
      </c>
      <c r="GY22" s="3">
        <f t="shared" si="195"/>
        <v>22.012</v>
      </c>
      <c r="GZ22" s="3">
        <f t="shared" si="196"/>
        <v>22</v>
      </c>
      <c r="HA22" s="3">
        <f t="shared" si="197"/>
        <v>0</v>
      </c>
      <c r="HB22" s="3">
        <f t="shared" si="198"/>
        <v>0.02</v>
      </c>
      <c r="HC22" s="3">
        <f t="shared" si="199"/>
        <v>22.02</v>
      </c>
      <c r="HD22" s="3">
        <f t="shared" si="200"/>
        <v>22</v>
      </c>
      <c r="HE22" s="3">
        <f t="shared" si="201"/>
        <v>0</v>
      </c>
      <c r="HF22" s="3">
        <f t="shared" si="202"/>
        <v>7.0000000000000001E-3</v>
      </c>
      <c r="HG22" s="3">
        <f t="shared" si="203"/>
        <v>22.007000000000001</v>
      </c>
      <c r="HH22" s="3">
        <f t="shared" si="204"/>
        <v>22</v>
      </c>
    </row>
    <row r="23" spans="1:216" x14ac:dyDescent="0.3">
      <c r="A23" s="3">
        <f t="shared" si="60"/>
        <v>8</v>
      </c>
      <c r="B23" s="12">
        <v>21</v>
      </c>
      <c r="C23" s="21" t="s">
        <v>129</v>
      </c>
      <c r="D23" s="21" t="s">
        <v>130</v>
      </c>
      <c r="E23" s="21" t="s">
        <v>84</v>
      </c>
      <c r="F23" s="12">
        <v>1600</v>
      </c>
      <c r="G23" s="12" t="s">
        <v>46</v>
      </c>
      <c r="H23" s="12"/>
      <c r="I23" s="12"/>
      <c r="J23" s="12"/>
      <c r="K23" s="12"/>
      <c r="L23" s="12"/>
      <c r="M23" s="12" t="s">
        <v>71</v>
      </c>
      <c r="N23" s="12" t="s">
        <v>76</v>
      </c>
      <c r="O23" s="12">
        <v>4</v>
      </c>
      <c r="P23" s="12">
        <v>4</v>
      </c>
      <c r="Q23" s="12">
        <v>5</v>
      </c>
      <c r="R23" s="12">
        <v>2</v>
      </c>
      <c r="S23" s="12">
        <v>0</v>
      </c>
      <c r="T23" s="12">
        <v>1</v>
      </c>
      <c r="U23" s="12">
        <v>9</v>
      </c>
      <c r="V23" s="12">
        <v>2</v>
      </c>
      <c r="W23" s="12"/>
      <c r="X23" s="12"/>
      <c r="Y23" s="13">
        <f t="shared" si="61"/>
        <v>27</v>
      </c>
      <c r="Z23" s="12">
        <v>2</v>
      </c>
      <c r="AA23" s="12">
        <v>0</v>
      </c>
      <c r="AB23" s="12">
        <v>3</v>
      </c>
      <c r="AC23" s="12">
        <v>1</v>
      </c>
      <c r="AD23" s="12">
        <v>1</v>
      </c>
      <c r="AE23" s="12">
        <v>0</v>
      </c>
      <c r="AF23" s="12">
        <v>9</v>
      </c>
      <c r="AG23" s="12">
        <v>0</v>
      </c>
      <c r="AH23" s="12"/>
      <c r="AI23" s="12"/>
      <c r="AJ23" s="13">
        <f t="shared" si="62"/>
        <v>16</v>
      </c>
      <c r="AK23" s="13">
        <f t="shared" si="63"/>
        <v>43</v>
      </c>
      <c r="AL23" s="12">
        <v>2</v>
      </c>
      <c r="AM23" s="12">
        <v>0</v>
      </c>
      <c r="AN23" s="12">
        <v>2</v>
      </c>
      <c r="AO23" s="12">
        <v>1</v>
      </c>
      <c r="AP23" s="12">
        <v>0</v>
      </c>
      <c r="AQ23" s="12">
        <v>0</v>
      </c>
      <c r="AR23" s="12">
        <v>0</v>
      </c>
      <c r="AS23" s="12">
        <v>2</v>
      </c>
      <c r="AT23" s="12"/>
      <c r="AU23" s="12"/>
      <c r="AV23" s="13">
        <f t="shared" si="64"/>
        <v>7</v>
      </c>
      <c r="AW23" s="13">
        <f t="shared" si="65"/>
        <v>50</v>
      </c>
      <c r="AX23" s="12"/>
      <c r="AY23" s="12"/>
      <c r="AZ23" s="12"/>
      <c r="BA23" s="12"/>
      <c r="BB23" s="12"/>
      <c r="BC23" s="12"/>
      <c r="BD23" s="12"/>
      <c r="BE23" s="12"/>
      <c r="BF23" s="12"/>
      <c r="BG23" s="12"/>
      <c r="BH23" s="13">
        <f t="shared" si="66"/>
        <v>0</v>
      </c>
      <c r="BI23" s="13">
        <f t="shared" si="67"/>
        <v>50</v>
      </c>
      <c r="BJ23" s="13">
        <f t="shared" si="68"/>
        <v>9</v>
      </c>
      <c r="BK23" s="13">
        <f t="shared" si="69"/>
        <v>9</v>
      </c>
      <c r="BL23" s="13">
        <f t="shared" si="70"/>
        <v>8</v>
      </c>
      <c r="BM23" s="13">
        <f t="shared" si="71"/>
        <v>8</v>
      </c>
      <c r="BN23" s="13">
        <f t="shared" si="72"/>
        <v>9</v>
      </c>
      <c r="BO23" s="13">
        <f t="shared" si="73"/>
        <v>9</v>
      </c>
      <c r="BP23" s="13">
        <f t="shared" si="74"/>
        <v>8</v>
      </c>
      <c r="BQ23" s="13">
        <f t="shared" si="75"/>
        <v>8</v>
      </c>
      <c r="BR23" s="13">
        <f>IF($M23=Constants!$D$2,RANK($BM23,$BM$4:$BM$60,1),"-")</f>
        <v>8</v>
      </c>
      <c r="BS23" s="13">
        <f t="shared" si="76"/>
        <v>8</v>
      </c>
      <c r="BT23" s="13" t="str">
        <f>IF($N23=Constants!$B$2,RANK($BM23,$BM$4:$BM$60,1),"-")</f>
        <v>-</v>
      </c>
      <c r="BU23" s="13" t="str">
        <f t="shared" si="77"/>
        <v/>
      </c>
      <c r="BV23" s="13" t="str">
        <f>IF($N23=Constants!$B$3,RANK($BM23,$BM$4:$BM$60,1),"-")</f>
        <v>-</v>
      </c>
      <c r="BW23" s="13" t="str">
        <f t="shared" si="78"/>
        <v/>
      </c>
      <c r="BX23" s="13">
        <f>IF($N23=Constants!$B$4,RANK($BM23,$BM$4:$BM$60,1),"-")</f>
        <v>8</v>
      </c>
      <c r="BY23" s="13">
        <f t="shared" si="79"/>
        <v>2</v>
      </c>
      <c r="BZ23" s="13" t="str">
        <f>IF($N23=Constants!$B$5,RANK($BM23,$BM$4:$BM$60,1),"-")</f>
        <v>-</v>
      </c>
      <c r="CA23" s="13" t="str">
        <f t="shared" si="80"/>
        <v/>
      </c>
      <c r="CB23" s="13" t="str">
        <f>IF($N23=Constants!$B$6,RANK($BM23,$BM$4:$BM$60,1),"-")</f>
        <v>-</v>
      </c>
      <c r="CC23" s="13" t="str">
        <f t="shared" si="81"/>
        <v/>
      </c>
      <c r="CD23" s="13" t="str">
        <f>IF($N23=Constants!$B$7,RANK($BM23,$BM$4:$BM$60,1),"-")</f>
        <v>-</v>
      </c>
      <c r="CE23" s="13" t="str">
        <f t="shared" si="82"/>
        <v/>
      </c>
      <c r="CF23" s="13" t="str">
        <f>IF($N23=Constants!$B$8,RANK($BM23,$BM$4:$BM$60,1),"-")</f>
        <v>-</v>
      </c>
      <c r="CG23" s="13" t="str">
        <f t="shared" si="83"/>
        <v/>
      </c>
      <c r="CH23" s="13" t="str">
        <f>IF($G23=Constants!$C$4,RANK($BM23,$BM$4:$BM$60,1),"-")</f>
        <v>-</v>
      </c>
      <c r="CI23" s="13" t="str">
        <f t="shared" si="84"/>
        <v xml:space="preserve"> </v>
      </c>
      <c r="CJ23" s="13" t="str">
        <f>IF($G23=Constants!$C$3,RANK($BM23,$BM$4:$BM$60,1),"-")</f>
        <v>-</v>
      </c>
      <c r="CK23" s="13" t="str">
        <f t="shared" si="85"/>
        <v xml:space="preserve"> </v>
      </c>
      <c r="CL23" s="13" t="str">
        <f t="shared" si="86"/>
        <v>2</v>
      </c>
      <c r="CM23" s="13" t="str">
        <f t="shared" si="87"/>
        <v xml:space="preserve"> </v>
      </c>
      <c r="CN23" s="13" t="str">
        <f t="shared" si="88"/>
        <v xml:space="preserve"> </v>
      </c>
      <c r="CP23" s="3">
        <f t="shared" si="89"/>
        <v>8</v>
      </c>
      <c r="CQ23" s="3">
        <f t="shared" si="90"/>
        <v>0</v>
      </c>
      <c r="CR23" s="3">
        <f t="shared" si="91"/>
        <v>8</v>
      </c>
      <c r="CS23" s="3">
        <f t="shared" si="92"/>
        <v>8</v>
      </c>
      <c r="CT23" s="3">
        <f t="shared" si="93"/>
        <v>4</v>
      </c>
      <c r="CU23" s="3">
        <f t="shared" si="94"/>
        <v>0</v>
      </c>
      <c r="CV23" s="3">
        <f t="shared" si="95"/>
        <v>8</v>
      </c>
      <c r="CW23" s="3">
        <f t="shared" si="96"/>
        <v>8</v>
      </c>
      <c r="CX23" s="3">
        <f t="shared" si="97"/>
        <v>6</v>
      </c>
      <c r="CY23" s="3">
        <f t="shared" si="98"/>
        <v>0</v>
      </c>
      <c r="CZ23" s="3">
        <f t="shared" si="99"/>
        <v>8</v>
      </c>
      <c r="DA23" s="3">
        <f t="shared" si="100"/>
        <v>8</v>
      </c>
      <c r="DB23" s="3">
        <f t="shared" si="101"/>
        <v>1</v>
      </c>
      <c r="DC23" s="3">
        <f t="shared" si="102"/>
        <v>0</v>
      </c>
      <c r="DD23" s="3">
        <f t="shared" si="103"/>
        <v>8</v>
      </c>
      <c r="DE23" s="3">
        <f t="shared" si="104"/>
        <v>8</v>
      </c>
      <c r="DF23" s="3">
        <f t="shared" si="105"/>
        <v>2</v>
      </c>
      <c r="DG23" s="3">
        <f t="shared" si="106"/>
        <v>0</v>
      </c>
      <c r="DH23" s="3">
        <f t="shared" si="107"/>
        <v>8</v>
      </c>
      <c r="DI23" s="3">
        <f t="shared" si="108"/>
        <v>8</v>
      </c>
      <c r="DJ23" s="3">
        <f t="shared" si="109"/>
        <v>1</v>
      </c>
      <c r="DK23" s="3">
        <f t="shared" si="110"/>
        <v>0</v>
      </c>
      <c r="DL23" s="3">
        <f t="shared" si="111"/>
        <v>8</v>
      </c>
      <c r="DM23" s="3">
        <f t="shared" si="112"/>
        <v>8</v>
      </c>
      <c r="DN23" s="3">
        <f t="shared" si="113"/>
        <v>0</v>
      </c>
      <c r="DO23" s="3">
        <f t="shared" si="114"/>
        <v>0</v>
      </c>
      <c r="DP23" s="3">
        <f t="shared" si="115"/>
        <v>8</v>
      </c>
      <c r="DQ23" s="3">
        <f t="shared" si="116"/>
        <v>8</v>
      </c>
      <c r="DS23" s="3">
        <f t="shared" si="117"/>
        <v>8</v>
      </c>
      <c r="DT23" s="3">
        <f t="shared" si="118"/>
        <v>0</v>
      </c>
      <c r="DU23" s="3">
        <f t="shared" si="119"/>
        <v>8</v>
      </c>
      <c r="DV23" s="3">
        <f t="shared" si="120"/>
        <v>8</v>
      </c>
      <c r="DW23" s="3">
        <f t="shared" si="121"/>
        <v>4</v>
      </c>
      <c r="DX23" s="3">
        <f t="shared" si="122"/>
        <v>0</v>
      </c>
      <c r="DY23" s="3">
        <f t="shared" si="123"/>
        <v>8</v>
      </c>
      <c r="DZ23" s="3">
        <f t="shared" si="124"/>
        <v>8</v>
      </c>
      <c r="EA23" s="3">
        <f t="shared" si="125"/>
        <v>6</v>
      </c>
      <c r="EB23" s="3">
        <f t="shared" si="126"/>
        <v>0</v>
      </c>
      <c r="EC23" s="3">
        <f t="shared" si="127"/>
        <v>8</v>
      </c>
      <c r="ED23" s="3">
        <f t="shared" si="128"/>
        <v>8</v>
      </c>
      <c r="EE23" s="3">
        <f t="shared" si="129"/>
        <v>1</v>
      </c>
      <c r="EF23" s="3">
        <f t="shared" si="130"/>
        <v>0</v>
      </c>
      <c r="EG23" s="3">
        <f t="shared" si="131"/>
        <v>8</v>
      </c>
      <c r="EH23" s="3">
        <f t="shared" si="132"/>
        <v>8</v>
      </c>
      <c r="EI23" s="3">
        <f t="shared" si="133"/>
        <v>2</v>
      </c>
      <c r="EJ23" s="3">
        <f t="shared" si="134"/>
        <v>0</v>
      </c>
      <c r="EK23" s="3">
        <f t="shared" si="135"/>
        <v>8</v>
      </c>
      <c r="EL23" s="3">
        <f t="shared" si="136"/>
        <v>8</v>
      </c>
      <c r="EM23" s="3">
        <f t="shared" si="137"/>
        <v>1</v>
      </c>
      <c r="EN23" s="3">
        <f t="shared" si="138"/>
        <v>0</v>
      </c>
      <c r="EO23" s="3">
        <f t="shared" si="139"/>
        <v>8</v>
      </c>
      <c r="EP23" s="3">
        <f t="shared" si="140"/>
        <v>8</v>
      </c>
      <c r="EQ23" s="3">
        <f t="shared" si="141"/>
        <v>0</v>
      </c>
      <c r="ER23" s="3">
        <f t="shared" si="142"/>
        <v>0</v>
      </c>
      <c r="ES23" s="3">
        <f t="shared" si="143"/>
        <v>8</v>
      </c>
      <c r="ET23" s="3">
        <f t="shared" si="144"/>
        <v>8</v>
      </c>
      <c r="EX23" s="3">
        <f t="shared" si="145"/>
        <v>50</v>
      </c>
      <c r="EY23" s="3" t="str">
        <f t="shared" si="146"/>
        <v>YES</v>
      </c>
      <c r="EZ23" s="3">
        <f t="shared" si="147"/>
        <v>50</v>
      </c>
      <c r="FA23" s="3" t="str">
        <f t="shared" si="148"/>
        <v>YES</v>
      </c>
      <c r="FC23" s="3">
        <f t="shared" si="149"/>
        <v>4</v>
      </c>
      <c r="FD23" s="3">
        <f t="shared" si="150"/>
        <v>7.0000000000000001E-3</v>
      </c>
      <c r="FE23" s="3">
        <f t="shared" si="151"/>
        <v>9.0069999999999997</v>
      </c>
      <c r="FF23" s="3">
        <f t="shared" si="152"/>
        <v>9</v>
      </c>
      <c r="FG23" s="3">
        <f t="shared" si="153"/>
        <v>3</v>
      </c>
      <c r="FH23" s="3">
        <f t="shared" si="154"/>
        <v>0</v>
      </c>
      <c r="FI23" s="3">
        <f t="shared" si="155"/>
        <v>9</v>
      </c>
      <c r="FJ23" s="3">
        <f t="shared" si="156"/>
        <v>9</v>
      </c>
      <c r="FK23" s="3">
        <f t="shared" si="157"/>
        <v>3</v>
      </c>
      <c r="FL23" s="3">
        <f t="shared" si="158"/>
        <v>0</v>
      </c>
      <c r="FM23" s="3">
        <f t="shared" si="159"/>
        <v>9</v>
      </c>
      <c r="FN23" s="3">
        <f t="shared" si="160"/>
        <v>9</v>
      </c>
      <c r="FO23" s="3">
        <f t="shared" si="161"/>
        <v>1</v>
      </c>
      <c r="FP23" s="3">
        <f t="shared" si="162"/>
        <v>0</v>
      </c>
      <c r="FQ23" s="3">
        <f t="shared" si="163"/>
        <v>9</v>
      </c>
      <c r="FR23" s="3">
        <f t="shared" si="164"/>
        <v>9</v>
      </c>
      <c r="FS23" s="3">
        <f t="shared" si="165"/>
        <v>2</v>
      </c>
      <c r="FT23" s="3">
        <f t="shared" si="166"/>
        <v>0</v>
      </c>
      <c r="FU23" s="3">
        <f t="shared" si="167"/>
        <v>9</v>
      </c>
      <c r="FV23" s="3">
        <f t="shared" si="168"/>
        <v>9</v>
      </c>
      <c r="FW23" s="3">
        <f t="shared" si="169"/>
        <v>1</v>
      </c>
      <c r="FX23" s="3">
        <f t="shared" si="170"/>
        <v>0</v>
      </c>
      <c r="FY23" s="3">
        <f t="shared" si="171"/>
        <v>9</v>
      </c>
      <c r="FZ23" s="3">
        <f t="shared" si="172"/>
        <v>9</v>
      </c>
      <c r="GA23" s="3">
        <f t="shared" si="173"/>
        <v>0</v>
      </c>
      <c r="GB23" s="3">
        <f t="shared" si="174"/>
        <v>0</v>
      </c>
      <c r="GC23" s="3">
        <f t="shared" si="175"/>
        <v>9</v>
      </c>
      <c r="GD23" s="3">
        <f t="shared" si="176"/>
        <v>9</v>
      </c>
      <c r="GG23" s="3">
        <f t="shared" si="177"/>
        <v>1</v>
      </c>
      <c r="GH23" s="3">
        <f t="shared" si="178"/>
        <v>0</v>
      </c>
      <c r="GI23" s="3">
        <f t="shared" si="179"/>
        <v>9</v>
      </c>
      <c r="GJ23" s="3">
        <f t="shared" si="180"/>
        <v>9</v>
      </c>
      <c r="GK23" s="3">
        <f t="shared" si="181"/>
        <v>1</v>
      </c>
      <c r="GL23" s="3">
        <f t="shared" si="182"/>
        <v>0</v>
      </c>
      <c r="GM23" s="3">
        <f t="shared" si="183"/>
        <v>9</v>
      </c>
      <c r="GN23" s="3">
        <f t="shared" si="184"/>
        <v>9</v>
      </c>
      <c r="GO23" s="3">
        <f t="shared" si="185"/>
        <v>2</v>
      </c>
      <c r="GP23" s="3">
        <f t="shared" si="186"/>
        <v>0</v>
      </c>
      <c r="GQ23" s="3">
        <f t="shared" si="187"/>
        <v>9</v>
      </c>
      <c r="GR23" s="3">
        <f t="shared" si="188"/>
        <v>9</v>
      </c>
      <c r="GS23" s="3">
        <f t="shared" si="189"/>
        <v>0</v>
      </c>
      <c r="GT23" s="3">
        <f t="shared" si="190"/>
        <v>0</v>
      </c>
      <c r="GU23" s="3">
        <f t="shared" si="191"/>
        <v>9</v>
      </c>
      <c r="GV23" s="3">
        <f t="shared" si="192"/>
        <v>9</v>
      </c>
      <c r="GW23" s="3">
        <f t="shared" si="193"/>
        <v>2</v>
      </c>
      <c r="GX23" s="3">
        <f t="shared" si="194"/>
        <v>0</v>
      </c>
      <c r="GY23" s="3">
        <f t="shared" si="195"/>
        <v>9</v>
      </c>
      <c r="GZ23" s="3">
        <f t="shared" si="196"/>
        <v>9</v>
      </c>
      <c r="HA23" s="3">
        <f t="shared" si="197"/>
        <v>1</v>
      </c>
      <c r="HB23" s="3">
        <f t="shared" si="198"/>
        <v>0</v>
      </c>
      <c r="HC23" s="3">
        <f t="shared" si="199"/>
        <v>9</v>
      </c>
      <c r="HD23" s="3">
        <f t="shared" si="200"/>
        <v>9</v>
      </c>
      <c r="HE23" s="3">
        <f t="shared" si="201"/>
        <v>0</v>
      </c>
      <c r="HF23" s="3">
        <f t="shared" si="202"/>
        <v>0</v>
      </c>
      <c r="HG23" s="3">
        <f t="shared" si="203"/>
        <v>9</v>
      </c>
      <c r="HH23" s="3">
        <f t="shared" si="204"/>
        <v>9</v>
      </c>
    </row>
    <row r="24" spans="1:216" x14ac:dyDescent="0.3">
      <c r="A24" s="3">
        <f t="shared" si="60"/>
        <v>9</v>
      </c>
      <c r="B24" s="12">
        <v>22</v>
      </c>
      <c r="C24" s="21" t="s">
        <v>131</v>
      </c>
      <c r="D24" s="21" t="s">
        <v>132</v>
      </c>
      <c r="E24" s="21" t="s">
        <v>133</v>
      </c>
      <c r="F24" s="12">
        <v>1300</v>
      </c>
      <c r="G24" s="12"/>
      <c r="H24" s="12"/>
      <c r="I24" s="12"/>
      <c r="J24" s="12"/>
      <c r="K24" s="12"/>
      <c r="L24" s="12"/>
      <c r="M24" s="12" t="s">
        <v>72</v>
      </c>
      <c r="N24" s="12" t="s">
        <v>72</v>
      </c>
      <c r="O24" s="12">
        <v>5</v>
      </c>
      <c r="P24" s="12">
        <v>4</v>
      </c>
      <c r="Q24" s="12">
        <v>5</v>
      </c>
      <c r="R24" s="12">
        <v>0</v>
      </c>
      <c r="S24" s="12">
        <v>0</v>
      </c>
      <c r="T24" s="12">
        <v>0</v>
      </c>
      <c r="U24" s="12">
        <v>8</v>
      </c>
      <c r="V24" s="12">
        <v>1</v>
      </c>
      <c r="W24" s="12"/>
      <c r="X24" s="12"/>
      <c r="Y24" s="13">
        <f t="shared" si="61"/>
        <v>23</v>
      </c>
      <c r="Z24" s="12">
        <v>6</v>
      </c>
      <c r="AA24" s="12">
        <v>2</v>
      </c>
      <c r="AB24" s="12">
        <v>3</v>
      </c>
      <c r="AC24" s="12">
        <v>1</v>
      </c>
      <c r="AD24" s="12">
        <v>0</v>
      </c>
      <c r="AE24" s="12">
        <v>0</v>
      </c>
      <c r="AF24" s="12">
        <v>2</v>
      </c>
      <c r="AG24" s="12">
        <v>1</v>
      </c>
      <c r="AH24" s="12"/>
      <c r="AI24" s="12"/>
      <c r="AJ24" s="13">
        <f t="shared" si="62"/>
        <v>15</v>
      </c>
      <c r="AK24" s="13">
        <f t="shared" si="63"/>
        <v>38</v>
      </c>
      <c r="AL24" s="12">
        <v>5</v>
      </c>
      <c r="AM24" s="12">
        <v>2</v>
      </c>
      <c r="AN24" s="12">
        <v>3</v>
      </c>
      <c r="AO24" s="12">
        <v>0</v>
      </c>
      <c r="AP24" s="12">
        <v>0</v>
      </c>
      <c r="AQ24" s="12">
        <v>1</v>
      </c>
      <c r="AR24" s="12">
        <v>2</v>
      </c>
      <c r="AS24" s="12">
        <v>1</v>
      </c>
      <c r="AT24" s="12"/>
      <c r="AU24" s="12"/>
      <c r="AV24" s="13">
        <f t="shared" si="64"/>
        <v>14</v>
      </c>
      <c r="AW24" s="13">
        <f t="shared" si="65"/>
        <v>52</v>
      </c>
      <c r="AX24" s="12"/>
      <c r="AY24" s="12"/>
      <c r="AZ24" s="12"/>
      <c r="BA24" s="12"/>
      <c r="BB24" s="12"/>
      <c r="BC24" s="12"/>
      <c r="BD24" s="12"/>
      <c r="BE24" s="12"/>
      <c r="BF24" s="12"/>
      <c r="BG24" s="12"/>
      <c r="BH24" s="13">
        <f t="shared" si="66"/>
        <v>0</v>
      </c>
      <c r="BI24" s="13">
        <f t="shared" si="67"/>
        <v>52</v>
      </c>
      <c r="BJ24" s="13">
        <f t="shared" si="68"/>
        <v>7</v>
      </c>
      <c r="BK24" s="13">
        <f t="shared" si="69"/>
        <v>7</v>
      </c>
      <c r="BL24" s="13">
        <f t="shared" si="70"/>
        <v>9</v>
      </c>
      <c r="BM24" s="13">
        <f t="shared" si="71"/>
        <v>9</v>
      </c>
      <c r="BN24" s="13">
        <f t="shared" si="72"/>
        <v>6</v>
      </c>
      <c r="BO24" s="13">
        <f t="shared" si="73"/>
        <v>7</v>
      </c>
      <c r="BP24" s="13">
        <f t="shared" si="74"/>
        <v>9</v>
      </c>
      <c r="BQ24" s="13">
        <f t="shared" si="75"/>
        <v>9</v>
      </c>
      <c r="BR24" s="13" t="str">
        <f>IF($M24=Constants!$D$2,RANK($BM24,$BM$4:$BM$60,1),"-")</f>
        <v>-</v>
      </c>
      <c r="BS24" s="13" t="str">
        <f t="shared" si="76"/>
        <v/>
      </c>
      <c r="BT24" s="13" t="str">
        <f>IF($N24=Constants!$B$2,RANK($BM24,$BM$4:$BM$60,1),"-")</f>
        <v>-</v>
      </c>
      <c r="BU24" s="13" t="str">
        <f t="shared" si="77"/>
        <v/>
      </c>
      <c r="BV24" s="13" t="str">
        <f>IF($N24=Constants!$B$3,RANK($BM24,$BM$4:$BM$60,1),"-")</f>
        <v>-</v>
      </c>
      <c r="BW24" s="13" t="str">
        <f t="shared" si="78"/>
        <v/>
      </c>
      <c r="BX24" s="13" t="str">
        <f>IF($N24=Constants!$B$4,RANK($BM24,$BM$4:$BM$60,1),"-")</f>
        <v>-</v>
      </c>
      <c r="BY24" s="13" t="str">
        <f t="shared" si="79"/>
        <v/>
      </c>
      <c r="BZ24" s="13" t="str">
        <f>IF($N24=Constants!$B$5,RANK($BM24,$BM$4:$BM$60,1),"-")</f>
        <v>-</v>
      </c>
      <c r="CA24" s="13" t="str">
        <f t="shared" si="80"/>
        <v/>
      </c>
      <c r="CB24" s="13" t="str">
        <f>IF($N24=Constants!$B$6,RANK($BM24,$BM$4:$BM$60,1),"-")</f>
        <v>-</v>
      </c>
      <c r="CC24" s="13" t="str">
        <f t="shared" si="81"/>
        <v/>
      </c>
      <c r="CD24" s="13">
        <f>IF($N24=Constants!$B$7,RANK($BM24,$BM$4:$BM$60,1),"-")</f>
        <v>9</v>
      </c>
      <c r="CE24" s="13">
        <f t="shared" si="82"/>
        <v>1</v>
      </c>
      <c r="CF24" s="13" t="str">
        <f>IF($N24=Constants!$B$8,RANK($BM24,$BM$4:$BM$60,1),"-")</f>
        <v>-</v>
      </c>
      <c r="CG24" s="13" t="str">
        <f t="shared" si="83"/>
        <v/>
      </c>
      <c r="CH24" s="13" t="str">
        <f>IF($G24=Constants!$C$4,RANK($BM24,$BM$4:$BM$60,1),"-")</f>
        <v>-</v>
      </c>
      <c r="CI24" s="13" t="str">
        <f t="shared" si="84"/>
        <v xml:space="preserve"> </v>
      </c>
      <c r="CJ24" s="13" t="str">
        <f>IF($G24=Constants!$C$3,RANK($BM24,$BM$4:$BM$60,1),"-")</f>
        <v>-</v>
      </c>
      <c r="CK24" s="13" t="str">
        <f t="shared" si="85"/>
        <v xml:space="preserve"> </v>
      </c>
      <c r="CL24" s="13" t="str">
        <f t="shared" si="86"/>
        <v>1</v>
      </c>
      <c r="CM24" s="13" t="str">
        <f t="shared" si="87"/>
        <v xml:space="preserve"> </v>
      </c>
      <c r="CN24" s="13" t="str">
        <f t="shared" si="88"/>
        <v xml:space="preserve"> </v>
      </c>
      <c r="CP24" s="3">
        <f t="shared" si="89"/>
        <v>7</v>
      </c>
      <c r="CQ24" s="3">
        <f t="shared" si="90"/>
        <v>0</v>
      </c>
      <c r="CR24" s="3">
        <f t="shared" si="91"/>
        <v>9</v>
      </c>
      <c r="CS24" s="3">
        <f t="shared" si="92"/>
        <v>9</v>
      </c>
      <c r="CT24" s="3">
        <f t="shared" si="93"/>
        <v>5</v>
      </c>
      <c r="CU24" s="3">
        <f t="shared" si="94"/>
        <v>0</v>
      </c>
      <c r="CV24" s="3">
        <f t="shared" si="95"/>
        <v>9</v>
      </c>
      <c r="CW24" s="3">
        <f t="shared" si="96"/>
        <v>9</v>
      </c>
      <c r="CX24" s="3">
        <f t="shared" si="97"/>
        <v>4</v>
      </c>
      <c r="CY24" s="3">
        <f t="shared" si="98"/>
        <v>0</v>
      </c>
      <c r="CZ24" s="3">
        <f t="shared" si="99"/>
        <v>9</v>
      </c>
      <c r="DA24" s="3">
        <f t="shared" si="100"/>
        <v>9</v>
      </c>
      <c r="DB24" s="3">
        <f t="shared" si="101"/>
        <v>2</v>
      </c>
      <c r="DC24" s="3">
        <f t="shared" si="102"/>
        <v>0</v>
      </c>
      <c r="DD24" s="3">
        <f t="shared" si="103"/>
        <v>9</v>
      </c>
      <c r="DE24" s="3">
        <f t="shared" si="104"/>
        <v>9</v>
      </c>
      <c r="DF24" s="3">
        <f t="shared" si="105"/>
        <v>1</v>
      </c>
      <c r="DG24" s="3">
        <f t="shared" si="106"/>
        <v>0</v>
      </c>
      <c r="DH24" s="3">
        <f t="shared" si="107"/>
        <v>9</v>
      </c>
      <c r="DI24" s="3">
        <f t="shared" si="108"/>
        <v>9</v>
      </c>
      <c r="DJ24" s="3">
        <f t="shared" si="109"/>
        <v>3</v>
      </c>
      <c r="DK24" s="3">
        <f t="shared" si="110"/>
        <v>0</v>
      </c>
      <c r="DL24" s="3">
        <f t="shared" si="111"/>
        <v>9</v>
      </c>
      <c r="DM24" s="3">
        <f t="shared" si="112"/>
        <v>9</v>
      </c>
      <c r="DN24" s="3">
        <f t="shared" si="113"/>
        <v>1</v>
      </c>
      <c r="DO24" s="3">
        <f t="shared" si="114"/>
        <v>0</v>
      </c>
      <c r="DP24" s="3">
        <f t="shared" si="115"/>
        <v>9</v>
      </c>
      <c r="DQ24" s="3">
        <f t="shared" si="116"/>
        <v>9</v>
      </c>
      <c r="DS24" s="3">
        <f t="shared" si="117"/>
        <v>7</v>
      </c>
      <c r="DT24" s="3">
        <f t="shared" si="118"/>
        <v>0</v>
      </c>
      <c r="DU24" s="3">
        <f t="shared" si="119"/>
        <v>9</v>
      </c>
      <c r="DV24" s="3">
        <f t="shared" si="120"/>
        <v>9</v>
      </c>
      <c r="DW24" s="3">
        <f t="shared" si="121"/>
        <v>5</v>
      </c>
      <c r="DX24" s="3">
        <f t="shared" si="122"/>
        <v>0</v>
      </c>
      <c r="DY24" s="3">
        <f t="shared" si="123"/>
        <v>9</v>
      </c>
      <c r="DZ24" s="3">
        <f t="shared" si="124"/>
        <v>9</v>
      </c>
      <c r="EA24" s="3">
        <f t="shared" si="125"/>
        <v>4</v>
      </c>
      <c r="EB24" s="3">
        <f t="shared" si="126"/>
        <v>0</v>
      </c>
      <c r="EC24" s="3">
        <f t="shared" si="127"/>
        <v>9</v>
      </c>
      <c r="ED24" s="3">
        <f t="shared" si="128"/>
        <v>9</v>
      </c>
      <c r="EE24" s="3">
        <f t="shared" si="129"/>
        <v>2</v>
      </c>
      <c r="EF24" s="3">
        <f t="shared" si="130"/>
        <v>0</v>
      </c>
      <c r="EG24" s="3">
        <f t="shared" si="131"/>
        <v>9</v>
      </c>
      <c r="EH24" s="3">
        <f t="shared" si="132"/>
        <v>9</v>
      </c>
      <c r="EI24" s="3">
        <f t="shared" si="133"/>
        <v>1</v>
      </c>
      <c r="EJ24" s="3">
        <f t="shared" si="134"/>
        <v>0</v>
      </c>
      <c r="EK24" s="3">
        <f t="shared" si="135"/>
        <v>9</v>
      </c>
      <c r="EL24" s="3">
        <f t="shared" si="136"/>
        <v>9</v>
      </c>
      <c r="EM24" s="3">
        <f t="shared" si="137"/>
        <v>3</v>
      </c>
      <c r="EN24" s="3">
        <f t="shared" si="138"/>
        <v>0</v>
      </c>
      <c r="EO24" s="3">
        <f t="shared" si="139"/>
        <v>9</v>
      </c>
      <c r="EP24" s="3">
        <f t="shared" si="140"/>
        <v>9</v>
      </c>
      <c r="EQ24" s="3">
        <f t="shared" si="141"/>
        <v>1</v>
      </c>
      <c r="ER24" s="3">
        <f t="shared" si="142"/>
        <v>0</v>
      </c>
      <c r="ES24" s="3">
        <f t="shared" si="143"/>
        <v>9</v>
      </c>
      <c r="ET24" s="3">
        <f t="shared" si="144"/>
        <v>9</v>
      </c>
      <c r="EX24" s="3">
        <f t="shared" si="145"/>
        <v>52</v>
      </c>
      <c r="EY24" s="3" t="str">
        <f t="shared" si="146"/>
        <v>YES</v>
      </c>
      <c r="EZ24" s="3">
        <f t="shared" si="147"/>
        <v>52</v>
      </c>
      <c r="FA24" s="3" t="str">
        <f t="shared" si="148"/>
        <v>YES</v>
      </c>
      <c r="FC24" s="3">
        <f t="shared" si="149"/>
        <v>5</v>
      </c>
      <c r="FD24" s="3">
        <f t="shared" si="150"/>
        <v>0</v>
      </c>
      <c r="FE24" s="3">
        <f t="shared" si="151"/>
        <v>7</v>
      </c>
      <c r="FF24" s="3">
        <f t="shared" si="152"/>
        <v>7</v>
      </c>
      <c r="FG24" s="3">
        <f t="shared" si="153"/>
        <v>3</v>
      </c>
      <c r="FH24" s="3">
        <f t="shared" si="154"/>
        <v>0</v>
      </c>
      <c r="FI24" s="3">
        <f t="shared" si="155"/>
        <v>7</v>
      </c>
      <c r="FJ24" s="3">
        <f t="shared" si="156"/>
        <v>7</v>
      </c>
      <c r="FK24" s="3">
        <f t="shared" si="157"/>
        <v>2</v>
      </c>
      <c r="FL24" s="3">
        <f t="shared" si="158"/>
        <v>0</v>
      </c>
      <c r="FM24" s="3">
        <f t="shared" si="159"/>
        <v>7</v>
      </c>
      <c r="FN24" s="3">
        <f t="shared" si="160"/>
        <v>7</v>
      </c>
      <c r="FO24" s="3">
        <f t="shared" si="161"/>
        <v>1</v>
      </c>
      <c r="FP24" s="3">
        <f t="shared" si="162"/>
        <v>0</v>
      </c>
      <c r="FQ24" s="3">
        <f t="shared" si="163"/>
        <v>7</v>
      </c>
      <c r="FR24" s="3">
        <f t="shared" si="164"/>
        <v>7</v>
      </c>
      <c r="FS24" s="3">
        <f t="shared" si="165"/>
        <v>1</v>
      </c>
      <c r="FT24" s="3">
        <f t="shared" si="166"/>
        <v>0</v>
      </c>
      <c r="FU24" s="3">
        <f t="shared" si="167"/>
        <v>7</v>
      </c>
      <c r="FV24" s="3">
        <f t="shared" si="168"/>
        <v>7</v>
      </c>
      <c r="FW24" s="3">
        <f t="shared" si="169"/>
        <v>2</v>
      </c>
      <c r="FX24" s="3">
        <f t="shared" si="170"/>
        <v>0</v>
      </c>
      <c r="FY24" s="3">
        <f t="shared" si="171"/>
        <v>7</v>
      </c>
      <c r="FZ24" s="3">
        <f t="shared" si="172"/>
        <v>7</v>
      </c>
      <c r="GA24" s="3">
        <f t="shared" si="173"/>
        <v>1</v>
      </c>
      <c r="GB24" s="3">
        <f t="shared" si="174"/>
        <v>0</v>
      </c>
      <c r="GC24" s="3">
        <f t="shared" si="175"/>
        <v>7</v>
      </c>
      <c r="GD24" s="3">
        <f t="shared" si="176"/>
        <v>7</v>
      </c>
      <c r="GG24" s="3">
        <f t="shared" si="177"/>
        <v>3</v>
      </c>
      <c r="GH24" s="3">
        <f t="shared" si="178"/>
        <v>0</v>
      </c>
      <c r="GI24" s="3">
        <f t="shared" si="179"/>
        <v>6</v>
      </c>
      <c r="GJ24" s="3">
        <f t="shared" si="180"/>
        <v>6</v>
      </c>
      <c r="GK24" s="3">
        <f t="shared" si="181"/>
        <v>1</v>
      </c>
      <c r="GL24" s="3">
        <f t="shared" si="182"/>
        <v>4.0000000000000001E-3</v>
      </c>
      <c r="GM24" s="3">
        <f t="shared" si="183"/>
        <v>6.0039999999999996</v>
      </c>
      <c r="GN24" s="3">
        <f t="shared" si="184"/>
        <v>6</v>
      </c>
      <c r="GO24" s="3">
        <f t="shared" si="185"/>
        <v>0</v>
      </c>
      <c r="GP24" s="3">
        <f t="shared" si="186"/>
        <v>1.6E-2</v>
      </c>
      <c r="GQ24" s="3">
        <f t="shared" si="187"/>
        <v>6.016</v>
      </c>
      <c r="GR24" s="3">
        <f t="shared" si="188"/>
        <v>7</v>
      </c>
      <c r="GS24" s="3">
        <f t="shared" si="189"/>
        <v>0</v>
      </c>
      <c r="GT24" s="3">
        <f t="shared" si="190"/>
        <v>0</v>
      </c>
      <c r="GU24" s="3">
        <f t="shared" si="191"/>
        <v>7</v>
      </c>
      <c r="GV24" s="3">
        <f t="shared" si="192"/>
        <v>7</v>
      </c>
      <c r="GW24" s="3">
        <f t="shared" si="193"/>
        <v>1</v>
      </c>
      <c r="GX24" s="3">
        <f t="shared" si="194"/>
        <v>0</v>
      </c>
      <c r="GY24" s="3">
        <f t="shared" si="195"/>
        <v>7</v>
      </c>
      <c r="GZ24" s="3">
        <f t="shared" si="196"/>
        <v>7</v>
      </c>
      <c r="HA24" s="3">
        <f t="shared" si="197"/>
        <v>2</v>
      </c>
      <c r="HB24" s="3">
        <f t="shared" si="198"/>
        <v>0</v>
      </c>
      <c r="HC24" s="3">
        <f t="shared" si="199"/>
        <v>7</v>
      </c>
      <c r="HD24" s="3">
        <f t="shared" si="200"/>
        <v>7</v>
      </c>
      <c r="HE24" s="3">
        <f t="shared" si="201"/>
        <v>0</v>
      </c>
      <c r="HF24" s="3">
        <f t="shared" si="202"/>
        <v>0</v>
      </c>
      <c r="HG24" s="3">
        <f t="shared" si="203"/>
        <v>7</v>
      </c>
      <c r="HH24" s="3">
        <f t="shared" si="204"/>
        <v>7</v>
      </c>
    </row>
    <row r="25" spans="1:216" x14ac:dyDescent="0.3">
      <c r="A25" s="3">
        <f t="shared" si="60"/>
        <v>18</v>
      </c>
      <c r="B25" s="12">
        <v>23</v>
      </c>
      <c r="C25" s="21" t="s">
        <v>134</v>
      </c>
      <c r="D25" s="21" t="s">
        <v>135</v>
      </c>
      <c r="E25" s="21" t="s">
        <v>87</v>
      </c>
      <c r="F25" s="12">
        <v>1340</v>
      </c>
      <c r="G25" s="12"/>
      <c r="H25" s="12"/>
      <c r="I25" s="12"/>
      <c r="J25" s="12"/>
      <c r="K25" s="12"/>
      <c r="L25" s="12"/>
      <c r="M25" s="12" t="s">
        <v>72</v>
      </c>
      <c r="N25" s="12" t="s">
        <v>72</v>
      </c>
      <c r="O25" s="12">
        <v>5</v>
      </c>
      <c r="P25" s="12">
        <v>3</v>
      </c>
      <c r="Q25" s="12">
        <v>6</v>
      </c>
      <c r="R25" s="12">
        <v>5</v>
      </c>
      <c r="S25" s="12">
        <v>12</v>
      </c>
      <c r="T25" s="12">
        <v>5</v>
      </c>
      <c r="U25" s="12">
        <v>3</v>
      </c>
      <c r="V25" s="12">
        <v>2</v>
      </c>
      <c r="W25" s="12"/>
      <c r="X25" s="12"/>
      <c r="Y25" s="13">
        <f t="shared" si="61"/>
        <v>41</v>
      </c>
      <c r="Z25" s="12">
        <v>10</v>
      </c>
      <c r="AA25" s="12">
        <v>0</v>
      </c>
      <c r="AB25" s="12">
        <v>3</v>
      </c>
      <c r="AC25" s="12">
        <v>2</v>
      </c>
      <c r="AD25" s="12">
        <v>1</v>
      </c>
      <c r="AE25" s="12">
        <v>5</v>
      </c>
      <c r="AF25" s="12">
        <v>9</v>
      </c>
      <c r="AG25" s="12">
        <v>1</v>
      </c>
      <c r="AH25" s="12"/>
      <c r="AI25" s="12"/>
      <c r="AJ25" s="13">
        <f t="shared" si="62"/>
        <v>31</v>
      </c>
      <c r="AK25" s="13">
        <f t="shared" si="63"/>
        <v>72</v>
      </c>
      <c r="AL25" s="12">
        <v>5</v>
      </c>
      <c r="AM25" s="12">
        <v>2</v>
      </c>
      <c r="AN25" s="12">
        <v>2</v>
      </c>
      <c r="AO25" s="12">
        <v>2</v>
      </c>
      <c r="AP25" s="12">
        <v>0</v>
      </c>
      <c r="AQ25" s="12">
        <v>4</v>
      </c>
      <c r="AR25" s="12">
        <v>1</v>
      </c>
      <c r="AS25" s="12">
        <v>2</v>
      </c>
      <c r="AT25" s="12"/>
      <c r="AU25" s="12"/>
      <c r="AV25" s="13">
        <f t="shared" si="64"/>
        <v>18</v>
      </c>
      <c r="AW25" s="13">
        <f t="shared" si="65"/>
        <v>90</v>
      </c>
      <c r="AX25" s="12"/>
      <c r="AY25" s="12"/>
      <c r="AZ25" s="12"/>
      <c r="BA25" s="12"/>
      <c r="BB25" s="12"/>
      <c r="BC25" s="12"/>
      <c r="BD25" s="12"/>
      <c r="BE25" s="12"/>
      <c r="BF25" s="12"/>
      <c r="BG25" s="12"/>
      <c r="BH25" s="13">
        <f t="shared" si="66"/>
        <v>0</v>
      </c>
      <c r="BI25" s="13">
        <f t="shared" si="67"/>
        <v>90</v>
      </c>
      <c r="BJ25" s="13">
        <f t="shared" si="68"/>
        <v>19</v>
      </c>
      <c r="BK25" s="13">
        <f t="shared" si="69"/>
        <v>19</v>
      </c>
      <c r="BL25" s="13">
        <f t="shared" si="70"/>
        <v>18</v>
      </c>
      <c r="BM25" s="13">
        <f t="shared" si="71"/>
        <v>18</v>
      </c>
      <c r="BN25" s="13">
        <f t="shared" si="72"/>
        <v>19</v>
      </c>
      <c r="BO25" s="13">
        <f t="shared" si="73"/>
        <v>19</v>
      </c>
      <c r="BP25" s="13">
        <f t="shared" si="74"/>
        <v>18</v>
      </c>
      <c r="BQ25" s="13">
        <f t="shared" si="75"/>
        <v>18</v>
      </c>
      <c r="BR25" s="13" t="str">
        <f>IF($M25=Constants!$D$2,RANK($BM25,$BM$4:$BM$60,1),"-")</f>
        <v>-</v>
      </c>
      <c r="BS25" s="13" t="str">
        <f t="shared" si="76"/>
        <v/>
      </c>
      <c r="BT25" s="13" t="str">
        <f>IF($N25=Constants!$B$2,RANK($BM25,$BM$4:$BM$60,1),"-")</f>
        <v>-</v>
      </c>
      <c r="BU25" s="13" t="str">
        <f t="shared" si="77"/>
        <v/>
      </c>
      <c r="BV25" s="13" t="str">
        <f>IF($N25=Constants!$B$3,RANK($BM25,$BM$4:$BM$60,1),"-")</f>
        <v>-</v>
      </c>
      <c r="BW25" s="13" t="str">
        <f t="shared" si="78"/>
        <v/>
      </c>
      <c r="BX25" s="13" t="str">
        <f>IF($N25=Constants!$B$4,RANK($BM25,$BM$4:$BM$60,1),"-")</f>
        <v>-</v>
      </c>
      <c r="BY25" s="13" t="str">
        <f t="shared" si="79"/>
        <v/>
      </c>
      <c r="BZ25" s="13" t="str">
        <f>IF($N25=Constants!$B$5,RANK($BM25,$BM$4:$BM$60,1),"-")</f>
        <v>-</v>
      </c>
      <c r="CA25" s="13" t="str">
        <f t="shared" si="80"/>
        <v/>
      </c>
      <c r="CB25" s="13" t="str">
        <f>IF($N25=Constants!$B$6,RANK($BM25,$BM$4:$BM$60,1),"-")</f>
        <v>-</v>
      </c>
      <c r="CC25" s="13" t="str">
        <f t="shared" si="81"/>
        <v/>
      </c>
      <c r="CD25" s="13">
        <f>IF($N25=Constants!$B$7,RANK($BM25,$BM$4:$BM$60,1),"-")</f>
        <v>18</v>
      </c>
      <c r="CE25" s="13">
        <f t="shared" si="82"/>
        <v>3</v>
      </c>
      <c r="CF25" s="13" t="str">
        <f>IF($N25=Constants!$B$8,RANK($BM25,$BM$4:$BM$60,1),"-")</f>
        <v>-</v>
      </c>
      <c r="CG25" s="13" t="str">
        <f t="shared" si="83"/>
        <v/>
      </c>
      <c r="CH25" s="13" t="str">
        <f>IF($G25=Constants!$C$4,RANK($BM25,$BM$4:$BM$60,1),"-")</f>
        <v>-</v>
      </c>
      <c r="CI25" s="13" t="str">
        <f t="shared" si="84"/>
        <v xml:space="preserve"> </v>
      </c>
      <c r="CJ25" s="13" t="str">
        <f>IF($G25=Constants!$C$3,RANK($BM25,$BM$4:$BM$60,1),"-")</f>
        <v>-</v>
      </c>
      <c r="CK25" s="13" t="str">
        <f t="shared" si="85"/>
        <v xml:space="preserve"> </v>
      </c>
      <c r="CL25" s="13" t="str">
        <f t="shared" si="86"/>
        <v>3</v>
      </c>
      <c r="CM25" s="13" t="str">
        <f t="shared" si="87"/>
        <v xml:space="preserve"> </v>
      </c>
      <c r="CN25" s="13" t="str">
        <f t="shared" si="88"/>
        <v xml:space="preserve"> </v>
      </c>
      <c r="CP25" s="3">
        <f t="shared" si="89"/>
        <v>2</v>
      </c>
      <c r="CQ25" s="3">
        <f t="shared" si="90"/>
        <v>0</v>
      </c>
      <c r="CR25" s="3">
        <f t="shared" si="91"/>
        <v>18</v>
      </c>
      <c r="CS25" s="3">
        <f t="shared" si="92"/>
        <v>18</v>
      </c>
      <c r="CT25" s="3">
        <f t="shared" si="93"/>
        <v>3</v>
      </c>
      <c r="CU25" s="3">
        <f t="shared" si="94"/>
        <v>0</v>
      </c>
      <c r="CV25" s="3">
        <f t="shared" si="95"/>
        <v>18</v>
      </c>
      <c r="CW25" s="3">
        <f t="shared" si="96"/>
        <v>18</v>
      </c>
      <c r="CX25" s="3">
        <f t="shared" si="97"/>
        <v>6</v>
      </c>
      <c r="CY25" s="3">
        <f t="shared" si="98"/>
        <v>0</v>
      </c>
      <c r="CZ25" s="3">
        <f t="shared" si="99"/>
        <v>18</v>
      </c>
      <c r="DA25" s="3">
        <f t="shared" si="100"/>
        <v>18</v>
      </c>
      <c r="DB25" s="3">
        <f t="shared" si="101"/>
        <v>3</v>
      </c>
      <c r="DC25" s="3">
        <f t="shared" si="102"/>
        <v>0</v>
      </c>
      <c r="DD25" s="3">
        <f t="shared" si="103"/>
        <v>18</v>
      </c>
      <c r="DE25" s="3">
        <f t="shared" si="104"/>
        <v>18</v>
      </c>
      <c r="DF25" s="3">
        <f t="shared" si="105"/>
        <v>1</v>
      </c>
      <c r="DG25" s="3">
        <f t="shared" si="106"/>
        <v>0</v>
      </c>
      <c r="DH25" s="3">
        <f t="shared" si="107"/>
        <v>18</v>
      </c>
      <c r="DI25" s="3">
        <f t="shared" si="108"/>
        <v>18</v>
      </c>
      <c r="DJ25" s="3">
        <f t="shared" si="109"/>
        <v>5</v>
      </c>
      <c r="DK25" s="3">
        <f t="shared" si="110"/>
        <v>0</v>
      </c>
      <c r="DL25" s="3">
        <f t="shared" si="111"/>
        <v>18</v>
      </c>
      <c r="DM25" s="3">
        <f t="shared" si="112"/>
        <v>18</v>
      </c>
      <c r="DN25" s="3">
        <f t="shared" si="113"/>
        <v>1</v>
      </c>
      <c r="DO25" s="3">
        <f t="shared" si="114"/>
        <v>0</v>
      </c>
      <c r="DP25" s="3">
        <f t="shared" si="115"/>
        <v>18</v>
      </c>
      <c r="DQ25" s="3">
        <f t="shared" si="116"/>
        <v>18</v>
      </c>
      <c r="DS25" s="3">
        <f t="shared" si="117"/>
        <v>2</v>
      </c>
      <c r="DT25" s="3">
        <f t="shared" si="118"/>
        <v>0</v>
      </c>
      <c r="DU25" s="3">
        <f t="shared" si="119"/>
        <v>18</v>
      </c>
      <c r="DV25" s="3">
        <f t="shared" si="120"/>
        <v>18</v>
      </c>
      <c r="DW25" s="3">
        <f t="shared" si="121"/>
        <v>3</v>
      </c>
      <c r="DX25" s="3">
        <f t="shared" si="122"/>
        <v>0</v>
      </c>
      <c r="DY25" s="3">
        <f t="shared" si="123"/>
        <v>18</v>
      </c>
      <c r="DZ25" s="3">
        <f t="shared" si="124"/>
        <v>18</v>
      </c>
      <c r="EA25" s="3">
        <f t="shared" si="125"/>
        <v>6</v>
      </c>
      <c r="EB25" s="3">
        <f t="shared" si="126"/>
        <v>0</v>
      </c>
      <c r="EC25" s="3">
        <f t="shared" si="127"/>
        <v>18</v>
      </c>
      <c r="ED25" s="3">
        <f t="shared" si="128"/>
        <v>18</v>
      </c>
      <c r="EE25" s="3">
        <f t="shared" si="129"/>
        <v>3</v>
      </c>
      <c r="EF25" s="3">
        <f t="shared" si="130"/>
        <v>0</v>
      </c>
      <c r="EG25" s="3">
        <f t="shared" si="131"/>
        <v>18</v>
      </c>
      <c r="EH25" s="3">
        <f t="shared" si="132"/>
        <v>18</v>
      </c>
      <c r="EI25" s="3">
        <f t="shared" si="133"/>
        <v>1</v>
      </c>
      <c r="EJ25" s="3">
        <f t="shared" si="134"/>
        <v>0</v>
      </c>
      <c r="EK25" s="3">
        <f t="shared" si="135"/>
        <v>18</v>
      </c>
      <c r="EL25" s="3">
        <f t="shared" si="136"/>
        <v>18</v>
      </c>
      <c r="EM25" s="3">
        <f t="shared" si="137"/>
        <v>5</v>
      </c>
      <c r="EN25" s="3">
        <f t="shared" si="138"/>
        <v>0</v>
      </c>
      <c r="EO25" s="3">
        <f t="shared" si="139"/>
        <v>18</v>
      </c>
      <c r="EP25" s="3">
        <f t="shared" si="140"/>
        <v>18</v>
      </c>
      <c r="EQ25" s="3">
        <f t="shared" si="141"/>
        <v>1</v>
      </c>
      <c r="ER25" s="3">
        <f t="shared" si="142"/>
        <v>0</v>
      </c>
      <c r="ES25" s="3">
        <f t="shared" si="143"/>
        <v>18</v>
      </c>
      <c r="ET25" s="3">
        <f t="shared" si="144"/>
        <v>18</v>
      </c>
      <c r="EX25" s="3">
        <f t="shared" si="145"/>
        <v>90</v>
      </c>
      <c r="EY25" s="3" t="str">
        <f t="shared" si="146"/>
        <v>YES</v>
      </c>
      <c r="EZ25" s="3">
        <f t="shared" si="147"/>
        <v>90</v>
      </c>
      <c r="FA25" s="3" t="str">
        <f t="shared" si="148"/>
        <v>YES</v>
      </c>
      <c r="FC25" s="3">
        <f t="shared" si="149"/>
        <v>1</v>
      </c>
      <c r="FD25" s="3">
        <f t="shared" si="150"/>
        <v>0</v>
      </c>
      <c r="FE25" s="3">
        <f t="shared" si="151"/>
        <v>19</v>
      </c>
      <c r="FF25" s="3">
        <f t="shared" si="152"/>
        <v>19</v>
      </c>
      <c r="FG25" s="3">
        <f t="shared" si="153"/>
        <v>2</v>
      </c>
      <c r="FH25" s="3">
        <f t="shared" si="154"/>
        <v>0</v>
      </c>
      <c r="FI25" s="3">
        <f t="shared" si="155"/>
        <v>19</v>
      </c>
      <c r="FJ25" s="3">
        <f t="shared" si="156"/>
        <v>19</v>
      </c>
      <c r="FK25" s="3">
        <f t="shared" si="157"/>
        <v>2</v>
      </c>
      <c r="FL25" s="3">
        <f t="shared" si="158"/>
        <v>0</v>
      </c>
      <c r="FM25" s="3">
        <f t="shared" si="159"/>
        <v>19</v>
      </c>
      <c r="FN25" s="3">
        <f t="shared" si="160"/>
        <v>19</v>
      </c>
      <c r="FO25" s="3">
        <f t="shared" si="161"/>
        <v>3</v>
      </c>
      <c r="FP25" s="3">
        <f t="shared" si="162"/>
        <v>0</v>
      </c>
      <c r="FQ25" s="3">
        <f t="shared" si="163"/>
        <v>19</v>
      </c>
      <c r="FR25" s="3">
        <f t="shared" si="164"/>
        <v>19</v>
      </c>
      <c r="FS25" s="3">
        <f t="shared" si="165"/>
        <v>0</v>
      </c>
      <c r="FT25" s="3">
        <f t="shared" si="166"/>
        <v>0</v>
      </c>
      <c r="FU25" s="3">
        <f t="shared" si="167"/>
        <v>19</v>
      </c>
      <c r="FV25" s="3">
        <f t="shared" si="168"/>
        <v>19</v>
      </c>
      <c r="FW25" s="3">
        <f t="shared" si="169"/>
        <v>4</v>
      </c>
      <c r="FX25" s="3">
        <f t="shared" si="170"/>
        <v>0</v>
      </c>
      <c r="FY25" s="3">
        <f t="shared" si="171"/>
        <v>19</v>
      </c>
      <c r="FZ25" s="3">
        <f t="shared" si="172"/>
        <v>19</v>
      </c>
      <c r="GA25" s="3">
        <f t="shared" si="173"/>
        <v>1</v>
      </c>
      <c r="GB25" s="3">
        <f t="shared" si="174"/>
        <v>0</v>
      </c>
      <c r="GC25" s="3">
        <f t="shared" si="175"/>
        <v>19</v>
      </c>
      <c r="GD25" s="3">
        <f t="shared" si="176"/>
        <v>19</v>
      </c>
      <c r="GG25" s="3">
        <f t="shared" si="177"/>
        <v>0</v>
      </c>
      <c r="GH25" s="3">
        <f t="shared" si="178"/>
        <v>0</v>
      </c>
      <c r="GI25" s="3">
        <f t="shared" si="179"/>
        <v>19</v>
      </c>
      <c r="GJ25" s="3">
        <f t="shared" si="180"/>
        <v>19</v>
      </c>
      <c r="GK25" s="3">
        <f t="shared" si="181"/>
        <v>0</v>
      </c>
      <c r="GL25" s="3">
        <f t="shared" si="182"/>
        <v>0</v>
      </c>
      <c r="GM25" s="3">
        <f t="shared" si="183"/>
        <v>19</v>
      </c>
      <c r="GN25" s="3">
        <f t="shared" si="184"/>
        <v>19</v>
      </c>
      <c r="GO25" s="3">
        <f t="shared" si="185"/>
        <v>1</v>
      </c>
      <c r="GP25" s="3">
        <f t="shared" si="186"/>
        <v>0</v>
      </c>
      <c r="GQ25" s="3">
        <f t="shared" si="187"/>
        <v>19</v>
      </c>
      <c r="GR25" s="3">
        <f t="shared" si="188"/>
        <v>19</v>
      </c>
      <c r="GS25" s="3">
        <f t="shared" si="189"/>
        <v>2</v>
      </c>
      <c r="GT25" s="3">
        <f t="shared" si="190"/>
        <v>0</v>
      </c>
      <c r="GU25" s="3">
        <f t="shared" si="191"/>
        <v>19</v>
      </c>
      <c r="GV25" s="3">
        <f t="shared" si="192"/>
        <v>19</v>
      </c>
      <c r="GW25" s="3">
        <f t="shared" si="193"/>
        <v>0</v>
      </c>
      <c r="GX25" s="3">
        <f t="shared" si="194"/>
        <v>0</v>
      </c>
      <c r="GY25" s="3">
        <f t="shared" si="195"/>
        <v>19</v>
      </c>
      <c r="GZ25" s="3">
        <f t="shared" si="196"/>
        <v>19</v>
      </c>
      <c r="HA25" s="3">
        <f t="shared" si="197"/>
        <v>3</v>
      </c>
      <c r="HB25" s="3">
        <f t="shared" si="198"/>
        <v>0</v>
      </c>
      <c r="HC25" s="3">
        <f t="shared" si="199"/>
        <v>19</v>
      </c>
      <c r="HD25" s="3">
        <f t="shared" si="200"/>
        <v>19</v>
      </c>
      <c r="HE25" s="3">
        <f t="shared" si="201"/>
        <v>1</v>
      </c>
      <c r="HF25" s="3">
        <f t="shared" si="202"/>
        <v>0</v>
      </c>
      <c r="HG25" s="3">
        <f t="shared" si="203"/>
        <v>19</v>
      </c>
      <c r="HH25" s="3">
        <f t="shared" si="204"/>
        <v>19</v>
      </c>
    </row>
    <row r="26" spans="1:216" x14ac:dyDescent="0.3">
      <c r="A26" s="3">
        <f t="shared" si="60"/>
        <v>22</v>
      </c>
      <c r="B26" s="12">
        <v>24</v>
      </c>
      <c r="C26" s="21"/>
      <c r="D26" s="21"/>
      <c r="E26" s="21"/>
      <c r="F26" s="12"/>
      <c r="G26" s="12"/>
      <c r="H26" s="12"/>
      <c r="I26" s="12"/>
      <c r="J26" s="12"/>
      <c r="K26" s="12"/>
      <c r="L26" s="12"/>
      <c r="M26" s="12"/>
      <c r="N26" s="12"/>
      <c r="O26" s="12"/>
      <c r="P26" s="12"/>
      <c r="Q26" s="12"/>
      <c r="R26" s="12"/>
      <c r="S26" s="12"/>
      <c r="T26" s="12"/>
      <c r="U26" s="12"/>
      <c r="V26" s="12"/>
      <c r="W26" s="12"/>
      <c r="X26" s="12"/>
      <c r="Y26" s="13">
        <f t="shared" si="61"/>
        <v>1000</v>
      </c>
      <c r="Z26" s="12"/>
      <c r="AA26" s="12"/>
      <c r="AB26" s="12"/>
      <c r="AC26" s="12"/>
      <c r="AD26" s="12"/>
      <c r="AE26" s="12"/>
      <c r="AF26" s="12"/>
      <c r="AG26" s="12"/>
      <c r="AH26" s="12"/>
      <c r="AI26" s="12"/>
      <c r="AJ26" s="13">
        <f t="shared" si="62"/>
        <v>0</v>
      </c>
      <c r="AK26" s="13">
        <f t="shared" si="63"/>
        <v>1000</v>
      </c>
      <c r="AL26" s="12"/>
      <c r="AM26" s="12"/>
      <c r="AN26" s="12"/>
      <c r="AO26" s="12"/>
      <c r="AP26" s="12"/>
      <c r="AQ26" s="12"/>
      <c r="AR26" s="12"/>
      <c r="AS26" s="12"/>
      <c r="AT26" s="12"/>
      <c r="AU26" s="12"/>
      <c r="AV26" s="13">
        <f t="shared" si="64"/>
        <v>0</v>
      </c>
      <c r="AW26" s="13">
        <f t="shared" si="65"/>
        <v>1000</v>
      </c>
      <c r="AX26" s="12"/>
      <c r="AY26" s="12"/>
      <c r="AZ26" s="12"/>
      <c r="BA26" s="12"/>
      <c r="BB26" s="12"/>
      <c r="BC26" s="12"/>
      <c r="BD26" s="12"/>
      <c r="BE26" s="12"/>
      <c r="BF26" s="12"/>
      <c r="BG26" s="12"/>
      <c r="BH26" s="13">
        <f t="shared" si="66"/>
        <v>0</v>
      </c>
      <c r="BI26" s="13">
        <f t="shared" si="67"/>
        <v>1000</v>
      </c>
      <c r="BJ26" s="13">
        <f t="shared" si="68"/>
        <v>22</v>
      </c>
      <c r="BK26" s="13">
        <f t="shared" si="69"/>
        <v>22</v>
      </c>
      <c r="BL26" s="13">
        <f t="shared" si="70"/>
        <v>22</v>
      </c>
      <c r="BM26" s="13">
        <f t="shared" si="71"/>
        <v>22</v>
      </c>
      <c r="BN26" s="13">
        <f t="shared" si="72"/>
        <v>21</v>
      </c>
      <c r="BO26" s="13">
        <f t="shared" si="73"/>
        <v>21</v>
      </c>
      <c r="BP26" s="13">
        <f t="shared" si="74"/>
        <v>21</v>
      </c>
      <c r="BQ26" s="13">
        <f t="shared" si="75"/>
        <v>21</v>
      </c>
      <c r="BR26" s="13" t="str">
        <f>IF($M26=Constants!$D$2,RANK($BM26,$BM$4:$BM$60,1),"-")</f>
        <v>-</v>
      </c>
      <c r="BS26" s="13" t="str">
        <f t="shared" si="76"/>
        <v/>
      </c>
      <c r="BT26" s="13" t="str">
        <f>IF($N26=Constants!$B$2,RANK($BM26,$BM$4:$BM$60,1),"-")</f>
        <v>-</v>
      </c>
      <c r="BU26" s="13" t="str">
        <f t="shared" si="77"/>
        <v/>
      </c>
      <c r="BV26" s="13" t="str">
        <f>IF($N26=Constants!$B$3,RANK($BM26,$BM$4:$BM$60,1),"-")</f>
        <v>-</v>
      </c>
      <c r="BW26" s="13" t="str">
        <f t="shared" si="78"/>
        <v/>
      </c>
      <c r="BX26" s="13" t="str">
        <f>IF($N26=Constants!$B$4,RANK($BM26,$BM$4:$BM$60,1),"-")</f>
        <v>-</v>
      </c>
      <c r="BY26" s="13" t="str">
        <f t="shared" si="79"/>
        <v/>
      </c>
      <c r="BZ26" s="13" t="str">
        <f>IF($N26=Constants!$B$5,RANK($BM26,$BM$4:$BM$60,1),"-")</f>
        <v>-</v>
      </c>
      <c r="CA26" s="13" t="str">
        <f t="shared" si="80"/>
        <v/>
      </c>
      <c r="CB26" s="13" t="str">
        <f>IF($N26=Constants!$B$6,RANK($BM26,$BM$4:$BM$60,1),"-")</f>
        <v>-</v>
      </c>
      <c r="CC26" s="13" t="str">
        <f t="shared" si="81"/>
        <v/>
      </c>
      <c r="CD26" s="13" t="str">
        <f>IF($N26=Constants!$B$7,RANK($BM26,$BM$4:$BM$60,1),"-")</f>
        <v>-</v>
      </c>
      <c r="CE26" s="13" t="str">
        <f t="shared" si="82"/>
        <v/>
      </c>
      <c r="CF26" s="13">
        <f>IF($N26=Constants!$B$8,RANK($BM26,$BM$4:$BM$60,1),"-")</f>
        <v>22</v>
      </c>
      <c r="CG26" s="13">
        <f t="shared" si="83"/>
        <v>1</v>
      </c>
      <c r="CH26" s="13" t="str">
        <f>IF($G26=Constants!$C$4,RANK($BM26,$BM$4:$BM$60,1),"-")</f>
        <v>-</v>
      </c>
      <c r="CI26" s="13" t="str">
        <f t="shared" si="84"/>
        <v xml:space="preserve"> </v>
      </c>
      <c r="CJ26" s="13" t="str">
        <f>IF($G26=Constants!$C$3,RANK($BM26,$BM$4:$BM$60,1),"-")</f>
        <v>-</v>
      </c>
      <c r="CK26" s="13" t="str">
        <f t="shared" si="85"/>
        <v xml:space="preserve"> </v>
      </c>
      <c r="CL26" s="13" t="str">
        <f t="shared" si="86"/>
        <v>1</v>
      </c>
      <c r="CM26" s="13" t="str">
        <f t="shared" si="87"/>
        <v xml:space="preserve"> </v>
      </c>
      <c r="CN26" s="13" t="str">
        <f t="shared" si="88"/>
        <v xml:space="preserve"> </v>
      </c>
      <c r="CP26" s="3">
        <f t="shared" si="89"/>
        <v>0</v>
      </c>
      <c r="CQ26" s="3">
        <f t="shared" si="90"/>
        <v>0.02</v>
      </c>
      <c r="CR26" s="3">
        <f t="shared" si="91"/>
        <v>21.02</v>
      </c>
      <c r="CS26" s="3">
        <f t="shared" si="92"/>
        <v>21</v>
      </c>
      <c r="CT26" s="3">
        <f t="shared" si="93"/>
        <v>0</v>
      </c>
      <c r="CU26" s="3">
        <f t="shared" si="94"/>
        <v>0.02</v>
      </c>
      <c r="CV26" s="3">
        <f t="shared" si="95"/>
        <v>21.02</v>
      </c>
      <c r="CW26" s="3">
        <f t="shared" si="96"/>
        <v>21</v>
      </c>
      <c r="CX26" s="3">
        <f t="shared" si="97"/>
        <v>0</v>
      </c>
      <c r="CY26" s="3">
        <f t="shared" si="98"/>
        <v>2.1999999999999999E-2</v>
      </c>
      <c r="CZ26" s="3">
        <f t="shared" si="99"/>
        <v>21.021999999999998</v>
      </c>
      <c r="DA26" s="3">
        <f t="shared" si="100"/>
        <v>22</v>
      </c>
      <c r="DB26" s="3">
        <f t="shared" si="101"/>
        <v>0</v>
      </c>
      <c r="DC26" s="3">
        <f t="shared" si="102"/>
        <v>1.9E-2</v>
      </c>
      <c r="DD26" s="3">
        <f t="shared" si="103"/>
        <v>22.018999999999998</v>
      </c>
      <c r="DE26" s="3">
        <f t="shared" si="104"/>
        <v>22</v>
      </c>
      <c r="DF26" s="3">
        <f t="shared" si="105"/>
        <v>0</v>
      </c>
      <c r="DG26" s="3">
        <f t="shared" si="106"/>
        <v>1.6E-2</v>
      </c>
      <c r="DH26" s="3">
        <f t="shared" si="107"/>
        <v>22.015999999999998</v>
      </c>
      <c r="DI26" s="3">
        <f t="shared" si="108"/>
        <v>22</v>
      </c>
      <c r="DJ26" s="3">
        <f t="shared" si="109"/>
        <v>0</v>
      </c>
      <c r="DK26" s="3">
        <f t="shared" si="110"/>
        <v>2.1000000000000001E-2</v>
      </c>
      <c r="DL26" s="3">
        <f t="shared" si="111"/>
        <v>22.021000000000001</v>
      </c>
      <c r="DM26" s="3">
        <f t="shared" si="112"/>
        <v>22</v>
      </c>
      <c r="DN26" s="3">
        <f t="shared" si="113"/>
        <v>0</v>
      </c>
      <c r="DO26" s="3">
        <f t="shared" si="114"/>
        <v>8.9999999999999993E-3</v>
      </c>
      <c r="DP26" s="3">
        <f t="shared" si="115"/>
        <v>22.009</v>
      </c>
      <c r="DQ26" s="3">
        <f t="shared" si="116"/>
        <v>22</v>
      </c>
      <c r="DS26" s="3">
        <f t="shared" si="117"/>
        <v>0</v>
      </c>
      <c r="DT26" s="3">
        <f t="shared" si="118"/>
        <v>0.02</v>
      </c>
      <c r="DU26" s="3">
        <f t="shared" si="119"/>
        <v>21.02</v>
      </c>
      <c r="DV26" s="3">
        <f t="shared" si="120"/>
        <v>21</v>
      </c>
      <c r="DW26" s="3">
        <f t="shared" si="121"/>
        <v>0</v>
      </c>
      <c r="DX26" s="3">
        <f t="shared" si="122"/>
        <v>0.02</v>
      </c>
      <c r="DY26" s="3">
        <f t="shared" si="123"/>
        <v>21.02</v>
      </c>
      <c r="DZ26" s="3">
        <f t="shared" si="124"/>
        <v>21</v>
      </c>
      <c r="EA26" s="3">
        <f t="shared" si="125"/>
        <v>0</v>
      </c>
      <c r="EB26" s="3">
        <f t="shared" si="126"/>
        <v>2.1999999999999999E-2</v>
      </c>
      <c r="EC26" s="3">
        <f t="shared" si="127"/>
        <v>21.021999999999998</v>
      </c>
      <c r="ED26" s="3">
        <f t="shared" si="128"/>
        <v>22</v>
      </c>
      <c r="EE26" s="3">
        <f t="shared" si="129"/>
        <v>0</v>
      </c>
      <c r="EF26" s="3">
        <f t="shared" si="130"/>
        <v>1.9E-2</v>
      </c>
      <c r="EG26" s="3">
        <f t="shared" si="131"/>
        <v>22.018999999999998</v>
      </c>
      <c r="EH26" s="3">
        <f t="shared" si="132"/>
        <v>22</v>
      </c>
      <c r="EI26" s="3">
        <f t="shared" si="133"/>
        <v>0</v>
      </c>
      <c r="EJ26" s="3">
        <f t="shared" si="134"/>
        <v>1.6E-2</v>
      </c>
      <c r="EK26" s="3">
        <f t="shared" si="135"/>
        <v>22.015999999999998</v>
      </c>
      <c r="EL26" s="3">
        <f t="shared" si="136"/>
        <v>22</v>
      </c>
      <c r="EM26" s="3">
        <f t="shared" si="137"/>
        <v>0</v>
      </c>
      <c r="EN26" s="3">
        <f t="shared" si="138"/>
        <v>2.1000000000000001E-2</v>
      </c>
      <c r="EO26" s="3">
        <f t="shared" si="139"/>
        <v>22.021000000000001</v>
      </c>
      <c r="EP26" s="3">
        <f t="shared" si="140"/>
        <v>22</v>
      </c>
      <c r="EQ26" s="3">
        <f t="shared" si="141"/>
        <v>0</v>
      </c>
      <c r="ER26" s="3">
        <f t="shared" si="142"/>
        <v>8.9999999999999993E-3</v>
      </c>
      <c r="ES26" s="3">
        <f t="shared" si="143"/>
        <v>22.009</v>
      </c>
      <c r="ET26" s="3">
        <f t="shared" si="144"/>
        <v>22</v>
      </c>
      <c r="EX26" s="3">
        <f t="shared" si="145"/>
        <v>0</v>
      </c>
      <c r="EY26" s="3" t="str">
        <f t="shared" si="146"/>
        <v>NO</v>
      </c>
      <c r="EZ26" s="3">
        <f t="shared" si="147"/>
        <v>1000</v>
      </c>
      <c r="FA26" s="3" t="str">
        <f t="shared" si="148"/>
        <v>YES</v>
      </c>
      <c r="FC26" s="3">
        <f t="shared" si="149"/>
        <v>0</v>
      </c>
      <c r="FD26" s="3">
        <f t="shared" si="150"/>
        <v>1.7999999999999999E-2</v>
      </c>
      <c r="FE26" s="3">
        <f t="shared" si="151"/>
        <v>21.018000000000001</v>
      </c>
      <c r="FF26" s="3">
        <f t="shared" si="152"/>
        <v>21</v>
      </c>
      <c r="FG26" s="3">
        <f t="shared" si="153"/>
        <v>0</v>
      </c>
      <c r="FH26" s="3">
        <f t="shared" si="154"/>
        <v>1.9E-2</v>
      </c>
      <c r="FI26" s="3">
        <f t="shared" si="155"/>
        <v>21.018999999999998</v>
      </c>
      <c r="FJ26" s="3">
        <f t="shared" si="156"/>
        <v>21</v>
      </c>
      <c r="FK26" s="3">
        <f t="shared" si="157"/>
        <v>0</v>
      </c>
      <c r="FL26" s="3">
        <f t="shared" si="158"/>
        <v>2.1000000000000001E-2</v>
      </c>
      <c r="FM26" s="3">
        <f t="shared" si="159"/>
        <v>21.021000000000001</v>
      </c>
      <c r="FN26" s="3">
        <f t="shared" si="160"/>
        <v>22</v>
      </c>
      <c r="FO26" s="3">
        <f t="shared" si="161"/>
        <v>0</v>
      </c>
      <c r="FP26" s="3">
        <f t="shared" si="162"/>
        <v>1.7999999999999999E-2</v>
      </c>
      <c r="FQ26" s="3">
        <f t="shared" si="163"/>
        <v>22.018000000000001</v>
      </c>
      <c r="FR26" s="3">
        <f t="shared" si="164"/>
        <v>22</v>
      </c>
      <c r="FS26" s="3">
        <f t="shared" si="165"/>
        <v>0</v>
      </c>
      <c r="FT26" s="3">
        <f t="shared" si="166"/>
        <v>1.2999999999999999E-2</v>
      </c>
      <c r="FU26" s="3">
        <f t="shared" si="167"/>
        <v>22.013000000000002</v>
      </c>
      <c r="FV26" s="3">
        <f t="shared" si="168"/>
        <v>22</v>
      </c>
      <c r="FW26" s="3">
        <f t="shared" si="169"/>
        <v>0</v>
      </c>
      <c r="FX26" s="3">
        <f t="shared" si="170"/>
        <v>2.1000000000000001E-2</v>
      </c>
      <c r="FY26" s="3">
        <f t="shared" si="171"/>
        <v>22.021000000000001</v>
      </c>
      <c r="FZ26" s="3">
        <f t="shared" si="172"/>
        <v>22</v>
      </c>
      <c r="GA26" s="3">
        <f t="shared" si="173"/>
        <v>0</v>
      </c>
      <c r="GB26" s="3">
        <f t="shared" si="174"/>
        <v>8.9999999999999993E-3</v>
      </c>
      <c r="GC26" s="3">
        <f t="shared" si="175"/>
        <v>22.009</v>
      </c>
      <c r="GD26" s="3">
        <f t="shared" si="176"/>
        <v>22</v>
      </c>
      <c r="GG26" s="3">
        <f t="shared" si="177"/>
        <v>0</v>
      </c>
      <c r="GH26" s="3">
        <f t="shared" si="178"/>
        <v>1.6E-2</v>
      </c>
      <c r="GI26" s="3">
        <f t="shared" si="179"/>
        <v>21.015999999999998</v>
      </c>
      <c r="GJ26" s="3">
        <f t="shared" si="180"/>
        <v>21</v>
      </c>
      <c r="GK26" s="3">
        <f t="shared" si="181"/>
        <v>0</v>
      </c>
      <c r="GL26" s="3">
        <f t="shared" si="182"/>
        <v>1.4E-2</v>
      </c>
      <c r="GM26" s="3">
        <f t="shared" si="183"/>
        <v>21.013999999999999</v>
      </c>
      <c r="GN26" s="3">
        <f t="shared" si="184"/>
        <v>21</v>
      </c>
      <c r="GO26" s="3">
        <f t="shared" si="185"/>
        <v>0</v>
      </c>
      <c r="GP26" s="3">
        <f t="shared" si="186"/>
        <v>1.6E-2</v>
      </c>
      <c r="GQ26" s="3">
        <f t="shared" si="187"/>
        <v>21.015999999999998</v>
      </c>
      <c r="GR26" s="3">
        <f t="shared" si="188"/>
        <v>22</v>
      </c>
      <c r="GS26" s="3">
        <f t="shared" si="189"/>
        <v>0</v>
      </c>
      <c r="GT26" s="3">
        <f t="shared" si="190"/>
        <v>1.0999999999999999E-2</v>
      </c>
      <c r="GU26" s="3">
        <f t="shared" si="191"/>
        <v>22.010999999999999</v>
      </c>
      <c r="GV26" s="3">
        <f t="shared" si="192"/>
        <v>22</v>
      </c>
      <c r="GW26" s="3">
        <f t="shared" si="193"/>
        <v>0</v>
      </c>
      <c r="GX26" s="3">
        <f t="shared" si="194"/>
        <v>1.2E-2</v>
      </c>
      <c r="GY26" s="3">
        <f t="shared" si="195"/>
        <v>22.012</v>
      </c>
      <c r="GZ26" s="3">
        <f t="shared" si="196"/>
        <v>22</v>
      </c>
      <c r="HA26" s="3">
        <f t="shared" si="197"/>
        <v>0</v>
      </c>
      <c r="HB26" s="3">
        <f t="shared" si="198"/>
        <v>0.02</v>
      </c>
      <c r="HC26" s="3">
        <f t="shared" si="199"/>
        <v>22.02</v>
      </c>
      <c r="HD26" s="3">
        <f t="shared" si="200"/>
        <v>22</v>
      </c>
      <c r="HE26" s="3">
        <f t="shared" si="201"/>
        <v>0</v>
      </c>
      <c r="HF26" s="3">
        <f t="shared" si="202"/>
        <v>7.0000000000000001E-3</v>
      </c>
      <c r="HG26" s="3">
        <f t="shared" si="203"/>
        <v>22.007000000000001</v>
      </c>
      <c r="HH26" s="3">
        <f t="shared" si="204"/>
        <v>22</v>
      </c>
    </row>
    <row r="27" spans="1:216" x14ac:dyDescent="0.3">
      <c r="A27" s="3">
        <f t="shared" si="60"/>
        <v>22</v>
      </c>
      <c r="B27" s="12">
        <v>25</v>
      </c>
      <c r="C27" s="21"/>
      <c r="D27" s="21"/>
      <c r="E27" s="21"/>
      <c r="F27" s="12"/>
      <c r="G27" s="12"/>
      <c r="H27" s="12"/>
      <c r="I27" s="12"/>
      <c r="J27" s="12"/>
      <c r="K27" s="12"/>
      <c r="L27" s="12"/>
      <c r="M27" s="12"/>
      <c r="N27" s="12"/>
      <c r="O27" s="12"/>
      <c r="P27" s="12"/>
      <c r="Q27" s="12"/>
      <c r="R27" s="12"/>
      <c r="S27" s="12"/>
      <c r="T27" s="12"/>
      <c r="U27" s="12"/>
      <c r="V27" s="12"/>
      <c r="W27" s="12"/>
      <c r="X27" s="12"/>
      <c r="Y27" s="13">
        <f t="shared" si="61"/>
        <v>1000</v>
      </c>
      <c r="Z27" s="12"/>
      <c r="AA27" s="12"/>
      <c r="AB27" s="12"/>
      <c r="AC27" s="12"/>
      <c r="AD27" s="12"/>
      <c r="AE27" s="12"/>
      <c r="AF27" s="12"/>
      <c r="AG27" s="12"/>
      <c r="AH27" s="12"/>
      <c r="AI27" s="12"/>
      <c r="AJ27" s="13">
        <f t="shared" si="62"/>
        <v>0</v>
      </c>
      <c r="AK27" s="13">
        <f t="shared" si="63"/>
        <v>1000</v>
      </c>
      <c r="AL27" s="12"/>
      <c r="AM27" s="12"/>
      <c r="AN27" s="12"/>
      <c r="AO27" s="12"/>
      <c r="AP27" s="12"/>
      <c r="AQ27" s="12"/>
      <c r="AR27" s="12"/>
      <c r="AS27" s="12"/>
      <c r="AT27" s="12"/>
      <c r="AU27" s="12"/>
      <c r="AV27" s="13">
        <f t="shared" si="64"/>
        <v>0</v>
      </c>
      <c r="AW27" s="13">
        <f t="shared" si="65"/>
        <v>1000</v>
      </c>
      <c r="AX27" s="12"/>
      <c r="AY27" s="12"/>
      <c r="AZ27" s="12"/>
      <c r="BA27" s="12"/>
      <c r="BB27" s="12"/>
      <c r="BC27" s="12"/>
      <c r="BD27" s="12"/>
      <c r="BE27" s="12"/>
      <c r="BF27" s="12"/>
      <c r="BG27" s="12"/>
      <c r="BH27" s="13">
        <f t="shared" si="66"/>
        <v>0</v>
      </c>
      <c r="BI27" s="13">
        <f t="shared" si="67"/>
        <v>1000</v>
      </c>
      <c r="BJ27" s="13">
        <f t="shared" si="68"/>
        <v>22</v>
      </c>
      <c r="BK27" s="13">
        <f t="shared" si="69"/>
        <v>22</v>
      </c>
      <c r="BL27" s="13">
        <f t="shared" si="70"/>
        <v>22</v>
      </c>
      <c r="BM27" s="13">
        <f t="shared" si="71"/>
        <v>22</v>
      </c>
      <c r="BN27" s="13">
        <f t="shared" si="72"/>
        <v>21</v>
      </c>
      <c r="BO27" s="13">
        <f t="shared" si="73"/>
        <v>21</v>
      </c>
      <c r="BP27" s="13">
        <f t="shared" si="74"/>
        <v>21</v>
      </c>
      <c r="BQ27" s="13">
        <f t="shared" si="75"/>
        <v>21</v>
      </c>
      <c r="BR27" s="13" t="str">
        <f>IF($M27=Constants!$D$2,RANK($BM27,$BM$4:$BM$60,1),"-")</f>
        <v>-</v>
      </c>
      <c r="BS27" s="13" t="str">
        <f t="shared" si="76"/>
        <v/>
      </c>
      <c r="BT27" s="13" t="str">
        <f>IF($N27=Constants!$B$2,RANK($BM27,$BM$4:$BM$60,1),"-")</f>
        <v>-</v>
      </c>
      <c r="BU27" s="13" t="str">
        <f t="shared" si="77"/>
        <v/>
      </c>
      <c r="BV27" s="13" t="str">
        <f>IF($N27=Constants!$B$3,RANK($BM27,$BM$4:$BM$60,1),"-")</f>
        <v>-</v>
      </c>
      <c r="BW27" s="13" t="str">
        <f t="shared" si="78"/>
        <v/>
      </c>
      <c r="BX27" s="13" t="str">
        <f>IF($N27=Constants!$B$4,RANK($BM27,$BM$4:$BM$60,1),"-")</f>
        <v>-</v>
      </c>
      <c r="BY27" s="13" t="str">
        <f t="shared" si="79"/>
        <v/>
      </c>
      <c r="BZ27" s="13" t="str">
        <f>IF($N27=Constants!$B$5,RANK($BM27,$BM$4:$BM$60,1),"-")</f>
        <v>-</v>
      </c>
      <c r="CA27" s="13" t="str">
        <f t="shared" si="80"/>
        <v/>
      </c>
      <c r="CB27" s="13" t="str">
        <f>IF($N27=Constants!$B$6,RANK($BM27,$BM$4:$BM$60,1),"-")</f>
        <v>-</v>
      </c>
      <c r="CC27" s="13" t="str">
        <f t="shared" si="81"/>
        <v/>
      </c>
      <c r="CD27" s="13" t="str">
        <f>IF($N27=Constants!$B$7,RANK($BM27,$BM$4:$BM$60,1),"-")</f>
        <v>-</v>
      </c>
      <c r="CE27" s="13" t="str">
        <f t="shared" si="82"/>
        <v/>
      </c>
      <c r="CF27" s="13">
        <f>IF($N27=Constants!$B$8,RANK($BM27,$BM$4:$BM$60,1),"-")</f>
        <v>22</v>
      </c>
      <c r="CG27" s="13">
        <f t="shared" si="83"/>
        <v>1</v>
      </c>
      <c r="CH27" s="13" t="str">
        <f>IF($G27=Constants!$C$4,RANK($BM27,$BM$4:$BM$60,1),"-")</f>
        <v>-</v>
      </c>
      <c r="CI27" s="13" t="str">
        <f t="shared" si="84"/>
        <v xml:space="preserve"> </v>
      </c>
      <c r="CJ27" s="13" t="str">
        <f>IF($G27=Constants!$C$3,RANK($BM27,$BM$4:$BM$60,1),"-")</f>
        <v>-</v>
      </c>
      <c r="CK27" s="13" t="str">
        <f t="shared" si="85"/>
        <v xml:space="preserve"> </v>
      </c>
      <c r="CL27" s="13" t="str">
        <f t="shared" si="86"/>
        <v>1</v>
      </c>
      <c r="CM27" s="13" t="str">
        <f t="shared" si="87"/>
        <v xml:space="preserve"> </v>
      </c>
      <c r="CN27" s="13" t="str">
        <f t="shared" si="88"/>
        <v xml:space="preserve"> </v>
      </c>
      <c r="CP27" s="3">
        <f t="shared" si="89"/>
        <v>0</v>
      </c>
      <c r="CQ27" s="3">
        <f t="shared" si="90"/>
        <v>0.02</v>
      </c>
      <c r="CR27" s="3">
        <f t="shared" si="91"/>
        <v>21.02</v>
      </c>
      <c r="CS27" s="3">
        <f t="shared" si="92"/>
        <v>21</v>
      </c>
      <c r="CT27" s="3">
        <f t="shared" si="93"/>
        <v>0</v>
      </c>
      <c r="CU27" s="3">
        <f t="shared" si="94"/>
        <v>0.02</v>
      </c>
      <c r="CV27" s="3">
        <f t="shared" si="95"/>
        <v>21.02</v>
      </c>
      <c r="CW27" s="3">
        <f t="shared" si="96"/>
        <v>21</v>
      </c>
      <c r="CX27" s="3">
        <f t="shared" si="97"/>
        <v>0</v>
      </c>
      <c r="CY27" s="3">
        <f t="shared" si="98"/>
        <v>2.1999999999999999E-2</v>
      </c>
      <c r="CZ27" s="3">
        <f t="shared" si="99"/>
        <v>21.021999999999998</v>
      </c>
      <c r="DA27" s="3">
        <f t="shared" si="100"/>
        <v>22</v>
      </c>
      <c r="DB27" s="3">
        <f t="shared" si="101"/>
        <v>0</v>
      </c>
      <c r="DC27" s="3">
        <f t="shared" si="102"/>
        <v>1.9E-2</v>
      </c>
      <c r="DD27" s="3">
        <f t="shared" si="103"/>
        <v>22.018999999999998</v>
      </c>
      <c r="DE27" s="3">
        <f t="shared" si="104"/>
        <v>22</v>
      </c>
      <c r="DF27" s="3">
        <f t="shared" si="105"/>
        <v>0</v>
      </c>
      <c r="DG27" s="3">
        <f t="shared" si="106"/>
        <v>1.6E-2</v>
      </c>
      <c r="DH27" s="3">
        <f t="shared" si="107"/>
        <v>22.015999999999998</v>
      </c>
      <c r="DI27" s="3">
        <f t="shared" si="108"/>
        <v>22</v>
      </c>
      <c r="DJ27" s="3">
        <f t="shared" si="109"/>
        <v>0</v>
      </c>
      <c r="DK27" s="3">
        <f t="shared" si="110"/>
        <v>2.1000000000000001E-2</v>
      </c>
      <c r="DL27" s="3">
        <f t="shared" si="111"/>
        <v>22.021000000000001</v>
      </c>
      <c r="DM27" s="3">
        <f t="shared" si="112"/>
        <v>22</v>
      </c>
      <c r="DN27" s="3">
        <f t="shared" si="113"/>
        <v>0</v>
      </c>
      <c r="DO27" s="3">
        <f t="shared" si="114"/>
        <v>8.9999999999999993E-3</v>
      </c>
      <c r="DP27" s="3">
        <f t="shared" si="115"/>
        <v>22.009</v>
      </c>
      <c r="DQ27" s="3">
        <f t="shared" si="116"/>
        <v>22</v>
      </c>
      <c r="DS27" s="3">
        <f t="shared" si="117"/>
        <v>0</v>
      </c>
      <c r="DT27" s="3">
        <f t="shared" si="118"/>
        <v>0.02</v>
      </c>
      <c r="DU27" s="3">
        <f t="shared" si="119"/>
        <v>21.02</v>
      </c>
      <c r="DV27" s="3">
        <f t="shared" si="120"/>
        <v>21</v>
      </c>
      <c r="DW27" s="3">
        <f t="shared" si="121"/>
        <v>0</v>
      </c>
      <c r="DX27" s="3">
        <f t="shared" si="122"/>
        <v>0.02</v>
      </c>
      <c r="DY27" s="3">
        <f t="shared" si="123"/>
        <v>21.02</v>
      </c>
      <c r="DZ27" s="3">
        <f t="shared" si="124"/>
        <v>21</v>
      </c>
      <c r="EA27" s="3">
        <f t="shared" si="125"/>
        <v>0</v>
      </c>
      <c r="EB27" s="3">
        <f t="shared" si="126"/>
        <v>2.1999999999999999E-2</v>
      </c>
      <c r="EC27" s="3">
        <f t="shared" si="127"/>
        <v>21.021999999999998</v>
      </c>
      <c r="ED27" s="3">
        <f t="shared" si="128"/>
        <v>22</v>
      </c>
      <c r="EE27" s="3">
        <f t="shared" si="129"/>
        <v>0</v>
      </c>
      <c r="EF27" s="3">
        <f t="shared" si="130"/>
        <v>1.9E-2</v>
      </c>
      <c r="EG27" s="3">
        <f t="shared" si="131"/>
        <v>22.018999999999998</v>
      </c>
      <c r="EH27" s="3">
        <f t="shared" si="132"/>
        <v>22</v>
      </c>
      <c r="EI27" s="3">
        <f t="shared" si="133"/>
        <v>0</v>
      </c>
      <c r="EJ27" s="3">
        <f t="shared" si="134"/>
        <v>1.6E-2</v>
      </c>
      <c r="EK27" s="3">
        <f t="shared" si="135"/>
        <v>22.015999999999998</v>
      </c>
      <c r="EL27" s="3">
        <f t="shared" si="136"/>
        <v>22</v>
      </c>
      <c r="EM27" s="3">
        <f t="shared" si="137"/>
        <v>0</v>
      </c>
      <c r="EN27" s="3">
        <f t="shared" si="138"/>
        <v>2.1000000000000001E-2</v>
      </c>
      <c r="EO27" s="3">
        <f t="shared" si="139"/>
        <v>22.021000000000001</v>
      </c>
      <c r="EP27" s="3">
        <f t="shared" si="140"/>
        <v>22</v>
      </c>
      <c r="EQ27" s="3">
        <f t="shared" si="141"/>
        <v>0</v>
      </c>
      <c r="ER27" s="3">
        <f t="shared" si="142"/>
        <v>8.9999999999999993E-3</v>
      </c>
      <c r="ES27" s="3">
        <f t="shared" si="143"/>
        <v>22.009</v>
      </c>
      <c r="ET27" s="3">
        <f t="shared" si="144"/>
        <v>22</v>
      </c>
      <c r="EX27" s="3">
        <f t="shared" si="145"/>
        <v>0</v>
      </c>
      <c r="EY27" s="3" t="str">
        <f t="shared" si="146"/>
        <v>NO</v>
      </c>
      <c r="EZ27" s="3">
        <f t="shared" si="147"/>
        <v>1000</v>
      </c>
      <c r="FA27" s="3" t="str">
        <f t="shared" si="148"/>
        <v>YES</v>
      </c>
      <c r="FC27" s="3">
        <f t="shared" si="149"/>
        <v>0</v>
      </c>
      <c r="FD27" s="3">
        <f t="shared" si="150"/>
        <v>1.7999999999999999E-2</v>
      </c>
      <c r="FE27" s="3">
        <f t="shared" si="151"/>
        <v>21.018000000000001</v>
      </c>
      <c r="FF27" s="3">
        <f t="shared" si="152"/>
        <v>21</v>
      </c>
      <c r="FG27" s="3">
        <f t="shared" si="153"/>
        <v>0</v>
      </c>
      <c r="FH27" s="3">
        <f t="shared" si="154"/>
        <v>1.9E-2</v>
      </c>
      <c r="FI27" s="3">
        <f t="shared" si="155"/>
        <v>21.018999999999998</v>
      </c>
      <c r="FJ27" s="3">
        <f t="shared" si="156"/>
        <v>21</v>
      </c>
      <c r="FK27" s="3">
        <f t="shared" si="157"/>
        <v>0</v>
      </c>
      <c r="FL27" s="3">
        <f t="shared" si="158"/>
        <v>2.1000000000000001E-2</v>
      </c>
      <c r="FM27" s="3">
        <f t="shared" si="159"/>
        <v>21.021000000000001</v>
      </c>
      <c r="FN27" s="3">
        <f t="shared" si="160"/>
        <v>22</v>
      </c>
      <c r="FO27" s="3">
        <f t="shared" si="161"/>
        <v>0</v>
      </c>
      <c r="FP27" s="3">
        <f t="shared" si="162"/>
        <v>1.7999999999999999E-2</v>
      </c>
      <c r="FQ27" s="3">
        <f t="shared" si="163"/>
        <v>22.018000000000001</v>
      </c>
      <c r="FR27" s="3">
        <f t="shared" si="164"/>
        <v>22</v>
      </c>
      <c r="FS27" s="3">
        <f t="shared" si="165"/>
        <v>0</v>
      </c>
      <c r="FT27" s="3">
        <f t="shared" si="166"/>
        <v>1.2999999999999999E-2</v>
      </c>
      <c r="FU27" s="3">
        <f t="shared" si="167"/>
        <v>22.013000000000002</v>
      </c>
      <c r="FV27" s="3">
        <f t="shared" si="168"/>
        <v>22</v>
      </c>
      <c r="FW27" s="3">
        <f t="shared" si="169"/>
        <v>0</v>
      </c>
      <c r="FX27" s="3">
        <f t="shared" si="170"/>
        <v>2.1000000000000001E-2</v>
      </c>
      <c r="FY27" s="3">
        <f t="shared" si="171"/>
        <v>22.021000000000001</v>
      </c>
      <c r="FZ27" s="3">
        <f t="shared" si="172"/>
        <v>22</v>
      </c>
      <c r="GA27" s="3">
        <f t="shared" si="173"/>
        <v>0</v>
      </c>
      <c r="GB27" s="3">
        <f t="shared" si="174"/>
        <v>8.9999999999999993E-3</v>
      </c>
      <c r="GC27" s="3">
        <f t="shared" si="175"/>
        <v>22.009</v>
      </c>
      <c r="GD27" s="3">
        <f t="shared" si="176"/>
        <v>22</v>
      </c>
      <c r="GG27" s="3">
        <f t="shared" si="177"/>
        <v>0</v>
      </c>
      <c r="GH27" s="3">
        <f t="shared" si="178"/>
        <v>1.6E-2</v>
      </c>
      <c r="GI27" s="3">
        <f t="shared" si="179"/>
        <v>21.015999999999998</v>
      </c>
      <c r="GJ27" s="3">
        <f t="shared" si="180"/>
        <v>21</v>
      </c>
      <c r="GK27" s="3">
        <f t="shared" si="181"/>
        <v>0</v>
      </c>
      <c r="GL27" s="3">
        <f t="shared" si="182"/>
        <v>1.4E-2</v>
      </c>
      <c r="GM27" s="3">
        <f t="shared" si="183"/>
        <v>21.013999999999999</v>
      </c>
      <c r="GN27" s="3">
        <f t="shared" si="184"/>
        <v>21</v>
      </c>
      <c r="GO27" s="3">
        <f t="shared" si="185"/>
        <v>0</v>
      </c>
      <c r="GP27" s="3">
        <f t="shared" si="186"/>
        <v>1.6E-2</v>
      </c>
      <c r="GQ27" s="3">
        <f t="shared" si="187"/>
        <v>21.015999999999998</v>
      </c>
      <c r="GR27" s="3">
        <f t="shared" si="188"/>
        <v>22</v>
      </c>
      <c r="GS27" s="3">
        <f t="shared" si="189"/>
        <v>0</v>
      </c>
      <c r="GT27" s="3">
        <f t="shared" si="190"/>
        <v>1.0999999999999999E-2</v>
      </c>
      <c r="GU27" s="3">
        <f t="shared" si="191"/>
        <v>22.010999999999999</v>
      </c>
      <c r="GV27" s="3">
        <f t="shared" si="192"/>
        <v>22</v>
      </c>
      <c r="GW27" s="3">
        <f t="shared" si="193"/>
        <v>0</v>
      </c>
      <c r="GX27" s="3">
        <f t="shared" si="194"/>
        <v>1.2E-2</v>
      </c>
      <c r="GY27" s="3">
        <f t="shared" si="195"/>
        <v>22.012</v>
      </c>
      <c r="GZ27" s="3">
        <f t="shared" si="196"/>
        <v>22</v>
      </c>
      <c r="HA27" s="3">
        <f t="shared" si="197"/>
        <v>0</v>
      </c>
      <c r="HB27" s="3">
        <f t="shared" si="198"/>
        <v>0.02</v>
      </c>
      <c r="HC27" s="3">
        <f t="shared" si="199"/>
        <v>22.02</v>
      </c>
      <c r="HD27" s="3">
        <f t="shared" si="200"/>
        <v>22</v>
      </c>
      <c r="HE27" s="3">
        <f t="shared" si="201"/>
        <v>0</v>
      </c>
      <c r="HF27" s="3">
        <f t="shared" si="202"/>
        <v>7.0000000000000001E-3</v>
      </c>
      <c r="HG27" s="3">
        <f t="shared" si="203"/>
        <v>22.007000000000001</v>
      </c>
      <c r="HH27" s="3">
        <f t="shared" si="204"/>
        <v>22</v>
      </c>
    </row>
    <row r="28" spans="1:216" x14ac:dyDescent="0.3">
      <c r="A28" s="3">
        <f t="shared" si="60"/>
        <v>22</v>
      </c>
      <c r="B28" s="12">
        <v>26</v>
      </c>
      <c r="C28" s="21"/>
      <c r="D28" s="21"/>
      <c r="E28" s="21"/>
      <c r="F28" s="12"/>
      <c r="G28" s="12"/>
      <c r="H28" s="12"/>
      <c r="I28" s="12"/>
      <c r="J28" s="12"/>
      <c r="K28" s="12"/>
      <c r="L28" s="12"/>
      <c r="M28" s="12"/>
      <c r="N28" s="12"/>
      <c r="O28" s="12"/>
      <c r="P28" s="12"/>
      <c r="Q28" s="12"/>
      <c r="R28" s="12"/>
      <c r="S28" s="12"/>
      <c r="T28" s="12"/>
      <c r="U28" s="12"/>
      <c r="V28" s="12"/>
      <c r="W28" s="12"/>
      <c r="X28" s="12"/>
      <c r="Y28" s="13">
        <f t="shared" si="61"/>
        <v>1000</v>
      </c>
      <c r="Z28" s="12"/>
      <c r="AA28" s="12"/>
      <c r="AB28" s="12"/>
      <c r="AC28" s="12"/>
      <c r="AD28" s="12"/>
      <c r="AE28" s="12"/>
      <c r="AF28" s="12"/>
      <c r="AG28" s="12"/>
      <c r="AH28" s="12"/>
      <c r="AI28" s="12"/>
      <c r="AJ28" s="13">
        <f t="shared" si="62"/>
        <v>0</v>
      </c>
      <c r="AK28" s="13">
        <f t="shared" si="63"/>
        <v>1000</v>
      </c>
      <c r="AL28" s="12"/>
      <c r="AM28" s="12"/>
      <c r="AN28" s="12"/>
      <c r="AO28" s="12"/>
      <c r="AP28" s="12"/>
      <c r="AQ28" s="12"/>
      <c r="AR28" s="12"/>
      <c r="AS28" s="12"/>
      <c r="AT28" s="12"/>
      <c r="AU28" s="12"/>
      <c r="AV28" s="13">
        <f t="shared" si="64"/>
        <v>0</v>
      </c>
      <c r="AW28" s="13">
        <f t="shared" si="65"/>
        <v>1000</v>
      </c>
      <c r="AX28" s="12"/>
      <c r="AY28" s="12"/>
      <c r="AZ28" s="12"/>
      <c r="BA28" s="12"/>
      <c r="BB28" s="12"/>
      <c r="BC28" s="12"/>
      <c r="BD28" s="12"/>
      <c r="BE28" s="12"/>
      <c r="BF28" s="12"/>
      <c r="BG28" s="12"/>
      <c r="BH28" s="13">
        <f t="shared" si="66"/>
        <v>0</v>
      </c>
      <c r="BI28" s="13">
        <f t="shared" si="67"/>
        <v>1000</v>
      </c>
      <c r="BJ28" s="13">
        <f t="shared" si="68"/>
        <v>22</v>
      </c>
      <c r="BK28" s="13">
        <f t="shared" si="69"/>
        <v>22</v>
      </c>
      <c r="BL28" s="13">
        <f t="shared" si="70"/>
        <v>22</v>
      </c>
      <c r="BM28" s="13">
        <f t="shared" si="71"/>
        <v>22</v>
      </c>
      <c r="BN28" s="13">
        <f t="shared" si="72"/>
        <v>21</v>
      </c>
      <c r="BO28" s="13">
        <f t="shared" si="73"/>
        <v>21</v>
      </c>
      <c r="BP28" s="13">
        <f t="shared" si="74"/>
        <v>21</v>
      </c>
      <c r="BQ28" s="13">
        <f t="shared" si="75"/>
        <v>21</v>
      </c>
      <c r="BR28" s="13" t="str">
        <f>IF($M28=Constants!$D$2,RANK($BM28,$BM$4:$BM$60,1),"-")</f>
        <v>-</v>
      </c>
      <c r="BS28" s="13" t="str">
        <f t="shared" si="76"/>
        <v/>
      </c>
      <c r="BT28" s="13" t="str">
        <f>IF($N28=Constants!$B$2,RANK($BM28,$BM$4:$BM$60,1),"-")</f>
        <v>-</v>
      </c>
      <c r="BU28" s="13" t="str">
        <f t="shared" si="77"/>
        <v/>
      </c>
      <c r="BV28" s="13" t="str">
        <f>IF($N28=Constants!$B$3,RANK($BM28,$BM$4:$BM$60,1),"-")</f>
        <v>-</v>
      </c>
      <c r="BW28" s="13" t="str">
        <f t="shared" si="78"/>
        <v/>
      </c>
      <c r="BX28" s="13" t="str">
        <f>IF($N28=Constants!$B$4,RANK($BM28,$BM$4:$BM$60,1),"-")</f>
        <v>-</v>
      </c>
      <c r="BY28" s="13" t="str">
        <f t="shared" si="79"/>
        <v/>
      </c>
      <c r="BZ28" s="13" t="str">
        <f>IF($N28=Constants!$B$5,RANK($BM28,$BM$4:$BM$60,1),"-")</f>
        <v>-</v>
      </c>
      <c r="CA28" s="13" t="str">
        <f t="shared" si="80"/>
        <v/>
      </c>
      <c r="CB28" s="13" t="str">
        <f>IF($N28=Constants!$B$6,RANK($BM28,$BM$4:$BM$60,1),"-")</f>
        <v>-</v>
      </c>
      <c r="CC28" s="13" t="str">
        <f t="shared" si="81"/>
        <v/>
      </c>
      <c r="CD28" s="13" t="str">
        <f>IF($N28=Constants!$B$7,RANK($BM28,$BM$4:$BM$60,1),"-")</f>
        <v>-</v>
      </c>
      <c r="CE28" s="13" t="str">
        <f t="shared" si="82"/>
        <v/>
      </c>
      <c r="CF28" s="13">
        <f>IF($N28=Constants!$B$8,RANK($BM28,$BM$4:$BM$60,1),"-")</f>
        <v>22</v>
      </c>
      <c r="CG28" s="13">
        <f t="shared" si="83"/>
        <v>1</v>
      </c>
      <c r="CH28" s="13" t="str">
        <f>IF($G28=Constants!$C$4,RANK($BM28,$BM$4:$BM$60,1),"-")</f>
        <v>-</v>
      </c>
      <c r="CI28" s="13" t="str">
        <f t="shared" si="84"/>
        <v xml:space="preserve"> </v>
      </c>
      <c r="CJ28" s="13" t="str">
        <f>IF($G28=Constants!$C$3,RANK($BM28,$BM$4:$BM$60,1),"-")</f>
        <v>-</v>
      </c>
      <c r="CK28" s="13" t="str">
        <f t="shared" si="85"/>
        <v xml:space="preserve"> </v>
      </c>
      <c r="CL28" s="13" t="str">
        <f t="shared" si="86"/>
        <v>1</v>
      </c>
      <c r="CM28" s="13" t="str">
        <f t="shared" si="87"/>
        <v xml:space="preserve"> </v>
      </c>
      <c r="CN28" s="13" t="str">
        <f t="shared" si="88"/>
        <v xml:space="preserve"> </v>
      </c>
      <c r="CP28" s="3">
        <f t="shared" si="89"/>
        <v>0</v>
      </c>
      <c r="CQ28" s="3">
        <f t="shared" si="90"/>
        <v>0.02</v>
      </c>
      <c r="CR28" s="3">
        <f t="shared" si="91"/>
        <v>21.02</v>
      </c>
      <c r="CS28" s="3">
        <f t="shared" si="92"/>
        <v>21</v>
      </c>
      <c r="CT28" s="3">
        <f t="shared" si="93"/>
        <v>0</v>
      </c>
      <c r="CU28" s="3">
        <f t="shared" si="94"/>
        <v>0.02</v>
      </c>
      <c r="CV28" s="3">
        <f t="shared" si="95"/>
        <v>21.02</v>
      </c>
      <c r="CW28" s="3">
        <f t="shared" si="96"/>
        <v>21</v>
      </c>
      <c r="CX28" s="3">
        <f t="shared" si="97"/>
        <v>0</v>
      </c>
      <c r="CY28" s="3">
        <f t="shared" si="98"/>
        <v>2.1999999999999999E-2</v>
      </c>
      <c r="CZ28" s="3">
        <f t="shared" si="99"/>
        <v>21.021999999999998</v>
      </c>
      <c r="DA28" s="3">
        <f t="shared" si="100"/>
        <v>22</v>
      </c>
      <c r="DB28" s="3">
        <f t="shared" si="101"/>
        <v>0</v>
      </c>
      <c r="DC28" s="3">
        <f t="shared" si="102"/>
        <v>1.9E-2</v>
      </c>
      <c r="DD28" s="3">
        <f t="shared" si="103"/>
        <v>22.018999999999998</v>
      </c>
      <c r="DE28" s="3">
        <f t="shared" si="104"/>
        <v>22</v>
      </c>
      <c r="DF28" s="3">
        <f t="shared" si="105"/>
        <v>0</v>
      </c>
      <c r="DG28" s="3">
        <f t="shared" si="106"/>
        <v>1.6E-2</v>
      </c>
      <c r="DH28" s="3">
        <f t="shared" si="107"/>
        <v>22.015999999999998</v>
      </c>
      <c r="DI28" s="3">
        <f t="shared" si="108"/>
        <v>22</v>
      </c>
      <c r="DJ28" s="3">
        <f t="shared" si="109"/>
        <v>0</v>
      </c>
      <c r="DK28" s="3">
        <f t="shared" si="110"/>
        <v>2.1000000000000001E-2</v>
      </c>
      <c r="DL28" s="3">
        <f t="shared" si="111"/>
        <v>22.021000000000001</v>
      </c>
      <c r="DM28" s="3">
        <f t="shared" si="112"/>
        <v>22</v>
      </c>
      <c r="DN28" s="3">
        <f t="shared" si="113"/>
        <v>0</v>
      </c>
      <c r="DO28" s="3">
        <f t="shared" si="114"/>
        <v>8.9999999999999993E-3</v>
      </c>
      <c r="DP28" s="3">
        <f t="shared" si="115"/>
        <v>22.009</v>
      </c>
      <c r="DQ28" s="3">
        <f t="shared" si="116"/>
        <v>22</v>
      </c>
      <c r="DS28" s="3">
        <f t="shared" si="117"/>
        <v>0</v>
      </c>
      <c r="DT28" s="3">
        <f t="shared" si="118"/>
        <v>0.02</v>
      </c>
      <c r="DU28" s="3">
        <f t="shared" si="119"/>
        <v>21.02</v>
      </c>
      <c r="DV28" s="3">
        <f t="shared" si="120"/>
        <v>21</v>
      </c>
      <c r="DW28" s="3">
        <f t="shared" si="121"/>
        <v>0</v>
      </c>
      <c r="DX28" s="3">
        <f t="shared" si="122"/>
        <v>0.02</v>
      </c>
      <c r="DY28" s="3">
        <f t="shared" si="123"/>
        <v>21.02</v>
      </c>
      <c r="DZ28" s="3">
        <f t="shared" si="124"/>
        <v>21</v>
      </c>
      <c r="EA28" s="3">
        <f t="shared" si="125"/>
        <v>0</v>
      </c>
      <c r="EB28" s="3">
        <f t="shared" si="126"/>
        <v>2.1999999999999999E-2</v>
      </c>
      <c r="EC28" s="3">
        <f t="shared" si="127"/>
        <v>21.021999999999998</v>
      </c>
      <c r="ED28" s="3">
        <f t="shared" si="128"/>
        <v>22</v>
      </c>
      <c r="EE28" s="3">
        <f t="shared" si="129"/>
        <v>0</v>
      </c>
      <c r="EF28" s="3">
        <f t="shared" si="130"/>
        <v>1.9E-2</v>
      </c>
      <c r="EG28" s="3">
        <f t="shared" si="131"/>
        <v>22.018999999999998</v>
      </c>
      <c r="EH28" s="3">
        <f t="shared" si="132"/>
        <v>22</v>
      </c>
      <c r="EI28" s="3">
        <f t="shared" si="133"/>
        <v>0</v>
      </c>
      <c r="EJ28" s="3">
        <f t="shared" si="134"/>
        <v>1.6E-2</v>
      </c>
      <c r="EK28" s="3">
        <f t="shared" si="135"/>
        <v>22.015999999999998</v>
      </c>
      <c r="EL28" s="3">
        <f t="shared" si="136"/>
        <v>22</v>
      </c>
      <c r="EM28" s="3">
        <f t="shared" si="137"/>
        <v>0</v>
      </c>
      <c r="EN28" s="3">
        <f t="shared" si="138"/>
        <v>2.1000000000000001E-2</v>
      </c>
      <c r="EO28" s="3">
        <f t="shared" si="139"/>
        <v>22.021000000000001</v>
      </c>
      <c r="EP28" s="3">
        <f t="shared" si="140"/>
        <v>22</v>
      </c>
      <c r="EQ28" s="3">
        <f t="shared" si="141"/>
        <v>0</v>
      </c>
      <c r="ER28" s="3">
        <f t="shared" si="142"/>
        <v>8.9999999999999993E-3</v>
      </c>
      <c r="ES28" s="3">
        <f t="shared" si="143"/>
        <v>22.009</v>
      </c>
      <c r="ET28" s="3">
        <f t="shared" si="144"/>
        <v>22</v>
      </c>
      <c r="EX28" s="3">
        <f t="shared" si="145"/>
        <v>0</v>
      </c>
      <c r="EY28" s="3" t="str">
        <f t="shared" si="146"/>
        <v>NO</v>
      </c>
      <c r="EZ28" s="3">
        <f t="shared" si="147"/>
        <v>1000</v>
      </c>
      <c r="FA28" s="3" t="str">
        <f t="shared" si="148"/>
        <v>YES</v>
      </c>
      <c r="FC28" s="3">
        <f t="shared" si="149"/>
        <v>0</v>
      </c>
      <c r="FD28" s="3">
        <f t="shared" si="150"/>
        <v>1.7999999999999999E-2</v>
      </c>
      <c r="FE28" s="3">
        <f t="shared" si="151"/>
        <v>21.018000000000001</v>
      </c>
      <c r="FF28" s="3">
        <f t="shared" si="152"/>
        <v>21</v>
      </c>
      <c r="FG28" s="3">
        <f t="shared" si="153"/>
        <v>0</v>
      </c>
      <c r="FH28" s="3">
        <f t="shared" si="154"/>
        <v>1.9E-2</v>
      </c>
      <c r="FI28" s="3">
        <f t="shared" si="155"/>
        <v>21.018999999999998</v>
      </c>
      <c r="FJ28" s="3">
        <f t="shared" si="156"/>
        <v>21</v>
      </c>
      <c r="FK28" s="3">
        <f t="shared" si="157"/>
        <v>0</v>
      </c>
      <c r="FL28" s="3">
        <f t="shared" si="158"/>
        <v>2.1000000000000001E-2</v>
      </c>
      <c r="FM28" s="3">
        <f t="shared" si="159"/>
        <v>21.021000000000001</v>
      </c>
      <c r="FN28" s="3">
        <f t="shared" si="160"/>
        <v>22</v>
      </c>
      <c r="FO28" s="3">
        <f t="shared" si="161"/>
        <v>0</v>
      </c>
      <c r="FP28" s="3">
        <f t="shared" si="162"/>
        <v>1.7999999999999999E-2</v>
      </c>
      <c r="FQ28" s="3">
        <f t="shared" si="163"/>
        <v>22.018000000000001</v>
      </c>
      <c r="FR28" s="3">
        <f t="shared" si="164"/>
        <v>22</v>
      </c>
      <c r="FS28" s="3">
        <f t="shared" si="165"/>
        <v>0</v>
      </c>
      <c r="FT28" s="3">
        <f t="shared" si="166"/>
        <v>1.2999999999999999E-2</v>
      </c>
      <c r="FU28" s="3">
        <f t="shared" si="167"/>
        <v>22.013000000000002</v>
      </c>
      <c r="FV28" s="3">
        <f t="shared" si="168"/>
        <v>22</v>
      </c>
      <c r="FW28" s="3">
        <f t="shared" si="169"/>
        <v>0</v>
      </c>
      <c r="FX28" s="3">
        <f t="shared" si="170"/>
        <v>2.1000000000000001E-2</v>
      </c>
      <c r="FY28" s="3">
        <f t="shared" si="171"/>
        <v>22.021000000000001</v>
      </c>
      <c r="FZ28" s="3">
        <f t="shared" si="172"/>
        <v>22</v>
      </c>
      <c r="GA28" s="3">
        <f t="shared" si="173"/>
        <v>0</v>
      </c>
      <c r="GB28" s="3">
        <f t="shared" si="174"/>
        <v>8.9999999999999993E-3</v>
      </c>
      <c r="GC28" s="3">
        <f t="shared" si="175"/>
        <v>22.009</v>
      </c>
      <c r="GD28" s="3">
        <f t="shared" si="176"/>
        <v>22</v>
      </c>
      <c r="GG28" s="3">
        <f t="shared" si="177"/>
        <v>0</v>
      </c>
      <c r="GH28" s="3">
        <f t="shared" si="178"/>
        <v>1.6E-2</v>
      </c>
      <c r="GI28" s="3">
        <f t="shared" si="179"/>
        <v>21.015999999999998</v>
      </c>
      <c r="GJ28" s="3">
        <f t="shared" si="180"/>
        <v>21</v>
      </c>
      <c r="GK28" s="3">
        <f t="shared" si="181"/>
        <v>0</v>
      </c>
      <c r="GL28" s="3">
        <f t="shared" si="182"/>
        <v>1.4E-2</v>
      </c>
      <c r="GM28" s="3">
        <f t="shared" si="183"/>
        <v>21.013999999999999</v>
      </c>
      <c r="GN28" s="3">
        <f t="shared" si="184"/>
        <v>21</v>
      </c>
      <c r="GO28" s="3">
        <f t="shared" si="185"/>
        <v>0</v>
      </c>
      <c r="GP28" s="3">
        <f t="shared" si="186"/>
        <v>1.6E-2</v>
      </c>
      <c r="GQ28" s="3">
        <f t="shared" si="187"/>
        <v>21.015999999999998</v>
      </c>
      <c r="GR28" s="3">
        <f t="shared" si="188"/>
        <v>22</v>
      </c>
      <c r="GS28" s="3">
        <f t="shared" si="189"/>
        <v>0</v>
      </c>
      <c r="GT28" s="3">
        <f t="shared" si="190"/>
        <v>1.0999999999999999E-2</v>
      </c>
      <c r="GU28" s="3">
        <f t="shared" si="191"/>
        <v>22.010999999999999</v>
      </c>
      <c r="GV28" s="3">
        <f t="shared" si="192"/>
        <v>22</v>
      </c>
      <c r="GW28" s="3">
        <f t="shared" si="193"/>
        <v>0</v>
      </c>
      <c r="GX28" s="3">
        <f t="shared" si="194"/>
        <v>1.2E-2</v>
      </c>
      <c r="GY28" s="3">
        <f t="shared" si="195"/>
        <v>22.012</v>
      </c>
      <c r="GZ28" s="3">
        <f t="shared" si="196"/>
        <v>22</v>
      </c>
      <c r="HA28" s="3">
        <f t="shared" si="197"/>
        <v>0</v>
      </c>
      <c r="HB28" s="3">
        <f t="shared" si="198"/>
        <v>0.02</v>
      </c>
      <c r="HC28" s="3">
        <f t="shared" si="199"/>
        <v>22.02</v>
      </c>
      <c r="HD28" s="3">
        <f t="shared" si="200"/>
        <v>22</v>
      </c>
      <c r="HE28" s="3">
        <f t="shared" si="201"/>
        <v>0</v>
      </c>
      <c r="HF28" s="3">
        <f t="shared" si="202"/>
        <v>7.0000000000000001E-3</v>
      </c>
      <c r="HG28" s="3">
        <f t="shared" si="203"/>
        <v>22.007000000000001</v>
      </c>
      <c r="HH28" s="3">
        <f t="shared" si="204"/>
        <v>22</v>
      </c>
    </row>
    <row r="29" spans="1:216" x14ac:dyDescent="0.3">
      <c r="A29" s="3">
        <f t="shared" si="60"/>
        <v>22</v>
      </c>
      <c r="B29" s="12">
        <v>27</v>
      </c>
      <c r="C29" s="21"/>
      <c r="D29" s="21"/>
      <c r="E29" s="21"/>
      <c r="F29" s="12"/>
      <c r="G29" s="12"/>
      <c r="H29" s="12"/>
      <c r="I29" s="12"/>
      <c r="J29" s="12"/>
      <c r="K29" s="12"/>
      <c r="L29" s="12"/>
      <c r="M29" s="12"/>
      <c r="N29" s="12"/>
      <c r="O29" s="12"/>
      <c r="P29" s="12"/>
      <c r="Q29" s="12"/>
      <c r="R29" s="12"/>
      <c r="S29" s="12"/>
      <c r="T29" s="12"/>
      <c r="U29" s="12"/>
      <c r="V29" s="12"/>
      <c r="W29" s="12"/>
      <c r="X29" s="12"/>
      <c r="Y29" s="13">
        <f t="shared" si="61"/>
        <v>1000</v>
      </c>
      <c r="Z29" s="12"/>
      <c r="AA29" s="12"/>
      <c r="AB29" s="12"/>
      <c r="AC29" s="12"/>
      <c r="AD29" s="12"/>
      <c r="AE29" s="12"/>
      <c r="AF29" s="12"/>
      <c r="AG29" s="12"/>
      <c r="AH29" s="12"/>
      <c r="AI29" s="12"/>
      <c r="AJ29" s="13">
        <f t="shared" si="62"/>
        <v>0</v>
      </c>
      <c r="AK29" s="13">
        <f t="shared" si="63"/>
        <v>1000</v>
      </c>
      <c r="AL29" s="12"/>
      <c r="AM29" s="12"/>
      <c r="AN29" s="12"/>
      <c r="AO29" s="12"/>
      <c r="AP29" s="12"/>
      <c r="AQ29" s="12"/>
      <c r="AR29" s="12"/>
      <c r="AS29" s="12"/>
      <c r="AT29" s="12"/>
      <c r="AU29" s="12"/>
      <c r="AV29" s="13">
        <f t="shared" si="64"/>
        <v>0</v>
      </c>
      <c r="AW29" s="13">
        <f t="shared" si="65"/>
        <v>1000</v>
      </c>
      <c r="AX29" s="12"/>
      <c r="AY29" s="12"/>
      <c r="AZ29" s="12"/>
      <c r="BA29" s="12"/>
      <c r="BB29" s="12"/>
      <c r="BC29" s="12"/>
      <c r="BD29" s="12"/>
      <c r="BE29" s="12"/>
      <c r="BF29" s="12"/>
      <c r="BG29" s="12"/>
      <c r="BH29" s="13">
        <f t="shared" si="66"/>
        <v>0</v>
      </c>
      <c r="BI29" s="13">
        <f t="shared" si="67"/>
        <v>1000</v>
      </c>
      <c r="BJ29" s="13">
        <f t="shared" si="68"/>
        <v>22</v>
      </c>
      <c r="BK29" s="13">
        <f t="shared" si="69"/>
        <v>22</v>
      </c>
      <c r="BL29" s="13">
        <f t="shared" si="70"/>
        <v>22</v>
      </c>
      <c r="BM29" s="13">
        <f t="shared" si="71"/>
        <v>22</v>
      </c>
      <c r="BN29" s="13">
        <f t="shared" si="72"/>
        <v>21</v>
      </c>
      <c r="BO29" s="13">
        <f t="shared" si="73"/>
        <v>21</v>
      </c>
      <c r="BP29" s="13">
        <f t="shared" si="74"/>
        <v>21</v>
      </c>
      <c r="BQ29" s="13">
        <f t="shared" si="75"/>
        <v>21</v>
      </c>
      <c r="BR29" s="13" t="str">
        <f>IF($M29=Constants!$D$2,RANK($BM29,$BM$4:$BM$60,1),"-")</f>
        <v>-</v>
      </c>
      <c r="BS29" s="13" t="str">
        <f t="shared" si="76"/>
        <v/>
      </c>
      <c r="BT29" s="13" t="str">
        <f>IF($N29=Constants!$B$2,RANK($BM29,$BM$4:$BM$60,1),"-")</f>
        <v>-</v>
      </c>
      <c r="BU29" s="13" t="str">
        <f t="shared" si="77"/>
        <v/>
      </c>
      <c r="BV29" s="13" t="str">
        <f>IF($N29=Constants!$B$3,RANK($BM29,$BM$4:$BM$60,1),"-")</f>
        <v>-</v>
      </c>
      <c r="BW29" s="13" t="str">
        <f t="shared" si="78"/>
        <v/>
      </c>
      <c r="BX29" s="13" t="str">
        <f>IF($N29=Constants!$B$4,RANK($BM29,$BM$4:$BM$60,1),"-")</f>
        <v>-</v>
      </c>
      <c r="BY29" s="13" t="str">
        <f t="shared" si="79"/>
        <v/>
      </c>
      <c r="BZ29" s="13" t="str">
        <f>IF($N29=Constants!$B$5,RANK($BM29,$BM$4:$BM$60,1),"-")</f>
        <v>-</v>
      </c>
      <c r="CA29" s="13" t="str">
        <f t="shared" si="80"/>
        <v/>
      </c>
      <c r="CB29" s="13" t="str">
        <f>IF($N29=Constants!$B$6,RANK($BM29,$BM$4:$BM$60,1),"-")</f>
        <v>-</v>
      </c>
      <c r="CC29" s="13" t="str">
        <f t="shared" si="81"/>
        <v/>
      </c>
      <c r="CD29" s="13" t="str">
        <f>IF($N29=Constants!$B$7,RANK($BM29,$BM$4:$BM$60,1),"-")</f>
        <v>-</v>
      </c>
      <c r="CE29" s="13" t="str">
        <f t="shared" si="82"/>
        <v/>
      </c>
      <c r="CF29" s="13">
        <f>IF($N29=Constants!$B$8,RANK($BM29,$BM$4:$BM$60,1),"-")</f>
        <v>22</v>
      </c>
      <c r="CG29" s="13">
        <f t="shared" si="83"/>
        <v>1</v>
      </c>
      <c r="CH29" s="13" t="str">
        <f>IF($G29=Constants!$C$4,RANK($BM29,$BM$4:$BM$60,1),"-")</f>
        <v>-</v>
      </c>
      <c r="CI29" s="13" t="str">
        <f t="shared" si="84"/>
        <v xml:space="preserve"> </v>
      </c>
      <c r="CJ29" s="13" t="str">
        <f>IF($G29=Constants!$C$3,RANK($BM29,$BM$4:$BM$60,1),"-")</f>
        <v>-</v>
      </c>
      <c r="CK29" s="13" t="str">
        <f t="shared" si="85"/>
        <v xml:space="preserve"> </v>
      </c>
      <c r="CL29" s="13" t="str">
        <f t="shared" si="86"/>
        <v>1</v>
      </c>
      <c r="CM29" s="13" t="str">
        <f t="shared" si="87"/>
        <v xml:space="preserve"> </v>
      </c>
      <c r="CN29" s="13" t="str">
        <f t="shared" si="88"/>
        <v xml:space="preserve"> </v>
      </c>
      <c r="CP29" s="3">
        <f t="shared" si="89"/>
        <v>0</v>
      </c>
      <c r="CQ29" s="3">
        <f t="shared" si="90"/>
        <v>0.02</v>
      </c>
      <c r="CR29" s="3">
        <f t="shared" si="91"/>
        <v>21.02</v>
      </c>
      <c r="CS29" s="3">
        <f t="shared" si="92"/>
        <v>21</v>
      </c>
      <c r="CT29" s="3">
        <f t="shared" si="93"/>
        <v>0</v>
      </c>
      <c r="CU29" s="3">
        <f t="shared" si="94"/>
        <v>0.02</v>
      </c>
      <c r="CV29" s="3">
        <f t="shared" si="95"/>
        <v>21.02</v>
      </c>
      <c r="CW29" s="3">
        <f t="shared" si="96"/>
        <v>21</v>
      </c>
      <c r="CX29" s="3">
        <f t="shared" si="97"/>
        <v>0</v>
      </c>
      <c r="CY29" s="3">
        <f t="shared" si="98"/>
        <v>2.1999999999999999E-2</v>
      </c>
      <c r="CZ29" s="3">
        <f t="shared" si="99"/>
        <v>21.021999999999998</v>
      </c>
      <c r="DA29" s="3">
        <f t="shared" si="100"/>
        <v>22</v>
      </c>
      <c r="DB29" s="3">
        <f t="shared" si="101"/>
        <v>0</v>
      </c>
      <c r="DC29" s="3">
        <f t="shared" si="102"/>
        <v>1.9E-2</v>
      </c>
      <c r="DD29" s="3">
        <f t="shared" si="103"/>
        <v>22.018999999999998</v>
      </c>
      <c r="DE29" s="3">
        <f t="shared" si="104"/>
        <v>22</v>
      </c>
      <c r="DF29" s="3">
        <f t="shared" si="105"/>
        <v>0</v>
      </c>
      <c r="DG29" s="3">
        <f t="shared" si="106"/>
        <v>1.6E-2</v>
      </c>
      <c r="DH29" s="3">
        <f t="shared" si="107"/>
        <v>22.015999999999998</v>
      </c>
      <c r="DI29" s="3">
        <f t="shared" si="108"/>
        <v>22</v>
      </c>
      <c r="DJ29" s="3">
        <f t="shared" si="109"/>
        <v>0</v>
      </c>
      <c r="DK29" s="3">
        <f t="shared" si="110"/>
        <v>2.1000000000000001E-2</v>
      </c>
      <c r="DL29" s="3">
        <f t="shared" si="111"/>
        <v>22.021000000000001</v>
      </c>
      <c r="DM29" s="3">
        <f t="shared" si="112"/>
        <v>22</v>
      </c>
      <c r="DN29" s="3">
        <f t="shared" si="113"/>
        <v>0</v>
      </c>
      <c r="DO29" s="3">
        <f t="shared" si="114"/>
        <v>8.9999999999999993E-3</v>
      </c>
      <c r="DP29" s="3">
        <f t="shared" si="115"/>
        <v>22.009</v>
      </c>
      <c r="DQ29" s="3">
        <f t="shared" si="116"/>
        <v>22</v>
      </c>
      <c r="DS29" s="3">
        <f t="shared" si="117"/>
        <v>0</v>
      </c>
      <c r="DT29" s="3">
        <f t="shared" si="118"/>
        <v>0.02</v>
      </c>
      <c r="DU29" s="3">
        <f t="shared" si="119"/>
        <v>21.02</v>
      </c>
      <c r="DV29" s="3">
        <f t="shared" si="120"/>
        <v>21</v>
      </c>
      <c r="DW29" s="3">
        <f t="shared" si="121"/>
        <v>0</v>
      </c>
      <c r="DX29" s="3">
        <f t="shared" si="122"/>
        <v>0.02</v>
      </c>
      <c r="DY29" s="3">
        <f t="shared" si="123"/>
        <v>21.02</v>
      </c>
      <c r="DZ29" s="3">
        <f t="shared" si="124"/>
        <v>21</v>
      </c>
      <c r="EA29" s="3">
        <f t="shared" si="125"/>
        <v>0</v>
      </c>
      <c r="EB29" s="3">
        <f t="shared" si="126"/>
        <v>2.1999999999999999E-2</v>
      </c>
      <c r="EC29" s="3">
        <f t="shared" si="127"/>
        <v>21.021999999999998</v>
      </c>
      <c r="ED29" s="3">
        <f t="shared" si="128"/>
        <v>22</v>
      </c>
      <c r="EE29" s="3">
        <f t="shared" si="129"/>
        <v>0</v>
      </c>
      <c r="EF29" s="3">
        <f t="shared" si="130"/>
        <v>1.9E-2</v>
      </c>
      <c r="EG29" s="3">
        <f t="shared" si="131"/>
        <v>22.018999999999998</v>
      </c>
      <c r="EH29" s="3">
        <f t="shared" si="132"/>
        <v>22</v>
      </c>
      <c r="EI29" s="3">
        <f t="shared" si="133"/>
        <v>0</v>
      </c>
      <c r="EJ29" s="3">
        <f t="shared" si="134"/>
        <v>1.6E-2</v>
      </c>
      <c r="EK29" s="3">
        <f t="shared" si="135"/>
        <v>22.015999999999998</v>
      </c>
      <c r="EL29" s="3">
        <f t="shared" si="136"/>
        <v>22</v>
      </c>
      <c r="EM29" s="3">
        <f t="shared" si="137"/>
        <v>0</v>
      </c>
      <c r="EN29" s="3">
        <f t="shared" si="138"/>
        <v>2.1000000000000001E-2</v>
      </c>
      <c r="EO29" s="3">
        <f t="shared" si="139"/>
        <v>22.021000000000001</v>
      </c>
      <c r="EP29" s="3">
        <f t="shared" si="140"/>
        <v>22</v>
      </c>
      <c r="EQ29" s="3">
        <f t="shared" si="141"/>
        <v>0</v>
      </c>
      <c r="ER29" s="3">
        <f t="shared" si="142"/>
        <v>8.9999999999999993E-3</v>
      </c>
      <c r="ES29" s="3">
        <f t="shared" si="143"/>
        <v>22.009</v>
      </c>
      <c r="ET29" s="3">
        <f t="shared" si="144"/>
        <v>22</v>
      </c>
      <c r="EX29" s="3">
        <f t="shared" si="145"/>
        <v>0</v>
      </c>
      <c r="EY29" s="3" t="str">
        <f t="shared" si="146"/>
        <v>NO</v>
      </c>
      <c r="EZ29" s="3">
        <f t="shared" si="147"/>
        <v>1000</v>
      </c>
      <c r="FA29" s="3" t="str">
        <f t="shared" si="148"/>
        <v>YES</v>
      </c>
      <c r="FC29" s="3">
        <f t="shared" si="149"/>
        <v>0</v>
      </c>
      <c r="FD29" s="3">
        <f t="shared" si="150"/>
        <v>1.7999999999999999E-2</v>
      </c>
      <c r="FE29" s="3">
        <f t="shared" si="151"/>
        <v>21.018000000000001</v>
      </c>
      <c r="FF29" s="3">
        <f t="shared" si="152"/>
        <v>21</v>
      </c>
      <c r="FG29" s="3">
        <f t="shared" si="153"/>
        <v>0</v>
      </c>
      <c r="FH29" s="3">
        <f t="shared" si="154"/>
        <v>1.9E-2</v>
      </c>
      <c r="FI29" s="3">
        <f t="shared" si="155"/>
        <v>21.018999999999998</v>
      </c>
      <c r="FJ29" s="3">
        <f t="shared" si="156"/>
        <v>21</v>
      </c>
      <c r="FK29" s="3">
        <f t="shared" si="157"/>
        <v>0</v>
      </c>
      <c r="FL29" s="3">
        <f t="shared" si="158"/>
        <v>2.1000000000000001E-2</v>
      </c>
      <c r="FM29" s="3">
        <f t="shared" si="159"/>
        <v>21.021000000000001</v>
      </c>
      <c r="FN29" s="3">
        <f t="shared" si="160"/>
        <v>22</v>
      </c>
      <c r="FO29" s="3">
        <f t="shared" si="161"/>
        <v>0</v>
      </c>
      <c r="FP29" s="3">
        <f t="shared" si="162"/>
        <v>1.7999999999999999E-2</v>
      </c>
      <c r="FQ29" s="3">
        <f t="shared" si="163"/>
        <v>22.018000000000001</v>
      </c>
      <c r="FR29" s="3">
        <f t="shared" si="164"/>
        <v>22</v>
      </c>
      <c r="FS29" s="3">
        <f t="shared" si="165"/>
        <v>0</v>
      </c>
      <c r="FT29" s="3">
        <f t="shared" si="166"/>
        <v>1.2999999999999999E-2</v>
      </c>
      <c r="FU29" s="3">
        <f t="shared" si="167"/>
        <v>22.013000000000002</v>
      </c>
      <c r="FV29" s="3">
        <f t="shared" si="168"/>
        <v>22</v>
      </c>
      <c r="FW29" s="3">
        <f t="shared" si="169"/>
        <v>0</v>
      </c>
      <c r="FX29" s="3">
        <f t="shared" si="170"/>
        <v>2.1000000000000001E-2</v>
      </c>
      <c r="FY29" s="3">
        <f t="shared" si="171"/>
        <v>22.021000000000001</v>
      </c>
      <c r="FZ29" s="3">
        <f t="shared" si="172"/>
        <v>22</v>
      </c>
      <c r="GA29" s="3">
        <f t="shared" si="173"/>
        <v>0</v>
      </c>
      <c r="GB29" s="3">
        <f t="shared" si="174"/>
        <v>8.9999999999999993E-3</v>
      </c>
      <c r="GC29" s="3">
        <f t="shared" si="175"/>
        <v>22.009</v>
      </c>
      <c r="GD29" s="3">
        <f t="shared" si="176"/>
        <v>22</v>
      </c>
      <c r="GG29" s="3">
        <f t="shared" si="177"/>
        <v>0</v>
      </c>
      <c r="GH29" s="3">
        <f t="shared" si="178"/>
        <v>1.6E-2</v>
      </c>
      <c r="GI29" s="3">
        <f t="shared" si="179"/>
        <v>21.015999999999998</v>
      </c>
      <c r="GJ29" s="3">
        <f t="shared" si="180"/>
        <v>21</v>
      </c>
      <c r="GK29" s="3">
        <f t="shared" si="181"/>
        <v>0</v>
      </c>
      <c r="GL29" s="3">
        <f t="shared" si="182"/>
        <v>1.4E-2</v>
      </c>
      <c r="GM29" s="3">
        <f t="shared" si="183"/>
        <v>21.013999999999999</v>
      </c>
      <c r="GN29" s="3">
        <f t="shared" si="184"/>
        <v>21</v>
      </c>
      <c r="GO29" s="3">
        <f t="shared" si="185"/>
        <v>0</v>
      </c>
      <c r="GP29" s="3">
        <f t="shared" si="186"/>
        <v>1.6E-2</v>
      </c>
      <c r="GQ29" s="3">
        <f t="shared" si="187"/>
        <v>21.015999999999998</v>
      </c>
      <c r="GR29" s="3">
        <f t="shared" si="188"/>
        <v>22</v>
      </c>
      <c r="GS29" s="3">
        <f t="shared" si="189"/>
        <v>0</v>
      </c>
      <c r="GT29" s="3">
        <f t="shared" si="190"/>
        <v>1.0999999999999999E-2</v>
      </c>
      <c r="GU29" s="3">
        <f t="shared" si="191"/>
        <v>22.010999999999999</v>
      </c>
      <c r="GV29" s="3">
        <f t="shared" si="192"/>
        <v>22</v>
      </c>
      <c r="GW29" s="3">
        <f t="shared" si="193"/>
        <v>0</v>
      </c>
      <c r="GX29" s="3">
        <f t="shared" si="194"/>
        <v>1.2E-2</v>
      </c>
      <c r="GY29" s="3">
        <f t="shared" si="195"/>
        <v>22.012</v>
      </c>
      <c r="GZ29" s="3">
        <f t="shared" si="196"/>
        <v>22</v>
      </c>
      <c r="HA29" s="3">
        <f t="shared" si="197"/>
        <v>0</v>
      </c>
      <c r="HB29" s="3">
        <f t="shared" si="198"/>
        <v>0.02</v>
      </c>
      <c r="HC29" s="3">
        <f t="shared" si="199"/>
        <v>22.02</v>
      </c>
      <c r="HD29" s="3">
        <f t="shared" si="200"/>
        <v>22</v>
      </c>
      <c r="HE29" s="3">
        <f t="shared" si="201"/>
        <v>0</v>
      </c>
      <c r="HF29" s="3">
        <f t="shared" si="202"/>
        <v>7.0000000000000001E-3</v>
      </c>
      <c r="HG29" s="3">
        <f t="shared" si="203"/>
        <v>22.007000000000001</v>
      </c>
      <c r="HH29" s="3">
        <f t="shared" si="204"/>
        <v>22</v>
      </c>
    </row>
    <row r="30" spans="1:216" x14ac:dyDescent="0.3">
      <c r="A30" s="3">
        <f t="shared" si="60"/>
        <v>22</v>
      </c>
      <c r="B30" s="12">
        <v>28</v>
      </c>
      <c r="C30" s="21"/>
      <c r="D30" s="21"/>
      <c r="E30" s="21"/>
      <c r="F30" s="12"/>
      <c r="G30" s="12"/>
      <c r="H30" s="12"/>
      <c r="I30" s="12"/>
      <c r="J30" s="12"/>
      <c r="K30" s="12"/>
      <c r="L30" s="12"/>
      <c r="M30" s="12"/>
      <c r="N30" s="12"/>
      <c r="O30" s="12"/>
      <c r="P30" s="12"/>
      <c r="Q30" s="12"/>
      <c r="R30" s="12"/>
      <c r="S30" s="12"/>
      <c r="T30" s="12"/>
      <c r="U30" s="12"/>
      <c r="V30" s="12"/>
      <c r="W30" s="12"/>
      <c r="X30" s="12"/>
      <c r="Y30" s="13">
        <f t="shared" si="61"/>
        <v>1000</v>
      </c>
      <c r="Z30" s="12"/>
      <c r="AA30" s="12"/>
      <c r="AB30" s="12"/>
      <c r="AC30" s="12"/>
      <c r="AD30" s="12"/>
      <c r="AE30" s="12"/>
      <c r="AF30" s="12"/>
      <c r="AG30" s="12"/>
      <c r="AH30" s="12"/>
      <c r="AI30" s="12"/>
      <c r="AJ30" s="13">
        <f t="shared" si="62"/>
        <v>0</v>
      </c>
      <c r="AK30" s="13">
        <f t="shared" si="63"/>
        <v>1000</v>
      </c>
      <c r="AL30" s="12"/>
      <c r="AM30" s="12"/>
      <c r="AN30" s="12"/>
      <c r="AO30" s="12"/>
      <c r="AP30" s="12"/>
      <c r="AQ30" s="12"/>
      <c r="AR30" s="12"/>
      <c r="AS30" s="12"/>
      <c r="AT30" s="12"/>
      <c r="AU30" s="12"/>
      <c r="AV30" s="13">
        <f t="shared" si="64"/>
        <v>0</v>
      </c>
      <c r="AW30" s="13">
        <f t="shared" si="65"/>
        <v>1000</v>
      </c>
      <c r="AX30" s="12"/>
      <c r="AY30" s="12"/>
      <c r="AZ30" s="12"/>
      <c r="BA30" s="12"/>
      <c r="BB30" s="12"/>
      <c r="BC30" s="12"/>
      <c r="BD30" s="12"/>
      <c r="BE30" s="12"/>
      <c r="BF30" s="12"/>
      <c r="BG30" s="12"/>
      <c r="BH30" s="13">
        <f t="shared" si="66"/>
        <v>0</v>
      </c>
      <c r="BI30" s="13">
        <f t="shared" si="67"/>
        <v>1000</v>
      </c>
      <c r="BJ30" s="13">
        <f t="shared" si="68"/>
        <v>22</v>
      </c>
      <c r="BK30" s="13">
        <f t="shared" si="69"/>
        <v>22</v>
      </c>
      <c r="BL30" s="13">
        <f t="shared" si="70"/>
        <v>22</v>
      </c>
      <c r="BM30" s="13">
        <f t="shared" si="71"/>
        <v>22</v>
      </c>
      <c r="BN30" s="13">
        <f t="shared" si="72"/>
        <v>21</v>
      </c>
      <c r="BO30" s="13">
        <f t="shared" si="73"/>
        <v>21</v>
      </c>
      <c r="BP30" s="13">
        <f t="shared" si="74"/>
        <v>21</v>
      </c>
      <c r="BQ30" s="13">
        <f t="shared" si="75"/>
        <v>21</v>
      </c>
      <c r="BR30" s="13" t="str">
        <f>IF($M30=Constants!$D$2,RANK($BM30,$BM$4:$BM$60,1),"-")</f>
        <v>-</v>
      </c>
      <c r="BS30" s="13" t="str">
        <f t="shared" si="76"/>
        <v/>
      </c>
      <c r="BT30" s="13" t="str">
        <f>IF($N30=Constants!$B$2,RANK($BM30,$BM$4:$BM$60,1),"-")</f>
        <v>-</v>
      </c>
      <c r="BU30" s="13" t="str">
        <f t="shared" si="77"/>
        <v/>
      </c>
      <c r="BV30" s="13" t="str">
        <f>IF($N30=Constants!$B$3,RANK($BM30,$BM$4:$BM$60,1),"-")</f>
        <v>-</v>
      </c>
      <c r="BW30" s="13" t="str">
        <f t="shared" si="78"/>
        <v/>
      </c>
      <c r="BX30" s="13" t="str">
        <f>IF($N30=Constants!$B$4,RANK($BM30,$BM$4:$BM$60,1),"-")</f>
        <v>-</v>
      </c>
      <c r="BY30" s="13" t="str">
        <f t="shared" si="79"/>
        <v/>
      </c>
      <c r="BZ30" s="13" t="str">
        <f>IF($N30=Constants!$B$5,RANK($BM30,$BM$4:$BM$60,1),"-")</f>
        <v>-</v>
      </c>
      <c r="CA30" s="13" t="str">
        <f t="shared" si="80"/>
        <v/>
      </c>
      <c r="CB30" s="13" t="str">
        <f>IF($N30=Constants!$B$6,RANK($BM30,$BM$4:$BM$60,1),"-")</f>
        <v>-</v>
      </c>
      <c r="CC30" s="13" t="str">
        <f t="shared" si="81"/>
        <v/>
      </c>
      <c r="CD30" s="13" t="str">
        <f>IF($N30=Constants!$B$7,RANK($BM30,$BM$4:$BM$60,1),"-")</f>
        <v>-</v>
      </c>
      <c r="CE30" s="13" t="str">
        <f t="shared" si="82"/>
        <v/>
      </c>
      <c r="CF30" s="13">
        <f>IF($N30=Constants!$B$8,RANK($BM30,$BM$4:$BM$60,1),"-")</f>
        <v>22</v>
      </c>
      <c r="CG30" s="13">
        <f t="shared" si="83"/>
        <v>1</v>
      </c>
      <c r="CH30" s="13" t="str">
        <f>IF($G30=Constants!$C$4,RANK($BM30,$BM$4:$BM$60,1),"-")</f>
        <v>-</v>
      </c>
      <c r="CI30" s="13" t="str">
        <f t="shared" si="84"/>
        <v xml:space="preserve"> </v>
      </c>
      <c r="CJ30" s="13" t="str">
        <f>IF($G30=Constants!$C$3,RANK($BM30,$BM$4:$BM$60,1),"-")</f>
        <v>-</v>
      </c>
      <c r="CK30" s="13" t="str">
        <f t="shared" si="85"/>
        <v xml:space="preserve"> </v>
      </c>
      <c r="CL30" s="13" t="str">
        <f t="shared" si="86"/>
        <v>1</v>
      </c>
      <c r="CM30" s="13" t="str">
        <f t="shared" si="87"/>
        <v xml:space="preserve"> </v>
      </c>
      <c r="CN30" s="13" t="str">
        <f t="shared" si="88"/>
        <v xml:space="preserve"> </v>
      </c>
      <c r="CP30" s="3">
        <f t="shared" si="89"/>
        <v>0</v>
      </c>
      <c r="CQ30" s="3">
        <f t="shared" si="90"/>
        <v>0.02</v>
      </c>
      <c r="CR30" s="3">
        <f t="shared" si="91"/>
        <v>21.02</v>
      </c>
      <c r="CS30" s="3">
        <f t="shared" si="92"/>
        <v>21</v>
      </c>
      <c r="CT30" s="3">
        <f t="shared" si="93"/>
        <v>0</v>
      </c>
      <c r="CU30" s="3">
        <f t="shared" si="94"/>
        <v>0.02</v>
      </c>
      <c r="CV30" s="3">
        <f t="shared" si="95"/>
        <v>21.02</v>
      </c>
      <c r="CW30" s="3">
        <f t="shared" si="96"/>
        <v>21</v>
      </c>
      <c r="CX30" s="3">
        <f t="shared" si="97"/>
        <v>0</v>
      </c>
      <c r="CY30" s="3">
        <f t="shared" si="98"/>
        <v>2.1999999999999999E-2</v>
      </c>
      <c r="CZ30" s="3">
        <f t="shared" si="99"/>
        <v>21.021999999999998</v>
      </c>
      <c r="DA30" s="3">
        <f t="shared" si="100"/>
        <v>22</v>
      </c>
      <c r="DB30" s="3">
        <f t="shared" si="101"/>
        <v>0</v>
      </c>
      <c r="DC30" s="3">
        <f t="shared" si="102"/>
        <v>1.9E-2</v>
      </c>
      <c r="DD30" s="3">
        <f t="shared" si="103"/>
        <v>22.018999999999998</v>
      </c>
      <c r="DE30" s="3">
        <f t="shared" si="104"/>
        <v>22</v>
      </c>
      <c r="DF30" s="3">
        <f t="shared" si="105"/>
        <v>0</v>
      </c>
      <c r="DG30" s="3">
        <f t="shared" si="106"/>
        <v>1.6E-2</v>
      </c>
      <c r="DH30" s="3">
        <f t="shared" si="107"/>
        <v>22.015999999999998</v>
      </c>
      <c r="DI30" s="3">
        <f t="shared" si="108"/>
        <v>22</v>
      </c>
      <c r="DJ30" s="3">
        <f t="shared" si="109"/>
        <v>0</v>
      </c>
      <c r="DK30" s="3">
        <f t="shared" si="110"/>
        <v>2.1000000000000001E-2</v>
      </c>
      <c r="DL30" s="3">
        <f t="shared" si="111"/>
        <v>22.021000000000001</v>
      </c>
      <c r="DM30" s="3">
        <f t="shared" si="112"/>
        <v>22</v>
      </c>
      <c r="DN30" s="3">
        <f t="shared" si="113"/>
        <v>0</v>
      </c>
      <c r="DO30" s="3">
        <f t="shared" si="114"/>
        <v>8.9999999999999993E-3</v>
      </c>
      <c r="DP30" s="3">
        <f t="shared" si="115"/>
        <v>22.009</v>
      </c>
      <c r="DQ30" s="3">
        <f t="shared" si="116"/>
        <v>22</v>
      </c>
      <c r="DS30" s="3">
        <f t="shared" si="117"/>
        <v>0</v>
      </c>
      <c r="DT30" s="3">
        <f t="shared" si="118"/>
        <v>0.02</v>
      </c>
      <c r="DU30" s="3">
        <f t="shared" si="119"/>
        <v>21.02</v>
      </c>
      <c r="DV30" s="3">
        <f t="shared" si="120"/>
        <v>21</v>
      </c>
      <c r="DW30" s="3">
        <f t="shared" si="121"/>
        <v>0</v>
      </c>
      <c r="DX30" s="3">
        <f t="shared" si="122"/>
        <v>0.02</v>
      </c>
      <c r="DY30" s="3">
        <f t="shared" si="123"/>
        <v>21.02</v>
      </c>
      <c r="DZ30" s="3">
        <f t="shared" si="124"/>
        <v>21</v>
      </c>
      <c r="EA30" s="3">
        <f t="shared" si="125"/>
        <v>0</v>
      </c>
      <c r="EB30" s="3">
        <f t="shared" si="126"/>
        <v>2.1999999999999999E-2</v>
      </c>
      <c r="EC30" s="3">
        <f t="shared" si="127"/>
        <v>21.021999999999998</v>
      </c>
      <c r="ED30" s="3">
        <f t="shared" si="128"/>
        <v>22</v>
      </c>
      <c r="EE30" s="3">
        <f t="shared" si="129"/>
        <v>0</v>
      </c>
      <c r="EF30" s="3">
        <f t="shared" si="130"/>
        <v>1.9E-2</v>
      </c>
      <c r="EG30" s="3">
        <f t="shared" si="131"/>
        <v>22.018999999999998</v>
      </c>
      <c r="EH30" s="3">
        <f t="shared" si="132"/>
        <v>22</v>
      </c>
      <c r="EI30" s="3">
        <f t="shared" si="133"/>
        <v>0</v>
      </c>
      <c r="EJ30" s="3">
        <f t="shared" si="134"/>
        <v>1.6E-2</v>
      </c>
      <c r="EK30" s="3">
        <f t="shared" si="135"/>
        <v>22.015999999999998</v>
      </c>
      <c r="EL30" s="3">
        <f t="shared" si="136"/>
        <v>22</v>
      </c>
      <c r="EM30" s="3">
        <f t="shared" si="137"/>
        <v>0</v>
      </c>
      <c r="EN30" s="3">
        <f t="shared" si="138"/>
        <v>2.1000000000000001E-2</v>
      </c>
      <c r="EO30" s="3">
        <f t="shared" si="139"/>
        <v>22.021000000000001</v>
      </c>
      <c r="EP30" s="3">
        <f t="shared" si="140"/>
        <v>22</v>
      </c>
      <c r="EQ30" s="3">
        <f t="shared" si="141"/>
        <v>0</v>
      </c>
      <c r="ER30" s="3">
        <f t="shared" si="142"/>
        <v>8.9999999999999993E-3</v>
      </c>
      <c r="ES30" s="3">
        <f t="shared" si="143"/>
        <v>22.009</v>
      </c>
      <c r="ET30" s="3">
        <f t="shared" si="144"/>
        <v>22</v>
      </c>
      <c r="EX30" s="3">
        <f t="shared" si="145"/>
        <v>0</v>
      </c>
      <c r="EY30" s="3" t="str">
        <f t="shared" si="146"/>
        <v>NO</v>
      </c>
      <c r="EZ30" s="3">
        <f t="shared" si="147"/>
        <v>1000</v>
      </c>
      <c r="FA30" s="3" t="str">
        <f t="shared" si="148"/>
        <v>YES</v>
      </c>
      <c r="FC30" s="3">
        <f t="shared" si="149"/>
        <v>0</v>
      </c>
      <c r="FD30" s="3">
        <f t="shared" si="150"/>
        <v>1.7999999999999999E-2</v>
      </c>
      <c r="FE30" s="3">
        <f t="shared" si="151"/>
        <v>21.018000000000001</v>
      </c>
      <c r="FF30" s="3">
        <f t="shared" si="152"/>
        <v>21</v>
      </c>
      <c r="FG30" s="3">
        <f t="shared" si="153"/>
        <v>0</v>
      </c>
      <c r="FH30" s="3">
        <f t="shared" si="154"/>
        <v>1.9E-2</v>
      </c>
      <c r="FI30" s="3">
        <f t="shared" si="155"/>
        <v>21.018999999999998</v>
      </c>
      <c r="FJ30" s="3">
        <f t="shared" si="156"/>
        <v>21</v>
      </c>
      <c r="FK30" s="3">
        <f t="shared" si="157"/>
        <v>0</v>
      </c>
      <c r="FL30" s="3">
        <f t="shared" si="158"/>
        <v>2.1000000000000001E-2</v>
      </c>
      <c r="FM30" s="3">
        <f t="shared" si="159"/>
        <v>21.021000000000001</v>
      </c>
      <c r="FN30" s="3">
        <f t="shared" si="160"/>
        <v>22</v>
      </c>
      <c r="FO30" s="3">
        <f t="shared" si="161"/>
        <v>0</v>
      </c>
      <c r="FP30" s="3">
        <f t="shared" si="162"/>
        <v>1.7999999999999999E-2</v>
      </c>
      <c r="FQ30" s="3">
        <f t="shared" si="163"/>
        <v>22.018000000000001</v>
      </c>
      <c r="FR30" s="3">
        <f t="shared" si="164"/>
        <v>22</v>
      </c>
      <c r="FS30" s="3">
        <f t="shared" si="165"/>
        <v>0</v>
      </c>
      <c r="FT30" s="3">
        <f t="shared" si="166"/>
        <v>1.2999999999999999E-2</v>
      </c>
      <c r="FU30" s="3">
        <f t="shared" si="167"/>
        <v>22.013000000000002</v>
      </c>
      <c r="FV30" s="3">
        <f t="shared" si="168"/>
        <v>22</v>
      </c>
      <c r="FW30" s="3">
        <f t="shared" si="169"/>
        <v>0</v>
      </c>
      <c r="FX30" s="3">
        <f t="shared" si="170"/>
        <v>2.1000000000000001E-2</v>
      </c>
      <c r="FY30" s="3">
        <f t="shared" si="171"/>
        <v>22.021000000000001</v>
      </c>
      <c r="FZ30" s="3">
        <f t="shared" si="172"/>
        <v>22</v>
      </c>
      <c r="GA30" s="3">
        <f t="shared" si="173"/>
        <v>0</v>
      </c>
      <c r="GB30" s="3">
        <f t="shared" si="174"/>
        <v>8.9999999999999993E-3</v>
      </c>
      <c r="GC30" s="3">
        <f t="shared" si="175"/>
        <v>22.009</v>
      </c>
      <c r="GD30" s="3">
        <f t="shared" si="176"/>
        <v>22</v>
      </c>
      <c r="GG30" s="3">
        <f t="shared" si="177"/>
        <v>0</v>
      </c>
      <c r="GH30" s="3">
        <f t="shared" si="178"/>
        <v>1.6E-2</v>
      </c>
      <c r="GI30" s="3">
        <f t="shared" si="179"/>
        <v>21.015999999999998</v>
      </c>
      <c r="GJ30" s="3">
        <f t="shared" si="180"/>
        <v>21</v>
      </c>
      <c r="GK30" s="3">
        <f t="shared" si="181"/>
        <v>0</v>
      </c>
      <c r="GL30" s="3">
        <f t="shared" si="182"/>
        <v>1.4E-2</v>
      </c>
      <c r="GM30" s="3">
        <f t="shared" si="183"/>
        <v>21.013999999999999</v>
      </c>
      <c r="GN30" s="3">
        <f t="shared" si="184"/>
        <v>21</v>
      </c>
      <c r="GO30" s="3">
        <f t="shared" si="185"/>
        <v>0</v>
      </c>
      <c r="GP30" s="3">
        <f t="shared" si="186"/>
        <v>1.6E-2</v>
      </c>
      <c r="GQ30" s="3">
        <f t="shared" si="187"/>
        <v>21.015999999999998</v>
      </c>
      <c r="GR30" s="3">
        <f t="shared" si="188"/>
        <v>22</v>
      </c>
      <c r="GS30" s="3">
        <f t="shared" si="189"/>
        <v>0</v>
      </c>
      <c r="GT30" s="3">
        <f t="shared" si="190"/>
        <v>1.0999999999999999E-2</v>
      </c>
      <c r="GU30" s="3">
        <f t="shared" si="191"/>
        <v>22.010999999999999</v>
      </c>
      <c r="GV30" s="3">
        <f t="shared" si="192"/>
        <v>22</v>
      </c>
      <c r="GW30" s="3">
        <f t="shared" si="193"/>
        <v>0</v>
      </c>
      <c r="GX30" s="3">
        <f t="shared" si="194"/>
        <v>1.2E-2</v>
      </c>
      <c r="GY30" s="3">
        <f t="shared" si="195"/>
        <v>22.012</v>
      </c>
      <c r="GZ30" s="3">
        <f t="shared" si="196"/>
        <v>22</v>
      </c>
      <c r="HA30" s="3">
        <f t="shared" si="197"/>
        <v>0</v>
      </c>
      <c r="HB30" s="3">
        <f t="shared" si="198"/>
        <v>0.02</v>
      </c>
      <c r="HC30" s="3">
        <f t="shared" si="199"/>
        <v>22.02</v>
      </c>
      <c r="HD30" s="3">
        <f t="shared" si="200"/>
        <v>22</v>
      </c>
      <c r="HE30" s="3">
        <f t="shared" si="201"/>
        <v>0</v>
      </c>
      <c r="HF30" s="3">
        <f t="shared" si="202"/>
        <v>7.0000000000000001E-3</v>
      </c>
      <c r="HG30" s="3">
        <f t="shared" si="203"/>
        <v>22.007000000000001</v>
      </c>
      <c r="HH30" s="3">
        <f t="shared" si="204"/>
        <v>22</v>
      </c>
    </row>
    <row r="31" spans="1:216" x14ac:dyDescent="0.3">
      <c r="A31" s="3">
        <f t="shared" si="60"/>
        <v>22</v>
      </c>
      <c r="B31" s="12">
        <v>29</v>
      </c>
      <c r="C31" s="21"/>
      <c r="D31" s="21"/>
      <c r="E31" s="21"/>
      <c r="F31" s="12"/>
      <c r="G31" s="12"/>
      <c r="H31" s="12"/>
      <c r="I31" s="12"/>
      <c r="J31" s="12"/>
      <c r="K31" s="12"/>
      <c r="L31" s="12"/>
      <c r="M31" s="12"/>
      <c r="N31" s="12"/>
      <c r="O31" s="12"/>
      <c r="P31" s="12"/>
      <c r="Q31" s="12"/>
      <c r="R31" s="12"/>
      <c r="S31" s="12"/>
      <c r="T31" s="12"/>
      <c r="U31" s="12"/>
      <c r="V31" s="12"/>
      <c r="W31" s="12"/>
      <c r="X31" s="12"/>
      <c r="Y31" s="13">
        <f t="shared" si="61"/>
        <v>1000</v>
      </c>
      <c r="Z31" s="12"/>
      <c r="AA31" s="12"/>
      <c r="AB31" s="12"/>
      <c r="AC31" s="12"/>
      <c r="AD31" s="12"/>
      <c r="AE31" s="12"/>
      <c r="AF31" s="12"/>
      <c r="AG31" s="12"/>
      <c r="AH31" s="12"/>
      <c r="AI31" s="12"/>
      <c r="AJ31" s="13">
        <f t="shared" si="62"/>
        <v>0</v>
      </c>
      <c r="AK31" s="13">
        <f t="shared" si="63"/>
        <v>1000</v>
      </c>
      <c r="AL31" s="12"/>
      <c r="AM31" s="12"/>
      <c r="AN31" s="12"/>
      <c r="AO31" s="12"/>
      <c r="AP31" s="12"/>
      <c r="AQ31" s="12"/>
      <c r="AR31" s="12"/>
      <c r="AS31" s="12"/>
      <c r="AT31" s="12"/>
      <c r="AU31" s="12"/>
      <c r="AV31" s="13">
        <f t="shared" si="64"/>
        <v>0</v>
      </c>
      <c r="AW31" s="13">
        <f t="shared" si="65"/>
        <v>1000</v>
      </c>
      <c r="AX31" s="12"/>
      <c r="AY31" s="12"/>
      <c r="AZ31" s="12"/>
      <c r="BA31" s="12"/>
      <c r="BB31" s="12"/>
      <c r="BC31" s="12"/>
      <c r="BD31" s="12"/>
      <c r="BE31" s="12"/>
      <c r="BF31" s="12"/>
      <c r="BG31" s="12"/>
      <c r="BH31" s="13">
        <f t="shared" si="66"/>
        <v>0</v>
      </c>
      <c r="BI31" s="13">
        <f t="shared" si="67"/>
        <v>1000</v>
      </c>
      <c r="BJ31" s="13">
        <f t="shared" si="68"/>
        <v>22</v>
      </c>
      <c r="BK31" s="13">
        <f t="shared" si="69"/>
        <v>22</v>
      </c>
      <c r="BL31" s="13">
        <f t="shared" si="70"/>
        <v>22</v>
      </c>
      <c r="BM31" s="13">
        <f t="shared" si="71"/>
        <v>22</v>
      </c>
      <c r="BN31" s="13">
        <f t="shared" si="72"/>
        <v>21</v>
      </c>
      <c r="BO31" s="13">
        <f t="shared" si="73"/>
        <v>21</v>
      </c>
      <c r="BP31" s="13">
        <f t="shared" si="74"/>
        <v>21</v>
      </c>
      <c r="BQ31" s="13">
        <f t="shared" si="75"/>
        <v>21</v>
      </c>
      <c r="BR31" s="13" t="str">
        <f>IF($M31=Constants!$D$2,RANK($BM31,$BM$4:$BM$60,1),"-")</f>
        <v>-</v>
      </c>
      <c r="BS31" s="13" t="str">
        <f t="shared" si="76"/>
        <v/>
      </c>
      <c r="BT31" s="13" t="str">
        <f>IF($N31=Constants!$B$2,RANK($BM31,$BM$4:$BM$60,1),"-")</f>
        <v>-</v>
      </c>
      <c r="BU31" s="13" t="str">
        <f t="shared" si="77"/>
        <v/>
      </c>
      <c r="BV31" s="13" t="str">
        <f>IF($N31=Constants!$B$3,RANK($BM31,$BM$4:$BM$60,1),"-")</f>
        <v>-</v>
      </c>
      <c r="BW31" s="13" t="str">
        <f t="shared" si="78"/>
        <v/>
      </c>
      <c r="BX31" s="13" t="str">
        <f>IF($N31=Constants!$B$4,RANK($BM31,$BM$4:$BM$60,1),"-")</f>
        <v>-</v>
      </c>
      <c r="BY31" s="13" t="str">
        <f t="shared" si="79"/>
        <v/>
      </c>
      <c r="BZ31" s="13" t="str">
        <f>IF($N31=Constants!$B$5,RANK($BM31,$BM$4:$BM$60,1),"-")</f>
        <v>-</v>
      </c>
      <c r="CA31" s="13" t="str">
        <f t="shared" si="80"/>
        <v/>
      </c>
      <c r="CB31" s="13" t="str">
        <f>IF($N31=Constants!$B$6,RANK($BM31,$BM$4:$BM$60,1),"-")</f>
        <v>-</v>
      </c>
      <c r="CC31" s="13" t="str">
        <f t="shared" si="81"/>
        <v/>
      </c>
      <c r="CD31" s="13" t="str">
        <f>IF($N31=Constants!$B$7,RANK($BM31,$BM$4:$BM$60,1),"-")</f>
        <v>-</v>
      </c>
      <c r="CE31" s="13" t="str">
        <f t="shared" si="82"/>
        <v/>
      </c>
      <c r="CF31" s="13">
        <f>IF($N31=Constants!$B$8,RANK($BM31,$BM$4:$BM$60,1),"-")</f>
        <v>22</v>
      </c>
      <c r="CG31" s="13">
        <f t="shared" si="83"/>
        <v>1</v>
      </c>
      <c r="CH31" s="13" t="str">
        <f>IF($G31=Constants!$C$4,RANK($BM31,$BM$4:$BM$60,1),"-")</f>
        <v>-</v>
      </c>
      <c r="CI31" s="13" t="str">
        <f t="shared" si="84"/>
        <v xml:space="preserve"> </v>
      </c>
      <c r="CJ31" s="13" t="str">
        <f>IF($G31=Constants!$C$3,RANK($BM31,$BM$4:$BM$60,1),"-")</f>
        <v>-</v>
      </c>
      <c r="CK31" s="13" t="str">
        <f t="shared" si="85"/>
        <v xml:space="preserve"> </v>
      </c>
      <c r="CL31" s="13" t="str">
        <f t="shared" si="86"/>
        <v>1</v>
      </c>
      <c r="CM31" s="13" t="str">
        <f t="shared" si="87"/>
        <v xml:space="preserve"> </v>
      </c>
      <c r="CN31" s="13" t="str">
        <f t="shared" si="88"/>
        <v xml:space="preserve"> </v>
      </c>
      <c r="CP31" s="3">
        <f t="shared" si="89"/>
        <v>0</v>
      </c>
      <c r="CQ31" s="3">
        <f t="shared" si="90"/>
        <v>0.02</v>
      </c>
      <c r="CR31" s="3">
        <f t="shared" si="91"/>
        <v>21.02</v>
      </c>
      <c r="CS31" s="3">
        <f t="shared" si="92"/>
        <v>21</v>
      </c>
      <c r="CT31" s="3">
        <f t="shared" si="93"/>
        <v>0</v>
      </c>
      <c r="CU31" s="3">
        <f t="shared" si="94"/>
        <v>0.02</v>
      </c>
      <c r="CV31" s="3">
        <f t="shared" si="95"/>
        <v>21.02</v>
      </c>
      <c r="CW31" s="3">
        <f t="shared" si="96"/>
        <v>21</v>
      </c>
      <c r="CX31" s="3">
        <f t="shared" si="97"/>
        <v>0</v>
      </c>
      <c r="CY31" s="3">
        <f t="shared" si="98"/>
        <v>2.1999999999999999E-2</v>
      </c>
      <c r="CZ31" s="3">
        <f t="shared" si="99"/>
        <v>21.021999999999998</v>
      </c>
      <c r="DA31" s="3">
        <f t="shared" si="100"/>
        <v>22</v>
      </c>
      <c r="DB31" s="3">
        <f t="shared" si="101"/>
        <v>0</v>
      </c>
      <c r="DC31" s="3">
        <f t="shared" si="102"/>
        <v>1.9E-2</v>
      </c>
      <c r="DD31" s="3">
        <f t="shared" si="103"/>
        <v>22.018999999999998</v>
      </c>
      <c r="DE31" s="3">
        <f t="shared" si="104"/>
        <v>22</v>
      </c>
      <c r="DF31" s="3">
        <f t="shared" si="105"/>
        <v>0</v>
      </c>
      <c r="DG31" s="3">
        <f t="shared" si="106"/>
        <v>1.6E-2</v>
      </c>
      <c r="DH31" s="3">
        <f t="shared" si="107"/>
        <v>22.015999999999998</v>
      </c>
      <c r="DI31" s="3">
        <f t="shared" si="108"/>
        <v>22</v>
      </c>
      <c r="DJ31" s="3">
        <f t="shared" si="109"/>
        <v>0</v>
      </c>
      <c r="DK31" s="3">
        <f t="shared" si="110"/>
        <v>2.1000000000000001E-2</v>
      </c>
      <c r="DL31" s="3">
        <f t="shared" si="111"/>
        <v>22.021000000000001</v>
      </c>
      <c r="DM31" s="3">
        <f t="shared" si="112"/>
        <v>22</v>
      </c>
      <c r="DN31" s="3">
        <f t="shared" si="113"/>
        <v>0</v>
      </c>
      <c r="DO31" s="3">
        <f t="shared" si="114"/>
        <v>8.9999999999999993E-3</v>
      </c>
      <c r="DP31" s="3">
        <f t="shared" si="115"/>
        <v>22.009</v>
      </c>
      <c r="DQ31" s="3">
        <f t="shared" si="116"/>
        <v>22</v>
      </c>
      <c r="DS31" s="3">
        <f t="shared" si="117"/>
        <v>0</v>
      </c>
      <c r="DT31" s="3">
        <f t="shared" si="118"/>
        <v>0.02</v>
      </c>
      <c r="DU31" s="3">
        <f t="shared" si="119"/>
        <v>21.02</v>
      </c>
      <c r="DV31" s="3">
        <f t="shared" si="120"/>
        <v>21</v>
      </c>
      <c r="DW31" s="3">
        <f t="shared" si="121"/>
        <v>0</v>
      </c>
      <c r="DX31" s="3">
        <f t="shared" si="122"/>
        <v>0.02</v>
      </c>
      <c r="DY31" s="3">
        <f t="shared" si="123"/>
        <v>21.02</v>
      </c>
      <c r="DZ31" s="3">
        <f t="shared" si="124"/>
        <v>21</v>
      </c>
      <c r="EA31" s="3">
        <f t="shared" si="125"/>
        <v>0</v>
      </c>
      <c r="EB31" s="3">
        <f t="shared" si="126"/>
        <v>2.1999999999999999E-2</v>
      </c>
      <c r="EC31" s="3">
        <f t="shared" si="127"/>
        <v>21.021999999999998</v>
      </c>
      <c r="ED31" s="3">
        <f t="shared" si="128"/>
        <v>22</v>
      </c>
      <c r="EE31" s="3">
        <f t="shared" si="129"/>
        <v>0</v>
      </c>
      <c r="EF31" s="3">
        <f t="shared" si="130"/>
        <v>1.9E-2</v>
      </c>
      <c r="EG31" s="3">
        <f t="shared" si="131"/>
        <v>22.018999999999998</v>
      </c>
      <c r="EH31" s="3">
        <f t="shared" si="132"/>
        <v>22</v>
      </c>
      <c r="EI31" s="3">
        <f t="shared" si="133"/>
        <v>0</v>
      </c>
      <c r="EJ31" s="3">
        <f t="shared" si="134"/>
        <v>1.6E-2</v>
      </c>
      <c r="EK31" s="3">
        <f t="shared" si="135"/>
        <v>22.015999999999998</v>
      </c>
      <c r="EL31" s="3">
        <f t="shared" si="136"/>
        <v>22</v>
      </c>
      <c r="EM31" s="3">
        <f t="shared" si="137"/>
        <v>0</v>
      </c>
      <c r="EN31" s="3">
        <f t="shared" si="138"/>
        <v>2.1000000000000001E-2</v>
      </c>
      <c r="EO31" s="3">
        <f t="shared" si="139"/>
        <v>22.021000000000001</v>
      </c>
      <c r="EP31" s="3">
        <f t="shared" si="140"/>
        <v>22</v>
      </c>
      <c r="EQ31" s="3">
        <f t="shared" si="141"/>
        <v>0</v>
      </c>
      <c r="ER31" s="3">
        <f t="shared" si="142"/>
        <v>8.9999999999999993E-3</v>
      </c>
      <c r="ES31" s="3">
        <f t="shared" si="143"/>
        <v>22.009</v>
      </c>
      <c r="ET31" s="3">
        <f t="shared" si="144"/>
        <v>22</v>
      </c>
      <c r="EX31" s="3">
        <f t="shared" si="145"/>
        <v>0</v>
      </c>
      <c r="EY31" s="3" t="str">
        <f t="shared" si="146"/>
        <v>NO</v>
      </c>
      <c r="EZ31" s="3">
        <f t="shared" si="147"/>
        <v>1000</v>
      </c>
      <c r="FA31" s="3" t="str">
        <f t="shared" si="148"/>
        <v>YES</v>
      </c>
      <c r="FC31" s="3">
        <f t="shared" si="149"/>
        <v>0</v>
      </c>
      <c r="FD31" s="3">
        <f t="shared" si="150"/>
        <v>1.7999999999999999E-2</v>
      </c>
      <c r="FE31" s="3">
        <f t="shared" si="151"/>
        <v>21.018000000000001</v>
      </c>
      <c r="FF31" s="3">
        <f t="shared" si="152"/>
        <v>21</v>
      </c>
      <c r="FG31" s="3">
        <f t="shared" si="153"/>
        <v>0</v>
      </c>
      <c r="FH31" s="3">
        <f t="shared" si="154"/>
        <v>1.9E-2</v>
      </c>
      <c r="FI31" s="3">
        <f t="shared" si="155"/>
        <v>21.018999999999998</v>
      </c>
      <c r="FJ31" s="3">
        <f t="shared" si="156"/>
        <v>21</v>
      </c>
      <c r="FK31" s="3">
        <f t="shared" si="157"/>
        <v>0</v>
      </c>
      <c r="FL31" s="3">
        <f t="shared" si="158"/>
        <v>2.1000000000000001E-2</v>
      </c>
      <c r="FM31" s="3">
        <f t="shared" si="159"/>
        <v>21.021000000000001</v>
      </c>
      <c r="FN31" s="3">
        <f t="shared" si="160"/>
        <v>22</v>
      </c>
      <c r="FO31" s="3">
        <f t="shared" si="161"/>
        <v>0</v>
      </c>
      <c r="FP31" s="3">
        <f t="shared" si="162"/>
        <v>1.7999999999999999E-2</v>
      </c>
      <c r="FQ31" s="3">
        <f t="shared" si="163"/>
        <v>22.018000000000001</v>
      </c>
      <c r="FR31" s="3">
        <f t="shared" si="164"/>
        <v>22</v>
      </c>
      <c r="FS31" s="3">
        <f t="shared" si="165"/>
        <v>0</v>
      </c>
      <c r="FT31" s="3">
        <f t="shared" si="166"/>
        <v>1.2999999999999999E-2</v>
      </c>
      <c r="FU31" s="3">
        <f t="shared" si="167"/>
        <v>22.013000000000002</v>
      </c>
      <c r="FV31" s="3">
        <f t="shared" si="168"/>
        <v>22</v>
      </c>
      <c r="FW31" s="3">
        <f t="shared" si="169"/>
        <v>0</v>
      </c>
      <c r="FX31" s="3">
        <f t="shared" si="170"/>
        <v>2.1000000000000001E-2</v>
      </c>
      <c r="FY31" s="3">
        <f t="shared" si="171"/>
        <v>22.021000000000001</v>
      </c>
      <c r="FZ31" s="3">
        <f t="shared" si="172"/>
        <v>22</v>
      </c>
      <c r="GA31" s="3">
        <f t="shared" si="173"/>
        <v>0</v>
      </c>
      <c r="GB31" s="3">
        <f t="shared" si="174"/>
        <v>8.9999999999999993E-3</v>
      </c>
      <c r="GC31" s="3">
        <f t="shared" si="175"/>
        <v>22.009</v>
      </c>
      <c r="GD31" s="3">
        <f t="shared" si="176"/>
        <v>22</v>
      </c>
      <c r="GG31" s="3">
        <f t="shared" si="177"/>
        <v>0</v>
      </c>
      <c r="GH31" s="3">
        <f t="shared" si="178"/>
        <v>1.6E-2</v>
      </c>
      <c r="GI31" s="3">
        <f t="shared" si="179"/>
        <v>21.015999999999998</v>
      </c>
      <c r="GJ31" s="3">
        <f t="shared" si="180"/>
        <v>21</v>
      </c>
      <c r="GK31" s="3">
        <f t="shared" si="181"/>
        <v>0</v>
      </c>
      <c r="GL31" s="3">
        <f t="shared" si="182"/>
        <v>1.4E-2</v>
      </c>
      <c r="GM31" s="3">
        <f t="shared" si="183"/>
        <v>21.013999999999999</v>
      </c>
      <c r="GN31" s="3">
        <f t="shared" si="184"/>
        <v>21</v>
      </c>
      <c r="GO31" s="3">
        <f t="shared" si="185"/>
        <v>0</v>
      </c>
      <c r="GP31" s="3">
        <f t="shared" si="186"/>
        <v>1.6E-2</v>
      </c>
      <c r="GQ31" s="3">
        <f t="shared" si="187"/>
        <v>21.015999999999998</v>
      </c>
      <c r="GR31" s="3">
        <f t="shared" si="188"/>
        <v>22</v>
      </c>
      <c r="GS31" s="3">
        <f t="shared" si="189"/>
        <v>0</v>
      </c>
      <c r="GT31" s="3">
        <f t="shared" si="190"/>
        <v>1.0999999999999999E-2</v>
      </c>
      <c r="GU31" s="3">
        <f t="shared" si="191"/>
        <v>22.010999999999999</v>
      </c>
      <c r="GV31" s="3">
        <f t="shared" si="192"/>
        <v>22</v>
      </c>
      <c r="GW31" s="3">
        <f t="shared" si="193"/>
        <v>0</v>
      </c>
      <c r="GX31" s="3">
        <f t="shared" si="194"/>
        <v>1.2E-2</v>
      </c>
      <c r="GY31" s="3">
        <f t="shared" si="195"/>
        <v>22.012</v>
      </c>
      <c r="GZ31" s="3">
        <f t="shared" si="196"/>
        <v>22</v>
      </c>
      <c r="HA31" s="3">
        <f t="shared" si="197"/>
        <v>0</v>
      </c>
      <c r="HB31" s="3">
        <f t="shared" si="198"/>
        <v>0.02</v>
      </c>
      <c r="HC31" s="3">
        <f t="shared" si="199"/>
        <v>22.02</v>
      </c>
      <c r="HD31" s="3">
        <f t="shared" si="200"/>
        <v>22</v>
      </c>
      <c r="HE31" s="3">
        <f t="shared" si="201"/>
        <v>0</v>
      </c>
      <c r="HF31" s="3">
        <f t="shared" si="202"/>
        <v>7.0000000000000001E-3</v>
      </c>
      <c r="HG31" s="3">
        <f t="shared" si="203"/>
        <v>22.007000000000001</v>
      </c>
      <c r="HH31" s="3">
        <f t="shared" si="204"/>
        <v>22</v>
      </c>
    </row>
    <row r="32" spans="1:216" x14ac:dyDescent="0.3">
      <c r="A32" s="3">
        <f t="shared" si="60"/>
        <v>22</v>
      </c>
      <c r="B32" s="12">
        <v>30</v>
      </c>
      <c r="C32" s="21"/>
      <c r="D32" s="21"/>
      <c r="E32" s="21"/>
      <c r="F32" s="12"/>
      <c r="G32" s="12"/>
      <c r="H32" s="12"/>
      <c r="I32" s="12"/>
      <c r="J32" s="12"/>
      <c r="K32" s="12"/>
      <c r="L32" s="12"/>
      <c r="M32" s="12"/>
      <c r="N32" s="12"/>
      <c r="O32" s="12"/>
      <c r="P32" s="12"/>
      <c r="Q32" s="12"/>
      <c r="R32" s="12"/>
      <c r="S32" s="12"/>
      <c r="T32" s="12"/>
      <c r="U32" s="12"/>
      <c r="V32" s="12"/>
      <c r="W32" s="12"/>
      <c r="X32" s="12"/>
      <c r="Y32" s="13">
        <f t="shared" si="61"/>
        <v>1000</v>
      </c>
      <c r="Z32" s="12"/>
      <c r="AA32" s="12"/>
      <c r="AB32" s="12"/>
      <c r="AC32" s="12"/>
      <c r="AD32" s="12"/>
      <c r="AE32" s="12"/>
      <c r="AF32" s="12"/>
      <c r="AG32" s="12"/>
      <c r="AH32" s="12"/>
      <c r="AI32" s="12"/>
      <c r="AJ32" s="13">
        <f t="shared" si="62"/>
        <v>0</v>
      </c>
      <c r="AK32" s="13">
        <f t="shared" si="63"/>
        <v>1000</v>
      </c>
      <c r="AL32" s="12"/>
      <c r="AM32" s="12"/>
      <c r="AN32" s="12"/>
      <c r="AO32" s="12"/>
      <c r="AP32" s="12"/>
      <c r="AQ32" s="12"/>
      <c r="AR32" s="12"/>
      <c r="AS32" s="12"/>
      <c r="AT32" s="12"/>
      <c r="AU32" s="12"/>
      <c r="AV32" s="13">
        <f t="shared" si="64"/>
        <v>0</v>
      </c>
      <c r="AW32" s="13">
        <f t="shared" si="65"/>
        <v>1000</v>
      </c>
      <c r="AX32" s="12"/>
      <c r="AY32" s="12"/>
      <c r="AZ32" s="12"/>
      <c r="BA32" s="12"/>
      <c r="BB32" s="12"/>
      <c r="BC32" s="12"/>
      <c r="BD32" s="12"/>
      <c r="BE32" s="12"/>
      <c r="BF32" s="12"/>
      <c r="BG32" s="12"/>
      <c r="BH32" s="13">
        <f t="shared" si="66"/>
        <v>0</v>
      </c>
      <c r="BI32" s="13">
        <f t="shared" si="67"/>
        <v>1000</v>
      </c>
      <c r="BJ32" s="13">
        <f t="shared" si="68"/>
        <v>22</v>
      </c>
      <c r="BK32" s="13">
        <f t="shared" si="69"/>
        <v>22</v>
      </c>
      <c r="BL32" s="13">
        <f t="shared" si="70"/>
        <v>22</v>
      </c>
      <c r="BM32" s="13">
        <f t="shared" si="71"/>
        <v>22</v>
      </c>
      <c r="BN32" s="13">
        <f t="shared" si="72"/>
        <v>21</v>
      </c>
      <c r="BO32" s="13">
        <f t="shared" si="73"/>
        <v>21</v>
      </c>
      <c r="BP32" s="13">
        <f t="shared" si="74"/>
        <v>21</v>
      </c>
      <c r="BQ32" s="13">
        <f t="shared" si="75"/>
        <v>21</v>
      </c>
      <c r="BR32" s="13" t="str">
        <f>IF($M32=Constants!$D$2,RANK($BM32,$BM$4:$BM$60,1),"-")</f>
        <v>-</v>
      </c>
      <c r="BS32" s="13" t="str">
        <f t="shared" si="76"/>
        <v/>
      </c>
      <c r="BT32" s="13" t="str">
        <f>IF($N32=Constants!$B$2,RANK($BM32,$BM$4:$BM$60,1),"-")</f>
        <v>-</v>
      </c>
      <c r="BU32" s="13" t="str">
        <f t="shared" si="77"/>
        <v/>
      </c>
      <c r="BV32" s="13" t="str">
        <f>IF($N32=Constants!$B$3,RANK($BM32,$BM$4:$BM$60,1),"-")</f>
        <v>-</v>
      </c>
      <c r="BW32" s="13" t="str">
        <f t="shared" si="78"/>
        <v/>
      </c>
      <c r="BX32" s="13" t="str">
        <f>IF($N32=Constants!$B$4,RANK($BM32,$BM$4:$BM$60,1),"-")</f>
        <v>-</v>
      </c>
      <c r="BY32" s="13" t="str">
        <f t="shared" si="79"/>
        <v/>
      </c>
      <c r="BZ32" s="13" t="str">
        <f>IF($N32=Constants!$B$5,RANK($BM32,$BM$4:$BM$60,1),"-")</f>
        <v>-</v>
      </c>
      <c r="CA32" s="13" t="str">
        <f t="shared" si="80"/>
        <v/>
      </c>
      <c r="CB32" s="13" t="str">
        <f>IF($N32=Constants!$B$6,RANK($BM32,$BM$4:$BM$60,1),"-")</f>
        <v>-</v>
      </c>
      <c r="CC32" s="13" t="str">
        <f t="shared" si="81"/>
        <v/>
      </c>
      <c r="CD32" s="13" t="str">
        <f>IF($N32=Constants!$B$7,RANK($BM32,$BM$4:$BM$60,1),"-")</f>
        <v>-</v>
      </c>
      <c r="CE32" s="13" t="str">
        <f t="shared" si="82"/>
        <v/>
      </c>
      <c r="CF32" s="13">
        <f>IF($N32=Constants!$B$8,RANK($BM32,$BM$4:$BM$60,1),"-")</f>
        <v>22</v>
      </c>
      <c r="CG32" s="13">
        <f t="shared" si="83"/>
        <v>1</v>
      </c>
      <c r="CH32" s="13" t="str">
        <f>IF($G32=Constants!$C$4,RANK($BM32,$BM$4:$BM$60,1),"-")</f>
        <v>-</v>
      </c>
      <c r="CI32" s="13" t="str">
        <f t="shared" si="84"/>
        <v xml:space="preserve"> </v>
      </c>
      <c r="CJ32" s="13" t="str">
        <f>IF($G32=Constants!$C$3,RANK($BM32,$BM$4:$BM$60,1),"-")</f>
        <v>-</v>
      </c>
      <c r="CK32" s="13" t="str">
        <f t="shared" si="85"/>
        <v xml:space="preserve"> </v>
      </c>
      <c r="CL32" s="13" t="str">
        <f t="shared" si="86"/>
        <v>1</v>
      </c>
      <c r="CM32" s="13" t="str">
        <f t="shared" si="87"/>
        <v xml:space="preserve"> </v>
      </c>
      <c r="CN32" s="13" t="str">
        <f t="shared" si="88"/>
        <v xml:space="preserve"> </v>
      </c>
      <c r="CP32" s="3">
        <f t="shared" si="89"/>
        <v>0</v>
      </c>
      <c r="CQ32" s="3">
        <f t="shared" si="90"/>
        <v>0.02</v>
      </c>
      <c r="CR32" s="3">
        <f t="shared" si="91"/>
        <v>21.02</v>
      </c>
      <c r="CS32" s="3">
        <f t="shared" si="92"/>
        <v>21</v>
      </c>
      <c r="CT32" s="3">
        <f t="shared" si="93"/>
        <v>0</v>
      </c>
      <c r="CU32" s="3">
        <f t="shared" si="94"/>
        <v>0.02</v>
      </c>
      <c r="CV32" s="3">
        <f t="shared" si="95"/>
        <v>21.02</v>
      </c>
      <c r="CW32" s="3">
        <f t="shared" si="96"/>
        <v>21</v>
      </c>
      <c r="CX32" s="3">
        <f t="shared" si="97"/>
        <v>0</v>
      </c>
      <c r="CY32" s="3">
        <f t="shared" si="98"/>
        <v>2.1999999999999999E-2</v>
      </c>
      <c r="CZ32" s="3">
        <f t="shared" si="99"/>
        <v>21.021999999999998</v>
      </c>
      <c r="DA32" s="3">
        <f t="shared" si="100"/>
        <v>22</v>
      </c>
      <c r="DB32" s="3">
        <f t="shared" si="101"/>
        <v>0</v>
      </c>
      <c r="DC32" s="3">
        <f t="shared" si="102"/>
        <v>1.9E-2</v>
      </c>
      <c r="DD32" s="3">
        <f t="shared" si="103"/>
        <v>22.018999999999998</v>
      </c>
      <c r="DE32" s="3">
        <f t="shared" si="104"/>
        <v>22</v>
      </c>
      <c r="DF32" s="3">
        <f t="shared" si="105"/>
        <v>0</v>
      </c>
      <c r="DG32" s="3">
        <f t="shared" si="106"/>
        <v>1.6E-2</v>
      </c>
      <c r="DH32" s="3">
        <f t="shared" si="107"/>
        <v>22.015999999999998</v>
      </c>
      <c r="DI32" s="3">
        <f t="shared" si="108"/>
        <v>22</v>
      </c>
      <c r="DJ32" s="3">
        <f t="shared" si="109"/>
        <v>0</v>
      </c>
      <c r="DK32" s="3">
        <f t="shared" si="110"/>
        <v>2.1000000000000001E-2</v>
      </c>
      <c r="DL32" s="3">
        <f t="shared" si="111"/>
        <v>22.021000000000001</v>
      </c>
      <c r="DM32" s="3">
        <f t="shared" si="112"/>
        <v>22</v>
      </c>
      <c r="DN32" s="3">
        <f t="shared" si="113"/>
        <v>0</v>
      </c>
      <c r="DO32" s="3">
        <f t="shared" si="114"/>
        <v>8.9999999999999993E-3</v>
      </c>
      <c r="DP32" s="3">
        <f t="shared" si="115"/>
        <v>22.009</v>
      </c>
      <c r="DQ32" s="3">
        <f t="shared" si="116"/>
        <v>22</v>
      </c>
      <c r="DS32" s="3">
        <f t="shared" si="117"/>
        <v>0</v>
      </c>
      <c r="DT32" s="3">
        <f t="shared" si="118"/>
        <v>0.02</v>
      </c>
      <c r="DU32" s="3">
        <f t="shared" si="119"/>
        <v>21.02</v>
      </c>
      <c r="DV32" s="3">
        <f t="shared" si="120"/>
        <v>21</v>
      </c>
      <c r="DW32" s="3">
        <f t="shared" si="121"/>
        <v>0</v>
      </c>
      <c r="DX32" s="3">
        <f t="shared" si="122"/>
        <v>0.02</v>
      </c>
      <c r="DY32" s="3">
        <f t="shared" si="123"/>
        <v>21.02</v>
      </c>
      <c r="DZ32" s="3">
        <f t="shared" si="124"/>
        <v>21</v>
      </c>
      <c r="EA32" s="3">
        <f t="shared" si="125"/>
        <v>0</v>
      </c>
      <c r="EB32" s="3">
        <f t="shared" si="126"/>
        <v>2.1999999999999999E-2</v>
      </c>
      <c r="EC32" s="3">
        <f t="shared" si="127"/>
        <v>21.021999999999998</v>
      </c>
      <c r="ED32" s="3">
        <f t="shared" si="128"/>
        <v>22</v>
      </c>
      <c r="EE32" s="3">
        <f t="shared" si="129"/>
        <v>0</v>
      </c>
      <c r="EF32" s="3">
        <f t="shared" si="130"/>
        <v>1.9E-2</v>
      </c>
      <c r="EG32" s="3">
        <f t="shared" si="131"/>
        <v>22.018999999999998</v>
      </c>
      <c r="EH32" s="3">
        <f t="shared" si="132"/>
        <v>22</v>
      </c>
      <c r="EI32" s="3">
        <f t="shared" si="133"/>
        <v>0</v>
      </c>
      <c r="EJ32" s="3">
        <f t="shared" si="134"/>
        <v>1.6E-2</v>
      </c>
      <c r="EK32" s="3">
        <f t="shared" si="135"/>
        <v>22.015999999999998</v>
      </c>
      <c r="EL32" s="3">
        <f t="shared" si="136"/>
        <v>22</v>
      </c>
      <c r="EM32" s="3">
        <f t="shared" si="137"/>
        <v>0</v>
      </c>
      <c r="EN32" s="3">
        <f t="shared" si="138"/>
        <v>2.1000000000000001E-2</v>
      </c>
      <c r="EO32" s="3">
        <f t="shared" si="139"/>
        <v>22.021000000000001</v>
      </c>
      <c r="EP32" s="3">
        <f t="shared" si="140"/>
        <v>22</v>
      </c>
      <c r="EQ32" s="3">
        <f t="shared" si="141"/>
        <v>0</v>
      </c>
      <c r="ER32" s="3">
        <f t="shared" si="142"/>
        <v>8.9999999999999993E-3</v>
      </c>
      <c r="ES32" s="3">
        <f t="shared" si="143"/>
        <v>22.009</v>
      </c>
      <c r="ET32" s="3">
        <f t="shared" si="144"/>
        <v>22</v>
      </c>
      <c r="EX32" s="3">
        <f t="shared" si="145"/>
        <v>0</v>
      </c>
      <c r="EY32" s="3" t="str">
        <f t="shared" si="146"/>
        <v>NO</v>
      </c>
      <c r="EZ32" s="3">
        <f t="shared" si="147"/>
        <v>1000</v>
      </c>
      <c r="FA32" s="3" t="str">
        <f t="shared" si="148"/>
        <v>YES</v>
      </c>
      <c r="FC32" s="3">
        <f t="shared" si="149"/>
        <v>0</v>
      </c>
      <c r="FD32" s="3">
        <f t="shared" si="150"/>
        <v>1.7999999999999999E-2</v>
      </c>
      <c r="FE32" s="3">
        <f t="shared" si="151"/>
        <v>21.018000000000001</v>
      </c>
      <c r="FF32" s="3">
        <f t="shared" si="152"/>
        <v>21</v>
      </c>
      <c r="FG32" s="3">
        <f t="shared" si="153"/>
        <v>0</v>
      </c>
      <c r="FH32" s="3">
        <f t="shared" si="154"/>
        <v>1.9E-2</v>
      </c>
      <c r="FI32" s="3">
        <f t="shared" si="155"/>
        <v>21.018999999999998</v>
      </c>
      <c r="FJ32" s="3">
        <f t="shared" si="156"/>
        <v>21</v>
      </c>
      <c r="FK32" s="3">
        <f t="shared" si="157"/>
        <v>0</v>
      </c>
      <c r="FL32" s="3">
        <f t="shared" si="158"/>
        <v>2.1000000000000001E-2</v>
      </c>
      <c r="FM32" s="3">
        <f t="shared" si="159"/>
        <v>21.021000000000001</v>
      </c>
      <c r="FN32" s="3">
        <f t="shared" si="160"/>
        <v>22</v>
      </c>
      <c r="FO32" s="3">
        <f t="shared" si="161"/>
        <v>0</v>
      </c>
      <c r="FP32" s="3">
        <f t="shared" si="162"/>
        <v>1.7999999999999999E-2</v>
      </c>
      <c r="FQ32" s="3">
        <f t="shared" si="163"/>
        <v>22.018000000000001</v>
      </c>
      <c r="FR32" s="3">
        <f t="shared" si="164"/>
        <v>22</v>
      </c>
      <c r="FS32" s="3">
        <f t="shared" si="165"/>
        <v>0</v>
      </c>
      <c r="FT32" s="3">
        <f t="shared" si="166"/>
        <v>1.2999999999999999E-2</v>
      </c>
      <c r="FU32" s="3">
        <f t="shared" si="167"/>
        <v>22.013000000000002</v>
      </c>
      <c r="FV32" s="3">
        <f t="shared" si="168"/>
        <v>22</v>
      </c>
      <c r="FW32" s="3">
        <f t="shared" si="169"/>
        <v>0</v>
      </c>
      <c r="FX32" s="3">
        <f t="shared" si="170"/>
        <v>2.1000000000000001E-2</v>
      </c>
      <c r="FY32" s="3">
        <f t="shared" si="171"/>
        <v>22.021000000000001</v>
      </c>
      <c r="FZ32" s="3">
        <f t="shared" si="172"/>
        <v>22</v>
      </c>
      <c r="GA32" s="3">
        <f t="shared" si="173"/>
        <v>0</v>
      </c>
      <c r="GB32" s="3">
        <f t="shared" si="174"/>
        <v>8.9999999999999993E-3</v>
      </c>
      <c r="GC32" s="3">
        <f t="shared" si="175"/>
        <v>22.009</v>
      </c>
      <c r="GD32" s="3">
        <f t="shared" si="176"/>
        <v>22</v>
      </c>
      <c r="GG32" s="3">
        <f t="shared" si="177"/>
        <v>0</v>
      </c>
      <c r="GH32" s="3">
        <f t="shared" si="178"/>
        <v>1.6E-2</v>
      </c>
      <c r="GI32" s="3">
        <f t="shared" si="179"/>
        <v>21.015999999999998</v>
      </c>
      <c r="GJ32" s="3">
        <f t="shared" si="180"/>
        <v>21</v>
      </c>
      <c r="GK32" s="3">
        <f t="shared" si="181"/>
        <v>0</v>
      </c>
      <c r="GL32" s="3">
        <f t="shared" si="182"/>
        <v>1.4E-2</v>
      </c>
      <c r="GM32" s="3">
        <f t="shared" si="183"/>
        <v>21.013999999999999</v>
      </c>
      <c r="GN32" s="3">
        <f t="shared" si="184"/>
        <v>21</v>
      </c>
      <c r="GO32" s="3">
        <f t="shared" si="185"/>
        <v>0</v>
      </c>
      <c r="GP32" s="3">
        <f t="shared" si="186"/>
        <v>1.6E-2</v>
      </c>
      <c r="GQ32" s="3">
        <f t="shared" si="187"/>
        <v>21.015999999999998</v>
      </c>
      <c r="GR32" s="3">
        <f t="shared" si="188"/>
        <v>22</v>
      </c>
      <c r="GS32" s="3">
        <f t="shared" si="189"/>
        <v>0</v>
      </c>
      <c r="GT32" s="3">
        <f t="shared" si="190"/>
        <v>1.0999999999999999E-2</v>
      </c>
      <c r="GU32" s="3">
        <f t="shared" si="191"/>
        <v>22.010999999999999</v>
      </c>
      <c r="GV32" s="3">
        <f t="shared" si="192"/>
        <v>22</v>
      </c>
      <c r="GW32" s="3">
        <f t="shared" si="193"/>
        <v>0</v>
      </c>
      <c r="GX32" s="3">
        <f t="shared" si="194"/>
        <v>1.2E-2</v>
      </c>
      <c r="GY32" s="3">
        <f t="shared" si="195"/>
        <v>22.012</v>
      </c>
      <c r="GZ32" s="3">
        <f t="shared" si="196"/>
        <v>22</v>
      </c>
      <c r="HA32" s="3">
        <f t="shared" si="197"/>
        <v>0</v>
      </c>
      <c r="HB32" s="3">
        <f t="shared" si="198"/>
        <v>0.02</v>
      </c>
      <c r="HC32" s="3">
        <f t="shared" si="199"/>
        <v>22.02</v>
      </c>
      <c r="HD32" s="3">
        <f t="shared" si="200"/>
        <v>22</v>
      </c>
      <c r="HE32" s="3">
        <f t="shared" si="201"/>
        <v>0</v>
      </c>
      <c r="HF32" s="3">
        <f t="shared" si="202"/>
        <v>7.0000000000000001E-3</v>
      </c>
      <c r="HG32" s="3">
        <f t="shared" si="203"/>
        <v>22.007000000000001</v>
      </c>
      <c r="HH32" s="3">
        <f t="shared" si="204"/>
        <v>22</v>
      </c>
    </row>
    <row r="33" spans="1:216" x14ac:dyDescent="0.3">
      <c r="A33" s="3">
        <f t="shared" si="60"/>
        <v>22</v>
      </c>
      <c r="B33" s="12">
        <v>31</v>
      </c>
      <c r="C33" s="21"/>
      <c r="D33" s="21"/>
      <c r="E33" s="21"/>
      <c r="F33" s="12"/>
      <c r="G33" s="12"/>
      <c r="H33" s="12"/>
      <c r="I33" s="12"/>
      <c r="J33" s="12"/>
      <c r="K33" s="12"/>
      <c r="L33" s="12"/>
      <c r="M33" s="12"/>
      <c r="N33" s="12"/>
      <c r="O33" s="12"/>
      <c r="P33" s="12"/>
      <c r="Q33" s="12"/>
      <c r="R33" s="12"/>
      <c r="S33" s="12"/>
      <c r="T33" s="12"/>
      <c r="U33" s="12"/>
      <c r="V33" s="12"/>
      <c r="W33" s="12"/>
      <c r="X33" s="12"/>
      <c r="Y33" s="13">
        <f t="shared" si="61"/>
        <v>1000</v>
      </c>
      <c r="Z33" s="12"/>
      <c r="AA33" s="12"/>
      <c r="AB33" s="12"/>
      <c r="AC33" s="12"/>
      <c r="AD33" s="12"/>
      <c r="AE33" s="12"/>
      <c r="AF33" s="12"/>
      <c r="AG33" s="12"/>
      <c r="AH33" s="12"/>
      <c r="AI33" s="12"/>
      <c r="AJ33" s="13">
        <f t="shared" si="62"/>
        <v>0</v>
      </c>
      <c r="AK33" s="13">
        <f t="shared" si="63"/>
        <v>1000</v>
      </c>
      <c r="AL33" s="12"/>
      <c r="AM33" s="12"/>
      <c r="AN33" s="12"/>
      <c r="AO33" s="12"/>
      <c r="AP33" s="12"/>
      <c r="AQ33" s="12"/>
      <c r="AR33" s="12"/>
      <c r="AS33" s="12"/>
      <c r="AT33" s="12"/>
      <c r="AU33" s="12"/>
      <c r="AV33" s="13">
        <f t="shared" si="64"/>
        <v>0</v>
      </c>
      <c r="AW33" s="13">
        <f t="shared" si="65"/>
        <v>1000</v>
      </c>
      <c r="AX33" s="12"/>
      <c r="AY33" s="12"/>
      <c r="AZ33" s="12"/>
      <c r="BA33" s="12"/>
      <c r="BB33" s="12"/>
      <c r="BC33" s="12"/>
      <c r="BD33" s="12"/>
      <c r="BE33" s="12"/>
      <c r="BF33" s="12"/>
      <c r="BG33" s="12"/>
      <c r="BH33" s="13">
        <f t="shared" si="66"/>
        <v>0</v>
      </c>
      <c r="BI33" s="13">
        <f t="shared" si="67"/>
        <v>1000</v>
      </c>
      <c r="BJ33" s="13">
        <f t="shared" si="68"/>
        <v>22</v>
      </c>
      <c r="BK33" s="13">
        <f t="shared" si="69"/>
        <v>22</v>
      </c>
      <c r="BL33" s="13">
        <f t="shared" si="70"/>
        <v>22</v>
      </c>
      <c r="BM33" s="13">
        <f t="shared" si="71"/>
        <v>22</v>
      </c>
      <c r="BN33" s="13">
        <f t="shared" si="72"/>
        <v>21</v>
      </c>
      <c r="BO33" s="13">
        <f t="shared" si="73"/>
        <v>21</v>
      </c>
      <c r="BP33" s="13">
        <f t="shared" si="74"/>
        <v>21</v>
      </c>
      <c r="BQ33" s="13">
        <f t="shared" si="75"/>
        <v>21</v>
      </c>
      <c r="BR33" s="13" t="str">
        <f>IF($M33=Constants!$D$2,RANK($BM33,$BM$4:$BM$60,1),"-")</f>
        <v>-</v>
      </c>
      <c r="BS33" s="13" t="str">
        <f t="shared" si="76"/>
        <v/>
      </c>
      <c r="BT33" s="13" t="str">
        <f>IF($N33=Constants!$B$2,RANK($BM33,$BM$4:$BM$60,1),"-")</f>
        <v>-</v>
      </c>
      <c r="BU33" s="13" t="str">
        <f t="shared" si="77"/>
        <v/>
      </c>
      <c r="BV33" s="13" t="str">
        <f>IF($N33=Constants!$B$3,RANK($BM33,$BM$4:$BM$60,1),"-")</f>
        <v>-</v>
      </c>
      <c r="BW33" s="13" t="str">
        <f t="shared" si="78"/>
        <v/>
      </c>
      <c r="BX33" s="13" t="str">
        <f>IF($N33=Constants!$B$4,RANK($BM33,$BM$4:$BM$60,1),"-")</f>
        <v>-</v>
      </c>
      <c r="BY33" s="13" t="str">
        <f t="shared" si="79"/>
        <v/>
      </c>
      <c r="BZ33" s="13" t="str">
        <f>IF($N33=Constants!$B$5,RANK($BM33,$BM$4:$BM$60,1),"-")</f>
        <v>-</v>
      </c>
      <c r="CA33" s="13" t="str">
        <f t="shared" si="80"/>
        <v/>
      </c>
      <c r="CB33" s="13" t="str">
        <f>IF($N33=Constants!$B$6,RANK($BM33,$BM$4:$BM$60,1),"-")</f>
        <v>-</v>
      </c>
      <c r="CC33" s="13" t="str">
        <f t="shared" si="81"/>
        <v/>
      </c>
      <c r="CD33" s="13" t="str">
        <f>IF($N33=Constants!$B$7,RANK($BM33,$BM$4:$BM$60,1),"-")</f>
        <v>-</v>
      </c>
      <c r="CE33" s="13" t="str">
        <f t="shared" si="82"/>
        <v/>
      </c>
      <c r="CF33" s="13">
        <f>IF($N33=Constants!$B$8,RANK($BM33,$BM$4:$BM$60,1),"-")</f>
        <v>22</v>
      </c>
      <c r="CG33" s="13">
        <f t="shared" si="83"/>
        <v>1</v>
      </c>
      <c r="CH33" s="13" t="str">
        <f>IF($G33=Constants!$C$4,RANK($BM33,$BM$4:$BM$60,1),"-")</f>
        <v>-</v>
      </c>
      <c r="CI33" s="13" t="str">
        <f t="shared" si="84"/>
        <v xml:space="preserve"> </v>
      </c>
      <c r="CJ33" s="13" t="str">
        <f>IF($G33=Constants!$C$3,RANK($BM33,$BM$4:$BM$60,1),"-")</f>
        <v>-</v>
      </c>
      <c r="CK33" s="13" t="str">
        <f t="shared" si="85"/>
        <v xml:space="preserve"> </v>
      </c>
      <c r="CL33" s="13" t="str">
        <f t="shared" si="86"/>
        <v>1</v>
      </c>
      <c r="CM33" s="13" t="str">
        <f t="shared" si="87"/>
        <v xml:space="preserve"> </v>
      </c>
      <c r="CN33" s="13" t="str">
        <f t="shared" si="88"/>
        <v xml:space="preserve"> </v>
      </c>
      <c r="CP33" s="3">
        <f t="shared" si="89"/>
        <v>0</v>
      </c>
      <c r="CQ33" s="3">
        <f t="shared" si="90"/>
        <v>0.02</v>
      </c>
      <c r="CR33" s="3">
        <f t="shared" si="91"/>
        <v>21.02</v>
      </c>
      <c r="CS33" s="3">
        <f t="shared" si="92"/>
        <v>21</v>
      </c>
      <c r="CT33" s="3">
        <f t="shared" si="93"/>
        <v>0</v>
      </c>
      <c r="CU33" s="3">
        <f t="shared" si="94"/>
        <v>0.02</v>
      </c>
      <c r="CV33" s="3">
        <f t="shared" si="95"/>
        <v>21.02</v>
      </c>
      <c r="CW33" s="3">
        <f t="shared" si="96"/>
        <v>21</v>
      </c>
      <c r="CX33" s="3">
        <f t="shared" si="97"/>
        <v>0</v>
      </c>
      <c r="CY33" s="3">
        <f t="shared" si="98"/>
        <v>2.1999999999999999E-2</v>
      </c>
      <c r="CZ33" s="3">
        <f t="shared" si="99"/>
        <v>21.021999999999998</v>
      </c>
      <c r="DA33" s="3">
        <f t="shared" si="100"/>
        <v>22</v>
      </c>
      <c r="DB33" s="3">
        <f t="shared" si="101"/>
        <v>0</v>
      </c>
      <c r="DC33" s="3">
        <f t="shared" si="102"/>
        <v>1.9E-2</v>
      </c>
      <c r="DD33" s="3">
        <f t="shared" si="103"/>
        <v>22.018999999999998</v>
      </c>
      <c r="DE33" s="3">
        <f t="shared" si="104"/>
        <v>22</v>
      </c>
      <c r="DF33" s="3">
        <f t="shared" si="105"/>
        <v>0</v>
      </c>
      <c r="DG33" s="3">
        <f t="shared" si="106"/>
        <v>1.6E-2</v>
      </c>
      <c r="DH33" s="3">
        <f t="shared" si="107"/>
        <v>22.015999999999998</v>
      </c>
      <c r="DI33" s="3">
        <f t="shared" si="108"/>
        <v>22</v>
      </c>
      <c r="DJ33" s="3">
        <f t="shared" si="109"/>
        <v>0</v>
      </c>
      <c r="DK33" s="3">
        <f t="shared" si="110"/>
        <v>2.1000000000000001E-2</v>
      </c>
      <c r="DL33" s="3">
        <f t="shared" si="111"/>
        <v>22.021000000000001</v>
      </c>
      <c r="DM33" s="3">
        <f t="shared" si="112"/>
        <v>22</v>
      </c>
      <c r="DN33" s="3">
        <f t="shared" si="113"/>
        <v>0</v>
      </c>
      <c r="DO33" s="3">
        <f t="shared" si="114"/>
        <v>8.9999999999999993E-3</v>
      </c>
      <c r="DP33" s="3">
        <f t="shared" si="115"/>
        <v>22.009</v>
      </c>
      <c r="DQ33" s="3">
        <f t="shared" si="116"/>
        <v>22</v>
      </c>
      <c r="DS33" s="3">
        <f t="shared" si="117"/>
        <v>0</v>
      </c>
      <c r="DT33" s="3">
        <f t="shared" si="118"/>
        <v>0.02</v>
      </c>
      <c r="DU33" s="3">
        <f t="shared" si="119"/>
        <v>21.02</v>
      </c>
      <c r="DV33" s="3">
        <f t="shared" si="120"/>
        <v>21</v>
      </c>
      <c r="DW33" s="3">
        <f t="shared" si="121"/>
        <v>0</v>
      </c>
      <c r="DX33" s="3">
        <f t="shared" si="122"/>
        <v>0.02</v>
      </c>
      <c r="DY33" s="3">
        <f t="shared" si="123"/>
        <v>21.02</v>
      </c>
      <c r="DZ33" s="3">
        <f t="shared" si="124"/>
        <v>21</v>
      </c>
      <c r="EA33" s="3">
        <f t="shared" si="125"/>
        <v>0</v>
      </c>
      <c r="EB33" s="3">
        <f t="shared" si="126"/>
        <v>2.1999999999999999E-2</v>
      </c>
      <c r="EC33" s="3">
        <f t="shared" si="127"/>
        <v>21.021999999999998</v>
      </c>
      <c r="ED33" s="3">
        <f t="shared" si="128"/>
        <v>22</v>
      </c>
      <c r="EE33" s="3">
        <f t="shared" si="129"/>
        <v>0</v>
      </c>
      <c r="EF33" s="3">
        <f t="shared" si="130"/>
        <v>1.9E-2</v>
      </c>
      <c r="EG33" s="3">
        <f t="shared" si="131"/>
        <v>22.018999999999998</v>
      </c>
      <c r="EH33" s="3">
        <f t="shared" si="132"/>
        <v>22</v>
      </c>
      <c r="EI33" s="3">
        <f t="shared" si="133"/>
        <v>0</v>
      </c>
      <c r="EJ33" s="3">
        <f t="shared" si="134"/>
        <v>1.6E-2</v>
      </c>
      <c r="EK33" s="3">
        <f t="shared" si="135"/>
        <v>22.015999999999998</v>
      </c>
      <c r="EL33" s="3">
        <f t="shared" si="136"/>
        <v>22</v>
      </c>
      <c r="EM33" s="3">
        <f t="shared" si="137"/>
        <v>0</v>
      </c>
      <c r="EN33" s="3">
        <f t="shared" si="138"/>
        <v>2.1000000000000001E-2</v>
      </c>
      <c r="EO33" s="3">
        <f t="shared" si="139"/>
        <v>22.021000000000001</v>
      </c>
      <c r="EP33" s="3">
        <f t="shared" si="140"/>
        <v>22</v>
      </c>
      <c r="EQ33" s="3">
        <f t="shared" si="141"/>
        <v>0</v>
      </c>
      <c r="ER33" s="3">
        <f t="shared" si="142"/>
        <v>8.9999999999999993E-3</v>
      </c>
      <c r="ES33" s="3">
        <f t="shared" si="143"/>
        <v>22.009</v>
      </c>
      <c r="ET33" s="3">
        <f t="shared" si="144"/>
        <v>22</v>
      </c>
      <c r="EX33" s="3">
        <f t="shared" si="145"/>
        <v>0</v>
      </c>
      <c r="EY33" s="3" t="str">
        <f t="shared" si="146"/>
        <v>NO</v>
      </c>
      <c r="EZ33" s="3">
        <f t="shared" si="147"/>
        <v>1000</v>
      </c>
      <c r="FA33" s="3" t="str">
        <f t="shared" si="148"/>
        <v>YES</v>
      </c>
      <c r="FC33" s="3">
        <f t="shared" si="149"/>
        <v>0</v>
      </c>
      <c r="FD33" s="3">
        <f t="shared" si="150"/>
        <v>1.7999999999999999E-2</v>
      </c>
      <c r="FE33" s="3">
        <f t="shared" si="151"/>
        <v>21.018000000000001</v>
      </c>
      <c r="FF33" s="3">
        <f t="shared" si="152"/>
        <v>21</v>
      </c>
      <c r="FG33" s="3">
        <f t="shared" si="153"/>
        <v>0</v>
      </c>
      <c r="FH33" s="3">
        <f t="shared" si="154"/>
        <v>1.9E-2</v>
      </c>
      <c r="FI33" s="3">
        <f t="shared" si="155"/>
        <v>21.018999999999998</v>
      </c>
      <c r="FJ33" s="3">
        <f t="shared" si="156"/>
        <v>21</v>
      </c>
      <c r="FK33" s="3">
        <f t="shared" si="157"/>
        <v>0</v>
      </c>
      <c r="FL33" s="3">
        <f t="shared" si="158"/>
        <v>2.1000000000000001E-2</v>
      </c>
      <c r="FM33" s="3">
        <f t="shared" si="159"/>
        <v>21.021000000000001</v>
      </c>
      <c r="FN33" s="3">
        <f t="shared" si="160"/>
        <v>22</v>
      </c>
      <c r="FO33" s="3">
        <f t="shared" si="161"/>
        <v>0</v>
      </c>
      <c r="FP33" s="3">
        <f t="shared" si="162"/>
        <v>1.7999999999999999E-2</v>
      </c>
      <c r="FQ33" s="3">
        <f t="shared" si="163"/>
        <v>22.018000000000001</v>
      </c>
      <c r="FR33" s="3">
        <f t="shared" si="164"/>
        <v>22</v>
      </c>
      <c r="FS33" s="3">
        <f t="shared" si="165"/>
        <v>0</v>
      </c>
      <c r="FT33" s="3">
        <f t="shared" si="166"/>
        <v>1.2999999999999999E-2</v>
      </c>
      <c r="FU33" s="3">
        <f t="shared" si="167"/>
        <v>22.013000000000002</v>
      </c>
      <c r="FV33" s="3">
        <f t="shared" si="168"/>
        <v>22</v>
      </c>
      <c r="FW33" s="3">
        <f t="shared" si="169"/>
        <v>0</v>
      </c>
      <c r="FX33" s="3">
        <f t="shared" si="170"/>
        <v>2.1000000000000001E-2</v>
      </c>
      <c r="FY33" s="3">
        <f t="shared" si="171"/>
        <v>22.021000000000001</v>
      </c>
      <c r="FZ33" s="3">
        <f t="shared" si="172"/>
        <v>22</v>
      </c>
      <c r="GA33" s="3">
        <f t="shared" si="173"/>
        <v>0</v>
      </c>
      <c r="GB33" s="3">
        <f t="shared" si="174"/>
        <v>8.9999999999999993E-3</v>
      </c>
      <c r="GC33" s="3">
        <f t="shared" si="175"/>
        <v>22.009</v>
      </c>
      <c r="GD33" s="3">
        <f t="shared" si="176"/>
        <v>22</v>
      </c>
      <c r="GG33" s="3">
        <f t="shared" si="177"/>
        <v>0</v>
      </c>
      <c r="GH33" s="3">
        <f t="shared" si="178"/>
        <v>1.6E-2</v>
      </c>
      <c r="GI33" s="3">
        <f t="shared" si="179"/>
        <v>21.015999999999998</v>
      </c>
      <c r="GJ33" s="3">
        <f t="shared" si="180"/>
        <v>21</v>
      </c>
      <c r="GK33" s="3">
        <f t="shared" si="181"/>
        <v>0</v>
      </c>
      <c r="GL33" s="3">
        <f t="shared" si="182"/>
        <v>1.4E-2</v>
      </c>
      <c r="GM33" s="3">
        <f t="shared" si="183"/>
        <v>21.013999999999999</v>
      </c>
      <c r="GN33" s="3">
        <f t="shared" si="184"/>
        <v>21</v>
      </c>
      <c r="GO33" s="3">
        <f t="shared" si="185"/>
        <v>0</v>
      </c>
      <c r="GP33" s="3">
        <f t="shared" si="186"/>
        <v>1.6E-2</v>
      </c>
      <c r="GQ33" s="3">
        <f t="shared" si="187"/>
        <v>21.015999999999998</v>
      </c>
      <c r="GR33" s="3">
        <f t="shared" si="188"/>
        <v>22</v>
      </c>
      <c r="GS33" s="3">
        <f t="shared" si="189"/>
        <v>0</v>
      </c>
      <c r="GT33" s="3">
        <f t="shared" si="190"/>
        <v>1.0999999999999999E-2</v>
      </c>
      <c r="GU33" s="3">
        <f t="shared" si="191"/>
        <v>22.010999999999999</v>
      </c>
      <c r="GV33" s="3">
        <f t="shared" si="192"/>
        <v>22</v>
      </c>
      <c r="GW33" s="3">
        <f t="shared" si="193"/>
        <v>0</v>
      </c>
      <c r="GX33" s="3">
        <f t="shared" si="194"/>
        <v>1.2E-2</v>
      </c>
      <c r="GY33" s="3">
        <f t="shared" si="195"/>
        <v>22.012</v>
      </c>
      <c r="GZ33" s="3">
        <f t="shared" si="196"/>
        <v>22</v>
      </c>
      <c r="HA33" s="3">
        <f t="shared" si="197"/>
        <v>0</v>
      </c>
      <c r="HB33" s="3">
        <f t="shared" si="198"/>
        <v>0.02</v>
      </c>
      <c r="HC33" s="3">
        <f t="shared" si="199"/>
        <v>22.02</v>
      </c>
      <c r="HD33" s="3">
        <f t="shared" si="200"/>
        <v>22</v>
      </c>
      <c r="HE33" s="3">
        <f t="shared" si="201"/>
        <v>0</v>
      </c>
      <c r="HF33" s="3">
        <f t="shared" si="202"/>
        <v>7.0000000000000001E-3</v>
      </c>
      <c r="HG33" s="3">
        <f t="shared" si="203"/>
        <v>22.007000000000001</v>
      </c>
      <c r="HH33" s="3">
        <f t="shared" si="204"/>
        <v>22</v>
      </c>
    </row>
    <row r="34" spans="1:216" x14ac:dyDescent="0.3">
      <c r="A34" s="3">
        <f t="shared" si="60"/>
        <v>22</v>
      </c>
      <c r="B34" s="12">
        <v>32</v>
      </c>
      <c r="C34" s="21"/>
      <c r="D34" s="21"/>
      <c r="E34" s="21"/>
      <c r="F34" s="12"/>
      <c r="G34" s="12"/>
      <c r="H34" s="12"/>
      <c r="I34" s="12"/>
      <c r="J34" s="12"/>
      <c r="K34" s="12"/>
      <c r="L34" s="12"/>
      <c r="M34" s="12"/>
      <c r="N34" s="12"/>
      <c r="O34" s="12"/>
      <c r="P34" s="12"/>
      <c r="Q34" s="12"/>
      <c r="R34" s="12"/>
      <c r="S34" s="12"/>
      <c r="T34" s="12"/>
      <c r="U34" s="12"/>
      <c r="V34" s="12"/>
      <c r="W34" s="12"/>
      <c r="X34" s="12"/>
      <c r="Y34" s="13">
        <f t="shared" si="61"/>
        <v>1000</v>
      </c>
      <c r="Z34" s="12"/>
      <c r="AA34" s="12"/>
      <c r="AB34" s="12"/>
      <c r="AC34" s="12"/>
      <c r="AD34" s="12"/>
      <c r="AE34" s="12"/>
      <c r="AF34" s="12"/>
      <c r="AG34" s="12"/>
      <c r="AH34" s="12"/>
      <c r="AI34" s="12"/>
      <c r="AJ34" s="13">
        <f t="shared" si="62"/>
        <v>0</v>
      </c>
      <c r="AK34" s="13">
        <f t="shared" si="63"/>
        <v>1000</v>
      </c>
      <c r="AL34" s="12"/>
      <c r="AM34" s="12"/>
      <c r="AN34" s="12"/>
      <c r="AO34" s="12"/>
      <c r="AP34" s="12"/>
      <c r="AQ34" s="12"/>
      <c r="AR34" s="12"/>
      <c r="AS34" s="12"/>
      <c r="AT34" s="12"/>
      <c r="AU34" s="12"/>
      <c r="AV34" s="13">
        <f t="shared" si="64"/>
        <v>0</v>
      </c>
      <c r="AW34" s="13">
        <f t="shared" si="65"/>
        <v>1000</v>
      </c>
      <c r="AX34" s="12"/>
      <c r="AY34" s="12"/>
      <c r="AZ34" s="12"/>
      <c r="BA34" s="12"/>
      <c r="BB34" s="12"/>
      <c r="BC34" s="12"/>
      <c r="BD34" s="12"/>
      <c r="BE34" s="12"/>
      <c r="BF34" s="12"/>
      <c r="BG34" s="12"/>
      <c r="BH34" s="13">
        <f t="shared" si="66"/>
        <v>0</v>
      </c>
      <c r="BI34" s="13">
        <f t="shared" si="67"/>
        <v>1000</v>
      </c>
      <c r="BJ34" s="13">
        <f t="shared" si="68"/>
        <v>22</v>
      </c>
      <c r="BK34" s="13">
        <f t="shared" si="69"/>
        <v>22</v>
      </c>
      <c r="BL34" s="13">
        <f t="shared" si="70"/>
        <v>22</v>
      </c>
      <c r="BM34" s="13">
        <f t="shared" si="71"/>
        <v>22</v>
      </c>
      <c r="BN34" s="13">
        <f t="shared" si="72"/>
        <v>21</v>
      </c>
      <c r="BO34" s="13">
        <f t="shared" si="73"/>
        <v>21</v>
      </c>
      <c r="BP34" s="13">
        <f t="shared" si="74"/>
        <v>21</v>
      </c>
      <c r="BQ34" s="13">
        <f t="shared" si="75"/>
        <v>21</v>
      </c>
      <c r="BR34" s="13" t="str">
        <f>IF($M34=Constants!$D$2,RANK($BM34,$BM$4:$BM$60,1),"-")</f>
        <v>-</v>
      </c>
      <c r="BS34" s="13" t="str">
        <f t="shared" si="76"/>
        <v/>
      </c>
      <c r="BT34" s="13" t="str">
        <f>IF($N34=Constants!$B$2,RANK($BM34,$BM$4:$BM$60,1),"-")</f>
        <v>-</v>
      </c>
      <c r="BU34" s="13" t="str">
        <f t="shared" si="77"/>
        <v/>
      </c>
      <c r="BV34" s="13" t="str">
        <f>IF($N34=Constants!$B$3,RANK($BM34,$BM$4:$BM$60,1),"-")</f>
        <v>-</v>
      </c>
      <c r="BW34" s="13" t="str">
        <f t="shared" si="78"/>
        <v/>
      </c>
      <c r="BX34" s="13" t="str">
        <f>IF($N34=Constants!$B$4,RANK($BM34,$BM$4:$BM$60,1),"-")</f>
        <v>-</v>
      </c>
      <c r="BY34" s="13" t="str">
        <f t="shared" si="79"/>
        <v/>
      </c>
      <c r="BZ34" s="13" t="str">
        <f>IF($N34=Constants!$B$5,RANK($BM34,$BM$4:$BM$60,1),"-")</f>
        <v>-</v>
      </c>
      <c r="CA34" s="13" t="str">
        <f t="shared" si="80"/>
        <v/>
      </c>
      <c r="CB34" s="13" t="str">
        <f>IF($N34=Constants!$B$6,RANK($BM34,$BM$4:$BM$60,1),"-")</f>
        <v>-</v>
      </c>
      <c r="CC34" s="13" t="str">
        <f t="shared" si="81"/>
        <v/>
      </c>
      <c r="CD34" s="13" t="str">
        <f>IF($N34=Constants!$B$7,RANK($BM34,$BM$4:$BM$60,1),"-")</f>
        <v>-</v>
      </c>
      <c r="CE34" s="13" t="str">
        <f t="shared" si="82"/>
        <v/>
      </c>
      <c r="CF34" s="13">
        <f>IF($N34=Constants!$B$8,RANK($BM34,$BM$4:$BM$60,1),"-")</f>
        <v>22</v>
      </c>
      <c r="CG34" s="13">
        <f t="shared" si="83"/>
        <v>1</v>
      </c>
      <c r="CH34" s="13" t="str">
        <f>IF($G34=Constants!$C$4,RANK($BM34,$BM$4:$BM$60,1),"-")</f>
        <v>-</v>
      </c>
      <c r="CI34" s="13" t="str">
        <f t="shared" si="84"/>
        <v xml:space="preserve"> </v>
      </c>
      <c r="CJ34" s="13" t="str">
        <f>IF($G34=Constants!$C$3,RANK($BM34,$BM$4:$BM$60,1),"-")</f>
        <v>-</v>
      </c>
      <c r="CK34" s="13" t="str">
        <f t="shared" si="85"/>
        <v xml:space="preserve"> </v>
      </c>
      <c r="CL34" s="13" t="str">
        <f t="shared" si="86"/>
        <v>1</v>
      </c>
      <c r="CM34" s="13" t="str">
        <f t="shared" si="87"/>
        <v xml:space="preserve"> </v>
      </c>
      <c r="CN34" s="13" t="str">
        <f t="shared" si="88"/>
        <v xml:space="preserve"> </v>
      </c>
      <c r="CP34" s="3">
        <f t="shared" si="89"/>
        <v>0</v>
      </c>
      <c r="CQ34" s="3">
        <f t="shared" si="90"/>
        <v>0.02</v>
      </c>
      <c r="CR34" s="3">
        <f t="shared" si="91"/>
        <v>21.02</v>
      </c>
      <c r="CS34" s="3">
        <f t="shared" si="92"/>
        <v>21</v>
      </c>
      <c r="CT34" s="3">
        <f t="shared" si="93"/>
        <v>0</v>
      </c>
      <c r="CU34" s="3">
        <f t="shared" si="94"/>
        <v>0.02</v>
      </c>
      <c r="CV34" s="3">
        <f t="shared" si="95"/>
        <v>21.02</v>
      </c>
      <c r="CW34" s="3">
        <f t="shared" si="96"/>
        <v>21</v>
      </c>
      <c r="CX34" s="3">
        <f t="shared" si="97"/>
        <v>0</v>
      </c>
      <c r="CY34" s="3">
        <f t="shared" si="98"/>
        <v>2.1999999999999999E-2</v>
      </c>
      <c r="CZ34" s="3">
        <f t="shared" si="99"/>
        <v>21.021999999999998</v>
      </c>
      <c r="DA34" s="3">
        <f t="shared" si="100"/>
        <v>22</v>
      </c>
      <c r="DB34" s="3">
        <f t="shared" si="101"/>
        <v>0</v>
      </c>
      <c r="DC34" s="3">
        <f t="shared" si="102"/>
        <v>1.9E-2</v>
      </c>
      <c r="DD34" s="3">
        <f t="shared" si="103"/>
        <v>22.018999999999998</v>
      </c>
      <c r="DE34" s="3">
        <f t="shared" si="104"/>
        <v>22</v>
      </c>
      <c r="DF34" s="3">
        <f t="shared" si="105"/>
        <v>0</v>
      </c>
      <c r="DG34" s="3">
        <f t="shared" si="106"/>
        <v>1.6E-2</v>
      </c>
      <c r="DH34" s="3">
        <f t="shared" si="107"/>
        <v>22.015999999999998</v>
      </c>
      <c r="DI34" s="3">
        <f t="shared" si="108"/>
        <v>22</v>
      </c>
      <c r="DJ34" s="3">
        <f t="shared" si="109"/>
        <v>0</v>
      </c>
      <c r="DK34" s="3">
        <f t="shared" si="110"/>
        <v>2.1000000000000001E-2</v>
      </c>
      <c r="DL34" s="3">
        <f t="shared" si="111"/>
        <v>22.021000000000001</v>
      </c>
      <c r="DM34" s="3">
        <f t="shared" si="112"/>
        <v>22</v>
      </c>
      <c r="DN34" s="3">
        <f t="shared" si="113"/>
        <v>0</v>
      </c>
      <c r="DO34" s="3">
        <f t="shared" si="114"/>
        <v>8.9999999999999993E-3</v>
      </c>
      <c r="DP34" s="3">
        <f t="shared" si="115"/>
        <v>22.009</v>
      </c>
      <c r="DQ34" s="3">
        <f t="shared" si="116"/>
        <v>22</v>
      </c>
      <c r="DS34" s="3">
        <f t="shared" si="117"/>
        <v>0</v>
      </c>
      <c r="DT34" s="3">
        <f t="shared" si="118"/>
        <v>0.02</v>
      </c>
      <c r="DU34" s="3">
        <f t="shared" si="119"/>
        <v>21.02</v>
      </c>
      <c r="DV34" s="3">
        <f t="shared" si="120"/>
        <v>21</v>
      </c>
      <c r="DW34" s="3">
        <f t="shared" si="121"/>
        <v>0</v>
      </c>
      <c r="DX34" s="3">
        <f t="shared" si="122"/>
        <v>0.02</v>
      </c>
      <c r="DY34" s="3">
        <f t="shared" si="123"/>
        <v>21.02</v>
      </c>
      <c r="DZ34" s="3">
        <f t="shared" si="124"/>
        <v>21</v>
      </c>
      <c r="EA34" s="3">
        <f t="shared" si="125"/>
        <v>0</v>
      </c>
      <c r="EB34" s="3">
        <f t="shared" si="126"/>
        <v>2.1999999999999999E-2</v>
      </c>
      <c r="EC34" s="3">
        <f t="shared" si="127"/>
        <v>21.021999999999998</v>
      </c>
      <c r="ED34" s="3">
        <f t="shared" si="128"/>
        <v>22</v>
      </c>
      <c r="EE34" s="3">
        <f t="shared" si="129"/>
        <v>0</v>
      </c>
      <c r="EF34" s="3">
        <f t="shared" si="130"/>
        <v>1.9E-2</v>
      </c>
      <c r="EG34" s="3">
        <f t="shared" si="131"/>
        <v>22.018999999999998</v>
      </c>
      <c r="EH34" s="3">
        <f t="shared" si="132"/>
        <v>22</v>
      </c>
      <c r="EI34" s="3">
        <f t="shared" si="133"/>
        <v>0</v>
      </c>
      <c r="EJ34" s="3">
        <f t="shared" si="134"/>
        <v>1.6E-2</v>
      </c>
      <c r="EK34" s="3">
        <f t="shared" si="135"/>
        <v>22.015999999999998</v>
      </c>
      <c r="EL34" s="3">
        <f t="shared" si="136"/>
        <v>22</v>
      </c>
      <c r="EM34" s="3">
        <f t="shared" si="137"/>
        <v>0</v>
      </c>
      <c r="EN34" s="3">
        <f t="shared" si="138"/>
        <v>2.1000000000000001E-2</v>
      </c>
      <c r="EO34" s="3">
        <f t="shared" si="139"/>
        <v>22.021000000000001</v>
      </c>
      <c r="EP34" s="3">
        <f t="shared" si="140"/>
        <v>22</v>
      </c>
      <c r="EQ34" s="3">
        <f t="shared" si="141"/>
        <v>0</v>
      </c>
      <c r="ER34" s="3">
        <f t="shared" si="142"/>
        <v>8.9999999999999993E-3</v>
      </c>
      <c r="ES34" s="3">
        <f t="shared" si="143"/>
        <v>22.009</v>
      </c>
      <c r="ET34" s="3">
        <f t="shared" si="144"/>
        <v>22</v>
      </c>
      <c r="EX34" s="3">
        <f t="shared" si="145"/>
        <v>0</v>
      </c>
      <c r="EY34" s="3" t="str">
        <f t="shared" si="146"/>
        <v>NO</v>
      </c>
      <c r="EZ34" s="3">
        <f t="shared" si="147"/>
        <v>1000</v>
      </c>
      <c r="FA34" s="3" t="str">
        <f t="shared" si="148"/>
        <v>YES</v>
      </c>
      <c r="FC34" s="3">
        <f t="shared" si="149"/>
        <v>0</v>
      </c>
      <c r="FD34" s="3">
        <f t="shared" si="150"/>
        <v>1.7999999999999999E-2</v>
      </c>
      <c r="FE34" s="3">
        <f t="shared" si="151"/>
        <v>21.018000000000001</v>
      </c>
      <c r="FF34" s="3">
        <f t="shared" si="152"/>
        <v>21</v>
      </c>
      <c r="FG34" s="3">
        <f t="shared" si="153"/>
        <v>0</v>
      </c>
      <c r="FH34" s="3">
        <f t="shared" si="154"/>
        <v>1.9E-2</v>
      </c>
      <c r="FI34" s="3">
        <f t="shared" si="155"/>
        <v>21.018999999999998</v>
      </c>
      <c r="FJ34" s="3">
        <f t="shared" si="156"/>
        <v>21</v>
      </c>
      <c r="FK34" s="3">
        <f t="shared" si="157"/>
        <v>0</v>
      </c>
      <c r="FL34" s="3">
        <f t="shared" si="158"/>
        <v>2.1000000000000001E-2</v>
      </c>
      <c r="FM34" s="3">
        <f t="shared" si="159"/>
        <v>21.021000000000001</v>
      </c>
      <c r="FN34" s="3">
        <f t="shared" si="160"/>
        <v>22</v>
      </c>
      <c r="FO34" s="3">
        <f t="shared" si="161"/>
        <v>0</v>
      </c>
      <c r="FP34" s="3">
        <f t="shared" si="162"/>
        <v>1.7999999999999999E-2</v>
      </c>
      <c r="FQ34" s="3">
        <f t="shared" si="163"/>
        <v>22.018000000000001</v>
      </c>
      <c r="FR34" s="3">
        <f t="shared" si="164"/>
        <v>22</v>
      </c>
      <c r="FS34" s="3">
        <f t="shared" si="165"/>
        <v>0</v>
      </c>
      <c r="FT34" s="3">
        <f t="shared" si="166"/>
        <v>1.2999999999999999E-2</v>
      </c>
      <c r="FU34" s="3">
        <f t="shared" si="167"/>
        <v>22.013000000000002</v>
      </c>
      <c r="FV34" s="3">
        <f t="shared" si="168"/>
        <v>22</v>
      </c>
      <c r="FW34" s="3">
        <f t="shared" si="169"/>
        <v>0</v>
      </c>
      <c r="FX34" s="3">
        <f t="shared" si="170"/>
        <v>2.1000000000000001E-2</v>
      </c>
      <c r="FY34" s="3">
        <f t="shared" si="171"/>
        <v>22.021000000000001</v>
      </c>
      <c r="FZ34" s="3">
        <f t="shared" si="172"/>
        <v>22</v>
      </c>
      <c r="GA34" s="3">
        <f t="shared" si="173"/>
        <v>0</v>
      </c>
      <c r="GB34" s="3">
        <f t="shared" si="174"/>
        <v>8.9999999999999993E-3</v>
      </c>
      <c r="GC34" s="3">
        <f t="shared" si="175"/>
        <v>22.009</v>
      </c>
      <c r="GD34" s="3">
        <f t="shared" si="176"/>
        <v>22</v>
      </c>
      <c r="GG34" s="3">
        <f t="shared" si="177"/>
        <v>0</v>
      </c>
      <c r="GH34" s="3">
        <f t="shared" si="178"/>
        <v>1.6E-2</v>
      </c>
      <c r="GI34" s="3">
        <f t="shared" si="179"/>
        <v>21.015999999999998</v>
      </c>
      <c r="GJ34" s="3">
        <f t="shared" si="180"/>
        <v>21</v>
      </c>
      <c r="GK34" s="3">
        <f t="shared" si="181"/>
        <v>0</v>
      </c>
      <c r="GL34" s="3">
        <f t="shared" si="182"/>
        <v>1.4E-2</v>
      </c>
      <c r="GM34" s="3">
        <f t="shared" si="183"/>
        <v>21.013999999999999</v>
      </c>
      <c r="GN34" s="3">
        <f t="shared" si="184"/>
        <v>21</v>
      </c>
      <c r="GO34" s="3">
        <f t="shared" si="185"/>
        <v>0</v>
      </c>
      <c r="GP34" s="3">
        <f t="shared" si="186"/>
        <v>1.6E-2</v>
      </c>
      <c r="GQ34" s="3">
        <f t="shared" si="187"/>
        <v>21.015999999999998</v>
      </c>
      <c r="GR34" s="3">
        <f t="shared" si="188"/>
        <v>22</v>
      </c>
      <c r="GS34" s="3">
        <f t="shared" si="189"/>
        <v>0</v>
      </c>
      <c r="GT34" s="3">
        <f t="shared" si="190"/>
        <v>1.0999999999999999E-2</v>
      </c>
      <c r="GU34" s="3">
        <f t="shared" si="191"/>
        <v>22.010999999999999</v>
      </c>
      <c r="GV34" s="3">
        <f t="shared" si="192"/>
        <v>22</v>
      </c>
      <c r="GW34" s="3">
        <f t="shared" si="193"/>
        <v>0</v>
      </c>
      <c r="GX34" s="3">
        <f t="shared" si="194"/>
        <v>1.2E-2</v>
      </c>
      <c r="GY34" s="3">
        <f t="shared" si="195"/>
        <v>22.012</v>
      </c>
      <c r="GZ34" s="3">
        <f t="shared" si="196"/>
        <v>22</v>
      </c>
      <c r="HA34" s="3">
        <f t="shared" si="197"/>
        <v>0</v>
      </c>
      <c r="HB34" s="3">
        <f t="shared" si="198"/>
        <v>0.02</v>
      </c>
      <c r="HC34" s="3">
        <f t="shared" si="199"/>
        <v>22.02</v>
      </c>
      <c r="HD34" s="3">
        <f t="shared" si="200"/>
        <v>22</v>
      </c>
      <c r="HE34" s="3">
        <f t="shared" si="201"/>
        <v>0</v>
      </c>
      <c r="HF34" s="3">
        <f t="shared" si="202"/>
        <v>7.0000000000000001E-3</v>
      </c>
      <c r="HG34" s="3">
        <f t="shared" si="203"/>
        <v>22.007000000000001</v>
      </c>
      <c r="HH34" s="3">
        <f t="shared" si="204"/>
        <v>22</v>
      </c>
    </row>
    <row r="35" spans="1:216" x14ac:dyDescent="0.3">
      <c r="A35" s="3">
        <f t="shared" si="60"/>
        <v>22</v>
      </c>
      <c r="B35" s="12">
        <v>33</v>
      </c>
      <c r="C35" s="21"/>
      <c r="D35" s="21"/>
      <c r="E35" s="21"/>
      <c r="F35" s="12"/>
      <c r="G35" s="12"/>
      <c r="H35" s="12"/>
      <c r="I35" s="12"/>
      <c r="J35" s="12"/>
      <c r="K35" s="12"/>
      <c r="L35" s="12"/>
      <c r="M35" s="12"/>
      <c r="N35" s="12"/>
      <c r="O35" s="12"/>
      <c r="P35" s="12"/>
      <c r="Q35" s="12"/>
      <c r="R35" s="12"/>
      <c r="S35" s="12"/>
      <c r="T35" s="12"/>
      <c r="U35" s="12"/>
      <c r="V35" s="12"/>
      <c r="W35" s="12"/>
      <c r="X35" s="12"/>
      <c r="Y35" s="13">
        <f t="shared" si="61"/>
        <v>1000</v>
      </c>
      <c r="Z35" s="12"/>
      <c r="AA35" s="12"/>
      <c r="AB35" s="12"/>
      <c r="AC35" s="12"/>
      <c r="AD35" s="12"/>
      <c r="AE35" s="12"/>
      <c r="AF35" s="12"/>
      <c r="AG35" s="12"/>
      <c r="AH35" s="12"/>
      <c r="AI35" s="12"/>
      <c r="AJ35" s="13">
        <f t="shared" si="62"/>
        <v>0</v>
      </c>
      <c r="AK35" s="13">
        <f t="shared" si="63"/>
        <v>1000</v>
      </c>
      <c r="AL35" s="12"/>
      <c r="AM35" s="12"/>
      <c r="AN35" s="12"/>
      <c r="AO35" s="12"/>
      <c r="AP35" s="12"/>
      <c r="AQ35" s="12"/>
      <c r="AR35" s="12"/>
      <c r="AS35" s="12"/>
      <c r="AT35" s="12"/>
      <c r="AU35" s="12"/>
      <c r="AV35" s="13">
        <f t="shared" si="64"/>
        <v>0</v>
      </c>
      <c r="AW35" s="13">
        <f t="shared" si="65"/>
        <v>1000</v>
      </c>
      <c r="AX35" s="12"/>
      <c r="AY35" s="12"/>
      <c r="AZ35" s="12"/>
      <c r="BA35" s="12"/>
      <c r="BB35" s="12"/>
      <c r="BC35" s="12"/>
      <c r="BD35" s="12"/>
      <c r="BE35" s="12"/>
      <c r="BF35" s="12"/>
      <c r="BG35" s="12"/>
      <c r="BH35" s="13">
        <f t="shared" si="66"/>
        <v>0</v>
      </c>
      <c r="BI35" s="13">
        <f t="shared" si="67"/>
        <v>1000</v>
      </c>
      <c r="BJ35" s="13">
        <f t="shared" si="68"/>
        <v>22</v>
      </c>
      <c r="BK35" s="13">
        <f t="shared" si="69"/>
        <v>22</v>
      </c>
      <c r="BL35" s="13">
        <f t="shared" si="70"/>
        <v>22</v>
      </c>
      <c r="BM35" s="13">
        <f t="shared" si="71"/>
        <v>22</v>
      </c>
      <c r="BN35" s="13">
        <f t="shared" si="72"/>
        <v>21</v>
      </c>
      <c r="BO35" s="13">
        <f t="shared" si="73"/>
        <v>21</v>
      </c>
      <c r="BP35" s="13">
        <f t="shared" si="74"/>
        <v>21</v>
      </c>
      <c r="BQ35" s="13">
        <f t="shared" si="75"/>
        <v>21</v>
      </c>
      <c r="BR35" s="13" t="str">
        <f>IF($M35=Constants!$D$2,RANK($BM35,$BM$4:$BM$60,1),"-")</f>
        <v>-</v>
      </c>
      <c r="BS35" s="13" t="str">
        <f t="shared" si="76"/>
        <v/>
      </c>
      <c r="BT35" s="13" t="str">
        <f>IF($N35=Constants!$B$2,RANK($BM35,$BM$4:$BM$60,1),"-")</f>
        <v>-</v>
      </c>
      <c r="BU35" s="13" t="str">
        <f t="shared" si="77"/>
        <v/>
      </c>
      <c r="BV35" s="13" t="str">
        <f>IF($N35=Constants!$B$3,RANK($BM35,$BM$4:$BM$60,1),"-")</f>
        <v>-</v>
      </c>
      <c r="BW35" s="13" t="str">
        <f t="shared" si="78"/>
        <v/>
      </c>
      <c r="BX35" s="13" t="str">
        <f>IF($N35=Constants!$B$4,RANK($BM35,$BM$4:$BM$60,1),"-")</f>
        <v>-</v>
      </c>
      <c r="BY35" s="13" t="str">
        <f t="shared" si="79"/>
        <v/>
      </c>
      <c r="BZ35" s="13" t="str">
        <f>IF($N35=Constants!$B$5,RANK($BM35,$BM$4:$BM$60,1),"-")</f>
        <v>-</v>
      </c>
      <c r="CA35" s="13" t="str">
        <f t="shared" si="80"/>
        <v/>
      </c>
      <c r="CB35" s="13" t="str">
        <f>IF($N35=Constants!$B$6,RANK($BM35,$BM$4:$BM$60,1),"-")</f>
        <v>-</v>
      </c>
      <c r="CC35" s="13" t="str">
        <f t="shared" si="81"/>
        <v/>
      </c>
      <c r="CD35" s="13" t="str">
        <f>IF($N35=Constants!$B$7,RANK($BM35,$BM$4:$BM$60,1),"-")</f>
        <v>-</v>
      </c>
      <c r="CE35" s="13" t="str">
        <f t="shared" si="82"/>
        <v/>
      </c>
      <c r="CF35" s="13">
        <f>IF($N35=Constants!$B$8,RANK($BM35,$BM$4:$BM$60,1),"-")</f>
        <v>22</v>
      </c>
      <c r="CG35" s="13">
        <f t="shared" si="83"/>
        <v>1</v>
      </c>
      <c r="CH35" s="13" t="str">
        <f>IF($G35=Constants!$C$4,RANK($BM35,$BM$4:$BM$60,1),"-")</f>
        <v>-</v>
      </c>
      <c r="CI35" s="13" t="str">
        <f t="shared" si="84"/>
        <v xml:space="preserve"> </v>
      </c>
      <c r="CJ35" s="13" t="str">
        <f>IF($G35=Constants!$C$3,RANK($BM35,$BM$4:$BM$60,1),"-")</f>
        <v>-</v>
      </c>
      <c r="CK35" s="13" t="str">
        <f t="shared" si="85"/>
        <v xml:space="preserve"> </v>
      </c>
      <c r="CL35" s="13" t="str">
        <f t="shared" si="86"/>
        <v>1</v>
      </c>
      <c r="CM35" s="13" t="str">
        <f t="shared" si="87"/>
        <v xml:space="preserve"> </v>
      </c>
      <c r="CN35" s="13" t="str">
        <f t="shared" si="88"/>
        <v xml:space="preserve"> </v>
      </c>
      <c r="CP35" s="3">
        <f t="shared" si="89"/>
        <v>0</v>
      </c>
      <c r="CQ35" s="3">
        <f t="shared" si="90"/>
        <v>0.02</v>
      </c>
      <c r="CR35" s="3">
        <f t="shared" si="91"/>
        <v>21.02</v>
      </c>
      <c r="CS35" s="3">
        <f t="shared" si="92"/>
        <v>21</v>
      </c>
      <c r="CT35" s="3">
        <f t="shared" si="93"/>
        <v>0</v>
      </c>
      <c r="CU35" s="3">
        <f t="shared" si="94"/>
        <v>0.02</v>
      </c>
      <c r="CV35" s="3">
        <f t="shared" si="95"/>
        <v>21.02</v>
      </c>
      <c r="CW35" s="3">
        <f t="shared" si="96"/>
        <v>21</v>
      </c>
      <c r="CX35" s="3">
        <f t="shared" si="97"/>
        <v>0</v>
      </c>
      <c r="CY35" s="3">
        <f t="shared" si="98"/>
        <v>2.1999999999999999E-2</v>
      </c>
      <c r="CZ35" s="3">
        <f t="shared" si="99"/>
        <v>21.021999999999998</v>
      </c>
      <c r="DA35" s="3">
        <f t="shared" si="100"/>
        <v>22</v>
      </c>
      <c r="DB35" s="3">
        <f t="shared" si="101"/>
        <v>0</v>
      </c>
      <c r="DC35" s="3">
        <f t="shared" si="102"/>
        <v>1.9E-2</v>
      </c>
      <c r="DD35" s="3">
        <f t="shared" si="103"/>
        <v>22.018999999999998</v>
      </c>
      <c r="DE35" s="3">
        <f t="shared" si="104"/>
        <v>22</v>
      </c>
      <c r="DF35" s="3">
        <f t="shared" si="105"/>
        <v>0</v>
      </c>
      <c r="DG35" s="3">
        <f t="shared" si="106"/>
        <v>1.6E-2</v>
      </c>
      <c r="DH35" s="3">
        <f t="shared" si="107"/>
        <v>22.015999999999998</v>
      </c>
      <c r="DI35" s="3">
        <f t="shared" si="108"/>
        <v>22</v>
      </c>
      <c r="DJ35" s="3">
        <f t="shared" si="109"/>
        <v>0</v>
      </c>
      <c r="DK35" s="3">
        <f t="shared" si="110"/>
        <v>2.1000000000000001E-2</v>
      </c>
      <c r="DL35" s="3">
        <f t="shared" si="111"/>
        <v>22.021000000000001</v>
      </c>
      <c r="DM35" s="3">
        <f t="shared" si="112"/>
        <v>22</v>
      </c>
      <c r="DN35" s="3">
        <f t="shared" si="113"/>
        <v>0</v>
      </c>
      <c r="DO35" s="3">
        <f t="shared" si="114"/>
        <v>8.9999999999999993E-3</v>
      </c>
      <c r="DP35" s="3">
        <f t="shared" si="115"/>
        <v>22.009</v>
      </c>
      <c r="DQ35" s="3">
        <f t="shared" si="116"/>
        <v>22</v>
      </c>
      <c r="DS35" s="3">
        <f t="shared" si="117"/>
        <v>0</v>
      </c>
      <c r="DT35" s="3">
        <f t="shared" si="118"/>
        <v>0.02</v>
      </c>
      <c r="DU35" s="3">
        <f t="shared" si="119"/>
        <v>21.02</v>
      </c>
      <c r="DV35" s="3">
        <f t="shared" si="120"/>
        <v>21</v>
      </c>
      <c r="DW35" s="3">
        <f t="shared" si="121"/>
        <v>0</v>
      </c>
      <c r="DX35" s="3">
        <f t="shared" si="122"/>
        <v>0.02</v>
      </c>
      <c r="DY35" s="3">
        <f t="shared" si="123"/>
        <v>21.02</v>
      </c>
      <c r="DZ35" s="3">
        <f t="shared" si="124"/>
        <v>21</v>
      </c>
      <c r="EA35" s="3">
        <f t="shared" si="125"/>
        <v>0</v>
      </c>
      <c r="EB35" s="3">
        <f t="shared" si="126"/>
        <v>2.1999999999999999E-2</v>
      </c>
      <c r="EC35" s="3">
        <f t="shared" si="127"/>
        <v>21.021999999999998</v>
      </c>
      <c r="ED35" s="3">
        <f t="shared" si="128"/>
        <v>22</v>
      </c>
      <c r="EE35" s="3">
        <f t="shared" si="129"/>
        <v>0</v>
      </c>
      <c r="EF35" s="3">
        <f t="shared" si="130"/>
        <v>1.9E-2</v>
      </c>
      <c r="EG35" s="3">
        <f t="shared" si="131"/>
        <v>22.018999999999998</v>
      </c>
      <c r="EH35" s="3">
        <f t="shared" si="132"/>
        <v>22</v>
      </c>
      <c r="EI35" s="3">
        <f t="shared" si="133"/>
        <v>0</v>
      </c>
      <c r="EJ35" s="3">
        <f t="shared" si="134"/>
        <v>1.6E-2</v>
      </c>
      <c r="EK35" s="3">
        <f t="shared" si="135"/>
        <v>22.015999999999998</v>
      </c>
      <c r="EL35" s="3">
        <f t="shared" si="136"/>
        <v>22</v>
      </c>
      <c r="EM35" s="3">
        <f t="shared" si="137"/>
        <v>0</v>
      </c>
      <c r="EN35" s="3">
        <f t="shared" si="138"/>
        <v>2.1000000000000001E-2</v>
      </c>
      <c r="EO35" s="3">
        <f t="shared" si="139"/>
        <v>22.021000000000001</v>
      </c>
      <c r="EP35" s="3">
        <f t="shared" si="140"/>
        <v>22</v>
      </c>
      <c r="EQ35" s="3">
        <f t="shared" si="141"/>
        <v>0</v>
      </c>
      <c r="ER35" s="3">
        <f t="shared" si="142"/>
        <v>8.9999999999999993E-3</v>
      </c>
      <c r="ES35" s="3">
        <f t="shared" si="143"/>
        <v>22.009</v>
      </c>
      <c r="ET35" s="3">
        <f t="shared" si="144"/>
        <v>22</v>
      </c>
      <c r="EX35" s="3">
        <f t="shared" si="145"/>
        <v>0</v>
      </c>
      <c r="EY35" s="3" t="str">
        <f t="shared" si="146"/>
        <v>NO</v>
      </c>
      <c r="EZ35" s="3">
        <f t="shared" si="147"/>
        <v>1000</v>
      </c>
      <c r="FA35" s="3" t="str">
        <f t="shared" si="148"/>
        <v>YES</v>
      </c>
      <c r="FC35" s="3">
        <f t="shared" si="149"/>
        <v>0</v>
      </c>
      <c r="FD35" s="3">
        <f t="shared" si="150"/>
        <v>1.7999999999999999E-2</v>
      </c>
      <c r="FE35" s="3">
        <f t="shared" si="151"/>
        <v>21.018000000000001</v>
      </c>
      <c r="FF35" s="3">
        <f t="shared" si="152"/>
        <v>21</v>
      </c>
      <c r="FG35" s="3">
        <f t="shared" si="153"/>
        <v>0</v>
      </c>
      <c r="FH35" s="3">
        <f t="shared" si="154"/>
        <v>1.9E-2</v>
      </c>
      <c r="FI35" s="3">
        <f t="shared" si="155"/>
        <v>21.018999999999998</v>
      </c>
      <c r="FJ35" s="3">
        <f t="shared" si="156"/>
        <v>21</v>
      </c>
      <c r="FK35" s="3">
        <f t="shared" si="157"/>
        <v>0</v>
      </c>
      <c r="FL35" s="3">
        <f t="shared" si="158"/>
        <v>2.1000000000000001E-2</v>
      </c>
      <c r="FM35" s="3">
        <f t="shared" si="159"/>
        <v>21.021000000000001</v>
      </c>
      <c r="FN35" s="3">
        <f t="shared" si="160"/>
        <v>22</v>
      </c>
      <c r="FO35" s="3">
        <f t="shared" si="161"/>
        <v>0</v>
      </c>
      <c r="FP35" s="3">
        <f t="shared" si="162"/>
        <v>1.7999999999999999E-2</v>
      </c>
      <c r="FQ35" s="3">
        <f t="shared" si="163"/>
        <v>22.018000000000001</v>
      </c>
      <c r="FR35" s="3">
        <f t="shared" si="164"/>
        <v>22</v>
      </c>
      <c r="FS35" s="3">
        <f t="shared" si="165"/>
        <v>0</v>
      </c>
      <c r="FT35" s="3">
        <f t="shared" si="166"/>
        <v>1.2999999999999999E-2</v>
      </c>
      <c r="FU35" s="3">
        <f t="shared" si="167"/>
        <v>22.013000000000002</v>
      </c>
      <c r="FV35" s="3">
        <f t="shared" si="168"/>
        <v>22</v>
      </c>
      <c r="FW35" s="3">
        <f t="shared" si="169"/>
        <v>0</v>
      </c>
      <c r="FX35" s="3">
        <f t="shared" si="170"/>
        <v>2.1000000000000001E-2</v>
      </c>
      <c r="FY35" s="3">
        <f t="shared" si="171"/>
        <v>22.021000000000001</v>
      </c>
      <c r="FZ35" s="3">
        <f t="shared" si="172"/>
        <v>22</v>
      </c>
      <c r="GA35" s="3">
        <f t="shared" si="173"/>
        <v>0</v>
      </c>
      <c r="GB35" s="3">
        <f t="shared" si="174"/>
        <v>8.9999999999999993E-3</v>
      </c>
      <c r="GC35" s="3">
        <f t="shared" si="175"/>
        <v>22.009</v>
      </c>
      <c r="GD35" s="3">
        <f t="shared" si="176"/>
        <v>22</v>
      </c>
      <c r="GG35" s="3">
        <f t="shared" si="177"/>
        <v>0</v>
      </c>
      <c r="GH35" s="3">
        <f t="shared" si="178"/>
        <v>1.6E-2</v>
      </c>
      <c r="GI35" s="3">
        <f t="shared" si="179"/>
        <v>21.015999999999998</v>
      </c>
      <c r="GJ35" s="3">
        <f t="shared" si="180"/>
        <v>21</v>
      </c>
      <c r="GK35" s="3">
        <f t="shared" si="181"/>
        <v>0</v>
      </c>
      <c r="GL35" s="3">
        <f t="shared" si="182"/>
        <v>1.4E-2</v>
      </c>
      <c r="GM35" s="3">
        <f t="shared" si="183"/>
        <v>21.013999999999999</v>
      </c>
      <c r="GN35" s="3">
        <f t="shared" si="184"/>
        <v>21</v>
      </c>
      <c r="GO35" s="3">
        <f t="shared" si="185"/>
        <v>0</v>
      </c>
      <c r="GP35" s="3">
        <f t="shared" si="186"/>
        <v>1.6E-2</v>
      </c>
      <c r="GQ35" s="3">
        <f t="shared" si="187"/>
        <v>21.015999999999998</v>
      </c>
      <c r="GR35" s="3">
        <f t="shared" si="188"/>
        <v>22</v>
      </c>
      <c r="GS35" s="3">
        <f t="shared" si="189"/>
        <v>0</v>
      </c>
      <c r="GT35" s="3">
        <f t="shared" si="190"/>
        <v>1.0999999999999999E-2</v>
      </c>
      <c r="GU35" s="3">
        <f t="shared" si="191"/>
        <v>22.010999999999999</v>
      </c>
      <c r="GV35" s="3">
        <f t="shared" si="192"/>
        <v>22</v>
      </c>
      <c r="GW35" s="3">
        <f t="shared" si="193"/>
        <v>0</v>
      </c>
      <c r="GX35" s="3">
        <f t="shared" si="194"/>
        <v>1.2E-2</v>
      </c>
      <c r="GY35" s="3">
        <f t="shared" si="195"/>
        <v>22.012</v>
      </c>
      <c r="GZ35" s="3">
        <f t="shared" si="196"/>
        <v>22</v>
      </c>
      <c r="HA35" s="3">
        <f t="shared" si="197"/>
        <v>0</v>
      </c>
      <c r="HB35" s="3">
        <f t="shared" si="198"/>
        <v>0.02</v>
      </c>
      <c r="HC35" s="3">
        <f t="shared" si="199"/>
        <v>22.02</v>
      </c>
      <c r="HD35" s="3">
        <f t="shared" si="200"/>
        <v>22</v>
      </c>
      <c r="HE35" s="3">
        <f t="shared" si="201"/>
        <v>0</v>
      </c>
      <c r="HF35" s="3">
        <f t="shared" si="202"/>
        <v>7.0000000000000001E-3</v>
      </c>
      <c r="HG35" s="3">
        <f t="shared" si="203"/>
        <v>22.007000000000001</v>
      </c>
      <c r="HH35" s="3">
        <f t="shared" si="204"/>
        <v>22</v>
      </c>
    </row>
    <row r="36" spans="1:216" x14ac:dyDescent="0.3">
      <c r="A36" s="3">
        <f t="shared" si="60"/>
        <v>22</v>
      </c>
      <c r="B36" s="12">
        <v>34</v>
      </c>
      <c r="C36" s="21"/>
      <c r="D36" s="21"/>
      <c r="E36" s="21"/>
      <c r="F36" s="12"/>
      <c r="G36" s="12"/>
      <c r="H36" s="12"/>
      <c r="I36" s="12"/>
      <c r="J36" s="12"/>
      <c r="K36" s="12"/>
      <c r="L36" s="12"/>
      <c r="M36" s="12"/>
      <c r="N36" s="12"/>
      <c r="O36" s="12"/>
      <c r="P36" s="12"/>
      <c r="Q36" s="12"/>
      <c r="R36" s="12"/>
      <c r="S36" s="12"/>
      <c r="T36" s="12"/>
      <c r="U36" s="12"/>
      <c r="V36" s="12"/>
      <c r="W36" s="12"/>
      <c r="X36" s="12"/>
      <c r="Y36" s="13">
        <f t="shared" si="61"/>
        <v>1000</v>
      </c>
      <c r="Z36" s="12"/>
      <c r="AA36" s="12"/>
      <c r="AB36" s="12"/>
      <c r="AC36" s="12"/>
      <c r="AD36" s="12"/>
      <c r="AE36" s="12"/>
      <c r="AF36" s="12"/>
      <c r="AG36" s="12"/>
      <c r="AH36" s="12"/>
      <c r="AI36" s="12"/>
      <c r="AJ36" s="13">
        <f t="shared" si="62"/>
        <v>0</v>
      </c>
      <c r="AK36" s="13">
        <f t="shared" si="63"/>
        <v>1000</v>
      </c>
      <c r="AL36" s="12"/>
      <c r="AM36" s="12"/>
      <c r="AN36" s="12"/>
      <c r="AO36" s="12"/>
      <c r="AP36" s="12"/>
      <c r="AQ36" s="12"/>
      <c r="AR36" s="12"/>
      <c r="AS36" s="12"/>
      <c r="AT36" s="12"/>
      <c r="AU36" s="12"/>
      <c r="AV36" s="13">
        <f t="shared" si="64"/>
        <v>0</v>
      </c>
      <c r="AW36" s="13">
        <f t="shared" si="65"/>
        <v>1000</v>
      </c>
      <c r="AX36" s="12"/>
      <c r="AY36" s="12"/>
      <c r="AZ36" s="12"/>
      <c r="BA36" s="12"/>
      <c r="BB36" s="12"/>
      <c r="BC36" s="12"/>
      <c r="BD36" s="12"/>
      <c r="BE36" s="12"/>
      <c r="BF36" s="12"/>
      <c r="BG36" s="12"/>
      <c r="BH36" s="13">
        <f t="shared" si="66"/>
        <v>0</v>
      </c>
      <c r="BI36" s="13">
        <f t="shared" si="67"/>
        <v>1000</v>
      </c>
      <c r="BJ36" s="13">
        <f t="shared" si="68"/>
        <v>22</v>
      </c>
      <c r="BK36" s="13">
        <f t="shared" si="69"/>
        <v>22</v>
      </c>
      <c r="BL36" s="13">
        <f t="shared" si="70"/>
        <v>22</v>
      </c>
      <c r="BM36" s="13">
        <f t="shared" si="71"/>
        <v>22</v>
      </c>
      <c r="BN36" s="13">
        <f t="shared" si="72"/>
        <v>21</v>
      </c>
      <c r="BO36" s="13">
        <f t="shared" si="73"/>
        <v>21</v>
      </c>
      <c r="BP36" s="13">
        <f t="shared" si="74"/>
        <v>21</v>
      </c>
      <c r="BQ36" s="13">
        <f t="shared" si="75"/>
        <v>21</v>
      </c>
      <c r="BR36" s="13" t="str">
        <f>IF($M36=Constants!$D$2,RANK($BM36,$BM$4:$BM$60,1),"-")</f>
        <v>-</v>
      </c>
      <c r="BS36" s="13" t="str">
        <f t="shared" si="76"/>
        <v/>
      </c>
      <c r="BT36" s="13" t="str">
        <f>IF($N36=Constants!$B$2,RANK($BM36,$BM$4:$BM$60,1),"-")</f>
        <v>-</v>
      </c>
      <c r="BU36" s="13" t="str">
        <f t="shared" si="77"/>
        <v/>
      </c>
      <c r="BV36" s="13" t="str">
        <f>IF($N36=Constants!$B$3,RANK($BM36,$BM$4:$BM$60,1),"-")</f>
        <v>-</v>
      </c>
      <c r="BW36" s="13" t="str">
        <f t="shared" si="78"/>
        <v/>
      </c>
      <c r="BX36" s="13" t="str">
        <f>IF($N36=Constants!$B$4,RANK($BM36,$BM$4:$BM$60,1),"-")</f>
        <v>-</v>
      </c>
      <c r="BY36" s="13" t="str">
        <f t="shared" si="79"/>
        <v/>
      </c>
      <c r="BZ36" s="13" t="str">
        <f>IF($N36=Constants!$B$5,RANK($BM36,$BM$4:$BM$60,1),"-")</f>
        <v>-</v>
      </c>
      <c r="CA36" s="13" t="str">
        <f t="shared" si="80"/>
        <v/>
      </c>
      <c r="CB36" s="13" t="str">
        <f>IF($N36=Constants!$B$6,RANK($BM36,$BM$4:$BM$60,1),"-")</f>
        <v>-</v>
      </c>
      <c r="CC36" s="13" t="str">
        <f t="shared" si="81"/>
        <v/>
      </c>
      <c r="CD36" s="13" t="str">
        <f>IF($N36=Constants!$B$7,RANK($BM36,$BM$4:$BM$60,1),"-")</f>
        <v>-</v>
      </c>
      <c r="CE36" s="13" t="str">
        <f t="shared" si="82"/>
        <v/>
      </c>
      <c r="CF36" s="13">
        <f>IF($N36=Constants!$B$8,RANK($BM36,$BM$4:$BM$60,1),"-")</f>
        <v>22</v>
      </c>
      <c r="CG36" s="13">
        <f t="shared" si="83"/>
        <v>1</v>
      </c>
      <c r="CH36" s="13" t="str">
        <f>IF($G36=Constants!$C$4,RANK($BM36,$BM$4:$BM$60,1),"-")</f>
        <v>-</v>
      </c>
      <c r="CI36" s="13" t="str">
        <f t="shared" si="84"/>
        <v xml:space="preserve"> </v>
      </c>
      <c r="CJ36" s="13" t="str">
        <f>IF($G36=Constants!$C$3,RANK($BM36,$BM$4:$BM$60,1),"-")</f>
        <v>-</v>
      </c>
      <c r="CK36" s="13" t="str">
        <f t="shared" si="85"/>
        <v xml:space="preserve"> </v>
      </c>
      <c r="CL36" s="13" t="str">
        <f t="shared" si="86"/>
        <v>1</v>
      </c>
      <c r="CM36" s="13" t="str">
        <f t="shared" si="87"/>
        <v xml:space="preserve"> </v>
      </c>
      <c r="CN36" s="13" t="str">
        <f t="shared" si="88"/>
        <v xml:space="preserve"> </v>
      </c>
      <c r="CP36" s="3">
        <f t="shared" si="89"/>
        <v>0</v>
      </c>
      <c r="CQ36" s="3">
        <f t="shared" si="90"/>
        <v>0.02</v>
      </c>
      <c r="CR36" s="3">
        <f t="shared" si="91"/>
        <v>21.02</v>
      </c>
      <c r="CS36" s="3">
        <f t="shared" si="92"/>
        <v>21</v>
      </c>
      <c r="CT36" s="3">
        <f t="shared" si="93"/>
        <v>0</v>
      </c>
      <c r="CU36" s="3">
        <f t="shared" si="94"/>
        <v>0.02</v>
      </c>
      <c r="CV36" s="3">
        <f t="shared" si="95"/>
        <v>21.02</v>
      </c>
      <c r="CW36" s="3">
        <f t="shared" si="96"/>
        <v>21</v>
      </c>
      <c r="CX36" s="3">
        <f t="shared" si="97"/>
        <v>0</v>
      </c>
      <c r="CY36" s="3">
        <f t="shared" si="98"/>
        <v>2.1999999999999999E-2</v>
      </c>
      <c r="CZ36" s="3">
        <f t="shared" si="99"/>
        <v>21.021999999999998</v>
      </c>
      <c r="DA36" s="3">
        <f t="shared" si="100"/>
        <v>22</v>
      </c>
      <c r="DB36" s="3">
        <f t="shared" si="101"/>
        <v>0</v>
      </c>
      <c r="DC36" s="3">
        <f t="shared" si="102"/>
        <v>1.9E-2</v>
      </c>
      <c r="DD36" s="3">
        <f t="shared" si="103"/>
        <v>22.018999999999998</v>
      </c>
      <c r="DE36" s="3">
        <f t="shared" si="104"/>
        <v>22</v>
      </c>
      <c r="DF36" s="3">
        <f t="shared" si="105"/>
        <v>0</v>
      </c>
      <c r="DG36" s="3">
        <f t="shared" si="106"/>
        <v>1.6E-2</v>
      </c>
      <c r="DH36" s="3">
        <f t="shared" si="107"/>
        <v>22.015999999999998</v>
      </c>
      <c r="DI36" s="3">
        <f t="shared" si="108"/>
        <v>22</v>
      </c>
      <c r="DJ36" s="3">
        <f t="shared" si="109"/>
        <v>0</v>
      </c>
      <c r="DK36" s="3">
        <f t="shared" si="110"/>
        <v>2.1000000000000001E-2</v>
      </c>
      <c r="DL36" s="3">
        <f t="shared" si="111"/>
        <v>22.021000000000001</v>
      </c>
      <c r="DM36" s="3">
        <f t="shared" si="112"/>
        <v>22</v>
      </c>
      <c r="DN36" s="3">
        <f t="shared" si="113"/>
        <v>0</v>
      </c>
      <c r="DO36" s="3">
        <f t="shared" si="114"/>
        <v>8.9999999999999993E-3</v>
      </c>
      <c r="DP36" s="3">
        <f t="shared" si="115"/>
        <v>22.009</v>
      </c>
      <c r="DQ36" s="3">
        <f t="shared" si="116"/>
        <v>22</v>
      </c>
      <c r="DS36" s="3">
        <f t="shared" si="117"/>
        <v>0</v>
      </c>
      <c r="DT36" s="3">
        <f t="shared" si="118"/>
        <v>0.02</v>
      </c>
      <c r="DU36" s="3">
        <f t="shared" si="119"/>
        <v>21.02</v>
      </c>
      <c r="DV36" s="3">
        <f t="shared" si="120"/>
        <v>21</v>
      </c>
      <c r="DW36" s="3">
        <f t="shared" si="121"/>
        <v>0</v>
      </c>
      <c r="DX36" s="3">
        <f t="shared" si="122"/>
        <v>0.02</v>
      </c>
      <c r="DY36" s="3">
        <f t="shared" si="123"/>
        <v>21.02</v>
      </c>
      <c r="DZ36" s="3">
        <f t="shared" si="124"/>
        <v>21</v>
      </c>
      <c r="EA36" s="3">
        <f t="shared" si="125"/>
        <v>0</v>
      </c>
      <c r="EB36" s="3">
        <f t="shared" si="126"/>
        <v>2.1999999999999999E-2</v>
      </c>
      <c r="EC36" s="3">
        <f t="shared" si="127"/>
        <v>21.021999999999998</v>
      </c>
      <c r="ED36" s="3">
        <f t="shared" si="128"/>
        <v>22</v>
      </c>
      <c r="EE36" s="3">
        <f t="shared" si="129"/>
        <v>0</v>
      </c>
      <c r="EF36" s="3">
        <f t="shared" si="130"/>
        <v>1.9E-2</v>
      </c>
      <c r="EG36" s="3">
        <f t="shared" si="131"/>
        <v>22.018999999999998</v>
      </c>
      <c r="EH36" s="3">
        <f t="shared" si="132"/>
        <v>22</v>
      </c>
      <c r="EI36" s="3">
        <f t="shared" si="133"/>
        <v>0</v>
      </c>
      <c r="EJ36" s="3">
        <f t="shared" si="134"/>
        <v>1.6E-2</v>
      </c>
      <c r="EK36" s="3">
        <f t="shared" si="135"/>
        <v>22.015999999999998</v>
      </c>
      <c r="EL36" s="3">
        <f t="shared" si="136"/>
        <v>22</v>
      </c>
      <c r="EM36" s="3">
        <f t="shared" si="137"/>
        <v>0</v>
      </c>
      <c r="EN36" s="3">
        <f t="shared" si="138"/>
        <v>2.1000000000000001E-2</v>
      </c>
      <c r="EO36" s="3">
        <f t="shared" si="139"/>
        <v>22.021000000000001</v>
      </c>
      <c r="EP36" s="3">
        <f t="shared" si="140"/>
        <v>22</v>
      </c>
      <c r="EQ36" s="3">
        <f t="shared" si="141"/>
        <v>0</v>
      </c>
      <c r="ER36" s="3">
        <f t="shared" si="142"/>
        <v>8.9999999999999993E-3</v>
      </c>
      <c r="ES36" s="3">
        <f t="shared" si="143"/>
        <v>22.009</v>
      </c>
      <c r="ET36" s="3">
        <f t="shared" si="144"/>
        <v>22</v>
      </c>
      <c r="EX36" s="3">
        <f t="shared" si="145"/>
        <v>0</v>
      </c>
      <c r="EY36" s="3" t="str">
        <f t="shared" si="146"/>
        <v>NO</v>
      </c>
      <c r="EZ36" s="3">
        <f t="shared" si="147"/>
        <v>1000</v>
      </c>
      <c r="FA36" s="3" t="str">
        <f t="shared" si="148"/>
        <v>YES</v>
      </c>
      <c r="FC36" s="3">
        <f t="shared" si="149"/>
        <v>0</v>
      </c>
      <c r="FD36" s="3">
        <f t="shared" si="150"/>
        <v>1.7999999999999999E-2</v>
      </c>
      <c r="FE36" s="3">
        <f t="shared" si="151"/>
        <v>21.018000000000001</v>
      </c>
      <c r="FF36" s="3">
        <f t="shared" si="152"/>
        <v>21</v>
      </c>
      <c r="FG36" s="3">
        <f t="shared" si="153"/>
        <v>0</v>
      </c>
      <c r="FH36" s="3">
        <f t="shared" si="154"/>
        <v>1.9E-2</v>
      </c>
      <c r="FI36" s="3">
        <f t="shared" si="155"/>
        <v>21.018999999999998</v>
      </c>
      <c r="FJ36" s="3">
        <f t="shared" si="156"/>
        <v>21</v>
      </c>
      <c r="FK36" s="3">
        <f t="shared" si="157"/>
        <v>0</v>
      </c>
      <c r="FL36" s="3">
        <f t="shared" si="158"/>
        <v>2.1000000000000001E-2</v>
      </c>
      <c r="FM36" s="3">
        <f t="shared" si="159"/>
        <v>21.021000000000001</v>
      </c>
      <c r="FN36" s="3">
        <f t="shared" si="160"/>
        <v>22</v>
      </c>
      <c r="FO36" s="3">
        <f t="shared" si="161"/>
        <v>0</v>
      </c>
      <c r="FP36" s="3">
        <f t="shared" si="162"/>
        <v>1.7999999999999999E-2</v>
      </c>
      <c r="FQ36" s="3">
        <f t="shared" si="163"/>
        <v>22.018000000000001</v>
      </c>
      <c r="FR36" s="3">
        <f t="shared" si="164"/>
        <v>22</v>
      </c>
      <c r="FS36" s="3">
        <f t="shared" si="165"/>
        <v>0</v>
      </c>
      <c r="FT36" s="3">
        <f t="shared" si="166"/>
        <v>1.2999999999999999E-2</v>
      </c>
      <c r="FU36" s="3">
        <f t="shared" si="167"/>
        <v>22.013000000000002</v>
      </c>
      <c r="FV36" s="3">
        <f t="shared" si="168"/>
        <v>22</v>
      </c>
      <c r="FW36" s="3">
        <f t="shared" si="169"/>
        <v>0</v>
      </c>
      <c r="FX36" s="3">
        <f t="shared" si="170"/>
        <v>2.1000000000000001E-2</v>
      </c>
      <c r="FY36" s="3">
        <f t="shared" si="171"/>
        <v>22.021000000000001</v>
      </c>
      <c r="FZ36" s="3">
        <f t="shared" si="172"/>
        <v>22</v>
      </c>
      <c r="GA36" s="3">
        <f t="shared" si="173"/>
        <v>0</v>
      </c>
      <c r="GB36" s="3">
        <f t="shared" si="174"/>
        <v>8.9999999999999993E-3</v>
      </c>
      <c r="GC36" s="3">
        <f t="shared" si="175"/>
        <v>22.009</v>
      </c>
      <c r="GD36" s="3">
        <f t="shared" si="176"/>
        <v>22</v>
      </c>
      <c r="GG36" s="3">
        <f t="shared" si="177"/>
        <v>0</v>
      </c>
      <c r="GH36" s="3">
        <f t="shared" si="178"/>
        <v>1.6E-2</v>
      </c>
      <c r="GI36" s="3">
        <f t="shared" si="179"/>
        <v>21.015999999999998</v>
      </c>
      <c r="GJ36" s="3">
        <f t="shared" si="180"/>
        <v>21</v>
      </c>
      <c r="GK36" s="3">
        <f t="shared" si="181"/>
        <v>0</v>
      </c>
      <c r="GL36" s="3">
        <f t="shared" si="182"/>
        <v>1.4E-2</v>
      </c>
      <c r="GM36" s="3">
        <f t="shared" si="183"/>
        <v>21.013999999999999</v>
      </c>
      <c r="GN36" s="3">
        <f t="shared" si="184"/>
        <v>21</v>
      </c>
      <c r="GO36" s="3">
        <f t="shared" si="185"/>
        <v>0</v>
      </c>
      <c r="GP36" s="3">
        <f t="shared" si="186"/>
        <v>1.6E-2</v>
      </c>
      <c r="GQ36" s="3">
        <f t="shared" si="187"/>
        <v>21.015999999999998</v>
      </c>
      <c r="GR36" s="3">
        <f t="shared" si="188"/>
        <v>22</v>
      </c>
      <c r="GS36" s="3">
        <f t="shared" si="189"/>
        <v>0</v>
      </c>
      <c r="GT36" s="3">
        <f t="shared" si="190"/>
        <v>1.0999999999999999E-2</v>
      </c>
      <c r="GU36" s="3">
        <f t="shared" si="191"/>
        <v>22.010999999999999</v>
      </c>
      <c r="GV36" s="3">
        <f t="shared" si="192"/>
        <v>22</v>
      </c>
      <c r="GW36" s="3">
        <f t="shared" si="193"/>
        <v>0</v>
      </c>
      <c r="GX36" s="3">
        <f t="shared" si="194"/>
        <v>1.2E-2</v>
      </c>
      <c r="GY36" s="3">
        <f t="shared" si="195"/>
        <v>22.012</v>
      </c>
      <c r="GZ36" s="3">
        <f t="shared" si="196"/>
        <v>22</v>
      </c>
      <c r="HA36" s="3">
        <f t="shared" si="197"/>
        <v>0</v>
      </c>
      <c r="HB36" s="3">
        <f t="shared" si="198"/>
        <v>0.02</v>
      </c>
      <c r="HC36" s="3">
        <f t="shared" si="199"/>
        <v>22.02</v>
      </c>
      <c r="HD36" s="3">
        <f t="shared" si="200"/>
        <v>22</v>
      </c>
      <c r="HE36" s="3">
        <f t="shared" si="201"/>
        <v>0</v>
      </c>
      <c r="HF36" s="3">
        <f t="shared" si="202"/>
        <v>7.0000000000000001E-3</v>
      </c>
      <c r="HG36" s="3">
        <f t="shared" si="203"/>
        <v>22.007000000000001</v>
      </c>
      <c r="HH36" s="3">
        <f t="shared" si="204"/>
        <v>22</v>
      </c>
    </row>
    <row r="37" spans="1:216" x14ac:dyDescent="0.3">
      <c r="A37" s="3">
        <f t="shared" si="60"/>
        <v>22</v>
      </c>
      <c r="B37" s="12">
        <v>35</v>
      </c>
      <c r="C37" s="21"/>
      <c r="D37" s="21"/>
      <c r="E37" s="21"/>
      <c r="F37" s="12"/>
      <c r="G37" s="12"/>
      <c r="H37" s="12"/>
      <c r="I37" s="12"/>
      <c r="J37" s="12"/>
      <c r="K37" s="12"/>
      <c r="L37" s="12"/>
      <c r="M37" s="12"/>
      <c r="N37" s="12"/>
      <c r="O37" s="12"/>
      <c r="P37" s="12"/>
      <c r="Q37" s="12"/>
      <c r="R37" s="12"/>
      <c r="S37" s="12"/>
      <c r="T37" s="12"/>
      <c r="U37" s="12"/>
      <c r="V37" s="12"/>
      <c r="W37" s="12"/>
      <c r="X37" s="12"/>
      <c r="Y37" s="13">
        <f t="shared" si="61"/>
        <v>1000</v>
      </c>
      <c r="Z37" s="12"/>
      <c r="AA37" s="12"/>
      <c r="AB37" s="12"/>
      <c r="AC37" s="12"/>
      <c r="AD37" s="12"/>
      <c r="AE37" s="12"/>
      <c r="AF37" s="12"/>
      <c r="AG37" s="12"/>
      <c r="AH37" s="12"/>
      <c r="AI37" s="12"/>
      <c r="AJ37" s="13">
        <f t="shared" si="62"/>
        <v>0</v>
      </c>
      <c r="AK37" s="13">
        <f t="shared" si="63"/>
        <v>1000</v>
      </c>
      <c r="AL37" s="12"/>
      <c r="AM37" s="12"/>
      <c r="AN37" s="12"/>
      <c r="AO37" s="12"/>
      <c r="AP37" s="12"/>
      <c r="AQ37" s="12"/>
      <c r="AR37" s="12"/>
      <c r="AS37" s="12"/>
      <c r="AT37" s="12"/>
      <c r="AU37" s="12"/>
      <c r="AV37" s="13">
        <f t="shared" si="64"/>
        <v>0</v>
      </c>
      <c r="AW37" s="13">
        <f t="shared" si="65"/>
        <v>1000</v>
      </c>
      <c r="AX37" s="12"/>
      <c r="AY37" s="12"/>
      <c r="AZ37" s="12"/>
      <c r="BA37" s="12"/>
      <c r="BB37" s="12"/>
      <c r="BC37" s="12"/>
      <c r="BD37" s="12"/>
      <c r="BE37" s="12"/>
      <c r="BF37" s="12"/>
      <c r="BG37" s="12"/>
      <c r="BH37" s="13">
        <f t="shared" si="66"/>
        <v>0</v>
      </c>
      <c r="BI37" s="13">
        <f t="shared" si="67"/>
        <v>1000</v>
      </c>
      <c r="BJ37" s="13">
        <f t="shared" si="68"/>
        <v>22</v>
      </c>
      <c r="BK37" s="13">
        <f t="shared" si="69"/>
        <v>22</v>
      </c>
      <c r="BL37" s="13">
        <f t="shared" si="70"/>
        <v>22</v>
      </c>
      <c r="BM37" s="13">
        <f t="shared" si="71"/>
        <v>22</v>
      </c>
      <c r="BN37" s="13">
        <f t="shared" si="72"/>
        <v>21</v>
      </c>
      <c r="BO37" s="13">
        <f t="shared" si="73"/>
        <v>21</v>
      </c>
      <c r="BP37" s="13">
        <f t="shared" si="74"/>
        <v>21</v>
      </c>
      <c r="BQ37" s="13">
        <f t="shared" si="75"/>
        <v>21</v>
      </c>
      <c r="BR37" s="13" t="str">
        <f>IF($M37=Constants!$D$2,RANK($BM37,$BM$4:$BM$60,1),"-")</f>
        <v>-</v>
      </c>
      <c r="BS37" s="13" t="str">
        <f t="shared" si="76"/>
        <v/>
      </c>
      <c r="BT37" s="13" t="str">
        <f>IF($N37=Constants!$B$2,RANK($BM37,$BM$4:$BM$60,1),"-")</f>
        <v>-</v>
      </c>
      <c r="BU37" s="13" t="str">
        <f t="shared" si="77"/>
        <v/>
      </c>
      <c r="BV37" s="13" t="str">
        <f>IF($N37=Constants!$B$3,RANK($BM37,$BM$4:$BM$60,1),"-")</f>
        <v>-</v>
      </c>
      <c r="BW37" s="13" t="str">
        <f t="shared" si="78"/>
        <v/>
      </c>
      <c r="BX37" s="13" t="str">
        <f>IF($N37=Constants!$B$4,RANK($BM37,$BM$4:$BM$60,1),"-")</f>
        <v>-</v>
      </c>
      <c r="BY37" s="13" t="str">
        <f t="shared" si="79"/>
        <v/>
      </c>
      <c r="BZ37" s="13" t="str">
        <f>IF($N37=Constants!$B$5,RANK($BM37,$BM$4:$BM$60,1),"-")</f>
        <v>-</v>
      </c>
      <c r="CA37" s="13" t="str">
        <f t="shared" si="80"/>
        <v/>
      </c>
      <c r="CB37" s="13" t="str">
        <f>IF($N37=Constants!$B$6,RANK($BM37,$BM$4:$BM$60,1),"-")</f>
        <v>-</v>
      </c>
      <c r="CC37" s="13" t="str">
        <f t="shared" si="81"/>
        <v/>
      </c>
      <c r="CD37" s="13" t="str">
        <f>IF($N37=Constants!$B$7,RANK($BM37,$BM$4:$BM$60,1),"-")</f>
        <v>-</v>
      </c>
      <c r="CE37" s="13" t="str">
        <f t="shared" si="82"/>
        <v/>
      </c>
      <c r="CF37" s="13">
        <f>IF($N37=Constants!$B$8,RANK($BM37,$BM$4:$BM$60,1),"-")</f>
        <v>22</v>
      </c>
      <c r="CG37" s="13">
        <f t="shared" si="83"/>
        <v>1</v>
      </c>
      <c r="CH37" s="13" t="str">
        <f>IF($G37=Constants!$C$4,RANK($BM37,$BM$4:$BM$60,1),"-")</f>
        <v>-</v>
      </c>
      <c r="CI37" s="13" t="str">
        <f t="shared" si="84"/>
        <v xml:space="preserve"> </v>
      </c>
      <c r="CJ37" s="13" t="str">
        <f>IF($G37=Constants!$C$3,RANK($BM37,$BM$4:$BM$60,1),"-")</f>
        <v>-</v>
      </c>
      <c r="CK37" s="13" t="str">
        <f t="shared" si="85"/>
        <v xml:space="preserve"> </v>
      </c>
      <c r="CL37" s="13" t="str">
        <f t="shared" si="86"/>
        <v>1</v>
      </c>
      <c r="CM37" s="13" t="str">
        <f t="shared" si="87"/>
        <v xml:space="preserve"> </v>
      </c>
      <c r="CN37" s="13" t="str">
        <f t="shared" si="88"/>
        <v xml:space="preserve"> </v>
      </c>
      <c r="CP37" s="3">
        <f t="shared" si="89"/>
        <v>0</v>
      </c>
      <c r="CQ37" s="3">
        <f t="shared" si="90"/>
        <v>0.02</v>
      </c>
      <c r="CR37" s="3">
        <f t="shared" si="91"/>
        <v>21.02</v>
      </c>
      <c r="CS37" s="3">
        <f t="shared" si="92"/>
        <v>21</v>
      </c>
      <c r="CT37" s="3">
        <f t="shared" si="93"/>
        <v>0</v>
      </c>
      <c r="CU37" s="3">
        <f t="shared" si="94"/>
        <v>0.02</v>
      </c>
      <c r="CV37" s="3">
        <f t="shared" si="95"/>
        <v>21.02</v>
      </c>
      <c r="CW37" s="3">
        <f t="shared" si="96"/>
        <v>21</v>
      </c>
      <c r="CX37" s="3">
        <f t="shared" si="97"/>
        <v>0</v>
      </c>
      <c r="CY37" s="3">
        <f t="shared" si="98"/>
        <v>2.1999999999999999E-2</v>
      </c>
      <c r="CZ37" s="3">
        <f t="shared" si="99"/>
        <v>21.021999999999998</v>
      </c>
      <c r="DA37" s="3">
        <f t="shared" si="100"/>
        <v>22</v>
      </c>
      <c r="DB37" s="3">
        <f t="shared" si="101"/>
        <v>0</v>
      </c>
      <c r="DC37" s="3">
        <f t="shared" si="102"/>
        <v>1.9E-2</v>
      </c>
      <c r="DD37" s="3">
        <f t="shared" si="103"/>
        <v>22.018999999999998</v>
      </c>
      <c r="DE37" s="3">
        <f t="shared" si="104"/>
        <v>22</v>
      </c>
      <c r="DF37" s="3">
        <f t="shared" si="105"/>
        <v>0</v>
      </c>
      <c r="DG37" s="3">
        <f t="shared" si="106"/>
        <v>1.6E-2</v>
      </c>
      <c r="DH37" s="3">
        <f t="shared" si="107"/>
        <v>22.015999999999998</v>
      </c>
      <c r="DI37" s="3">
        <f t="shared" si="108"/>
        <v>22</v>
      </c>
      <c r="DJ37" s="3">
        <f t="shared" si="109"/>
        <v>0</v>
      </c>
      <c r="DK37" s="3">
        <f t="shared" si="110"/>
        <v>2.1000000000000001E-2</v>
      </c>
      <c r="DL37" s="3">
        <f t="shared" si="111"/>
        <v>22.021000000000001</v>
      </c>
      <c r="DM37" s="3">
        <f t="shared" si="112"/>
        <v>22</v>
      </c>
      <c r="DN37" s="3">
        <f t="shared" si="113"/>
        <v>0</v>
      </c>
      <c r="DO37" s="3">
        <f t="shared" si="114"/>
        <v>8.9999999999999993E-3</v>
      </c>
      <c r="DP37" s="3">
        <f t="shared" si="115"/>
        <v>22.009</v>
      </c>
      <c r="DQ37" s="3">
        <f t="shared" si="116"/>
        <v>22</v>
      </c>
      <c r="DS37" s="3">
        <f t="shared" si="117"/>
        <v>0</v>
      </c>
      <c r="DT37" s="3">
        <f t="shared" si="118"/>
        <v>0.02</v>
      </c>
      <c r="DU37" s="3">
        <f t="shared" si="119"/>
        <v>21.02</v>
      </c>
      <c r="DV37" s="3">
        <f t="shared" si="120"/>
        <v>21</v>
      </c>
      <c r="DW37" s="3">
        <f t="shared" si="121"/>
        <v>0</v>
      </c>
      <c r="DX37" s="3">
        <f t="shared" si="122"/>
        <v>0.02</v>
      </c>
      <c r="DY37" s="3">
        <f t="shared" si="123"/>
        <v>21.02</v>
      </c>
      <c r="DZ37" s="3">
        <f t="shared" si="124"/>
        <v>21</v>
      </c>
      <c r="EA37" s="3">
        <f t="shared" si="125"/>
        <v>0</v>
      </c>
      <c r="EB37" s="3">
        <f t="shared" si="126"/>
        <v>2.1999999999999999E-2</v>
      </c>
      <c r="EC37" s="3">
        <f t="shared" si="127"/>
        <v>21.021999999999998</v>
      </c>
      <c r="ED37" s="3">
        <f t="shared" si="128"/>
        <v>22</v>
      </c>
      <c r="EE37" s="3">
        <f t="shared" si="129"/>
        <v>0</v>
      </c>
      <c r="EF37" s="3">
        <f t="shared" si="130"/>
        <v>1.9E-2</v>
      </c>
      <c r="EG37" s="3">
        <f t="shared" si="131"/>
        <v>22.018999999999998</v>
      </c>
      <c r="EH37" s="3">
        <f t="shared" si="132"/>
        <v>22</v>
      </c>
      <c r="EI37" s="3">
        <f t="shared" si="133"/>
        <v>0</v>
      </c>
      <c r="EJ37" s="3">
        <f t="shared" si="134"/>
        <v>1.6E-2</v>
      </c>
      <c r="EK37" s="3">
        <f t="shared" si="135"/>
        <v>22.015999999999998</v>
      </c>
      <c r="EL37" s="3">
        <f t="shared" si="136"/>
        <v>22</v>
      </c>
      <c r="EM37" s="3">
        <f t="shared" si="137"/>
        <v>0</v>
      </c>
      <c r="EN37" s="3">
        <f t="shared" si="138"/>
        <v>2.1000000000000001E-2</v>
      </c>
      <c r="EO37" s="3">
        <f t="shared" si="139"/>
        <v>22.021000000000001</v>
      </c>
      <c r="EP37" s="3">
        <f t="shared" si="140"/>
        <v>22</v>
      </c>
      <c r="EQ37" s="3">
        <f t="shared" si="141"/>
        <v>0</v>
      </c>
      <c r="ER37" s="3">
        <f t="shared" si="142"/>
        <v>8.9999999999999993E-3</v>
      </c>
      <c r="ES37" s="3">
        <f t="shared" si="143"/>
        <v>22.009</v>
      </c>
      <c r="ET37" s="3">
        <f t="shared" si="144"/>
        <v>22</v>
      </c>
      <c r="EX37" s="3">
        <f t="shared" si="145"/>
        <v>0</v>
      </c>
      <c r="EY37" s="3" t="str">
        <f t="shared" si="146"/>
        <v>NO</v>
      </c>
      <c r="EZ37" s="3">
        <f t="shared" si="147"/>
        <v>1000</v>
      </c>
      <c r="FA37" s="3" t="str">
        <f t="shared" si="148"/>
        <v>YES</v>
      </c>
      <c r="FC37" s="3">
        <f t="shared" si="149"/>
        <v>0</v>
      </c>
      <c r="FD37" s="3">
        <f t="shared" si="150"/>
        <v>1.7999999999999999E-2</v>
      </c>
      <c r="FE37" s="3">
        <f t="shared" si="151"/>
        <v>21.018000000000001</v>
      </c>
      <c r="FF37" s="3">
        <f t="shared" si="152"/>
        <v>21</v>
      </c>
      <c r="FG37" s="3">
        <f t="shared" si="153"/>
        <v>0</v>
      </c>
      <c r="FH37" s="3">
        <f t="shared" si="154"/>
        <v>1.9E-2</v>
      </c>
      <c r="FI37" s="3">
        <f t="shared" si="155"/>
        <v>21.018999999999998</v>
      </c>
      <c r="FJ37" s="3">
        <f t="shared" si="156"/>
        <v>21</v>
      </c>
      <c r="FK37" s="3">
        <f t="shared" si="157"/>
        <v>0</v>
      </c>
      <c r="FL37" s="3">
        <f t="shared" si="158"/>
        <v>2.1000000000000001E-2</v>
      </c>
      <c r="FM37" s="3">
        <f t="shared" si="159"/>
        <v>21.021000000000001</v>
      </c>
      <c r="FN37" s="3">
        <f t="shared" si="160"/>
        <v>22</v>
      </c>
      <c r="FO37" s="3">
        <f t="shared" si="161"/>
        <v>0</v>
      </c>
      <c r="FP37" s="3">
        <f t="shared" si="162"/>
        <v>1.7999999999999999E-2</v>
      </c>
      <c r="FQ37" s="3">
        <f t="shared" si="163"/>
        <v>22.018000000000001</v>
      </c>
      <c r="FR37" s="3">
        <f t="shared" si="164"/>
        <v>22</v>
      </c>
      <c r="FS37" s="3">
        <f t="shared" si="165"/>
        <v>0</v>
      </c>
      <c r="FT37" s="3">
        <f t="shared" si="166"/>
        <v>1.2999999999999999E-2</v>
      </c>
      <c r="FU37" s="3">
        <f t="shared" si="167"/>
        <v>22.013000000000002</v>
      </c>
      <c r="FV37" s="3">
        <f t="shared" si="168"/>
        <v>22</v>
      </c>
      <c r="FW37" s="3">
        <f t="shared" si="169"/>
        <v>0</v>
      </c>
      <c r="FX37" s="3">
        <f t="shared" si="170"/>
        <v>2.1000000000000001E-2</v>
      </c>
      <c r="FY37" s="3">
        <f t="shared" si="171"/>
        <v>22.021000000000001</v>
      </c>
      <c r="FZ37" s="3">
        <f t="shared" si="172"/>
        <v>22</v>
      </c>
      <c r="GA37" s="3">
        <f t="shared" si="173"/>
        <v>0</v>
      </c>
      <c r="GB37" s="3">
        <f t="shared" si="174"/>
        <v>8.9999999999999993E-3</v>
      </c>
      <c r="GC37" s="3">
        <f t="shared" si="175"/>
        <v>22.009</v>
      </c>
      <c r="GD37" s="3">
        <f t="shared" si="176"/>
        <v>22</v>
      </c>
      <c r="GG37" s="3">
        <f t="shared" si="177"/>
        <v>0</v>
      </c>
      <c r="GH37" s="3">
        <f t="shared" si="178"/>
        <v>1.6E-2</v>
      </c>
      <c r="GI37" s="3">
        <f t="shared" si="179"/>
        <v>21.015999999999998</v>
      </c>
      <c r="GJ37" s="3">
        <f t="shared" si="180"/>
        <v>21</v>
      </c>
      <c r="GK37" s="3">
        <f t="shared" si="181"/>
        <v>0</v>
      </c>
      <c r="GL37" s="3">
        <f t="shared" si="182"/>
        <v>1.4E-2</v>
      </c>
      <c r="GM37" s="3">
        <f t="shared" si="183"/>
        <v>21.013999999999999</v>
      </c>
      <c r="GN37" s="3">
        <f t="shared" si="184"/>
        <v>21</v>
      </c>
      <c r="GO37" s="3">
        <f t="shared" si="185"/>
        <v>0</v>
      </c>
      <c r="GP37" s="3">
        <f t="shared" si="186"/>
        <v>1.6E-2</v>
      </c>
      <c r="GQ37" s="3">
        <f t="shared" si="187"/>
        <v>21.015999999999998</v>
      </c>
      <c r="GR37" s="3">
        <f t="shared" si="188"/>
        <v>22</v>
      </c>
      <c r="GS37" s="3">
        <f t="shared" si="189"/>
        <v>0</v>
      </c>
      <c r="GT37" s="3">
        <f t="shared" si="190"/>
        <v>1.0999999999999999E-2</v>
      </c>
      <c r="GU37" s="3">
        <f t="shared" si="191"/>
        <v>22.010999999999999</v>
      </c>
      <c r="GV37" s="3">
        <f t="shared" si="192"/>
        <v>22</v>
      </c>
      <c r="GW37" s="3">
        <f t="shared" si="193"/>
        <v>0</v>
      </c>
      <c r="GX37" s="3">
        <f t="shared" si="194"/>
        <v>1.2E-2</v>
      </c>
      <c r="GY37" s="3">
        <f t="shared" si="195"/>
        <v>22.012</v>
      </c>
      <c r="GZ37" s="3">
        <f t="shared" si="196"/>
        <v>22</v>
      </c>
      <c r="HA37" s="3">
        <f t="shared" si="197"/>
        <v>0</v>
      </c>
      <c r="HB37" s="3">
        <f t="shared" si="198"/>
        <v>0.02</v>
      </c>
      <c r="HC37" s="3">
        <f t="shared" si="199"/>
        <v>22.02</v>
      </c>
      <c r="HD37" s="3">
        <f t="shared" si="200"/>
        <v>22</v>
      </c>
      <c r="HE37" s="3">
        <f t="shared" si="201"/>
        <v>0</v>
      </c>
      <c r="HF37" s="3">
        <f t="shared" si="202"/>
        <v>7.0000000000000001E-3</v>
      </c>
      <c r="HG37" s="3">
        <f t="shared" si="203"/>
        <v>22.007000000000001</v>
      </c>
      <c r="HH37" s="3">
        <f t="shared" si="204"/>
        <v>22</v>
      </c>
    </row>
    <row r="38" spans="1:216" x14ac:dyDescent="0.3">
      <c r="A38" s="3">
        <f t="shared" si="60"/>
        <v>22</v>
      </c>
      <c r="B38" s="12">
        <v>36</v>
      </c>
      <c r="C38" s="21"/>
      <c r="D38" s="21"/>
      <c r="E38" s="21"/>
      <c r="F38" s="12"/>
      <c r="G38" s="12"/>
      <c r="H38" s="12"/>
      <c r="I38" s="12"/>
      <c r="J38" s="12"/>
      <c r="K38" s="12"/>
      <c r="L38" s="12"/>
      <c r="M38" s="12"/>
      <c r="N38" s="12"/>
      <c r="O38" s="12"/>
      <c r="P38" s="12"/>
      <c r="Q38" s="12"/>
      <c r="R38" s="12"/>
      <c r="S38" s="12"/>
      <c r="T38" s="12"/>
      <c r="U38" s="12"/>
      <c r="V38" s="12"/>
      <c r="W38" s="12"/>
      <c r="X38" s="12"/>
      <c r="Y38" s="13">
        <f t="shared" si="61"/>
        <v>1000</v>
      </c>
      <c r="Z38" s="12"/>
      <c r="AA38" s="12"/>
      <c r="AB38" s="12"/>
      <c r="AC38" s="12"/>
      <c r="AD38" s="12"/>
      <c r="AE38" s="12"/>
      <c r="AF38" s="12"/>
      <c r="AG38" s="12"/>
      <c r="AH38" s="12"/>
      <c r="AI38" s="12"/>
      <c r="AJ38" s="13">
        <f t="shared" si="62"/>
        <v>0</v>
      </c>
      <c r="AK38" s="13">
        <f t="shared" si="63"/>
        <v>1000</v>
      </c>
      <c r="AL38" s="12"/>
      <c r="AM38" s="12"/>
      <c r="AN38" s="12"/>
      <c r="AO38" s="12"/>
      <c r="AP38" s="12"/>
      <c r="AQ38" s="12"/>
      <c r="AR38" s="12"/>
      <c r="AS38" s="12"/>
      <c r="AT38" s="12"/>
      <c r="AU38" s="12"/>
      <c r="AV38" s="13">
        <f t="shared" si="64"/>
        <v>0</v>
      </c>
      <c r="AW38" s="13">
        <f t="shared" si="65"/>
        <v>1000</v>
      </c>
      <c r="AX38" s="12"/>
      <c r="AY38" s="12"/>
      <c r="AZ38" s="12"/>
      <c r="BA38" s="12"/>
      <c r="BB38" s="12"/>
      <c r="BC38" s="12"/>
      <c r="BD38" s="12"/>
      <c r="BE38" s="12"/>
      <c r="BF38" s="12"/>
      <c r="BG38" s="12"/>
      <c r="BH38" s="13">
        <f t="shared" si="66"/>
        <v>0</v>
      </c>
      <c r="BI38" s="13">
        <f t="shared" si="67"/>
        <v>1000</v>
      </c>
      <c r="BJ38" s="13">
        <f t="shared" si="68"/>
        <v>22</v>
      </c>
      <c r="BK38" s="13">
        <f t="shared" si="69"/>
        <v>22</v>
      </c>
      <c r="BL38" s="13">
        <f t="shared" si="70"/>
        <v>22</v>
      </c>
      <c r="BM38" s="13">
        <f t="shared" si="71"/>
        <v>22</v>
      </c>
      <c r="BN38" s="13">
        <f t="shared" si="72"/>
        <v>21</v>
      </c>
      <c r="BO38" s="13">
        <f t="shared" si="73"/>
        <v>21</v>
      </c>
      <c r="BP38" s="13">
        <f t="shared" si="74"/>
        <v>21</v>
      </c>
      <c r="BQ38" s="13">
        <f t="shared" si="75"/>
        <v>21</v>
      </c>
      <c r="BR38" s="13" t="str">
        <f>IF($M38=Constants!$D$2,RANK($BM38,$BM$4:$BM$60,1),"-")</f>
        <v>-</v>
      </c>
      <c r="BS38" s="13" t="str">
        <f t="shared" si="76"/>
        <v/>
      </c>
      <c r="BT38" s="13" t="str">
        <f>IF($N38=Constants!$B$2,RANK($BM38,$BM$4:$BM$60,1),"-")</f>
        <v>-</v>
      </c>
      <c r="BU38" s="13" t="str">
        <f t="shared" si="77"/>
        <v/>
      </c>
      <c r="BV38" s="13" t="str">
        <f>IF($N38=Constants!$B$3,RANK($BM38,$BM$4:$BM$60,1),"-")</f>
        <v>-</v>
      </c>
      <c r="BW38" s="13" t="str">
        <f t="shared" si="78"/>
        <v/>
      </c>
      <c r="BX38" s="13" t="str">
        <f>IF($N38=Constants!$B$4,RANK($BM38,$BM$4:$BM$60,1),"-")</f>
        <v>-</v>
      </c>
      <c r="BY38" s="13" t="str">
        <f t="shared" si="79"/>
        <v/>
      </c>
      <c r="BZ38" s="13" t="str">
        <f>IF($N38=Constants!$B$5,RANK($BM38,$BM$4:$BM$60,1),"-")</f>
        <v>-</v>
      </c>
      <c r="CA38" s="13" t="str">
        <f t="shared" si="80"/>
        <v/>
      </c>
      <c r="CB38" s="13" t="str">
        <f>IF($N38=Constants!$B$6,RANK($BM38,$BM$4:$BM$60,1),"-")</f>
        <v>-</v>
      </c>
      <c r="CC38" s="13" t="str">
        <f t="shared" si="81"/>
        <v/>
      </c>
      <c r="CD38" s="13" t="str">
        <f>IF($N38=Constants!$B$7,RANK($BM38,$BM$4:$BM$60,1),"-")</f>
        <v>-</v>
      </c>
      <c r="CE38" s="13" t="str">
        <f t="shared" si="82"/>
        <v/>
      </c>
      <c r="CF38" s="13">
        <f>IF($N38=Constants!$B$8,RANK($BM38,$BM$4:$BM$60,1),"-")</f>
        <v>22</v>
      </c>
      <c r="CG38" s="13">
        <f t="shared" si="83"/>
        <v>1</v>
      </c>
      <c r="CH38" s="13" t="str">
        <f>IF($G38=Constants!$C$4,RANK($BM38,$BM$4:$BM$60,1),"-")</f>
        <v>-</v>
      </c>
      <c r="CI38" s="13" t="str">
        <f t="shared" si="84"/>
        <v xml:space="preserve"> </v>
      </c>
      <c r="CJ38" s="13" t="str">
        <f>IF($G38=Constants!$C$3,RANK($BM38,$BM$4:$BM$60,1),"-")</f>
        <v>-</v>
      </c>
      <c r="CK38" s="13" t="str">
        <f t="shared" si="85"/>
        <v xml:space="preserve"> </v>
      </c>
      <c r="CL38" s="13" t="str">
        <f t="shared" si="86"/>
        <v>1</v>
      </c>
      <c r="CM38" s="13" t="str">
        <f t="shared" si="87"/>
        <v xml:space="preserve"> </v>
      </c>
      <c r="CN38" s="13" t="str">
        <f t="shared" si="88"/>
        <v xml:space="preserve"> </v>
      </c>
      <c r="CP38" s="3">
        <f t="shared" si="89"/>
        <v>0</v>
      </c>
      <c r="CQ38" s="3">
        <f t="shared" si="90"/>
        <v>0.02</v>
      </c>
      <c r="CR38" s="3">
        <f t="shared" si="91"/>
        <v>21.02</v>
      </c>
      <c r="CS38" s="3">
        <f t="shared" si="92"/>
        <v>21</v>
      </c>
      <c r="CT38" s="3">
        <f t="shared" si="93"/>
        <v>0</v>
      </c>
      <c r="CU38" s="3">
        <f t="shared" si="94"/>
        <v>0.02</v>
      </c>
      <c r="CV38" s="3">
        <f t="shared" si="95"/>
        <v>21.02</v>
      </c>
      <c r="CW38" s="3">
        <f t="shared" si="96"/>
        <v>21</v>
      </c>
      <c r="CX38" s="3">
        <f t="shared" si="97"/>
        <v>0</v>
      </c>
      <c r="CY38" s="3">
        <f t="shared" si="98"/>
        <v>2.1999999999999999E-2</v>
      </c>
      <c r="CZ38" s="3">
        <f t="shared" si="99"/>
        <v>21.021999999999998</v>
      </c>
      <c r="DA38" s="3">
        <f t="shared" si="100"/>
        <v>22</v>
      </c>
      <c r="DB38" s="3">
        <f t="shared" si="101"/>
        <v>0</v>
      </c>
      <c r="DC38" s="3">
        <f t="shared" si="102"/>
        <v>1.9E-2</v>
      </c>
      <c r="DD38" s="3">
        <f t="shared" si="103"/>
        <v>22.018999999999998</v>
      </c>
      <c r="DE38" s="3">
        <f t="shared" si="104"/>
        <v>22</v>
      </c>
      <c r="DF38" s="3">
        <f t="shared" si="105"/>
        <v>0</v>
      </c>
      <c r="DG38" s="3">
        <f t="shared" si="106"/>
        <v>1.6E-2</v>
      </c>
      <c r="DH38" s="3">
        <f t="shared" si="107"/>
        <v>22.015999999999998</v>
      </c>
      <c r="DI38" s="3">
        <f t="shared" si="108"/>
        <v>22</v>
      </c>
      <c r="DJ38" s="3">
        <f t="shared" si="109"/>
        <v>0</v>
      </c>
      <c r="DK38" s="3">
        <f t="shared" si="110"/>
        <v>2.1000000000000001E-2</v>
      </c>
      <c r="DL38" s="3">
        <f t="shared" si="111"/>
        <v>22.021000000000001</v>
      </c>
      <c r="DM38" s="3">
        <f t="shared" si="112"/>
        <v>22</v>
      </c>
      <c r="DN38" s="3">
        <f t="shared" si="113"/>
        <v>0</v>
      </c>
      <c r="DO38" s="3">
        <f t="shared" si="114"/>
        <v>8.9999999999999993E-3</v>
      </c>
      <c r="DP38" s="3">
        <f t="shared" si="115"/>
        <v>22.009</v>
      </c>
      <c r="DQ38" s="3">
        <f t="shared" si="116"/>
        <v>22</v>
      </c>
      <c r="DS38" s="3">
        <f t="shared" si="117"/>
        <v>0</v>
      </c>
      <c r="DT38" s="3">
        <f t="shared" si="118"/>
        <v>0.02</v>
      </c>
      <c r="DU38" s="3">
        <f t="shared" si="119"/>
        <v>21.02</v>
      </c>
      <c r="DV38" s="3">
        <f t="shared" si="120"/>
        <v>21</v>
      </c>
      <c r="DW38" s="3">
        <f t="shared" si="121"/>
        <v>0</v>
      </c>
      <c r="DX38" s="3">
        <f t="shared" si="122"/>
        <v>0.02</v>
      </c>
      <c r="DY38" s="3">
        <f t="shared" si="123"/>
        <v>21.02</v>
      </c>
      <c r="DZ38" s="3">
        <f t="shared" si="124"/>
        <v>21</v>
      </c>
      <c r="EA38" s="3">
        <f t="shared" si="125"/>
        <v>0</v>
      </c>
      <c r="EB38" s="3">
        <f t="shared" si="126"/>
        <v>2.1999999999999999E-2</v>
      </c>
      <c r="EC38" s="3">
        <f t="shared" si="127"/>
        <v>21.021999999999998</v>
      </c>
      <c r="ED38" s="3">
        <f t="shared" si="128"/>
        <v>22</v>
      </c>
      <c r="EE38" s="3">
        <f t="shared" si="129"/>
        <v>0</v>
      </c>
      <c r="EF38" s="3">
        <f t="shared" si="130"/>
        <v>1.9E-2</v>
      </c>
      <c r="EG38" s="3">
        <f t="shared" si="131"/>
        <v>22.018999999999998</v>
      </c>
      <c r="EH38" s="3">
        <f t="shared" si="132"/>
        <v>22</v>
      </c>
      <c r="EI38" s="3">
        <f t="shared" si="133"/>
        <v>0</v>
      </c>
      <c r="EJ38" s="3">
        <f t="shared" si="134"/>
        <v>1.6E-2</v>
      </c>
      <c r="EK38" s="3">
        <f t="shared" si="135"/>
        <v>22.015999999999998</v>
      </c>
      <c r="EL38" s="3">
        <f t="shared" si="136"/>
        <v>22</v>
      </c>
      <c r="EM38" s="3">
        <f t="shared" si="137"/>
        <v>0</v>
      </c>
      <c r="EN38" s="3">
        <f t="shared" si="138"/>
        <v>2.1000000000000001E-2</v>
      </c>
      <c r="EO38" s="3">
        <f t="shared" si="139"/>
        <v>22.021000000000001</v>
      </c>
      <c r="EP38" s="3">
        <f t="shared" si="140"/>
        <v>22</v>
      </c>
      <c r="EQ38" s="3">
        <f t="shared" si="141"/>
        <v>0</v>
      </c>
      <c r="ER38" s="3">
        <f t="shared" si="142"/>
        <v>8.9999999999999993E-3</v>
      </c>
      <c r="ES38" s="3">
        <f t="shared" si="143"/>
        <v>22.009</v>
      </c>
      <c r="ET38" s="3">
        <f t="shared" si="144"/>
        <v>22</v>
      </c>
      <c r="EX38" s="3">
        <f t="shared" si="145"/>
        <v>0</v>
      </c>
      <c r="EY38" s="3" t="str">
        <f t="shared" si="146"/>
        <v>NO</v>
      </c>
      <c r="EZ38" s="3">
        <f t="shared" si="147"/>
        <v>1000</v>
      </c>
      <c r="FA38" s="3" t="str">
        <f t="shared" si="148"/>
        <v>YES</v>
      </c>
      <c r="FC38" s="3">
        <f t="shared" si="149"/>
        <v>0</v>
      </c>
      <c r="FD38" s="3">
        <f t="shared" si="150"/>
        <v>1.7999999999999999E-2</v>
      </c>
      <c r="FE38" s="3">
        <f t="shared" si="151"/>
        <v>21.018000000000001</v>
      </c>
      <c r="FF38" s="3">
        <f t="shared" si="152"/>
        <v>21</v>
      </c>
      <c r="FG38" s="3">
        <f t="shared" si="153"/>
        <v>0</v>
      </c>
      <c r="FH38" s="3">
        <f t="shared" si="154"/>
        <v>1.9E-2</v>
      </c>
      <c r="FI38" s="3">
        <f t="shared" si="155"/>
        <v>21.018999999999998</v>
      </c>
      <c r="FJ38" s="3">
        <f t="shared" si="156"/>
        <v>21</v>
      </c>
      <c r="FK38" s="3">
        <f t="shared" si="157"/>
        <v>0</v>
      </c>
      <c r="FL38" s="3">
        <f t="shared" si="158"/>
        <v>2.1000000000000001E-2</v>
      </c>
      <c r="FM38" s="3">
        <f t="shared" si="159"/>
        <v>21.021000000000001</v>
      </c>
      <c r="FN38" s="3">
        <f t="shared" si="160"/>
        <v>22</v>
      </c>
      <c r="FO38" s="3">
        <f t="shared" si="161"/>
        <v>0</v>
      </c>
      <c r="FP38" s="3">
        <f t="shared" si="162"/>
        <v>1.7999999999999999E-2</v>
      </c>
      <c r="FQ38" s="3">
        <f t="shared" si="163"/>
        <v>22.018000000000001</v>
      </c>
      <c r="FR38" s="3">
        <f t="shared" si="164"/>
        <v>22</v>
      </c>
      <c r="FS38" s="3">
        <f t="shared" si="165"/>
        <v>0</v>
      </c>
      <c r="FT38" s="3">
        <f t="shared" si="166"/>
        <v>1.2999999999999999E-2</v>
      </c>
      <c r="FU38" s="3">
        <f t="shared" si="167"/>
        <v>22.013000000000002</v>
      </c>
      <c r="FV38" s="3">
        <f t="shared" si="168"/>
        <v>22</v>
      </c>
      <c r="FW38" s="3">
        <f t="shared" si="169"/>
        <v>0</v>
      </c>
      <c r="FX38" s="3">
        <f t="shared" si="170"/>
        <v>2.1000000000000001E-2</v>
      </c>
      <c r="FY38" s="3">
        <f t="shared" si="171"/>
        <v>22.021000000000001</v>
      </c>
      <c r="FZ38" s="3">
        <f t="shared" si="172"/>
        <v>22</v>
      </c>
      <c r="GA38" s="3">
        <f t="shared" si="173"/>
        <v>0</v>
      </c>
      <c r="GB38" s="3">
        <f t="shared" si="174"/>
        <v>8.9999999999999993E-3</v>
      </c>
      <c r="GC38" s="3">
        <f t="shared" si="175"/>
        <v>22.009</v>
      </c>
      <c r="GD38" s="3">
        <f t="shared" si="176"/>
        <v>22</v>
      </c>
      <c r="GG38" s="3">
        <f t="shared" si="177"/>
        <v>0</v>
      </c>
      <c r="GH38" s="3">
        <f t="shared" si="178"/>
        <v>1.6E-2</v>
      </c>
      <c r="GI38" s="3">
        <f t="shared" si="179"/>
        <v>21.015999999999998</v>
      </c>
      <c r="GJ38" s="3">
        <f t="shared" si="180"/>
        <v>21</v>
      </c>
      <c r="GK38" s="3">
        <f t="shared" si="181"/>
        <v>0</v>
      </c>
      <c r="GL38" s="3">
        <f t="shared" si="182"/>
        <v>1.4E-2</v>
      </c>
      <c r="GM38" s="3">
        <f t="shared" si="183"/>
        <v>21.013999999999999</v>
      </c>
      <c r="GN38" s="3">
        <f t="shared" si="184"/>
        <v>21</v>
      </c>
      <c r="GO38" s="3">
        <f t="shared" si="185"/>
        <v>0</v>
      </c>
      <c r="GP38" s="3">
        <f t="shared" si="186"/>
        <v>1.6E-2</v>
      </c>
      <c r="GQ38" s="3">
        <f t="shared" si="187"/>
        <v>21.015999999999998</v>
      </c>
      <c r="GR38" s="3">
        <f t="shared" si="188"/>
        <v>22</v>
      </c>
      <c r="GS38" s="3">
        <f t="shared" si="189"/>
        <v>0</v>
      </c>
      <c r="GT38" s="3">
        <f t="shared" si="190"/>
        <v>1.0999999999999999E-2</v>
      </c>
      <c r="GU38" s="3">
        <f t="shared" si="191"/>
        <v>22.010999999999999</v>
      </c>
      <c r="GV38" s="3">
        <f t="shared" si="192"/>
        <v>22</v>
      </c>
      <c r="GW38" s="3">
        <f t="shared" si="193"/>
        <v>0</v>
      </c>
      <c r="GX38" s="3">
        <f t="shared" si="194"/>
        <v>1.2E-2</v>
      </c>
      <c r="GY38" s="3">
        <f t="shared" si="195"/>
        <v>22.012</v>
      </c>
      <c r="GZ38" s="3">
        <f t="shared" si="196"/>
        <v>22</v>
      </c>
      <c r="HA38" s="3">
        <f t="shared" si="197"/>
        <v>0</v>
      </c>
      <c r="HB38" s="3">
        <f t="shared" si="198"/>
        <v>0.02</v>
      </c>
      <c r="HC38" s="3">
        <f t="shared" si="199"/>
        <v>22.02</v>
      </c>
      <c r="HD38" s="3">
        <f t="shared" si="200"/>
        <v>22</v>
      </c>
      <c r="HE38" s="3">
        <f t="shared" si="201"/>
        <v>0</v>
      </c>
      <c r="HF38" s="3">
        <f t="shared" si="202"/>
        <v>7.0000000000000001E-3</v>
      </c>
      <c r="HG38" s="3">
        <f t="shared" si="203"/>
        <v>22.007000000000001</v>
      </c>
      <c r="HH38" s="3">
        <f t="shared" si="204"/>
        <v>22</v>
      </c>
    </row>
    <row r="39" spans="1:216" x14ac:dyDescent="0.3">
      <c r="A39" s="3">
        <f t="shared" si="60"/>
        <v>22</v>
      </c>
      <c r="B39" s="12">
        <v>37</v>
      </c>
      <c r="C39" s="21"/>
      <c r="D39" s="21"/>
      <c r="E39" s="21"/>
      <c r="F39" s="12"/>
      <c r="G39" s="12"/>
      <c r="H39" s="12"/>
      <c r="I39" s="12"/>
      <c r="J39" s="12"/>
      <c r="K39" s="12"/>
      <c r="L39" s="12"/>
      <c r="M39" s="12"/>
      <c r="N39" s="12"/>
      <c r="O39" s="12"/>
      <c r="P39" s="12"/>
      <c r="Q39" s="12"/>
      <c r="R39" s="12"/>
      <c r="S39" s="12"/>
      <c r="T39" s="12"/>
      <c r="U39" s="12"/>
      <c r="V39" s="12"/>
      <c r="W39" s="12"/>
      <c r="X39" s="12"/>
      <c r="Y39" s="13">
        <f t="shared" si="61"/>
        <v>1000</v>
      </c>
      <c r="Z39" s="12"/>
      <c r="AA39" s="12"/>
      <c r="AB39" s="12"/>
      <c r="AC39" s="12"/>
      <c r="AD39" s="12"/>
      <c r="AE39" s="12"/>
      <c r="AF39" s="12"/>
      <c r="AG39" s="12"/>
      <c r="AH39" s="12"/>
      <c r="AI39" s="12"/>
      <c r="AJ39" s="13">
        <f t="shared" si="62"/>
        <v>0</v>
      </c>
      <c r="AK39" s="13">
        <f t="shared" si="63"/>
        <v>1000</v>
      </c>
      <c r="AL39" s="12"/>
      <c r="AM39" s="12"/>
      <c r="AN39" s="12"/>
      <c r="AO39" s="12"/>
      <c r="AP39" s="12"/>
      <c r="AQ39" s="12"/>
      <c r="AR39" s="12"/>
      <c r="AS39" s="12"/>
      <c r="AT39" s="12"/>
      <c r="AU39" s="12"/>
      <c r="AV39" s="13">
        <f t="shared" si="64"/>
        <v>0</v>
      </c>
      <c r="AW39" s="13">
        <f t="shared" si="65"/>
        <v>1000</v>
      </c>
      <c r="AX39" s="12"/>
      <c r="AY39" s="12"/>
      <c r="AZ39" s="12"/>
      <c r="BA39" s="12"/>
      <c r="BB39" s="12"/>
      <c r="BC39" s="12"/>
      <c r="BD39" s="12"/>
      <c r="BE39" s="12"/>
      <c r="BF39" s="12"/>
      <c r="BG39" s="12"/>
      <c r="BH39" s="13">
        <f t="shared" si="66"/>
        <v>0</v>
      </c>
      <c r="BI39" s="13">
        <f t="shared" si="67"/>
        <v>1000</v>
      </c>
      <c r="BJ39" s="13">
        <f t="shared" si="68"/>
        <v>22</v>
      </c>
      <c r="BK39" s="13">
        <f t="shared" si="69"/>
        <v>22</v>
      </c>
      <c r="BL39" s="13">
        <f t="shared" si="70"/>
        <v>22</v>
      </c>
      <c r="BM39" s="13">
        <f t="shared" si="71"/>
        <v>22</v>
      </c>
      <c r="BN39" s="13">
        <f t="shared" si="72"/>
        <v>21</v>
      </c>
      <c r="BO39" s="13">
        <f t="shared" si="73"/>
        <v>21</v>
      </c>
      <c r="BP39" s="13">
        <f t="shared" si="74"/>
        <v>21</v>
      </c>
      <c r="BQ39" s="13">
        <f t="shared" si="75"/>
        <v>21</v>
      </c>
      <c r="BR39" s="13" t="str">
        <f>IF($M39=Constants!$D$2,RANK($BM39,$BM$4:$BM$60,1),"-")</f>
        <v>-</v>
      </c>
      <c r="BS39" s="13" t="str">
        <f t="shared" si="76"/>
        <v/>
      </c>
      <c r="BT39" s="13" t="str">
        <f>IF($N39=Constants!$B$2,RANK($BM39,$BM$4:$BM$60,1),"-")</f>
        <v>-</v>
      </c>
      <c r="BU39" s="13" t="str">
        <f t="shared" si="77"/>
        <v/>
      </c>
      <c r="BV39" s="13" t="str">
        <f>IF($N39=Constants!$B$3,RANK($BM39,$BM$4:$BM$60,1),"-")</f>
        <v>-</v>
      </c>
      <c r="BW39" s="13" t="str">
        <f t="shared" si="78"/>
        <v/>
      </c>
      <c r="BX39" s="13" t="str">
        <f>IF($N39=Constants!$B$4,RANK($BM39,$BM$4:$BM$60,1),"-")</f>
        <v>-</v>
      </c>
      <c r="BY39" s="13" t="str">
        <f t="shared" si="79"/>
        <v/>
      </c>
      <c r="BZ39" s="13" t="str">
        <f>IF($N39=Constants!$B$5,RANK($BM39,$BM$4:$BM$60,1),"-")</f>
        <v>-</v>
      </c>
      <c r="CA39" s="13" t="str">
        <f t="shared" si="80"/>
        <v/>
      </c>
      <c r="CB39" s="13" t="str">
        <f>IF($N39=Constants!$B$6,RANK($BM39,$BM$4:$BM$60,1),"-")</f>
        <v>-</v>
      </c>
      <c r="CC39" s="13" t="str">
        <f t="shared" si="81"/>
        <v/>
      </c>
      <c r="CD39" s="13" t="str">
        <f>IF($N39=Constants!$B$7,RANK($BM39,$BM$4:$BM$60,1),"-")</f>
        <v>-</v>
      </c>
      <c r="CE39" s="13" t="str">
        <f t="shared" si="82"/>
        <v/>
      </c>
      <c r="CF39" s="13">
        <f>IF($N39=Constants!$B$8,RANK($BM39,$BM$4:$BM$60,1),"-")</f>
        <v>22</v>
      </c>
      <c r="CG39" s="13">
        <f t="shared" si="83"/>
        <v>1</v>
      </c>
      <c r="CH39" s="13" t="str">
        <f>IF($G39=Constants!$C$4,RANK($BM39,$BM$4:$BM$60,1),"-")</f>
        <v>-</v>
      </c>
      <c r="CI39" s="13" t="str">
        <f t="shared" si="84"/>
        <v xml:space="preserve"> </v>
      </c>
      <c r="CJ39" s="13" t="str">
        <f>IF($G39=Constants!$C$3,RANK($BM39,$BM$4:$BM$60,1),"-")</f>
        <v>-</v>
      </c>
      <c r="CK39" s="13" t="str">
        <f t="shared" si="85"/>
        <v xml:space="preserve"> </v>
      </c>
      <c r="CL39" s="13" t="str">
        <f t="shared" si="86"/>
        <v>1</v>
      </c>
      <c r="CM39" s="13" t="str">
        <f t="shared" si="87"/>
        <v xml:space="preserve"> </v>
      </c>
      <c r="CN39" s="13" t="str">
        <f t="shared" si="88"/>
        <v xml:space="preserve"> </v>
      </c>
      <c r="CP39" s="3">
        <f t="shared" si="89"/>
        <v>0</v>
      </c>
      <c r="CQ39" s="3">
        <f t="shared" si="90"/>
        <v>0.02</v>
      </c>
      <c r="CR39" s="3">
        <f t="shared" si="91"/>
        <v>21.02</v>
      </c>
      <c r="CS39" s="3">
        <f t="shared" si="92"/>
        <v>21</v>
      </c>
      <c r="CT39" s="3">
        <f t="shared" si="93"/>
        <v>0</v>
      </c>
      <c r="CU39" s="3">
        <f t="shared" si="94"/>
        <v>0.02</v>
      </c>
      <c r="CV39" s="3">
        <f t="shared" si="95"/>
        <v>21.02</v>
      </c>
      <c r="CW39" s="3">
        <f t="shared" si="96"/>
        <v>21</v>
      </c>
      <c r="CX39" s="3">
        <f t="shared" si="97"/>
        <v>0</v>
      </c>
      <c r="CY39" s="3">
        <f t="shared" si="98"/>
        <v>2.1999999999999999E-2</v>
      </c>
      <c r="CZ39" s="3">
        <f t="shared" si="99"/>
        <v>21.021999999999998</v>
      </c>
      <c r="DA39" s="3">
        <f t="shared" si="100"/>
        <v>22</v>
      </c>
      <c r="DB39" s="3">
        <f t="shared" si="101"/>
        <v>0</v>
      </c>
      <c r="DC39" s="3">
        <f t="shared" si="102"/>
        <v>1.9E-2</v>
      </c>
      <c r="DD39" s="3">
        <f t="shared" si="103"/>
        <v>22.018999999999998</v>
      </c>
      <c r="DE39" s="3">
        <f t="shared" si="104"/>
        <v>22</v>
      </c>
      <c r="DF39" s="3">
        <f t="shared" si="105"/>
        <v>0</v>
      </c>
      <c r="DG39" s="3">
        <f t="shared" si="106"/>
        <v>1.6E-2</v>
      </c>
      <c r="DH39" s="3">
        <f t="shared" si="107"/>
        <v>22.015999999999998</v>
      </c>
      <c r="DI39" s="3">
        <f t="shared" si="108"/>
        <v>22</v>
      </c>
      <c r="DJ39" s="3">
        <f t="shared" si="109"/>
        <v>0</v>
      </c>
      <c r="DK39" s="3">
        <f t="shared" si="110"/>
        <v>2.1000000000000001E-2</v>
      </c>
      <c r="DL39" s="3">
        <f t="shared" si="111"/>
        <v>22.021000000000001</v>
      </c>
      <c r="DM39" s="3">
        <f t="shared" si="112"/>
        <v>22</v>
      </c>
      <c r="DN39" s="3">
        <f t="shared" si="113"/>
        <v>0</v>
      </c>
      <c r="DO39" s="3">
        <f t="shared" si="114"/>
        <v>8.9999999999999993E-3</v>
      </c>
      <c r="DP39" s="3">
        <f t="shared" si="115"/>
        <v>22.009</v>
      </c>
      <c r="DQ39" s="3">
        <f t="shared" si="116"/>
        <v>22</v>
      </c>
      <c r="DS39" s="3">
        <f t="shared" si="117"/>
        <v>0</v>
      </c>
      <c r="DT39" s="3">
        <f t="shared" si="118"/>
        <v>0.02</v>
      </c>
      <c r="DU39" s="3">
        <f t="shared" si="119"/>
        <v>21.02</v>
      </c>
      <c r="DV39" s="3">
        <f t="shared" si="120"/>
        <v>21</v>
      </c>
      <c r="DW39" s="3">
        <f t="shared" si="121"/>
        <v>0</v>
      </c>
      <c r="DX39" s="3">
        <f t="shared" si="122"/>
        <v>0.02</v>
      </c>
      <c r="DY39" s="3">
        <f t="shared" si="123"/>
        <v>21.02</v>
      </c>
      <c r="DZ39" s="3">
        <f t="shared" si="124"/>
        <v>21</v>
      </c>
      <c r="EA39" s="3">
        <f t="shared" si="125"/>
        <v>0</v>
      </c>
      <c r="EB39" s="3">
        <f t="shared" si="126"/>
        <v>2.1999999999999999E-2</v>
      </c>
      <c r="EC39" s="3">
        <f t="shared" si="127"/>
        <v>21.021999999999998</v>
      </c>
      <c r="ED39" s="3">
        <f t="shared" si="128"/>
        <v>22</v>
      </c>
      <c r="EE39" s="3">
        <f t="shared" si="129"/>
        <v>0</v>
      </c>
      <c r="EF39" s="3">
        <f t="shared" si="130"/>
        <v>1.9E-2</v>
      </c>
      <c r="EG39" s="3">
        <f t="shared" si="131"/>
        <v>22.018999999999998</v>
      </c>
      <c r="EH39" s="3">
        <f t="shared" si="132"/>
        <v>22</v>
      </c>
      <c r="EI39" s="3">
        <f t="shared" si="133"/>
        <v>0</v>
      </c>
      <c r="EJ39" s="3">
        <f t="shared" si="134"/>
        <v>1.6E-2</v>
      </c>
      <c r="EK39" s="3">
        <f t="shared" si="135"/>
        <v>22.015999999999998</v>
      </c>
      <c r="EL39" s="3">
        <f t="shared" si="136"/>
        <v>22</v>
      </c>
      <c r="EM39" s="3">
        <f t="shared" si="137"/>
        <v>0</v>
      </c>
      <c r="EN39" s="3">
        <f t="shared" si="138"/>
        <v>2.1000000000000001E-2</v>
      </c>
      <c r="EO39" s="3">
        <f t="shared" si="139"/>
        <v>22.021000000000001</v>
      </c>
      <c r="EP39" s="3">
        <f t="shared" si="140"/>
        <v>22</v>
      </c>
      <c r="EQ39" s="3">
        <f t="shared" si="141"/>
        <v>0</v>
      </c>
      <c r="ER39" s="3">
        <f t="shared" si="142"/>
        <v>8.9999999999999993E-3</v>
      </c>
      <c r="ES39" s="3">
        <f t="shared" si="143"/>
        <v>22.009</v>
      </c>
      <c r="ET39" s="3">
        <f t="shared" si="144"/>
        <v>22</v>
      </c>
      <c r="EX39" s="3">
        <f t="shared" si="145"/>
        <v>0</v>
      </c>
      <c r="EY39" s="3" t="str">
        <f t="shared" si="146"/>
        <v>NO</v>
      </c>
      <c r="EZ39" s="3">
        <f t="shared" si="147"/>
        <v>1000</v>
      </c>
      <c r="FA39" s="3" t="str">
        <f t="shared" si="148"/>
        <v>YES</v>
      </c>
      <c r="FC39" s="3">
        <f t="shared" si="149"/>
        <v>0</v>
      </c>
      <c r="FD39" s="3">
        <f t="shared" si="150"/>
        <v>1.7999999999999999E-2</v>
      </c>
      <c r="FE39" s="3">
        <f t="shared" si="151"/>
        <v>21.018000000000001</v>
      </c>
      <c r="FF39" s="3">
        <f t="shared" si="152"/>
        <v>21</v>
      </c>
      <c r="FG39" s="3">
        <f t="shared" si="153"/>
        <v>0</v>
      </c>
      <c r="FH39" s="3">
        <f t="shared" si="154"/>
        <v>1.9E-2</v>
      </c>
      <c r="FI39" s="3">
        <f t="shared" si="155"/>
        <v>21.018999999999998</v>
      </c>
      <c r="FJ39" s="3">
        <f t="shared" si="156"/>
        <v>21</v>
      </c>
      <c r="FK39" s="3">
        <f t="shared" si="157"/>
        <v>0</v>
      </c>
      <c r="FL39" s="3">
        <f t="shared" si="158"/>
        <v>2.1000000000000001E-2</v>
      </c>
      <c r="FM39" s="3">
        <f t="shared" si="159"/>
        <v>21.021000000000001</v>
      </c>
      <c r="FN39" s="3">
        <f t="shared" si="160"/>
        <v>22</v>
      </c>
      <c r="FO39" s="3">
        <f t="shared" si="161"/>
        <v>0</v>
      </c>
      <c r="FP39" s="3">
        <f t="shared" si="162"/>
        <v>1.7999999999999999E-2</v>
      </c>
      <c r="FQ39" s="3">
        <f t="shared" si="163"/>
        <v>22.018000000000001</v>
      </c>
      <c r="FR39" s="3">
        <f t="shared" si="164"/>
        <v>22</v>
      </c>
      <c r="FS39" s="3">
        <f t="shared" si="165"/>
        <v>0</v>
      </c>
      <c r="FT39" s="3">
        <f t="shared" si="166"/>
        <v>1.2999999999999999E-2</v>
      </c>
      <c r="FU39" s="3">
        <f t="shared" si="167"/>
        <v>22.013000000000002</v>
      </c>
      <c r="FV39" s="3">
        <f t="shared" si="168"/>
        <v>22</v>
      </c>
      <c r="FW39" s="3">
        <f t="shared" si="169"/>
        <v>0</v>
      </c>
      <c r="FX39" s="3">
        <f t="shared" si="170"/>
        <v>2.1000000000000001E-2</v>
      </c>
      <c r="FY39" s="3">
        <f t="shared" si="171"/>
        <v>22.021000000000001</v>
      </c>
      <c r="FZ39" s="3">
        <f t="shared" si="172"/>
        <v>22</v>
      </c>
      <c r="GA39" s="3">
        <f t="shared" si="173"/>
        <v>0</v>
      </c>
      <c r="GB39" s="3">
        <f t="shared" si="174"/>
        <v>8.9999999999999993E-3</v>
      </c>
      <c r="GC39" s="3">
        <f t="shared" si="175"/>
        <v>22.009</v>
      </c>
      <c r="GD39" s="3">
        <f t="shared" si="176"/>
        <v>22</v>
      </c>
      <c r="GG39" s="3">
        <f t="shared" si="177"/>
        <v>0</v>
      </c>
      <c r="GH39" s="3">
        <f t="shared" si="178"/>
        <v>1.6E-2</v>
      </c>
      <c r="GI39" s="3">
        <f t="shared" si="179"/>
        <v>21.015999999999998</v>
      </c>
      <c r="GJ39" s="3">
        <f t="shared" si="180"/>
        <v>21</v>
      </c>
      <c r="GK39" s="3">
        <f t="shared" si="181"/>
        <v>0</v>
      </c>
      <c r="GL39" s="3">
        <f t="shared" si="182"/>
        <v>1.4E-2</v>
      </c>
      <c r="GM39" s="3">
        <f t="shared" si="183"/>
        <v>21.013999999999999</v>
      </c>
      <c r="GN39" s="3">
        <f t="shared" si="184"/>
        <v>21</v>
      </c>
      <c r="GO39" s="3">
        <f t="shared" si="185"/>
        <v>0</v>
      </c>
      <c r="GP39" s="3">
        <f t="shared" si="186"/>
        <v>1.6E-2</v>
      </c>
      <c r="GQ39" s="3">
        <f t="shared" si="187"/>
        <v>21.015999999999998</v>
      </c>
      <c r="GR39" s="3">
        <f t="shared" si="188"/>
        <v>22</v>
      </c>
      <c r="GS39" s="3">
        <f t="shared" si="189"/>
        <v>0</v>
      </c>
      <c r="GT39" s="3">
        <f t="shared" si="190"/>
        <v>1.0999999999999999E-2</v>
      </c>
      <c r="GU39" s="3">
        <f t="shared" si="191"/>
        <v>22.010999999999999</v>
      </c>
      <c r="GV39" s="3">
        <f t="shared" si="192"/>
        <v>22</v>
      </c>
      <c r="GW39" s="3">
        <f t="shared" si="193"/>
        <v>0</v>
      </c>
      <c r="GX39" s="3">
        <f t="shared" si="194"/>
        <v>1.2E-2</v>
      </c>
      <c r="GY39" s="3">
        <f t="shared" si="195"/>
        <v>22.012</v>
      </c>
      <c r="GZ39" s="3">
        <f t="shared" si="196"/>
        <v>22</v>
      </c>
      <c r="HA39" s="3">
        <f t="shared" si="197"/>
        <v>0</v>
      </c>
      <c r="HB39" s="3">
        <f t="shared" si="198"/>
        <v>0.02</v>
      </c>
      <c r="HC39" s="3">
        <f t="shared" si="199"/>
        <v>22.02</v>
      </c>
      <c r="HD39" s="3">
        <f t="shared" si="200"/>
        <v>22</v>
      </c>
      <c r="HE39" s="3">
        <f t="shared" si="201"/>
        <v>0</v>
      </c>
      <c r="HF39" s="3">
        <f t="shared" si="202"/>
        <v>7.0000000000000001E-3</v>
      </c>
      <c r="HG39" s="3">
        <f t="shared" si="203"/>
        <v>22.007000000000001</v>
      </c>
      <c r="HH39" s="3">
        <f t="shared" si="204"/>
        <v>22</v>
      </c>
    </row>
    <row r="40" spans="1:216" x14ac:dyDescent="0.3">
      <c r="A40" s="3">
        <f t="shared" si="60"/>
        <v>22</v>
      </c>
      <c r="B40" s="12">
        <v>38</v>
      </c>
      <c r="C40" s="21"/>
      <c r="D40" s="21"/>
      <c r="E40" s="21"/>
      <c r="F40" s="12"/>
      <c r="G40" s="12"/>
      <c r="H40" s="12"/>
      <c r="I40" s="12"/>
      <c r="J40" s="12"/>
      <c r="K40" s="12"/>
      <c r="L40" s="12"/>
      <c r="M40" s="12"/>
      <c r="N40" s="12"/>
      <c r="O40" s="12"/>
      <c r="P40" s="12"/>
      <c r="Q40" s="12"/>
      <c r="R40" s="12"/>
      <c r="S40" s="12"/>
      <c r="T40" s="12"/>
      <c r="U40" s="12"/>
      <c r="V40" s="12"/>
      <c r="W40" s="12"/>
      <c r="X40" s="12"/>
      <c r="Y40" s="13">
        <f t="shared" si="61"/>
        <v>1000</v>
      </c>
      <c r="Z40" s="12"/>
      <c r="AA40" s="12"/>
      <c r="AB40" s="12"/>
      <c r="AC40" s="12"/>
      <c r="AD40" s="12"/>
      <c r="AE40" s="12"/>
      <c r="AF40" s="12"/>
      <c r="AG40" s="12"/>
      <c r="AH40" s="12"/>
      <c r="AI40" s="12"/>
      <c r="AJ40" s="13">
        <f t="shared" si="62"/>
        <v>0</v>
      </c>
      <c r="AK40" s="13">
        <f t="shared" si="63"/>
        <v>1000</v>
      </c>
      <c r="AL40" s="12"/>
      <c r="AM40" s="12"/>
      <c r="AN40" s="12"/>
      <c r="AO40" s="12"/>
      <c r="AP40" s="12"/>
      <c r="AQ40" s="12"/>
      <c r="AR40" s="12"/>
      <c r="AS40" s="12"/>
      <c r="AT40" s="12"/>
      <c r="AU40" s="12"/>
      <c r="AV40" s="13">
        <f t="shared" si="64"/>
        <v>0</v>
      </c>
      <c r="AW40" s="13">
        <f t="shared" si="65"/>
        <v>1000</v>
      </c>
      <c r="AX40" s="12"/>
      <c r="AY40" s="12"/>
      <c r="AZ40" s="12"/>
      <c r="BA40" s="12"/>
      <c r="BB40" s="12"/>
      <c r="BC40" s="12"/>
      <c r="BD40" s="12"/>
      <c r="BE40" s="12"/>
      <c r="BF40" s="12"/>
      <c r="BG40" s="12"/>
      <c r="BH40" s="13">
        <f t="shared" si="66"/>
        <v>0</v>
      </c>
      <c r="BI40" s="13">
        <f t="shared" si="67"/>
        <v>1000</v>
      </c>
      <c r="BJ40" s="13">
        <f t="shared" si="68"/>
        <v>22</v>
      </c>
      <c r="BK40" s="13">
        <f t="shared" si="69"/>
        <v>22</v>
      </c>
      <c r="BL40" s="13">
        <f t="shared" si="70"/>
        <v>22</v>
      </c>
      <c r="BM40" s="13">
        <f t="shared" si="71"/>
        <v>22</v>
      </c>
      <c r="BN40" s="13">
        <f t="shared" si="72"/>
        <v>21</v>
      </c>
      <c r="BO40" s="13">
        <f t="shared" si="73"/>
        <v>21</v>
      </c>
      <c r="BP40" s="13">
        <f t="shared" si="74"/>
        <v>21</v>
      </c>
      <c r="BQ40" s="13">
        <f t="shared" si="75"/>
        <v>21</v>
      </c>
      <c r="BR40" s="13" t="str">
        <f>IF($M40=Constants!$D$2,RANK($BM40,$BM$4:$BM$60,1),"-")</f>
        <v>-</v>
      </c>
      <c r="BS40" s="13" t="str">
        <f t="shared" si="76"/>
        <v/>
      </c>
      <c r="BT40" s="13" t="str">
        <f>IF($N40=Constants!$B$2,RANK($BM40,$BM$4:$BM$60,1),"-")</f>
        <v>-</v>
      </c>
      <c r="BU40" s="13" t="str">
        <f t="shared" si="77"/>
        <v/>
      </c>
      <c r="BV40" s="13" t="str">
        <f>IF($N40=Constants!$B$3,RANK($BM40,$BM$4:$BM$60,1),"-")</f>
        <v>-</v>
      </c>
      <c r="BW40" s="13" t="str">
        <f t="shared" si="78"/>
        <v/>
      </c>
      <c r="BX40" s="13" t="str">
        <f>IF($N40=Constants!$B$4,RANK($BM40,$BM$4:$BM$60,1),"-")</f>
        <v>-</v>
      </c>
      <c r="BY40" s="13" t="str">
        <f t="shared" si="79"/>
        <v/>
      </c>
      <c r="BZ40" s="13" t="str">
        <f>IF($N40=Constants!$B$5,RANK($BM40,$BM$4:$BM$60,1),"-")</f>
        <v>-</v>
      </c>
      <c r="CA40" s="13" t="str">
        <f t="shared" si="80"/>
        <v/>
      </c>
      <c r="CB40" s="13" t="str">
        <f>IF($N40=Constants!$B$6,RANK($BM40,$BM$4:$BM$60,1),"-")</f>
        <v>-</v>
      </c>
      <c r="CC40" s="13" t="str">
        <f t="shared" si="81"/>
        <v/>
      </c>
      <c r="CD40" s="13" t="str">
        <f>IF($N40=Constants!$B$7,RANK($BM40,$BM$4:$BM$60,1),"-")</f>
        <v>-</v>
      </c>
      <c r="CE40" s="13" t="str">
        <f t="shared" si="82"/>
        <v/>
      </c>
      <c r="CF40" s="13">
        <f>IF($N40=Constants!$B$8,RANK($BM40,$BM$4:$BM$60,1),"-")</f>
        <v>22</v>
      </c>
      <c r="CG40" s="13">
        <f t="shared" si="83"/>
        <v>1</v>
      </c>
      <c r="CH40" s="13" t="str">
        <f>IF($G40=Constants!$C$4,RANK($BM40,$BM$4:$BM$60,1),"-")</f>
        <v>-</v>
      </c>
      <c r="CI40" s="13" t="str">
        <f t="shared" si="84"/>
        <v xml:space="preserve"> </v>
      </c>
      <c r="CJ40" s="13" t="str">
        <f>IF($G40=Constants!$C$3,RANK($BM40,$BM$4:$BM$60,1),"-")</f>
        <v>-</v>
      </c>
      <c r="CK40" s="13" t="str">
        <f t="shared" si="85"/>
        <v xml:space="preserve"> </v>
      </c>
      <c r="CL40" s="13" t="str">
        <f t="shared" si="86"/>
        <v>1</v>
      </c>
      <c r="CM40" s="13" t="str">
        <f t="shared" si="87"/>
        <v xml:space="preserve"> </v>
      </c>
      <c r="CN40" s="13" t="str">
        <f t="shared" si="88"/>
        <v xml:space="preserve"> </v>
      </c>
      <c r="CP40" s="3">
        <f t="shared" si="89"/>
        <v>0</v>
      </c>
      <c r="CQ40" s="3">
        <f t="shared" si="90"/>
        <v>0.02</v>
      </c>
      <c r="CR40" s="3">
        <f t="shared" si="91"/>
        <v>21.02</v>
      </c>
      <c r="CS40" s="3">
        <f t="shared" si="92"/>
        <v>21</v>
      </c>
      <c r="CT40" s="3">
        <f t="shared" si="93"/>
        <v>0</v>
      </c>
      <c r="CU40" s="3">
        <f t="shared" si="94"/>
        <v>0.02</v>
      </c>
      <c r="CV40" s="3">
        <f t="shared" si="95"/>
        <v>21.02</v>
      </c>
      <c r="CW40" s="3">
        <f t="shared" si="96"/>
        <v>21</v>
      </c>
      <c r="CX40" s="3">
        <f t="shared" si="97"/>
        <v>0</v>
      </c>
      <c r="CY40" s="3">
        <f t="shared" si="98"/>
        <v>2.1999999999999999E-2</v>
      </c>
      <c r="CZ40" s="3">
        <f t="shared" si="99"/>
        <v>21.021999999999998</v>
      </c>
      <c r="DA40" s="3">
        <f t="shared" si="100"/>
        <v>22</v>
      </c>
      <c r="DB40" s="3">
        <f t="shared" si="101"/>
        <v>0</v>
      </c>
      <c r="DC40" s="3">
        <f t="shared" si="102"/>
        <v>1.9E-2</v>
      </c>
      <c r="DD40" s="3">
        <f t="shared" si="103"/>
        <v>22.018999999999998</v>
      </c>
      <c r="DE40" s="3">
        <f t="shared" si="104"/>
        <v>22</v>
      </c>
      <c r="DF40" s="3">
        <f t="shared" si="105"/>
        <v>0</v>
      </c>
      <c r="DG40" s="3">
        <f t="shared" si="106"/>
        <v>1.6E-2</v>
      </c>
      <c r="DH40" s="3">
        <f t="shared" si="107"/>
        <v>22.015999999999998</v>
      </c>
      <c r="DI40" s="3">
        <f t="shared" si="108"/>
        <v>22</v>
      </c>
      <c r="DJ40" s="3">
        <f t="shared" si="109"/>
        <v>0</v>
      </c>
      <c r="DK40" s="3">
        <f t="shared" si="110"/>
        <v>2.1000000000000001E-2</v>
      </c>
      <c r="DL40" s="3">
        <f t="shared" si="111"/>
        <v>22.021000000000001</v>
      </c>
      <c r="DM40" s="3">
        <f t="shared" si="112"/>
        <v>22</v>
      </c>
      <c r="DN40" s="3">
        <f t="shared" si="113"/>
        <v>0</v>
      </c>
      <c r="DO40" s="3">
        <f t="shared" si="114"/>
        <v>8.9999999999999993E-3</v>
      </c>
      <c r="DP40" s="3">
        <f t="shared" si="115"/>
        <v>22.009</v>
      </c>
      <c r="DQ40" s="3">
        <f t="shared" si="116"/>
        <v>22</v>
      </c>
      <c r="DS40" s="3">
        <f t="shared" si="117"/>
        <v>0</v>
      </c>
      <c r="DT40" s="3">
        <f t="shared" si="118"/>
        <v>0.02</v>
      </c>
      <c r="DU40" s="3">
        <f t="shared" si="119"/>
        <v>21.02</v>
      </c>
      <c r="DV40" s="3">
        <f t="shared" si="120"/>
        <v>21</v>
      </c>
      <c r="DW40" s="3">
        <f t="shared" si="121"/>
        <v>0</v>
      </c>
      <c r="DX40" s="3">
        <f t="shared" si="122"/>
        <v>0.02</v>
      </c>
      <c r="DY40" s="3">
        <f t="shared" si="123"/>
        <v>21.02</v>
      </c>
      <c r="DZ40" s="3">
        <f t="shared" si="124"/>
        <v>21</v>
      </c>
      <c r="EA40" s="3">
        <f t="shared" si="125"/>
        <v>0</v>
      </c>
      <c r="EB40" s="3">
        <f t="shared" si="126"/>
        <v>2.1999999999999999E-2</v>
      </c>
      <c r="EC40" s="3">
        <f t="shared" si="127"/>
        <v>21.021999999999998</v>
      </c>
      <c r="ED40" s="3">
        <f t="shared" si="128"/>
        <v>22</v>
      </c>
      <c r="EE40" s="3">
        <f t="shared" si="129"/>
        <v>0</v>
      </c>
      <c r="EF40" s="3">
        <f t="shared" si="130"/>
        <v>1.9E-2</v>
      </c>
      <c r="EG40" s="3">
        <f t="shared" si="131"/>
        <v>22.018999999999998</v>
      </c>
      <c r="EH40" s="3">
        <f t="shared" si="132"/>
        <v>22</v>
      </c>
      <c r="EI40" s="3">
        <f t="shared" si="133"/>
        <v>0</v>
      </c>
      <c r="EJ40" s="3">
        <f t="shared" si="134"/>
        <v>1.6E-2</v>
      </c>
      <c r="EK40" s="3">
        <f t="shared" si="135"/>
        <v>22.015999999999998</v>
      </c>
      <c r="EL40" s="3">
        <f t="shared" si="136"/>
        <v>22</v>
      </c>
      <c r="EM40" s="3">
        <f t="shared" si="137"/>
        <v>0</v>
      </c>
      <c r="EN40" s="3">
        <f t="shared" si="138"/>
        <v>2.1000000000000001E-2</v>
      </c>
      <c r="EO40" s="3">
        <f t="shared" si="139"/>
        <v>22.021000000000001</v>
      </c>
      <c r="EP40" s="3">
        <f t="shared" si="140"/>
        <v>22</v>
      </c>
      <c r="EQ40" s="3">
        <f t="shared" si="141"/>
        <v>0</v>
      </c>
      <c r="ER40" s="3">
        <f t="shared" si="142"/>
        <v>8.9999999999999993E-3</v>
      </c>
      <c r="ES40" s="3">
        <f t="shared" si="143"/>
        <v>22.009</v>
      </c>
      <c r="ET40" s="3">
        <f t="shared" si="144"/>
        <v>22</v>
      </c>
      <c r="EX40" s="3">
        <f t="shared" si="145"/>
        <v>0</v>
      </c>
      <c r="EY40" s="3" t="str">
        <f t="shared" si="146"/>
        <v>NO</v>
      </c>
      <c r="EZ40" s="3">
        <f t="shared" si="147"/>
        <v>1000</v>
      </c>
      <c r="FA40" s="3" t="str">
        <f t="shared" si="148"/>
        <v>YES</v>
      </c>
      <c r="FC40" s="3">
        <f t="shared" si="149"/>
        <v>0</v>
      </c>
      <c r="FD40" s="3">
        <f t="shared" si="150"/>
        <v>1.7999999999999999E-2</v>
      </c>
      <c r="FE40" s="3">
        <f t="shared" si="151"/>
        <v>21.018000000000001</v>
      </c>
      <c r="FF40" s="3">
        <f t="shared" si="152"/>
        <v>21</v>
      </c>
      <c r="FG40" s="3">
        <f t="shared" si="153"/>
        <v>0</v>
      </c>
      <c r="FH40" s="3">
        <f t="shared" si="154"/>
        <v>1.9E-2</v>
      </c>
      <c r="FI40" s="3">
        <f t="shared" si="155"/>
        <v>21.018999999999998</v>
      </c>
      <c r="FJ40" s="3">
        <f t="shared" si="156"/>
        <v>21</v>
      </c>
      <c r="FK40" s="3">
        <f t="shared" si="157"/>
        <v>0</v>
      </c>
      <c r="FL40" s="3">
        <f t="shared" si="158"/>
        <v>2.1000000000000001E-2</v>
      </c>
      <c r="FM40" s="3">
        <f t="shared" si="159"/>
        <v>21.021000000000001</v>
      </c>
      <c r="FN40" s="3">
        <f t="shared" si="160"/>
        <v>22</v>
      </c>
      <c r="FO40" s="3">
        <f t="shared" si="161"/>
        <v>0</v>
      </c>
      <c r="FP40" s="3">
        <f t="shared" si="162"/>
        <v>1.7999999999999999E-2</v>
      </c>
      <c r="FQ40" s="3">
        <f t="shared" si="163"/>
        <v>22.018000000000001</v>
      </c>
      <c r="FR40" s="3">
        <f t="shared" si="164"/>
        <v>22</v>
      </c>
      <c r="FS40" s="3">
        <f t="shared" si="165"/>
        <v>0</v>
      </c>
      <c r="FT40" s="3">
        <f t="shared" si="166"/>
        <v>1.2999999999999999E-2</v>
      </c>
      <c r="FU40" s="3">
        <f t="shared" si="167"/>
        <v>22.013000000000002</v>
      </c>
      <c r="FV40" s="3">
        <f t="shared" si="168"/>
        <v>22</v>
      </c>
      <c r="FW40" s="3">
        <f t="shared" si="169"/>
        <v>0</v>
      </c>
      <c r="FX40" s="3">
        <f t="shared" si="170"/>
        <v>2.1000000000000001E-2</v>
      </c>
      <c r="FY40" s="3">
        <f t="shared" si="171"/>
        <v>22.021000000000001</v>
      </c>
      <c r="FZ40" s="3">
        <f t="shared" si="172"/>
        <v>22</v>
      </c>
      <c r="GA40" s="3">
        <f t="shared" si="173"/>
        <v>0</v>
      </c>
      <c r="GB40" s="3">
        <f t="shared" si="174"/>
        <v>8.9999999999999993E-3</v>
      </c>
      <c r="GC40" s="3">
        <f t="shared" si="175"/>
        <v>22.009</v>
      </c>
      <c r="GD40" s="3">
        <f t="shared" si="176"/>
        <v>22</v>
      </c>
      <c r="GG40" s="3">
        <f t="shared" si="177"/>
        <v>0</v>
      </c>
      <c r="GH40" s="3">
        <f t="shared" si="178"/>
        <v>1.6E-2</v>
      </c>
      <c r="GI40" s="3">
        <f t="shared" si="179"/>
        <v>21.015999999999998</v>
      </c>
      <c r="GJ40" s="3">
        <f t="shared" si="180"/>
        <v>21</v>
      </c>
      <c r="GK40" s="3">
        <f t="shared" si="181"/>
        <v>0</v>
      </c>
      <c r="GL40" s="3">
        <f t="shared" si="182"/>
        <v>1.4E-2</v>
      </c>
      <c r="GM40" s="3">
        <f t="shared" si="183"/>
        <v>21.013999999999999</v>
      </c>
      <c r="GN40" s="3">
        <f t="shared" si="184"/>
        <v>21</v>
      </c>
      <c r="GO40" s="3">
        <f t="shared" si="185"/>
        <v>0</v>
      </c>
      <c r="GP40" s="3">
        <f t="shared" si="186"/>
        <v>1.6E-2</v>
      </c>
      <c r="GQ40" s="3">
        <f t="shared" si="187"/>
        <v>21.015999999999998</v>
      </c>
      <c r="GR40" s="3">
        <f t="shared" si="188"/>
        <v>22</v>
      </c>
      <c r="GS40" s="3">
        <f t="shared" si="189"/>
        <v>0</v>
      </c>
      <c r="GT40" s="3">
        <f t="shared" si="190"/>
        <v>1.0999999999999999E-2</v>
      </c>
      <c r="GU40" s="3">
        <f t="shared" si="191"/>
        <v>22.010999999999999</v>
      </c>
      <c r="GV40" s="3">
        <f t="shared" si="192"/>
        <v>22</v>
      </c>
      <c r="GW40" s="3">
        <f t="shared" si="193"/>
        <v>0</v>
      </c>
      <c r="GX40" s="3">
        <f t="shared" si="194"/>
        <v>1.2E-2</v>
      </c>
      <c r="GY40" s="3">
        <f t="shared" si="195"/>
        <v>22.012</v>
      </c>
      <c r="GZ40" s="3">
        <f t="shared" si="196"/>
        <v>22</v>
      </c>
      <c r="HA40" s="3">
        <f t="shared" si="197"/>
        <v>0</v>
      </c>
      <c r="HB40" s="3">
        <f t="shared" si="198"/>
        <v>0.02</v>
      </c>
      <c r="HC40" s="3">
        <f t="shared" si="199"/>
        <v>22.02</v>
      </c>
      <c r="HD40" s="3">
        <f t="shared" si="200"/>
        <v>22</v>
      </c>
      <c r="HE40" s="3">
        <f t="shared" si="201"/>
        <v>0</v>
      </c>
      <c r="HF40" s="3">
        <f t="shared" si="202"/>
        <v>7.0000000000000001E-3</v>
      </c>
      <c r="HG40" s="3">
        <f t="shared" si="203"/>
        <v>22.007000000000001</v>
      </c>
      <c r="HH40" s="3">
        <f t="shared" si="204"/>
        <v>22</v>
      </c>
    </row>
    <row r="41" spans="1:216" x14ac:dyDescent="0.3">
      <c r="A41" s="3">
        <f t="shared" si="60"/>
        <v>22</v>
      </c>
      <c r="B41" s="12">
        <v>39</v>
      </c>
      <c r="C41" s="21"/>
      <c r="D41" s="21"/>
      <c r="E41" s="21"/>
      <c r="F41" s="12"/>
      <c r="G41" s="12"/>
      <c r="H41" s="12"/>
      <c r="I41" s="12"/>
      <c r="J41" s="12"/>
      <c r="K41" s="12"/>
      <c r="L41" s="12"/>
      <c r="M41" s="12"/>
      <c r="N41" s="12"/>
      <c r="O41" s="12"/>
      <c r="P41" s="12"/>
      <c r="Q41" s="12"/>
      <c r="R41" s="12"/>
      <c r="S41" s="12"/>
      <c r="T41" s="12"/>
      <c r="U41" s="12"/>
      <c r="V41" s="12"/>
      <c r="W41" s="12"/>
      <c r="X41" s="12"/>
      <c r="Y41" s="13">
        <f t="shared" si="61"/>
        <v>1000</v>
      </c>
      <c r="Z41" s="12"/>
      <c r="AA41" s="12"/>
      <c r="AB41" s="12"/>
      <c r="AC41" s="12"/>
      <c r="AD41" s="12"/>
      <c r="AE41" s="12"/>
      <c r="AF41" s="12"/>
      <c r="AG41" s="12"/>
      <c r="AH41" s="12"/>
      <c r="AI41" s="12"/>
      <c r="AJ41" s="13">
        <f t="shared" si="62"/>
        <v>0</v>
      </c>
      <c r="AK41" s="13">
        <f t="shared" si="63"/>
        <v>1000</v>
      </c>
      <c r="AL41" s="12"/>
      <c r="AM41" s="12"/>
      <c r="AN41" s="12"/>
      <c r="AO41" s="12"/>
      <c r="AP41" s="12"/>
      <c r="AQ41" s="12"/>
      <c r="AR41" s="12"/>
      <c r="AS41" s="12"/>
      <c r="AT41" s="12"/>
      <c r="AU41" s="12"/>
      <c r="AV41" s="13">
        <f t="shared" si="64"/>
        <v>0</v>
      </c>
      <c r="AW41" s="13">
        <f t="shared" si="65"/>
        <v>1000</v>
      </c>
      <c r="AX41" s="12"/>
      <c r="AY41" s="12"/>
      <c r="AZ41" s="12"/>
      <c r="BA41" s="12"/>
      <c r="BB41" s="12"/>
      <c r="BC41" s="12"/>
      <c r="BD41" s="12"/>
      <c r="BE41" s="12"/>
      <c r="BF41" s="12"/>
      <c r="BG41" s="12"/>
      <c r="BH41" s="13">
        <f t="shared" si="66"/>
        <v>0</v>
      </c>
      <c r="BI41" s="13">
        <f t="shared" si="67"/>
        <v>1000</v>
      </c>
      <c r="BJ41" s="13">
        <f t="shared" si="68"/>
        <v>22</v>
      </c>
      <c r="BK41" s="13">
        <f t="shared" si="69"/>
        <v>22</v>
      </c>
      <c r="BL41" s="13">
        <f t="shared" si="70"/>
        <v>22</v>
      </c>
      <c r="BM41" s="13">
        <f t="shared" si="71"/>
        <v>22</v>
      </c>
      <c r="BN41" s="13">
        <f t="shared" si="72"/>
        <v>21</v>
      </c>
      <c r="BO41" s="13">
        <f t="shared" si="73"/>
        <v>21</v>
      </c>
      <c r="BP41" s="13">
        <f t="shared" si="74"/>
        <v>21</v>
      </c>
      <c r="BQ41" s="13">
        <f t="shared" si="75"/>
        <v>21</v>
      </c>
      <c r="BR41" s="13" t="str">
        <f>IF($M41=Constants!$D$2,RANK($BM41,$BM$4:$BM$60,1),"-")</f>
        <v>-</v>
      </c>
      <c r="BS41" s="13" t="str">
        <f t="shared" si="76"/>
        <v/>
      </c>
      <c r="BT41" s="13" t="str">
        <f>IF($N41=Constants!$B$2,RANK($BM41,$BM$4:$BM$60,1),"-")</f>
        <v>-</v>
      </c>
      <c r="BU41" s="13" t="str">
        <f t="shared" si="77"/>
        <v/>
      </c>
      <c r="BV41" s="13" t="str">
        <f>IF($N41=Constants!$B$3,RANK($BM41,$BM$4:$BM$60,1),"-")</f>
        <v>-</v>
      </c>
      <c r="BW41" s="13" t="str">
        <f t="shared" si="78"/>
        <v/>
      </c>
      <c r="BX41" s="13" t="str">
        <f>IF($N41=Constants!$B$4,RANK($BM41,$BM$4:$BM$60,1),"-")</f>
        <v>-</v>
      </c>
      <c r="BY41" s="13" t="str">
        <f t="shared" si="79"/>
        <v/>
      </c>
      <c r="BZ41" s="13" t="str">
        <f>IF($N41=Constants!$B$5,RANK($BM41,$BM$4:$BM$60,1),"-")</f>
        <v>-</v>
      </c>
      <c r="CA41" s="13" t="str">
        <f t="shared" si="80"/>
        <v/>
      </c>
      <c r="CB41" s="13" t="str">
        <f>IF($N41=Constants!$B$6,RANK($BM41,$BM$4:$BM$60,1),"-")</f>
        <v>-</v>
      </c>
      <c r="CC41" s="13" t="str">
        <f t="shared" si="81"/>
        <v/>
      </c>
      <c r="CD41" s="13" t="str">
        <f>IF($N41=Constants!$B$7,RANK($BM41,$BM$4:$BM$60,1),"-")</f>
        <v>-</v>
      </c>
      <c r="CE41" s="13" t="str">
        <f t="shared" si="82"/>
        <v/>
      </c>
      <c r="CF41" s="13">
        <f>IF($N41=Constants!$B$8,RANK($BM41,$BM$4:$BM$60,1),"-")</f>
        <v>22</v>
      </c>
      <c r="CG41" s="13">
        <f t="shared" si="83"/>
        <v>1</v>
      </c>
      <c r="CH41" s="13" t="str">
        <f>IF($G41=Constants!$C$4,RANK($BM41,$BM$4:$BM$60,1),"-")</f>
        <v>-</v>
      </c>
      <c r="CI41" s="13" t="str">
        <f t="shared" si="84"/>
        <v xml:space="preserve"> </v>
      </c>
      <c r="CJ41" s="13" t="str">
        <f>IF($G41=Constants!$C$3,RANK($BM41,$BM$4:$BM$60,1),"-")</f>
        <v>-</v>
      </c>
      <c r="CK41" s="13" t="str">
        <f t="shared" si="85"/>
        <v xml:space="preserve"> </v>
      </c>
      <c r="CL41" s="13" t="str">
        <f t="shared" si="86"/>
        <v>1</v>
      </c>
      <c r="CM41" s="13" t="str">
        <f t="shared" si="87"/>
        <v xml:space="preserve"> </v>
      </c>
      <c r="CN41" s="13" t="str">
        <f t="shared" si="88"/>
        <v xml:space="preserve"> </v>
      </c>
      <c r="CP41" s="3">
        <f t="shared" si="89"/>
        <v>0</v>
      </c>
      <c r="CQ41" s="3">
        <f t="shared" si="90"/>
        <v>0.02</v>
      </c>
      <c r="CR41" s="3">
        <f t="shared" si="91"/>
        <v>21.02</v>
      </c>
      <c r="CS41" s="3">
        <f t="shared" si="92"/>
        <v>21</v>
      </c>
      <c r="CT41" s="3">
        <f t="shared" si="93"/>
        <v>0</v>
      </c>
      <c r="CU41" s="3">
        <f t="shared" si="94"/>
        <v>0.02</v>
      </c>
      <c r="CV41" s="3">
        <f t="shared" si="95"/>
        <v>21.02</v>
      </c>
      <c r="CW41" s="3">
        <f t="shared" si="96"/>
        <v>21</v>
      </c>
      <c r="CX41" s="3">
        <f t="shared" si="97"/>
        <v>0</v>
      </c>
      <c r="CY41" s="3">
        <f t="shared" si="98"/>
        <v>2.1999999999999999E-2</v>
      </c>
      <c r="CZ41" s="3">
        <f t="shared" si="99"/>
        <v>21.021999999999998</v>
      </c>
      <c r="DA41" s="3">
        <f t="shared" si="100"/>
        <v>22</v>
      </c>
      <c r="DB41" s="3">
        <f t="shared" si="101"/>
        <v>0</v>
      </c>
      <c r="DC41" s="3">
        <f t="shared" si="102"/>
        <v>1.9E-2</v>
      </c>
      <c r="DD41" s="3">
        <f t="shared" si="103"/>
        <v>22.018999999999998</v>
      </c>
      <c r="DE41" s="3">
        <f t="shared" si="104"/>
        <v>22</v>
      </c>
      <c r="DF41" s="3">
        <f t="shared" si="105"/>
        <v>0</v>
      </c>
      <c r="DG41" s="3">
        <f t="shared" si="106"/>
        <v>1.6E-2</v>
      </c>
      <c r="DH41" s="3">
        <f t="shared" si="107"/>
        <v>22.015999999999998</v>
      </c>
      <c r="DI41" s="3">
        <f t="shared" si="108"/>
        <v>22</v>
      </c>
      <c r="DJ41" s="3">
        <f t="shared" si="109"/>
        <v>0</v>
      </c>
      <c r="DK41" s="3">
        <f t="shared" si="110"/>
        <v>2.1000000000000001E-2</v>
      </c>
      <c r="DL41" s="3">
        <f t="shared" si="111"/>
        <v>22.021000000000001</v>
      </c>
      <c r="DM41" s="3">
        <f t="shared" si="112"/>
        <v>22</v>
      </c>
      <c r="DN41" s="3">
        <f t="shared" si="113"/>
        <v>0</v>
      </c>
      <c r="DO41" s="3">
        <f t="shared" si="114"/>
        <v>8.9999999999999993E-3</v>
      </c>
      <c r="DP41" s="3">
        <f t="shared" si="115"/>
        <v>22.009</v>
      </c>
      <c r="DQ41" s="3">
        <f t="shared" si="116"/>
        <v>22</v>
      </c>
      <c r="DS41" s="3">
        <f t="shared" si="117"/>
        <v>0</v>
      </c>
      <c r="DT41" s="3">
        <f t="shared" si="118"/>
        <v>0.02</v>
      </c>
      <c r="DU41" s="3">
        <f t="shared" si="119"/>
        <v>21.02</v>
      </c>
      <c r="DV41" s="3">
        <f t="shared" si="120"/>
        <v>21</v>
      </c>
      <c r="DW41" s="3">
        <f t="shared" si="121"/>
        <v>0</v>
      </c>
      <c r="DX41" s="3">
        <f t="shared" si="122"/>
        <v>0.02</v>
      </c>
      <c r="DY41" s="3">
        <f t="shared" si="123"/>
        <v>21.02</v>
      </c>
      <c r="DZ41" s="3">
        <f t="shared" si="124"/>
        <v>21</v>
      </c>
      <c r="EA41" s="3">
        <f t="shared" si="125"/>
        <v>0</v>
      </c>
      <c r="EB41" s="3">
        <f t="shared" si="126"/>
        <v>2.1999999999999999E-2</v>
      </c>
      <c r="EC41" s="3">
        <f t="shared" si="127"/>
        <v>21.021999999999998</v>
      </c>
      <c r="ED41" s="3">
        <f t="shared" si="128"/>
        <v>22</v>
      </c>
      <c r="EE41" s="3">
        <f t="shared" si="129"/>
        <v>0</v>
      </c>
      <c r="EF41" s="3">
        <f t="shared" si="130"/>
        <v>1.9E-2</v>
      </c>
      <c r="EG41" s="3">
        <f t="shared" si="131"/>
        <v>22.018999999999998</v>
      </c>
      <c r="EH41" s="3">
        <f t="shared" si="132"/>
        <v>22</v>
      </c>
      <c r="EI41" s="3">
        <f t="shared" si="133"/>
        <v>0</v>
      </c>
      <c r="EJ41" s="3">
        <f t="shared" si="134"/>
        <v>1.6E-2</v>
      </c>
      <c r="EK41" s="3">
        <f t="shared" si="135"/>
        <v>22.015999999999998</v>
      </c>
      <c r="EL41" s="3">
        <f t="shared" si="136"/>
        <v>22</v>
      </c>
      <c r="EM41" s="3">
        <f t="shared" si="137"/>
        <v>0</v>
      </c>
      <c r="EN41" s="3">
        <f t="shared" si="138"/>
        <v>2.1000000000000001E-2</v>
      </c>
      <c r="EO41" s="3">
        <f t="shared" si="139"/>
        <v>22.021000000000001</v>
      </c>
      <c r="EP41" s="3">
        <f t="shared" si="140"/>
        <v>22</v>
      </c>
      <c r="EQ41" s="3">
        <f t="shared" si="141"/>
        <v>0</v>
      </c>
      <c r="ER41" s="3">
        <f t="shared" si="142"/>
        <v>8.9999999999999993E-3</v>
      </c>
      <c r="ES41" s="3">
        <f t="shared" si="143"/>
        <v>22.009</v>
      </c>
      <c r="ET41" s="3">
        <f t="shared" si="144"/>
        <v>22</v>
      </c>
      <c r="EX41" s="3">
        <f t="shared" si="145"/>
        <v>0</v>
      </c>
      <c r="EY41" s="3" t="str">
        <f t="shared" si="146"/>
        <v>NO</v>
      </c>
      <c r="EZ41" s="3">
        <f t="shared" si="147"/>
        <v>1000</v>
      </c>
      <c r="FA41" s="3" t="str">
        <f t="shared" si="148"/>
        <v>YES</v>
      </c>
      <c r="FC41" s="3">
        <f t="shared" si="149"/>
        <v>0</v>
      </c>
      <c r="FD41" s="3">
        <f t="shared" si="150"/>
        <v>1.7999999999999999E-2</v>
      </c>
      <c r="FE41" s="3">
        <f t="shared" si="151"/>
        <v>21.018000000000001</v>
      </c>
      <c r="FF41" s="3">
        <f t="shared" si="152"/>
        <v>21</v>
      </c>
      <c r="FG41" s="3">
        <f t="shared" si="153"/>
        <v>0</v>
      </c>
      <c r="FH41" s="3">
        <f t="shared" si="154"/>
        <v>1.9E-2</v>
      </c>
      <c r="FI41" s="3">
        <f t="shared" si="155"/>
        <v>21.018999999999998</v>
      </c>
      <c r="FJ41" s="3">
        <f t="shared" si="156"/>
        <v>21</v>
      </c>
      <c r="FK41" s="3">
        <f t="shared" si="157"/>
        <v>0</v>
      </c>
      <c r="FL41" s="3">
        <f t="shared" si="158"/>
        <v>2.1000000000000001E-2</v>
      </c>
      <c r="FM41" s="3">
        <f t="shared" si="159"/>
        <v>21.021000000000001</v>
      </c>
      <c r="FN41" s="3">
        <f t="shared" si="160"/>
        <v>22</v>
      </c>
      <c r="FO41" s="3">
        <f t="shared" si="161"/>
        <v>0</v>
      </c>
      <c r="FP41" s="3">
        <f t="shared" si="162"/>
        <v>1.7999999999999999E-2</v>
      </c>
      <c r="FQ41" s="3">
        <f t="shared" si="163"/>
        <v>22.018000000000001</v>
      </c>
      <c r="FR41" s="3">
        <f t="shared" si="164"/>
        <v>22</v>
      </c>
      <c r="FS41" s="3">
        <f t="shared" si="165"/>
        <v>0</v>
      </c>
      <c r="FT41" s="3">
        <f t="shared" si="166"/>
        <v>1.2999999999999999E-2</v>
      </c>
      <c r="FU41" s="3">
        <f t="shared" si="167"/>
        <v>22.013000000000002</v>
      </c>
      <c r="FV41" s="3">
        <f t="shared" si="168"/>
        <v>22</v>
      </c>
      <c r="FW41" s="3">
        <f t="shared" si="169"/>
        <v>0</v>
      </c>
      <c r="FX41" s="3">
        <f t="shared" si="170"/>
        <v>2.1000000000000001E-2</v>
      </c>
      <c r="FY41" s="3">
        <f t="shared" si="171"/>
        <v>22.021000000000001</v>
      </c>
      <c r="FZ41" s="3">
        <f t="shared" si="172"/>
        <v>22</v>
      </c>
      <c r="GA41" s="3">
        <f t="shared" si="173"/>
        <v>0</v>
      </c>
      <c r="GB41" s="3">
        <f t="shared" si="174"/>
        <v>8.9999999999999993E-3</v>
      </c>
      <c r="GC41" s="3">
        <f t="shared" si="175"/>
        <v>22.009</v>
      </c>
      <c r="GD41" s="3">
        <f t="shared" si="176"/>
        <v>22</v>
      </c>
      <c r="GG41" s="3">
        <f t="shared" si="177"/>
        <v>0</v>
      </c>
      <c r="GH41" s="3">
        <f t="shared" si="178"/>
        <v>1.6E-2</v>
      </c>
      <c r="GI41" s="3">
        <f t="shared" si="179"/>
        <v>21.015999999999998</v>
      </c>
      <c r="GJ41" s="3">
        <f t="shared" si="180"/>
        <v>21</v>
      </c>
      <c r="GK41" s="3">
        <f t="shared" si="181"/>
        <v>0</v>
      </c>
      <c r="GL41" s="3">
        <f t="shared" si="182"/>
        <v>1.4E-2</v>
      </c>
      <c r="GM41" s="3">
        <f t="shared" si="183"/>
        <v>21.013999999999999</v>
      </c>
      <c r="GN41" s="3">
        <f t="shared" si="184"/>
        <v>21</v>
      </c>
      <c r="GO41" s="3">
        <f t="shared" si="185"/>
        <v>0</v>
      </c>
      <c r="GP41" s="3">
        <f t="shared" si="186"/>
        <v>1.6E-2</v>
      </c>
      <c r="GQ41" s="3">
        <f t="shared" si="187"/>
        <v>21.015999999999998</v>
      </c>
      <c r="GR41" s="3">
        <f t="shared" si="188"/>
        <v>22</v>
      </c>
      <c r="GS41" s="3">
        <f t="shared" si="189"/>
        <v>0</v>
      </c>
      <c r="GT41" s="3">
        <f t="shared" si="190"/>
        <v>1.0999999999999999E-2</v>
      </c>
      <c r="GU41" s="3">
        <f t="shared" si="191"/>
        <v>22.010999999999999</v>
      </c>
      <c r="GV41" s="3">
        <f t="shared" si="192"/>
        <v>22</v>
      </c>
      <c r="GW41" s="3">
        <f t="shared" si="193"/>
        <v>0</v>
      </c>
      <c r="GX41" s="3">
        <f t="shared" si="194"/>
        <v>1.2E-2</v>
      </c>
      <c r="GY41" s="3">
        <f t="shared" si="195"/>
        <v>22.012</v>
      </c>
      <c r="GZ41" s="3">
        <f t="shared" si="196"/>
        <v>22</v>
      </c>
      <c r="HA41" s="3">
        <f t="shared" si="197"/>
        <v>0</v>
      </c>
      <c r="HB41" s="3">
        <f t="shared" si="198"/>
        <v>0.02</v>
      </c>
      <c r="HC41" s="3">
        <f t="shared" si="199"/>
        <v>22.02</v>
      </c>
      <c r="HD41" s="3">
        <f t="shared" si="200"/>
        <v>22</v>
      </c>
      <c r="HE41" s="3">
        <f t="shared" si="201"/>
        <v>0</v>
      </c>
      <c r="HF41" s="3">
        <f t="shared" si="202"/>
        <v>7.0000000000000001E-3</v>
      </c>
      <c r="HG41" s="3">
        <f t="shared" si="203"/>
        <v>22.007000000000001</v>
      </c>
      <c r="HH41" s="3">
        <f t="shared" si="204"/>
        <v>22</v>
      </c>
    </row>
    <row r="42" spans="1:216" x14ac:dyDescent="0.3">
      <c r="A42" s="3">
        <f t="shared" si="60"/>
        <v>22</v>
      </c>
      <c r="B42" s="12">
        <v>40</v>
      </c>
      <c r="C42" s="21"/>
      <c r="D42" s="21"/>
      <c r="E42" s="21"/>
      <c r="F42" s="12"/>
      <c r="G42" s="12"/>
      <c r="H42" s="12"/>
      <c r="I42" s="12"/>
      <c r="J42" s="12"/>
      <c r="K42" s="12"/>
      <c r="L42" s="12"/>
      <c r="M42" s="12"/>
      <c r="N42" s="12"/>
      <c r="O42" s="12"/>
      <c r="P42" s="12"/>
      <c r="Q42" s="12"/>
      <c r="R42" s="12"/>
      <c r="S42" s="12"/>
      <c r="T42" s="12"/>
      <c r="U42" s="12"/>
      <c r="V42" s="12"/>
      <c r="W42" s="12"/>
      <c r="X42" s="12"/>
      <c r="Y42" s="13">
        <f t="shared" si="61"/>
        <v>1000</v>
      </c>
      <c r="Z42" s="12"/>
      <c r="AA42" s="12"/>
      <c r="AB42" s="12"/>
      <c r="AC42" s="12"/>
      <c r="AD42" s="12"/>
      <c r="AE42" s="12"/>
      <c r="AF42" s="12"/>
      <c r="AG42" s="12"/>
      <c r="AH42" s="12"/>
      <c r="AI42" s="12"/>
      <c r="AJ42" s="13">
        <f t="shared" si="62"/>
        <v>0</v>
      </c>
      <c r="AK42" s="13">
        <f t="shared" si="63"/>
        <v>1000</v>
      </c>
      <c r="AL42" s="12"/>
      <c r="AM42" s="12"/>
      <c r="AN42" s="12"/>
      <c r="AO42" s="12"/>
      <c r="AP42" s="12"/>
      <c r="AQ42" s="12"/>
      <c r="AR42" s="12"/>
      <c r="AS42" s="12"/>
      <c r="AT42" s="12"/>
      <c r="AU42" s="12"/>
      <c r="AV42" s="13">
        <f t="shared" si="64"/>
        <v>0</v>
      </c>
      <c r="AW42" s="13">
        <f t="shared" si="65"/>
        <v>1000</v>
      </c>
      <c r="AX42" s="12"/>
      <c r="AY42" s="12"/>
      <c r="AZ42" s="12"/>
      <c r="BA42" s="12"/>
      <c r="BB42" s="12"/>
      <c r="BC42" s="12"/>
      <c r="BD42" s="12"/>
      <c r="BE42" s="12"/>
      <c r="BF42" s="12"/>
      <c r="BG42" s="12"/>
      <c r="BH42" s="13">
        <f t="shared" si="66"/>
        <v>0</v>
      </c>
      <c r="BI42" s="13">
        <f t="shared" si="67"/>
        <v>1000</v>
      </c>
      <c r="BJ42" s="13">
        <f t="shared" si="68"/>
        <v>22</v>
      </c>
      <c r="BK42" s="13">
        <f t="shared" si="69"/>
        <v>22</v>
      </c>
      <c r="BL42" s="13">
        <f t="shared" si="70"/>
        <v>22</v>
      </c>
      <c r="BM42" s="13">
        <f t="shared" si="71"/>
        <v>22</v>
      </c>
      <c r="BN42" s="13">
        <f t="shared" si="72"/>
        <v>21</v>
      </c>
      <c r="BO42" s="13">
        <f t="shared" si="73"/>
        <v>21</v>
      </c>
      <c r="BP42" s="13">
        <f t="shared" si="74"/>
        <v>21</v>
      </c>
      <c r="BQ42" s="13">
        <f t="shared" si="75"/>
        <v>21</v>
      </c>
      <c r="BR42" s="13" t="str">
        <f>IF($M42=Constants!$D$2,RANK($BM42,$BM$4:$BM$60,1),"-")</f>
        <v>-</v>
      </c>
      <c r="BS42" s="13" t="str">
        <f t="shared" si="76"/>
        <v/>
      </c>
      <c r="BT42" s="13" t="str">
        <f>IF($N42=Constants!$B$2,RANK($BM42,$BM$4:$BM$60,1),"-")</f>
        <v>-</v>
      </c>
      <c r="BU42" s="13" t="str">
        <f t="shared" si="77"/>
        <v/>
      </c>
      <c r="BV42" s="13" t="str">
        <f>IF($N42=Constants!$B$3,RANK($BM42,$BM$4:$BM$60,1),"-")</f>
        <v>-</v>
      </c>
      <c r="BW42" s="13" t="str">
        <f t="shared" si="78"/>
        <v/>
      </c>
      <c r="BX42" s="13" t="str">
        <f>IF($N42=Constants!$B$4,RANK($BM42,$BM$4:$BM$60,1),"-")</f>
        <v>-</v>
      </c>
      <c r="BY42" s="13" t="str">
        <f t="shared" si="79"/>
        <v/>
      </c>
      <c r="BZ42" s="13" t="str">
        <f>IF($N42=Constants!$B$5,RANK($BM42,$BM$4:$BM$60,1),"-")</f>
        <v>-</v>
      </c>
      <c r="CA42" s="13" t="str">
        <f t="shared" si="80"/>
        <v/>
      </c>
      <c r="CB42" s="13" t="str">
        <f>IF($N42=Constants!$B$6,RANK($BM42,$BM$4:$BM$60,1),"-")</f>
        <v>-</v>
      </c>
      <c r="CC42" s="13" t="str">
        <f t="shared" si="81"/>
        <v/>
      </c>
      <c r="CD42" s="13" t="str">
        <f>IF($N42=Constants!$B$7,RANK($BM42,$BM$4:$BM$60,1),"-")</f>
        <v>-</v>
      </c>
      <c r="CE42" s="13" t="str">
        <f t="shared" si="82"/>
        <v/>
      </c>
      <c r="CF42" s="13">
        <f>IF($N42=Constants!$B$8,RANK($BM42,$BM$4:$BM$60,1),"-")</f>
        <v>22</v>
      </c>
      <c r="CG42" s="13">
        <f t="shared" si="83"/>
        <v>1</v>
      </c>
      <c r="CH42" s="13" t="str">
        <f>IF($G42=Constants!$C$4,RANK($BM42,$BM$4:$BM$60,1),"-")</f>
        <v>-</v>
      </c>
      <c r="CI42" s="13" t="str">
        <f t="shared" si="84"/>
        <v xml:space="preserve"> </v>
      </c>
      <c r="CJ42" s="13" t="str">
        <f>IF($G42=Constants!$C$3,RANK($BM42,$BM$4:$BM$60,1),"-")</f>
        <v>-</v>
      </c>
      <c r="CK42" s="13" t="str">
        <f t="shared" si="85"/>
        <v xml:space="preserve"> </v>
      </c>
      <c r="CL42" s="13" t="str">
        <f t="shared" si="86"/>
        <v>1</v>
      </c>
      <c r="CM42" s="13" t="str">
        <f t="shared" si="87"/>
        <v xml:space="preserve"> </v>
      </c>
      <c r="CN42" s="13" t="str">
        <f t="shared" si="88"/>
        <v xml:space="preserve"> </v>
      </c>
      <c r="CP42" s="3">
        <f t="shared" si="89"/>
        <v>0</v>
      </c>
      <c r="CQ42" s="3">
        <f t="shared" si="90"/>
        <v>0.02</v>
      </c>
      <c r="CR42" s="3">
        <f t="shared" si="91"/>
        <v>21.02</v>
      </c>
      <c r="CS42" s="3">
        <f t="shared" si="92"/>
        <v>21</v>
      </c>
      <c r="CT42" s="3">
        <f t="shared" si="93"/>
        <v>0</v>
      </c>
      <c r="CU42" s="3">
        <f t="shared" si="94"/>
        <v>0.02</v>
      </c>
      <c r="CV42" s="3">
        <f t="shared" si="95"/>
        <v>21.02</v>
      </c>
      <c r="CW42" s="3">
        <f t="shared" si="96"/>
        <v>21</v>
      </c>
      <c r="CX42" s="3">
        <f t="shared" si="97"/>
        <v>0</v>
      </c>
      <c r="CY42" s="3">
        <f t="shared" si="98"/>
        <v>2.1999999999999999E-2</v>
      </c>
      <c r="CZ42" s="3">
        <f t="shared" si="99"/>
        <v>21.021999999999998</v>
      </c>
      <c r="DA42" s="3">
        <f t="shared" si="100"/>
        <v>22</v>
      </c>
      <c r="DB42" s="3">
        <f t="shared" si="101"/>
        <v>0</v>
      </c>
      <c r="DC42" s="3">
        <f t="shared" si="102"/>
        <v>1.9E-2</v>
      </c>
      <c r="DD42" s="3">
        <f t="shared" si="103"/>
        <v>22.018999999999998</v>
      </c>
      <c r="DE42" s="3">
        <f t="shared" si="104"/>
        <v>22</v>
      </c>
      <c r="DF42" s="3">
        <f t="shared" si="105"/>
        <v>0</v>
      </c>
      <c r="DG42" s="3">
        <f t="shared" si="106"/>
        <v>1.6E-2</v>
      </c>
      <c r="DH42" s="3">
        <f t="shared" si="107"/>
        <v>22.015999999999998</v>
      </c>
      <c r="DI42" s="3">
        <f t="shared" si="108"/>
        <v>22</v>
      </c>
      <c r="DJ42" s="3">
        <f t="shared" si="109"/>
        <v>0</v>
      </c>
      <c r="DK42" s="3">
        <f t="shared" si="110"/>
        <v>2.1000000000000001E-2</v>
      </c>
      <c r="DL42" s="3">
        <f t="shared" si="111"/>
        <v>22.021000000000001</v>
      </c>
      <c r="DM42" s="3">
        <f t="shared" si="112"/>
        <v>22</v>
      </c>
      <c r="DN42" s="3">
        <f t="shared" si="113"/>
        <v>0</v>
      </c>
      <c r="DO42" s="3">
        <f t="shared" si="114"/>
        <v>8.9999999999999993E-3</v>
      </c>
      <c r="DP42" s="3">
        <f t="shared" si="115"/>
        <v>22.009</v>
      </c>
      <c r="DQ42" s="3">
        <f t="shared" si="116"/>
        <v>22</v>
      </c>
      <c r="DS42" s="3">
        <f t="shared" si="117"/>
        <v>0</v>
      </c>
      <c r="DT42" s="3">
        <f t="shared" si="118"/>
        <v>0.02</v>
      </c>
      <c r="DU42" s="3">
        <f t="shared" si="119"/>
        <v>21.02</v>
      </c>
      <c r="DV42" s="3">
        <f t="shared" si="120"/>
        <v>21</v>
      </c>
      <c r="DW42" s="3">
        <f t="shared" si="121"/>
        <v>0</v>
      </c>
      <c r="DX42" s="3">
        <f t="shared" si="122"/>
        <v>0.02</v>
      </c>
      <c r="DY42" s="3">
        <f t="shared" si="123"/>
        <v>21.02</v>
      </c>
      <c r="DZ42" s="3">
        <f t="shared" si="124"/>
        <v>21</v>
      </c>
      <c r="EA42" s="3">
        <f t="shared" si="125"/>
        <v>0</v>
      </c>
      <c r="EB42" s="3">
        <f t="shared" si="126"/>
        <v>2.1999999999999999E-2</v>
      </c>
      <c r="EC42" s="3">
        <f t="shared" si="127"/>
        <v>21.021999999999998</v>
      </c>
      <c r="ED42" s="3">
        <f t="shared" si="128"/>
        <v>22</v>
      </c>
      <c r="EE42" s="3">
        <f t="shared" si="129"/>
        <v>0</v>
      </c>
      <c r="EF42" s="3">
        <f t="shared" si="130"/>
        <v>1.9E-2</v>
      </c>
      <c r="EG42" s="3">
        <f t="shared" si="131"/>
        <v>22.018999999999998</v>
      </c>
      <c r="EH42" s="3">
        <f t="shared" si="132"/>
        <v>22</v>
      </c>
      <c r="EI42" s="3">
        <f t="shared" si="133"/>
        <v>0</v>
      </c>
      <c r="EJ42" s="3">
        <f t="shared" si="134"/>
        <v>1.6E-2</v>
      </c>
      <c r="EK42" s="3">
        <f t="shared" si="135"/>
        <v>22.015999999999998</v>
      </c>
      <c r="EL42" s="3">
        <f t="shared" si="136"/>
        <v>22</v>
      </c>
      <c r="EM42" s="3">
        <f t="shared" si="137"/>
        <v>0</v>
      </c>
      <c r="EN42" s="3">
        <f t="shared" si="138"/>
        <v>2.1000000000000001E-2</v>
      </c>
      <c r="EO42" s="3">
        <f t="shared" si="139"/>
        <v>22.021000000000001</v>
      </c>
      <c r="EP42" s="3">
        <f t="shared" si="140"/>
        <v>22</v>
      </c>
      <c r="EQ42" s="3">
        <f t="shared" si="141"/>
        <v>0</v>
      </c>
      <c r="ER42" s="3">
        <f t="shared" si="142"/>
        <v>8.9999999999999993E-3</v>
      </c>
      <c r="ES42" s="3">
        <f t="shared" si="143"/>
        <v>22.009</v>
      </c>
      <c r="ET42" s="3">
        <f t="shared" si="144"/>
        <v>22</v>
      </c>
      <c r="EX42" s="3">
        <f t="shared" si="145"/>
        <v>0</v>
      </c>
      <c r="EY42" s="3" t="str">
        <f t="shared" si="146"/>
        <v>NO</v>
      </c>
      <c r="EZ42" s="3">
        <f t="shared" si="147"/>
        <v>1000</v>
      </c>
      <c r="FA42" s="3" t="str">
        <f t="shared" si="148"/>
        <v>YES</v>
      </c>
      <c r="FC42" s="3">
        <f t="shared" si="149"/>
        <v>0</v>
      </c>
      <c r="FD42" s="3">
        <f t="shared" si="150"/>
        <v>1.7999999999999999E-2</v>
      </c>
      <c r="FE42" s="3">
        <f t="shared" si="151"/>
        <v>21.018000000000001</v>
      </c>
      <c r="FF42" s="3">
        <f t="shared" si="152"/>
        <v>21</v>
      </c>
      <c r="FG42" s="3">
        <f t="shared" si="153"/>
        <v>0</v>
      </c>
      <c r="FH42" s="3">
        <f t="shared" si="154"/>
        <v>1.9E-2</v>
      </c>
      <c r="FI42" s="3">
        <f t="shared" si="155"/>
        <v>21.018999999999998</v>
      </c>
      <c r="FJ42" s="3">
        <f t="shared" si="156"/>
        <v>21</v>
      </c>
      <c r="FK42" s="3">
        <f t="shared" si="157"/>
        <v>0</v>
      </c>
      <c r="FL42" s="3">
        <f t="shared" si="158"/>
        <v>2.1000000000000001E-2</v>
      </c>
      <c r="FM42" s="3">
        <f t="shared" si="159"/>
        <v>21.021000000000001</v>
      </c>
      <c r="FN42" s="3">
        <f t="shared" si="160"/>
        <v>22</v>
      </c>
      <c r="FO42" s="3">
        <f t="shared" si="161"/>
        <v>0</v>
      </c>
      <c r="FP42" s="3">
        <f t="shared" si="162"/>
        <v>1.7999999999999999E-2</v>
      </c>
      <c r="FQ42" s="3">
        <f t="shared" si="163"/>
        <v>22.018000000000001</v>
      </c>
      <c r="FR42" s="3">
        <f t="shared" si="164"/>
        <v>22</v>
      </c>
      <c r="FS42" s="3">
        <f t="shared" si="165"/>
        <v>0</v>
      </c>
      <c r="FT42" s="3">
        <f t="shared" si="166"/>
        <v>1.2999999999999999E-2</v>
      </c>
      <c r="FU42" s="3">
        <f t="shared" si="167"/>
        <v>22.013000000000002</v>
      </c>
      <c r="FV42" s="3">
        <f t="shared" si="168"/>
        <v>22</v>
      </c>
      <c r="FW42" s="3">
        <f t="shared" si="169"/>
        <v>0</v>
      </c>
      <c r="FX42" s="3">
        <f t="shared" si="170"/>
        <v>2.1000000000000001E-2</v>
      </c>
      <c r="FY42" s="3">
        <f t="shared" si="171"/>
        <v>22.021000000000001</v>
      </c>
      <c r="FZ42" s="3">
        <f t="shared" si="172"/>
        <v>22</v>
      </c>
      <c r="GA42" s="3">
        <f t="shared" si="173"/>
        <v>0</v>
      </c>
      <c r="GB42" s="3">
        <f t="shared" si="174"/>
        <v>8.9999999999999993E-3</v>
      </c>
      <c r="GC42" s="3">
        <f t="shared" si="175"/>
        <v>22.009</v>
      </c>
      <c r="GD42" s="3">
        <f t="shared" si="176"/>
        <v>22</v>
      </c>
      <c r="GG42" s="3">
        <f t="shared" si="177"/>
        <v>0</v>
      </c>
      <c r="GH42" s="3">
        <f t="shared" si="178"/>
        <v>1.6E-2</v>
      </c>
      <c r="GI42" s="3">
        <f t="shared" si="179"/>
        <v>21.015999999999998</v>
      </c>
      <c r="GJ42" s="3">
        <f t="shared" si="180"/>
        <v>21</v>
      </c>
      <c r="GK42" s="3">
        <f t="shared" si="181"/>
        <v>0</v>
      </c>
      <c r="GL42" s="3">
        <f t="shared" si="182"/>
        <v>1.4E-2</v>
      </c>
      <c r="GM42" s="3">
        <f t="shared" si="183"/>
        <v>21.013999999999999</v>
      </c>
      <c r="GN42" s="3">
        <f t="shared" si="184"/>
        <v>21</v>
      </c>
      <c r="GO42" s="3">
        <f t="shared" si="185"/>
        <v>0</v>
      </c>
      <c r="GP42" s="3">
        <f t="shared" si="186"/>
        <v>1.6E-2</v>
      </c>
      <c r="GQ42" s="3">
        <f t="shared" si="187"/>
        <v>21.015999999999998</v>
      </c>
      <c r="GR42" s="3">
        <f t="shared" si="188"/>
        <v>22</v>
      </c>
      <c r="GS42" s="3">
        <f t="shared" si="189"/>
        <v>0</v>
      </c>
      <c r="GT42" s="3">
        <f t="shared" si="190"/>
        <v>1.0999999999999999E-2</v>
      </c>
      <c r="GU42" s="3">
        <f t="shared" si="191"/>
        <v>22.010999999999999</v>
      </c>
      <c r="GV42" s="3">
        <f t="shared" si="192"/>
        <v>22</v>
      </c>
      <c r="GW42" s="3">
        <f t="shared" si="193"/>
        <v>0</v>
      </c>
      <c r="GX42" s="3">
        <f t="shared" si="194"/>
        <v>1.2E-2</v>
      </c>
      <c r="GY42" s="3">
        <f t="shared" si="195"/>
        <v>22.012</v>
      </c>
      <c r="GZ42" s="3">
        <f t="shared" si="196"/>
        <v>22</v>
      </c>
      <c r="HA42" s="3">
        <f t="shared" si="197"/>
        <v>0</v>
      </c>
      <c r="HB42" s="3">
        <f t="shared" si="198"/>
        <v>0.02</v>
      </c>
      <c r="HC42" s="3">
        <f t="shared" si="199"/>
        <v>22.02</v>
      </c>
      <c r="HD42" s="3">
        <f t="shared" si="200"/>
        <v>22</v>
      </c>
      <c r="HE42" s="3">
        <f t="shared" si="201"/>
        <v>0</v>
      </c>
      <c r="HF42" s="3">
        <f t="shared" si="202"/>
        <v>7.0000000000000001E-3</v>
      </c>
      <c r="HG42" s="3">
        <f t="shared" si="203"/>
        <v>22.007000000000001</v>
      </c>
      <c r="HH42" s="3">
        <f t="shared" si="204"/>
        <v>22</v>
      </c>
    </row>
    <row r="43" spans="1:216" x14ac:dyDescent="0.3">
      <c r="A43" s="3">
        <f t="shared" si="60"/>
        <v>22</v>
      </c>
      <c r="B43" s="12">
        <v>41</v>
      </c>
      <c r="C43" s="21"/>
      <c r="D43" s="21"/>
      <c r="E43" s="21"/>
      <c r="F43" s="12"/>
      <c r="G43" s="12"/>
      <c r="H43" s="12"/>
      <c r="I43" s="12"/>
      <c r="J43" s="12"/>
      <c r="K43" s="12"/>
      <c r="L43" s="12"/>
      <c r="M43" s="12"/>
      <c r="N43" s="12"/>
      <c r="O43" s="12"/>
      <c r="P43" s="12"/>
      <c r="Q43" s="12"/>
      <c r="R43" s="12"/>
      <c r="S43" s="12"/>
      <c r="T43" s="12"/>
      <c r="U43" s="12"/>
      <c r="V43" s="12"/>
      <c r="W43" s="12"/>
      <c r="X43" s="12"/>
      <c r="Y43" s="13">
        <f t="shared" si="61"/>
        <v>1000</v>
      </c>
      <c r="Z43" s="12"/>
      <c r="AA43" s="12"/>
      <c r="AB43" s="12"/>
      <c r="AC43" s="12"/>
      <c r="AD43" s="12"/>
      <c r="AE43" s="12"/>
      <c r="AF43" s="12"/>
      <c r="AG43" s="12"/>
      <c r="AH43" s="12"/>
      <c r="AI43" s="12"/>
      <c r="AJ43" s="13">
        <f t="shared" si="62"/>
        <v>0</v>
      </c>
      <c r="AK43" s="13">
        <f t="shared" si="63"/>
        <v>1000</v>
      </c>
      <c r="AL43" s="12"/>
      <c r="AM43" s="12"/>
      <c r="AN43" s="12"/>
      <c r="AO43" s="12"/>
      <c r="AP43" s="12"/>
      <c r="AQ43" s="12"/>
      <c r="AR43" s="12"/>
      <c r="AS43" s="12"/>
      <c r="AT43" s="12"/>
      <c r="AU43" s="12"/>
      <c r="AV43" s="13">
        <f t="shared" si="64"/>
        <v>0</v>
      </c>
      <c r="AW43" s="13">
        <f t="shared" si="65"/>
        <v>1000</v>
      </c>
      <c r="AX43" s="12"/>
      <c r="AY43" s="12"/>
      <c r="AZ43" s="12"/>
      <c r="BA43" s="12"/>
      <c r="BB43" s="12"/>
      <c r="BC43" s="12"/>
      <c r="BD43" s="12"/>
      <c r="BE43" s="12"/>
      <c r="BF43" s="12"/>
      <c r="BG43" s="12"/>
      <c r="BH43" s="13">
        <f t="shared" si="66"/>
        <v>0</v>
      </c>
      <c r="BI43" s="13">
        <f t="shared" si="67"/>
        <v>1000</v>
      </c>
      <c r="BJ43" s="13">
        <f t="shared" si="68"/>
        <v>22</v>
      </c>
      <c r="BK43" s="13">
        <f t="shared" si="69"/>
        <v>22</v>
      </c>
      <c r="BL43" s="13">
        <f t="shared" si="70"/>
        <v>22</v>
      </c>
      <c r="BM43" s="13">
        <f t="shared" si="71"/>
        <v>22</v>
      </c>
      <c r="BN43" s="13">
        <f t="shared" si="72"/>
        <v>21</v>
      </c>
      <c r="BO43" s="13">
        <f t="shared" si="73"/>
        <v>21</v>
      </c>
      <c r="BP43" s="13">
        <f t="shared" si="74"/>
        <v>21</v>
      </c>
      <c r="BQ43" s="13">
        <f t="shared" si="75"/>
        <v>21</v>
      </c>
      <c r="BR43" s="13" t="str">
        <f>IF($M43=Constants!$D$2,RANK($BM43,$BM$4:$BM$60,1),"-")</f>
        <v>-</v>
      </c>
      <c r="BS43" s="13" t="str">
        <f t="shared" si="76"/>
        <v/>
      </c>
      <c r="BT43" s="13" t="str">
        <f>IF($N43=Constants!$B$2,RANK($BM43,$BM$4:$BM$60,1),"-")</f>
        <v>-</v>
      </c>
      <c r="BU43" s="13" t="str">
        <f t="shared" si="77"/>
        <v/>
      </c>
      <c r="BV43" s="13" t="str">
        <f>IF($N43=Constants!$B$3,RANK($BM43,$BM$4:$BM$60,1),"-")</f>
        <v>-</v>
      </c>
      <c r="BW43" s="13" t="str">
        <f t="shared" si="78"/>
        <v/>
      </c>
      <c r="BX43" s="13" t="str">
        <f>IF($N43=Constants!$B$4,RANK($BM43,$BM$4:$BM$60,1),"-")</f>
        <v>-</v>
      </c>
      <c r="BY43" s="13" t="str">
        <f t="shared" si="79"/>
        <v/>
      </c>
      <c r="BZ43" s="13" t="str">
        <f>IF($N43=Constants!$B$5,RANK($BM43,$BM$4:$BM$60,1),"-")</f>
        <v>-</v>
      </c>
      <c r="CA43" s="13" t="str">
        <f t="shared" si="80"/>
        <v/>
      </c>
      <c r="CB43" s="13" t="str">
        <f>IF($N43=Constants!$B$6,RANK($BM43,$BM$4:$BM$60,1),"-")</f>
        <v>-</v>
      </c>
      <c r="CC43" s="13" t="str">
        <f t="shared" si="81"/>
        <v/>
      </c>
      <c r="CD43" s="13" t="str">
        <f>IF($N43=Constants!$B$7,RANK($BM43,$BM$4:$BM$60,1),"-")</f>
        <v>-</v>
      </c>
      <c r="CE43" s="13" t="str">
        <f t="shared" si="82"/>
        <v/>
      </c>
      <c r="CF43" s="13">
        <f>IF($N43=Constants!$B$8,RANK($BM43,$BM$4:$BM$60,1),"-")</f>
        <v>22</v>
      </c>
      <c r="CG43" s="13">
        <f t="shared" si="83"/>
        <v>1</v>
      </c>
      <c r="CH43" s="13" t="str">
        <f>IF($G43=Constants!$C$4,RANK($BM43,$BM$4:$BM$60,1),"-")</f>
        <v>-</v>
      </c>
      <c r="CI43" s="13" t="str">
        <f t="shared" si="84"/>
        <v xml:space="preserve"> </v>
      </c>
      <c r="CJ43" s="13" t="str">
        <f>IF($G43=Constants!$C$3,RANK($BM43,$BM$4:$BM$60,1),"-")</f>
        <v>-</v>
      </c>
      <c r="CK43" s="13" t="str">
        <f t="shared" si="85"/>
        <v xml:space="preserve"> </v>
      </c>
      <c r="CL43" s="13" t="str">
        <f t="shared" si="86"/>
        <v>1</v>
      </c>
      <c r="CM43" s="13" t="str">
        <f t="shared" si="87"/>
        <v xml:space="preserve"> </v>
      </c>
      <c r="CN43" s="13" t="str">
        <f t="shared" si="88"/>
        <v xml:space="preserve"> </v>
      </c>
      <c r="CP43" s="3">
        <f t="shared" si="89"/>
        <v>0</v>
      </c>
      <c r="CQ43" s="3">
        <f t="shared" si="90"/>
        <v>0.02</v>
      </c>
      <c r="CR43" s="3">
        <f t="shared" si="91"/>
        <v>21.02</v>
      </c>
      <c r="CS43" s="3">
        <f t="shared" si="92"/>
        <v>21</v>
      </c>
      <c r="CT43" s="3">
        <f t="shared" si="93"/>
        <v>0</v>
      </c>
      <c r="CU43" s="3">
        <f t="shared" si="94"/>
        <v>0.02</v>
      </c>
      <c r="CV43" s="3">
        <f t="shared" si="95"/>
        <v>21.02</v>
      </c>
      <c r="CW43" s="3">
        <f t="shared" si="96"/>
        <v>21</v>
      </c>
      <c r="CX43" s="3">
        <f t="shared" si="97"/>
        <v>0</v>
      </c>
      <c r="CY43" s="3">
        <f t="shared" si="98"/>
        <v>2.1999999999999999E-2</v>
      </c>
      <c r="CZ43" s="3">
        <f t="shared" si="99"/>
        <v>21.021999999999998</v>
      </c>
      <c r="DA43" s="3">
        <f t="shared" si="100"/>
        <v>22</v>
      </c>
      <c r="DB43" s="3">
        <f t="shared" si="101"/>
        <v>0</v>
      </c>
      <c r="DC43" s="3">
        <f t="shared" si="102"/>
        <v>1.9E-2</v>
      </c>
      <c r="DD43" s="3">
        <f t="shared" si="103"/>
        <v>22.018999999999998</v>
      </c>
      <c r="DE43" s="3">
        <f t="shared" si="104"/>
        <v>22</v>
      </c>
      <c r="DF43" s="3">
        <f t="shared" si="105"/>
        <v>0</v>
      </c>
      <c r="DG43" s="3">
        <f t="shared" si="106"/>
        <v>1.6E-2</v>
      </c>
      <c r="DH43" s="3">
        <f t="shared" si="107"/>
        <v>22.015999999999998</v>
      </c>
      <c r="DI43" s="3">
        <f t="shared" si="108"/>
        <v>22</v>
      </c>
      <c r="DJ43" s="3">
        <f t="shared" si="109"/>
        <v>0</v>
      </c>
      <c r="DK43" s="3">
        <f t="shared" si="110"/>
        <v>2.1000000000000001E-2</v>
      </c>
      <c r="DL43" s="3">
        <f t="shared" si="111"/>
        <v>22.021000000000001</v>
      </c>
      <c r="DM43" s="3">
        <f t="shared" si="112"/>
        <v>22</v>
      </c>
      <c r="DN43" s="3">
        <f t="shared" si="113"/>
        <v>0</v>
      </c>
      <c r="DO43" s="3">
        <f t="shared" si="114"/>
        <v>8.9999999999999993E-3</v>
      </c>
      <c r="DP43" s="3">
        <f t="shared" si="115"/>
        <v>22.009</v>
      </c>
      <c r="DQ43" s="3">
        <f t="shared" si="116"/>
        <v>22</v>
      </c>
      <c r="DS43" s="3">
        <f t="shared" si="117"/>
        <v>0</v>
      </c>
      <c r="DT43" s="3">
        <f t="shared" si="118"/>
        <v>0.02</v>
      </c>
      <c r="DU43" s="3">
        <f t="shared" si="119"/>
        <v>21.02</v>
      </c>
      <c r="DV43" s="3">
        <f t="shared" si="120"/>
        <v>21</v>
      </c>
      <c r="DW43" s="3">
        <f t="shared" si="121"/>
        <v>0</v>
      </c>
      <c r="DX43" s="3">
        <f t="shared" si="122"/>
        <v>0.02</v>
      </c>
      <c r="DY43" s="3">
        <f t="shared" si="123"/>
        <v>21.02</v>
      </c>
      <c r="DZ43" s="3">
        <f t="shared" si="124"/>
        <v>21</v>
      </c>
      <c r="EA43" s="3">
        <f t="shared" si="125"/>
        <v>0</v>
      </c>
      <c r="EB43" s="3">
        <f t="shared" si="126"/>
        <v>2.1999999999999999E-2</v>
      </c>
      <c r="EC43" s="3">
        <f t="shared" si="127"/>
        <v>21.021999999999998</v>
      </c>
      <c r="ED43" s="3">
        <f t="shared" si="128"/>
        <v>22</v>
      </c>
      <c r="EE43" s="3">
        <f t="shared" si="129"/>
        <v>0</v>
      </c>
      <c r="EF43" s="3">
        <f t="shared" si="130"/>
        <v>1.9E-2</v>
      </c>
      <c r="EG43" s="3">
        <f t="shared" si="131"/>
        <v>22.018999999999998</v>
      </c>
      <c r="EH43" s="3">
        <f t="shared" si="132"/>
        <v>22</v>
      </c>
      <c r="EI43" s="3">
        <f t="shared" si="133"/>
        <v>0</v>
      </c>
      <c r="EJ43" s="3">
        <f t="shared" si="134"/>
        <v>1.6E-2</v>
      </c>
      <c r="EK43" s="3">
        <f t="shared" si="135"/>
        <v>22.015999999999998</v>
      </c>
      <c r="EL43" s="3">
        <f t="shared" si="136"/>
        <v>22</v>
      </c>
      <c r="EM43" s="3">
        <f t="shared" si="137"/>
        <v>0</v>
      </c>
      <c r="EN43" s="3">
        <f t="shared" si="138"/>
        <v>2.1000000000000001E-2</v>
      </c>
      <c r="EO43" s="3">
        <f t="shared" si="139"/>
        <v>22.021000000000001</v>
      </c>
      <c r="EP43" s="3">
        <f t="shared" si="140"/>
        <v>22</v>
      </c>
      <c r="EQ43" s="3">
        <f t="shared" si="141"/>
        <v>0</v>
      </c>
      <c r="ER43" s="3">
        <f t="shared" si="142"/>
        <v>8.9999999999999993E-3</v>
      </c>
      <c r="ES43" s="3">
        <f t="shared" si="143"/>
        <v>22.009</v>
      </c>
      <c r="ET43" s="3">
        <f t="shared" si="144"/>
        <v>22</v>
      </c>
      <c r="EX43" s="3">
        <f t="shared" si="145"/>
        <v>0</v>
      </c>
      <c r="EY43" s="3" t="str">
        <f t="shared" si="146"/>
        <v>NO</v>
      </c>
      <c r="EZ43" s="3">
        <f t="shared" si="147"/>
        <v>1000</v>
      </c>
      <c r="FA43" s="3" t="str">
        <f t="shared" si="148"/>
        <v>YES</v>
      </c>
      <c r="FC43" s="3">
        <f t="shared" si="149"/>
        <v>0</v>
      </c>
      <c r="FD43" s="3">
        <f t="shared" si="150"/>
        <v>1.7999999999999999E-2</v>
      </c>
      <c r="FE43" s="3">
        <f t="shared" si="151"/>
        <v>21.018000000000001</v>
      </c>
      <c r="FF43" s="3">
        <f t="shared" si="152"/>
        <v>21</v>
      </c>
      <c r="FG43" s="3">
        <f t="shared" si="153"/>
        <v>0</v>
      </c>
      <c r="FH43" s="3">
        <f t="shared" si="154"/>
        <v>1.9E-2</v>
      </c>
      <c r="FI43" s="3">
        <f t="shared" si="155"/>
        <v>21.018999999999998</v>
      </c>
      <c r="FJ43" s="3">
        <f t="shared" si="156"/>
        <v>21</v>
      </c>
      <c r="FK43" s="3">
        <f t="shared" si="157"/>
        <v>0</v>
      </c>
      <c r="FL43" s="3">
        <f t="shared" si="158"/>
        <v>2.1000000000000001E-2</v>
      </c>
      <c r="FM43" s="3">
        <f t="shared" si="159"/>
        <v>21.021000000000001</v>
      </c>
      <c r="FN43" s="3">
        <f t="shared" si="160"/>
        <v>22</v>
      </c>
      <c r="FO43" s="3">
        <f t="shared" si="161"/>
        <v>0</v>
      </c>
      <c r="FP43" s="3">
        <f t="shared" si="162"/>
        <v>1.7999999999999999E-2</v>
      </c>
      <c r="FQ43" s="3">
        <f t="shared" si="163"/>
        <v>22.018000000000001</v>
      </c>
      <c r="FR43" s="3">
        <f t="shared" si="164"/>
        <v>22</v>
      </c>
      <c r="FS43" s="3">
        <f t="shared" si="165"/>
        <v>0</v>
      </c>
      <c r="FT43" s="3">
        <f t="shared" si="166"/>
        <v>1.2999999999999999E-2</v>
      </c>
      <c r="FU43" s="3">
        <f t="shared" si="167"/>
        <v>22.013000000000002</v>
      </c>
      <c r="FV43" s="3">
        <f t="shared" si="168"/>
        <v>22</v>
      </c>
      <c r="FW43" s="3">
        <f t="shared" si="169"/>
        <v>0</v>
      </c>
      <c r="FX43" s="3">
        <f t="shared" si="170"/>
        <v>2.1000000000000001E-2</v>
      </c>
      <c r="FY43" s="3">
        <f t="shared" si="171"/>
        <v>22.021000000000001</v>
      </c>
      <c r="FZ43" s="3">
        <f t="shared" si="172"/>
        <v>22</v>
      </c>
      <c r="GA43" s="3">
        <f t="shared" si="173"/>
        <v>0</v>
      </c>
      <c r="GB43" s="3">
        <f t="shared" si="174"/>
        <v>8.9999999999999993E-3</v>
      </c>
      <c r="GC43" s="3">
        <f t="shared" si="175"/>
        <v>22.009</v>
      </c>
      <c r="GD43" s="3">
        <f t="shared" si="176"/>
        <v>22</v>
      </c>
      <c r="GG43" s="3">
        <f t="shared" si="177"/>
        <v>0</v>
      </c>
      <c r="GH43" s="3">
        <f t="shared" si="178"/>
        <v>1.6E-2</v>
      </c>
      <c r="GI43" s="3">
        <f t="shared" si="179"/>
        <v>21.015999999999998</v>
      </c>
      <c r="GJ43" s="3">
        <f t="shared" si="180"/>
        <v>21</v>
      </c>
      <c r="GK43" s="3">
        <f t="shared" si="181"/>
        <v>0</v>
      </c>
      <c r="GL43" s="3">
        <f t="shared" si="182"/>
        <v>1.4E-2</v>
      </c>
      <c r="GM43" s="3">
        <f t="shared" si="183"/>
        <v>21.013999999999999</v>
      </c>
      <c r="GN43" s="3">
        <f t="shared" si="184"/>
        <v>21</v>
      </c>
      <c r="GO43" s="3">
        <f t="shared" si="185"/>
        <v>0</v>
      </c>
      <c r="GP43" s="3">
        <f t="shared" si="186"/>
        <v>1.6E-2</v>
      </c>
      <c r="GQ43" s="3">
        <f t="shared" si="187"/>
        <v>21.015999999999998</v>
      </c>
      <c r="GR43" s="3">
        <f t="shared" si="188"/>
        <v>22</v>
      </c>
      <c r="GS43" s="3">
        <f t="shared" si="189"/>
        <v>0</v>
      </c>
      <c r="GT43" s="3">
        <f t="shared" si="190"/>
        <v>1.0999999999999999E-2</v>
      </c>
      <c r="GU43" s="3">
        <f t="shared" si="191"/>
        <v>22.010999999999999</v>
      </c>
      <c r="GV43" s="3">
        <f t="shared" si="192"/>
        <v>22</v>
      </c>
      <c r="GW43" s="3">
        <f t="shared" si="193"/>
        <v>0</v>
      </c>
      <c r="GX43" s="3">
        <f t="shared" si="194"/>
        <v>1.2E-2</v>
      </c>
      <c r="GY43" s="3">
        <f t="shared" si="195"/>
        <v>22.012</v>
      </c>
      <c r="GZ43" s="3">
        <f t="shared" si="196"/>
        <v>22</v>
      </c>
      <c r="HA43" s="3">
        <f t="shared" si="197"/>
        <v>0</v>
      </c>
      <c r="HB43" s="3">
        <f t="shared" si="198"/>
        <v>0.02</v>
      </c>
      <c r="HC43" s="3">
        <f t="shared" si="199"/>
        <v>22.02</v>
      </c>
      <c r="HD43" s="3">
        <f t="shared" si="200"/>
        <v>22</v>
      </c>
      <c r="HE43" s="3">
        <f t="shared" si="201"/>
        <v>0</v>
      </c>
      <c r="HF43" s="3">
        <f t="shared" si="202"/>
        <v>7.0000000000000001E-3</v>
      </c>
      <c r="HG43" s="3">
        <f t="shared" si="203"/>
        <v>22.007000000000001</v>
      </c>
      <c r="HH43" s="3">
        <f t="shared" si="204"/>
        <v>22</v>
      </c>
    </row>
    <row r="44" spans="1:216" x14ac:dyDescent="0.3">
      <c r="A44" s="3">
        <f t="shared" si="60"/>
        <v>22</v>
      </c>
      <c r="B44" s="12">
        <v>42</v>
      </c>
      <c r="C44" s="21"/>
      <c r="D44" s="21"/>
      <c r="E44" s="21"/>
      <c r="F44" s="12"/>
      <c r="G44" s="12"/>
      <c r="H44" s="12"/>
      <c r="I44" s="12"/>
      <c r="J44" s="12"/>
      <c r="K44" s="12"/>
      <c r="L44" s="12"/>
      <c r="M44" s="12"/>
      <c r="N44" s="12"/>
      <c r="O44" s="12"/>
      <c r="P44" s="12"/>
      <c r="Q44" s="12"/>
      <c r="R44" s="12"/>
      <c r="S44" s="12"/>
      <c r="T44" s="12"/>
      <c r="U44" s="12"/>
      <c r="V44" s="12"/>
      <c r="W44" s="12"/>
      <c r="X44" s="12"/>
      <c r="Y44" s="13">
        <f t="shared" si="61"/>
        <v>1000</v>
      </c>
      <c r="Z44" s="12"/>
      <c r="AA44" s="12"/>
      <c r="AB44" s="12"/>
      <c r="AC44" s="12"/>
      <c r="AD44" s="12"/>
      <c r="AE44" s="12"/>
      <c r="AF44" s="12"/>
      <c r="AG44" s="12"/>
      <c r="AH44" s="12"/>
      <c r="AI44" s="12"/>
      <c r="AJ44" s="13">
        <f t="shared" si="62"/>
        <v>0</v>
      </c>
      <c r="AK44" s="13">
        <f t="shared" si="63"/>
        <v>1000</v>
      </c>
      <c r="AL44" s="12"/>
      <c r="AM44" s="12"/>
      <c r="AN44" s="12"/>
      <c r="AO44" s="12"/>
      <c r="AP44" s="12"/>
      <c r="AQ44" s="12"/>
      <c r="AR44" s="12"/>
      <c r="AS44" s="12"/>
      <c r="AT44" s="12"/>
      <c r="AU44" s="12"/>
      <c r="AV44" s="13">
        <f t="shared" si="64"/>
        <v>0</v>
      </c>
      <c r="AW44" s="13">
        <f t="shared" si="65"/>
        <v>1000</v>
      </c>
      <c r="AX44" s="12"/>
      <c r="AY44" s="12"/>
      <c r="AZ44" s="12"/>
      <c r="BA44" s="12"/>
      <c r="BB44" s="12"/>
      <c r="BC44" s="12"/>
      <c r="BD44" s="12"/>
      <c r="BE44" s="12"/>
      <c r="BF44" s="12"/>
      <c r="BG44" s="12"/>
      <c r="BH44" s="13">
        <f t="shared" si="66"/>
        <v>0</v>
      </c>
      <c r="BI44" s="13">
        <f t="shared" si="67"/>
        <v>1000</v>
      </c>
      <c r="BJ44" s="13">
        <f t="shared" si="68"/>
        <v>22</v>
      </c>
      <c r="BK44" s="13">
        <f t="shared" si="69"/>
        <v>22</v>
      </c>
      <c r="BL44" s="13">
        <f t="shared" si="70"/>
        <v>22</v>
      </c>
      <c r="BM44" s="13">
        <f t="shared" si="71"/>
        <v>22</v>
      </c>
      <c r="BN44" s="13">
        <f t="shared" si="72"/>
        <v>21</v>
      </c>
      <c r="BO44" s="13">
        <f t="shared" si="73"/>
        <v>21</v>
      </c>
      <c r="BP44" s="13">
        <f t="shared" si="74"/>
        <v>21</v>
      </c>
      <c r="BQ44" s="13">
        <f t="shared" si="75"/>
        <v>21</v>
      </c>
      <c r="BR44" s="13" t="str">
        <f>IF($M44=Constants!$D$2,RANK($BM44,$BM$4:$BM$60,1),"-")</f>
        <v>-</v>
      </c>
      <c r="BS44" s="13" t="str">
        <f t="shared" si="76"/>
        <v/>
      </c>
      <c r="BT44" s="13" t="str">
        <f>IF($N44=Constants!$B$2,RANK($BM44,$BM$4:$BM$60,1),"-")</f>
        <v>-</v>
      </c>
      <c r="BU44" s="13" t="str">
        <f t="shared" si="77"/>
        <v/>
      </c>
      <c r="BV44" s="13" t="str">
        <f>IF($N44=Constants!$B$3,RANK($BM44,$BM$4:$BM$60,1),"-")</f>
        <v>-</v>
      </c>
      <c r="BW44" s="13" t="str">
        <f t="shared" si="78"/>
        <v/>
      </c>
      <c r="BX44" s="13" t="str">
        <f>IF($N44=Constants!$B$4,RANK($BM44,$BM$4:$BM$60,1),"-")</f>
        <v>-</v>
      </c>
      <c r="BY44" s="13" t="str">
        <f t="shared" si="79"/>
        <v/>
      </c>
      <c r="BZ44" s="13" t="str">
        <f>IF($N44=Constants!$B$5,RANK($BM44,$BM$4:$BM$60,1),"-")</f>
        <v>-</v>
      </c>
      <c r="CA44" s="13" t="str">
        <f t="shared" si="80"/>
        <v/>
      </c>
      <c r="CB44" s="13" t="str">
        <f>IF($N44=Constants!$B$6,RANK($BM44,$BM$4:$BM$60,1),"-")</f>
        <v>-</v>
      </c>
      <c r="CC44" s="13" t="str">
        <f t="shared" si="81"/>
        <v/>
      </c>
      <c r="CD44" s="13" t="str">
        <f>IF($N44=Constants!$B$7,RANK($BM44,$BM$4:$BM$60,1),"-")</f>
        <v>-</v>
      </c>
      <c r="CE44" s="13" t="str">
        <f t="shared" si="82"/>
        <v/>
      </c>
      <c r="CF44" s="13">
        <f>IF($N44=Constants!$B$8,RANK($BM44,$BM$4:$BM$60,1),"-")</f>
        <v>22</v>
      </c>
      <c r="CG44" s="13">
        <f t="shared" si="83"/>
        <v>1</v>
      </c>
      <c r="CH44" s="13" t="str">
        <f>IF($G44=Constants!$C$4,RANK($BM44,$BM$4:$BM$60,1),"-")</f>
        <v>-</v>
      </c>
      <c r="CI44" s="13" t="str">
        <f t="shared" si="84"/>
        <v xml:space="preserve"> </v>
      </c>
      <c r="CJ44" s="13" t="str">
        <f>IF($G44=Constants!$C$3,RANK($BM44,$BM$4:$BM$60,1),"-")</f>
        <v>-</v>
      </c>
      <c r="CK44" s="13" t="str">
        <f t="shared" si="85"/>
        <v xml:space="preserve"> </v>
      </c>
      <c r="CL44" s="13" t="str">
        <f t="shared" si="86"/>
        <v>1</v>
      </c>
      <c r="CM44" s="13" t="str">
        <f t="shared" si="87"/>
        <v xml:space="preserve"> </v>
      </c>
      <c r="CN44" s="13" t="str">
        <f t="shared" si="88"/>
        <v xml:space="preserve"> </v>
      </c>
      <c r="CP44" s="3">
        <f t="shared" si="89"/>
        <v>0</v>
      </c>
      <c r="CQ44" s="3">
        <f t="shared" si="90"/>
        <v>0.02</v>
      </c>
      <c r="CR44" s="3">
        <f t="shared" si="91"/>
        <v>21.02</v>
      </c>
      <c r="CS44" s="3">
        <f t="shared" si="92"/>
        <v>21</v>
      </c>
      <c r="CT44" s="3">
        <f t="shared" si="93"/>
        <v>0</v>
      </c>
      <c r="CU44" s="3">
        <f t="shared" si="94"/>
        <v>0.02</v>
      </c>
      <c r="CV44" s="3">
        <f t="shared" si="95"/>
        <v>21.02</v>
      </c>
      <c r="CW44" s="3">
        <f t="shared" si="96"/>
        <v>21</v>
      </c>
      <c r="CX44" s="3">
        <f t="shared" si="97"/>
        <v>0</v>
      </c>
      <c r="CY44" s="3">
        <f t="shared" si="98"/>
        <v>2.1999999999999999E-2</v>
      </c>
      <c r="CZ44" s="3">
        <f t="shared" si="99"/>
        <v>21.021999999999998</v>
      </c>
      <c r="DA44" s="3">
        <f t="shared" si="100"/>
        <v>22</v>
      </c>
      <c r="DB44" s="3">
        <f t="shared" si="101"/>
        <v>0</v>
      </c>
      <c r="DC44" s="3">
        <f t="shared" si="102"/>
        <v>1.9E-2</v>
      </c>
      <c r="DD44" s="3">
        <f t="shared" si="103"/>
        <v>22.018999999999998</v>
      </c>
      <c r="DE44" s="3">
        <f t="shared" si="104"/>
        <v>22</v>
      </c>
      <c r="DF44" s="3">
        <f t="shared" si="105"/>
        <v>0</v>
      </c>
      <c r="DG44" s="3">
        <f t="shared" si="106"/>
        <v>1.6E-2</v>
      </c>
      <c r="DH44" s="3">
        <f t="shared" si="107"/>
        <v>22.015999999999998</v>
      </c>
      <c r="DI44" s="3">
        <f t="shared" si="108"/>
        <v>22</v>
      </c>
      <c r="DJ44" s="3">
        <f t="shared" si="109"/>
        <v>0</v>
      </c>
      <c r="DK44" s="3">
        <f t="shared" si="110"/>
        <v>2.1000000000000001E-2</v>
      </c>
      <c r="DL44" s="3">
        <f t="shared" si="111"/>
        <v>22.021000000000001</v>
      </c>
      <c r="DM44" s="3">
        <f t="shared" si="112"/>
        <v>22</v>
      </c>
      <c r="DN44" s="3">
        <f t="shared" si="113"/>
        <v>0</v>
      </c>
      <c r="DO44" s="3">
        <f t="shared" si="114"/>
        <v>8.9999999999999993E-3</v>
      </c>
      <c r="DP44" s="3">
        <f t="shared" si="115"/>
        <v>22.009</v>
      </c>
      <c r="DQ44" s="3">
        <f t="shared" si="116"/>
        <v>22</v>
      </c>
      <c r="DS44" s="3">
        <f t="shared" si="117"/>
        <v>0</v>
      </c>
      <c r="DT44" s="3">
        <f t="shared" si="118"/>
        <v>0.02</v>
      </c>
      <c r="DU44" s="3">
        <f t="shared" si="119"/>
        <v>21.02</v>
      </c>
      <c r="DV44" s="3">
        <f t="shared" si="120"/>
        <v>21</v>
      </c>
      <c r="DW44" s="3">
        <f t="shared" si="121"/>
        <v>0</v>
      </c>
      <c r="DX44" s="3">
        <f t="shared" si="122"/>
        <v>0.02</v>
      </c>
      <c r="DY44" s="3">
        <f t="shared" si="123"/>
        <v>21.02</v>
      </c>
      <c r="DZ44" s="3">
        <f t="shared" si="124"/>
        <v>21</v>
      </c>
      <c r="EA44" s="3">
        <f t="shared" si="125"/>
        <v>0</v>
      </c>
      <c r="EB44" s="3">
        <f t="shared" si="126"/>
        <v>2.1999999999999999E-2</v>
      </c>
      <c r="EC44" s="3">
        <f t="shared" si="127"/>
        <v>21.021999999999998</v>
      </c>
      <c r="ED44" s="3">
        <f t="shared" si="128"/>
        <v>22</v>
      </c>
      <c r="EE44" s="3">
        <f t="shared" si="129"/>
        <v>0</v>
      </c>
      <c r="EF44" s="3">
        <f t="shared" si="130"/>
        <v>1.9E-2</v>
      </c>
      <c r="EG44" s="3">
        <f t="shared" si="131"/>
        <v>22.018999999999998</v>
      </c>
      <c r="EH44" s="3">
        <f t="shared" si="132"/>
        <v>22</v>
      </c>
      <c r="EI44" s="3">
        <f t="shared" si="133"/>
        <v>0</v>
      </c>
      <c r="EJ44" s="3">
        <f t="shared" si="134"/>
        <v>1.6E-2</v>
      </c>
      <c r="EK44" s="3">
        <f t="shared" si="135"/>
        <v>22.015999999999998</v>
      </c>
      <c r="EL44" s="3">
        <f t="shared" si="136"/>
        <v>22</v>
      </c>
      <c r="EM44" s="3">
        <f t="shared" si="137"/>
        <v>0</v>
      </c>
      <c r="EN44" s="3">
        <f t="shared" si="138"/>
        <v>2.1000000000000001E-2</v>
      </c>
      <c r="EO44" s="3">
        <f t="shared" si="139"/>
        <v>22.021000000000001</v>
      </c>
      <c r="EP44" s="3">
        <f t="shared" si="140"/>
        <v>22</v>
      </c>
      <c r="EQ44" s="3">
        <f t="shared" si="141"/>
        <v>0</v>
      </c>
      <c r="ER44" s="3">
        <f t="shared" si="142"/>
        <v>8.9999999999999993E-3</v>
      </c>
      <c r="ES44" s="3">
        <f t="shared" si="143"/>
        <v>22.009</v>
      </c>
      <c r="ET44" s="3">
        <f t="shared" si="144"/>
        <v>22</v>
      </c>
      <c r="EX44" s="3">
        <f t="shared" si="145"/>
        <v>0</v>
      </c>
      <c r="EY44" s="3" t="str">
        <f t="shared" si="146"/>
        <v>NO</v>
      </c>
      <c r="EZ44" s="3">
        <f t="shared" si="147"/>
        <v>1000</v>
      </c>
      <c r="FA44" s="3" t="str">
        <f t="shared" si="148"/>
        <v>YES</v>
      </c>
      <c r="FC44" s="3">
        <f t="shared" si="149"/>
        <v>0</v>
      </c>
      <c r="FD44" s="3">
        <f t="shared" si="150"/>
        <v>1.7999999999999999E-2</v>
      </c>
      <c r="FE44" s="3">
        <f t="shared" si="151"/>
        <v>21.018000000000001</v>
      </c>
      <c r="FF44" s="3">
        <f t="shared" si="152"/>
        <v>21</v>
      </c>
      <c r="FG44" s="3">
        <f t="shared" si="153"/>
        <v>0</v>
      </c>
      <c r="FH44" s="3">
        <f t="shared" si="154"/>
        <v>1.9E-2</v>
      </c>
      <c r="FI44" s="3">
        <f t="shared" si="155"/>
        <v>21.018999999999998</v>
      </c>
      <c r="FJ44" s="3">
        <f t="shared" si="156"/>
        <v>21</v>
      </c>
      <c r="FK44" s="3">
        <f t="shared" si="157"/>
        <v>0</v>
      </c>
      <c r="FL44" s="3">
        <f t="shared" si="158"/>
        <v>2.1000000000000001E-2</v>
      </c>
      <c r="FM44" s="3">
        <f t="shared" si="159"/>
        <v>21.021000000000001</v>
      </c>
      <c r="FN44" s="3">
        <f t="shared" si="160"/>
        <v>22</v>
      </c>
      <c r="FO44" s="3">
        <f t="shared" si="161"/>
        <v>0</v>
      </c>
      <c r="FP44" s="3">
        <f t="shared" si="162"/>
        <v>1.7999999999999999E-2</v>
      </c>
      <c r="FQ44" s="3">
        <f t="shared" si="163"/>
        <v>22.018000000000001</v>
      </c>
      <c r="FR44" s="3">
        <f t="shared" si="164"/>
        <v>22</v>
      </c>
      <c r="FS44" s="3">
        <f t="shared" si="165"/>
        <v>0</v>
      </c>
      <c r="FT44" s="3">
        <f t="shared" si="166"/>
        <v>1.2999999999999999E-2</v>
      </c>
      <c r="FU44" s="3">
        <f t="shared" si="167"/>
        <v>22.013000000000002</v>
      </c>
      <c r="FV44" s="3">
        <f t="shared" si="168"/>
        <v>22</v>
      </c>
      <c r="FW44" s="3">
        <f t="shared" si="169"/>
        <v>0</v>
      </c>
      <c r="FX44" s="3">
        <f t="shared" si="170"/>
        <v>2.1000000000000001E-2</v>
      </c>
      <c r="FY44" s="3">
        <f t="shared" si="171"/>
        <v>22.021000000000001</v>
      </c>
      <c r="FZ44" s="3">
        <f t="shared" si="172"/>
        <v>22</v>
      </c>
      <c r="GA44" s="3">
        <f t="shared" si="173"/>
        <v>0</v>
      </c>
      <c r="GB44" s="3">
        <f t="shared" si="174"/>
        <v>8.9999999999999993E-3</v>
      </c>
      <c r="GC44" s="3">
        <f t="shared" si="175"/>
        <v>22.009</v>
      </c>
      <c r="GD44" s="3">
        <f t="shared" si="176"/>
        <v>22</v>
      </c>
      <c r="GG44" s="3">
        <f t="shared" si="177"/>
        <v>0</v>
      </c>
      <c r="GH44" s="3">
        <f t="shared" si="178"/>
        <v>1.6E-2</v>
      </c>
      <c r="GI44" s="3">
        <f t="shared" si="179"/>
        <v>21.015999999999998</v>
      </c>
      <c r="GJ44" s="3">
        <f t="shared" si="180"/>
        <v>21</v>
      </c>
      <c r="GK44" s="3">
        <f t="shared" si="181"/>
        <v>0</v>
      </c>
      <c r="GL44" s="3">
        <f t="shared" si="182"/>
        <v>1.4E-2</v>
      </c>
      <c r="GM44" s="3">
        <f t="shared" si="183"/>
        <v>21.013999999999999</v>
      </c>
      <c r="GN44" s="3">
        <f t="shared" si="184"/>
        <v>21</v>
      </c>
      <c r="GO44" s="3">
        <f t="shared" si="185"/>
        <v>0</v>
      </c>
      <c r="GP44" s="3">
        <f t="shared" si="186"/>
        <v>1.6E-2</v>
      </c>
      <c r="GQ44" s="3">
        <f t="shared" si="187"/>
        <v>21.015999999999998</v>
      </c>
      <c r="GR44" s="3">
        <f t="shared" si="188"/>
        <v>22</v>
      </c>
      <c r="GS44" s="3">
        <f t="shared" si="189"/>
        <v>0</v>
      </c>
      <c r="GT44" s="3">
        <f t="shared" si="190"/>
        <v>1.0999999999999999E-2</v>
      </c>
      <c r="GU44" s="3">
        <f t="shared" si="191"/>
        <v>22.010999999999999</v>
      </c>
      <c r="GV44" s="3">
        <f t="shared" si="192"/>
        <v>22</v>
      </c>
      <c r="GW44" s="3">
        <f t="shared" si="193"/>
        <v>0</v>
      </c>
      <c r="GX44" s="3">
        <f t="shared" si="194"/>
        <v>1.2E-2</v>
      </c>
      <c r="GY44" s="3">
        <f t="shared" si="195"/>
        <v>22.012</v>
      </c>
      <c r="GZ44" s="3">
        <f t="shared" si="196"/>
        <v>22</v>
      </c>
      <c r="HA44" s="3">
        <f t="shared" si="197"/>
        <v>0</v>
      </c>
      <c r="HB44" s="3">
        <f t="shared" si="198"/>
        <v>0.02</v>
      </c>
      <c r="HC44" s="3">
        <f t="shared" si="199"/>
        <v>22.02</v>
      </c>
      <c r="HD44" s="3">
        <f t="shared" si="200"/>
        <v>22</v>
      </c>
      <c r="HE44" s="3">
        <f t="shared" si="201"/>
        <v>0</v>
      </c>
      <c r="HF44" s="3">
        <f t="shared" si="202"/>
        <v>7.0000000000000001E-3</v>
      </c>
      <c r="HG44" s="3">
        <f t="shared" si="203"/>
        <v>22.007000000000001</v>
      </c>
      <c r="HH44" s="3">
        <f t="shared" si="204"/>
        <v>22</v>
      </c>
    </row>
    <row r="45" spans="1:216" x14ac:dyDescent="0.3">
      <c r="A45" s="3">
        <f t="shared" si="60"/>
        <v>22</v>
      </c>
      <c r="B45" s="12">
        <v>43</v>
      </c>
      <c r="C45" s="21"/>
      <c r="D45" s="21"/>
      <c r="E45" s="21"/>
      <c r="F45" s="12"/>
      <c r="G45" s="12"/>
      <c r="H45" s="12"/>
      <c r="I45" s="12"/>
      <c r="J45" s="12"/>
      <c r="K45" s="12"/>
      <c r="L45" s="12"/>
      <c r="M45" s="12"/>
      <c r="N45" s="12"/>
      <c r="O45" s="12"/>
      <c r="P45" s="12"/>
      <c r="Q45" s="12"/>
      <c r="R45" s="12"/>
      <c r="S45" s="12"/>
      <c r="T45" s="12"/>
      <c r="U45" s="12"/>
      <c r="V45" s="12"/>
      <c r="W45" s="12"/>
      <c r="X45" s="12"/>
      <c r="Y45" s="13">
        <f t="shared" si="61"/>
        <v>1000</v>
      </c>
      <c r="Z45" s="12"/>
      <c r="AA45" s="12"/>
      <c r="AB45" s="12"/>
      <c r="AC45" s="12"/>
      <c r="AD45" s="12"/>
      <c r="AE45" s="12"/>
      <c r="AF45" s="12"/>
      <c r="AG45" s="12"/>
      <c r="AH45" s="12"/>
      <c r="AI45" s="12"/>
      <c r="AJ45" s="13">
        <f t="shared" si="62"/>
        <v>0</v>
      </c>
      <c r="AK45" s="13">
        <f t="shared" si="63"/>
        <v>1000</v>
      </c>
      <c r="AL45" s="12"/>
      <c r="AM45" s="12"/>
      <c r="AN45" s="12"/>
      <c r="AO45" s="12"/>
      <c r="AP45" s="12"/>
      <c r="AQ45" s="12"/>
      <c r="AR45" s="12"/>
      <c r="AS45" s="12"/>
      <c r="AT45" s="12"/>
      <c r="AU45" s="12"/>
      <c r="AV45" s="13">
        <f t="shared" si="64"/>
        <v>0</v>
      </c>
      <c r="AW45" s="13">
        <f t="shared" si="65"/>
        <v>1000</v>
      </c>
      <c r="AX45" s="12"/>
      <c r="AY45" s="12"/>
      <c r="AZ45" s="12"/>
      <c r="BA45" s="12"/>
      <c r="BB45" s="12"/>
      <c r="BC45" s="12"/>
      <c r="BD45" s="12"/>
      <c r="BE45" s="12"/>
      <c r="BF45" s="12"/>
      <c r="BG45" s="12"/>
      <c r="BH45" s="13">
        <f t="shared" si="66"/>
        <v>0</v>
      </c>
      <c r="BI45" s="13">
        <f t="shared" si="67"/>
        <v>1000</v>
      </c>
      <c r="BJ45" s="13">
        <f t="shared" si="68"/>
        <v>22</v>
      </c>
      <c r="BK45" s="13">
        <f t="shared" si="69"/>
        <v>22</v>
      </c>
      <c r="BL45" s="13">
        <f t="shared" si="70"/>
        <v>22</v>
      </c>
      <c r="BM45" s="13">
        <f t="shared" si="71"/>
        <v>22</v>
      </c>
      <c r="BN45" s="13">
        <f t="shared" si="72"/>
        <v>21</v>
      </c>
      <c r="BO45" s="13">
        <f t="shared" si="73"/>
        <v>21</v>
      </c>
      <c r="BP45" s="13">
        <f t="shared" si="74"/>
        <v>21</v>
      </c>
      <c r="BQ45" s="13">
        <f t="shared" si="75"/>
        <v>21</v>
      </c>
      <c r="BR45" s="13" t="str">
        <f>IF($M45=Constants!$D$2,RANK($BM45,$BM$4:$BM$60,1),"-")</f>
        <v>-</v>
      </c>
      <c r="BS45" s="13" t="str">
        <f t="shared" si="76"/>
        <v/>
      </c>
      <c r="BT45" s="13" t="str">
        <f>IF($N45=Constants!$B$2,RANK($BM45,$BM$4:$BM$60,1),"-")</f>
        <v>-</v>
      </c>
      <c r="BU45" s="13" t="str">
        <f t="shared" si="77"/>
        <v/>
      </c>
      <c r="BV45" s="13" t="str">
        <f>IF($N45=Constants!$B$3,RANK($BM45,$BM$4:$BM$60,1),"-")</f>
        <v>-</v>
      </c>
      <c r="BW45" s="13" t="str">
        <f t="shared" si="78"/>
        <v/>
      </c>
      <c r="BX45" s="13" t="str">
        <f>IF($N45=Constants!$B$4,RANK($BM45,$BM$4:$BM$60,1),"-")</f>
        <v>-</v>
      </c>
      <c r="BY45" s="13" t="str">
        <f t="shared" si="79"/>
        <v/>
      </c>
      <c r="BZ45" s="13" t="str">
        <f>IF($N45=Constants!$B$5,RANK($BM45,$BM$4:$BM$60,1),"-")</f>
        <v>-</v>
      </c>
      <c r="CA45" s="13" t="str">
        <f t="shared" si="80"/>
        <v/>
      </c>
      <c r="CB45" s="13" t="str">
        <f>IF($N45=Constants!$B$6,RANK($BM45,$BM$4:$BM$60,1),"-")</f>
        <v>-</v>
      </c>
      <c r="CC45" s="13" t="str">
        <f t="shared" si="81"/>
        <v/>
      </c>
      <c r="CD45" s="13" t="str">
        <f>IF($N45=Constants!$B$7,RANK($BM45,$BM$4:$BM$60,1),"-")</f>
        <v>-</v>
      </c>
      <c r="CE45" s="13" t="str">
        <f t="shared" si="82"/>
        <v/>
      </c>
      <c r="CF45" s="13">
        <f>IF($N45=Constants!$B$8,RANK($BM45,$BM$4:$BM$60,1),"-")</f>
        <v>22</v>
      </c>
      <c r="CG45" s="13">
        <f t="shared" si="83"/>
        <v>1</v>
      </c>
      <c r="CH45" s="13" t="str">
        <f>IF($G45=Constants!$C$4,RANK($BM45,$BM$4:$BM$60,1),"-")</f>
        <v>-</v>
      </c>
      <c r="CI45" s="13" t="str">
        <f t="shared" si="84"/>
        <v xml:space="preserve"> </v>
      </c>
      <c r="CJ45" s="13" t="str">
        <f>IF($G45=Constants!$C$3,RANK($BM45,$BM$4:$BM$60,1),"-")</f>
        <v>-</v>
      </c>
      <c r="CK45" s="13" t="str">
        <f t="shared" si="85"/>
        <v xml:space="preserve"> </v>
      </c>
      <c r="CL45" s="13" t="str">
        <f t="shared" si="86"/>
        <v>1</v>
      </c>
      <c r="CM45" s="13" t="str">
        <f t="shared" si="87"/>
        <v xml:space="preserve"> </v>
      </c>
      <c r="CN45" s="13" t="str">
        <f t="shared" si="88"/>
        <v xml:space="preserve"> </v>
      </c>
      <c r="CP45" s="3">
        <f t="shared" si="89"/>
        <v>0</v>
      </c>
      <c r="CQ45" s="3">
        <f t="shared" si="90"/>
        <v>0.02</v>
      </c>
      <c r="CR45" s="3">
        <f t="shared" si="91"/>
        <v>21.02</v>
      </c>
      <c r="CS45" s="3">
        <f t="shared" si="92"/>
        <v>21</v>
      </c>
      <c r="CT45" s="3">
        <f t="shared" si="93"/>
        <v>0</v>
      </c>
      <c r="CU45" s="3">
        <f t="shared" si="94"/>
        <v>0.02</v>
      </c>
      <c r="CV45" s="3">
        <f t="shared" si="95"/>
        <v>21.02</v>
      </c>
      <c r="CW45" s="3">
        <f t="shared" si="96"/>
        <v>21</v>
      </c>
      <c r="CX45" s="3">
        <f t="shared" si="97"/>
        <v>0</v>
      </c>
      <c r="CY45" s="3">
        <f t="shared" si="98"/>
        <v>2.1999999999999999E-2</v>
      </c>
      <c r="CZ45" s="3">
        <f t="shared" si="99"/>
        <v>21.021999999999998</v>
      </c>
      <c r="DA45" s="3">
        <f t="shared" si="100"/>
        <v>22</v>
      </c>
      <c r="DB45" s="3">
        <f t="shared" si="101"/>
        <v>0</v>
      </c>
      <c r="DC45" s="3">
        <f t="shared" si="102"/>
        <v>1.9E-2</v>
      </c>
      <c r="DD45" s="3">
        <f t="shared" si="103"/>
        <v>22.018999999999998</v>
      </c>
      <c r="DE45" s="3">
        <f t="shared" si="104"/>
        <v>22</v>
      </c>
      <c r="DF45" s="3">
        <f t="shared" si="105"/>
        <v>0</v>
      </c>
      <c r="DG45" s="3">
        <f t="shared" si="106"/>
        <v>1.6E-2</v>
      </c>
      <c r="DH45" s="3">
        <f t="shared" si="107"/>
        <v>22.015999999999998</v>
      </c>
      <c r="DI45" s="3">
        <f t="shared" si="108"/>
        <v>22</v>
      </c>
      <c r="DJ45" s="3">
        <f t="shared" si="109"/>
        <v>0</v>
      </c>
      <c r="DK45" s="3">
        <f t="shared" si="110"/>
        <v>2.1000000000000001E-2</v>
      </c>
      <c r="DL45" s="3">
        <f t="shared" si="111"/>
        <v>22.021000000000001</v>
      </c>
      <c r="DM45" s="3">
        <f t="shared" si="112"/>
        <v>22</v>
      </c>
      <c r="DN45" s="3">
        <f t="shared" si="113"/>
        <v>0</v>
      </c>
      <c r="DO45" s="3">
        <f t="shared" si="114"/>
        <v>8.9999999999999993E-3</v>
      </c>
      <c r="DP45" s="3">
        <f t="shared" si="115"/>
        <v>22.009</v>
      </c>
      <c r="DQ45" s="3">
        <f t="shared" si="116"/>
        <v>22</v>
      </c>
      <c r="DS45" s="3">
        <f t="shared" si="117"/>
        <v>0</v>
      </c>
      <c r="DT45" s="3">
        <f t="shared" si="118"/>
        <v>0.02</v>
      </c>
      <c r="DU45" s="3">
        <f t="shared" si="119"/>
        <v>21.02</v>
      </c>
      <c r="DV45" s="3">
        <f t="shared" si="120"/>
        <v>21</v>
      </c>
      <c r="DW45" s="3">
        <f t="shared" si="121"/>
        <v>0</v>
      </c>
      <c r="DX45" s="3">
        <f t="shared" si="122"/>
        <v>0.02</v>
      </c>
      <c r="DY45" s="3">
        <f t="shared" si="123"/>
        <v>21.02</v>
      </c>
      <c r="DZ45" s="3">
        <f t="shared" si="124"/>
        <v>21</v>
      </c>
      <c r="EA45" s="3">
        <f t="shared" si="125"/>
        <v>0</v>
      </c>
      <c r="EB45" s="3">
        <f t="shared" si="126"/>
        <v>2.1999999999999999E-2</v>
      </c>
      <c r="EC45" s="3">
        <f t="shared" si="127"/>
        <v>21.021999999999998</v>
      </c>
      <c r="ED45" s="3">
        <f t="shared" si="128"/>
        <v>22</v>
      </c>
      <c r="EE45" s="3">
        <f t="shared" si="129"/>
        <v>0</v>
      </c>
      <c r="EF45" s="3">
        <f t="shared" si="130"/>
        <v>1.9E-2</v>
      </c>
      <c r="EG45" s="3">
        <f t="shared" si="131"/>
        <v>22.018999999999998</v>
      </c>
      <c r="EH45" s="3">
        <f t="shared" si="132"/>
        <v>22</v>
      </c>
      <c r="EI45" s="3">
        <f t="shared" si="133"/>
        <v>0</v>
      </c>
      <c r="EJ45" s="3">
        <f t="shared" si="134"/>
        <v>1.6E-2</v>
      </c>
      <c r="EK45" s="3">
        <f t="shared" si="135"/>
        <v>22.015999999999998</v>
      </c>
      <c r="EL45" s="3">
        <f t="shared" si="136"/>
        <v>22</v>
      </c>
      <c r="EM45" s="3">
        <f t="shared" si="137"/>
        <v>0</v>
      </c>
      <c r="EN45" s="3">
        <f t="shared" si="138"/>
        <v>2.1000000000000001E-2</v>
      </c>
      <c r="EO45" s="3">
        <f t="shared" si="139"/>
        <v>22.021000000000001</v>
      </c>
      <c r="EP45" s="3">
        <f t="shared" si="140"/>
        <v>22</v>
      </c>
      <c r="EQ45" s="3">
        <f t="shared" si="141"/>
        <v>0</v>
      </c>
      <c r="ER45" s="3">
        <f t="shared" si="142"/>
        <v>8.9999999999999993E-3</v>
      </c>
      <c r="ES45" s="3">
        <f t="shared" si="143"/>
        <v>22.009</v>
      </c>
      <c r="ET45" s="3">
        <f t="shared" si="144"/>
        <v>22</v>
      </c>
      <c r="EX45" s="3">
        <f t="shared" si="145"/>
        <v>0</v>
      </c>
      <c r="EY45" s="3" t="str">
        <f t="shared" si="146"/>
        <v>NO</v>
      </c>
      <c r="EZ45" s="3">
        <f t="shared" si="147"/>
        <v>1000</v>
      </c>
      <c r="FA45" s="3" t="str">
        <f t="shared" si="148"/>
        <v>YES</v>
      </c>
      <c r="FC45" s="3">
        <f t="shared" si="149"/>
        <v>0</v>
      </c>
      <c r="FD45" s="3">
        <f t="shared" si="150"/>
        <v>1.7999999999999999E-2</v>
      </c>
      <c r="FE45" s="3">
        <f t="shared" si="151"/>
        <v>21.018000000000001</v>
      </c>
      <c r="FF45" s="3">
        <f t="shared" si="152"/>
        <v>21</v>
      </c>
      <c r="FG45" s="3">
        <f t="shared" si="153"/>
        <v>0</v>
      </c>
      <c r="FH45" s="3">
        <f t="shared" si="154"/>
        <v>1.9E-2</v>
      </c>
      <c r="FI45" s="3">
        <f t="shared" si="155"/>
        <v>21.018999999999998</v>
      </c>
      <c r="FJ45" s="3">
        <f t="shared" si="156"/>
        <v>21</v>
      </c>
      <c r="FK45" s="3">
        <f t="shared" si="157"/>
        <v>0</v>
      </c>
      <c r="FL45" s="3">
        <f t="shared" si="158"/>
        <v>2.1000000000000001E-2</v>
      </c>
      <c r="FM45" s="3">
        <f t="shared" si="159"/>
        <v>21.021000000000001</v>
      </c>
      <c r="FN45" s="3">
        <f t="shared" si="160"/>
        <v>22</v>
      </c>
      <c r="FO45" s="3">
        <f t="shared" si="161"/>
        <v>0</v>
      </c>
      <c r="FP45" s="3">
        <f t="shared" si="162"/>
        <v>1.7999999999999999E-2</v>
      </c>
      <c r="FQ45" s="3">
        <f t="shared" si="163"/>
        <v>22.018000000000001</v>
      </c>
      <c r="FR45" s="3">
        <f t="shared" si="164"/>
        <v>22</v>
      </c>
      <c r="FS45" s="3">
        <f t="shared" si="165"/>
        <v>0</v>
      </c>
      <c r="FT45" s="3">
        <f t="shared" si="166"/>
        <v>1.2999999999999999E-2</v>
      </c>
      <c r="FU45" s="3">
        <f t="shared" si="167"/>
        <v>22.013000000000002</v>
      </c>
      <c r="FV45" s="3">
        <f t="shared" si="168"/>
        <v>22</v>
      </c>
      <c r="FW45" s="3">
        <f t="shared" si="169"/>
        <v>0</v>
      </c>
      <c r="FX45" s="3">
        <f t="shared" si="170"/>
        <v>2.1000000000000001E-2</v>
      </c>
      <c r="FY45" s="3">
        <f t="shared" si="171"/>
        <v>22.021000000000001</v>
      </c>
      <c r="FZ45" s="3">
        <f t="shared" si="172"/>
        <v>22</v>
      </c>
      <c r="GA45" s="3">
        <f t="shared" si="173"/>
        <v>0</v>
      </c>
      <c r="GB45" s="3">
        <f t="shared" si="174"/>
        <v>8.9999999999999993E-3</v>
      </c>
      <c r="GC45" s="3">
        <f t="shared" si="175"/>
        <v>22.009</v>
      </c>
      <c r="GD45" s="3">
        <f t="shared" si="176"/>
        <v>22</v>
      </c>
      <c r="GG45" s="3">
        <f t="shared" si="177"/>
        <v>0</v>
      </c>
      <c r="GH45" s="3">
        <f t="shared" si="178"/>
        <v>1.6E-2</v>
      </c>
      <c r="GI45" s="3">
        <f t="shared" si="179"/>
        <v>21.015999999999998</v>
      </c>
      <c r="GJ45" s="3">
        <f t="shared" si="180"/>
        <v>21</v>
      </c>
      <c r="GK45" s="3">
        <f t="shared" si="181"/>
        <v>0</v>
      </c>
      <c r="GL45" s="3">
        <f t="shared" si="182"/>
        <v>1.4E-2</v>
      </c>
      <c r="GM45" s="3">
        <f t="shared" si="183"/>
        <v>21.013999999999999</v>
      </c>
      <c r="GN45" s="3">
        <f t="shared" si="184"/>
        <v>21</v>
      </c>
      <c r="GO45" s="3">
        <f t="shared" si="185"/>
        <v>0</v>
      </c>
      <c r="GP45" s="3">
        <f t="shared" si="186"/>
        <v>1.6E-2</v>
      </c>
      <c r="GQ45" s="3">
        <f t="shared" si="187"/>
        <v>21.015999999999998</v>
      </c>
      <c r="GR45" s="3">
        <f t="shared" si="188"/>
        <v>22</v>
      </c>
      <c r="GS45" s="3">
        <f t="shared" si="189"/>
        <v>0</v>
      </c>
      <c r="GT45" s="3">
        <f t="shared" si="190"/>
        <v>1.0999999999999999E-2</v>
      </c>
      <c r="GU45" s="3">
        <f t="shared" si="191"/>
        <v>22.010999999999999</v>
      </c>
      <c r="GV45" s="3">
        <f t="shared" si="192"/>
        <v>22</v>
      </c>
      <c r="GW45" s="3">
        <f t="shared" si="193"/>
        <v>0</v>
      </c>
      <c r="GX45" s="3">
        <f t="shared" si="194"/>
        <v>1.2E-2</v>
      </c>
      <c r="GY45" s="3">
        <f t="shared" si="195"/>
        <v>22.012</v>
      </c>
      <c r="GZ45" s="3">
        <f t="shared" si="196"/>
        <v>22</v>
      </c>
      <c r="HA45" s="3">
        <f t="shared" si="197"/>
        <v>0</v>
      </c>
      <c r="HB45" s="3">
        <f t="shared" si="198"/>
        <v>0.02</v>
      </c>
      <c r="HC45" s="3">
        <f t="shared" si="199"/>
        <v>22.02</v>
      </c>
      <c r="HD45" s="3">
        <f t="shared" si="200"/>
        <v>22</v>
      </c>
      <c r="HE45" s="3">
        <f t="shared" si="201"/>
        <v>0</v>
      </c>
      <c r="HF45" s="3">
        <f t="shared" si="202"/>
        <v>7.0000000000000001E-3</v>
      </c>
      <c r="HG45" s="3">
        <f t="shared" si="203"/>
        <v>22.007000000000001</v>
      </c>
      <c r="HH45" s="3">
        <f t="shared" si="204"/>
        <v>22</v>
      </c>
    </row>
    <row r="46" spans="1:216" x14ac:dyDescent="0.3">
      <c r="A46" s="3">
        <f t="shared" si="60"/>
        <v>22</v>
      </c>
      <c r="B46" s="12">
        <v>44</v>
      </c>
      <c r="C46" s="21"/>
      <c r="D46" s="21"/>
      <c r="E46" s="21"/>
      <c r="F46" s="12"/>
      <c r="G46" s="12"/>
      <c r="H46" s="12"/>
      <c r="I46" s="12"/>
      <c r="J46" s="12"/>
      <c r="K46" s="12"/>
      <c r="L46" s="12"/>
      <c r="M46" s="12"/>
      <c r="N46" s="12"/>
      <c r="O46" s="12"/>
      <c r="P46" s="12"/>
      <c r="Q46" s="12"/>
      <c r="R46" s="12"/>
      <c r="S46" s="12"/>
      <c r="T46" s="12"/>
      <c r="U46" s="12"/>
      <c r="V46" s="12"/>
      <c r="W46" s="12"/>
      <c r="X46" s="12"/>
      <c r="Y46" s="13">
        <f t="shared" si="61"/>
        <v>1000</v>
      </c>
      <c r="Z46" s="12"/>
      <c r="AA46" s="12"/>
      <c r="AB46" s="12"/>
      <c r="AC46" s="12"/>
      <c r="AD46" s="12"/>
      <c r="AE46" s="12"/>
      <c r="AF46" s="12"/>
      <c r="AG46" s="12"/>
      <c r="AH46" s="12"/>
      <c r="AI46" s="12"/>
      <c r="AJ46" s="13">
        <f t="shared" si="62"/>
        <v>0</v>
      </c>
      <c r="AK46" s="13">
        <f t="shared" si="63"/>
        <v>1000</v>
      </c>
      <c r="AL46" s="12"/>
      <c r="AM46" s="12"/>
      <c r="AN46" s="12"/>
      <c r="AO46" s="12"/>
      <c r="AP46" s="12"/>
      <c r="AQ46" s="12"/>
      <c r="AR46" s="12"/>
      <c r="AS46" s="12"/>
      <c r="AT46" s="12"/>
      <c r="AU46" s="12"/>
      <c r="AV46" s="13">
        <f t="shared" si="64"/>
        <v>0</v>
      </c>
      <c r="AW46" s="13">
        <f t="shared" si="65"/>
        <v>1000</v>
      </c>
      <c r="AX46" s="12"/>
      <c r="AY46" s="12"/>
      <c r="AZ46" s="12"/>
      <c r="BA46" s="12"/>
      <c r="BB46" s="12"/>
      <c r="BC46" s="12"/>
      <c r="BD46" s="12"/>
      <c r="BE46" s="12"/>
      <c r="BF46" s="12"/>
      <c r="BG46" s="12"/>
      <c r="BH46" s="13">
        <f t="shared" si="66"/>
        <v>0</v>
      </c>
      <c r="BI46" s="13">
        <f t="shared" si="67"/>
        <v>1000</v>
      </c>
      <c r="BJ46" s="13">
        <f t="shared" si="68"/>
        <v>22</v>
      </c>
      <c r="BK46" s="13">
        <f t="shared" si="69"/>
        <v>22</v>
      </c>
      <c r="BL46" s="13">
        <f t="shared" si="70"/>
        <v>22</v>
      </c>
      <c r="BM46" s="13">
        <f t="shared" si="71"/>
        <v>22</v>
      </c>
      <c r="BN46" s="13">
        <f t="shared" si="72"/>
        <v>21</v>
      </c>
      <c r="BO46" s="13">
        <f t="shared" si="73"/>
        <v>21</v>
      </c>
      <c r="BP46" s="13">
        <f t="shared" si="74"/>
        <v>21</v>
      </c>
      <c r="BQ46" s="13">
        <f t="shared" si="75"/>
        <v>21</v>
      </c>
      <c r="BR46" s="13" t="str">
        <f>IF($M46=Constants!$D$2,RANK($BM46,$BM$4:$BM$60,1),"-")</f>
        <v>-</v>
      </c>
      <c r="BS46" s="13" t="str">
        <f t="shared" si="76"/>
        <v/>
      </c>
      <c r="BT46" s="13" t="str">
        <f>IF($N46=Constants!$B$2,RANK($BM46,$BM$4:$BM$60,1),"-")</f>
        <v>-</v>
      </c>
      <c r="BU46" s="13" t="str">
        <f t="shared" si="77"/>
        <v/>
      </c>
      <c r="BV46" s="13" t="str">
        <f>IF($N46=Constants!$B$3,RANK($BM46,$BM$4:$BM$60,1),"-")</f>
        <v>-</v>
      </c>
      <c r="BW46" s="13" t="str">
        <f t="shared" si="78"/>
        <v/>
      </c>
      <c r="BX46" s="13" t="str">
        <f>IF($N46=Constants!$B$4,RANK($BM46,$BM$4:$BM$60,1),"-")</f>
        <v>-</v>
      </c>
      <c r="BY46" s="13" t="str">
        <f t="shared" si="79"/>
        <v/>
      </c>
      <c r="BZ46" s="13" t="str">
        <f>IF($N46=Constants!$B$5,RANK($BM46,$BM$4:$BM$60,1),"-")</f>
        <v>-</v>
      </c>
      <c r="CA46" s="13" t="str">
        <f t="shared" si="80"/>
        <v/>
      </c>
      <c r="CB46" s="13" t="str">
        <f>IF($N46=Constants!$B$6,RANK($BM46,$BM$4:$BM$60,1),"-")</f>
        <v>-</v>
      </c>
      <c r="CC46" s="13" t="str">
        <f t="shared" si="81"/>
        <v/>
      </c>
      <c r="CD46" s="13" t="str">
        <f>IF($N46=Constants!$B$7,RANK($BM46,$BM$4:$BM$60,1),"-")</f>
        <v>-</v>
      </c>
      <c r="CE46" s="13" t="str">
        <f t="shared" si="82"/>
        <v/>
      </c>
      <c r="CF46" s="13">
        <f>IF($N46=Constants!$B$8,RANK($BM46,$BM$4:$BM$60,1),"-")</f>
        <v>22</v>
      </c>
      <c r="CG46" s="13">
        <f t="shared" si="83"/>
        <v>1</v>
      </c>
      <c r="CH46" s="13" t="str">
        <f>IF($G46=Constants!$C$4,RANK($BM46,$BM$4:$BM$60,1),"-")</f>
        <v>-</v>
      </c>
      <c r="CI46" s="13" t="str">
        <f t="shared" si="84"/>
        <v xml:space="preserve"> </v>
      </c>
      <c r="CJ46" s="13" t="str">
        <f>IF($G46=Constants!$C$3,RANK($BM46,$BM$4:$BM$60,1),"-")</f>
        <v>-</v>
      </c>
      <c r="CK46" s="13" t="str">
        <f t="shared" si="85"/>
        <v xml:space="preserve"> </v>
      </c>
      <c r="CL46" s="13" t="str">
        <f t="shared" si="86"/>
        <v>1</v>
      </c>
      <c r="CM46" s="13" t="str">
        <f t="shared" si="87"/>
        <v xml:space="preserve"> </v>
      </c>
      <c r="CN46" s="13" t="str">
        <f t="shared" si="88"/>
        <v xml:space="preserve"> </v>
      </c>
      <c r="CP46" s="3">
        <f t="shared" si="89"/>
        <v>0</v>
      </c>
      <c r="CQ46" s="3">
        <f t="shared" si="90"/>
        <v>0.02</v>
      </c>
      <c r="CR46" s="3">
        <f t="shared" si="91"/>
        <v>21.02</v>
      </c>
      <c r="CS46" s="3">
        <f t="shared" si="92"/>
        <v>21</v>
      </c>
      <c r="CT46" s="3">
        <f t="shared" si="93"/>
        <v>0</v>
      </c>
      <c r="CU46" s="3">
        <f t="shared" si="94"/>
        <v>0.02</v>
      </c>
      <c r="CV46" s="3">
        <f t="shared" si="95"/>
        <v>21.02</v>
      </c>
      <c r="CW46" s="3">
        <f t="shared" si="96"/>
        <v>21</v>
      </c>
      <c r="CX46" s="3">
        <f t="shared" si="97"/>
        <v>0</v>
      </c>
      <c r="CY46" s="3">
        <f t="shared" si="98"/>
        <v>2.1999999999999999E-2</v>
      </c>
      <c r="CZ46" s="3">
        <f t="shared" si="99"/>
        <v>21.021999999999998</v>
      </c>
      <c r="DA46" s="3">
        <f t="shared" si="100"/>
        <v>22</v>
      </c>
      <c r="DB46" s="3">
        <f t="shared" si="101"/>
        <v>0</v>
      </c>
      <c r="DC46" s="3">
        <f t="shared" si="102"/>
        <v>1.9E-2</v>
      </c>
      <c r="DD46" s="3">
        <f t="shared" si="103"/>
        <v>22.018999999999998</v>
      </c>
      <c r="DE46" s="3">
        <f t="shared" si="104"/>
        <v>22</v>
      </c>
      <c r="DF46" s="3">
        <f t="shared" si="105"/>
        <v>0</v>
      </c>
      <c r="DG46" s="3">
        <f t="shared" si="106"/>
        <v>1.6E-2</v>
      </c>
      <c r="DH46" s="3">
        <f t="shared" si="107"/>
        <v>22.015999999999998</v>
      </c>
      <c r="DI46" s="3">
        <f t="shared" si="108"/>
        <v>22</v>
      </c>
      <c r="DJ46" s="3">
        <f t="shared" si="109"/>
        <v>0</v>
      </c>
      <c r="DK46" s="3">
        <f t="shared" si="110"/>
        <v>2.1000000000000001E-2</v>
      </c>
      <c r="DL46" s="3">
        <f t="shared" si="111"/>
        <v>22.021000000000001</v>
      </c>
      <c r="DM46" s="3">
        <f t="shared" si="112"/>
        <v>22</v>
      </c>
      <c r="DN46" s="3">
        <f t="shared" si="113"/>
        <v>0</v>
      </c>
      <c r="DO46" s="3">
        <f t="shared" si="114"/>
        <v>8.9999999999999993E-3</v>
      </c>
      <c r="DP46" s="3">
        <f t="shared" si="115"/>
        <v>22.009</v>
      </c>
      <c r="DQ46" s="3">
        <f t="shared" si="116"/>
        <v>22</v>
      </c>
      <c r="DS46" s="3">
        <f t="shared" si="117"/>
        <v>0</v>
      </c>
      <c r="DT46" s="3">
        <f t="shared" si="118"/>
        <v>0.02</v>
      </c>
      <c r="DU46" s="3">
        <f t="shared" si="119"/>
        <v>21.02</v>
      </c>
      <c r="DV46" s="3">
        <f t="shared" si="120"/>
        <v>21</v>
      </c>
      <c r="DW46" s="3">
        <f t="shared" si="121"/>
        <v>0</v>
      </c>
      <c r="DX46" s="3">
        <f t="shared" si="122"/>
        <v>0.02</v>
      </c>
      <c r="DY46" s="3">
        <f t="shared" si="123"/>
        <v>21.02</v>
      </c>
      <c r="DZ46" s="3">
        <f t="shared" si="124"/>
        <v>21</v>
      </c>
      <c r="EA46" s="3">
        <f t="shared" si="125"/>
        <v>0</v>
      </c>
      <c r="EB46" s="3">
        <f t="shared" si="126"/>
        <v>2.1999999999999999E-2</v>
      </c>
      <c r="EC46" s="3">
        <f t="shared" si="127"/>
        <v>21.021999999999998</v>
      </c>
      <c r="ED46" s="3">
        <f t="shared" si="128"/>
        <v>22</v>
      </c>
      <c r="EE46" s="3">
        <f t="shared" si="129"/>
        <v>0</v>
      </c>
      <c r="EF46" s="3">
        <f t="shared" si="130"/>
        <v>1.9E-2</v>
      </c>
      <c r="EG46" s="3">
        <f t="shared" si="131"/>
        <v>22.018999999999998</v>
      </c>
      <c r="EH46" s="3">
        <f t="shared" si="132"/>
        <v>22</v>
      </c>
      <c r="EI46" s="3">
        <f t="shared" si="133"/>
        <v>0</v>
      </c>
      <c r="EJ46" s="3">
        <f t="shared" si="134"/>
        <v>1.6E-2</v>
      </c>
      <c r="EK46" s="3">
        <f t="shared" si="135"/>
        <v>22.015999999999998</v>
      </c>
      <c r="EL46" s="3">
        <f t="shared" si="136"/>
        <v>22</v>
      </c>
      <c r="EM46" s="3">
        <f t="shared" si="137"/>
        <v>0</v>
      </c>
      <c r="EN46" s="3">
        <f t="shared" si="138"/>
        <v>2.1000000000000001E-2</v>
      </c>
      <c r="EO46" s="3">
        <f t="shared" si="139"/>
        <v>22.021000000000001</v>
      </c>
      <c r="EP46" s="3">
        <f t="shared" si="140"/>
        <v>22</v>
      </c>
      <c r="EQ46" s="3">
        <f t="shared" si="141"/>
        <v>0</v>
      </c>
      <c r="ER46" s="3">
        <f t="shared" si="142"/>
        <v>8.9999999999999993E-3</v>
      </c>
      <c r="ES46" s="3">
        <f t="shared" si="143"/>
        <v>22.009</v>
      </c>
      <c r="ET46" s="3">
        <f t="shared" si="144"/>
        <v>22</v>
      </c>
      <c r="EX46" s="3">
        <f t="shared" si="145"/>
        <v>0</v>
      </c>
      <c r="EY46" s="3" t="str">
        <f t="shared" si="146"/>
        <v>NO</v>
      </c>
      <c r="EZ46" s="3">
        <f t="shared" si="147"/>
        <v>1000</v>
      </c>
      <c r="FA46" s="3" t="str">
        <f t="shared" si="148"/>
        <v>YES</v>
      </c>
      <c r="FC46" s="3">
        <f t="shared" si="149"/>
        <v>0</v>
      </c>
      <c r="FD46" s="3">
        <f t="shared" si="150"/>
        <v>1.7999999999999999E-2</v>
      </c>
      <c r="FE46" s="3">
        <f t="shared" si="151"/>
        <v>21.018000000000001</v>
      </c>
      <c r="FF46" s="3">
        <f t="shared" si="152"/>
        <v>21</v>
      </c>
      <c r="FG46" s="3">
        <f t="shared" si="153"/>
        <v>0</v>
      </c>
      <c r="FH46" s="3">
        <f t="shared" si="154"/>
        <v>1.9E-2</v>
      </c>
      <c r="FI46" s="3">
        <f t="shared" si="155"/>
        <v>21.018999999999998</v>
      </c>
      <c r="FJ46" s="3">
        <f t="shared" si="156"/>
        <v>21</v>
      </c>
      <c r="FK46" s="3">
        <f t="shared" si="157"/>
        <v>0</v>
      </c>
      <c r="FL46" s="3">
        <f t="shared" si="158"/>
        <v>2.1000000000000001E-2</v>
      </c>
      <c r="FM46" s="3">
        <f t="shared" si="159"/>
        <v>21.021000000000001</v>
      </c>
      <c r="FN46" s="3">
        <f t="shared" si="160"/>
        <v>22</v>
      </c>
      <c r="FO46" s="3">
        <f t="shared" si="161"/>
        <v>0</v>
      </c>
      <c r="FP46" s="3">
        <f t="shared" si="162"/>
        <v>1.7999999999999999E-2</v>
      </c>
      <c r="FQ46" s="3">
        <f t="shared" si="163"/>
        <v>22.018000000000001</v>
      </c>
      <c r="FR46" s="3">
        <f t="shared" si="164"/>
        <v>22</v>
      </c>
      <c r="FS46" s="3">
        <f t="shared" si="165"/>
        <v>0</v>
      </c>
      <c r="FT46" s="3">
        <f t="shared" si="166"/>
        <v>1.2999999999999999E-2</v>
      </c>
      <c r="FU46" s="3">
        <f t="shared" si="167"/>
        <v>22.013000000000002</v>
      </c>
      <c r="FV46" s="3">
        <f t="shared" si="168"/>
        <v>22</v>
      </c>
      <c r="FW46" s="3">
        <f t="shared" si="169"/>
        <v>0</v>
      </c>
      <c r="FX46" s="3">
        <f t="shared" si="170"/>
        <v>2.1000000000000001E-2</v>
      </c>
      <c r="FY46" s="3">
        <f t="shared" si="171"/>
        <v>22.021000000000001</v>
      </c>
      <c r="FZ46" s="3">
        <f t="shared" si="172"/>
        <v>22</v>
      </c>
      <c r="GA46" s="3">
        <f t="shared" si="173"/>
        <v>0</v>
      </c>
      <c r="GB46" s="3">
        <f t="shared" si="174"/>
        <v>8.9999999999999993E-3</v>
      </c>
      <c r="GC46" s="3">
        <f t="shared" si="175"/>
        <v>22.009</v>
      </c>
      <c r="GD46" s="3">
        <f t="shared" si="176"/>
        <v>22</v>
      </c>
      <c r="GG46" s="3">
        <f t="shared" si="177"/>
        <v>0</v>
      </c>
      <c r="GH46" s="3">
        <f t="shared" si="178"/>
        <v>1.6E-2</v>
      </c>
      <c r="GI46" s="3">
        <f t="shared" si="179"/>
        <v>21.015999999999998</v>
      </c>
      <c r="GJ46" s="3">
        <f t="shared" si="180"/>
        <v>21</v>
      </c>
      <c r="GK46" s="3">
        <f t="shared" si="181"/>
        <v>0</v>
      </c>
      <c r="GL46" s="3">
        <f t="shared" si="182"/>
        <v>1.4E-2</v>
      </c>
      <c r="GM46" s="3">
        <f t="shared" si="183"/>
        <v>21.013999999999999</v>
      </c>
      <c r="GN46" s="3">
        <f t="shared" si="184"/>
        <v>21</v>
      </c>
      <c r="GO46" s="3">
        <f t="shared" si="185"/>
        <v>0</v>
      </c>
      <c r="GP46" s="3">
        <f t="shared" si="186"/>
        <v>1.6E-2</v>
      </c>
      <c r="GQ46" s="3">
        <f t="shared" si="187"/>
        <v>21.015999999999998</v>
      </c>
      <c r="GR46" s="3">
        <f t="shared" si="188"/>
        <v>22</v>
      </c>
      <c r="GS46" s="3">
        <f t="shared" si="189"/>
        <v>0</v>
      </c>
      <c r="GT46" s="3">
        <f t="shared" si="190"/>
        <v>1.0999999999999999E-2</v>
      </c>
      <c r="GU46" s="3">
        <f t="shared" si="191"/>
        <v>22.010999999999999</v>
      </c>
      <c r="GV46" s="3">
        <f t="shared" si="192"/>
        <v>22</v>
      </c>
      <c r="GW46" s="3">
        <f t="shared" si="193"/>
        <v>0</v>
      </c>
      <c r="GX46" s="3">
        <f t="shared" si="194"/>
        <v>1.2E-2</v>
      </c>
      <c r="GY46" s="3">
        <f t="shared" si="195"/>
        <v>22.012</v>
      </c>
      <c r="GZ46" s="3">
        <f t="shared" si="196"/>
        <v>22</v>
      </c>
      <c r="HA46" s="3">
        <f t="shared" si="197"/>
        <v>0</v>
      </c>
      <c r="HB46" s="3">
        <f t="shared" si="198"/>
        <v>0.02</v>
      </c>
      <c r="HC46" s="3">
        <f t="shared" si="199"/>
        <v>22.02</v>
      </c>
      <c r="HD46" s="3">
        <f t="shared" si="200"/>
        <v>22</v>
      </c>
      <c r="HE46" s="3">
        <f t="shared" si="201"/>
        <v>0</v>
      </c>
      <c r="HF46" s="3">
        <f t="shared" si="202"/>
        <v>7.0000000000000001E-3</v>
      </c>
      <c r="HG46" s="3">
        <f t="shared" si="203"/>
        <v>22.007000000000001</v>
      </c>
      <c r="HH46" s="3">
        <f t="shared" si="204"/>
        <v>22</v>
      </c>
    </row>
    <row r="47" spans="1:216" x14ac:dyDescent="0.3">
      <c r="A47" s="3">
        <f t="shared" si="60"/>
        <v>22</v>
      </c>
      <c r="B47" s="12">
        <v>45</v>
      </c>
      <c r="C47" s="21"/>
      <c r="D47" s="21"/>
      <c r="E47" s="21"/>
      <c r="F47" s="12"/>
      <c r="G47" s="12"/>
      <c r="H47" s="12"/>
      <c r="I47" s="12"/>
      <c r="J47" s="12"/>
      <c r="K47" s="12"/>
      <c r="L47" s="12"/>
      <c r="M47" s="12"/>
      <c r="N47" s="12"/>
      <c r="O47" s="12"/>
      <c r="P47" s="12"/>
      <c r="Q47" s="12"/>
      <c r="R47" s="12"/>
      <c r="S47" s="12"/>
      <c r="T47" s="12"/>
      <c r="U47" s="12"/>
      <c r="V47" s="12"/>
      <c r="W47" s="12"/>
      <c r="X47" s="12"/>
      <c r="Y47" s="13">
        <f t="shared" si="61"/>
        <v>1000</v>
      </c>
      <c r="Z47" s="12"/>
      <c r="AA47" s="12"/>
      <c r="AB47" s="12"/>
      <c r="AC47" s="12"/>
      <c r="AD47" s="12"/>
      <c r="AE47" s="12"/>
      <c r="AF47" s="12"/>
      <c r="AG47" s="12"/>
      <c r="AH47" s="12"/>
      <c r="AI47" s="12"/>
      <c r="AJ47" s="13">
        <f t="shared" si="62"/>
        <v>0</v>
      </c>
      <c r="AK47" s="13">
        <f t="shared" si="63"/>
        <v>1000</v>
      </c>
      <c r="AL47" s="12"/>
      <c r="AM47" s="12"/>
      <c r="AN47" s="12"/>
      <c r="AO47" s="12"/>
      <c r="AP47" s="12"/>
      <c r="AQ47" s="12"/>
      <c r="AR47" s="12"/>
      <c r="AS47" s="12"/>
      <c r="AT47" s="12"/>
      <c r="AU47" s="12"/>
      <c r="AV47" s="13">
        <f t="shared" si="64"/>
        <v>0</v>
      </c>
      <c r="AW47" s="13">
        <f t="shared" si="65"/>
        <v>1000</v>
      </c>
      <c r="AX47" s="12"/>
      <c r="AY47" s="12"/>
      <c r="AZ47" s="12"/>
      <c r="BA47" s="12"/>
      <c r="BB47" s="12"/>
      <c r="BC47" s="12"/>
      <c r="BD47" s="12"/>
      <c r="BE47" s="12"/>
      <c r="BF47" s="12"/>
      <c r="BG47" s="12"/>
      <c r="BH47" s="13">
        <f t="shared" si="66"/>
        <v>0</v>
      </c>
      <c r="BI47" s="13">
        <f t="shared" si="67"/>
        <v>1000</v>
      </c>
      <c r="BJ47" s="13">
        <f t="shared" si="68"/>
        <v>22</v>
      </c>
      <c r="BK47" s="13">
        <f t="shared" si="69"/>
        <v>22</v>
      </c>
      <c r="BL47" s="13">
        <f t="shared" si="70"/>
        <v>22</v>
      </c>
      <c r="BM47" s="13">
        <f t="shared" si="71"/>
        <v>22</v>
      </c>
      <c r="BN47" s="13">
        <f t="shared" si="72"/>
        <v>21</v>
      </c>
      <c r="BO47" s="13">
        <f t="shared" si="73"/>
        <v>21</v>
      </c>
      <c r="BP47" s="13">
        <f t="shared" si="74"/>
        <v>21</v>
      </c>
      <c r="BQ47" s="13">
        <f t="shared" si="75"/>
        <v>21</v>
      </c>
      <c r="BR47" s="13" t="str">
        <f>IF($M47=Constants!$D$2,RANK($BM47,$BM$4:$BM$60,1),"-")</f>
        <v>-</v>
      </c>
      <c r="BS47" s="13" t="str">
        <f t="shared" si="76"/>
        <v/>
      </c>
      <c r="BT47" s="13" t="str">
        <f>IF($N47=Constants!$B$2,RANK($BM47,$BM$4:$BM$60,1),"-")</f>
        <v>-</v>
      </c>
      <c r="BU47" s="13" t="str">
        <f t="shared" si="77"/>
        <v/>
      </c>
      <c r="BV47" s="13" t="str">
        <f>IF($N47=Constants!$B$3,RANK($BM47,$BM$4:$BM$60,1),"-")</f>
        <v>-</v>
      </c>
      <c r="BW47" s="13" t="str">
        <f t="shared" si="78"/>
        <v/>
      </c>
      <c r="BX47" s="13" t="str">
        <f>IF($N47=Constants!$B$4,RANK($BM47,$BM$4:$BM$60,1),"-")</f>
        <v>-</v>
      </c>
      <c r="BY47" s="13" t="str">
        <f t="shared" si="79"/>
        <v/>
      </c>
      <c r="BZ47" s="13" t="str">
        <f>IF($N47=Constants!$B$5,RANK($BM47,$BM$4:$BM$60,1),"-")</f>
        <v>-</v>
      </c>
      <c r="CA47" s="13" t="str">
        <f t="shared" si="80"/>
        <v/>
      </c>
      <c r="CB47" s="13" t="str">
        <f>IF($N47=Constants!$B$6,RANK($BM47,$BM$4:$BM$60,1),"-")</f>
        <v>-</v>
      </c>
      <c r="CC47" s="13" t="str">
        <f t="shared" si="81"/>
        <v/>
      </c>
      <c r="CD47" s="13" t="str">
        <f>IF($N47=Constants!$B$7,RANK($BM47,$BM$4:$BM$60,1),"-")</f>
        <v>-</v>
      </c>
      <c r="CE47" s="13" t="str">
        <f t="shared" si="82"/>
        <v/>
      </c>
      <c r="CF47" s="13">
        <f>IF($N47=Constants!$B$8,RANK($BM47,$BM$4:$BM$60,1),"-")</f>
        <v>22</v>
      </c>
      <c r="CG47" s="13">
        <f t="shared" si="83"/>
        <v>1</v>
      </c>
      <c r="CH47" s="13" t="str">
        <f>IF($G47=Constants!$C$4,RANK($BM47,$BM$4:$BM$60,1),"-")</f>
        <v>-</v>
      </c>
      <c r="CI47" s="13" t="str">
        <f t="shared" si="84"/>
        <v xml:space="preserve"> </v>
      </c>
      <c r="CJ47" s="13" t="str">
        <f>IF($G47=Constants!$C$3,RANK($BM47,$BM$4:$BM$60,1),"-")</f>
        <v>-</v>
      </c>
      <c r="CK47" s="13" t="str">
        <f t="shared" si="85"/>
        <v xml:space="preserve"> </v>
      </c>
      <c r="CL47" s="13" t="str">
        <f t="shared" si="86"/>
        <v>1</v>
      </c>
      <c r="CM47" s="13" t="str">
        <f t="shared" si="87"/>
        <v xml:space="preserve"> </v>
      </c>
      <c r="CN47" s="13" t="str">
        <f t="shared" si="88"/>
        <v xml:space="preserve"> </v>
      </c>
      <c r="CP47" s="3">
        <f t="shared" si="89"/>
        <v>0</v>
      </c>
      <c r="CQ47" s="3">
        <f t="shared" si="90"/>
        <v>0.02</v>
      </c>
      <c r="CR47" s="3">
        <f t="shared" si="91"/>
        <v>21.02</v>
      </c>
      <c r="CS47" s="3">
        <f t="shared" si="92"/>
        <v>21</v>
      </c>
      <c r="CT47" s="3">
        <f t="shared" si="93"/>
        <v>0</v>
      </c>
      <c r="CU47" s="3">
        <f t="shared" si="94"/>
        <v>0.02</v>
      </c>
      <c r="CV47" s="3">
        <f t="shared" si="95"/>
        <v>21.02</v>
      </c>
      <c r="CW47" s="3">
        <f t="shared" si="96"/>
        <v>21</v>
      </c>
      <c r="CX47" s="3">
        <f t="shared" si="97"/>
        <v>0</v>
      </c>
      <c r="CY47" s="3">
        <f t="shared" si="98"/>
        <v>2.1999999999999999E-2</v>
      </c>
      <c r="CZ47" s="3">
        <f t="shared" si="99"/>
        <v>21.021999999999998</v>
      </c>
      <c r="DA47" s="3">
        <f t="shared" si="100"/>
        <v>22</v>
      </c>
      <c r="DB47" s="3">
        <f t="shared" si="101"/>
        <v>0</v>
      </c>
      <c r="DC47" s="3">
        <f t="shared" si="102"/>
        <v>1.9E-2</v>
      </c>
      <c r="DD47" s="3">
        <f t="shared" si="103"/>
        <v>22.018999999999998</v>
      </c>
      <c r="DE47" s="3">
        <f t="shared" si="104"/>
        <v>22</v>
      </c>
      <c r="DF47" s="3">
        <f t="shared" si="105"/>
        <v>0</v>
      </c>
      <c r="DG47" s="3">
        <f t="shared" si="106"/>
        <v>1.6E-2</v>
      </c>
      <c r="DH47" s="3">
        <f t="shared" si="107"/>
        <v>22.015999999999998</v>
      </c>
      <c r="DI47" s="3">
        <f t="shared" si="108"/>
        <v>22</v>
      </c>
      <c r="DJ47" s="3">
        <f t="shared" si="109"/>
        <v>0</v>
      </c>
      <c r="DK47" s="3">
        <f t="shared" si="110"/>
        <v>2.1000000000000001E-2</v>
      </c>
      <c r="DL47" s="3">
        <f t="shared" si="111"/>
        <v>22.021000000000001</v>
      </c>
      <c r="DM47" s="3">
        <f t="shared" si="112"/>
        <v>22</v>
      </c>
      <c r="DN47" s="3">
        <f t="shared" si="113"/>
        <v>0</v>
      </c>
      <c r="DO47" s="3">
        <f t="shared" si="114"/>
        <v>8.9999999999999993E-3</v>
      </c>
      <c r="DP47" s="3">
        <f t="shared" si="115"/>
        <v>22.009</v>
      </c>
      <c r="DQ47" s="3">
        <f t="shared" si="116"/>
        <v>22</v>
      </c>
      <c r="DS47" s="3">
        <f t="shared" si="117"/>
        <v>0</v>
      </c>
      <c r="DT47" s="3">
        <f t="shared" si="118"/>
        <v>0.02</v>
      </c>
      <c r="DU47" s="3">
        <f t="shared" si="119"/>
        <v>21.02</v>
      </c>
      <c r="DV47" s="3">
        <f t="shared" si="120"/>
        <v>21</v>
      </c>
      <c r="DW47" s="3">
        <f t="shared" si="121"/>
        <v>0</v>
      </c>
      <c r="DX47" s="3">
        <f t="shared" si="122"/>
        <v>0.02</v>
      </c>
      <c r="DY47" s="3">
        <f t="shared" si="123"/>
        <v>21.02</v>
      </c>
      <c r="DZ47" s="3">
        <f t="shared" si="124"/>
        <v>21</v>
      </c>
      <c r="EA47" s="3">
        <f t="shared" si="125"/>
        <v>0</v>
      </c>
      <c r="EB47" s="3">
        <f t="shared" si="126"/>
        <v>2.1999999999999999E-2</v>
      </c>
      <c r="EC47" s="3">
        <f t="shared" si="127"/>
        <v>21.021999999999998</v>
      </c>
      <c r="ED47" s="3">
        <f t="shared" si="128"/>
        <v>22</v>
      </c>
      <c r="EE47" s="3">
        <f t="shared" si="129"/>
        <v>0</v>
      </c>
      <c r="EF47" s="3">
        <f t="shared" si="130"/>
        <v>1.9E-2</v>
      </c>
      <c r="EG47" s="3">
        <f t="shared" si="131"/>
        <v>22.018999999999998</v>
      </c>
      <c r="EH47" s="3">
        <f t="shared" si="132"/>
        <v>22</v>
      </c>
      <c r="EI47" s="3">
        <f t="shared" si="133"/>
        <v>0</v>
      </c>
      <c r="EJ47" s="3">
        <f t="shared" si="134"/>
        <v>1.6E-2</v>
      </c>
      <c r="EK47" s="3">
        <f t="shared" si="135"/>
        <v>22.015999999999998</v>
      </c>
      <c r="EL47" s="3">
        <f t="shared" si="136"/>
        <v>22</v>
      </c>
      <c r="EM47" s="3">
        <f t="shared" si="137"/>
        <v>0</v>
      </c>
      <c r="EN47" s="3">
        <f t="shared" si="138"/>
        <v>2.1000000000000001E-2</v>
      </c>
      <c r="EO47" s="3">
        <f t="shared" si="139"/>
        <v>22.021000000000001</v>
      </c>
      <c r="EP47" s="3">
        <f t="shared" si="140"/>
        <v>22</v>
      </c>
      <c r="EQ47" s="3">
        <f t="shared" si="141"/>
        <v>0</v>
      </c>
      <c r="ER47" s="3">
        <f t="shared" si="142"/>
        <v>8.9999999999999993E-3</v>
      </c>
      <c r="ES47" s="3">
        <f t="shared" si="143"/>
        <v>22.009</v>
      </c>
      <c r="ET47" s="3">
        <f t="shared" si="144"/>
        <v>22</v>
      </c>
      <c r="EX47" s="3">
        <f t="shared" si="145"/>
        <v>0</v>
      </c>
      <c r="EY47" s="3" t="str">
        <f t="shared" si="146"/>
        <v>NO</v>
      </c>
      <c r="EZ47" s="3">
        <f t="shared" si="147"/>
        <v>1000</v>
      </c>
      <c r="FA47" s="3" t="str">
        <f t="shared" si="148"/>
        <v>YES</v>
      </c>
      <c r="FC47" s="3">
        <f t="shared" si="149"/>
        <v>0</v>
      </c>
      <c r="FD47" s="3">
        <f t="shared" si="150"/>
        <v>1.7999999999999999E-2</v>
      </c>
      <c r="FE47" s="3">
        <f t="shared" si="151"/>
        <v>21.018000000000001</v>
      </c>
      <c r="FF47" s="3">
        <f t="shared" si="152"/>
        <v>21</v>
      </c>
      <c r="FG47" s="3">
        <f t="shared" si="153"/>
        <v>0</v>
      </c>
      <c r="FH47" s="3">
        <f t="shared" si="154"/>
        <v>1.9E-2</v>
      </c>
      <c r="FI47" s="3">
        <f t="shared" si="155"/>
        <v>21.018999999999998</v>
      </c>
      <c r="FJ47" s="3">
        <f t="shared" si="156"/>
        <v>21</v>
      </c>
      <c r="FK47" s="3">
        <f t="shared" si="157"/>
        <v>0</v>
      </c>
      <c r="FL47" s="3">
        <f t="shared" si="158"/>
        <v>2.1000000000000001E-2</v>
      </c>
      <c r="FM47" s="3">
        <f t="shared" si="159"/>
        <v>21.021000000000001</v>
      </c>
      <c r="FN47" s="3">
        <f t="shared" si="160"/>
        <v>22</v>
      </c>
      <c r="FO47" s="3">
        <f t="shared" si="161"/>
        <v>0</v>
      </c>
      <c r="FP47" s="3">
        <f t="shared" si="162"/>
        <v>1.7999999999999999E-2</v>
      </c>
      <c r="FQ47" s="3">
        <f t="shared" si="163"/>
        <v>22.018000000000001</v>
      </c>
      <c r="FR47" s="3">
        <f t="shared" si="164"/>
        <v>22</v>
      </c>
      <c r="FS47" s="3">
        <f t="shared" si="165"/>
        <v>0</v>
      </c>
      <c r="FT47" s="3">
        <f t="shared" si="166"/>
        <v>1.2999999999999999E-2</v>
      </c>
      <c r="FU47" s="3">
        <f t="shared" si="167"/>
        <v>22.013000000000002</v>
      </c>
      <c r="FV47" s="3">
        <f t="shared" si="168"/>
        <v>22</v>
      </c>
      <c r="FW47" s="3">
        <f t="shared" si="169"/>
        <v>0</v>
      </c>
      <c r="FX47" s="3">
        <f t="shared" si="170"/>
        <v>2.1000000000000001E-2</v>
      </c>
      <c r="FY47" s="3">
        <f t="shared" si="171"/>
        <v>22.021000000000001</v>
      </c>
      <c r="FZ47" s="3">
        <f t="shared" si="172"/>
        <v>22</v>
      </c>
      <c r="GA47" s="3">
        <f t="shared" si="173"/>
        <v>0</v>
      </c>
      <c r="GB47" s="3">
        <f t="shared" si="174"/>
        <v>8.9999999999999993E-3</v>
      </c>
      <c r="GC47" s="3">
        <f t="shared" si="175"/>
        <v>22.009</v>
      </c>
      <c r="GD47" s="3">
        <f t="shared" si="176"/>
        <v>22</v>
      </c>
      <c r="GG47" s="3">
        <f t="shared" si="177"/>
        <v>0</v>
      </c>
      <c r="GH47" s="3">
        <f t="shared" si="178"/>
        <v>1.6E-2</v>
      </c>
      <c r="GI47" s="3">
        <f t="shared" si="179"/>
        <v>21.015999999999998</v>
      </c>
      <c r="GJ47" s="3">
        <f t="shared" si="180"/>
        <v>21</v>
      </c>
      <c r="GK47" s="3">
        <f t="shared" si="181"/>
        <v>0</v>
      </c>
      <c r="GL47" s="3">
        <f t="shared" si="182"/>
        <v>1.4E-2</v>
      </c>
      <c r="GM47" s="3">
        <f t="shared" si="183"/>
        <v>21.013999999999999</v>
      </c>
      <c r="GN47" s="3">
        <f t="shared" si="184"/>
        <v>21</v>
      </c>
      <c r="GO47" s="3">
        <f t="shared" si="185"/>
        <v>0</v>
      </c>
      <c r="GP47" s="3">
        <f t="shared" si="186"/>
        <v>1.6E-2</v>
      </c>
      <c r="GQ47" s="3">
        <f t="shared" si="187"/>
        <v>21.015999999999998</v>
      </c>
      <c r="GR47" s="3">
        <f t="shared" si="188"/>
        <v>22</v>
      </c>
      <c r="GS47" s="3">
        <f t="shared" si="189"/>
        <v>0</v>
      </c>
      <c r="GT47" s="3">
        <f t="shared" si="190"/>
        <v>1.0999999999999999E-2</v>
      </c>
      <c r="GU47" s="3">
        <f t="shared" si="191"/>
        <v>22.010999999999999</v>
      </c>
      <c r="GV47" s="3">
        <f t="shared" si="192"/>
        <v>22</v>
      </c>
      <c r="GW47" s="3">
        <f t="shared" si="193"/>
        <v>0</v>
      </c>
      <c r="GX47" s="3">
        <f t="shared" si="194"/>
        <v>1.2E-2</v>
      </c>
      <c r="GY47" s="3">
        <f t="shared" si="195"/>
        <v>22.012</v>
      </c>
      <c r="GZ47" s="3">
        <f t="shared" si="196"/>
        <v>22</v>
      </c>
      <c r="HA47" s="3">
        <f t="shared" si="197"/>
        <v>0</v>
      </c>
      <c r="HB47" s="3">
        <f t="shared" si="198"/>
        <v>0.02</v>
      </c>
      <c r="HC47" s="3">
        <f t="shared" si="199"/>
        <v>22.02</v>
      </c>
      <c r="HD47" s="3">
        <f t="shared" si="200"/>
        <v>22</v>
      </c>
      <c r="HE47" s="3">
        <f t="shared" si="201"/>
        <v>0</v>
      </c>
      <c r="HF47" s="3">
        <f t="shared" si="202"/>
        <v>7.0000000000000001E-3</v>
      </c>
      <c r="HG47" s="3">
        <f t="shared" si="203"/>
        <v>22.007000000000001</v>
      </c>
      <c r="HH47" s="3">
        <f t="shared" si="204"/>
        <v>22</v>
      </c>
    </row>
    <row r="48" spans="1:216" x14ac:dyDescent="0.3">
      <c r="A48" s="3">
        <f t="shared" si="60"/>
        <v>22</v>
      </c>
      <c r="B48" s="12">
        <v>46</v>
      </c>
      <c r="C48" s="21"/>
      <c r="D48" s="21"/>
      <c r="E48" s="21"/>
      <c r="F48" s="12"/>
      <c r="G48" s="12"/>
      <c r="H48" s="12"/>
      <c r="I48" s="12"/>
      <c r="J48" s="12"/>
      <c r="K48" s="12"/>
      <c r="L48" s="12"/>
      <c r="M48" s="12"/>
      <c r="N48" s="12"/>
      <c r="O48" s="12"/>
      <c r="P48" s="12"/>
      <c r="Q48" s="12"/>
      <c r="R48" s="12"/>
      <c r="S48" s="12"/>
      <c r="T48" s="12"/>
      <c r="U48" s="12"/>
      <c r="V48" s="12"/>
      <c r="W48" s="12"/>
      <c r="X48" s="12"/>
      <c r="Y48" s="13">
        <f t="shared" si="61"/>
        <v>1000</v>
      </c>
      <c r="Z48" s="12"/>
      <c r="AA48" s="12"/>
      <c r="AB48" s="12"/>
      <c r="AC48" s="12"/>
      <c r="AD48" s="12"/>
      <c r="AE48" s="12"/>
      <c r="AF48" s="12"/>
      <c r="AG48" s="12"/>
      <c r="AH48" s="12"/>
      <c r="AI48" s="12"/>
      <c r="AJ48" s="13">
        <f t="shared" si="62"/>
        <v>0</v>
      </c>
      <c r="AK48" s="13">
        <f t="shared" si="63"/>
        <v>1000</v>
      </c>
      <c r="AL48" s="12"/>
      <c r="AM48" s="12"/>
      <c r="AN48" s="12"/>
      <c r="AO48" s="12"/>
      <c r="AP48" s="12"/>
      <c r="AQ48" s="12"/>
      <c r="AR48" s="12"/>
      <c r="AS48" s="12"/>
      <c r="AT48" s="12"/>
      <c r="AU48" s="12"/>
      <c r="AV48" s="13">
        <f t="shared" si="64"/>
        <v>0</v>
      </c>
      <c r="AW48" s="13">
        <f t="shared" si="65"/>
        <v>1000</v>
      </c>
      <c r="AX48" s="12"/>
      <c r="AY48" s="12"/>
      <c r="AZ48" s="12"/>
      <c r="BA48" s="12"/>
      <c r="BB48" s="12"/>
      <c r="BC48" s="12"/>
      <c r="BD48" s="12"/>
      <c r="BE48" s="12"/>
      <c r="BF48" s="12"/>
      <c r="BG48" s="12"/>
      <c r="BH48" s="13">
        <f t="shared" si="66"/>
        <v>0</v>
      </c>
      <c r="BI48" s="13">
        <f t="shared" si="67"/>
        <v>1000</v>
      </c>
      <c r="BJ48" s="13">
        <f t="shared" si="68"/>
        <v>22</v>
      </c>
      <c r="BK48" s="13">
        <f t="shared" si="69"/>
        <v>22</v>
      </c>
      <c r="BL48" s="13">
        <f t="shared" si="70"/>
        <v>22</v>
      </c>
      <c r="BM48" s="13">
        <f t="shared" si="71"/>
        <v>22</v>
      </c>
      <c r="BN48" s="13">
        <f t="shared" si="72"/>
        <v>21</v>
      </c>
      <c r="BO48" s="13">
        <f t="shared" si="73"/>
        <v>21</v>
      </c>
      <c r="BP48" s="13">
        <f t="shared" si="74"/>
        <v>21</v>
      </c>
      <c r="BQ48" s="13">
        <f t="shared" si="75"/>
        <v>21</v>
      </c>
      <c r="BR48" s="13" t="str">
        <f>IF($M48=Constants!$D$2,RANK($BM48,$BM$4:$BM$60,1),"-")</f>
        <v>-</v>
      </c>
      <c r="BS48" s="13" t="str">
        <f t="shared" si="76"/>
        <v/>
      </c>
      <c r="BT48" s="13" t="str">
        <f>IF($N48=Constants!$B$2,RANK($BM48,$BM$4:$BM$60,1),"-")</f>
        <v>-</v>
      </c>
      <c r="BU48" s="13" t="str">
        <f t="shared" si="77"/>
        <v/>
      </c>
      <c r="BV48" s="13" t="str">
        <f>IF($N48=Constants!$B$3,RANK($BM48,$BM$4:$BM$60,1),"-")</f>
        <v>-</v>
      </c>
      <c r="BW48" s="13" t="str">
        <f t="shared" si="78"/>
        <v/>
      </c>
      <c r="BX48" s="13" t="str">
        <f>IF($N48=Constants!$B$4,RANK($BM48,$BM$4:$BM$60,1),"-")</f>
        <v>-</v>
      </c>
      <c r="BY48" s="13" t="str">
        <f t="shared" si="79"/>
        <v/>
      </c>
      <c r="BZ48" s="13" t="str">
        <f>IF($N48=Constants!$B$5,RANK($BM48,$BM$4:$BM$60,1),"-")</f>
        <v>-</v>
      </c>
      <c r="CA48" s="13" t="str">
        <f t="shared" si="80"/>
        <v/>
      </c>
      <c r="CB48" s="13" t="str">
        <f>IF($N48=Constants!$B$6,RANK($BM48,$BM$4:$BM$60,1),"-")</f>
        <v>-</v>
      </c>
      <c r="CC48" s="13" t="str">
        <f t="shared" si="81"/>
        <v/>
      </c>
      <c r="CD48" s="13" t="str">
        <f>IF($N48=Constants!$B$7,RANK($BM48,$BM$4:$BM$60,1),"-")</f>
        <v>-</v>
      </c>
      <c r="CE48" s="13" t="str">
        <f t="shared" si="82"/>
        <v/>
      </c>
      <c r="CF48" s="13">
        <f>IF($N48=Constants!$B$8,RANK($BM48,$BM$4:$BM$60,1),"-")</f>
        <v>22</v>
      </c>
      <c r="CG48" s="13">
        <f t="shared" si="83"/>
        <v>1</v>
      </c>
      <c r="CH48" s="13" t="str">
        <f>IF($G48=Constants!$C$4,RANK($BM48,$BM$4:$BM$60,1),"-")</f>
        <v>-</v>
      </c>
      <c r="CI48" s="13" t="str">
        <f t="shared" si="84"/>
        <v xml:space="preserve"> </v>
      </c>
      <c r="CJ48" s="13" t="str">
        <f>IF($G48=Constants!$C$3,RANK($BM48,$BM$4:$BM$60,1),"-")</f>
        <v>-</v>
      </c>
      <c r="CK48" s="13" t="str">
        <f t="shared" si="85"/>
        <v xml:space="preserve"> </v>
      </c>
      <c r="CL48" s="13" t="str">
        <f t="shared" si="86"/>
        <v>1</v>
      </c>
      <c r="CM48" s="13" t="str">
        <f t="shared" si="87"/>
        <v xml:space="preserve"> </v>
      </c>
      <c r="CN48" s="13" t="str">
        <f t="shared" si="88"/>
        <v xml:space="preserve"> </v>
      </c>
      <c r="CP48" s="3">
        <f t="shared" si="89"/>
        <v>0</v>
      </c>
      <c r="CQ48" s="3">
        <f t="shared" si="90"/>
        <v>0.02</v>
      </c>
      <c r="CR48" s="3">
        <f t="shared" si="91"/>
        <v>21.02</v>
      </c>
      <c r="CS48" s="3">
        <f t="shared" si="92"/>
        <v>21</v>
      </c>
      <c r="CT48" s="3">
        <f t="shared" si="93"/>
        <v>0</v>
      </c>
      <c r="CU48" s="3">
        <f t="shared" si="94"/>
        <v>0.02</v>
      </c>
      <c r="CV48" s="3">
        <f t="shared" si="95"/>
        <v>21.02</v>
      </c>
      <c r="CW48" s="3">
        <f t="shared" si="96"/>
        <v>21</v>
      </c>
      <c r="CX48" s="3">
        <f t="shared" si="97"/>
        <v>0</v>
      </c>
      <c r="CY48" s="3">
        <f t="shared" si="98"/>
        <v>2.1999999999999999E-2</v>
      </c>
      <c r="CZ48" s="3">
        <f t="shared" si="99"/>
        <v>21.021999999999998</v>
      </c>
      <c r="DA48" s="3">
        <f t="shared" si="100"/>
        <v>22</v>
      </c>
      <c r="DB48" s="3">
        <f t="shared" si="101"/>
        <v>0</v>
      </c>
      <c r="DC48" s="3">
        <f t="shared" si="102"/>
        <v>1.9E-2</v>
      </c>
      <c r="DD48" s="3">
        <f t="shared" si="103"/>
        <v>22.018999999999998</v>
      </c>
      <c r="DE48" s="3">
        <f t="shared" si="104"/>
        <v>22</v>
      </c>
      <c r="DF48" s="3">
        <f t="shared" si="105"/>
        <v>0</v>
      </c>
      <c r="DG48" s="3">
        <f t="shared" si="106"/>
        <v>1.6E-2</v>
      </c>
      <c r="DH48" s="3">
        <f t="shared" si="107"/>
        <v>22.015999999999998</v>
      </c>
      <c r="DI48" s="3">
        <f t="shared" si="108"/>
        <v>22</v>
      </c>
      <c r="DJ48" s="3">
        <f t="shared" si="109"/>
        <v>0</v>
      </c>
      <c r="DK48" s="3">
        <f t="shared" si="110"/>
        <v>2.1000000000000001E-2</v>
      </c>
      <c r="DL48" s="3">
        <f t="shared" si="111"/>
        <v>22.021000000000001</v>
      </c>
      <c r="DM48" s="3">
        <f t="shared" si="112"/>
        <v>22</v>
      </c>
      <c r="DN48" s="3">
        <f t="shared" si="113"/>
        <v>0</v>
      </c>
      <c r="DO48" s="3">
        <f t="shared" si="114"/>
        <v>8.9999999999999993E-3</v>
      </c>
      <c r="DP48" s="3">
        <f t="shared" si="115"/>
        <v>22.009</v>
      </c>
      <c r="DQ48" s="3">
        <f t="shared" si="116"/>
        <v>22</v>
      </c>
      <c r="DS48" s="3">
        <f t="shared" si="117"/>
        <v>0</v>
      </c>
      <c r="DT48" s="3">
        <f t="shared" si="118"/>
        <v>0.02</v>
      </c>
      <c r="DU48" s="3">
        <f t="shared" si="119"/>
        <v>21.02</v>
      </c>
      <c r="DV48" s="3">
        <f t="shared" si="120"/>
        <v>21</v>
      </c>
      <c r="DW48" s="3">
        <f t="shared" si="121"/>
        <v>0</v>
      </c>
      <c r="DX48" s="3">
        <f t="shared" si="122"/>
        <v>0.02</v>
      </c>
      <c r="DY48" s="3">
        <f t="shared" si="123"/>
        <v>21.02</v>
      </c>
      <c r="DZ48" s="3">
        <f t="shared" si="124"/>
        <v>21</v>
      </c>
      <c r="EA48" s="3">
        <f t="shared" si="125"/>
        <v>0</v>
      </c>
      <c r="EB48" s="3">
        <f t="shared" si="126"/>
        <v>2.1999999999999999E-2</v>
      </c>
      <c r="EC48" s="3">
        <f t="shared" si="127"/>
        <v>21.021999999999998</v>
      </c>
      <c r="ED48" s="3">
        <f t="shared" si="128"/>
        <v>22</v>
      </c>
      <c r="EE48" s="3">
        <f t="shared" si="129"/>
        <v>0</v>
      </c>
      <c r="EF48" s="3">
        <f t="shared" si="130"/>
        <v>1.9E-2</v>
      </c>
      <c r="EG48" s="3">
        <f t="shared" si="131"/>
        <v>22.018999999999998</v>
      </c>
      <c r="EH48" s="3">
        <f t="shared" si="132"/>
        <v>22</v>
      </c>
      <c r="EI48" s="3">
        <f t="shared" si="133"/>
        <v>0</v>
      </c>
      <c r="EJ48" s="3">
        <f t="shared" si="134"/>
        <v>1.6E-2</v>
      </c>
      <c r="EK48" s="3">
        <f t="shared" si="135"/>
        <v>22.015999999999998</v>
      </c>
      <c r="EL48" s="3">
        <f t="shared" si="136"/>
        <v>22</v>
      </c>
      <c r="EM48" s="3">
        <f t="shared" si="137"/>
        <v>0</v>
      </c>
      <c r="EN48" s="3">
        <f t="shared" si="138"/>
        <v>2.1000000000000001E-2</v>
      </c>
      <c r="EO48" s="3">
        <f t="shared" si="139"/>
        <v>22.021000000000001</v>
      </c>
      <c r="EP48" s="3">
        <f t="shared" si="140"/>
        <v>22</v>
      </c>
      <c r="EQ48" s="3">
        <f t="shared" si="141"/>
        <v>0</v>
      </c>
      <c r="ER48" s="3">
        <f t="shared" si="142"/>
        <v>8.9999999999999993E-3</v>
      </c>
      <c r="ES48" s="3">
        <f t="shared" si="143"/>
        <v>22.009</v>
      </c>
      <c r="ET48" s="3">
        <f t="shared" si="144"/>
        <v>22</v>
      </c>
      <c r="EX48" s="3">
        <f t="shared" si="145"/>
        <v>0</v>
      </c>
      <c r="EY48" s="3" t="str">
        <f t="shared" si="146"/>
        <v>NO</v>
      </c>
      <c r="EZ48" s="3">
        <f t="shared" si="147"/>
        <v>1000</v>
      </c>
      <c r="FA48" s="3" t="str">
        <f t="shared" si="148"/>
        <v>YES</v>
      </c>
      <c r="FC48" s="3">
        <f t="shared" si="149"/>
        <v>0</v>
      </c>
      <c r="FD48" s="3">
        <f t="shared" si="150"/>
        <v>1.7999999999999999E-2</v>
      </c>
      <c r="FE48" s="3">
        <f t="shared" si="151"/>
        <v>21.018000000000001</v>
      </c>
      <c r="FF48" s="3">
        <f t="shared" si="152"/>
        <v>21</v>
      </c>
      <c r="FG48" s="3">
        <f t="shared" si="153"/>
        <v>0</v>
      </c>
      <c r="FH48" s="3">
        <f t="shared" si="154"/>
        <v>1.9E-2</v>
      </c>
      <c r="FI48" s="3">
        <f t="shared" si="155"/>
        <v>21.018999999999998</v>
      </c>
      <c r="FJ48" s="3">
        <f t="shared" si="156"/>
        <v>21</v>
      </c>
      <c r="FK48" s="3">
        <f t="shared" si="157"/>
        <v>0</v>
      </c>
      <c r="FL48" s="3">
        <f t="shared" si="158"/>
        <v>2.1000000000000001E-2</v>
      </c>
      <c r="FM48" s="3">
        <f t="shared" si="159"/>
        <v>21.021000000000001</v>
      </c>
      <c r="FN48" s="3">
        <f t="shared" si="160"/>
        <v>22</v>
      </c>
      <c r="FO48" s="3">
        <f t="shared" si="161"/>
        <v>0</v>
      </c>
      <c r="FP48" s="3">
        <f t="shared" si="162"/>
        <v>1.7999999999999999E-2</v>
      </c>
      <c r="FQ48" s="3">
        <f t="shared" si="163"/>
        <v>22.018000000000001</v>
      </c>
      <c r="FR48" s="3">
        <f t="shared" si="164"/>
        <v>22</v>
      </c>
      <c r="FS48" s="3">
        <f t="shared" si="165"/>
        <v>0</v>
      </c>
      <c r="FT48" s="3">
        <f t="shared" si="166"/>
        <v>1.2999999999999999E-2</v>
      </c>
      <c r="FU48" s="3">
        <f t="shared" si="167"/>
        <v>22.013000000000002</v>
      </c>
      <c r="FV48" s="3">
        <f t="shared" si="168"/>
        <v>22</v>
      </c>
      <c r="FW48" s="3">
        <f t="shared" si="169"/>
        <v>0</v>
      </c>
      <c r="FX48" s="3">
        <f t="shared" si="170"/>
        <v>2.1000000000000001E-2</v>
      </c>
      <c r="FY48" s="3">
        <f t="shared" si="171"/>
        <v>22.021000000000001</v>
      </c>
      <c r="FZ48" s="3">
        <f t="shared" si="172"/>
        <v>22</v>
      </c>
      <c r="GA48" s="3">
        <f t="shared" si="173"/>
        <v>0</v>
      </c>
      <c r="GB48" s="3">
        <f t="shared" si="174"/>
        <v>8.9999999999999993E-3</v>
      </c>
      <c r="GC48" s="3">
        <f t="shared" si="175"/>
        <v>22.009</v>
      </c>
      <c r="GD48" s="3">
        <f t="shared" si="176"/>
        <v>22</v>
      </c>
      <c r="GG48" s="3">
        <f t="shared" si="177"/>
        <v>0</v>
      </c>
      <c r="GH48" s="3">
        <f t="shared" si="178"/>
        <v>1.6E-2</v>
      </c>
      <c r="GI48" s="3">
        <f t="shared" si="179"/>
        <v>21.015999999999998</v>
      </c>
      <c r="GJ48" s="3">
        <f t="shared" si="180"/>
        <v>21</v>
      </c>
      <c r="GK48" s="3">
        <f t="shared" si="181"/>
        <v>0</v>
      </c>
      <c r="GL48" s="3">
        <f t="shared" si="182"/>
        <v>1.4E-2</v>
      </c>
      <c r="GM48" s="3">
        <f t="shared" si="183"/>
        <v>21.013999999999999</v>
      </c>
      <c r="GN48" s="3">
        <f t="shared" si="184"/>
        <v>21</v>
      </c>
      <c r="GO48" s="3">
        <f t="shared" si="185"/>
        <v>0</v>
      </c>
      <c r="GP48" s="3">
        <f t="shared" si="186"/>
        <v>1.6E-2</v>
      </c>
      <c r="GQ48" s="3">
        <f t="shared" si="187"/>
        <v>21.015999999999998</v>
      </c>
      <c r="GR48" s="3">
        <f t="shared" si="188"/>
        <v>22</v>
      </c>
      <c r="GS48" s="3">
        <f t="shared" si="189"/>
        <v>0</v>
      </c>
      <c r="GT48" s="3">
        <f t="shared" si="190"/>
        <v>1.0999999999999999E-2</v>
      </c>
      <c r="GU48" s="3">
        <f t="shared" si="191"/>
        <v>22.010999999999999</v>
      </c>
      <c r="GV48" s="3">
        <f t="shared" si="192"/>
        <v>22</v>
      </c>
      <c r="GW48" s="3">
        <f t="shared" si="193"/>
        <v>0</v>
      </c>
      <c r="GX48" s="3">
        <f t="shared" si="194"/>
        <v>1.2E-2</v>
      </c>
      <c r="GY48" s="3">
        <f t="shared" si="195"/>
        <v>22.012</v>
      </c>
      <c r="GZ48" s="3">
        <f t="shared" si="196"/>
        <v>22</v>
      </c>
      <c r="HA48" s="3">
        <f t="shared" si="197"/>
        <v>0</v>
      </c>
      <c r="HB48" s="3">
        <f t="shared" si="198"/>
        <v>0.02</v>
      </c>
      <c r="HC48" s="3">
        <f t="shared" si="199"/>
        <v>22.02</v>
      </c>
      <c r="HD48" s="3">
        <f t="shared" si="200"/>
        <v>22</v>
      </c>
      <c r="HE48" s="3">
        <f t="shared" si="201"/>
        <v>0</v>
      </c>
      <c r="HF48" s="3">
        <f t="shared" si="202"/>
        <v>7.0000000000000001E-3</v>
      </c>
      <c r="HG48" s="3">
        <f t="shared" si="203"/>
        <v>22.007000000000001</v>
      </c>
      <c r="HH48" s="3">
        <f t="shared" si="204"/>
        <v>22</v>
      </c>
    </row>
    <row r="49" spans="1:216" x14ac:dyDescent="0.3">
      <c r="A49" s="3">
        <f t="shared" si="60"/>
        <v>22</v>
      </c>
      <c r="B49" s="12">
        <v>47</v>
      </c>
      <c r="C49" s="21"/>
      <c r="D49" s="21"/>
      <c r="E49" s="21"/>
      <c r="F49" s="12"/>
      <c r="G49" s="12"/>
      <c r="H49" s="12"/>
      <c r="I49" s="12"/>
      <c r="J49" s="12"/>
      <c r="K49" s="12"/>
      <c r="L49" s="12"/>
      <c r="M49" s="12"/>
      <c r="N49" s="12"/>
      <c r="O49" s="12"/>
      <c r="P49" s="12"/>
      <c r="Q49" s="12"/>
      <c r="R49" s="12"/>
      <c r="S49" s="12"/>
      <c r="T49" s="12"/>
      <c r="U49" s="12"/>
      <c r="V49" s="12"/>
      <c r="W49" s="12"/>
      <c r="X49" s="12"/>
      <c r="Y49" s="13">
        <f t="shared" si="61"/>
        <v>1000</v>
      </c>
      <c r="Z49" s="12"/>
      <c r="AA49" s="12"/>
      <c r="AB49" s="12"/>
      <c r="AC49" s="12"/>
      <c r="AD49" s="12"/>
      <c r="AE49" s="12"/>
      <c r="AF49" s="12"/>
      <c r="AG49" s="12"/>
      <c r="AH49" s="12"/>
      <c r="AI49" s="12"/>
      <c r="AJ49" s="13">
        <f t="shared" si="62"/>
        <v>0</v>
      </c>
      <c r="AK49" s="13">
        <f t="shared" si="63"/>
        <v>1000</v>
      </c>
      <c r="AL49" s="12"/>
      <c r="AM49" s="12"/>
      <c r="AN49" s="12"/>
      <c r="AO49" s="12"/>
      <c r="AP49" s="12"/>
      <c r="AQ49" s="12"/>
      <c r="AR49" s="12"/>
      <c r="AS49" s="12"/>
      <c r="AT49" s="12"/>
      <c r="AU49" s="12"/>
      <c r="AV49" s="13">
        <f t="shared" si="64"/>
        <v>0</v>
      </c>
      <c r="AW49" s="13">
        <f t="shared" si="65"/>
        <v>1000</v>
      </c>
      <c r="AX49" s="12"/>
      <c r="AY49" s="12"/>
      <c r="AZ49" s="12"/>
      <c r="BA49" s="12"/>
      <c r="BB49" s="12"/>
      <c r="BC49" s="12"/>
      <c r="BD49" s="12"/>
      <c r="BE49" s="12"/>
      <c r="BF49" s="12"/>
      <c r="BG49" s="12"/>
      <c r="BH49" s="13">
        <f t="shared" si="66"/>
        <v>0</v>
      </c>
      <c r="BI49" s="13">
        <f t="shared" si="67"/>
        <v>1000</v>
      </c>
      <c r="BJ49" s="13">
        <f t="shared" si="68"/>
        <v>22</v>
      </c>
      <c r="BK49" s="13">
        <f t="shared" si="69"/>
        <v>22</v>
      </c>
      <c r="BL49" s="13">
        <f t="shared" si="70"/>
        <v>22</v>
      </c>
      <c r="BM49" s="13">
        <f t="shared" si="71"/>
        <v>22</v>
      </c>
      <c r="BN49" s="13">
        <f t="shared" si="72"/>
        <v>21</v>
      </c>
      <c r="BO49" s="13">
        <f t="shared" si="73"/>
        <v>21</v>
      </c>
      <c r="BP49" s="13">
        <f t="shared" si="74"/>
        <v>21</v>
      </c>
      <c r="BQ49" s="13">
        <f t="shared" si="75"/>
        <v>21</v>
      </c>
      <c r="BR49" s="13" t="str">
        <f>IF($M49=Constants!$D$2,RANK($BM49,$BM$4:$BM$60,1),"-")</f>
        <v>-</v>
      </c>
      <c r="BS49" s="13" t="str">
        <f t="shared" si="76"/>
        <v/>
      </c>
      <c r="BT49" s="13" t="str">
        <f>IF($N49=Constants!$B$2,RANK($BM49,$BM$4:$BM$60,1),"-")</f>
        <v>-</v>
      </c>
      <c r="BU49" s="13" t="str">
        <f t="shared" si="77"/>
        <v/>
      </c>
      <c r="BV49" s="13" t="str">
        <f>IF($N49=Constants!$B$3,RANK($BM49,$BM$4:$BM$60,1),"-")</f>
        <v>-</v>
      </c>
      <c r="BW49" s="13" t="str">
        <f t="shared" si="78"/>
        <v/>
      </c>
      <c r="BX49" s="13" t="str">
        <f>IF($N49=Constants!$B$4,RANK($BM49,$BM$4:$BM$60,1),"-")</f>
        <v>-</v>
      </c>
      <c r="BY49" s="13" t="str">
        <f t="shared" si="79"/>
        <v/>
      </c>
      <c r="BZ49" s="13" t="str">
        <f>IF($N49=Constants!$B$5,RANK($BM49,$BM$4:$BM$60,1),"-")</f>
        <v>-</v>
      </c>
      <c r="CA49" s="13" t="str">
        <f t="shared" si="80"/>
        <v/>
      </c>
      <c r="CB49" s="13" t="str">
        <f>IF($N49=Constants!$B$6,RANK($BM49,$BM$4:$BM$60,1),"-")</f>
        <v>-</v>
      </c>
      <c r="CC49" s="13" t="str">
        <f t="shared" si="81"/>
        <v/>
      </c>
      <c r="CD49" s="13" t="str">
        <f>IF($N49=Constants!$B$7,RANK($BM49,$BM$4:$BM$60,1),"-")</f>
        <v>-</v>
      </c>
      <c r="CE49" s="13" t="str">
        <f t="shared" si="82"/>
        <v/>
      </c>
      <c r="CF49" s="13">
        <f>IF($N49=Constants!$B$8,RANK($BM49,$BM$4:$BM$60,1),"-")</f>
        <v>22</v>
      </c>
      <c r="CG49" s="13">
        <f t="shared" si="83"/>
        <v>1</v>
      </c>
      <c r="CH49" s="13" t="str">
        <f>IF($G49=Constants!$C$4,RANK($BM49,$BM$4:$BM$60,1),"-")</f>
        <v>-</v>
      </c>
      <c r="CI49" s="13" t="str">
        <f t="shared" si="84"/>
        <v xml:space="preserve"> </v>
      </c>
      <c r="CJ49" s="13" t="str">
        <f>IF($G49=Constants!$C$3,RANK($BM49,$BM$4:$BM$60,1),"-")</f>
        <v>-</v>
      </c>
      <c r="CK49" s="13" t="str">
        <f t="shared" si="85"/>
        <v xml:space="preserve"> </v>
      </c>
      <c r="CL49" s="13" t="str">
        <f t="shared" si="86"/>
        <v>1</v>
      </c>
      <c r="CM49" s="13" t="str">
        <f t="shared" si="87"/>
        <v xml:space="preserve"> </v>
      </c>
      <c r="CN49" s="13" t="str">
        <f t="shared" si="88"/>
        <v xml:space="preserve"> </v>
      </c>
      <c r="CP49" s="3">
        <f t="shared" si="89"/>
        <v>0</v>
      </c>
      <c r="CQ49" s="3">
        <f t="shared" si="90"/>
        <v>0.02</v>
      </c>
      <c r="CR49" s="3">
        <f t="shared" si="91"/>
        <v>21.02</v>
      </c>
      <c r="CS49" s="3">
        <f t="shared" si="92"/>
        <v>21</v>
      </c>
      <c r="CT49" s="3">
        <f t="shared" si="93"/>
        <v>0</v>
      </c>
      <c r="CU49" s="3">
        <f t="shared" si="94"/>
        <v>0.02</v>
      </c>
      <c r="CV49" s="3">
        <f t="shared" si="95"/>
        <v>21.02</v>
      </c>
      <c r="CW49" s="3">
        <f t="shared" si="96"/>
        <v>21</v>
      </c>
      <c r="CX49" s="3">
        <f t="shared" si="97"/>
        <v>0</v>
      </c>
      <c r="CY49" s="3">
        <f t="shared" si="98"/>
        <v>2.1999999999999999E-2</v>
      </c>
      <c r="CZ49" s="3">
        <f t="shared" si="99"/>
        <v>21.021999999999998</v>
      </c>
      <c r="DA49" s="3">
        <f t="shared" si="100"/>
        <v>22</v>
      </c>
      <c r="DB49" s="3">
        <f t="shared" si="101"/>
        <v>0</v>
      </c>
      <c r="DC49" s="3">
        <f t="shared" si="102"/>
        <v>1.9E-2</v>
      </c>
      <c r="DD49" s="3">
        <f t="shared" si="103"/>
        <v>22.018999999999998</v>
      </c>
      <c r="DE49" s="3">
        <f t="shared" si="104"/>
        <v>22</v>
      </c>
      <c r="DF49" s="3">
        <f t="shared" si="105"/>
        <v>0</v>
      </c>
      <c r="DG49" s="3">
        <f t="shared" si="106"/>
        <v>1.6E-2</v>
      </c>
      <c r="DH49" s="3">
        <f t="shared" si="107"/>
        <v>22.015999999999998</v>
      </c>
      <c r="DI49" s="3">
        <f t="shared" si="108"/>
        <v>22</v>
      </c>
      <c r="DJ49" s="3">
        <f t="shared" si="109"/>
        <v>0</v>
      </c>
      <c r="DK49" s="3">
        <f t="shared" si="110"/>
        <v>2.1000000000000001E-2</v>
      </c>
      <c r="DL49" s="3">
        <f t="shared" si="111"/>
        <v>22.021000000000001</v>
      </c>
      <c r="DM49" s="3">
        <f t="shared" si="112"/>
        <v>22</v>
      </c>
      <c r="DN49" s="3">
        <f t="shared" si="113"/>
        <v>0</v>
      </c>
      <c r="DO49" s="3">
        <f t="shared" si="114"/>
        <v>8.9999999999999993E-3</v>
      </c>
      <c r="DP49" s="3">
        <f t="shared" si="115"/>
        <v>22.009</v>
      </c>
      <c r="DQ49" s="3">
        <f t="shared" si="116"/>
        <v>22</v>
      </c>
      <c r="DS49" s="3">
        <f t="shared" si="117"/>
        <v>0</v>
      </c>
      <c r="DT49" s="3">
        <f t="shared" si="118"/>
        <v>0.02</v>
      </c>
      <c r="DU49" s="3">
        <f t="shared" si="119"/>
        <v>21.02</v>
      </c>
      <c r="DV49" s="3">
        <f t="shared" si="120"/>
        <v>21</v>
      </c>
      <c r="DW49" s="3">
        <f t="shared" si="121"/>
        <v>0</v>
      </c>
      <c r="DX49" s="3">
        <f t="shared" si="122"/>
        <v>0.02</v>
      </c>
      <c r="DY49" s="3">
        <f t="shared" si="123"/>
        <v>21.02</v>
      </c>
      <c r="DZ49" s="3">
        <f t="shared" si="124"/>
        <v>21</v>
      </c>
      <c r="EA49" s="3">
        <f t="shared" si="125"/>
        <v>0</v>
      </c>
      <c r="EB49" s="3">
        <f t="shared" si="126"/>
        <v>2.1999999999999999E-2</v>
      </c>
      <c r="EC49" s="3">
        <f t="shared" si="127"/>
        <v>21.021999999999998</v>
      </c>
      <c r="ED49" s="3">
        <f t="shared" si="128"/>
        <v>22</v>
      </c>
      <c r="EE49" s="3">
        <f t="shared" si="129"/>
        <v>0</v>
      </c>
      <c r="EF49" s="3">
        <f t="shared" si="130"/>
        <v>1.9E-2</v>
      </c>
      <c r="EG49" s="3">
        <f t="shared" si="131"/>
        <v>22.018999999999998</v>
      </c>
      <c r="EH49" s="3">
        <f t="shared" si="132"/>
        <v>22</v>
      </c>
      <c r="EI49" s="3">
        <f t="shared" si="133"/>
        <v>0</v>
      </c>
      <c r="EJ49" s="3">
        <f t="shared" si="134"/>
        <v>1.6E-2</v>
      </c>
      <c r="EK49" s="3">
        <f t="shared" si="135"/>
        <v>22.015999999999998</v>
      </c>
      <c r="EL49" s="3">
        <f t="shared" si="136"/>
        <v>22</v>
      </c>
      <c r="EM49" s="3">
        <f t="shared" si="137"/>
        <v>0</v>
      </c>
      <c r="EN49" s="3">
        <f t="shared" si="138"/>
        <v>2.1000000000000001E-2</v>
      </c>
      <c r="EO49" s="3">
        <f t="shared" si="139"/>
        <v>22.021000000000001</v>
      </c>
      <c r="EP49" s="3">
        <f t="shared" si="140"/>
        <v>22</v>
      </c>
      <c r="EQ49" s="3">
        <f t="shared" si="141"/>
        <v>0</v>
      </c>
      <c r="ER49" s="3">
        <f t="shared" si="142"/>
        <v>8.9999999999999993E-3</v>
      </c>
      <c r="ES49" s="3">
        <f t="shared" si="143"/>
        <v>22.009</v>
      </c>
      <c r="ET49" s="3">
        <f t="shared" si="144"/>
        <v>22</v>
      </c>
      <c r="EX49" s="3">
        <f t="shared" si="145"/>
        <v>0</v>
      </c>
      <c r="EY49" s="3" t="str">
        <f t="shared" si="146"/>
        <v>NO</v>
      </c>
      <c r="EZ49" s="3">
        <f t="shared" si="147"/>
        <v>1000</v>
      </c>
      <c r="FA49" s="3" t="str">
        <f t="shared" si="148"/>
        <v>YES</v>
      </c>
      <c r="FC49" s="3">
        <f t="shared" si="149"/>
        <v>0</v>
      </c>
      <c r="FD49" s="3">
        <f t="shared" si="150"/>
        <v>1.7999999999999999E-2</v>
      </c>
      <c r="FE49" s="3">
        <f t="shared" si="151"/>
        <v>21.018000000000001</v>
      </c>
      <c r="FF49" s="3">
        <f t="shared" si="152"/>
        <v>21</v>
      </c>
      <c r="FG49" s="3">
        <f t="shared" si="153"/>
        <v>0</v>
      </c>
      <c r="FH49" s="3">
        <f t="shared" si="154"/>
        <v>1.9E-2</v>
      </c>
      <c r="FI49" s="3">
        <f t="shared" si="155"/>
        <v>21.018999999999998</v>
      </c>
      <c r="FJ49" s="3">
        <f t="shared" si="156"/>
        <v>21</v>
      </c>
      <c r="FK49" s="3">
        <f t="shared" si="157"/>
        <v>0</v>
      </c>
      <c r="FL49" s="3">
        <f t="shared" si="158"/>
        <v>2.1000000000000001E-2</v>
      </c>
      <c r="FM49" s="3">
        <f t="shared" si="159"/>
        <v>21.021000000000001</v>
      </c>
      <c r="FN49" s="3">
        <f t="shared" si="160"/>
        <v>22</v>
      </c>
      <c r="FO49" s="3">
        <f t="shared" si="161"/>
        <v>0</v>
      </c>
      <c r="FP49" s="3">
        <f t="shared" si="162"/>
        <v>1.7999999999999999E-2</v>
      </c>
      <c r="FQ49" s="3">
        <f t="shared" si="163"/>
        <v>22.018000000000001</v>
      </c>
      <c r="FR49" s="3">
        <f t="shared" si="164"/>
        <v>22</v>
      </c>
      <c r="FS49" s="3">
        <f t="shared" si="165"/>
        <v>0</v>
      </c>
      <c r="FT49" s="3">
        <f t="shared" si="166"/>
        <v>1.2999999999999999E-2</v>
      </c>
      <c r="FU49" s="3">
        <f t="shared" si="167"/>
        <v>22.013000000000002</v>
      </c>
      <c r="FV49" s="3">
        <f t="shared" si="168"/>
        <v>22</v>
      </c>
      <c r="FW49" s="3">
        <f t="shared" si="169"/>
        <v>0</v>
      </c>
      <c r="FX49" s="3">
        <f t="shared" si="170"/>
        <v>2.1000000000000001E-2</v>
      </c>
      <c r="FY49" s="3">
        <f t="shared" si="171"/>
        <v>22.021000000000001</v>
      </c>
      <c r="FZ49" s="3">
        <f t="shared" si="172"/>
        <v>22</v>
      </c>
      <c r="GA49" s="3">
        <f t="shared" si="173"/>
        <v>0</v>
      </c>
      <c r="GB49" s="3">
        <f t="shared" si="174"/>
        <v>8.9999999999999993E-3</v>
      </c>
      <c r="GC49" s="3">
        <f t="shared" si="175"/>
        <v>22.009</v>
      </c>
      <c r="GD49" s="3">
        <f t="shared" si="176"/>
        <v>22</v>
      </c>
      <c r="GG49" s="3">
        <f t="shared" si="177"/>
        <v>0</v>
      </c>
      <c r="GH49" s="3">
        <f t="shared" si="178"/>
        <v>1.6E-2</v>
      </c>
      <c r="GI49" s="3">
        <f t="shared" si="179"/>
        <v>21.015999999999998</v>
      </c>
      <c r="GJ49" s="3">
        <f t="shared" si="180"/>
        <v>21</v>
      </c>
      <c r="GK49" s="3">
        <f t="shared" si="181"/>
        <v>0</v>
      </c>
      <c r="GL49" s="3">
        <f t="shared" si="182"/>
        <v>1.4E-2</v>
      </c>
      <c r="GM49" s="3">
        <f t="shared" si="183"/>
        <v>21.013999999999999</v>
      </c>
      <c r="GN49" s="3">
        <f t="shared" si="184"/>
        <v>21</v>
      </c>
      <c r="GO49" s="3">
        <f t="shared" si="185"/>
        <v>0</v>
      </c>
      <c r="GP49" s="3">
        <f t="shared" si="186"/>
        <v>1.6E-2</v>
      </c>
      <c r="GQ49" s="3">
        <f t="shared" si="187"/>
        <v>21.015999999999998</v>
      </c>
      <c r="GR49" s="3">
        <f t="shared" si="188"/>
        <v>22</v>
      </c>
      <c r="GS49" s="3">
        <f t="shared" si="189"/>
        <v>0</v>
      </c>
      <c r="GT49" s="3">
        <f t="shared" si="190"/>
        <v>1.0999999999999999E-2</v>
      </c>
      <c r="GU49" s="3">
        <f t="shared" si="191"/>
        <v>22.010999999999999</v>
      </c>
      <c r="GV49" s="3">
        <f t="shared" si="192"/>
        <v>22</v>
      </c>
      <c r="GW49" s="3">
        <f t="shared" si="193"/>
        <v>0</v>
      </c>
      <c r="GX49" s="3">
        <f t="shared" si="194"/>
        <v>1.2E-2</v>
      </c>
      <c r="GY49" s="3">
        <f t="shared" si="195"/>
        <v>22.012</v>
      </c>
      <c r="GZ49" s="3">
        <f t="shared" si="196"/>
        <v>22</v>
      </c>
      <c r="HA49" s="3">
        <f t="shared" si="197"/>
        <v>0</v>
      </c>
      <c r="HB49" s="3">
        <f t="shared" si="198"/>
        <v>0.02</v>
      </c>
      <c r="HC49" s="3">
        <f t="shared" si="199"/>
        <v>22.02</v>
      </c>
      <c r="HD49" s="3">
        <f t="shared" si="200"/>
        <v>22</v>
      </c>
      <c r="HE49" s="3">
        <f t="shared" si="201"/>
        <v>0</v>
      </c>
      <c r="HF49" s="3">
        <f t="shared" si="202"/>
        <v>7.0000000000000001E-3</v>
      </c>
      <c r="HG49" s="3">
        <f t="shared" si="203"/>
        <v>22.007000000000001</v>
      </c>
      <c r="HH49" s="3">
        <f t="shared" si="204"/>
        <v>22</v>
      </c>
    </row>
    <row r="50" spans="1:216" x14ac:dyDescent="0.3">
      <c r="A50" s="3">
        <f t="shared" si="60"/>
        <v>22</v>
      </c>
      <c r="B50" s="12">
        <v>48</v>
      </c>
      <c r="C50" s="21"/>
      <c r="D50" s="21"/>
      <c r="E50" s="21"/>
      <c r="F50" s="12"/>
      <c r="G50" s="12"/>
      <c r="H50" s="12"/>
      <c r="I50" s="12"/>
      <c r="J50" s="12"/>
      <c r="K50" s="12"/>
      <c r="L50" s="12"/>
      <c r="M50" s="12"/>
      <c r="N50" s="12"/>
      <c r="O50" s="12"/>
      <c r="P50" s="12"/>
      <c r="Q50" s="12"/>
      <c r="R50" s="12"/>
      <c r="S50" s="12"/>
      <c r="T50" s="12"/>
      <c r="U50" s="12"/>
      <c r="V50" s="12"/>
      <c r="W50" s="12"/>
      <c r="X50" s="12"/>
      <c r="Y50" s="13">
        <f t="shared" si="61"/>
        <v>1000</v>
      </c>
      <c r="Z50" s="12"/>
      <c r="AA50" s="12"/>
      <c r="AB50" s="12"/>
      <c r="AC50" s="12"/>
      <c r="AD50" s="12"/>
      <c r="AE50" s="12"/>
      <c r="AF50" s="12"/>
      <c r="AG50" s="12"/>
      <c r="AH50" s="12"/>
      <c r="AI50" s="12"/>
      <c r="AJ50" s="13">
        <f t="shared" si="62"/>
        <v>0</v>
      </c>
      <c r="AK50" s="13">
        <f t="shared" si="63"/>
        <v>1000</v>
      </c>
      <c r="AL50" s="12"/>
      <c r="AM50" s="12"/>
      <c r="AN50" s="12"/>
      <c r="AO50" s="12"/>
      <c r="AP50" s="12"/>
      <c r="AQ50" s="12"/>
      <c r="AR50" s="12"/>
      <c r="AS50" s="12"/>
      <c r="AT50" s="12"/>
      <c r="AU50" s="12"/>
      <c r="AV50" s="13">
        <f t="shared" si="64"/>
        <v>0</v>
      </c>
      <c r="AW50" s="13">
        <f t="shared" si="65"/>
        <v>1000</v>
      </c>
      <c r="AX50" s="12"/>
      <c r="AY50" s="12"/>
      <c r="AZ50" s="12"/>
      <c r="BA50" s="12"/>
      <c r="BB50" s="12"/>
      <c r="BC50" s="12"/>
      <c r="BD50" s="12"/>
      <c r="BE50" s="12"/>
      <c r="BF50" s="12"/>
      <c r="BG50" s="12"/>
      <c r="BH50" s="13">
        <f t="shared" si="66"/>
        <v>0</v>
      </c>
      <c r="BI50" s="13">
        <f t="shared" si="67"/>
        <v>1000</v>
      </c>
      <c r="BJ50" s="13">
        <f t="shared" si="68"/>
        <v>22</v>
      </c>
      <c r="BK50" s="13">
        <f t="shared" si="69"/>
        <v>22</v>
      </c>
      <c r="BL50" s="13">
        <f t="shared" si="70"/>
        <v>22</v>
      </c>
      <c r="BM50" s="13">
        <f t="shared" si="71"/>
        <v>22</v>
      </c>
      <c r="BN50" s="13">
        <f t="shared" si="72"/>
        <v>21</v>
      </c>
      <c r="BO50" s="13">
        <f t="shared" si="73"/>
        <v>21</v>
      </c>
      <c r="BP50" s="13">
        <f t="shared" si="74"/>
        <v>21</v>
      </c>
      <c r="BQ50" s="13">
        <f t="shared" si="75"/>
        <v>21</v>
      </c>
      <c r="BR50" s="13" t="str">
        <f>IF($M50=Constants!$D$2,RANK($BM50,$BM$4:$BM$60,1),"-")</f>
        <v>-</v>
      </c>
      <c r="BS50" s="13" t="str">
        <f t="shared" si="76"/>
        <v/>
      </c>
      <c r="BT50" s="13" t="str">
        <f>IF($N50=Constants!$B$2,RANK($BM50,$BM$4:$BM$60,1),"-")</f>
        <v>-</v>
      </c>
      <c r="BU50" s="13" t="str">
        <f t="shared" si="77"/>
        <v/>
      </c>
      <c r="BV50" s="13" t="str">
        <f>IF($N50=Constants!$B$3,RANK($BM50,$BM$4:$BM$60,1),"-")</f>
        <v>-</v>
      </c>
      <c r="BW50" s="13" t="str">
        <f t="shared" si="78"/>
        <v/>
      </c>
      <c r="BX50" s="13" t="str">
        <f>IF($N50=Constants!$B$4,RANK($BM50,$BM$4:$BM$60,1),"-")</f>
        <v>-</v>
      </c>
      <c r="BY50" s="13" t="str">
        <f t="shared" si="79"/>
        <v/>
      </c>
      <c r="BZ50" s="13" t="str">
        <f>IF($N50=Constants!$B$5,RANK($BM50,$BM$4:$BM$60,1),"-")</f>
        <v>-</v>
      </c>
      <c r="CA50" s="13" t="str">
        <f t="shared" si="80"/>
        <v/>
      </c>
      <c r="CB50" s="13" t="str">
        <f>IF($N50=Constants!$B$6,RANK($BM50,$BM$4:$BM$60,1),"-")</f>
        <v>-</v>
      </c>
      <c r="CC50" s="13" t="str">
        <f t="shared" si="81"/>
        <v/>
      </c>
      <c r="CD50" s="13" t="str">
        <f>IF($N50=Constants!$B$7,RANK($BM50,$BM$4:$BM$60,1),"-")</f>
        <v>-</v>
      </c>
      <c r="CE50" s="13" t="str">
        <f t="shared" si="82"/>
        <v/>
      </c>
      <c r="CF50" s="13">
        <f>IF($N50=Constants!$B$8,RANK($BM50,$BM$4:$BM$60,1),"-")</f>
        <v>22</v>
      </c>
      <c r="CG50" s="13">
        <f t="shared" si="83"/>
        <v>1</v>
      </c>
      <c r="CH50" s="13" t="str">
        <f>IF($G50=Constants!$C$4,RANK($BM50,$BM$4:$BM$60,1),"-")</f>
        <v>-</v>
      </c>
      <c r="CI50" s="13" t="str">
        <f t="shared" si="84"/>
        <v xml:space="preserve"> </v>
      </c>
      <c r="CJ50" s="13" t="str">
        <f>IF($G50=Constants!$C$3,RANK($BM50,$BM$4:$BM$60,1),"-")</f>
        <v>-</v>
      </c>
      <c r="CK50" s="13" t="str">
        <f t="shared" si="85"/>
        <v xml:space="preserve"> </v>
      </c>
      <c r="CL50" s="13" t="str">
        <f t="shared" si="86"/>
        <v>1</v>
      </c>
      <c r="CM50" s="13" t="str">
        <f t="shared" si="87"/>
        <v xml:space="preserve"> </v>
      </c>
      <c r="CN50" s="13" t="str">
        <f t="shared" si="88"/>
        <v xml:space="preserve"> </v>
      </c>
      <c r="CP50" s="3">
        <f t="shared" si="89"/>
        <v>0</v>
      </c>
      <c r="CQ50" s="3">
        <f t="shared" si="90"/>
        <v>0.02</v>
      </c>
      <c r="CR50" s="3">
        <f t="shared" si="91"/>
        <v>21.02</v>
      </c>
      <c r="CS50" s="3">
        <f t="shared" si="92"/>
        <v>21</v>
      </c>
      <c r="CT50" s="3">
        <f t="shared" si="93"/>
        <v>0</v>
      </c>
      <c r="CU50" s="3">
        <f t="shared" si="94"/>
        <v>0.02</v>
      </c>
      <c r="CV50" s="3">
        <f t="shared" si="95"/>
        <v>21.02</v>
      </c>
      <c r="CW50" s="3">
        <f t="shared" si="96"/>
        <v>21</v>
      </c>
      <c r="CX50" s="3">
        <f t="shared" si="97"/>
        <v>0</v>
      </c>
      <c r="CY50" s="3">
        <f t="shared" si="98"/>
        <v>2.1999999999999999E-2</v>
      </c>
      <c r="CZ50" s="3">
        <f t="shared" si="99"/>
        <v>21.021999999999998</v>
      </c>
      <c r="DA50" s="3">
        <f t="shared" si="100"/>
        <v>22</v>
      </c>
      <c r="DB50" s="3">
        <f t="shared" si="101"/>
        <v>0</v>
      </c>
      <c r="DC50" s="3">
        <f t="shared" si="102"/>
        <v>1.9E-2</v>
      </c>
      <c r="DD50" s="3">
        <f t="shared" si="103"/>
        <v>22.018999999999998</v>
      </c>
      <c r="DE50" s="3">
        <f t="shared" si="104"/>
        <v>22</v>
      </c>
      <c r="DF50" s="3">
        <f t="shared" si="105"/>
        <v>0</v>
      </c>
      <c r="DG50" s="3">
        <f t="shared" si="106"/>
        <v>1.6E-2</v>
      </c>
      <c r="DH50" s="3">
        <f t="shared" si="107"/>
        <v>22.015999999999998</v>
      </c>
      <c r="DI50" s="3">
        <f t="shared" si="108"/>
        <v>22</v>
      </c>
      <c r="DJ50" s="3">
        <f t="shared" si="109"/>
        <v>0</v>
      </c>
      <c r="DK50" s="3">
        <f t="shared" si="110"/>
        <v>2.1000000000000001E-2</v>
      </c>
      <c r="DL50" s="3">
        <f t="shared" si="111"/>
        <v>22.021000000000001</v>
      </c>
      <c r="DM50" s="3">
        <f t="shared" si="112"/>
        <v>22</v>
      </c>
      <c r="DN50" s="3">
        <f t="shared" si="113"/>
        <v>0</v>
      </c>
      <c r="DO50" s="3">
        <f t="shared" si="114"/>
        <v>8.9999999999999993E-3</v>
      </c>
      <c r="DP50" s="3">
        <f t="shared" si="115"/>
        <v>22.009</v>
      </c>
      <c r="DQ50" s="3">
        <f t="shared" si="116"/>
        <v>22</v>
      </c>
      <c r="DS50" s="3">
        <f t="shared" si="117"/>
        <v>0</v>
      </c>
      <c r="DT50" s="3">
        <f t="shared" si="118"/>
        <v>0.02</v>
      </c>
      <c r="DU50" s="3">
        <f t="shared" si="119"/>
        <v>21.02</v>
      </c>
      <c r="DV50" s="3">
        <f t="shared" si="120"/>
        <v>21</v>
      </c>
      <c r="DW50" s="3">
        <f t="shared" si="121"/>
        <v>0</v>
      </c>
      <c r="DX50" s="3">
        <f t="shared" si="122"/>
        <v>0.02</v>
      </c>
      <c r="DY50" s="3">
        <f t="shared" si="123"/>
        <v>21.02</v>
      </c>
      <c r="DZ50" s="3">
        <f t="shared" si="124"/>
        <v>21</v>
      </c>
      <c r="EA50" s="3">
        <f t="shared" si="125"/>
        <v>0</v>
      </c>
      <c r="EB50" s="3">
        <f t="shared" si="126"/>
        <v>2.1999999999999999E-2</v>
      </c>
      <c r="EC50" s="3">
        <f t="shared" si="127"/>
        <v>21.021999999999998</v>
      </c>
      <c r="ED50" s="3">
        <f t="shared" si="128"/>
        <v>22</v>
      </c>
      <c r="EE50" s="3">
        <f t="shared" si="129"/>
        <v>0</v>
      </c>
      <c r="EF50" s="3">
        <f t="shared" si="130"/>
        <v>1.9E-2</v>
      </c>
      <c r="EG50" s="3">
        <f t="shared" si="131"/>
        <v>22.018999999999998</v>
      </c>
      <c r="EH50" s="3">
        <f t="shared" si="132"/>
        <v>22</v>
      </c>
      <c r="EI50" s="3">
        <f t="shared" si="133"/>
        <v>0</v>
      </c>
      <c r="EJ50" s="3">
        <f t="shared" si="134"/>
        <v>1.6E-2</v>
      </c>
      <c r="EK50" s="3">
        <f t="shared" si="135"/>
        <v>22.015999999999998</v>
      </c>
      <c r="EL50" s="3">
        <f t="shared" si="136"/>
        <v>22</v>
      </c>
      <c r="EM50" s="3">
        <f t="shared" si="137"/>
        <v>0</v>
      </c>
      <c r="EN50" s="3">
        <f t="shared" si="138"/>
        <v>2.1000000000000001E-2</v>
      </c>
      <c r="EO50" s="3">
        <f t="shared" si="139"/>
        <v>22.021000000000001</v>
      </c>
      <c r="EP50" s="3">
        <f t="shared" si="140"/>
        <v>22</v>
      </c>
      <c r="EQ50" s="3">
        <f t="shared" si="141"/>
        <v>0</v>
      </c>
      <c r="ER50" s="3">
        <f t="shared" si="142"/>
        <v>8.9999999999999993E-3</v>
      </c>
      <c r="ES50" s="3">
        <f t="shared" si="143"/>
        <v>22.009</v>
      </c>
      <c r="ET50" s="3">
        <f t="shared" si="144"/>
        <v>22</v>
      </c>
      <c r="EX50" s="3">
        <f t="shared" si="145"/>
        <v>0</v>
      </c>
      <c r="EY50" s="3" t="str">
        <f t="shared" si="146"/>
        <v>NO</v>
      </c>
      <c r="EZ50" s="3">
        <f t="shared" si="147"/>
        <v>1000</v>
      </c>
      <c r="FA50" s="3" t="str">
        <f t="shared" si="148"/>
        <v>YES</v>
      </c>
      <c r="FC50" s="3">
        <f t="shared" si="149"/>
        <v>0</v>
      </c>
      <c r="FD50" s="3">
        <f t="shared" si="150"/>
        <v>1.7999999999999999E-2</v>
      </c>
      <c r="FE50" s="3">
        <f t="shared" si="151"/>
        <v>21.018000000000001</v>
      </c>
      <c r="FF50" s="3">
        <f t="shared" si="152"/>
        <v>21</v>
      </c>
      <c r="FG50" s="3">
        <f t="shared" si="153"/>
        <v>0</v>
      </c>
      <c r="FH50" s="3">
        <f t="shared" si="154"/>
        <v>1.9E-2</v>
      </c>
      <c r="FI50" s="3">
        <f t="shared" si="155"/>
        <v>21.018999999999998</v>
      </c>
      <c r="FJ50" s="3">
        <f t="shared" si="156"/>
        <v>21</v>
      </c>
      <c r="FK50" s="3">
        <f t="shared" si="157"/>
        <v>0</v>
      </c>
      <c r="FL50" s="3">
        <f t="shared" si="158"/>
        <v>2.1000000000000001E-2</v>
      </c>
      <c r="FM50" s="3">
        <f t="shared" si="159"/>
        <v>21.021000000000001</v>
      </c>
      <c r="FN50" s="3">
        <f t="shared" si="160"/>
        <v>22</v>
      </c>
      <c r="FO50" s="3">
        <f t="shared" si="161"/>
        <v>0</v>
      </c>
      <c r="FP50" s="3">
        <f t="shared" si="162"/>
        <v>1.7999999999999999E-2</v>
      </c>
      <c r="FQ50" s="3">
        <f t="shared" si="163"/>
        <v>22.018000000000001</v>
      </c>
      <c r="FR50" s="3">
        <f t="shared" si="164"/>
        <v>22</v>
      </c>
      <c r="FS50" s="3">
        <f t="shared" si="165"/>
        <v>0</v>
      </c>
      <c r="FT50" s="3">
        <f t="shared" si="166"/>
        <v>1.2999999999999999E-2</v>
      </c>
      <c r="FU50" s="3">
        <f t="shared" si="167"/>
        <v>22.013000000000002</v>
      </c>
      <c r="FV50" s="3">
        <f t="shared" si="168"/>
        <v>22</v>
      </c>
      <c r="FW50" s="3">
        <f t="shared" si="169"/>
        <v>0</v>
      </c>
      <c r="FX50" s="3">
        <f t="shared" si="170"/>
        <v>2.1000000000000001E-2</v>
      </c>
      <c r="FY50" s="3">
        <f t="shared" si="171"/>
        <v>22.021000000000001</v>
      </c>
      <c r="FZ50" s="3">
        <f t="shared" si="172"/>
        <v>22</v>
      </c>
      <c r="GA50" s="3">
        <f t="shared" si="173"/>
        <v>0</v>
      </c>
      <c r="GB50" s="3">
        <f t="shared" si="174"/>
        <v>8.9999999999999993E-3</v>
      </c>
      <c r="GC50" s="3">
        <f t="shared" si="175"/>
        <v>22.009</v>
      </c>
      <c r="GD50" s="3">
        <f t="shared" si="176"/>
        <v>22</v>
      </c>
      <c r="GG50" s="3">
        <f t="shared" si="177"/>
        <v>0</v>
      </c>
      <c r="GH50" s="3">
        <f t="shared" si="178"/>
        <v>1.6E-2</v>
      </c>
      <c r="GI50" s="3">
        <f t="shared" si="179"/>
        <v>21.015999999999998</v>
      </c>
      <c r="GJ50" s="3">
        <f t="shared" si="180"/>
        <v>21</v>
      </c>
      <c r="GK50" s="3">
        <f t="shared" si="181"/>
        <v>0</v>
      </c>
      <c r="GL50" s="3">
        <f t="shared" si="182"/>
        <v>1.4E-2</v>
      </c>
      <c r="GM50" s="3">
        <f t="shared" si="183"/>
        <v>21.013999999999999</v>
      </c>
      <c r="GN50" s="3">
        <f t="shared" si="184"/>
        <v>21</v>
      </c>
      <c r="GO50" s="3">
        <f t="shared" si="185"/>
        <v>0</v>
      </c>
      <c r="GP50" s="3">
        <f t="shared" si="186"/>
        <v>1.6E-2</v>
      </c>
      <c r="GQ50" s="3">
        <f t="shared" si="187"/>
        <v>21.015999999999998</v>
      </c>
      <c r="GR50" s="3">
        <f t="shared" si="188"/>
        <v>22</v>
      </c>
      <c r="GS50" s="3">
        <f t="shared" si="189"/>
        <v>0</v>
      </c>
      <c r="GT50" s="3">
        <f t="shared" si="190"/>
        <v>1.0999999999999999E-2</v>
      </c>
      <c r="GU50" s="3">
        <f t="shared" si="191"/>
        <v>22.010999999999999</v>
      </c>
      <c r="GV50" s="3">
        <f t="shared" si="192"/>
        <v>22</v>
      </c>
      <c r="GW50" s="3">
        <f t="shared" si="193"/>
        <v>0</v>
      </c>
      <c r="GX50" s="3">
        <f t="shared" si="194"/>
        <v>1.2E-2</v>
      </c>
      <c r="GY50" s="3">
        <f t="shared" si="195"/>
        <v>22.012</v>
      </c>
      <c r="GZ50" s="3">
        <f t="shared" si="196"/>
        <v>22</v>
      </c>
      <c r="HA50" s="3">
        <f t="shared" si="197"/>
        <v>0</v>
      </c>
      <c r="HB50" s="3">
        <f t="shared" si="198"/>
        <v>0.02</v>
      </c>
      <c r="HC50" s="3">
        <f t="shared" si="199"/>
        <v>22.02</v>
      </c>
      <c r="HD50" s="3">
        <f t="shared" si="200"/>
        <v>22</v>
      </c>
      <c r="HE50" s="3">
        <f t="shared" si="201"/>
        <v>0</v>
      </c>
      <c r="HF50" s="3">
        <f t="shared" si="202"/>
        <v>7.0000000000000001E-3</v>
      </c>
      <c r="HG50" s="3">
        <f t="shared" si="203"/>
        <v>22.007000000000001</v>
      </c>
      <c r="HH50" s="3">
        <f t="shared" si="204"/>
        <v>22</v>
      </c>
    </row>
    <row r="51" spans="1:216" x14ac:dyDescent="0.3">
      <c r="A51" s="3">
        <f t="shared" si="60"/>
        <v>22</v>
      </c>
      <c r="B51" s="12">
        <v>49</v>
      </c>
      <c r="C51" s="21"/>
      <c r="D51" s="21"/>
      <c r="E51" s="21"/>
      <c r="F51" s="12"/>
      <c r="G51" s="12"/>
      <c r="H51" s="12"/>
      <c r="I51" s="12"/>
      <c r="J51" s="12"/>
      <c r="K51" s="12"/>
      <c r="L51" s="12"/>
      <c r="M51" s="12"/>
      <c r="N51" s="12"/>
      <c r="O51" s="12"/>
      <c r="P51" s="12"/>
      <c r="Q51" s="12"/>
      <c r="R51" s="12"/>
      <c r="S51" s="12"/>
      <c r="T51" s="12"/>
      <c r="U51" s="12"/>
      <c r="V51" s="12"/>
      <c r="W51" s="12"/>
      <c r="X51" s="12"/>
      <c r="Y51" s="13">
        <f t="shared" si="61"/>
        <v>1000</v>
      </c>
      <c r="Z51" s="12"/>
      <c r="AA51" s="12"/>
      <c r="AB51" s="12"/>
      <c r="AC51" s="12"/>
      <c r="AD51" s="12"/>
      <c r="AE51" s="12"/>
      <c r="AF51" s="12"/>
      <c r="AG51" s="12"/>
      <c r="AH51" s="12"/>
      <c r="AI51" s="12"/>
      <c r="AJ51" s="13">
        <f t="shared" si="62"/>
        <v>0</v>
      </c>
      <c r="AK51" s="13">
        <f t="shared" si="63"/>
        <v>1000</v>
      </c>
      <c r="AL51" s="12"/>
      <c r="AM51" s="12"/>
      <c r="AN51" s="12"/>
      <c r="AO51" s="12"/>
      <c r="AP51" s="12"/>
      <c r="AQ51" s="12"/>
      <c r="AR51" s="12"/>
      <c r="AS51" s="12"/>
      <c r="AT51" s="12"/>
      <c r="AU51" s="12"/>
      <c r="AV51" s="13">
        <f t="shared" si="64"/>
        <v>0</v>
      </c>
      <c r="AW51" s="13">
        <f t="shared" si="65"/>
        <v>1000</v>
      </c>
      <c r="AX51" s="12"/>
      <c r="AY51" s="12"/>
      <c r="AZ51" s="12"/>
      <c r="BA51" s="12"/>
      <c r="BB51" s="12"/>
      <c r="BC51" s="12"/>
      <c r="BD51" s="12"/>
      <c r="BE51" s="12"/>
      <c r="BF51" s="12"/>
      <c r="BG51" s="12"/>
      <c r="BH51" s="13">
        <f t="shared" si="66"/>
        <v>0</v>
      </c>
      <c r="BI51" s="13">
        <f t="shared" si="67"/>
        <v>1000</v>
      </c>
      <c r="BJ51" s="13">
        <f t="shared" si="68"/>
        <v>22</v>
      </c>
      <c r="BK51" s="13">
        <f t="shared" si="69"/>
        <v>22</v>
      </c>
      <c r="BL51" s="13">
        <f t="shared" si="70"/>
        <v>22</v>
      </c>
      <c r="BM51" s="13">
        <f t="shared" si="71"/>
        <v>22</v>
      </c>
      <c r="BN51" s="13">
        <f t="shared" si="72"/>
        <v>21</v>
      </c>
      <c r="BO51" s="13">
        <f t="shared" si="73"/>
        <v>21</v>
      </c>
      <c r="BP51" s="13">
        <f t="shared" si="74"/>
        <v>21</v>
      </c>
      <c r="BQ51" s="13">
        <f t="shared" si="75"/>
        <v>21</v>
      </c>
      <c r="BR51" s="13" t="str">
        <f>IF($M51=Constants!$D$2,RANK($BM51,$BM$4:$BM$60,1),"-")</f>
        <v>-</v>
      </c>
      <c r="BS51" s="13" t="str">
        <f t="shared" si="76"/>
        <v/>
      </c>
      <c r="BT51" s="13" t="str">
        <f>IF($N51=Constants!$B$2,RANK($BM51,$BM$4:$BM$60,1),"-")</f>
        <v>-</v>
      </c>
      <c r="BU51" s="13" t="str">
        <f t="shared" si="77"/>
        <v/>
      </c>
      <c r="BV51" s="13" t="str">
        <f>IF($N51=Constants!$B$3,RANK($BM51,$BM$4:$BM$60,1),"-")</f>
        <v>-</v>
      </c>
      <c r="BW51" s="13" t="str">
        <f t="shared" si="78"/>
        <v/>
      </c>
      <c r="BX51" s="13" t="str">
        <f>IF($N51=Constants!$B$4,RANK($BM51,$BM$4:$BM$60,1),"-")</f>
        <v>-</v>
      </c>
      <c r="BY51" s="13" t="str">
        <f t="shared" si="79"/>
        <v/>
      </c>
      <c r="BZ51" s="13" t="str">
        <f>IF($N51=Constants!$B$5,RANK($BM51,$BM$4:$BM$60,1),"-")</f>
        <v>-</v>
      </c>
      <c r="CA51" s="13" t="str">
        <f t="shared" si="80"/>
        <v/>
      </c>
      <c r="CB51" s="13" t="str">
        <f>IF($N51=Constants!$B$6,RANK($BM51,$BM$4:$BM$60,1),"-")</f>
        <v>-</v>
      </c>
      <c r="CC51" s="13" t="str">
        <f t="shared" si="81"/>
        <v/>
      </c>
      <c r="CD51" s="13" t="str">
        <f>IF($N51=Constants!$B$7,RANK($BM51,$BM$4:$BM$60,1),"-")</f>
        <v>-</v>
      </c>
      <c r="CE51" s="13" t="str">
        <f t="shared" si="82"/>
        <v/>
      </c>
      <c r="CF51" s="13">
        <f>IF($N51=Constants!$B$8,RANK($BM51,$BM$4:$BM$60,1),"-")</f>
        <v>22</v>
      </c>
      <c r="CG51" s="13">
        <f t="shared" si="83"/>
        <v>1</v>
      </c>
      <c r="CH51" s="13" t="str">
        <f>IF($G51=Constants!$C$4,RANK($BM51,$BM$4:$BM$60,1),"-")</f>
        <v>-</v>
      </c>
      <c r="CI51" s="13" t="str">
        <f t="shared" si="84"/>
        <v xml:space="preserve"> </v>
      </c>
      <c r="CJ51" s="13" t="str">
        <f>IF($G51=Constants!$C$3,RANK($BM51,$BM$4:$BM$60,1),"-")</f>
        <v>-</v>
      </c>
      <c r="CK51" s="13" t="str">
        <f t="shared" si="85"/>
        <v xml:space="preserve"> </v>
      </c>
      <c r="CL51" s="13" t="str">
        <f t="shared" si="86"/>
        <v>1</v>
      </c>
      <c r="CM51" s="13" t="str">
        <f t="shared" si="87"/>
        <v xml:space="preserve"> </v>
      </c>
      <c r="CN51" s="13" t="str">
        <f t="shared" si="88"/>
        <v xml:space="preserve"> </v>
      </c>
      <c r="CP51" s="3">
        <f t="shared" si="89"/>
        <v>0</v>
      </c>
      <c r="CQ51" s="3">
        <f t="shared" si="90"/>
        <v>0.02</v>
      </c>
      <c r="CR51" s="3">
        <f t="shared" si="91"/>
        <v>21.02</v>
      </c>
      <c r="CS51" s="3">
        <f t="shared" si="92"/>
        <v>21</v>
      </c>
      <c r="CT51" s="3">
        <f t="shared" si="93"/>
        <v>0</v>
      </c>
      <c r="CU51" s="3">
        <f t="shared" si="94"/>
        <v>0.02</v>
      </c>
      <c r="CV51" s="3">
        <f t="shared" si="95"/>
        <v>21.02</v>
      </c>
      <c r="CW51" s="3">
        <f t="shared" si="96"/>
        <v>21</v>
      </c>
      <c r="CX51" s="3">
        <f t="shared" si="97"/>
        <v>0</v>
      </c>
      <c r="CY51" s="3">
        <f t="shared" si="98"/>
        <v>2.1999999999999999E-2</v>
      </c>
      <c r="CZ51" s="3">
        <f t="shared" si="99"/>
        <v>21.021999999999998</v>
      </c>
      <c r="DA51" s="3">
        <f t="shared" si="100"/>
        <v>22</v>
      </c>
      <c r="DB51" s="3">
        <f t="shared" si="101"/>
        <v>0</v>
      </c>
      <c r="DC51" s="3">
        <f t="shared" si="102"/>
        <v>1.9E-2</v>
      </c>
      <c r="DD51" s="3">
        <f t="shared" si="103"/>
        <v>22.018999999999998</v>
      </c>
      <c r="DE51" s="3">
        <f t="shared" si="104"/>
        <v>22</v>
      </c>
      <c r="DF51" s="3">
        <f t="shared" si="105"/>
        <v>0</v>
      </c>
      <c r="DG51" s="3">
        <f t="shared" si="106"/>
        <v>1.6E-2</v>
      </c>
      <c r="DH51" s="3">
        <f t="shared" si="107"/>
        <v>22.015999999999998</v>
      </c>
      <c r="DI51" s="3">
        <f t="shared" si="108"/>
        <v>22</v>
      </c>
      <c r="DJ51" s="3">
        <f t="shared" si="109"/>
        <v>0</v>
      </c>
      <c r="DK51" s="3">
        <f t="shared" si="110"/>
        <v>2.1000000000000001E-2</v>
      </c>
      <c r="DL51" s="3">
        <f t="shared" si="111"/>
        <v>22.021000000000001</v>
      </c>
      <c r="DM51" s="3">
        <f t="shared" si="112"/>
        <v>22</v>
      </c>
      <c r="DN51" s="3">
        <f t="shared" si="113"/>
        <v>0</v>
      </c>
      <c r="DO51" s="3">
        <f t="shared" si="114"/>
        <v>8.9999999999999993E-3</v>
      </c>
      <c r="DP51" s="3">
        <f t="shared" si="115"/>
        <v>22.009</v>
      </c>
      <c r="DQ51" s="3">
        <f t="shared" si="116"/>
        <v>22</v>
      </c>
      <c r="DS51" s="3">
        <f t="shared" si="117"/>
        <v>0</v>
      </c>
      <c r="DT51" s="3">
        <f t="shared" si="118"/>
        <v>0.02</v>
      </c>
      <c r="DU51" s="3">
        <f t="shared" si="119"/>
        <v>21.02</v>
      </c>
      <c r="DV51" s="3">
        <f t="shared" si="120"/>
        <v>21</v>
      </c>
      <c r="DW51" s="3">
        <f t="shared" si="121"/>
        <v>0</v>
      </c>
      <c r="DX51" s="3">
        <f t="shared" si="122"/>
        <v>0.02</v>
      </c>
      <c r="DY51" s="3">
        <f t="shared" si="123"/>
        <v>21.02</v>
      </c>
      <c r="DZ51" s="3">
        <f t="shared" si="124"/>
        <v>21</v>
      </c>
      <c r="EA51" s="3">
        <f t="shared" si="125"/>
        <v>0</v>
      </c>
      <c r="EB51" s="3">
        <f t="shared" si="126"/>
        <v>2.1999999999999999E-2</v>
      </c>
      <c r="EC51" s="3">
        <f t="shared" si="127"/>
        <v>21.021999999999998</v>
      </c>
      <c r="ED51" s="3">
        <f t="shared" si="128"/>
        <v>22</v>
      </c>
      <c r="EE51" s="3">
        <f t="shared" si="129"/>
        <v>0</v>
      </c>
      <c r="EF51" s="3">
        <f t="shared" si="130"/>
        <v>1.9E-2</v>
      </c>
      <c r="EG51" s="3">
        <f t="shared" si="131"/>
        <v>22.018999999999998</v>
      </c>
      <c r="EH51" s="3">
        <f t="shared" si="132"/>
        <v>22</v>
      </c>
      <c r="EI51" s="3">
        <f t="shared" si="133"/>
        <v>0</v>
      </c>
      <c r="EJ51" s="3">
        <f t="shared" si="134"/>
        <v>1.6E-2</v>
      </c>
      <c r="EK51" s="3">
        <f t="shared" si="135"/>
        <v>22.015999999999998</v>
      </c>
      <c r="EL51" s="3">
        <f t="shared" si="136"/>
        <v>22</v>
      </c>
      <c r="EM51" s="3">
        <f t="shared" si="137"/>
        <v>0</v>
      </c>
      <c r="EN51" s="3">
        <f t="shared" si="138"/>
        <v>2.1000000000000001E-2</v>
      </c>
      <c r="EO51" s="3">
        <f t="shared" si="139"/>
        <v>22.021000000000001</v>
      </c>
      <c r="EP51" s="3">
        <f t="shared" si="140"/>
        <v>22</v>
      </c>
      <c r="EQ51" s="3">
        <f t="shared" si="141"/>
        <v>0</v>
      </c>
      <c r="ER51" s="3">
        <f t="shared" si="142"/>
        <v>8.9999999999999993E-3</v>
      </c>
      <c r="ES51" s="3">
        <f t="shared" si="143"/>
        <v>22.009</v>
      </c>
      <c r="ET51" s="3">
        <f t="shared" si="144"/>
        <v>22</v>
      </c>
      <c r="EX51" s="3">
        <f t="shared" si="145"/>
        <v>0</v>
      </c>
      <c r="EY51" s="3" t="str">
        <f t="shared" si="146"/>
        <v>NO</v>
      </c>
      <c r="EZ51" s="3">
        <f t="shared" si="147"/>
        <v>1000</v>
      </c>
      <c r="FA51" s="3" t="str">
        <f t="shared" si="148"/>
        <v>YES</v>
      </c>
      <c r="FC51" s="3">
        <f t="shared" si="149"/>
        <v>0</v>
      </c>
      <c r="FD51" s="3">
        <f t="shared" si="150"/>
        <v>1.7999999999999999E-2</v>
      </c>
      <c r="FE51" s="3">
        <f t="shared" si="151"/>
        <v>21.018000000000001</v>
      </c>
      <c r="FF51" s="3">
        <f t="shared" si="152"/>
        <v>21</v>
      </c>
      <c r="FG51" s="3">
        <f t="shared" si="153"/>
        <v>0</v>
      </c>
      <c r="FH51" s="3">
        <f t="shared" si="154"/>
        <v>1.9E-2</v>
      </c>
      <c r="FI51" s="3">
        <f t="shared" si="155"/>
        <v>21.018999999999998</v>
      </c>
      <c r="FJ51" s="3">
        <f t="shared" si="156"/>
        <v>21</v>
      </c>
      <c r="FK51" s="3">
        <f t="shared" si="157"/>
        <v>0</v>
      </c>
      <c r="FL51" s="3">
        <f t="shared" si="158"/>
        <v>2.1000000000000001E-2</v>
      </c>
      <c r="FM51" s="3">
        <f t="shared" si="159"/>
        <v>21.021000000000001</v>
      </c>
      <c r="FN51" s="3">
        <f t="shared" si="160"/>
        <v>22</v>
      </c>
      <c r="FO51" s="3">
        <f t="shared" si="161"/>
        <v>0</v>
      </c>
      <c r="FP51" s="3">
        <f t="shared" si="162"/>
        <v>1.7999999999999999E-2</v>
      </c>
      <c r="FQ51" s="3">
        <f t="shared" si="163"/>
        <v>22.018000000000001</v>
      </c>
      <c r="FR51" s="3">
        <f t="shared" si="164"/>
        <v>22</v>
      </c>
      <c r="FS51" s="3">
        <f t="shared" si="165"/>
        <v>0</v>
      </c>
      <c r="FT51" s="3">
        <f t="shared" si="166"/>
        <v>1.2999999999999999E-2</v>
      </c>
      <c r="FU51" s="3">
        <f t="shared" si="167"/>
        <v>22.013000000000002</v>
      </c>
      <c r="FV51" s="3">
        <f t="shared" si="168"/>
        <v>22</v>
      </c>
      <c r="FW51" s="3">
        <f t="shared" si="169"/>
        <v>0</v>
      </c>
      <c r="FX51" s="3">
        <f t="shared" si="170"/>
        <v>2.1000000000000001E-2</v>
      </c>
      <c r="FY51" s="3">
        <f t="shared" si="171"/>
        <v>22.021000000000001</v>
      </c>
      <c r="FZ51" s="3">
        <f t="shared" si="172"/>
        <v>22</v>
      </c>
      <c r="GA51" s="3">
        <f t="shared" si="173"/>
        <v>0</v>
      </c>
      <c r="GB51" s="3">
        <f t="shared" si="174"/>
        <v>8.9999999999999993E-3</v>
      </c>
      <c r="GC51" s="3">
        <f t="shared" si="175"/>
        <v>22.009</v>
      </c>
      <c r="GD51" s="3">
        <f t="shared" si="176"/>
        <v>22</v>
      </c>
      <c r="GG51" s="3">
        <f t="shared" si="177"/>
        <v>0</v>
      </c>
      <c r="GH51" s="3">
        <f t="shared" si="178"/>
        <v>1.6E-2</v>
      </c>
      <c r="GI51" s="3">
        <f t="shared" si="179"/>
        <v>21.015999999999998</v>
      </c>
      <c r="GJ51" s="3">
        <f t="shared" si="180"/>
        <v>21</v>
      </c>
      <c r="GK51" s="3">
        <f t="shared" si="181"/>
        <v>0</v>
      </c>
      <c r="GL51" s="3">
        <f t="shared" si="182"/>
        <v>1.4E-2</v>
      </c>
      <c r="GM51" s="3">
        <f t="shared" si="183"/>
        <v>21.013999999999999</v>
      </c>
      <c r="GN51" s="3">
        <f t="shared" si="184"/>
        <v>21</v>
      </c>
      <c r="GO51" s="3">
        <f t="shared" si="185"/>
        <v>0</v>
      </c>
      <c r="GP51" s="3">
        <f t="shared" si="186"/>
        <v>1.6E-2</v>
      </c>
      <c r="GQ51" s="3">
        <f t="shared" si="187"/>
        <v>21.015999999999998</v>
      </c>
      <c r="GR51" s="3">
        <f t="shared" si="188"/>
        <v>22</v>
      </c>
      <c r="GS51" s="3">
        <f t="shared" si="189"/>
        <v>0</v>
      </c>
      <c r="GT51" s="3">
        <f t="shared" si="190"/>
        <v>1.0999999999999999E-2</v>
      </c>
      <c r="GU51" s="3">
        <f t="shared" si="191"/>
        <v>22.010999999999999</v>
      </c>
      <c r="GV51" s="3">
        <f t="shared" si="192"/>
        <v>22</v>
      </c>
      <c r="GW51" s="3">
        <f t="shared" si="193"/>
        <v>0</v>
      </c>
      <c r="GX51" s="3">
        <f t="shared" si="194"/>
        <v>1.2E-2</v>
      </c>
      <c r="GY51" s="3">
        <f t="shared" si="195"/>
        <v>22.012</v>
      </c>
      <c r="GZ51" s="3">
        <f t="shared" si="196"/>
        <v>22</v>
      </c>
      <c r="HA51" s="3">
        <f t="shared" si="197"/>
        <v>0</v>
      </c>
      <c r="HB51" s="3">
        <f t="shared" si="198"/>
        <v>0.02</v>
      </c>
      <c r="HC51" s="3">
        <f t="shared" si="199"/>
        <v>22.02</v>
      </c>
      <c r="HD51" s="3">
        <f t="shared" si="200"/>
        <v>22</v>
      </c>
      <c r="HE51" s="3">
        <f t="shared" si="201"/>
        <v>0</v>
      </c>
      <c r="HF51" s="3">
        <f t="shared" si="202"/>
        <v>7.0000000000000001E-3</v>
      </c>
      <c r="HG51" s="3">
        <f t="shared" si="203"/>
        <v>22.007000000000001</v>
      </c>
      <c r="HH51" s="3">
        <f t="shared" si="204"/>
        <v>22</v>
      </c>
    </row>
    <row r="52" spans="1:216" x14ac:dyDescent="0.3">
      <c r="A52" s="3">
        <f t="shared" si="60"/>
        <v>22</v>
      </c>
      <c r="B52" s="12">
        <v>50</v>
      </c>
      <c r="C52" s="21"/>
      <c r="D52" s="21"/>
      <c r="E52" s="21"/>
      <c r="F52" s="12"/>
      <c r="G52" s="12"/>
      <c r="H52" s="12"/>
      <c r="I52" s="12"/>
      <c r="J52" s="12"/>
      <c r="K52" s="12"/>
      <c r="L52" s="12"/>
      <c r="M52" s="12"/>
      <c r="N52" s="12"/>
      <c r="O52" s="12"/>
      <c r="P52" s="12"/>
      <c r="Q52" s="12"/>
      <c r="R52" s="12"/>
      <c r="S52" s="12"/>
      <c r="T52" s="12"/>
      <c r="U52" s="12"/>
      <c r="V52" s="12"/>
      <c r="W52" s="12"/>
      <c r="X52" s="12"/>
      <c r="Y52" s="13">
        <f t="shared" si="61"/>
        <v>1000</v>
      </c>
      <c r="Z52" s="12"/>
      <c r="AA52" s="12"/>
      <c r="AB52" s="12"/>
      <c r="AC52" s="12"/>
      <c r="AD52" s="12"/>
      <c r="AE52" s="12"/>
      <c r="AF52" s="12"/>
      <c r="AG52" s="12"/>
      <c r="AH52" s="12"/>
      <c r="AI52" s="12"/>
      <c r="AJ52" s="13">
        <f t="shared" si="62"/>
        <v>0</v>
      </c>
      <c r="AK52" s="13">
        <f t="shared" si="63"/>
        <v>1000</v>
      </c>
      <c r="AL52" s="12"/>
      <c r="AM52" s="12"/>
      <c r="AN52" s="12"/>
      <c r="AO52" s="12"/>
      <c r="AP52" s="12"/>
      <c r="AQ52" s="12"/>
      <c r="AR52" s="12"/>
      <c r="AS52" s="12"/>
      <c r="AT52" s="12"/>
      <c r="AU52" s="12"/>
      <c r="AV52" s="13">
        <f t="shared" si="64"/>
        <v>0</v>
      </c>
      <c r="AW52" s="13">
        <f t="shared" si="65"/>
        <v>1000</v>
      </c>
      <c r="AX52" s="12"/>
      <c r="AY52" s="12"/>
      <c r="AZ52" s="12"/>
      <c r="BA52" s="12"/>
      <c r="BB52" s="12"/>
      <c r="BC52" s="12"/>
      <c r="BD52" s="12"/>
      <c r="BE52" s="12"/>
      <c r="BF52" s="12"/>
      <c r="BG52" s="12"/>
      <c r="BH52" s="13">
        <f t="shared" si="66"/>
        <v>0</v>
      </c>
      <c r="BI52" s="13">
        <f t="shared" si="67"/>
        <v>1000</v>
      </c>
      <c r="BJ52" s="13">
        <f t="shared" si="68"/>
        <v>22</v>
      </c>
      <c r="BK52" s="13">
        <f t="shared" si="69"/>
        <v>22</v>
      </c>
      <c r="BL52" s="13">
        <f t="shared" si="70"/>
        <v>22</v>
      </c>
      <c r="BM52" s="13">
        <f t="shared" si="71"/>
        <v>22</v>
      </c>
      <c r="BN52" s="13">
        <f t="shared" si="72"/>
        <v>21</v>
      </c>
      <c r="BO52" s="13">
        <f t="shared" si="73"/>
        <v>21</v>
      </c>
      <c r="BP52" s="13">
        <f t="shared" si="74"/>
        <v>21</v>
      </c>
      <c r="BQ52" s="13">
        <f t="shared" si="75"/>
        <v>21</v>
      </c>
      <c r="BR52" s="13" t="str">
        <f>IF($M52=Constants!$D$2,RANK($BM52,$BM$4:$BM$60,1),"-")</f>
        <v>-</v>
      </c>
      <c r="BS52" s="13" t="str">
        <f t="shared" si="76"/>
        <v/>
      </c>
      <c r="BT52" s="13" t="str">
        <f>IF($N52=Constants!$B$2,RANK($BM52,$BM$4:$BM$60,1),"-")</f>
        <v>-</v>
      </c>
      <c r="BU52" s="13" t="str">
        <f t="shared" si="77"/>
        <v/>
      </c>
      <c r="BV52" s="13" t="str">
        <f>IF($N52=Constants!$B$3,RANK($BM52,$BM$4:$BM$60,1),"-")</f>
        <v>-</v>
      </c>
      <c r="BW52" s="13" t="str">
        <f t="shared" si="78"/>
        <v/>
      </c>
      <c r="BX52" s="13" t="str">
        <f>IF($N52=Constants!$B$4,RANK($BM52,$BM$4:$BM$60,1),"-")</f>
        <v>-</v>
      </c>
      <c r="BY52" s="13" t="str">
        <f t="shared" si="79"/>
        <v/>
      </c>
      <c r="BZ52" s="13" t="str">
        <f>IF($N52=Constants!$B$5,RANK($BM52,$BM$4:$BM$60,1),"-")</f>
        <v>-</v>
      </c>
      <c r="CA52" s="13" t="str">
        <f t="shared" si="80"/>
        <v/>
      </c>
      <c r="CB52" s="13" t="str">
        <f>IF($N52=Constants!$B$6,RANK($BM52,$BM$4:$BM$60,1),"-")</f>
        <v>-</v>
      </c>
      <c r="CC52" s="13" t="str">
        <f t="shared" si="81"/>
        <v/>
      </c>
      <c r="CD52" s="13" t="str">
        <f>IF($N52=Constants!$B$7,RANK($BM52,$BM$4:$BM$60,1),"-")</f>
        <v>-</v>
      </c>
      <c r="CE52" s="13" t="str">
        <f t="shared" si="82"/>
        <v/>
      </c>
      <c r="CF52" s="13">
        <f>IF($N52=Constants!$B$8,RANK($BM52,$BM$4:$BM$60,1),"-")</f>
        <v>22</v>
      </c>
      <c r="CG52" s="13">
        <f t="shared" si="83"/>
        <v>1</v>
      </c>
      <c r="CH52" s="13" t="str">
        <f>IF($G52=Constants!$C$4,RANK($BM52,$BM$4:$BM$60,1),"-")</f>
        <v>-</v>
      </c>
      <c r="CI52" s="13" t="str">
        <f t="shared" si="84"/>
        <v xml:space="preserve"> </v>
      </c>
      <c r="CJ52" s="13" t="str">
        <f>IF($G52=Constants!$C$3,RANK($BM52,$BM$4:$BM$60,1),"-")</f>
        <v>-</v>
      </c>
      <c r="CK52" s="13" t="str">
        <f t="shared" si="85"/>
        <v xml:space="preserve"> </v>
      </c>
      <c r="CL52" s="13" t="str">
        <f t="shared" si="86"/>
        <v>1</v>
      </c>
      <c r="CM52" s="13" t="str">
        <f t="shared" si="87"/>
        <v xml:space="preserve"> </v>
      </c>
      <c r="CN52" s="13" t="str">
        <f t="shared" si="88"/>
        <v xml:space="preserve"> </v>
      </c>
      <c r="CP52" s="3">
        <f t="shared" si="89"/>
        <v>0</v>
      </c>
      <c r="CQ52" s="3">
        <f t="shared" si="90"/>
        <v>0.02</v>
      </c>
      <c r="CR52" s="3">
        <f t="shared" si="91"/>
        <v>21.02</v>
      </c>
      <c r="CS52" s="3">
        <f t="shared" si="92"/>
        <v>21</v>
      </c>
      <c r="CT52" s="3">
        <f t="shared" si="93"/>
        <v>0</v>
      </c>
      <c r="CU52" s="3">
        <f t="shared" si="94"/>
        <v>0.02</v>
      </c>
      <c r="CV52" s="3">
        <f t="shared" si="95"/>
        <v>21.02</v>
      </c>
      <c r="CW52" s="3">
        <f t="shared" si="96"/>
        <v>21</v>
      </c>
      <c r="CX52" s="3">
        <f t="shared" si="97"/>
        <v>0</v>
      </c>
      <c r="CY52" s="3">
        <f t="shared" si="98"/>
        <v>2.1999999999999999E-2</v>
      </c>
      <c r="CZ52" s="3">
        <f t="shared" si="99"/>
        <v>21.021999999999998</v>
      </c>
      <c r="DA52" s="3">
        <f t="shared" si="100"/>
        <v>22</v>
      </c>
      <c r="DB52" s="3">
        <f t="shared" si="101"/>
        <v>0</v>
      </c>
      <c r="DC52" s="3">
        <f t="shared" si="102"/>
        <v>1.9E-2</v>
      </c>
      <c r="DD52" s="3">
        <f t="shared" si="103"/>
        <v>22.018999999999998</v>
      </c>
      <c r="DE52" s="3">
        <f t="shared" si="104"/>
        <v>22</v>
      </c>
      <c r="DF52" s="3">
        <f t="shared" si="105"/>
        <v>0</v>
      </c>
      <c r="DG52" s="3">
        <f t="shared" si="106"/>
        <v>1.6E-2</v>
      </c>
      <c r="DH52" s="3">
        <f t="shared" si="107"/>
        <v>22.015999999999998</v>
      </c>
      <c r="DI52" s="3">
        <f t="shared" si="108"/>
        <v>22</v>
      </c>
      <c r="DJ52" s="3">
        <f t="shared" si="109"/>
        <v>0</v>
      </c>
      <c r="DK52" s="3">
        <f t="shared" si="110"/>
        <v>2.1000000000000001E-2</v>
      </c>
      <c r="DL52" s="3">
        <f t="shared" si="111"/>
        <v>22.021000000000001</v>
      </c>
      <c r="DM52" s="3">
        <f t="shared" si="112"/>
        <v>22</v>
      </c>
      <c r="DN52" s="3">
        <f t="shared" si="113"/>
        <v>0</v>
      </c>
      <c r="DO52" s="3">
        <f t="shared" si="114"/>
        <v>8.9999999999999993E-3</v>
      </c>
      <c r="DP52" s="3">
        <f t="shared" si="115"/>
        <v>22.009</v>
      </c>
      <c r="DQ52" s="3">
        <f t="shared" si="116"/>
        <v>22</v>
      </c>
      <c r="DS52" s="3">
        <f t="shared" si="117"/>
        <v>0</v>
      </c>
      <c r="DT52" s="3">
        <f t="shared" si="118"/>
        <v>0.02</v>
      </c>
      <c r="DU52" s="3">
        <f t="shared" si="119"/>
        <v>21.02</v>
      </c>
      <c r="DV52" s="3">
        <f t="shared" si="120"/>
        <v>21</v>
      </c>
      <c r="DW52" s="3">
        <f t="shared" si="121"/>
        <v>0</v>
      </c>
      <c r="DX52" s="3">
        <f t="shared" si="122"/>
        <v>0.02</v>
      </c>
      <c r="DY52" s="3">
        <f t="shared" si="123"/>
        <v>21.02</v>
      </c>
      <c r="DZ52" s="3">
        <f t="shared" si="124"/>
        <v>21</v>
      </c>
      <c r="EA52" s="3">
        <f t="shared" si="125"/>
        <v>0</v>
      </c>
      <c r="EB52" s="3">
        <f t="shared" si="126"/>
        <v>2.1999999999999999E-2</v>
      </c>
      <c r="EC52" s="3">
        <f t="shared" si="127"/>
        <v>21.021999999999998</v>
      </c>
      <c r="ED52" s="3">
        <f t="shared" si="128"/>
        <v>22</v>
      </c>
      <c r="EE52" s="3">
        <f t="shared" si="129"/>
        <v>0</v>
      </c>
      <c r="EF52" s="3">
        <f t="shared" si="130"/>
        <v>1.9E-2</v>
      </c>
      <c r="EG52" s="3">
        <f t="shared" si="131"/>
        <v>22.018999999999998</v>
      </c>
      <c r="EH52" s="3">
        <f t="shared" si="132"/>
        <v>22</v>
      </c>
      <c r="EI52" s="3">
        <f t="shared" si="133"/>
        <v>0</v>
      </c>
      <c r="EJ52" s="3">
        <f t="shared" si="134"/>
        <v>1.6E-2</v>
      </c>
      <c r="EK52" s="3">
        <f t="shared" si="135"/>
        <v>22.015999999999998</v>
      </c>
      <c r="EL52" s="3">
        <f t="shared" si="136"/>
        <v>22</v>
      </c>
      <c r="EM52" s="3">
        <f t="shared" si="137"/>
        <v>0</v>
      </c>
      <c r="EN52" s="3">
        <f t="shared" si="138"/>
        <v>2.1000000000000001E-2</v>
      </c>
      <c r="EO52" s="3">
        <f t="shared" si="139"/>
        <v>22.021000000000001</v>
      </c>
      <c r="EP52" s="3">
        <f t="shared" si="140"/>
        <v>22</v>
      </c>
      <c r="EQ52" s="3">
        <f t="shared" si="141"/>
        <v>0</v>
      </c>
      <c r="ER52" s="3">
        <f t="shared" si="142"/>
        <v>8.9999999999999993E-3</v>
      </c>
      <c r="ES52" s="3">
        <f t="shared" si="143"/>
        <v>22.009</v>
      </c>
      <c r="ET52" s="3">
        <f t="shared" si="144"/>
        <v>22</v>
      </c>
      <c r="EX52" s="3">
        <f t="shared" si="145"/>
        <v>0</v>
      </c>
      <c r="EY52" s="3" t="str">
        <f t="shared" si="146"/>
        <v>NO</v>
      </c>
      <c r="EZ52" s="3">
        <f t="shared" si="147"/>
        <v>1000</v>
      </c>
      <c r="FA52" s="3" t="str">
        <f t="shared" si="148"/>
        <v>YES</v>
      </c>
      <c r="FC52" s="3">
        <f t="shared" si="149"/>
        <v>0</v>
      </c>
      <c r="FD52" s="3">
        <f t="shared" si="150"/>
        <v>1.7999999999999999E-2</v>
      </c>
      <c r="FE52" s="3">
        <f t="shared" si="151"/>
        <v>21.018000000000001</v>
      </c>
      <c r="FF52" s="3">
        <f t="shared" si="152"/>
        <v>21</v>
      </c>
      <c r="FG52" s="3">
        <f t="shared" si="153"/>
        <v>0</v>
      </c>
      <c r="FH52" s="3">
        <f t="shared" si="154"/>
        <v>1.9E-2</v>
      </c>
      <c r="FI52" s="3">
        <f t="shared" si="155"/>
        <v>21.018999999999998</v>
      </c>
      <c r="FJ52" s="3">
        <f t="shared" si="156"/>
        <v>21</v>
      </c>
      <c r="FK52" s="3">
        <f t="shared" si="157"/>
        <v>0</v>
      </c>
      <c r="FL52" s="3">
        <f t="shared" si="158"/>
        <v>2.1000000000000001E-2</v>
      </c>
      <c r="FM52" s="3">
        <f t="shared" si="159"/>
        <v>21.021000000000001</v>
      </c>
      <c r="FN52" s="3">
        <f t="shared" si="160"/>
        <v>22</v>
      </c>
      <c r="FO52" s="3">
        <f t="shared" si="161"/>
        <v>0</v>
      </c>
      <c r="FP52" s="3">
        <f t="shared" si="162"/>
        <v>1.7999999999999999E-2</v>
      </c>
      <c r="FQ52" s="3">
        <f t="shared" si="163"/>
        <v>22.018000000000001</v>
      </c>
      <c r="FR52" s="3">
        <f t="shared" si="164"/>
        <v>22</v>
      </c>
      <c r="FS52" s="3">
        <f t="shared" si="165"/>
        <v>0</v>
      </c>
      <c r="FT52" s="3">
        <f t="shared" si="166"/>
        <v>1.2999999999999999E-2</v>
      </c>
      <c r="FU52" s="3">
        <f t="shared" si="167"/>
        <v>22.013000000000002</v>
      </c>
      <c r="FV52" s="3">
        <f t="shared" si="168"/>
        <v>22</v>
      </c>
      <c r="FW52" s="3">
        <f t="shared" si="169"/>
        <v>0</v>
      </c>
      <c r="FX52" s="3">
        <f t="shared" si="170"/>
        <v>2.1000000000000001E-2</v>
      </c>
      <c r="FY52" s="3">
        <f t="shared" si="171"/>
        <v>22.021000000000001</v>
      </c>
      <c r="FZ52" s="3">
        <f t="shared" si="172"/>
        <v>22</v>
      </c>
      <c r="GA52" s="3">
        <f t="shared" si="173"/>
        <v>0</v>
      </c>
      <c r="GB52" s="3">
        <f t="shared" si="174"/>
        <v>8.9999999999999993E-3</v>
      </c>
      <c r="GC52" s="3">
        <f t="shared" si="175"/>
        <v>22.009</v>
      </c>
      <c r="GD52" s="3">
        <f t="shared" si="176"/>
        <v>22</v>
      </c>
      <c r="GG52" s="3">
        <f t="shared" si="177"/>
        <v>0</v>
      </c>
      <c r="GH52" s="3">
        <f t="shared" si="178"/>
        <v>1.6E-2</v>
      </c>
      <c r="GI52" s="3">
        <f t="shared" si="179"/>
        <v>21.015999999999998</v>
      </c>
      <c r="GJ52" s="3">
        <f t="shared" si="180"/>
        <v>21</v>
      </c>
      <c r="GK52" s="3">
        <f t="shared" si="181"/>
        <v>0</v>
      </c>
      <c r="GL52" s="3">
        <f t="shared" si="182"/>
        <v>1.4E-2</v>
      </c>
      <c r="GM52" s="3">
        <f t="shared" si="183"/>
        <v>21.013999999999999</v>
      </c>
      <c r="GN52" s="3">
        <f t="shared" si="184"/>
        <v>21</v>
      </c>
      <c r="GO52" s="3">
        <f t="shared" si="185"/>
        <v>0</v>
      </c>
      <c r="GP52" s="3">
        <f t="shared" si="186"/>
        <v>1.6E-2</v>
      </c>
      <c r="GQ52" s="3">
        <f t="shared" si="187"/>
        <v>21.015999999999998</v>
      </c>
      <c r="GR52" s="3">
        <f t="shared" si="188"/>
        <v>22</v>
      </c>
      <c r="GS52" s="3">
        <f t="shared" si="189"/>
        <v>0</v>
      </c>
      <c r="GT52" s="3">
        <f t="shared" si="190"/>
        <v>1.0999999999999999E-2</v>
      </c>
      <c r="GU52" s="3">
        <f t="shared" si="191"/>
        <v>22.010999999999999</v>
      </c>
      <c r="GV52" s="3">
        <f t="shared" si="192"/>
        <v>22</v>
      </c>
      <c r="GW52" s="3">
        <f t="shared" si="193"/>
        <v>0</v>
      </c>
      <c r="GX52" s="3">
        <f t="shared" si="194"/>
        <v>1.2E-2</v>
      </c>
      <c r="GY52" s="3">
        <f t="shared" si="195"/>
        <v>22.012</v>
      </c>
      <c r="GZ52" s="3">
        <f t="shared" si="196"/>
        <v>22</v>
      </c>
      <c r="HA52" s="3">
        <f t="shared" si="197"/>
        <v>0</v>
      </c>
      <c r="HB52" s="3">
        <f t="shared" si="198"/>
        <v>0.02</v>
      </c>
      <c r="HC52" s="3">
        <f t="shared" si="199"/>
        <v>22.02</v>
      </c>
      <c r="HD52" s="3">
        <f t="shared" si="200"/>
        <v>22</v>
      </c>
      <c r="HE52" s="3">
        <f t="shared" si="201"/>
        <v>0</v>
      </c>
      <c r="HF52" s="3">
        <f t="shared" si="202"/>
        <v>7.0000000000000001E-3</v>
      </c>
      <c r="HG52" s="3">
        <f t="shared" si="203"/>
        <v>22.007000000000001</v>
      </c>
      <c r="HH52" s="3">
        <f t="shared" si="204"/>
        <v>22</v>
      </c>
    </row>
    <row r="53" spans="1:216" x14ac:dyDescent="0.3">
      <c r="A53" s="3">
        <f t="shared" si="60"/>
        <v>22</v>
      </c>
      <c r="B53" s="12">
        <v>51</v>
      </c>
      <c r="C53" s="21"/>
      <c r="D53" s="21"/>
      <c r="E53" s="21"/>
      <c r="F53" s="12"/>
      <c r="G53" s="12"/>
      <c r="H53" s="12"/>
      <c r="I53" s="12"/>
      <c r="J53" s="12"/>
      <c r="K53" s="12"/>
      <c r="L53" s="12"/>
      <c r="M53" s="12"/>
      <c r="N53" s="12"/>
      <c r="O53" s="12"/>
      <c r="P53" s="12"/>
      <c r="Q53" s="12"/>
      <c r="R53" s="12"/>
      <c r="S53" s="12"/>
      <c r="T53" s="12"/>
      <c r="U53" s="12"/>
      <c r="V53" s="12"/>
      <c r="W53" s="12"/>
      <c r="X53" s="12"/>
      <c r="Y53" s="13">
        <f t="shared" si="61"/>
        <v>1000</v>
      </c>
      <c r="Z53" s="12"/>
      <c r="AA53" s="12"/>
      <c r="AB53" s="12"/>
      <c r="AC53" s="12"/>
      <c r="AD53" s="12"/>
      <c r="AE53" s="12"/>
      <c r="AF53" s="12"/>
      <c r="AG53" s="12"/>
      <c r="AH53" s="12"/>
      <c r="AI53" s="12"/>
      <c r="AJ53" s="13">
        <f t="shared" si="62"/>
        <v>0</v>
      </c>
      <c r="AK53" s="13">
        <f t="shared" si="63"/>
        <v>1000</v>
      </c>
      <c r="AL53" s="12"/>
      <c r="AM53" s="12"/>
      <c r="AN53" s="12"/>
      <c r="AO53" s="12"/>
      <c r="AP53" s="12"/>
      <c r="AQ53" s="12"/>
      <c r="AR53" s="12"/>
      <c r="AS53" s="12"/>
      <c r="AT53" s="12"/>
      <c r="AU53" s="12"/>
      <c r="AV53" s="13">
        <f t="shared" si="64"/>
        <v>0</v>
      </c>
      <c r="AW53" s="13">
        <f t="shared" si="65"/>
        <v>1000</v>
      </c>
      <c r="AX53" s="12"/>
      <c r="AY53" s="12"/>
      <c r="AZ53" s="12"/>
      <c r="BA53" s="12"/>
      <c r="BB53" s="12"/>
      <c r="BC53" s="12"/>
      <c r="BD53" s="12"/>
      <c r="BE53" s="12"/>
      <c r="BF53" s="12"/>
      <c r="BG53" s="12"/>
      <c r="BH53" s="13">
        <f t="shared" si="66"/>
        <v>0</v>
      </c>
      <c r="BI53" s="13">
        <f t="shared" si="67"/>
        <v>1000</v>
      </c>
      <c r="BJ53" s="13">
        <f t="shared" si="68"/>
        <v>22</v>
      </c>
      <c r="BK53" s="13">
        <f t="shared" si="69"/>
        <v>22</v>
      </c>
      <c r="BL53" s="13">
        <f t="shared" si="70"/>
        <v>22</v>
      </c>
      <c r="BM53" s="13">
        <f t="shared" si="71"/>
        <v>22</v>
      </c>
      <c r="BN53" s="13">
        <f t="shared" si="72"/>
        <v>21</v>
      </c>
      <c r="BO53" s="13">
        <f t="shared" si="73"/>
        <v>21</v>
      </c>
      <c r="BP53" s="13">
        <f t="shared" si="74"/>
        <v>21</v>
      </c>
      <c r="BQ53" s="13">
        <f t="shared" si="75"/>
        <v>21</v>
      </c>
      <c r="BR53" s="13" t="str">
        <f>IF($M53=Constants!$D$2,RANK($BM53,$BM$4:$BM$60,1),"-")</f>
        <v>-</v>
      </c>
      <c r="BS53" s="13" t="str">
        <f t="shared" si="76"/>
        <v/>
      </c>
      <c r="BT53" s="13" t="str">
        <f>IF($N53=Constants!$B$2,RANK($BM53,$BM$4:$BM$60,1),"-")</f>
        <v>-</v>
      </c>
      <c r="BU53" s="13" t="str">
        <f t="shared" si="77"/>
        <v/>
      </c>
      <c r="BV53" s="13" t="str">
        <f>IF($N53=Constants!$B$3,RANK($BM53,$BM$4:$BM$60,1),"-")</f>
        <v>-</v>
      </c>
      <c r="BW53" s="13" t="str">
        <f t="shared" si="78"/>
        <v/>
      </c>
      <c r="BX53" s="13" t="str">
        <f>IF($N53=Constants!$B$4,RANK($BM53,$BM$4:$BM$60,1),"-")</f>
        <v>-</v>
      </c>
      <c r="BY53" s="13" t="str">
        <f t="shared" si="79"/>
        <v/>
      </c>
      <c r="BZ53" s="13" t="str">
        <f>IF($N53=Constants!$B$5,RANK($BM53,$BM$4:$BM$60,1),"-")</f>
        <v>-</v>
      </c>
      <c r="CA53" s="13" t="str">
        <f t="shared" si="80"/>
        <v/>
      </c>
      <c r="CB53" s="13" t="str">
        <f>IF($N53=Constants!$B$6,RANK($BM53,$BM$4:$BM$60,1),"-")</f>
        <v>-</v>
      </c>
      <c r="CC53" s="13" t="str">
        <f t="shared" si="81"/>
        <v/>
      </c>
      <c r="CD53" s="13" t="str">
        <f>IF($N53=Constants!$B$7,RANK($BM53,$BM$4:$BM$60,1),"-")</f>
        <v>-</v>
      </c>
      <c r="CE53" s="13" t="str">
        <f t="shared" si="82"/>
        <v/>
      </c>
      <c r="CF53" s="13">
        <f>IF($N53=Constants!$B$8,RANK($BM53,$BM$4:$BM$60,1),"-")</f>
        <v>22</v>
      </c>
      <c r="CG53" s="13">
        <f t="shared" si="83"/>
        <v>1</v>
      </c>
      <c r="CH53" s="13" t="str">
        <f>IF($G53=Constants!$C$4,RANK($BM53,$BM$4:$BM$60,1),"-")</f>
        <v>-</v>
      </c>
      <c r="CI53" s="13" t="str">
        <f t="shared" si="84"/>
        <v xml:space="preserve"> </v>
      </c>
      <c r="CJ53" s="13" t="str">
        <f>IF($G53=Constants!$C$3,RANK($BM53,$BM$4:$BM$60,1),"-")</f>
        <v>-</v>
      </c>
      <c r="CK53" s="13" t="str">
        <f t="shared" si="85"/>
        <v xml:space="preserve"> </v>
      </c>
      <c r="CL53" s="13" t="str">
        <f t="shared" si="86"/>
        <v>1</v>
      </c>
      <c r="CM53" s="13" t="str">
        <f t="shared" si="87"/>
        <v xml:space="preserve"> </v>
      </c>
      <c r="CN53" s="13" t="str">
        <f t="shared" si="88"/>
        <v xml:space="preserve"> </v>
      </c>
      <c r="CP53" s="3">
        <f t="shared" si="89"/>
        <v>0</v>
      </c>
      <c r="CQ53" s="3">
        <f t="shared" si="90"/>
        <v>0.02</v>
      </c>
      <c r="CR53" s="3">
        <f t="shared" si="91"/>
        <v>21.02</v>
      </c>
      <c r="CS53" s="3">
        <f t="shared" si="92"/>
        <v>21</v>
      </c>
      <c r="CT53" s="3">
        <f t="shared" si="93"/>
        <v>0</v>
      </c>
      <c r="CU53" s="3">
        <f t="shared" si="94"/>
        <v>0.02</v>
      </c>
      <c r="CV53" s="3">
        <f t="shared" si="95"/>
        <v>21.02</v>
      </c>
      <c r="CW53" s="3">
        <f t="shared" si="96"/>
        <v>21</v>
      </c>
      <c r="CX53" s="3">
        <f t="shared" si="97"/>
        <v>0</v>
      </c>
      <c r="CY53" s="3">
        <f t="shared" si="98"/>
        <v>2.1999999999999999E-2</v>
      </c>
      <c r="CZ53" s="3">
        <f t="shared" si="99"/>
        <v>21.021999999999998</v>
      </c>
      <c r="DA53" s="3">
        <f t="shared" si="100"/>
        <v>22</v>
      </c>
      <c r="DB53" s="3">
        <f t="shared" si="101"/>
        <v>0</v>
      </c>
      <c r="DC53" s="3">
        <f t="shared" si="102"/>
        <v>1.9E-2</v>
      </c>
      <c r="DD53" s="3">
        <f t="shared" si="103"/>
        <v>22.018999999999998</v>
      </c>
      <c r="DE53" s="3">
        <f t="shared" si="104"/>
        <v>22</v>
      </c>
      <c r="DF53" s="3">
        <f t="shared" si="105"/>
        <v>0</v>
      </c>
      <c r="DG53" s="3">
        <f t="shared" si="106"/>
        <v>1.6E-2</v>
      </c>
      <c r="DH53" s="3">
        <f t="shared" si="107"/>
        <v>22.015999999999998</v>
      </c>
      <c r="DI53" s="3">
        <f t="shared" si="108"/>
        <v>22</v>
      </c>
      <c r="DJ53" s="3">
        <f t="shared" si="109"/>
        <v>0</v>
      </c>
      <c r="DK53" s="3">
        <f t="shared" si="110"/>
        <v>2.1000000000000001E-2</v>
      </c>
      <c r="DL53" s="3">
        <f t="shared" si="111"/>
        <v>22.021000000000001</v>
      </c>
      <c r="DM53" s="3">
        <f t="shared" si="112"/>
        <v>22</v>
      </c>
      <c r="DN53" s="3">
        <f t="shared" si="113"/>
        <v>0</v>
      </c>
      <c r="DO53" s="3">
        <f t="shared" si="114"/>
        <v>8.9999999999999993E-3</v>
      </c>
      <c r="DP53" s="3">
        <f t="shared" si="115"/>
        <v>22.009</v>
      </c>
      <c r="DQ53" s="3">
        <f t="shared" si="116"/>
        <v>22</v>
      </c>
      <c r="DS53" s="3">
        <f t="shared" si="117"/>
        <v>0</v>
      </c>
      <c r="DT53" s="3">
        <f t="shared" si="118"/>
        <v>0.02</v>
      </c>
      <c r="DU53" s="3">
        <f t="shared" si="119"/>
        <v>21.02</v>
      </c>
      <c r="DV53" s="3">
        <f t="shared" si="120"/>
        <v>21</v>
      </c>
      <c r="DW53" s="3">
        <f t="shared" si="121"/>
        <v>0</v>
      </c>
      <c r="DX53" s="3">
        <f t="shared" si="122"/>
        <v>0.02</v>
      </c>
      <c r="DY53" s="3">
        <f t="shared" si="123"/>
        <v>21.02</v>
      </c>
      <c r="DZ53" s="3">
        <f t="shared" si="124"/>
        <v>21</v>
      </c>
      <c r="EA53" s="3">
        <f t="shared" si="125"/>
        <v>0</v>
      </c>
      <c r="EB53" s="3">
        <f t="shared" si="126"/>
        <v>2.1999999999999999E-2</v>
      </c>
      <c r="EC53" s="3">
        <f t="shared" si="127"/>
        <v>21.021999999999998</v>
      </c>
      <c r="ED53" s="3">
        <f t="shared" si="128"/>
        <v>22</v>
      </c>
      <c r="EE53" s="3">
        <f t="shared" si="129"/>
        <v>0</v>
      </c>
      <c r="EF53" s="3">
        <f t="shared" si="130"/>
        <v>1.9E-2</v>
      </c>
      <c r="EG53" s="3">
        <f t="shared" si="131"/>
        <v>22.018999999999998</v>
      </c>
      <c r="EH53" s="3">
        <f t="shared" si="132"/>
        <v>22</v>
      </c>
      <c r="EI53" s="3">
        <f t="shared" si="133"/>
        <v>0</v>
      </c>
      <c r="EJ53" s="3">
        <f t="shared" si="134"/>
        <v>1.6E-2</v>
      </c>
      <c r="EK53" s="3">
        <f t="shared" si="135"/>
        <v>22.015999999999998</v>
      </c>
      <c r="EL53" s="3">
        <f t="shared" si="136"/>
        <v>22</v>
      </c>
      <c r="EM53" s="3">
        <f t="shared" si="137"/>
        <v>0</v>
      </c>
      <c r="EN53" s="3">
        <f t="shared" si="138"/>
        <v>2.1000000000000001E-2</v>
      </c>
      <c r="EO53" s="3">
        <f t="shared" si="139"/>
        <v>22.021000000000001</v>
      </c>
      <c r="EP53" s="3">
        <f t="shared" si="140"/>
        <v>22</v>
      </c>
      <c r="EQ53" s="3">
        <f t="shared" si="141"/>
        <v>0</v>
      </c>
      <c r="ER53" s="3">
        <f t="shared" si="142"/>
        <v>8.9999999999999993E-3</v>
      </c>
      <c r="ES53" s="3">
        <f t="shared" si="143"/>
        <v>22.009</v>
      </c>
      <c r="ET53" s="3">
        <f t="shared" si="144"/>
        <v>22</v>
      </c>
      <c r="EX53" s="3">
        <f t="shared" si="145"/>
        <v>0</v>
      </c>
      <c r="EY53" s="3" t="str">
        <f t="shared" si="146"/>
        <v>NO</v>
      </c>
      <c r="EZ53" s="3">
        <f t="shared" si="147"/>
        <v>1000</v>
      </c>
      <c r="FA53" s="3" t="str">
        <f t="shared" si="148"/>
        <v>YES</v>
      </c>
      <c r="FC53" s="3">
        <f t="shared" si="149"/>
        <v>0</v>
      </c>
      <c r="FD53" s="3">
        <f t="shared" si="150"/>
        <v>1.7999999999999999E-2</v>
      </c>
      <c r="FE53" s="3">
        <f t="shared" si="151"/>
        <v>21.018000000000001</v>
      </c>
      <c r="FF53" s="3">
        <f t="shared" si="152"/>
        <v>21</v>
      </c>
      <c r="FG53" s="3">
        <f t="shared" si="153"/>
        <v>0</v>
      </c>
      <c r="FH53" s="3">
        <f t="shared" si="154"/>
        <v>1.9E-2</v>
      </c>
      <c r="FI53" s="3">
        <f t="shared" si="155"/>
        <v>21.018999999999998</v>
      </c>
      <c r="FJ53" s="3">
        <f t="shared" si="156"/>
        <v>21</v>
      </c>
      <c r="FK53" s="3">
        <f t="shared" si="157"/>
        <v>0</v>
      </c>
      <c r="FL53" s="3">
        <f t="shared" si="158"/>
        <v>2.1000000000000001E-2</v>
      </c>
      <c r="FM53" s="3">
        <f t="shared" si="159"/>
        <v>21.021000000000001</v>
      </c>
      <c r="FN53" s="3">
        <f t="shared" si="160"/>
        <v>22</v>
      </c>
      <c r="FO53" s="3">
        <f t="shared" si="161"/>
        <v>0</v>
      </c>
      <c r="FP53" s="3">
        <f t="shared" si="162"/>
        <v>1.7999999999999999E-2</v>
      </c>
      <c r="FQ53" s="3">
        <f t="shared" si="163"/>
        <v>22.018000000000001</v>
      </c>
      <c r="FR53" s="3">
        <f t="shared" si="164"/>
        <v>22</v>
      </c>
      <c r="FS53" s="3">
        <f t="shared" si="165"/>
        <v>0</v>
      </c>
      <c r="FT53" s="3">
        <f t="shared" si="166"/>
        <v>1.2999999999999999E-2</v>
      </c>
      <c r="FU53" s="3">
        <f t="shared" si="167"/>
        <v>22.013000000000002</v>
      </c>
      <c r="FV53" s="3">
        <f t="shared" si="168"/>
        <v>22</v>
      </c>
      <c r="FW53" s="3">
        <f t="shared" si="169"/>
        <v>0</v>
      </c>
      <c r="FX53" s="3">
        <f t="shared" si="170"/>
        <v>2.1000000000000001E-2</v>
      </c>
      <c r="FY53" s="3">
        <f t="shared" si="171"/>
        <v>22.021000000000001</v>
      </c>
      <c r="FZ53" s="3">
        <f t="shared" si="172"/>
        <v>22</v>
      </c>
      <c r="GA53" s="3">
        <f t="shared" si="173"/>
        <v>0</v>
      </c>
      <c r="GB53" s="3">
        <f t="shared" si="174"/>
        <v>8.9999999999999993E-3</v>
      </c>
      <c r="GC53" s="3">
        <f t="shared" si="175"/>
        <v>22.009</v>
      </c>
      <c r="GD53" s="3">
        <f t="shared" si="176"/>
        <v>22</v>
      </c>
      <c r="GG53" s="3">
        <f t="shared" si="177"/>
        <v>0</v>
      </c>
      <c r="GH53" s="3">
        <f t="shared" si="178"/>
        <v>1.6E-2</v>
      </c>
      <c r="GI53" s="3">
        <f t="shared" si="179"/>
        <v>21.015999999999998</v>
      </c>
      <c r="GJ53" s="3">
        <f t="shared" si="180"/>
        <v>21</v>
      </c>
      <c r="GK53" s="3">
        <f t="shared" si="181"/>
        <v>0</v>
      </c>
      <c r="GL53" s="3">
        <f t="shared" si="182"/>
        <v>1.4E-2</v>
      </c>
      <c r="GM53" s="3">
        <f t="shared" si="183"/>
        <v>21.013999999999999</v>
      </c>
      <c r="GN53" s="3">
        <f t="shared" si="184"/>
        <v>21</v>
      </c>
      <c r="GO53" s="3">
        <f t="shared" si="185"/>
        <v>0</v>
      </c>
      <c r="GP53" s="3">
        <f t="shared" si="186"/>
        <v>1.6E-2</v>
      </c>
      <c r="GQ53" s="3">
        <f t="shared" si="187"/>
        <v>21.015999999999998</v>
      </c>
      <c r="GR53" s="3">
        <f t="shared" si="188"/>
        <v>22</v>
      </c>
      <c r="GS53" s="3">
        <f t="shared" si="189"/>
        <v>0</v>
      </c>
      <c r="GT53" s="3">
        <f t="shared" si="190"/>
        <v>1.0999999999999999E-2</v>
      </c>
      <c r="GU53" s="3">
        <f t="shared" si="191"/>
        <v>22.010999999999999</v>
      </c>
      <c r="GV53" s="3">
        <f t="shared" si="192"/>
        <v>22</v>
      </c>
      <c r="GW53" s="3">
        <f t="shared" si="193"/>
        <v>0</v>
      </c>
      <c r="GX53" s="3">
        <f t="shared" si="194"/>
        <v>1.2E-2</v>
      </c>
      <c r="GY53" s="3">
        <f t="shared" si="195"/>
        <v>22.012</v>
      </c>
      <c r="GZ53" s="3">
        <f t="shared" si="196"/>
        <v>22</v>
      </c>
      <c r="HA53" s="3">
        <f t="shared" si="197"/>
        <v>0</v>
      </c>
      <c r="HB53" s="3">
        <f t="shared" si="198"/>
        <v>0.02</v>
      </c>
      <c r="HC53" s="3">
        <f t="shared" si="199"/>
        <v>22.02</v>
      </c>
      <c r="HD53" s="3">
        <f t="shared" si="200"/>
        <v>22</v>
      </c>
      <c r="HE53" s="3">
        <f t="shared" si="201"/>
        <v>0</v>
      </c>
      <c r="HF53" s="3">
        <f t="shared" si="202"/>
        <v>7.0000000000000001E-3</v>
      </c>
      <c r="HG53" s="3">
        <f t="shared" si="203"/>
        <v>22.007000000000001</v>
      </c>
      <c r="HH53" s="3">
        <f t="shared" si="204"/>
        <v>22</v>
      </c>
    </row>
    <row r="54" spans="1:216" x14ac:dyDescent="0.3">
      <c r="A54" s="3">
        <f t="shared" si="60"/>
        <v>22</v>
      </c>
      <c r="B54" s="12">
        <v>52</v>
      </c>
      <c r="C54" s="21"/>
      <c r="D54" s="21"/>
      <c r="E54" s="21"/>
      <c r="F54" s="12"/>
      <c r="G54" s="12"/>
      <c r="H54" s="12"/>
      <c r="I54" s="12"/>
      <c r="J54" s="12"/>
      <c r="K54" s="12"/>
      <c r="L54" s="12"/>
      <c r="M54" s="12"/>
      <c r="N54" s="12"/>
      <c r="O54" s="12"/>
      <c r="P54" s="12"/>
      <c r="Q54" s="12"/>
      <c r="R54" s="12"/>
      <c r="S54" s="12"/>
      <c r="T54" s="12"/>
      <c r="U54" s="12"/>
      <c r="V54" s="12"/>
      <c r="W54" s="12"/>
      <c r="X54" s="12"/>
      <c r="Y54" s="13">
        <f t="shared" si="61"/>
        <v>1000</v>
      </c>
      <c r="Z54" s="12"/>
      <c r="AA54" s="12"/>
      <c r="AB54" s="12"/>
      <c r="AC54" s="12"/>
      <c r="AD54" s="12"/>
      <c r="AE54" s="12"/>
      <c r="AF54" s="12"/>
      <c r="AG54" s="12"/>
      <c r="AH54" s="12"/>
      <c r="AI54" s="12"/>
      <c r="AJ54" s="13">
        <f t="shared" si="62"/>
        <v>0</v>
      </c>
      <c r="AK54" s="13">
        <f t="shared" si="63"/>
        <v>1000</v>
      </c>
      <c r="AL54" s="12"/>
      <c r="AM54" s="12"/>
      <c r="AN54" s="12"/>
      <c r="AO54" s="12"/>
      <c r="AP54" s="12"/>
      <c r="AQ54" s="12"/>
      <c r="AR54" s="12"/>
      <c r="AS54" s="12"/>
      <c r="AT54" s="12"/>
      <c r="AU54" s="12"/>
      <c r="AV54" s="13">
        <f t="shared" si="64"/>
        <v>0</v>
      </c>
      <c r="AW54" s="13">
        <f t="shared" si="65"/>
        <v>1000</v>
      </c>
      <c r="AX54" s="12"/>
      <c r="AY54" s="12"/>
      <c r="AZ54" s="12"/>
      <c r="BA54" s="12"/>
      <c r="BB54" s="12"/>
      <c r="BC54" s="12"/>
      <c r="BD54" s="12"/>
      <c r="BE54" s="12"/>
      <c r="BF54" s="12"/>
      <c r="BG54" s="12"/>
      <c r="BH54" s="13">
        <f t="shared" si="66"/>
        <v>0</v>
      </c>
      <c r="BI54" s="13">
        <f t="shared" si="67"/>
        <v>1000</v>
      </c>
      <c r="BJ54" s="13">
        <f t="shared" si="68"/>
        <v>22</v>
      </c>
      <c r="BK54" s="13">
        <f t="shared" si="69"/>
        <v>22</v>
      </c>
      <c r="BL54" s="13">
        <f t="shared" si="70"/>
        <v>22</v>
      </c>
      <c r="BM54" s="13">
        <f t="shared" si="71"/>
        <v>22</v>
      </c>
      <c r="BN54" s="13">
        <f t="shared" si="72"/>
        <v>21</v>
      </c>
      <c r="BO54" s="13">
        <f t="shared" si="73"/>
        <v>21</v>
      </c>
      <c r="BP54" s="13">
        <f t="shared" si="74"/>
        <v>21</v>
      </c>
      <c r="BQ54" s="13">
        <f t="shared" si="75"/>
        <v>21</v>
      </c>
      <c r="BR54" s="13" t="str">
        <f>IF($M54=Constants!$D$2,RANK($BM54,$BM$4:$BM$60,1),"-")</f>
        <v>-</v>
      </c>
      <c r="BS54" s="13" t="str">
        <f t="shared" si="76"/>
        <v/>
      </c>
      <c r="BT54" s="13" t="str">
        <f>IF($N54=Constants!$B$2,RANK($BM54,$BM$4:$BM$60,1),"-")</f>
        <v>-</v>
      </c>
      <c r="BU54" s="13" t="str">
        <f t="shared" si="77"/>
        <v/>
      </c>
      <c r="BV54" s="13" t="str">
        <f>IF($N54=Constants!$B$3,RANK($BM54,$BM$4:$BM$60,1),"-")</f>
        <v>-</v>
      </c>
      <c r="BW54" s="13" t="str">
        <f t="shared" si="78"/>
        <v/>
      </c>
      <c r="BX54" s="13" t="str">
        <f>IF($N54=Constants!$B$4,RANK($BM54,$BM$4:$BM$60,1),"-")</f>
        <v>-</v>
      </c>
      <c r="BY54" s="13" t="str">
        <f t="shared" si="79"/>
        <v/>
      </c>
      <c r="BZ54" s="13" t="str">
        <f>IF($N54=Constants!$B$5,RANK($BM54,$BM$4:$BM$60,1),"-")</f>
        <v>-</v>
      </c>
      <c r="CA54" s="13" t="str">
        <f t="shared" si="80"/>
        <v/>
      </c>
      <c r="CB54" s="13" t="str">
        <f>IF($N54=Constants!$B$6,RANK($BM54,$BM$4:$BM$60,1),"-")</f>
        <v>-</v>
      </c>
      <c r="CC54" s="13" t="str">
        <f t="shared" si="81"/>
        <v/>
      </c>
      <c r="CD54" s="13" t="str">
        <f>IF($N54=Constants!$B$7,RANK($BM54,$BM$4:$BM$60,1),"-")</f>
        <v>-</v>
      </c>
      <c r="CE54" s="13" t="str">
        <f t="shared" si="82"/>
        <v/>
      </c>
      <c r="CF54" s="13">
        <f>IF($N54=Constants!$B$8,RANK($BM54,$BM$4:$BM$60,1),"-")</f>
        <v>22</v>
      </c>
      <c r="CG54" s="13">
        <f t="shared" si="83"/>
        <v>1</v>
      </c>
      <c r="CH54" s="13" t="str">
        <f>IF($G54=Constants!$C$4,RANK($BM54,$BM$4:$BM$60,1),"-")</f>
        <v>-</v>
      </c>
      <c r="CI54" s="13" t="str">
        <f t="shared" si="84"/>
        <v xml:space="preserve"> </v>
      </c>
      <c r="CJ54" s="13" t="str">
        <f>IF($G54=Constants!$C$3,RANK($BM54,$BM$4:$BM$60,1),"-")</f>
        <v>-</v>
      </c>
      <c r="CK54" s="13" t="str">
        <f t="shared" si="85"/>
        <v xml:space="preserve"> </v>
      </c>
      <c r="CL54" s="13" t="str">
        <f t="shared" si="86"/>
        <v>1</v>
      </c>
      <c r="CM54" s="13" t="str">
        <f t="shared" si="87"/>
        <v xml:space="preserve"> </v>
      </c>
      <c r="CN54" s="13" t="str">
        <f t="shared" si="88"/>
        <v xml:space="preserve"> </v>
      </c>
      <c r="CP54" s="3">
        <f t="shared" si="89"/>
        <v>0</v>
      </c>
      <c r="CQ54" s="3">
        <f t="shared" si="90"/>
        <v>0.02</v>
      </c>
      <c r="CR54" s="3">
        <f t="shared" si="91"/>
        <v>21.02</v>
      </c>
      <c r="CS54" s="3">
        <f t="shared" si="92"/>
        <v>21</v>
      </c>
      <c r="CT54" s="3">
        <f t="shared" si="93"/>
        <v>0</v>
      </c>
      <c r="CU54" s="3">
        <f t="shared" si="94"/>
        <v>0.02</v>
      </c>
      <c r="CV54" s="3">
        <f t="shared" si="95"/>
        <v>21.02</v>
      </c>
      <c r="CW54" s="3">
        <f t="shared" si="96"/>
        <v>21</v>
      </c>
      <c r="CX54" s="3">
        <f t="shared" si="97"/>
        <v>0</v>
      </c>
      <c r="CY54" s="3">
        <f t="shared" si="98"/>
        <v>2.1999999999999999E-2</v>
      </c>
      <c r="CZ54" s="3">
        <f t="shared" si="99"/>
        <v>21.021999999999998</v>
      </c>
      <c r="DA54" s="3">
        <f t="shared" si="100"/>
        <v>22</v>
      </c>
      <c r="DB54" s="3">
        <f t="shared" si="101"/>
        <v>0</v>
      </c>
      <c r="DC54" s="3">
        <f t="shared" si="102"/>
        <v>1.9E-2</v>
      </c>
      <c r="DD54" s="3">
        <f t="shared" si="103"/>
        <v>22.018999999999998</v>
      </c>
      <c r="DE54" s="3">
        <f t="shared" si="104"/>
        <v>22</v>
      </c>
      <c r="DF54" s="3">
        <f t="shared" si="105"/>
        <v>0</v>
      </c>
      <c r="DG54" s="3">
        <f t="shared" si="106"/>
        <v>1.6E-2</v>
      </c>
      <c r="DH54" s="3">
        <f t="shared" si="107"/>
        <v>22.015999999999998</v>
      </c>
      <c r="DI54" s="3">
        <f t="shared" si="108"/>
        <v>22</v>
      </c>
      <c r="DJ54" s="3">
        <f t="shared" si="109"/>
        <v>0</v>
      </c>
      <c r="DK54" s="3">
        <f t="shared" si="110"/>
        <v>2.1000000000000001E-2</v>
      </c>
      <c r="DL54" s="3">
        <f t="shared" si="111"/>
        <v>22.021000000000001</v>
      </c>
      <c r="DM54" s="3">
        <f t="shared" si="112"/>
        <v>22</v>
      </c>
      <c r="DN54" s="3">
        <f t="shared" si="113"/>
        <v>0</v>
      </c>
      <c r="DO54" s="3">
        <f t="shared" si="114"/>
        <v>8.9999999999999993E-3</v>
      </c>
      <c r="DP54" s="3">
        <f t="shared" si="115"/>
        <v>22.009</v>
      </c>
      <c r="DQ54" s="3">
        <f t="shared" si="116"/>
        <v>22</v>
      </c>
      <c r="DS54" s="3">
        <f t="shared" si="117"/>
        <v>0</v>
      </c>
      <c r="DT54" s="3">
        <f t="shared" si="118"/>
        <v>0.02</v>
      </c>
      <c r="DU54" s="3">
        <f t="shared" si="119"/>
        <v>21.02</v>
      </c>
      <c r="DV54" s="3">
        <f t="shared" si="120"/>
        <v>21</v>
      </c>
      <c r="DW54" s="3">
        <f t="shared" si="121"/>
        <v>0</v>
      </c>
      <c r="DX54" s="3">
        <f t="shared" si="122"/>
        <v>0.02</v>
      </c>
      <c r="DY54" s="3">
        <f t="shared" si="123"/>
        <v>21.02</v>
      </c>
      <c r="DZ54" s="3">
        <f t="shared" si="124"/>
        <v>21</v>
      </c>
      <c r="EA54" s="3">
        <f t="shared" si="125"/>
        <v>0</v>
      </c>
      <c r="EB54" s="3">
        <f t="shared" si="126"/>
        <v>2.1999999999999999E-2</v>
      </c>
      <c r="EC54" s="3">
        <f t="shared" si="127"/>
        <v>21.021999999999998</v>
      </c>
      <c r="ED54" s="3">
        <f t="shared" si="128"/>
        <v>22</v>
      </c>
      <c r="EE54" s="3">
        <f t="shared" si="129"/>
        <v>0</v>
      </c>
      <c r="EF54" s="3">
        <f t="shared" si="130"/>
        <v>1.9E-2</v>
      </c>
      <c r="EG54" s="3">
        <f t="shared" si="131"/>
        <v>22.018999999999998</v>
      </c>
      <c r="EH54" s="3">
        <f t="shared" si="132"/>
        <v>22</v>
      </c>
      <c r="EI54" s="3">
        <f t="shared" si="133"/>
        <v>0</v>
      </c>
      <c r="EJ54" s="3">
        <f t="shared" si="134"/>
        <v>1.6E-2</v>
      </c>
      <c r="EK54" s="3">
        <f t="shared" si="135"/>
        <v>22.015999999999998</v>
      </c>
      <c r="EL54" s="3">
        <f t="shared" si="136"/>
        <v>22</v>
      </c>
      <c r="EM54" s="3">
        <f t="shared" si="137"/>
        <v>0</v>
      </c>
      <c r="EN54" s="3">
        <f t="shared" si="138"/>
        <v>2.1000000000000001E-2</v>
      </c>
      <c r="EO54" s="3">
        <f t="shared" si="139"/>
        <v>22.021000000000001</v>
      </c>
      <c r="EP54" s="3">
        <f t="shared" si="140"/>
        <v>22</v>
      </c>
      <c r="EQ54" s="3">
        <f t="shared" si="141"/>
        <v>0</v>
      </c>
      <c r="ER54" s="3">
        <f t="shared" si="142"/>
        <v>8.9999999999999993E-3</v>
      </c>
      <c r="ES54" s="3">
        <f t="shared" si="143"/>
        <v>22.009</v>
      </c>
      <c r="ET54" s="3">
        <f t="shared" si="144"/>
        <v>22</v>
      </c>
      <c r="EX54" s="3">
        <f t="shared" si="145"/>
        <v>0</v>
      </c>
      <c r="EY54" s="3" t="str">
        <f t="shared" si="146"/>
        <v>NO</v>
      </c>
      <c r="EZ54" s="3">
        <f t="shared" si="147"/>
        <v>1000</v>
      </c>
      <c r="FA54" s="3" t="str">
        <f t="shared" si="148"/>
        <v>YES</v>
      </c>
      <c r="FC54" s="3">
        <f t="shared" si="149"/>
        <v>0</v>
      </c>
      <c r="FD54" s="3">
        <f t="shared" si="150"/>
        <v>1.7999999999999999E-2</v>
      </c>
      <c r="FE54" s="3">
        <f t="shared" si="151"/>
        <v>21.018000000000001</v>
      </c>
      <c r="FF54" s="3">
        <f t="shared" si="152"/>
        <v>21</v>
      </c>
      <c r="FG54" s="3">
        <f t="shared" si="153"/>
        <v>0</v>
      </c>
      <c r="FH54" s="3">
        <f t="shared" si="154"/>
        <v>1.9E-2</v>
      </c>
      <c r="FI54" s="3">
        <f t="shared" si="155"/>
        <v>21.018999999999998</v>
      </c>
      <c r="FJ54" s="3">
        <f t="shared" si="156"/>
        <v>21</v>
      </c>
      <c r="FK54" s="3">
        <f t="shared" si="157"/>
        <v>0</v>
      </c>
      <c r="FL54" s="3">
        <f t="shared" si="158"/>
        <v>2.1000000000000001E-2</v>
      </c>
      <c r="FM54" s="3">
        <f t="shared" si="159"/>
        <v>21.021000000000001</v>
      </c>
      <c r="FN54" s="3">
        <f t="shared" si="160"/>
        <v>22</v>
      </c>
      <c r="FO54" s="3">
        <f t="shared" si="161"/>
        <v>0</v>
      </c>
      <c r="FP54" s="3">
        <f t="shared" si="162"/>
        <v>1.7999999999999999E-2</v>
      </c>
      <c r="FQ54" s="3">
        <f t="shared" si="163"/>
        <v>22.018000000000001</v>
      </c>
      <c r="FR54" s="3">
        <f t="shared" si="164"/>
        <v>22</v>
      </c>
      <c r="FS54" s="3">
        <f t="shared" si="165"/>
        <v>0</v>
      </c>
      <c r="FT54" s="3">
        <f t="shared" si="166"/>
        <v>1.2999999999999999E-2</v>
      </c>
      <c r="FU54" s="3">
        <f t="shared" si="167"/>
        <v>22.013000000000002</v>
      </c>
      <c r="FV54" s="3">
        <f t="shared" si="168"/>
        <v>22</v>
      </c>
      <c r="FW54" s="3">
        <f t="shared" si="169"/>
        <v>0</v>
      </c>
      <c r="FX54" s="3">
        <f t="shared" si="170"/>
        <v>2.1000000000000001E-2</v>
      </c>
      <c r="FY54" s="3">
        <f t="shared" si="171"/>
        <v>22.021000000000001</v>
      </c>
      <c r="FZ54" s="3">
        <f t="shared" si="172"/>
        <v>22</v>
      </c>
      <c r="GA54" s="3">
        <f t="shared" si="173"/>
        <v>0</v>
      </c>
      <c r="GB54" s="3">
        <f t="shared" si="174"/>
        <v>8.9999999999999993E-3</v>
      </c>
      <c r="GC54" s="3">
        <f t="shared" si="175"/>
        <v>22.009</v>
      </c>
      <c r="GD54" s="3">
        <f t="shared" si="176"/>
        <v>22</v>
      </c>
      <c r="GG54" s="3">
        <f t="shared" si="177"/>
        <v>0</v>
      </c>
      <c r="GH54" s="3">
        <f t="shared" si="178"/>
        <v>1.6E-2</v>
      </c>
      <c r="GI54" s="3">
        <f t="shared" si="179"/>
        <v>21.015999999999998</v>
      </c>
      <c r="GJ54" s="3">
        <f t="shared" si="180"/>
        <v>21</v>
      </c>
      <c r="GK54" s="3">
        <f t="shared" si="181"/>
        <v>0</v>
      </c>
      <c r="GL54" s="3">
        <f t="shared" si="182"/>
        <v>1.4E-2</v>
      </c>
      <c r="GM54" s="3">
        <f t="shared" si="183"/>
        <v>21.013999999999999</v>
      </c>
      <c r="GN54" s="3">
        <f t="shared" si="184"/>
        <v>21</v>
      </c>
      <c r="GO54" s="3">
        <f t="shared" si="185"/>
        <v>0</v>
      </c>
      <c r="GP54" s="3">
        <f t="shared" si="186"/>
        <v>1.6E-2</v>
      </c>
      <c r="GQ54" s="3">
        <f t="shared" si="187"/>
        <v>21.015999999999998</v>
      </c>
      <c r="GR54" s="3">
        <f t="shared" si="188"/>
        <v>22</v>
      </c>
      <c r="GS54" s="3">
        <f t="shared" si="189"/>
        <v>0</v>
      </c>
      <c r="GT54" s="3">
        <f t="shared" si="190"/>
        <v>1.0999999999999999E-2</v>
      </c>
      <c r="GU54" s="3">
        <f t="shared" si="191"/>
        <v>22.010999999999999</v>
      </c>
      <c r="GV54" s="3">
        <f t="shared" si="192"/>
        <v>22</v>
      </c>
      <c r="GW54" s="3">
        <f t="shared" si="193"/>
        <v>0</v>
      </c>
      <c r="GX54" s="3">
        <f t="shared" si="194"/>
        <v>1.2E-2</v>
      </c>
      <c r="GY54" s="3">
        <f t="shared" si="195"/>
        <v>22.012</v>
      </c>
      <c r="GZ54" s="3">
        <f t="shared" si="196"/>
        <v>22</v>
      </c>
      <c r="HA54" s="3">
        <f t="shared" si="197"/>
        <v>0</v>
      </c>
      <c r="HB54" s="3">
        <f t="shared" si="198"/>
        <v>0.02</v>
      </c>
      <c r="HC54" s="3">
        <f t="shared" si="199"/>
        <v>22.02</v>
      </c>
      <c r="HD54" s="3">
        <f t="shared" si="200"/>
        <v>22</v>
      </c>
      <c r="HE54" s="3">
        <f t="shared" si="201"/>
        <v>0</v>
      </c>
      <c r="HF54" s="3">
        <f t="shared" si="202"/>
        <v>7.0000000000000001E-3</v>
      </c>
      <c r="HG54" s="3">
        <f t="shared" si="203"/>
        <v>22.007000000000001</v>
      </c>
      <c r="HH54" s="3">
        <f t="shared" si="204"/>
        <v>22</v>
      </c>
    </row>
    <row r="55" spans="1:216" x14ac:dyDescent="0.3">
      <c r="A55" s="3">
        <f t="shared" si="60"/>
        <v>22</v>
      </c>
      <c r="B55" s="12">
        <v>53</v>
      </c>
      <c r="C55" s="21"/>
      <c r="D55" s="21"/>
      <c r="E55" s="21"/>
      <c r="F55" s="12"/>
      <c r="G55" s="12"/>
      <c r="H55" s="12"/>
      <c r="I55" s="12"/>
      <c r="J55" s="12"/>
      <c r="K55" s="12"/>
      <c r="L55" s="12"/>
      <c r="M55" s="12"/>
      <c r="N55" s="12"/>
      <c r="O55" s="12"/>
      <c r="P55" s="12"/>
      <c r="Q55" s="12"/>
      <c r="R55" s="12"/>
      <c r="S55" s="12"/>
      <c r="T55" s="12"/>
      <c r="U55" s="12"/>
      <c r="V55" s="12"/>
      <c r="W55" s="12"/>
      <c r="X55" s="12"/>
      <c r="Y55" s="13">
        <f t="shared" si="61"/>
        <v>1000</v>
      </c>
      <c r="Z55" s="12"/>
      <c r="AA55" s="12"/>
      <c r="AB55" s="12"/>
      <c r="AC55" s="12"/>
      <c r="AD55" s="12"/>
      <c r="AE55" s="12"/>
      <c r="AF55" s="12"/>
      <c r="AG55" s="12"/>
      <c r="AH55" s="12"/>
      <c r="AI55" s="12"/>
      <c r="AJ55" s="13">
        <f t="shared" si="62"/>
        <v>0</v>
      </c>
      <c r="AK55" s="13">
        <f t="shared" si="63"/>
        <v>1000</v>
      </c>
      <c r="AL55" s="12"/>
      <c r="AM55" s="12"/>
      <c r="AN55" s="12"/>
      <c r="AO55" s="12"/>
      <c r="AP55" s="12"/>
      <c r="AQ55" s="12"/>
      <c r="AR55" s="12"/>
      <c r="AS55" s="12"/>
      <c r="AT55" s="12"/>
      <c r="AU55" s="12"/>
      <c r="AV55" s="13">
        <f t="shared" si="64"/>
        <v>0</v>
      </c>
      <c r="AW55" s="13">
        <f t="shared" si="65"/>
        <v>1000</v>
      </c>
      <c r="AX55" s="12"/>
      <c r="AY55" s="12"/>
      <c r="AZ55" s="12"/>
      <c r="BA55" s="12"/>
      <c r="BB55" s="12"/>
      <c r="BC55" s="12"/>
      <c r="BD55" s="12"/>
      <c r="BE55" s="12"/>
      <c r="BF55" s="12"/>
      <c r="BG55" s="12"/>
      <c r="BH55" s="13">
        <f t="shared" si="66"/>
        <v>0</v>
      </c>
      <c r="BI55" s="13">
        <f t="shared" si="67"/>
        <v>1000</v>
      </c>
      <c r="BJ55" s="13">
        <f t="shared" si="68"/>
        <v>22</v>
      </c>
      <c r="BK55" s="13">
        <f t="shared" si="69"/>
        <v>22</v>
      </c>
      <c r="BL55" s="13">
        <f t="shared" si="70"/>
        <v>22</v>
      </c>
      <c r="BM55" s="13">
        <f t="shared" si="71"/>
        <v>22</v>
      </c>
      <c r="BN55" s="13">
        <f t="shared" si="72"/>
        <v>21</v>
      </c>
      <c r="BO55" s="13">
        <f t="shared" si="73"/>
        <v>21</v>
      </c>
      <c r="BP55" s="13">
        <f t="shared" si="74"/>
        <v>21</v>
      </c>
      <c r="BQ55" s="13">
        <f t="shared" si="75"/>
        <v>21</v>
      </c>
      <c r="BR55" s="13" t="str">
        <f>IF($M55=Constants!$D$2,RANK($BM55,$BM$4:$BM$60,1),"-")</f>
        <v>-</v>
      </c>
      <c r="BS55" s="13" t="str">
        <f t="shared" si="76"/>
        <v/>
      </c>
      <c r="BT55" s="13" t="str">
        <f>IF($N55=Constants!$B$2,RANK($BM55,$BM$4:$BM$60,1),"-")</f>
        <v>-</v>
      </c>
      <c r="BU55" s="13" t="str">
        <f t="shared" si="77"/>
        <v/>
      </c>
      <c r="BV55" s="13" t="str">
        <f>IF($N55=Constants!$B$3,RANK($BM55,$BM$4:$BM$60,1),"-")</f>
        <v>-</v>
      </c>
      <c r="BW55" s="13" t="str">
        <f t="shared" si="78"/>
        <v/>
      </c>
      <c r="BX55" s="13" t="str">
        <f>IF($N55=Constants!$B$4,RANK($BM55,$BM$4:$BM$60,1),"-")</f>
        <v>-</v>
      </c>
      <c r="BY55" s="13" t="str">
        <f t="shared" si="79"/>
        <v/>
      </c>
      <c r="BZ55" s="13" t="str">
        <f>IF($N55=Constants!$B$5,RANK($BM55,$BM$4:$BM$60,1),"-")</f>
        <v>-</v>
      </c>
      <c r="CA55" s="13" t="str">
        <f t="shared" si="80"/>
        <v/>
      </c>
      <c r="CB55" s="13" t="str">
        <f>IF($N55=Constants!$B$6,RANK($BM55,$BM$4:$BM$60,1),"-")</f>
        <v>-</v>
      </c>
      <c r="CC55" s="13" t="str">
        <f t="shared" si="81"/>
        <v/>
      </c>
      <c r="CD55" s="13" t="str">
        <f>IF($N55=Constants!$B$7,RANK($BM55,$BM$4:$BM$60,1),"-")</f>
        <v>-</v>
      </c>
      <c r="CE55" s="13" t="str">
        <f t="shared" si="82"/>
        <v/>
      </c>
      <c r="CF55" s="13">
        <f>IF($N55=Constants!$B$8,RANK($BM55,$BM$4:$BM$60,1),"-")</f>
        <v>22</v>
      </c>
      <c r="CG55" s="13">
        <f t="shared" si="83"/>
        <v>1</v>
      </c>
      <c r="CH55" s="13" t="str">
        <f>IF($G55=Constants!$C$4,RANK($BM55,$BM$4:$BM$60,1),"-")</f>
        <v>-</v>
      </c>
      <c r="CI55" s="13" t="str">
        <f t="shared" si="84"/>
        <v xml:space="preserve"> </v>
      </c>
      <c r="CJ55" s="13" t="str">
        <f>IF($G55=Constants!$C$3,RANK($BM55,$BM$4:$BM$60,1),"-")</f>
        <v>-</v>
      </c>
      <c r="CK55" s="13" t="str">
        <f t="shared" si="85"/>
        <v xml:space="preserve"> </v>
      </c>
      <c r="CL55" s="13" t="str">
        <f t="shared" si="86"/>
        <v>1</v>
      </c>
      <c r="CM55" s="13" t="str">
        <f t="shared" si="87"/>
        <v xml:space="preserve"> </v>
      </c>
      <c r="CN55" s="13" t="str">
        <f t="shared" si="88"/>
        <v xml:space="preserve"> </v>
      </c>
      <c r="CP55" s="3">
        <f t="shared" si="89"/>
        <v>0</v>
      </c>
      <c r="CQ55" s="3">
        <f t="shared" si="90"/>
        <v>0.02</v>
      </c>
      <c r="CR55" s="3">
        <f t="shared" si="91"/>
        <v>21.02</v>
      </c>
      <c r="CS55" s="3">
        <f t="shared" si="92"/>
        <v>21</v>
      </c>
      <c r="CT55" s="3">
        <f t="shared" si="93"/>
        <v>0</v>
      </c>
      <c r="CU55" s="3">
        <f t="shared" si="94"/>
        <v>0.02</v>
      </c>
      <c r="CV55" s="3">
        <f t="shared" si="95"/>
        <v>21.02</v>
      </c>
      <c r="CW55" s="3">
        <f t="shared" si="96"/>
        <v>21</v>
      </c>
      <c r="CX55" s="3">
        <f t="shared" si="97"/>
        <v>0</v>
      </c>
      <c r="CY55" s="3">
        <f t="shared" si="98"/>
        <v>2.1999999999999999E-2</v>
      </c>
      <c r="CZ55" s="3">
        <f t="shared" si="99"/>
        <v>21.021999999999998</v>
      </c>
      <c r="DA55" s="3">
        <f t="shared" si="100"/>
        <v>22</v>
      </c>
      <c r="DB55" s="3">
        <f t="shared" si="101"/>
        <v>0</v>
      </c>
      <c r="DC55" s="3">
        <f t="shared" si="102"/>
        <v>1.9E-2</v>
      </c>
      <c r="DD55" s="3">
        <f t="shared" si="103"/>
        <v>22.018999999999998</v>
      </c>
      <c r="DE55" s="3">
        <f t="shared" si="104"/>
        <v>22</v>
      </c>
      <c r="DF55" s="3">
        <f t="shared" si="105"/>
        <v>0</v>
      </c>
      <c r="DG55" s="3">
        <f t="shared" si="106"/>
        <v>1.6E-2</v>
      </c>
      <c r="DH55" s="3">
        <f t="shared" si="107"/>
        <v>22.015999999999998</v>
      </c>
      <c r="DI55" s="3">
        <f t="shared" si="108"/>
        <v>22</v>
      </c>
      <c r="DJ55" s="3">
        <f t="shared" si="109"/>
        <v>0</v>
      </c>
      <c r="DK55" s="3">
        <f t="shared" si="110"/>
        <v>2.1000000000000001E-2</v>
      </c>
      <c r="DL55" s="3">
        <f t="shared" si="111"/>
        <v>22.021000000000001</v>
      </c>
      <c r="DM55" s="3">
        <f t="shared" si="112"/>
        <v>22</v>
      </c>
      <c r="DN55" s="3">
        <f t="shared" si="113"/>
        <v>0</v>
      </c>
      <c r="DO55" s="3">
        <f t="shared" si="114"/>
        <v>8.9999999999999993E-3</v>
      </c>
      <c r="DP55" s="3">
        <f t="shared" si="115"/>
        <v>22.009</v>
      </c>
      <c r="DQ55" s="3">
        <f t="shared" si="116"/>
        <v>22</v>
      </c>
      <c r="DS55" s="3">
        <f t="shared" si="117"/>
        <v>0</v>
      </c>
      <c r="DT55" s="3">
        <f t="shared" si="118"/>
        <v>0.02</v>
      </c>
      <c r="DU55" s="3">
        <f t="shared" si="119"/>
        <v>21.02</v>
      </c>
      <c r="DV55" s="3">
        <f t="shared" si="120"/>
        <v>21</v>
      </c>
      <c r="DW55" s="3">
        <f t="shared" si="121"/>
        <v>0</v>
      </c>
      <c r="DX55" s="3">
        <f t="shared" si="122"/>
        <v>0.02</v>
      </c>
      <c r="DY55" s="3">
        <f t="shared" si="123"/>
        <v>21.02</v>
      </c>
      <c r="DZ55" s="3">
        <f t="shared" si="124"/>
        <v>21</v>
      </c>
      <c r="EA55" s="3">
        <f t="shared" si="125"/>
        <v>0</v>
      </c>
      <c r="EB55" s="3">
        <f t="shared" si="126"/>
        <v>2.1999999999999999E-2</v>
      </c>
      <c r="EC55" s="3">
        <f t="shared" si="127"/>
        <v>21.021999999999998</v>
      </c>
      <c r="ED55" s="3">
        <f t="shared" si="128"/>
        <v>22</v>
      </c>
      <c r="EE55" s="3">
        <f t="shared" si="129"/>
        <v>0</v>
      </c>
      <c r="EF55" s="3">
        <f t="shared" si="130"/>
        <v>1.9E-2</v>
      </c>
      <c r="EG55" s="3">
        <f t="shared" si="131"/>
        <v>22.018999999999998</v>
      </c>
      <c r="EH55" s="3">
        <f t="shared" si="132"/>
        <v>22</v>
      </c>
      <c r="EI55" s="3">
        <f t="shared" si="133"/>
        <v>0</v>
      </c>
      <c r="EJ55" s="3">
        <f t="shared" si="134"/>
        <v>1.6E-2</v>
      </c>
      <c r="EK55" s="3">
        <f t="shared" si="135"/>
        <v>22.015999999999998</v>
      </c>
      <c r="EL55" s="3">
        <f t="shared" si="136"/>
        <v>22</v>
      </c>
      <c r="EM55" s="3">
        <f t="shared" si="137"/>
        <v>0</v>
      </c>
      <c r="EN55" s="3">
        <f t="shared" si="138"/>
        <v>2.1000000000000001E-2</v>
      </c>
      <c r="EO55" s="3">
        <f t="shared" si="139"/>
        <v>22.021000000000001</v>
      </c>
      <c r="EP55" s="3">
        <f t="shared" si="140"/>
        <v>22</v>
      </c>
      <c r="EQ55" s="3">
        <f t="shared" si="141"/>
        <v>0</v>
      </c>
      <c r="ER55" s="3">
        <f t="shared" si="142"/>
        <v>8.9999999999999993E-3</v>
      </c>
      <c r="ES55" s="3">
        <f t="shared" si="143"/>
        <v>22.009</v>
      </c>
      <c r="ET55" s="3">
        <f t="shared" si="144"/>
        <v>22</v>
      </c>
      <c r="EX55" s="3">
        <f t="shared" si="145"/>
        <v>0</v>
      </c>
      <c r="EY55" s="3" t="str">
        <f t="shared" si="146"/>
        <v>NO</v>
      </c>
      <c r="EZ55" s="3">
        <f t="shared" si="147"/>
        <v>1000</v>
      </c>
      <c r="FA55" s="3" t="str">
        <f t="shared" si="148"/>
        <v>YES</v>
      </c>
      <c r="FC55" s="3">
        <f t="shared" si="149"/>
        <v>0</v>
      </c>
      <c r="FD55" s="3">
        <f t="shared" si="150"/>
        <v>1.7999999999999999E-2</v>
      </c>
      <c r="FE55" s="3">
        <f t="shared" si="151"/>
        <v>21.018000000000001</v>
      </c>
      <c r="FF55" s="3">
        <f t="shared" si="152"/>
        <v>21</v>
      </c>
      <c r="FG55" s="3">
        <f t="shared" si="153"/>
        <v>0</v>
      </c>
      <c r="FH55" s="3">
        <f t="shared" si="154"/>
        <v>1.9E-2</v>
      </c>
      <c r="FI55" s="3">
        <f t="shared" si="155"/>
        <v>21.018999999999998</v>
      </c>
      <c r="FJ55" s="3">
        <f t="shared" si="156"/>
        <v>21</v>
      </c>
      <c r="FK55" s="3">
        <f t="shared" si="157"/>
        <v>0</v>
      </c>
      <c r="FL55" s="3">
        <f t="shared" si="158"/>
        <v>2.1000000000000001E-2</v>
      </c>
      <c r="FM55" s="3">
        <f t="shared" si="159"/>
        <v>21.021000000000001</v>
      </c>
      <c r="FN55" s="3">
        <f t="shared" si="160"/>
        <v>22</v>
      </c>
      <c r="FO55" s="3">
        <f t="shared" si="161"/>
        <v>0</v>
      </c>
      <c r="FP55" s="3">
        <f t="shared" si="162"/>
        <v>1.7999999999999999E-2</v>
      </c>
      <c r="FQ55" s="3">
        <f t="shared" si="163"/>
        <v>22.018000000000001</v>
      </c>
      <c r="FR55" s="3">
        <f t="shared" si="164"/>
        <v>22</v>
      </c>
      <c r="FS55" s="3">
        <f t="shared" si="165"/>
        <v>0</v>
      </c>
      <c r="FT55" s="3">
        <f t="shared" si="166"/>
        <v>1.2999999999999999E-2</v>
      </c>
      <c r="FU55" s="3">
        <f t="shared" si="167"/>
        <v>22.013000000000002</v>
      </c>
      <c r="FV55" s="3">
        <f t="shared" si="168"/>
        <v>22</v>
      </c>
      <c r="FW55" s="3">
        <f t="shared" si="169"/>
        <v>0</v>
      </c>
      <c r="FX55" s="3">
        <f t="shared" si="170"/>
        <v>2.1000000000000001E-2</v>
      </c>
      <c r="FY55" s="3">
        <f t="shared" si="171"/>
        <v>22.021000000000001</v>
      </c>
      <c r="FZ55" s="3">
        <f t="shared" si="172"/>
        <v>22</v>
      </c>
      <c r="GA55" s="3">
        <f t="shared" si="173"/>
        <v>0</v>
      </c>
      <c r="GB55" s="3">
        <f t="shared" si="174"/>
        <v>8.9999999999999993E-3</v>
      </c>
      <c r="GC55" s="3">
        <f t="shared" si="175"/>
        <v>22.009</v>
      </c>
      <c r="GD55" s="3">
        <f t="shared" si="176"/>
        <v>22</v>
      </c>
      <c r="GG55" s="3">
        <f t="shared" si="177"/>
        <v>0</v>
      </c>
      <c r="GH55" s="3">
        <f t="shared" si="178"/>
        <v>1.6E-2</v>
      </c>
      <c r="GI55" s="3">
        <f t="shared" si="179"/>
        <v>21.015999999999998</v>
      </c>
      <c r="GJ55" s="3">
        <f t="shared" si="180"/>
        <v>21</v>
      </c>
      <c r="GK55" s="3">
        <f t="shared" si="181"/>
        <v>0</v>
      </c>
      <c r="GL55" s="3">
        <f t="shared" si="182"/>
        <v>1.4E-2</v>
      </c>
      <c r="GM55" s="3">
        <f t="shared" si="183"/>
        <v>21.013999999999999</v>
      </c>
      <c r="GN55" s="3">
        <f t="shared" si="184"/>
        <v>21</v>
      </c>
      <c r="GO55" s="3">
        <f t="shared" si="185"/>
        <v>0</v>
      </c>
      <c r="GP55" s="3">
        <f t="shared" si="186"/>
        <v>1.6E-2</v>
      </c>
      <c r="GQ55" s="3">
        <f t="shared" si="187"/>
        <v>21.015999999999998</v>
      </c>
      <c r="GR55" s="3">
        <f t="shared" si="188"/>
        <v>22</v>
      </c>
      <c r="GS55" s="3">
        <f t="shared" si="189"/>
        <v>0</v>
      </c>
      <c r="GT55" s="3">
        <f t="shared" si="190"/>
        <v>1.0999999999999999E-2</v>
      </c>
      <c r="GU55" s="3">
        <f t="shared" si="191"/>
        <v>22.010999999999999</v>
      </c>
      <c r="GV55" s="3">
        <f t="shared" si="192"/>
        <v>22</v>
      </c>
      <c r="GW55" s="3">
        <f t="shared" si="193"/>
        <v>0</v>
      </c>
      <c r="GX55" s="3">
        <f t="shared" si="194"/>
        <v>1.2E-2</v>
      </c>
      <c r="GY55" s="3">
        <f t="shared" si="195"/>
        <v>22.012</v>
      </c>
      <c r="GZ55" s="3">
        <f t="shared" si="196"/>
        <v>22</v>
      </c>
      <c r="HA55" s="3">
        <f t="shared" si="197"/>
        <v>0</v>
      </c>
      <c r="HB55" s="3">
        <f t="shared" si="198"/>
        <v>0.02</v>
      </c>
      <c r="HC55" s="3">
        <f t="shared" si="199"/>
        <v>22.02</v>
      </c>
      <c r="HD55" s="3">
        <f t="shared" si="200"/>
        <v>22</v>
      </c>
      <c r="HE55" s="3">
        <f t="shared" si="201"/>
        <v>0</v>
      </c>
      <c r="HF55" s="3">
        <f t="shared" si="202"/>
        <v>7.0000000000000001E-3</v>
      </c>
      <c r="HG55" s="3">
        <f t="shared" si="203"/>
        <v>22.007000000000001</v>
      </c>
      <c r="HH55" s="3">
        <f t="shared" si="204"/>
        <v>22</v>
      </c>
    </row>
    <row r="56" spans="1:216" x14ac:dyDescent="0.3">
      <c r="A56" s="3">
        <f t="shared" si="60"/>
        <v>22</v>
      </c>
      <c r="B56" s="12">
        <v>54</v>
      </c>
      <c r="C56" s="21"/>
      <c r="D56" s="21"/>
      <c r="E56" s="21"/>
      <c r="F56" s="12"/>
      <c r="G56" s="12"/>
      <c r="H56" s="12"/>
      <c r="I56" s="12"/>
      <c r="J56" s="12"/>
      <c r="K56" s="12"/>
      <c r="L56" s="12"/>
      <c r="M56" s="12"/>
      <c r="N56" s="12"/>
      <c r="O56" s="12"/>
      <c r="P56" s="12"/>
      <c r="Q56" s="12"/>
      <c r="R56" s="12"/>
      <c r="S56" s="12"/>
      <c r="T56" s="12"/>
      <c r="U56" s="12"/>
      <c r="V56" s="12"/>
      <c r="W56" s="12"/>
      <c r="X56" s="12"/>
      <c r="Y56" s="13">
        <f t="shared" si="61"/>
        <v>1000</v>
      </c>
      <c r="Z56" s="12"/>
      <c r="AA56" s="12"/>
      <c r="AB56" s="12"/>
      <c r="AC56" s="12"/>
      <c r="AD56" s="12"/>
      <c r="AE56" s="12"/>
      <c r="AF56" s="12"/>
      <c r="AG56" s="12"/>
      <c r="AH56" s="12"/>
      <c r="AI56" s="12"/>
      <c r="AJ56" s="13">
        <f t="shared" si="62"/>
        <v>0</v>
      </c>
      <c r="AK56" s="13">
        <f t="shared" si="63"/>
        <v>1000</v>
      </c>
      <c r="AL56" s="12"/>
      <c r="AM56" s="12"/>
      <c r="AN56" s="12"/>
      <c r="AO56" s="12"/>
      <c r="AP56" s="12"/>
      <c r="AQ56" s="12"/>
      <c r="AR56" s="12"/>
      <c r="AS56" s="12"/>
      <c r="AT56" s="12"/>
      <c r="AU56" s="12"/>
      <c r="AV56" s="13">
        <f t="shared" si="64"/>
        <v>0</v>
      </c>
      <c r="AW56" s="13">
        <f t="shared" si="65"/>
        <v>1000</v>
      </c>
      <c r="AX56" s="12"/>
      <c r="AY56" s="12"/>
      <c r="AZ56" s="12"/>
      <c r="BA56" s="12"/>
      <c r="BB56" s="12"/>
      <c r="BC56" s="12"/>
      <c r="BD56" s="12"/>
      <c r="BE56" s="12"/>
      <c r="BF56" s="12"/>
      <c r="BG56" s="12"/>
      <c r="BH56" s="13">
        <f t="shared" si="66"/>
        <v>0</v>
      </c>
      <c r="BI56" s="13">
        <f t="shared" si="67"/>
        <v>1000</v>
      </c>
      <c r="BJ56" s="13">
        <f t="shared" si="68"/>
        <v>22</v>
      </c>
      <c r="BK56" s="13">
        <f t="shared" si="69"/>
        <v>22</v>
      </c>
      <c r="BL56" s="13">
        <f t="shared" si="70"/>
        <v>22</v>
      </c>
      <c r="BM56" s="13">
        <f t="shared" si="71"/>
        <v>22</v>
      </c>
      <c r="BN56" s="13">
        <f t="shared" si="72"/>
        <v>21</v>
      </c>
      <c r="BO56" s="13">
        <f t="shared" si="73"/>
        <v>21</v>
      </c>
      <c r="BP56" s="13">
        <f t="shared" si="74"/>
        <v>21</v>
      </c>
      <c r="BQ56" s="13">
        <f t="shared" si="75"/>
        <v>21</v>
      </c>
      <c r="BR56" s="13" t="str">
        <f>IF($M56=Constants!$D$2,RANK($BM56,$BM$4:$BM$60,1),"-")</f>
        <v>-</v>
      </c>
      <c r="BS56" s="13" t="str">
        <f t="shared" si="76"/>
        <v/>
      </c>
      <c r="BT56" s="13" t="str">
        <f>IF($N56=Constants!$B$2,RANK($BM56,$BM$4:$BM$60,1),"-")</f>
        <v>-</v>
      </c>
      <c r="BU56" s="13" t="str">
        <f t="shared" si="77"/>
        <v/>
      </c>
      <c r="BV56" s="13" t="str">
        <f>IF($N56=Constants!$B$3,RANK($BM56,$BM$4:$BM$60,1),"-")</f>
        <v>-</v>
      </c>
      <c r="BW56" s="13" t="str">
        <f t="shared" si="78"/>
        <v/>
      </c>
      <c r="BX56" s="13" t="str">
        <f>IF($N56=Constants!$B$4,RANK($BM56,$BM$4:$BM$60,1),"-")</f>
        <v>-</v>
      </c>
      <c r="BY56" s="13" t="str">
        <f t="shared" si="79"/>
        <v/>
      </c>
      <c r="BZ56" s="13" t="str">
        <f>IF($N56=Constants!$B$5,RANK($BM56,$BM$4:$BM$60,1),"-")</f>
        <v>-</v>
      </c>
      <c r="CA56" s="13" t="str">
        <f t="shared" si="80"/>
        <v/>
      </c>
      <c r="CB56" s="13" t="str">
        <f>IF($N56=Constants!$B$6,RANK($BM56,$BM$4:$BM$60,1),"-")</f>
        <v>-</v>
      </c>
      <c r="CC56" s="13" t="str">
        <f t="shared" si="81"/>
        <v/>
      </c>
      <c r="CD56" s="13" t="str">
        <f>IF($N56=Constants!$B$7,RANK($BM56,$BM$4:$BM$60,1),"-")</f>
        <v>-</v>
      </c>
      <c r="CE56" s="13" t="str">
        <f t="shared" si="82"/>
        <v/>
      </c>
      <c r="CF56" s="13">
        <f>IF($N56=Constants!$B$8,RANK($BM56,$BM$4:$BM$60,1),"-")</f>
        <v>22</v>
      </c>
      <c r="CG56" s="13">
        <f t="shared" si="83"/>
        <v>1</v>
      </c>
      <c r="CH56" s="13" t="str">
        <f>IF($G56=Constants!$C$4,RANK($BM56,$BM$4:$BM$60,1),"-")</f>
        <v>-</v>
      </c>
      <c r="CI56" s="13" t="str">
        <f t="shared" si="84"/>
        <v xml:space="preserve"> </v>
      </c>
      <c r="CJ56" s="13" t="str">
        <f>IF($G56=Constants!$C$3,RANK($BM56,$BM$4:$BM$60,1),"-")</f>
        <v>-</v>
      </c>
      <c r="CK56" s="13" t="str">
        <f t="shared" si="85"/>
        <v xml:space="preserve"> </v>
      </c>
      <c r="CL56" s="13" t="str">
        <f t="shared" si="86"/>
        <v>1</v>
      </c>
      <c r="CM56" s="13" t="str">
        <f t="shared" si="87"/>
        <v xml:space="preserve"> </v>
      </c>
      <c r="CN56" s="13" t="str">
        <f t="shared" si="88"/>
        <v xml:space="preserve"> </v>
      </c>
      <c r="CP56" s="3">
        <f t="shared" si="89"/>
        <v>0</v>
      </c>
      <c r="CQ56" s="3">
        <f t="shared" si="90"/>
        <v>0.02</v>
      </c>
      <c r="CR56" s="3">
        <f t="shared" si="91"/>
        <v>21.02</v>
      </c>
      <c r="CS56" s="3">
        <f t="shared" si="92"/>
        <v>21</v>
      </c>
      <c r="CT56" s="3">
        <f t="shared" si="93"/>
        <v>0</v>
      </c>
      <c r="CU56" s="3">
        <f t="shared" si="94"/>
        <v>0.02</v>
      </c>
      <c r="CV56" s="3">
        <f t="shared" si="95"/>
        <v>21.02</v>
      </c>
      <c r="CW56" s="3">
        <f t="shared" si="96"/>
        <v>21</v>
      </c>
      <c r="CX56" s="3">
        <f t="shared" si="97"/>
        <v>0</v>
      </c>
      <c r="CY56" s="3">
        <f t="shared" si="98"/>
        <v>2.1999999999999999E-2</v>
      </c>
      <c r="CZ56" s="3">
        <f t="shared" si="99"/>
        <v>21.021999999999998</v>
      </c>
      <c r="DA56" s="3">
        <f t="shared" si="100"/>
        <v>22</v>
      </c>
      <c r="DB56" s="3">
        <f t="shared" si="101"/>
        <v>0</v>
      </c>
      <c r="DC56" s="3">
        <f t="shared" si="102"/>
        <v>1.9E-2</v>
      </c>
      <c r="DD56" s="3">
        <f t="shared" si="103"/>
        <v>22.018999999999998</v>
      </c>
      <c r="DE56" s="3">
        <f t="shared" si="104"/>
        <v>22</v>
      </c>
      <c r="DF56" s="3">
        <f t="shared" si="105"/>
        <v>0</v>
      </c>
      <c r="DG56" s="3">
        <f t="shared" si="106"/>
        <v>1.6E-2</v>
      </c>
      <c r="DH56" s="3">
        <f t="shared" si="107"/>
        <v>22.015999999999998</v>
      </c>
      <c r="DI56" s="3">
        <f t="shared" si="108"/>
        <v>22</v>
      </c>
      <c r="DJ56" s="3">
        <f t="shared" si="109"/>
        <v>0</v>
      </c>
      <c r="DK56" s="3">
        <f t="shared" si="110"/>
        <v>2.1000000000000001E-2</v>
      </c>
      <c r="DL56" s="3">
        <f t="shared" si="111"/>
        <v>22.021000000000001</v>
      </c>
      <c r="DM56" s="3">
        <f t="shared" si="112"/>
        <v>22</v>
      </c>
      <c r="DN56" s="3">
        <f t="shared" si="113"/>
        <v>0</v>
      </c>
      <c r="DO56" s="3">
        <f t="shared" si="114"/>
        <v>8.9999999999999993E-3</v>
      </c>
      <c r="DP56" s="3">
        <f t="shared" si="115"/>
        <v>22.009</v>
      </c>
      <c r="DQ56" s="3">
        <f t="shared" si="116"/>
        <v>22</v>
      </c>
      <c r="DS56" s="3">
        <f t="shared" si="117"/>
        <v>0</v>
      </c>
      <c r="DT56" s="3">
        <f t="shared" si="118"/>
        <v>0.02</v>
      </c>
      <c r="DU56" s="3">
        <f t="shared" si="119"/>
        <v>21.02</v>
      </c>
      <c r="DV56" s="3">
        <f t="shared" si="120"/>
        <v>21</v>
      </c>
      <c r="DW56" s="3">
        <f t="shared" si="121"/>
        <v>0</v>
      </c>
      <c r="DX56" s="3">
        <f t="shared" si="122"/>
        <v>0.02</v>
      </c>
      <c r="DY56" s="3">
        <f t="shared" si="123"/>
        <v>21.02</v>
      </c>
      <c r="DZ56" s="3">
        <f t="shared" si="124"/>
        <v>21</v>
      </c>
      <c r="EA56" s="3">
        <f t="shared" si="125"/>
        <v>0</v>
      </c>
      <c r="EB56" s="3">
        <f t="shared" si="126"/>
        <v>2.1999999999999999E-2</v>
      </c>
      <c r="EC56" s="3">
        <f t="shared" si="127"/>
        <v>21.021999999999998</v>
      </c>
      <c r="ED56" s="3">
        <f t="shared" si="128"/>
        <v>22</v>
      </c>
      <c r="EE56" s="3">
        <f t="shared" si="129"/>
        <v>0</v>
      </c>
      <c r="EF56" s="3">
        <f t="shared" si="130"/>
        <v>1.9E-2</v>
      </c>
      <c r="EG56" s="3">
        <f t="shared" si="131"/>
        <v>22.018999999999998</v>
      </c>
      <c r="EH56" s="3">
        <f t="shared" si="132"/>
        <v>22</v>
      </c>
      <c r="EI56" s="3">
        <f t="shared" si="133"/>
        <v>0</v>
      </c>
      <c r="EJ56" s="3">
        <f t="shared" si="134"/>
        <v>1.6E-2</v>
      </c>
      <c r="EK56" s="3">
        <f t="shared" si="135"/>
        <v>22.015999999999998</v>
      </c>
      <c r="EL56" s="3">
        <f t="shared" si="136"/>
        <v>22</v>
      </c>
      <c r="EM56" s="3">
        <f t="shared" si="137"/>
        <v>0</v>
      </c>
      <c r="EN56" s="3">
        <f t="shared" si="138"/>
        <v>2.1000000000000001E-2</v>
      </c>
      <c r="EO56" s="3">
        <f t="shared" si="139"/>
        <v>22.021000000000001</v>
      </c>
      <c r="EP56" s="3">
        <f t="shared" si="140"/>
        <v>22</v>
      </c>
      <c r="EQ56" s="3">
        <f t="shared" si="141"/>
        <v>0</v>
      </c>
      <c r="ER56" s="3">
        <f t="shared" si="142"/>
        <v>8.9999999999999993E-3</v>
      </c>
      <c r="ES56" s="3">
        <f t="shared" si="143"/>
        <v>22.009</v>
      </c>
      <c r="ET56" s="3">
        <f t="shared" si="144"/>
        <v>22</v>
      </c>
      <c r="EX56" s="3">
        <f t="shared" si="145"/>
        <v>0</v>
      </c>
      <c r="EY56" s="3" t="str">
        <f t="shared" si="146"/>
        <v>NO</v>
      </c>
      <c r="EZ56" s="3">
        <f t="shared" si="147"/>
        <v>1000</v>
      </c>
      <c r="FA56" s="3" t="str">
        <f t="shared" si="148"/>
        <v>YES</v>
      </c>
      <c r="FC56" s="3">
        <f t="shared" si="149"/>
        <v>0</v>
      </c>
      <c r="FD56" s="3">
        <f t="shared" si="150"/>
        <v>1.7999999999999999E-2</v>
      </c>
      <c r="FE56" s="3">
        <f t="shared" si="151"/>
        <v>21.018000000000001</v>
      </c>
      <c r="FF56" s="3">
        <f t="shared" si="152"/>
        <v>21</v>
      </c>
      <c r="FG56" s="3">
        <f t="shared" si="153"/>
        <v>0</v>
      </c>
      <c r="FH56" s="3">
        <f t="shared" si="154"/>
        <v>1.9E-2</v>
      </c>
      <c r="FI56" s="3">
        <f t="shared" si="155"/>
        <v>21.018999999999998</v>
      </c>
      <c r="FJ56" s="3">
        <f t="shared" si="156"/>
        <v>21</v>
      </c>
      <c r="FK56" s="3">
        <f t="shared" si="157"/>
        <v>0</v>
      </c>
      <c r="FL56" s="3">
        <f t="shared" si="158"/>
        <v>2.1000000000000001E-2</v>
      </c>
      <c r="FM56" s="3">
        <f t="shared" si="159"/>
        <v>21.021000000000001</v>
      </c>
      <c r="FN56" s="3">
        <f t="shared" si="160"/>
        <v>22</v>
      </c>
      <c r="FO56" s="3">
        <f t="shared" si="161"/>
        <v>0</v>
      </c>
      <c r="FP56" s="3">
        <f t="shared" si="162"/>
        <v>1.7999999999999999E-2</v>
      </c>
      <c r="FQ56" s="3">
        <f t="shared" si="163"/>
        <v>22.018000000000001</v>
      </c>
      <c r="FR56" s="3">
        <f t="shared" si="164"/>
        <v>22</v>
      </c>
      <c r="FS56" s="3">
        <f t="shared" si="165"/>
        <v>0</v>
      </c>
      <c r="FT56" s="3">
        <f t="shared" si="166"/>
        <v>1.2999999999999999E-2</v>
      </c>
      <c r="FU56" s="3">
        <f t="shared" si="167"/>
        <v>22.013000000000002</v>
      </c>
      <c r="FV56" s="3">
        <f t="shared" si="168"/>
        <v>22</v>
      </c>
      <c r="FW56" s="3">
        <f t="shared" si="169"/>
        <v>0</v>
      </c>
      <c r="FX56" s="3">
        <f t="shared" si="170"/>
        <v>2.1000000000000001E-2</v>
      </c>
      <c r="FY56" s="3">
        <f t="shared" si="171"/>
        <v>22.021000000000001</v>
      </c>
      <c r="FZ56" s="3">
        <f t="shared" si="172"/>
        <v>22</v>
      </c>
      <c r="GA56" s="3">
        <f t="shared" si="173"/>
        <v>0</v>
      </c>
      <c r="GB56" s="3">
        <f t="shared" si="174"/>
        <v>8.9999999999999993E-3</v>
      </c>
      <c r="GC56" s="3">
        <f t="shared" si="175"/>
        <v>22.009</v>
      </c>
      <c r="GD56" s="3">
        <f t="shared" si="176"/>
        <v>22</v>
      </c>
      <c r="GG56" s="3">
        <f t="shared" si="177"/>
        <v>0</v>
      </c>
      <c r="GH56" s="3">
        <f t="shared" si="178"/>
        <v>1.6E-2</v>
      </c>
      <c r="GI56" s="3">
        <f t="shared" si="179"/>
        <v>21.015999999999998</v>
      </c>
      <c r="GJ56" s="3">
        <f t="shared" si="180"/>
        <v>21</v>
      </c>
      <c r="GK56" s="3">
        <f t="shared" si="181"/>
        <v>0</v>
      </c>
      <c r="GL56" s="3">
        <f t="shared" si="182"/>
        <v>1.4E-2</v>
      </c>
      <c r="GM56" s="3">
        <f t="shared" si="183"/>
        <v>21.013999999999999</v>
      </c>
      <c r="GN56" s="3">
        <f t="shared" si="184"/>
        <v>21</v>
      </c>
      <c r="GO56" s="3">
        <f t="shared" si="185"/>
        <v>0</v>
      </c>
      <c r="GP56" s="3">
        <f t="shared" si="186"/>
        <v>1.6E-2</v>
      </c>
      <c r="GQ56" s="3">
        <f t="shared" si="187"/>
        <v>21.015999999999998</v>
      </c>
      <c r="GR56" s="3">
        <f t="shared" si="188"/>
        <v>22</v>
      </c>
      <c r="GS56" s="3">
        <f t="shared" si="189"/>
        <v>0</v>
      </c>
      <c r="GT56" s="3">
        <f t="shared" si="190"/>
        <v>1.0999999999999999E-2</v>
      </c>
      <c r="GU56" s="3">
        <f t="shared" si="191"/>
        <v>22.010999999999999</v>
      </c>
      <c r="GV56" s="3">
        <f t="shared" si="192"/>
        <v>22</v>
      </c>
      <c r="GW56" s="3">
        <f t="shared" si="193"/>
        <v>0</v>
      </c>
      <c r="GX56" s="3">
        <f t="shared" si="194"/>
        <v>1.2E-2</v>
      </c>
      <c r="GY56" s="3">
        <f t="shared" si="195"/>
        <v>22.012</v>
      </c>
      <c r="GZ56" s="3">
        <f t="shared" si="196"/>
        <v>22</v>
      </c>
      <c r="HA56" s="3">
        <f t="shared" si="197"/>
        <v>0</v>
      </c>
      <c r="HB56" s="3">
        <f t="shared" si="198"/>
        <v>0.02</v>
      </c>
      <c r="HC56" s="3">
        <f t="shared" si="199"/>
        <v>22.02</v>
      </c>
      <c r="HD56" s="3">
        <f t="shared" si="200"/>
        <v>22</v>
      </c>
      <c r="HE56" s="3">
        <f t="shared" si="201"/>
        <v>0</v>
      </c>
      <c r="HF56" s="3">
        <f t="shared" si="202"/>
        <v>7.0000000000000001E-3</v>
      </c>
      <c r="HG56" s="3">
        <f t="shared" si="203"/>
        <v>22.007000000000001</v>
      </c>
      <c r="HH56" s="3">
        <f t="shared" si="204"/>
        <v>22</v>
      </c>
    </row>
    <row r="57" spans="1:216" x14ac:dyDescent="0.3">
      <c r="A57" s="3">
        <f t="shared" si="60"/>
        <v>22</v>
      </c>
      <c r="B57" s="12">
        <v>55</v>
      </c>
      <c r="C57" s="21"/>
      <c r="D57" s="21"/>
      <c r="E57" s="21"/>
      <c r="F57" s="12"/>
      <c r="G57" s="12"/>
      <c r="H57" s="12"/>
      <c r="I57" s="12"/>
      <c r="J57" s="12"/>
      <c r="K57" s="12"/>
      <c r="L57" s="12"/>
      <c r="M57" s="12"/>
      <c r="N57" s="12"/>
      <c r="O57" s="12"/>
      <c r="P57" s="12"/>
      <c r="Q57" s="12"/>
      <c r="R57" s="12"/>
      <c r="S57" s="12"/>
      <c r="T57" s="12"/>
      <c r="U57" s="12"/>
      <c r="V57" s="12"/>
      <c r="W57" s="12"/>
      <c r="X57" s="12"/>
      <c r="Y57" s="13">
        <f t="shared" si="61"/>
        <v>1000</v>
      </c>
      <c r="Z57" s="12"/>
      <c r="AA57" s="12"/>
      <c r="AB57" s="12"/>
      <c r="AC57" s="12"/>
      <c r="AD57" s="12"/>
      <c r="AE57" s="12"/>
      <c r="AF57" s="12"/>
      <c r="AG57" s="12"/>
      <c r="AH57" s="12"/>
      <c r="AI57" s="12"/>
      <c r="AJ57" s="13">
        <f t="shared" si="62"/>
        <v>0</v>
      </c>
      <c r="AK57" s="13">
        <f t="shared" si="63"/>
        <v>1000</v>
      </c>
      <c r="AL57" s="12"/>
      <c r="AM57" s="12"/>
      <c r="AN57" s="12"/>
      <c r="AO57" s="12"/>
      <c r="AP57" s="12"/>
      <c r="AQ57" s="12"/>
      <c r="AR57" s="12"/>
      <c r="AS57" s="12"/>
      <c r="AT57" s="12"/>
      <c r="AU57" s="12"/>
      <c r="AV57" s="13">
        <f t="shared" si="64"/>
        <v>0</v>
      </c>
      <c r="AW57" s="13">
        <f t="shared" si="65"/>
        <v>1000</v>
      </c>
      <c r="AX57" s="12"/>
      <c r="AY57" s="12"/>
      <c r="AZ57" s="12"/>
      <c r="BA57" s="12"/>
      <c r="BB57" s="12"/>
      <c r="BC57" s="12"/>
      <c r="BD57" s="12"/>
      <c r="BE57" s="12"/>
      <c r="BF57" s="12"/>
      <c r="BG57" s="12"/>
      <c r="BH57" s="13">
        <f t="shared" si="66"/>
        <v>0</v>
      </c>
      <c r="BI57" s="13">
        <f t="shared" si="67"/>
        <v>1000</v>
      </c>
      <c r="BJ57" s="13">
        <f t="shared" si="68"/>
        <v>22</v>
      </c>
      <c r="BK57" s="13">
        <f t="shared" si="69"/>
        <v>22</v>
      </c>
      <c r="BL57" s="13">
        <f t="shared" si="70"/>
        <v>22</v>
      </c>
      <c r="BM57" s="13">
        <f t="shared" si="71"/>
        <v>22</v>
      </c>
      <c r="BN57" s="13">
        <f t="shared" si="72"/>
        <v>21</v>
      </c>
      <c r="BO57" s="13">
        <f t="shared" si="73"/>
        <v>21</v>
      </c>
      <c r="BP57" s="13">
        <f t="shared" si="74"/>
        <v>21</v>
      </c>
      <c r="BQ57" s="13">
        <f t="shared" si="75"/>
        <v>21</v>
      </c>
      <c r="BR57" s="13" t="str">
        <f>IF($M57=Constants!$D$2,RANK($BM57,$BM$4:$BM$60,1),"-")</f>
        <v>-</v>
      </c>
      <c r="BS57" s="13" t="str">
        <f t="shared" si="76"/>
        <v/>
      </c>
      <c r="BT57" s="13" t="str">
        <f>IF($N57=Constants!$B$2,RANK($BM57,$BM$4:$BM$60,1),"-")</f>
        <v>-</v>
      </c>
      <c r="BU57" s="13" t="str">
        <f t="shared" si="77"/>
        <v/>
      </c>
      <c r="BV57" s="13" t="str">
        <f>IF($N57=Constants!$B$3,RANK($BM57,$BM$4:$BM$60,1),"-")</f>
        <v>-</v>
      </c>
      <c r="BW57" s="13" t="str">
        <f t="shared" si="78"/>
        <v/>
      </c>
      <c r="BX57" s="13" t="str">
        <f>IF($N57=Constants!$B$4,RANK($BM57,$BM$4:$BM$60,1),"-")</f>
        <v>-</v>
      </c>
      <c r="BY57" s="13" t="str">
        <f t="shared" si="79"/>
        <v/>
      </c>
      <c r="BZ57" s="13" t="str">
        <f>IF($N57=Constants!$B$5,RANK($BM57,$BM$4:$BM$60,1),"-")</f>
        <v>-</v>
      </c>
      <c r="CA57" s="13" t="str">
        <f t="shared" si="80"/>
        <v/>
      </c>
      <c r="CB57" s="13" t="str">
        <f>IF($N57=Constants!$B$6,RANK($BM57,$BM$4:$BM$60,1),"-")</f>
        <v>-</v>
      </c>
      <c r="CC57" s="13" t="str">
        <f t="shared" si="81"/>
        <v/>
      </c>
      <c r="CD57" s="13" t="str">
        <f>IF($N57=Constants!$B$7,RANK($BM57,$BM$4:$BM$60,1),"-")</f>
        <v>-</v>
      </c>
      <c r="CE57" s="13" t="str">
        <f t="shared" si="82"/>
        <v/>
      </c>
      <c r="CF57" s="13">
        <f>IF($N57=Constants!$B$8,RANK($BM57,$BM$4:$BM$60,1),"-")</f>
        <v>22</v>
      </c>
      <c r="CG57" s="13">
        <f t="shared" si="83"/>
        <v>1</v>
      </c>
      <c r="CH57" s="13" t="str">
        <f>IF($G57=Constants!$C$4,RANK($BM57,$BM$4:$BM$60,1),"-")</f>
        <v>-</v>
      </c>
      <c r="CI57" s="13" t="str">
        <f t="shared" si="84"/>
        <v xml:space="preserve"> </v>
      </c>
      <c r="CJ57" s="13" t="str">
        <f>IF($G57=Constants!$C$3,RANK($BM57,$BM$4:$BM$60,1),"-")</f>
        <v>-</v>
      </c>
      <c r="CK57" s="13" t="str">
        <f t="shared" si="85"/>
        <v xml:space="preserve"> </v>
      </c>
      <c r="CL57" s="13" t="str">
        <f t="shared" si="86"/>
        <v>1</v>
      </c>
      <c r="CM57" s="13" t="str">
        <f t="shared" si="87"/>
        <v xml:space="preserve"> </v>
      </c>
      <c r="CN57" s="13" t="str">
        <f t="shared" si="88"/>
        <v xml:space="preserve"> </v>
      </c>
      <c r="CP57" s="3">
        <f t="shared" si="89"/>
        <v>0</v>
      </c>
      <c r="CQ57" s="3">
        <f t="shared" si="90"/>
        <v>0.02</v>
      </c>
      <c r="CR57" s="3">
        <f t="shared" si="91"/>
        <v>21.02</v>
      </c>
      <c r="CS57" s="3">
        <f t="shared" si="92"/>
        <v>21</v>
      </c>
      <c r="CT57" s="3">
        <f t="shared" si="93"/>
        <v>0</v>
      </c>
      <c r="CU57" s="3">
        <f t="shared" si="94"/>
        <v>0.02</v>
      </c>
      <c r="CV57" s="3">
        <f t="shared" si="95"/>
        <v>21.02</v>
      </c>
      <c r="CW57" s="3">
        <f t="shared" si="96"/>
        <v>21</v>
      </c>
      <c r="CX57" s="3">
        <f t="shared" si="97"/>
        <v>0</v>
      </c>
      <c r="CY57" s="3">
        <f t="shared" si="98"/>
        <v>2.1999999999999999E-2</v>
      </c>
      <c r="CZ57" s="3">
        <f t="shared" si="99"/>
        <v>21.021999999999998</v>
      </c>
      <c r="DA57" s="3">
        <f t="shared" si="100"/>
        <v>22</v>
      </c>
      <c r="DB57" s="3">
        <f t="shared" si="101"/>
        <v>0</v>
      </c>
      <c r="DC57" s="3">
        <f t="shared" si="102"/>
        <v>1.9E-2</v>
      </c>
      <c r="DD57" s="3">
        <f t="shared" si="103"/>
        <v>22.018999999999998</v>
      </c>
      <c r="DE57" s="3">
        <f t="shared" si="104"/>
        <v>22</v>
      </c>
      <c r="DF57" s="3">
        <f t="shared" si="105"/>
        <v>0</v>
      </c>
      <c r="DG57" s="3">
        <f t="shared" si="106"/>
        <v>1.6E-2</v>
      </c>
      <c r="DH57" s="3">
        <f t="shared" si="107"/>
        <v>22.015999999999998</v>
      </c>
      <c r="DI57" s="3">
        <f t="shared" si="108"/>
        <v>22</v>
      </c>
      <c r="DJ57" s="3">
        <f t="shared" si="109"/>
        <v>0</v>
      </c>
      <c r="DK57" s="3">
        <f t="shared" si="110"/>
        <v>2.1000000000000001E-2</v>
      </c>
      <c r="DL57" s="3">
        <f t="shared" si="111"/>
        <v>22.021000000000001</v>
      </c>
      <c r="DM57" s="3">
        <f t="shared" si="112"/>
        <v>22</v>
      </c>
      <c r="DN57" s="3">
        <f t="shared" si="113"/>
        <v>0</v>
      </c>
      <c r="DO57" s="3">
        <f t="shared" si="114"/>
        <v>8.9999999999999993E-3</v>
      </c>
      <c r="DP57" s="3">
        <f t="shared" si="115"/>
        <v>22.009</v>
      </c>
      <c r="DQ57" s="3">
        <f t="shared" si="116"/>
        <v>22</v>
      </c>
      <c r="DS57" s="3">
        <f t="shared" si="117"/>
        <v>0</v>
      </c>
      <c r="DT57" s="3">
        <f t="shared" si="118"/>
        <v>0.02</v>
      </c>
      <c r="DU57" s="3">
        <f t="shared" si="119"/>
        <v>21.02</v>
      </c>
      <c r="DV57" s="3">
        <f t="shared" si="120"/>
        <v>21</v>
      </c>
      <c r="DW57" s="3">
        <f t="shared" si="121"/>
        <v>0</v>
      </c>
      <c r="DX57" s="3">
        <f t="shared" si="122"/>
        <v>0.02</v>
      </c>
      <c r="DY57" s="3">
        <f t="shared" si="123"/>
        <v>21.02</v>
      </c>
      <c r="DZ57" s="3">
        <f t="shared" si="124"/>
        <v>21</v>
      </c>
      <c r="EA57" s="3">
        <f t="shared" si="125"/>
        <v>0</v>
      </c>
      <c r="EB57" s="3">
        <f t="shared" si="126"/>
        <v>2.1999999999999999E-2</v>
      </c>
      <c r="EC57" s="3">
        <f t="shared" si="127"/>
        <v>21.021999999999998</v>
      </c>
      <c r="ED57" s="3">
        <f t="shared" si="128"/>
        <v>22</v>
      </c>
      <c r="EE57" s="3">
        <f t="shared" si="129"/>
        <v>0</v>
      </c>
      <c r="EF57" s="3">
        <f t="shared" si="130"/>
        <v>1.9E-2</v>
      </c>
      <c r="EG57" s="3">
        <f t="shared" si="131"/>
        <v>22.018999999999998</v>
      </c>
      <c r="EH57" s="3">
        <f t="shared" si="132"/>
        <v>22</v>
      </c>
      <c r="EI57" s="3">
        <f t="shared" si="133"/>
        <v>0</v>
      </c>
      <c r="EJ57" s="3">
        <f t="shared" si="134"/>
        <v>1.6E-2</v>
      </c>
      <c r="EK57" s="3">
        <f t="shared" si="135"/>
        <v>22.015999999999998</v>
      </c>
      <c r="EL57" s="3">
        <f t="shared" si="136"/>
        <v>22</v>
      </c>
      <c r="EM57" s="3">
        <f t="shared" si="137"/>
        <v>0</v>
      </c>
      <c r="EN57" s="3">
        <f t="shared" si="138"/>
        <v>2.1000000000000001E-2</v>
      </c>
      <c r="EO57" s="3">
        <f t="shared" si="139"/>
        <v>22.021000000000001</v>
      </c>
      <c r="EP57" s="3">
        <f t="shared" si="140"/>
        <v>22</v>
      </c>
      <c r="EQ57" s="3">
        <f t="shared" si="141"/>
        <v>0</v>
      </c>
      <c r="ER57" s="3">
        <f t="shared" si="142"/>
        <v>8.9999999999999993E-3</v>
      </c>
      <c r="ES57" s="3">
        <f t="shared" si="143"/>
        <v>22.009</v>
      </c>
      <c r="ET57" s="3">
        <f t="shared" si="144"/>
        <v>22</v>
      </c>
      <c r="EX57" s="3">
        <f t="shared" si="145"/>
        <v>0</v>
      </c>
      <c r="EY57" s="3" t="str">
        <f t="shared" si="146"/>
        <v>NO</v>
      </c>
      <c r="EZ57" s="3">
        <f t="shared" si="147"/>
        <v>1000</v>
      </c>
      <c r="FA57" s="3" t="str">
        <f t="shared" si="148"/>
        <v>YES</v>
      </c>
      <c r="FC57" s="3">
        <f t="shared" si="149"/>
        <v>0</v>
      </c>
      <c r="FD57" s="3">
        <f t="shared" si="150"/>
        <v>1.7999999999999999E-2</v>
      </c>
      <c r="FE57" s="3">
        <f t="shared" si="151"/>
        <v>21.018000000000001</v>
      </c>
      <c r="FF57" s="3">
        <f t="shared" si="152"/>
        <v>21</v>
      </c>
      <c r="FG57" s="3">
        <f t="shared" si="153"/>
        <v>0</v>
      </c>
      <c r="FH57" s="3">
        <f t="shared" si="154"/>
        <v>1.9E-2</v>
      </c>
      <c r="FI57" s="3">
        <f t="shared" si="155"/>
        <v>21.018999999999998</v>
      </c>
      <c r="FJ57" s="3">
        <f t="shared" si="156"/>
        <v>21</v>
      </c>
      <c r="FK57" s="3">
        <f t="shared" si="157"/>
        <v>0</v>
      </c>
      <c r="FL57" s="3">
        <f t="shared" si="158"/>
        <v>2.1000000000000001E-2</v>
      </c>
      <c r="FM57" s="3">
        <f t="shared" si="159"/>
        <v>21.021000000000001</v>
      </c>
      <c r="FN57" s="3">
        <f t="shared" si="160"/>
        <v>22</v>
      </c>
      <c r="FO57" s="3">
        <f t="shared" si="161"/>
        <v>0</v>
      </c>
      <c r="FP57" s="3">
        <f t="shared" si="162"/>
        <v>1.7999999999999999E-2</v>
      </c>
      <c r="FQ57" s="3">
        <f t="shared" si="163"/>
        <v>22.018000000000001</v>
      </c>
      <c r="FR57" s="3">
        <f t="shared" si="164"/>
        <v>22</v>
      </c>
      <c r="FS57" s="3">
        <f t="shared" si="165"/>
        <v>0</v>
      </c>
      <c r="FT57" s="3">
        <f t="shared" si="166"/>
        <v>1.2999999999999999E-2</v>
      </c>
      <c r="FU57" s="3">
        <f t="shared" si="167"/>
        <v>22.013000000000002</v>
      </c>
      <c r="FV57" s="3">
        <f t="shared" si="168"/>
        <v>22</v>
      </c>
      <c r="FW57" s="3">
        <f t="shared" si="169"/>
        <v>0</v>
      </c>
      <c r="FX57" s="3">
        <f t="shared" si="170"/>
        <v>2.1000000000000001E-2</v>
      </c>
      <c r="FY57" s="3">
        <f t="shared" si="171"/>
        <v>22.021000000000001</v>
      </c>
      <c r="FZ57" s="3">
        <f t="shared" si="172"/>
        <v>22</v>
      </c>
      <c r="GA57" s="3">
        <f t="shared" si="173"/>
        <v>0</v>
      </c>
      <c r="GB57" s="3">
        <f t="shared" si="174"/>
        <v>8.9999999999999993E-3</v>
      </c>
      <c r="GC57" s="3">
        <f t="shared" si="175"/>
        <v>22.009</v>
      </c>
      <c r="GD57" s="3">
        <f t="shared" si="176"/>
        <v>22</v>
      </c>
      <c r="GG57" s="3">
        <f t="shared" si="177"/>
        <v>0</v>
      </c>
      <c r="GH57" s="3">
        <f t="shared" si="178"/>
        <v>1.6E-2</v>
      </c>
      <c r="GI57" s="3">
        <f t="shared" si="179"/>
        <v>21.015999999999998</v>
      </c>
      <c r="GJ57" s="3">
        <f t="shared" si="180"/>
        <v>21</v>
      </c>
      <c r="GK57" s="3">
        <f t="shared" si="181"/>
        <v>0</v>
      </c>
      <c r="GL57" s="3">
        <f t="shared" si="182"/>
        <v>1.4E-2</v>
      </c>
      <c r="GM57" s="3">
        <f t="shared" si="183"/>
        <v>21.013999999999999</v>
      </c>
      <c r="GN57" s="3">
        <f t="shared" si="184"/>
        <v>21</v>
      </c>
      <c r="GO57" s="3">
        <f t="shared" si="185"/>
        <v>0</v>
      </c>
      <c r="GP57" s="3">
        <f t="shared" si="186"/>
        <v>1.6E-2</v>
      </c>
      <c r="GQ57" s="3">
        <f t="shared" si="187"/>
        <v>21.015999999999998</v>
      </c>
      <c r="GR57" s="3">
        <f t="shared" si="188"/>
        <v>22</v>
      </c>
      <c r="GS57" s="3">
        <f t="shared" si="189"/>
        <v>0</v>
      </c>
      <c r="GT57" s="3">
        <f t="shared" si="190"/>
        <v>1.0999999999999999E-2</v>
      </c>
      <c r="GU57" s="3">
        <f t="shared" si="191"/>
        <v>22.010999999999999</v>
      </c>
      <c r="GV57" s="3">
        <f t="shared" si="192"/>
        <v>22</v>
      </c>
      <c r="GW57" s="3">
        <f t="shared" si="193"/>
        <v>0</v>
      </c>
      <c r="GX57" s="3">
        <f t="shared" si="194"/>
        <v>1.2E-2</v>
      </c>
      <c r="GY57" s="3">
        <f t="shared" si="195"/>
        <v>22.012</v>
      </c>
      <c r="GZ57" s="3">
        <f t="shared" si="196"/>
        <v>22</v>
      </c>
      <c r="HA57" s="3">
        <f t="shared" si="197"/>
        <v>0</v>
      </c>
      <c r="HB57" s="3">
        <f t="shared" si="198"/>
        <v>0.02</v>
      </c>
      <c r="HC57" s="3">
        <f t="shared" si="199"/>
        <v>22.02</v>
      </c>
      <c r="HD57" s="3">
        <f t="shared" si="200"/>
        <v>22</v>
      </c>
      <c r="HE57" s="3">
        <f t="shared" si="201"/>
        <v>0</v>
      </c>
      <c r="HF57" s="3">
        <f t="shared" si="202"/>
        <v>7.0000000000000001E-3</v>
      </c>
      <c r="HG57" s="3">
        <f t="shared" si="203"/>
        <v>22.007000000000001</v>
      </c>
      <c r="HH57" s="3">
        <f t="shared" si="204"/>
        <v>22</v>
      </c>
    </row>
    <row r="58" spans="1:216" x14ac:dyDescent="0.3">
      <c r="A58" s="3">
        <f t="shared" si="60"/>
        <v>22</v>
      </c>
      <c r="B58" s="12">
        <v>56</v>
      </c>
      <c r="C58" s="21"/>
      <c r="D58" s="21"/>
      <c r="E58" s="21"/>
      <c r="F58" s="12"/>
      <c r="G58" s="12"/>
      <c r="H58" s="12"/>
      <c r="I58" s="12"/>
      <c r="J58" s="12"/>
      <c r="K58" s="12"/>
      <c r="L58" s="12"/>
      <c r="M58" s="12"/>
      <c r="N58" s="12"/>
      <c r="O58" s="12"/>
      <c r="P58" s="12"/>
      <c r="Q58" s="12"/>
      <c r="R58" s="12"/>
      <c r="S58" s="12"/>
      <c r="T58" s="12"/>
      <c r="U58" s="12"/>
      <c r="V58" s="12"/>
      <c r="W58" s="12"/>
      <c r="X58" s="12"/>
      <c r="Y58" s="13">
        <f t="shared" si="61"/>
        <v>1000</v>
      </c>
      <c r="Z58" s="12"/>
      <c r="AA58" s="12"/>
      <c r="AB58" s="12"/>
      <c r="AC58" s="12"/>
      <c r="AD58" s="12"/>
      <c r="AE58" s="12"/>
      <c r="AF58" s="12"/>
      <c r="AG58" s="12"/>
      <c r="AH58" s="12"/>
      <c r="AI58" s="12"/>
      <c r="AJ58" s="13">
        <f t="shared" si="62"/>
        <v>0</v>
      </c>
      <c r="AK58" s="13">
        <f t="shared" si="63"/>
        <v>1000</v>
      </c>
      <c r="AL58" s="12"/>
      <c r="AM58" s="12"/>
      <c r="AN58" s="12"/>
      <c r="AO58" s="12"/>
      <c r="AP58" s="12"/>
      <c r="AQ58" s="12"/>
      <c r="AR58" s="12"/>
      <c r="AS58" s="12"/>
      <c r="AT58" s="12"/>
      <c r="AU58" s="12"/>
      <c r="AV58" s="13">
        <f t="shared" si="64"/>
        <v>0</v>
      </c>
      <c r="AW58" s="13">
        <f t="shared" si="65"/>
        <v>1000</v>
      </c>
      <c r="AX58" s="12"/>
      <c r="AY58" s="12"/>
      <c r="AZ58" s="12"/>
      <c r="BA58" s="12"/>
      <c r="BB58" s="12"/>
      <c r="BC58" s="12"/>
      <c r="BD58" s="12"/>
      <c r="BE58" s="12"/>
      <c r="BF58" s="12"/>
      <c r="BG58" s="12"/>
      <c r="BH58" s="13">
        <f t="shared" si="66"/>
        <v>0</v>
      </c>
      <c r="BI58" s="13">
        <f t="shared" si="67"/>
        <v>1000</v>
      </c>
      <c r="BJ58" s="13">
        <f t="shared" si="68"/>
        <v>22</v>
      </c>
      <c r="BK58" s="13">
        <f t="shared" si="69"/>
        <v>22</v>
      </c>
      <c r="BL58" s="13">
        <f t="shared" si="70"/>
        <v>22</v>
      </c>
      <c r="BM58" s="13">
        <f t="shared" si="71"/>
        <v>22</v>
      </c>
      <c r="BN58" s="13">
        <f t="shared" si="72"/>
        <v>21</v>
      </c>
      <c r="BO58" s="13">
        <f t="shared" si="73"/>
        <v>21</v>
      </c>
      <c r="BP58" s="13">
        <f t="shared" si="74"/>
        <v>21</v>
      </c>
      <c r="BQ58" s="13">
        <f t="shared" si="75"/>
        <v>21</v>
      </c>
      <c r="BR58" s="13" t="str">
        <f>IF($M58=Constants!$D$2,RANK($BM58,$BM$4:$BM$60,1),"-")</f>
        <v>-</v>
      </c>
      <c r="BS58" s="13" t="str">
        <f t="shared" si="76"/>
        <v/>
      </c>
      <c r="BT58" s="13" t="str">
        <f>IF($N58=Constants!$B$2,RANK($BM58,$BM$4:$BM$60,1),"-")</f>
        <v>-</v>
      </c>
      <c r="BU58" s="13" t="str">
        <f t="shared" si="77"/>
        <v/>
      </c>
      <c r="BV58" s="13" t="str">
        <f>IF($N58=Constants!$B$3,RANK($BM58,$BM$4:$BM$60,1),"-")</f>
        <v>-</v>
      </c>
      <c r="BW58" s="13" t="str">
        <f t="shared" si="78"/>
        <v/>
      </c>
      <c r="BX58" s="13" t="str">
        <f>IF($N58=Constants!$B$4,RANK($BM58,$BM$4:$BM$60,1),"-")</f>
        <v>-</v>
      </c>
      <c r="BY58" s="13" t="str">
        <f t="shared" si="79"/>
        <v/>
      </c>
      <c r="BZ58" s="13" t="str">
        <f>IF($N58=Constants!$B$5,RANK($BM58,$BM$4:$BM$60,1),"-")</f>
        <v>-</v>
      </c>
      <c r="CA58" s="13" t="str">
        <f t="shared" si="80"/>
        <v/>
      </c>
      <c r="CB58" s="13" t="str">
        <f>IF($N58=Constants!$B$6,RANK($BM58,$BM$4:$BM$60,1),"-")</f>
        <v>-</v>
      </c>
      <c r="CC58" s="13" t="str">
        <f t="shared" si="81"/>
        <v/>
      </c>
      <c r="CD58" s="13" t="str">
        <f>IF($N58=Constants!$B$7,RANK($BM58,$BM$4:$BM$60,1),"-")</f>
        <v>-</v>
      </c>
      <c r="CE58" s="13" t="str">
        <f t="shared" si="82"/>
        <v/>
      </c>
      <c r="CF58" s="13">
        <f>IF($N58=Constants!$B$8,RANK($BM58,$BM$4:$BM$60,1),"-")</f>
        <v>22</v>
      </c>
      <c r="CG58" s="13">
        <f t="shared" si="83"/>
        <v>1</v>
      </c>
      <c r="CH58" s="13" t="str">
        <f>IF($G58=Constants!$C$4,RANK($BM58,$BM$4:$BM$60,1),"-")</f>
        <v>-</v>
      </c>
      <c r="CI58" s="13" t="str">
        <f t="shared" si="84"/>
        <v xml:space="preserve"> </v>
      </c>
      <c r="CJ58" s="13" t="str">
        <f>IF($G58=Constants!$C$3,RANK($BM58,$BM$4:$BM$60,1),"-")</f>
        <v>-</v>
      </c>
      <c r="CK58" s="13" t="str">
        <f t="shared" si="85"/>
        <v xml:space="preserve"> </v>
      </c>
      <c r="CL58" s="13" t="str">
        <f t="shared" si="86"/>
        <v>1</v>
      </c>
      <c r="CM58" s="13" t="str">
        <f t="shared" si="87"/>
        <v xml:space="preserve"> </v>
      </c>
      <c r="CN58" s="13" t="str">
        <f t="shared" si="88"/>
        <v xml:space="preserve"> </v>
      </c>
      <c r="CP58" s="3">
        <f t="shared" si="89"/>
        <v>0</v>
      </c>
      <c r="CQ58" s="3">
        <f t="shared" si="90"/>
        <v>0.02</v>
      </c>
      <c r="CR58" s="3">
        <f t="shared" si="91"/>
        <v>21.02</v>
      </c>
      <c r="CS58" s="3">
        <f t="shared" si="92"/>
        <v>21</v>
      </c>
      <c r="CT58" s="3">
        <f t="shared" si="93"/>
        <v>0</v>
      </c>
      <c r="CU58" s="3">
        <f t="shared" si="94"/>
        <v>0.02</v>
      </c>
      <c r="CV58" s="3">
        <f t="shared" si="95"/>
        <v>21.02</v>
      </c>
      <c r="CW58" s="3">
        <f t="shared" si="96"/>
        <v>21</v>
      </c>
      <c r="CX58" s="3">
        <f t="shared" si="97"/>
        <v>0</v>
      </c>
      <c r="CY58" s="3">
        <f t="shared" si="98"/>
        <v>2.1999999999999999E-2</v>
      </c>
      <c r="CZ58" s="3">
        <f t="shared" si="99"/>
        <v>21.021999999999998</v>
      </c>
      <c r="DA58" s="3">
        <f t="shared" si="100"/>
        <v>22</v>
      </c>
      <c r="DB58" s="3">
        <f t="shared" si="101"/>
        <v>0</v>
      </c>
      <c r="DC58" s="3">
        <f t="shared" si="102"/>
        <v>1.9E-2</v>
      </c>
      <c r="DD58" s="3">
        <f t="shared" si="103"/>
        <v>22.018999999999998</v>
      </c>
      <c r="DE58" s="3">
        <f t="shared" si="104"/>
        <v>22</v>
      </c>
      <c r="DF58" s="3">
        <f t="shared" si="105"/>
        <v>0</v>
      </c>
      <c r="DG58" s="3">
        <f t="shared" si="106"/>
        <v>1.6E-2</v>
      </c>
      <c r="DH58" s="3">
        <f t="shared" si="107"/>
        <v>22.015999999999998</v>
      </c>
      <c r="DI58" s="3">
        <f t="shared" si="108"/>
        <v>22</v>
      </c>
      <c r="DJ58" s="3">
        <f t="shared" si="109"/>
        <v>0</v>
      </c>
      <c r="DK58" s="3">
        <f t="shared" si="110"/>
        <v>2.1000000000000001E-2</v>
      </c>
      <c r="DL58" s="3">
        <f t="shared" si="111"/>
        <v>22.021000000000001</v>
      </c>
      <c r="DM58" s="3">
        <f t="shared" si="112"/>
        <v>22</v>
      </c>
      <c r="DN58" s="3">
        <f t="shared" si="113"/>
        <v>0</v>
      </c>
      <c r="DO58" s="3">
        <f t="shared" si="114"/>
        <v>8.9999999999999993E-3</v>
      </c>
      <c r="DP58" s="3">
        <f t="shared" si="115"/>
        <v>22.009</v>
      </c>
      <c r="DQ58" s="3">
        <f t="shared" si="116"/>
        <v>22</v>
      </c>
      <c r="DS58" s="3">
        <f t="shared" si="117"/>
        <v>0</v>
      </c>
      <c r="DT58" s="3">
        <f t="shared" si="118"/>
        <v>0.02</v>
      </c>
      <c r="DU58" s="3">
        <f t="shared" si="119"/>
        <v>21.02</v>
      </c>
      <c r="DV58" s="3">
        <f t="shared" si="120"/>
        <v>21</v>
      </c>
      <c r="DW58" s="3">
        <f t="shared" si="121"/>
        <v>0</v>
      </c>
      <c r="DX58" s="3">
        <f t="shared" si="122"/>
        <v>0.02</v>
      </c>
      <c r="DY58" s="3">
        <f t="shared" si="123"/>
        <v>21.02</v>
      </c>
      <c r="DZ58" s="3">
        <f t="shared" si="124"/>
        <v>21</v>
      </c>
      <c r="EA58" s="3">
        <f t="shared" si="125"/>
        <v>0</v>
      </c>
      <c r="EB58" s="3">
        <f t="shared" si="126"/>
        <v>2.1999999999999999E-2</v>
      </c>
      <c r="EC58" s="3">
        <f t="shared" si="127"/>
        <v>21.021999999999998</v>
      </c>
      <c r="ED58" s="3">
        <f t="shared" si="128"/>
        <v>22</v>
      </c>
      <c r="EE58" s="3">
        <f t="shared" si="129"/>
        <v>0</v>
      </c>
      <c r="EF58" s="3">
        <f t="shared" si="130"/>
        <v>1.9E-2</v>
      </c>
      <c r="EG58" s="3">
        <f t="shared" si="131"/>
        <v>22.018999999999998</v>
      </c>
      <c r="EH58" s="3">
        <f t="shared" si="132"/>
        <v>22</v>
      </c>
      <c r="EI58" s="3">
        <f t="shared" si="133"/>
        <v>0</v>
      </c>
      <c r="EJ58" s="3">
        <f t="shared" si="134"/>
        <v>1.6E-2</v>
      </c>
      <c r="EK58" s="3">
        <f t="shared" si="135"/>
        <v>22.015999999999998</v>
      </c>
      <c r="EL58" s="3">
        <f t="shared" si="136"/>
        <v>22</v>
      </c>
      <c r="EM58" s="3">
        <f t="shared" si="137"/>
        <v>0</v>
      </c>
      <c r="EN58" s="3">
        <f t="shared" si="138"/>
        <v>2.1000000000000001E-2</v>
      </c>
      <c r="EO58" s="3">
        <f t="shared" si="139"/>
        <v>22.021000000000001</v>
      </c>
      <c r="EP58" s="3">
        <f t="shared" si="140"/>
        <v>22</v>
      </c>
      <c r="EQ58" s="3">
        <f t="shared" si="141"/>
        <v>0</v>
      </c>
      <c r="ER58" s="3">
        <f t="shared" si="142"/>
        <v>8.9999999999999993E-3</v>
      </c>
      <c r="ES58" s="3">
        <f t="shared" si="143"/>
        <v>22.009</v>
      </c>
      <c r="ET58" s="3">
        <f t="shared" si="144"/>
        <v>22</v>
      </c>
      <c r="EX58" s="3">
        <f t="shared" si="145"/>
        <v>0</v>
      </c>
      <c r="EY58" s="3" t="str">
        <f t="shared" si="146"/>
        <v>NO</v>
      </c>
      <c r="EZ58" s="3">
        <f t="shared" si="147"/>
        <v>1000</v>
      </c>
      <c r="FA58" s="3" t="str">
        <f t="shared" si="148"/>
        <v>YES</v>
      </c>
      <c r="FC58" s="3">
        <f t="shared" si="149"/>
        <v>0</v>
      </c>
      <c r="FD58" s="3">
        <f t="shared" si="150"/>
        <v>1.7999999999999999E-2</v>
      </c>
      <c r="FE58" s="3">
        <f t="shared" si="151"/>
        <v>21.018000000000001</v>
      </c>
      <c r="FF58" s="3">
        <f t="shared" si="152"/>
        <v>21</v>
      </c>
      <c r="FG58" s="3">
        <f t="shared" si="153"/>
        <v>0</v>
      </c>
      <c r="FH58" s="3">
        <f t="shared" si="154"/>
        <v>1.9E-2</v>
      </c>
      <c r="FI58" s="3">
        <f t="shared" si="155"/>
        <v>21.018999999999998</v>
      </c>
      <c r="FJ58" s="3">
        <f t="shared" si="156"/>
        <v>21</v>
      </c>
      <c r="FK58" s="3">
        <f t="shared" si="157"/>
        <v>0</v>
      </c>
      <c r="FL58" s="3">
        <f t="shared" si="158"/>
        <v>2.1000000000000001E-2</v>
      </c>
      <c r="FM58" s="3">
        <f t="shared" si="159"/>
        <v>21.021000000000001</v>
      </c>
      <c r="FN58" s="3">
        <f t="shared" si="160"/>
        <v>22</v>
      </c>
      <c r="FO58" s="3">
        <f t="shared" si="161"/>
        <v>0</v>
      </c>
      <c r="FP58" s="3">
        <f t="shared" si="162"/>
        <v>1.7999999999999999E-2</v>
      </c>
      <c r="FQ58" s="3">
        <f t="shared" si="163"/>
        <v>22.018000000000001</v>
      </c>
      <c r="FR58" s="3">
        <f t="shared" si="164"/>
        <v>22</v>
      </c>
      <c r="FS58" s="3">
        <f t="shared" si="165"/>
        <v>0</v>
      </c>
      <c r="FT58" s="3">
        <f t="shared" si="166"/>
        <v>1.2999999999999999E-2</v>
      </c>
      <c r="FU58" s="3">
        <f t="shared" si="167"/>
        <v>22.013000000000002</v>
      </c>
      <c r="FV58" s="3">
        <f t="shared" si="168"/>
        <v>22</v>
      </c>
      <c r="FW58" s="3">
        <f t="shared" si="169"/>
        <v>0</v>
      </c>
      <c r="FX58" s="3">
        <f t="shared" si="170"/>
        <v>2.1000000000000001E-2</v>
      </c>
      <c r="FY58" s="3">
        <f t="shared" si="171"/>
        <v>22.021000000000001</v>
      </c>
      <c r="FZ58" s="3">
        <f t="shared" si="172"/>
        <v>22</v>
      </c>
      <c r="GA58" s="3">
        <f t="shared" si="173"/>
        <v>0</v>
      </c>
      <c r="GB58" s="3">
        <f t="shared" si="174"/>
        <v>8.9999999999999993E-3</v>
      </c>
      <c r="GC58" s="3">
        <f t="shared" si="175"/>
        <v>22.009</v>
      </c>
      <c r="GD58" s="3">
        <f t="shared" si="176"/>
        <v>22</v>
      </c>
      <c r="GG58" s="3">
        <f t="shared" si="177"/>
        <v>0</v>
      </c>
      <c r="GH58" s="3">
        <f t="shared" si="178"/>
        <v>1.6E-2</v>
      </c>
      <c r="GI58" s="3">
        <f t="shared" si="179"/>
        <v>21.015999999999998</v>
      </c>
      <c r="GJ58" s="3">
        <f t="shared" si="180"/>
        <v>21</v>
      </c>
      <c r="GK58" s="3">
        <f t="shared" si="181"/>
        <v>0</v>
      </c>
      <c r="GL58" s="3">
        <f t="shared" si="182"/>
        <v>1.4E-2</v>
      </c>
      <c r="GM58" s="3">
        <f t="shared" si="183"/>
        <v>21.013999999999999</v>
      </c>
      <c r="GN58" s="3">
        <f t="shared" si="184"/>
        <v>21</v>
      </c>
      <c r="GO58" s="3">
        <f t="shared" si="185"/>
        <v>0</v>
      </c>
      <c r="GP58" s="3">
        <f t="shared" si="186"/>
        <v>1.6E-2</v>
      </c>
      <c r="GQ58" s="3">
        <f t="shared" si="187"/>
        <v>21.015999999999998</v>
      </c>
      <c r="GR58" s="3">
        <f t="shared" si="188"/>
        <v>22</v>
      </c>
      <c r="GS58" s="3">
        <f t="shared" si="189"/>
        <v>0</v>
      </c>
      <c r="GT58" s="3">
        <f t="shared" si="190"/>
        <v>1.0999999999999999E-2</v>
      </c>
      <c r="GU58" s="3">
        <f t="shared" si="191"/>
        <v>22.010999999999999</v>
      </c>
      <c r="GV58" s="3">
        <f t="shared" si="192"/>
        <v>22</v>
      </c>
      <c r="GW58" s="3">
        <f t="shared" si="193"/>
        <v>0</v>
      </c>
      <c r="GX58" s="3">
        <f t="shared" si="194"/>
        <v>1.2E-2</v>
      </c>
      <c r="GY58" s="3">
        <f t="shared" si="195"/>
        <v>22.012</v>
      </c>
      <c r="GZ58" s="3">
        <f t="shared" si="196"/>
        <v>22</v>
      </c>
      <c r="HA58" s="3">
        <f t="shared" si="197"/>
        <v>0</v>
      </c>
      <c r="HB58" s="3">
        <f t="shared" si="198"/>
        <v>0.02</v>
      </c>
      <c r="HC58" s="3">
        <f t="shared" si="199"/>
        <v>22.02</v>
      </c>
      <c r="HD58" s="3">
        <f t="shared" si="200"/>
        <v>22</v>
      </c>
      <c r="HE58" s="3">
        <f t="shared" si="201"/>
        <v>0</v>
      </c>
      <c r="HF58" s="3">
        <f t="shared" si="202"/>
        <v>7.0000000000000001E-3</v>
      </c>
      <c r="HG58" s="3">
        <f t="shared" si="203"/>
        <v>22.007000000000001</v>
      </c>
      <c r="HH58" s="3">
        <f t="shared" si="204"/>
        <v>22</v>
      </c>
    </row>
    <row r="59" spans="1:216" x14ac:dyDescent="0.3">
      <c r="A59" s="3">
        <f t="shared" si="60"/>
        <v>22</v>
      </c>
      <c r="B59" s="12">
        <v>57</v>
      </c>
      <c r="C59" s="21"/>
      <c r="D59" s="21"/>
      <c r="E59" s="21"/>
      <c r="F59" s="12"/>
      <c r="G59" s="12"/>
      <c r="H59" s="12"/>
      <c r="I59" s="12"/>
      <c r="J59" s="12"/>
      <c r="K59" s="12"/>
      <c r="L59" s="12"/>
      <c r="M59" s="12"/>
      <c r="N59" s="12"/>
      <c r="O59" s="12"/>
      <c r="P59" s="12"/>
      <c r="Q59" s="12"/>
      <c r="R59" s="12"/>
      <c r="S59" s="12"/>
      <c r="T59" s="12"/>
      <c r="U59" s="12"/>
      <c r="V59" s="12"/>
      <c r="W59" s="12"/>
      <c r="X59" s="12"/>
      <c r="Y59" s="13">
        <f t="shared" si="61"/>
        <v>1000</v>
      </c>
      <c r="Z59" s="12"/>
      <c r="AA59" s="12"/>
      <c r="AB59" s="12"/>
      <c r="AC59" s="12"/>
      <c r="AD59" s="12"/>
      <c r="AE59" s="12"/>
      <c r="AF59" s="12"/>
      <c r="AG59" s="12"/>
      <c r="AH59" s="12"/>
      <c r="AI59" s="12"/>
      <c r="AJ59" s="13">
        <f t="shared" si="62"/>
        <v>0</v>
      </c>
      <c r="AK59" s="13">
        <f t="shared" si="63"/>
        <v>1000</v>
      </c>
      <c r="AL59" s="12"/>
      <c r="AM59" s="12"/>
      <c r="AN59" s="12"/>
      <c r="AO59" s="12"/>
      <c r="AP59" s="12"/>
      <c r="AQ59" s="12"/>
      <c r="AR59" s="12"/>
      <c r="AS59" s="12"/>
      <c r="AT59" s="12"/>
      <c r="AU59" s="12"/>
      <c r="AV59" s="13">
        <f t="shared" si="64"/>
        <v>0</v>
      </c>
      <c r="AW59" s="13">
        <f t="shared" si="65"/>
        <v>1000</v>
      </c>
      <c r="AX59" s="12"/>
      <c r="AY59" s="12"/>
      <c r="AZ59" s="12"/>
      <c r="BA59" s="12"/>
      <c r="BB59" s="12"/>
      <c r="BC59" s="12"/>
      <c r="BD59" s="12"/>
      <c r="BE59" s="12"/>
      <c r="BF59" s="12"/>
      <c r="BG59" s="12"/>
      <c r="BH59" s="13">
        <f t="shared" si="66"/>
        <v>0</v>
      </c>
      <c r="BI59" s="13">
        <f t="shared" si="67"/>
        <v>1000</v>
      </c>
      <c r="BJ59" s="13">
        <f t="shared" si="68"/>
        <v>22</v>
      </c>
      <c r="BK59" s="13">
        <f t="shared" si="69"/>
        <v>22</v>
      </c>
      <c r="BL59" s="13">
        <f t="shared" si="70"/>
        <v>22</v>
      </c>
      <c r="BM59" s="13">
        <f t="shared" si="71"/>
        <v>22</v>
      </c>
      <c r="BN59" s="13">
        <f t="shared" si="72"/>
        <v>21</v>
      </c>
      <c r="BO59" s="13">
        <f t="shared" si="73"/>
        <v>21</v>
      </c>
      <c r="BP59" s="13">
        <f t="shared" si="74"/>
        <v>21</v>
      </c>
      <c r="BQ59" s="13">
        <f t="shared" si="75"/>
        <v>21</v>
      </c>
      <c r="BR59" s="13" t="str">
        <f>IF($M59=Constants!$D$2,RANK($BM59,$BM$4:$BM$60,1),"-")</f>
        <v>-</v>
      </c>
      <c r="BS59" s="13" t="str">
        <f t="shared" si="76"/>
        <v/>
      </c>
      <c r="BT59" s="13" t="str">
        <f>IF($N59=Constants!$B$2,RANK($BM59,$BM$4:$BM$60,1),"-")</f>
        <v>-</v>
      </c>
      <c r="BU59" s="13" t="str">
        <f t="shared" si="77"/>
        <v/>
      </c>
      <c r="BV59" s="13" t="str">
        <f>IF($N59=Constants!$B$3,RANK($BM59,$BM$4:$BM$60,1),"-")</f>
        <v>-</v>
      </c>
      <c r="BW59" s="13" t="str">
        <f t="shared" si="78"/>
        <v/>
      </c>
      <c r="BX59" s="13" t="str">
        <f>IF($N59=Constants!$B$4,RANK($BM59,$BM$4:$BM$60,1),"-")</f>
        <v>-</v>
      </c>
      <c r="BY59" s="13" t="str">
        <f t="shared" si="79"/>
        <v/>
      </c>
      <c r="BZ59" s="13" t="str">
        <f>IF($N59=Constants!$B$5,RANK($BM59,$BM$4:$BM$60,1),"-")</f>
        <v>-</v>
      </c>
      <c r="CA59" s="13" t="str">
        <f t="shared" si="80"/>
        <v/>
      </c>
      <c r="CB59" s="13" t="str">
        <f>IF($N59=Constants!$B$6,RANK($BM59,$BM$4:$BM$60,1),"-")</f>
        <v>-</v>
      </c>
      <c r="CC59" s="13" t="str">
        <f t="shared" si="81"/>
        <v/>
      </c>
      <c r="CD59" s="13" t="str">
        <f>IF($N59=Constants!$B$7,RANK($BM59,$BM$4:$BM$60,1),"-")</f>
        <v>-</v>
      </c>
      <c r="CE59" s="13" t="str">
        <f t="shared" si="82"/>
        <v/>
      </c>
      <c r="CF59" s="13">
        <f>IF($N59=Constants!$B$8,RANK($BM59,$BM$4:$BM$60,1),"-")</f>
        <v>22</v>
      </c>
      <c r="CG59" s="13">
        <f t="shared" si="83"/>
        <v>1</v>
      </c>
      <c r="CH59" s="13" t="str">
        <f>IF($G59=Constants!$C$4,RANK($BM59,$BM$4:$BM$60,1),"-")</f>
        <v>-</v>
      </c>
      <c r="CI59" s="13" t="str">
        <f t="shared" si="84"/>
        <v xml:space="preserve"> </v>
      </c>
      <c r="CJ59" s="13" t="str">
        <f>IF($G59=Constants!$C$3,RANK($BM59,$BM$4:$BM$60,1),"-")</f>
        <v>-</v>
      </c>
      <c r="CK59" s="13" t="str">
        <f t="shared" si="85"/>
        <v xml:space="preserve"> </v>
      </c>
      <c r="CL59" s="13" t="str">
        <f t="shared" si="86"/>
        <v>1</v>
      </c>
      <c r="CM59" s="13" t="str">
        <f t="shared" si="87"/>
        <v xml:space="preserve"> </v>
      </c>
      <c r="CN59" s="13" t="str">
        <f t="shared" si="88"/>
        <v xml:space="preserve"> </v>
      </c>
      <c r="CP59" s="3">
        <f t="shared" si="89"/>
        <v>0</v>
      </c>
      <c r="CQ59" s="3">
        <f t="shared" si="90"/>
        <v>0.02</v>
      </c>
      <c r="CR59" s="3">
        <f t="shared" si="91"/>
        <v>21.02</v>
      </c>
      <c r="CS59" s="3">
        <f t="shared" si="92"/>
        <v>21</v>
      </c>
      <c r="CT59" s="3">
        <f t="shared" si="93"/>
        <v>0</v>
      </c>
      <c r="CU59" s="3">
        <f t="shared" si="94"/>
        <v>0.02</v>
      </c>
      <c r="CV59" s="3">
        <f t="shared" si="95"/>
        <v>21.02</v>
      </c>
      <c r="CW59" s="3">
        <f t="shared" si="96"/>
        <v>21</v>
      </c>
      <c r="CX59" s="3">
        <f t="shared" si="97"/>
        <v>0</v>
      </c>
      <c r="CY59" s="3">
        <f t="shared" si="98"/>
        <v>2.1999999999999999E-2</v>
      </c>
      <c r="CZ59" s="3">
        <f t="shared" si="99"/>
        <v>21.021999999999998</v>
      </c>
      <c r="DA59" s="3">
        <f t="shared" si="100"/>
        <v>22</v>
      </c>
      <c r="DB59" s="3">
        <f t="shared" si="101"/>
        <v>0</v>
      </c>
      <c r="DC59" s="3">
        <f t="shared" si="102"/>
        <v>1.9E-2</v>
      </c>
      <c r="DD59" s="3">
        <f t="shared" si="103"/>
        <v>22.018999999999998</v>
      </c>
      <c r="DE59" s="3">
        <f t="shared" si="104"/>
        <v>22</v>
      </c>
      <c r="DF59" s="3">
        <f t="shared" si="105"/>
        <v>0</v>
      </c>
      <c r="DG59" s="3">
        <f t="shared" si="106"/>
        <v>1.6E-2</v>
      </c>
      <c r="DH59" s="3">
        <f t="shared" si="107"/>
        <v>22.015999999999998</v>
      </c>
      <c r="DI59" s="3">
        <f t="shared" si="108"/>
        <v>22</v>
      </c>
      <c r="DJ59" s="3">
        <f t="shared" si="109"/>
        <v>0</v>
      </c>
      <c r="DK59" s="3">
        <f t="shared" si="110"/>
        <v>2.1000000000000001E-2</v>
      </c>
      <c r="DL59" s="3">
        <f t="shared" si="111"/>
        <v>22.021000000000001</v>
      </c>
      <c r="DM59" s="3">
        <f t="shared" si="112"/>
        <v>22</v>
      </c>
      <c r="DN59" s="3">
        <f t="shared" si="113"/>
        <v>0</v>
      </c>
      <c r="DO59" s="3">
        <f t="shared" si="114"/>
        <v>8.9999999999999993E-3</v>
      </c>
      <c r="DP59" s="3">
        <f t="shared" si="115"/>
        <v>22.009</v>
      </c>
      <c r="DQ59" s="3">
        <f t="shared" si="116"/>
        <v>22</v>
      </c>
      <c r="DS59" s="3">
        <f t="shared" si="117"/>
        <v>0</v>
      </c>
      <c r="DT59" s="3">
        <f t="shared" si="118"/>
        <v>0.02</v>
      </c>
      <c r="DU59" s="3">
        <f t="shared" si="119"/>
        <v>21.02</v>
      </c>
      <c r="DV59" s="3">
        <f t="shared" si="120"/>
        <v>21</v>
      </c>
      <c r="DW59" s="3">
        <f t="shared" si="121"/>
        <v>0</v>
      </c>
      <c r="DX59" s="3">
        <f t="shared" si="122"/>
        <v>0.02</v>
      </c>
      <c r="DY59" s="3">
        <f t="shared" si="123"/>
        <v>21.02</v>
      </c>
      <c r="DZ59" s="3">
        <f t="shared" si="124"/>
        <v>21</v>
      </c>
      <c r="EA59" s="3">
        <f t="shared" si="125"/>
        <v>0</v>
      </c>
      <c r="EB59" s="3">
        <f t="shared" si="126"/>
        <v>2.1999999999999999E-2</v>
      </c>
      <c r="EC59" s="3">
        <f t="shared" si="127"/>
        <v>21.021999999999998</v>
      </c>
      <c r="ED59" s="3">
        <f t="shared" si="128"/>
        <v>22</v>
      </c>
      <c r="EE59" s="3">
        <f t="shared" si="129"/>
        <v>0</v>
      </c>
      <c r="EF59" s="3">
        <f t="shared" si="130"/>
        <v>1.9E-2</v>
      </c>
      <c r="EG59" s="3">
        <f t="shared" si="131"/>
        <v>22.018999999999998</v>
      </c>
      <c r="EH59" s="3">
        <f t="shared" si="132"/>
        <v>22</v>
      </c>
      <c r="EI59" s="3">
        <f t="shared" si="133"/>
        <v>0</v>
      </c>
      <c r="EJ59" s="3">
        <f t="shared" si="134"/>
        <v>1.6E-2</v>
      </c>
      <c r="EK59" s="3">
        <f t="shared" si="135"/>
        <v>22.015999999999998</v>
      </c>
      <c r="EL59" s="3">
        <f t="shared" si="136"/>
        <v>22</v>
      </c>
      <c r="EM59" s="3">
        <f t="shared" si="137"/>
        <v>0</v>
      </c>
      <c r="EN59" s="3">
        <f t="shared" si="138"/>
        <v>2.1000000000000001E-2</v>
      </c>
      <c r="EO59" s="3">
        <f t="shared" si="139"/>
        <v>22.021000000000001</v>
      </c>
      <c r="EP59" s="3">
        <f t="shared" si="140"/>
        <v>22</v>
      </c>
      <c r="EQ59" s="3">
        <f t="shared" si="141"/>
        <v>0</v>
      </c>
      <c r="ER59" s="3">
        <f t="shared" si="142"/>
        <v>8.9999999999999993E-3</v>
      </c>
      <c r="ES59" s="3">
        <f t="shared" si="143"/>
        <v>22.009</v>
      </c>
      <c r="ET59" s="3">
        <f t="shared" si="144"/>
        <v>22</v>
      </c>
      <c r="EX59" s="3">
        <f t="shared" si="145"/>
        <v>0</v>
      </c>
      <c r="EY59" s="3" t="str">
        <f t="shared" si="146"/>
        <v>NO</v>
      </c>
      <c r="EZ59" s="3">
        <f t="shared" si="147"/>
        <v>1000</v>
      </c>
      <c r="FA59" s="3" t="str">
        <f t="shared" si="148"/>
        <v>YES</v>
      </c>
      <c r="FC59" s="3">
        <f t="shared" si="149"/>
        <v>0</v>
      </c>
      <c r="FD59" s="3">
        <f t="shared" si="150"/>
        <v>1.7999999999999999E-2</v>
      </c>
      <c r="FE59" s="3">
        <f t="shared" si="151"/>
        <v>21.018000000000001</v>
      </c>
      <c r="FF59" s="3">
        <f t="shared" si="152"/>
        <v>21</v>
      </c>
      <c r="FG59" s="3">
        <f t="shared" si="153"/>
        <v>0</v>
      </c>
      <c r="FH59" s="3">
        <f t="shared" si="154"/>
        <v>1.9E-2</v>
      </c>
      <c r="FI59" s="3">
        <f t="shared" si="155"/>
        <v>21.018999999999998</v>
      </c>
      <c r="FJ59" s="3">
        <f t="shared" si="156"/>
        <v>21</v>
      </c>
      <c r="FK59" s="3">
        <f t="shared" si="157"/>
        <v>0</v>
      </c>
      <c r="FL59" s="3">
        <f t="shared" si="158"/>
        <v>2.1000000000000001E-2</v>
      </c>
      <c r="FM59" s="3">
        <f t="shared" si="159"/>
        <v>21.021000000000001</v>
      </c>
      <c r="FN59" s="3">
        <f t="shared" si="160"/>
        <v>22</v>
      </c>
      <c r="FO59" s="3">
        <f t="shared" si="161"/>
        <v>0</v>
      </c>
      <c r="FP59" s="3">
        <f t="shared" si="162"/>
        <v>1.7999999999999999E-2</v>
      </c>
      <c r="FQ59" s="3">
        <f t="shared" si="163"/>
        <v>22.018000000000001</v>
      </c>
      <c r="FR59" s="3">
        <f t="shared" si="164"/>
        <v>22</v>
      </c>
      <c r="FS59" s="3">
        <f t="shared" si="165"/>
        <v>0</v>
      </c>
      <c r="FT59" s="3">
        <f t="shared" si="166"/>
        <v>1.2999999999999999E-2</v>
      </c>
      <c r="FU59" s="3">
        <f t="shared" si="167"/>
        <v>22.013000000000002</v>
      </c>
      <c r="FV59" s="3">
        <f t="shared" si="168"/>
        <v>22</v>
      </c>
      <c r="FW59" s="3">
        <f t="shared" si="169"/>
        <v>0</v>
      </c>
      <c r="FX59" s="3">
        <f t="shared" si="170"/>
        <v>2.1000000000000001E-2</v>
      </c>
      <c r="FY59" s="3">
        <f t="shared" si="171"/>
        <v>22.021000000000001</v>
      </c>
      <c r="FZ59" s="3">
        <f t="shared" si="172"/>
        <v>22</v>
      </c>
      <c r="GA59" s="3">
        <f t="shared" si="173"/>
        <v>0</v>
      </c>
      <c r="GB59" s="3">
        <f t="shared" si="174"/>
        <v>8.9999999999999993E-3</v>
      </c>
      <c r="GC59" s="3">
        <f t="shared" si="175"/>
        <v>22.009</v>
      </c>
      <c r="GD59" s="3">
        <f t="shared" si="176"/>
        <v>22</v>
      </c>
      <c r="GG59" s="3">
        <f t="shared" si="177"/>
        <v>0</v>
      </c>
      <c r="GH59" s="3">
        <f t="shared" si="178"/>
        <v>1.6E-2</v>
      </c>
      <c r="GI59" s="3">
        <f t="shared" si="179"/>
        <v>21.015999999999998</v>
      </c>
      <c r="GJ59" s="3">
        <f t="shared" si="180"/>
        <v>21</v>
      </c>
      <c r="GK59" s="3">
        <f t="shared" si="181"/>
        <v>0</v>
      </c>
      <c r="GL59" s="3">
        <f t="shared" si="182"/>
        <v>1.4E-2</v>
      </c>
      <c r="GM59" s="3">
        <f t="shared" si="183"/>
        <v>21.013999999999999</v>
      </c>
      <c r="GN59" s="3">
        <f t="shared" si="184"/>
        <v>21</v>
      </c>
      <c r="GO59" s="3">
        <f t="shared" si="185"/>
        <v>0</v>
      </c>
      <c r="GP59" s="3">
        <f t="shared" si="186"/>
        <v>1.6E-2</v>
      </c>
      <c r="GQ59" s="3">
        <f t="shared" si="187"/>
        <v>21.015999999999998</v>
      </c>
      <c r="GR59" s="3">
        <f t="shared" si="188"/>
        <v>22</v>
      </c>
      <c r="GS59" s="3">
        <f t="shared" si="189"/>
        <v>0</v>
      </c>
      <c r="GT59" s="3">
        <f t="shared" si="190"/>
        <v>1.0999999999999999E-2</v>
      </c>
      <c r="GU59" s="3">
        <f t="shared" si="191"/>
        <v>22.010999999999999</v>
      </c>
      <c r="GV59" s="3">
        <f t="shared" si="192"/>
        <v>22</v>
      </c>
      <c r="GW59" s="3">
        <f t="shared" si="193"/>
        <v>0</v>
      </c>
      <c r="GX59" s="3">
        <f t="shared" si="194"/>
        <v>1.2E-2</v>
      </c>
      <c r="GY59" s="3">
        <f t="shared" si="195"/>
        <v>22.012</v>
      </c>
      <c r="GZ59" s="3">
        <f t="shared" si="196"/>
        <v>22</v>
      </c>
      <c r="HA59" s="3">
        <f t="shared" si="197"/>
        <v>0</v>
      </c>
      <c r="HB59" s="3">
        <f t="shared" si="198"/>
        <v>0.02</v>
      </c>
      <c r="HC59" s="3">
        <f t="shared" si="199"/>
        <v>22.02</v>
      </c>
      <c r="HD59" s="3">
        <f t="shared" si="200"/>
        <v>22</v>
      </c>
      <c r="HE59" s="3">
        <f t="shared" si="201"/>
        <v>0</v>
      </c>
      <c r="HF59" s="3">
        <f t="shared" si="202"/>
        <v>7.0000000000000001E-3</v>
      </c>
      <c r="HG59" s="3">
        <f t="shared" si="203"/>
        <v>22.007000000000001</v>
      </c>
      <c r="HH59" s="3">
        <f t="shared" si="204"/>
        <v>22</v>
      </c>
    </row>
    <row r="60" spans="1:216" x14ac:dyDescent="0.3">
      <c r="A60" s="3">
        <f t="shared" si="60"/>
        <v>22</v>
      </c>
      <c r="B60" s="12">
        <v>58</v>
      </c>
      <c r="C60" s="21"/>
      <c r="D60" s="21"/>
      <c r="E60" s="21"/>
      <c r="F60" s="12"/>
      <c r="G60" s="12"/>
      <c r="H60" s="12"/>
      <c r="I60" s="12"/>
      <c r="J60" s="12"/>
      <c r="K60" s="12"/>
      <c r="L60" s="12"/>
      <c r="M60" s="12"/>
      <c r="N60" s="12"/>
      <c r="O60" s="12"/>
      <c r="P60" s="12"/>
      <c r="Q60" s="12"/>
      <c r="R60" s="12"/>
      <c r="S60" s="12"/>
      <c r="T60" s="12"/>
      <c r="U60" s="12"/>
      <c r="V60" s="12"/>
      <c r="W60" s="12"/>
      <c r="X60" s="12"/>
      <c r="Y60" s="13">
        <f t="shared" si="61"/>
        <v>1000</v>
      </c>
      <c r="Z60" s="12"/>
      <c r="AA60" s="12"/>
      <c r="AB60" s="12"/>
      <c r="AC60" s="12"/>
      <c r="AD60" s="12"/>
      <c r="AE60" s="12"/>
      <c r="AF60" s="12"/>
      <c r="AG60" s="12"/>
      <c r="AH60" s="12"/>
      <c r="AI60" s="12"/>
      <c r="AJ60" s="13">
        <f t="shared" si="62"/>
        <v>0</v>
      </c>
      <c r="AK60" s="13">
        <f t="shared" si="63"/>
        <v>1000</v>
      </c>
      <c r="AL60" s="12"/>
      <c r="AM60" s="12"/>
      <c r="AN60" s="12"/>
      <c r="AO60" s="12"/>
      <c r="AP60" s="12"/>
      <c r="AQ60" s="12"/>
      <c r="AR60" s="12"/>
      <c r="AS60" s="12"/>
      <c r="AT60" s="12"/>
      <c r="AU60" s="12"/>
      <c r="AV60" s="13">
        <f t="shared" si="64"/>
        <v>0</v>
      </c>
      <c r="AW60" s="13">
        <f t="shared" si="65"/>
        <v>1000</v>
      </c>
      <c r="AX60" s="12"/>
      <c r="AY60" s="12"/>
      <c r="AZ60" s="12"/>
      <c r="BA60" s="12"/>
      <c r="BB60" s="12"/>
      <c r="BC60" s="12"/>
      <c r="BD60" s="12"/>
      <c r="BE60" s="12"/>
      <c r="BF60" s="12"/>
      <c r="BG60" s="12"/>
      <c r="BH60" s="13">
        <f t="shared" si="66"/>
        <v>0</v>
      </c>
      <c r="BI60" s="13">
        <f t="shared" si="67"/>
        <v>1000</v>
      </c>
      <c r="BJ60" s="13">
        <f t="shared" si="68"/>
        <v>22</v>
      </c>
      <c r="BK60" s="13">
        <f t="shared" si="69"/>
        <v>22</v>
      </c>
      <c r="BL60" s="13">
        <f t="shared" si="70"/>
        <v>22</v>
      </c>
      <c r="BM60" s="13">
        <f t="shared" si="71"/>
        <v>22</v>
      </c>
      <c r="BN60" s="13">
        <f t="shared" si="72"/>
        <v>21</v>
      </c>
      <c r="BO60" s="13">
        <f t="shared" si="73"/>
        <v>21</v>
      </c>
      <c r="BP60" s="13">
        <f t="shared" si="74"/>
        <v>21</v>
      </c>
      <c r="BQ60" s="13">
        <f t="shared" si="75"/>
        <v>21</v>
      </c>
      <c r="BR60" s="13" t="str">
        <f>IF($M60=Constants!$D$2,RANK($BM60,$BM$4:$BM$60,1),"-")</f>
        <v>-</v>
      </c>
      <c r="BS60" s="13" t="str">
        <f t="shared" si="76"/>
        <v/>
      </c>
      <c r="BT60" s="13" t="str">
        <f>IF($N60=Constants!$B$2,RANK($BM60,$BM$4:$BM$60,1),"-")</f>
        <v>-</v>
      </c>
      <c r="BU60" s="13" t="str">
        <f t="shared" si="77"/>
        <v/>
      </c>
      <c r="BV60" s="13" t="str">
        <f>IF($N60=Constants!$B$3,RANK($BM60,$BM$4:$BM$60,1),"-")</f>
        <v>-</v>
      </c>
      <c r="BW60" s="13" t="str">
        <f t="shared" si="78"/>
        <v/>
      </c>
      <c r="BX60" s="13" t="str">
        <f>IF($N60=Constants!$B$4,RANK($BM60,$BM$4:$BM$60,1),"-")</f>
        <v>-</v>
      </c>
      <c r="BY60" s="13" t="str">
        <f t="shared" si="79"/>
        <v/>
      </c>
      <c r="BZ60" s="13" t="str">
        <f>IF($N60=Constants!$B$5,RANK($BM60,$BM$4:$BM$60,1),"-")</f>
        <v>-</v>
      </c>
      <c r="CA60" s="13" t="str">
        <f t="shared" si="80"/>
        <v/>
      </c>
      <c r="CB60" s="13" t="str">
        <f>IF($N60=Constants!$B$6,RANK($BM60,$BM$4:$BM$60,1),"-")</f>
        <v>-</v>
      </c>
      <c r="CC60" s="13" t="str">
        <f t="shared" si="81"/>
        <v/>
      </c>
      <c r="CD60" s="13" t="str">
        <f>IF($N60=Constants!$B$7,RANK($BM60,$BM$4:$BM$60,1),"-")</f>
        <v>-</v>
      </c>
      <c r="CE60" s="13" t="str">
        <f t="shared" si="82"/>
        <v/>
      </c>
      <c r="CF60" s="13">
        <f>IF($N60=Constants!$B$8,RANK($BM60,$BM$4:$BM$60,1),"-")</f>
        <v>22</v>
      </c>
      <c r="CG60" s="13">
        <f t="shared" si="83"/>
        <v>1</v>
      </c>
      <c r="CH60" s="13" t="str">
        <f>IF($G60=Constants!$C$4,RANK($BM60,$BM$4:$BM$60,1),"-")</f>
        <v>-</v>
      </c>
      <c r="CI60" s="13" t="str">
        <f t="shared" si="84"/>
        <v xml:space="preserve"> </v>
      </c>
      <c r="CJ60" s="13" t="str">
        <f>IF($G60=Constants!$C$3,RANK($BM60,$BM$4:$BM$60,1),"-")</f>
        <v>-</v>
      </c>
      <c r="CK60" s="13" t="str">
        <f t="shared" si="85"/>
        <v xml:space="preserve"> </v>
      </c>
      <c r="CL60" s="13" t="str">
        <f t="shared" si="86"/>
        <v>1</v>
      </c>
      <c r="CM60" s="13" t="str">
        <f t="shared" si="87"/>
        <v xml:space="preserve"> </v>
      </c>
      <c r="CN60" s="13" t="str">
        <f t="shared" si="88"/>
        <v xml:space="preserve"> </v>
      </c>
      <c r="CP60" s="3">
        <f t="shared" si="89"/>
        <v>0</v>
      </c>
      <c r="CQ60" s="3">
        <f t="shared" si="90"/>
        <v>0.02</v>
      </c>
      <c r="CR60" s="3">
        <f t="shared" si="91"/>
        <v>21.02</v>
      </c>
      <c r="CS60" s="3">
        <f t="shared" si="92"/>
        <v>21</v>
      </c>
      <c r="CT60" s="3">
        <f t="shared" si="93"/>
        <v>0</v>
      </c>
      <c r="CU60" s="3">
        <f t="shared" si="94"/>
        <v>0.02</v>
      </c>
      <c r="CV60" s="3">
        <f t="shared" si="95"/>
        <v>21.02</v>
      </c>
      <c r="CW60" s="3">
        <f t="shared" si="96"/>
        <v>21</v>
      </c>
      <c r="CX60" s="3">
        <f t="shared" si="97"/>
        <v>0</v>
      </c>
      <c r="CY60" s="3">
        <f t="shared" si="98"/>
        <v>2.1999999999999999E-2</v>
      </c>
      <c r="CZ60" s="3">
        <f t="shared" si="99"/>
        <v>21.021999999999998</v>
      </c>
      <c r="DA60" s="3">
        <f t="shared" si="100"/>
        <v>22</v>
      </c>
      <c r="DB60" s="3">
        <f t="shared" si="101"/>
        <v>0</v>
      </c>
      <c r="DC60" s="3">
        <f t="shared" si="102"/>
        <v>1.9E-2</v>
      </c>
      <c r="DD60" s="3">
        <f t="shared" si="103"/>
        <v>22.018999999999998</v>
      </c>
      <c r="DE60" s="3">
        <f t="shared" si="104"/>
        <v>22</v>
      </c>
      <c r="DF60" s="3">
        <f t="shared" si="105"/>
        <v>0</v>
      </c>
      <c r="DG60" s="3">
        <f t="shared" si="106"/>
        <v>1.6E-2</v>
      </c>
      <c r="DH60" s="3">
        <f t="shared" si="107"/>
        <v>22.015999999999998</v>
      </c>
      <c r="DI60" s="3">
        <f t="shared" si="108"/>
        <v>22</v>
      </c>
      <c r="DJ60" s="3">
        <f t="shared" si="109"/>
        <v>0</v>
      </c>
      <c r="DK60" s="3">
        <f t="shared" si="110"/>
        <v>2.1000000000000001E-2</v>
      </c>
      <c r="DL60" s="3">
        <f t="shared" si="111"/>
        <v>22.021000000000001</v>
      </c>
      <c r="DM60" s="3">
        <f t="shared" si="112"/>
        <v>22</v>
      </c>
      <c r="DN60" s="3">
        <f t="shared" si="113"/>
        <v>0</v>
      </c>
      <c r="DO60" s="3">
        <f t="shared" si="114"/>
        <v>8.9999999999999993E-3</v>
      </c>
      <c r="DP60" s="3">
        <f t="shared" si="115"/>
        <v>22.009</v>
      </c>
      <c r="DQ60" s="3">
        <f t="shared" si="116"/>
        <v>22</v>
      </c>
      <c r="DS60" s="3">
        <f t="shared" si="117"/>
        <v>0</v>
      </c>
      <c r="DT60" s="3">
        <f t="shared" si="118"/>
        <v>0.02</v>
      </c>
      <c r="DU60" s="3">
        <f t="shared" si="119"/>
        <v>21.02</v>
      </c>
      <c r="DV60" s="3">
        <f t="shared" si="120"/>
        <v>21</v>
      </c>
      <c r="DW60" s="3">
        <f t="shared" si="121"/>
        <v>0</v>
      </c>
      <c r="DX60" s="3">
        <f t="shared" si="122"/>
        <v>0.02</v>
      </c>
      <c r="DY60" s="3">
        <f t="shared" si="123"/>
        <v>21.02</v>
      </c>
      <c r="DZ60" s="3">
        <f t="shared" si="124"/>
        <v>21</v>
      </c>
      <c r="EA60" s="3">
        <f t="shared" si="125"/>
        <v>0</v>
      </c>
      <c r="EB60" s="3">
        <f t="shared" si="126"/>
        <v>2.1999999999999999E-2</v>
      </c>
      <c r="EC60" s="3">
        <f t="shared" si="127"/>
        <v>21.021999999999998</v>
      </c>
      <c r="ED60" s="3">
        <f t="shared" si="128"/>
        <v>22</v>
      </c>
      <c r="EE60" s="3">
        <f t="shared" si="129"/>
        <v>0</v>
      </c>
      <c r="EF60" s="3">
        <f t="shared" si="130"/>
        <v>1.9E-2</v>
      </c>
      <c r="EG60" s="3">
        <f t="shared" si="131"/>
        <v>22.018999999999998</v>
      </c>
      <c r="EH60" s="3">
        <f t="shared" si="132"/>
        <v>22</v>
      </c>
      <c r="EI60" s="3">
        <f t="shared" si="133"/>
        <v>0</v>
      </c>
      <c r="EJ60" s="3">
        <f t="shared" si="134"/>
        <v>1.6E-2</v>
      </c>
      <c r="EK60" s="3">
        <f t="shared" si="135"/>
        <v>22.015999999999998</v>
      </c>
      <c r="EL60" s="3">
        <f t="shared" si="136"/>
        <v>22</v>
      </c>
      <c r="EM60" s="3">
        <f t="shared" si="137"/>
        <v>0</v>
      </c>
      <c r="EN60" s="3">
        <f t="shared" si="138"/>
        <v>2.1000000000000001E-2</v>
      </c>
      <c r="EO60" s="3">
        <f t="shared" si="139"/>
        <v>22.021000000000001</v>
      </c>
      <c r="EP60" s="3">
        <f t="shared" si="140"/>
        <v>22</v>
      </c>
      <c r="EQ60" s="3">
        <f t="shared" si="141"/>
        <v>0</v>
      </c>
      <c r="ER60" s="3">
        <f t="shared" si="142"/>
        <v>8.9999999999999993E-3</v>
      </c>
      <c r="ES60" s="3">
        <f t="shared" si="143"/>
        <v>22.009</v>
      </c>
      <c r="ET60" s="3">
        <f t="shared" si="144"/>
        <v>22</v>
      </c>
      <c r="EX60" s="3">
        <f t="shared" si="145"/>
        <v>0</v>
      </c>
      <c r="EY60" s="3" t="str">
        <f t="shared" si="146"/>
        <v>NO</v>
      </c>
      <c r="EZ60" s="3">
        <f t="shared" si="147"/>
        <v>1000</v>
      </c>
      <c r="FA60" s="3" t="str">
        <f t="shared" si="148"/>
        <v>YES</v>
      </c>
      <c r="FC60" s="3">
        <f t="shared" si="149"/>
        <v>0</v>
      </c>
      <c r="FD60" s="3">
        <f t="shared" si="150"/>
        <v>1.7999999999999999E-2</v>
      </c>
      <c r="FE60" s="3">
        <f t="shared" si="151"/>
        <v>21.018000000000001</v>
      </c>
      <c r="FF60" s="3">
        <f t="shared" si="152"/>
        <v>21</v>
      </c>
      <c r="FG60" s="3">
        <f t="shared" si="153"/>
        <v>0</v>
      </c>
      <c r="FH60" s="3">
        <f t="shared" si="154"/>
        <v>1.9E-2</v>
      </c>
      <c r="FI60" s="3">
        <f t="shared" si="155"/>
        <v>21.018999999999998</v>
      </c>
      <c r="FJ60" s="3">
        <f t="shared" si="156"/>
        <v>21</v>
      </c>
      <c r="FK60" s="3">
        <f t="shared" si="157"/>
        <v>0</v>
      </c>
      <c r="FL60" s="3">
        <f t="shared" si="158"/>
        <v>2.1000000000000001E-2</v>
      </c>
      <c r="FM60" s="3">
        <f t="shared" si="159"/>
        <v>21.021000000000001</v>
      </c>
      <c r="FN60" s="3">
        <f t="shared" si="160"/>
        <v>22</v>
      </c>
      <c r="FO60" s="3">
        <f t="shared" si="161"/>
        <v>0</v>
      </c>
      <c r="FP60" s="3">
        <f t="shared" si="162"/>
        <v>1.7999999999999999E-2</v>
      </c>
      <c r="FQ60" s="3">
        <f t="shared" si="163"/>
        <v>22.018000000000001</v>
      </c>
      <c r="FR60" s="3">
        <f t="shared" si="164"/>
        <v>22</v>
      </c>
      <c r="FS60" s="3">
        <f t="shared" si="165"/>
        <v>0</v>
      </c>
      <c r="FT60" s="3">
        <f t="shared" si="166"/>
        <v>1.2999999999999999E-2</v>
      </c>
      <c r="FU60" s="3">
        <f t="shared" si="167"/>
        <v>22.013000000000002</v>
      </c>
      <c r="FV60" s="3">
        <f t="shared" si="168"/>
        <v>22</v>
      </c>
      <c r="FW60" s="3">
        <f t="shared" si="169"/>
        <v>0</v>
      </c>
      <c r="FX60" s="3">
        <f t="shared" si="170"/>
        <v>2.1000000000000001E-2</v>
      </c>
      <c r="FY60" s="3">
        <f t="shared" si="171"/>
        <v>22.021000000000001</v>
      </c>
      <c r="FZ60" s="3">
        <f t="shared" si="172"/>
        <v>22</v>
      </c>
      <c r="GA60" s="3">
        <f t="shared" si="173"/>
        <v>0</v>
      </c>
      <c r="GB60" s="3">
        <f t="shared" si="174"/>
        <v>8.9999999999999993E-3</v>
      </c>
      <c r="GC60" s="3">
        <f t="shared" si="175"/>
        <v>22.009</v>
      </c>
      <c r="GD60" s="3">
        <f t="shared" si="176"/>
        <v>22</v>
      </c>
      <c r="GG60" s="3">
        <f t="shared" si="177"/>
        <v>0</v>
      </c>
      <c r="GH60" s="3">
        <f t="shared" si="178"/>
        <v>1.6E-2</v>
      </c>
      <c r="GI60" s="3">
        <f t="shared" si="179"/>
        <v>21.015999999999998</v>
      </c>
      <c r="GJ60" s="3">
        <f t="shared" si="180"/>
        <v>21</v>
      </c>
      <c r="GK60" s="3">
        <f t="shared" si="181"/>
        <v>0</v>
      </c>
      <c r="GL60" s="3">
        <f t="shared" si="182"/>
        <v>1.4E-2</v>
      </c>
      <c r="GM60" s="3">
        <f t="shared" si="183"/>
        <v>21.013999999999999</v>
      </c>
      <c r="GN60" s="3">
        <f t="shared" si="184"/>
        <v>21</v>
      </c>
      <c r="GO60" s="3">
        <f t="shared" si="185"/>
        <v>0</v>
      </c>
      <c r="GP60" s="3">
        <f t="shared" si="186"/>
        <v>1.6E-2</v>
      </c>
      <c r="GQ60" s="3">
        <f t="shared" si="187"/>
        <v>21.015999999999998</v>
      </c>
      <c r="GR60" s="3">
        <f t="shared" si="188"/>
        <v>22</v>
      </c>
      <c r="GS60" s="3">
        <f t="shared" si="189"/>
        <v>0</v>
      </c>
      <c r="GT60" s="3">
        <f t="shared" si="190"/>
        <v>1.0999999999999999E-2</v>
      </c>
      <c r="GU60" s="3">
        <f t="shared" si="191"/>
        <v>22.010999999999999</v>
      </c>
      <c r="GV60" s="3">
        <f t="shared" si="192"/>
        <v>22</v>
      </c>
      <c r="GW60" s="3">
        <f t="shared" si="193"/>
        <v>0</v>
      </c>
      <c r="GX60" s="3">
        <f t="shared" si="194"/>
        <v>1.2E-2</v>
      </c>
      <c r="GY60" s="3">
        <f t="shared" si="195"/>
        <v>22.012</v>
      </c>
      <c r="GZ60" s="3">
        <f t="shared" si="196"/>
        <v>22</v>
      </c>
      <c r="HA60" s="3">
        <f t="shared" si="197"/>
        <v>0</v>
      </c>
      <c r="HB60" s="3">
        <f t="shared" si="198"/>
        <v>0.02</v>
      </c>
      <c r="HC60" s="3">
        <f t="shared" si="199"/>
        <v>22.02</v>
      </c>
      <c r="HD60" s="3">
        <f t="shared" si="200"/>
        <v>22</v>
      </c>
      <c r="HE60" s="3">
        <f t="shared" si="201"/>
        <v>0</v>
      </c>
      <c r="HF60" s="3">
        <f t="shared" si="202"/>
        <v>7.0000000000000001E-3</v>
      </c>
      <c r="HG60" s="3">
        <f t="shared" si="203"/>
        <v>22.007000000000001</v>
      </c>
      <c r="HH60" s="3">
        <f t="shared" si="204"/>
        <v>22</v>
      </c>
    </row>
  </sheetData>
  <mergeCells count="67">
    <mergeCell ref="GS1:GV2"/>
    <mergeCell ref="GW1:GZ2"/>
    <mergeCell ref="HA1:HD2"/>
    <mergeCell ref="FG1:FJ2"/>
    <mergeCell ref="FK1:FN2"/>
    <mergeCell ref="FO1:FR2"/>
    <mergeCell ref="EM1:EP2"/>
    <mergeCell ref="EQ1:ET2"/>
    <mergeCell ref="FC1:FF2"/>
    <mergeCell ref="DN1:DQ2"/>
    <mergeCell ref="BN1:BQ1"/>
    <mergeCell ref="CM1:CM2"/>
    <mergeCell ref="DS1:DV2"/>
    <mergeCell ref="DW1:DZ2"/>
    <mergeCell ref="EA1:ED2"/>
    <mergeCell ref="EE1:EH2"/>
    <mergeCell ref="EI1:EL2"/>
    <mergeCell ref="CX1:DA2"/>
    <mergeCell ref="DB1:DE2"/>
    <mergeCell ref="CG1:CG2"/>
    <mergeCell ref="BZ1:BZ2"/>
    <mergeCell ref="CA1:CA2"/>
    <mergeCell ref="HE1:HH2"/>
    <mergeCell ref="AX1:BG1"/>
    <mergeCell ref="BH1:BH2"/>
    <mergeCell ref="BI1:BI2"/>
    <mergeCell ref="CN1:CN2"/>
    <mergeCell ref="CP1:CS2"/>
    <mergeCell ref="CT1:CW2"/>
    <mergeCell ref="FS1:FV2"/>
    <mergeCell ref="FW1:FZ2"/>
    <mergeCell ref="GA1:GD2"/>
    <mergeCell ref="GG1:GJ2"/>
    <mergeCell ref="GK1:GN2"/>
    <mergeCell ref="GO1:GR2"/>
    <mergeCell ref="BR1:BR2"/>
    <mergeCell ref="BS1:BS2"/>
    <mergeCell ref="BJ1:BM1"/>
    <mergeCell ref="DF1:DI2"/>
    <mergeCell ref="DJ1:DM2"/>
    <mergeCell ref="BY1:BY2"/>
    <mergeCell ref="CH1:CH2"/>
    <mergeCell ref="CI1:CI2"/>
    <mergeCell ref="CJ1:CJ2"/>
    <mergeCell ref="CK1:CK2"/>
    <mergeCell ref="CL1:CL2"/>
    <mergeCell ref="CB1:CB2"/>
    <mergeCell ref="CD1:CD2"/>
    <mergeCell ref="CF1:CF2"/>
    <mergeCell ref="CC1:CC2"/>
    <mergeCell ref="CE1:CE2"/>
    <mergeCell ref="BX1:BX2"/>
    <mergeCell ref="H1:K1"/>
    <mergeCell ref="L1:L2"/>
    <mergeCell ref="N1:N2"/>
    <mergeCell ref="O1:X1"/>
    <mergeCell ref="Y1:Y2"/>
    <mergeCell ref="Z1:AI1"/>
    <mergeCell ref="AJ1:AJ2"/>
    <mergeCell ref="AK1:AK2"/>
    <mergeCell ref="AL1:AU1"/>
    <mergeCell ref="AV1:AV2"/>
    <mergeCell ref="AW1:AW2"/>
    <mergeCell ref="BT1:BT2"/>
    <mergeCell ref="BU1:BU2"/>
    <mergeCell ref="BV1:BV2"/>
    <mergeCell ref="BW1:BW2"/>
  </mergeCells>
  <conditionalFormatting sqref="EY4 FA4">
    <cfRule type="cellIs" dxfId="15" priority="27" operator="equal">
      <formula>"NO"</formula>
    </cfRule>
    <cfRule type="cellIs" dxfId="14" priority="28" operator="equal">
      <formula>"YES"</formula>
    </cfRule>
  </conditionalFormatting>
  <conditionalFormatting sqref="AW4 BJ4:BQ60">
    <cfRule type="expression" dxfId="13" priority="26">
      <formula>$AW4=1000</formula>
    </cfRule>
  </conditionalFormatting>
  <conditionalFormatting sqref="Y4">
    <cfRule type="expression" dxfId="12" priority="25">
      <formula>$Y4=1000</formula>
    </cfRule>
  </conditionalFormatting>
  <conditionalFormatting sqref="CL4:CL60">
    <cfRule type="expression" dxfId="11" priority="22">
      <formula>"$j4=$D$1006"</formula>
    </cfRule>
    <cfRule type="expression" dxfId="10" priority="23">
      <formula>$N4=$E$1005</formula>
    </cfRule>
    <cfRule type="expression" dxfId="9" priority="29">
      <formula>N4=$E$1004</formula>
    </cfRule>
    <cfRule type="expression" dxfId="8" priority="30">
      <formula>N4=$E$1003</formula>
    </cfRule>
  </conditionalFormatting>
  <conditionalFormatting sqref="AK4">
    <cfRule type="expression" dxfId="7" priority="24">
      <formula>$Y4=1000</formula>
    </cfRule>
  </conditionalFormatting>
  <conditionalFormatting sqref="BI4">
    <cfRule type="expression" dxfId="6" priority="21">
      <formula>$AW4=1000</formula>
    </cfRule>
  </conditionalFormatting>
  <conditionalFormatting sqref="AW5:AW60">
    <cfRule type="expression" dxfId="5" priority="6">
      <formula>$AW5=1000</formula>
    </cfRule>
  </conditionalFormatting>
  <conditionalFormatting sqref="Y5:Y60">
    <cfRule type="expression" dxfId="4" priority="5">
      <formula>$Y5=1000</formula>
    </cfRule>
  </conditionalFormatting>
  <conditionalFormatting sqref="AK5:AK60">
    <cfRule type="expression" dxfId="3" priority="4">
      <formula>$Y5=1000</formula>
    </cfRule>
  </conditionalFormatting>
  <conditionalFormatting sqref="BI5:BI60">
    <cfRule type="expression" dxfId="2" priority="1">
      <formula>$AW5=1000</formula>
    </cfRule>
  </conditionalFormatting>
  <conditionalFormatting sqref="EY5:EY60 FA5:FA60">
    <cfRule type="cellIs" dxfId="1" priority="7" operator="equal">
      <formula>"NO"</formula>
    </cfRule>
    <cfRule type="cellIs" dxfId="0" priority="8" operator="equal">
      <formula>"YES"</formula>
    </cfRule>
  </conditionalFormatting>
  <dataValidations count="5">
    <dataValidation type="list" allowBlank="1" showInputMessage="1" showErrorMessage="1" sqref="L4:L60">
      <formula1>"Ret/NS"</formula1>
    </dataValidation>
    <dataValidation type="list" allowBlank="1" showInputMessage="1" showErrorMessage="1" sqref="G4:G60">
      <formula1>Type</formula1>
    </dataValidation>
    <dataValidation type="list" allowBlank="1" showInputMessage="1" showErrorMessage="1" sqref="N4:N60">
      <formula1>Experience</formula1>
    </dataValidation>
    <dataValidation type="custom" allowBlank="1" showInputMessage="1" showErrorMessage="1" sqref="M3">
      <formula1>Region</formula1>
    </dataValidation>
    <dataValidation type="list" allowBlank="1" showInputMessage="1" showErrorMessage="1" sqref="M4:M60">
      <formula1>Region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O1006"/>
  <sheetViews>
    <sheetView showGridLines="0" zoomScale="76" zoomScaleNormal="76" workbookViewId="0">
      <selection activeCell="G2" sqref="G2"/>
    </sheetView>
  </sheetViews>
  <sheetFormatPr defaultColWidth="9.21875" defaultRowHeight="14.4" x14ac:dyDescent="0.3"/>
  <cols>
    <col min="1" max="2" width="10.21875" style="19" bestFit="1" customWidth="1"/>
    <col min="3" max="3" width="13.21875" style="19" customWidth="1"/>
    <col min="4" max="5" width="20.77734375" style="24" customWidth="1"/>
    <col min="6" max="6" width="15.77734375" style="24" customWidth="1"/>
    <col min="7" max="7" width="5.77734375" style="19" bestFit="1" customWidth="1"/>
    <col min="8" max="8" width="12.77734375" style="19" bestFit="1" customWidth="1"/>
    <col min="9" max="12" width="3" style="19" customWidth="1"/>
    <col min="13" max="13" width="10.77734375" style="19" customWidth="1"/>
    <col min="14" max="14" width="9.21875" style="19" bestFit="1" customWidth="1"/>
    <col min="15" max="15" width="7.77734375" style="19" customWidth="1"/>
    <col min="16" max="25" width="3" style="19" customWidth="1"/>
    <col min="26" max="26" width="10.77734375" style="19" customWidth="1"/>
    <col min="27" max="36" width="3" style="19" customWidth="1"/>
    <col min="37" max="37" width="11" style="19" customWidth="1"/>
    <col min="38" max="38" width="9.77734375" style="19" customWidth="1"/>
    <col min="39" max="48" width="3" style="19" customWidth="1"/>
    <col min="49" max="49" width="10.77734375" style="19" customWidth="1"/>
    <col min="50" max="50" width="12.44140625" style="19" customWidth="1"/>
    <col min="51" max="60" width="3" style="19" customWidth="1"/>
    <col min="61" max="62" width="10.77734375" style="19" customWidth="1"/>
    <col min="63" max="70" width="3.77734375" style="19" customWidth="1"/>
    <col min="71" max="71" width="9" style="19" customWidth="1"/>
    <col min="72" max="72" width="9.77734375" style="19" customWidth="1"/>
    <col min="73" max="73" width="10.77734375" style="19" customWidth="1"/>
    <col min="74" max="90" width="12.5546875" style="19" customWidth="1"/>
    <col min="91" max="91" width="17.44140625" style="19" bestFit="1" customWidth="1"/>
    <col min="92" max="92" width="14.21875" style="19" customWidth="1"/>
    <col min="93" max="93" width="14.5546875" style="19" customWidth="1"/>
    <col min="94" max="95" width="9.21875" style="19"/>
    <col min="96" max="96" width="9.21875" style="19" customWidth="1"/>
    <col min="97" max="16384" width="9.21875" style="19"/>
  </cols>
  <sheetData>
    <row r="1" spans="1:93" s="3" customFormat="1" ht="51.75" customHeight="1" x14ac:dyDescent="0.3">
      <c r="C1" s="13"/>
      <c r="D1" s="20"/>
      <c r="E1" s="20"/>
      <c r="F1" s="20"/>
      <c r="G1" s="13"/>
      <c r="H1" s="13"/>
      <c r="I1" s="28" t="s">
        <v>0</v>
      </c>
      <c r="J1" s="28"/>
      <c r="K1" s="28"/>
      <c r="L1" s="28"/>
      <c r="M1" s="26" t="s">
        <v>1</v>
      </c>
      <c r="N1" s="1"/>
      <c r="O1" s="29" t="s">
        <v>2</v>
      </c>
      <c r="P1" s="30" t="s">
        <v>3</v>
      </c>
      <c r="Q1" s="30"/>
      <c r="R1" s="30"/>
      <c r="S1" s="30"/>
      <c r="T1" s="30"/>
      <c r="U1" s="30"/>
      <c r="V1" s="30"/>
      <c r="W1" s="30"/>
      <c r="X1" s="30"/>
      <c r="Y1" s="30"/>
      <c r="Z1" s="28" t="s">
        <v>4</v>
      </c>
      <c r="AA1" s="30" t="s">
        <v>5</v>
      </c>
      <c r="AB1" s="30"/>
      <c r="AC1" s="30"/>
      <c r="AD1" s="30"/>
      <c r="AE1" s="30"/>
      <c r="AF1" s="30"/>
      <c r="AG1" s="30"/>
      <c r="AH1" s="30"/>
      <c r="AI1" s="30"/>
      <c r="AJ1" s="30"/>
      <c r="AK1" s="28" t="s">
        <v>4</v>
      </c>
      <c r="AL1" s="28" t="s">
        <v>6</v>
      </c>
      <c r="AM1" s="30" t="s">
        <v>7</v>
      </c>
      <c r="AN1" s="30"/>
      <c r="AO1" s="30"/>
      <c r="AP1" s="30"/>
      <c r="AQ1" s="30"/>
      <c r="AR1" s="30"/>
      <c r="AS1" s="30"/>
      <c r="AT1" s="30"/>
      <c r="AU1" s="30"/>
      <c r="AV1" s="30"/>
      <c r="AW1" s="28" t="s">
        <v>4</v>
      </c>
      <c r="AX1" s="28" t="s">
        <v>6</v>
      </c>
      <c r="AY1" s="30" t="s">
        <v>43</v>
      </c>
      <c r="AZ1" s="30"/>
      <c r="BA1" s="30"/>
      <c r="BB1" s="30"/>
      <c r="BC1" s="30"/>
      <c r="BD1" s="30"/>
      <c r="BE1" s="30"/>
      <c r="BF1" s="30"/>
      <c r="BG1" s="30"/>
      <c r="BH1" s="30"/>
      <c r="BI1" s="28" t="s">
        <v>4</v>
      </c>
      <c r="BJ1" s="28" t="s">
        <v>8</v>
      </c>
      <c r="BK1" s="34" t="s">
        <v>9</v>
      </c>
      <c r="BL1" s="35"/>
      <c r="BM1" s="35"/>
      <c r="BN1" s="36"/>
      <c r="BO1" s="34" t="s">
        <v>9</v>
      </c>
      <c r="BP1" s="35"/>
      <c r="BQ1" s="35"/>
      <c r="BR1" s="36"/>
      <c r="BS1" s="26" t="str">
        <f>'All Running Order'!BR1</f>
        <v>National</v>
      </c>
      <c r="BT1" s="26" t="str">
        <f>'All Running Order'!BS1</f>
        <v>Position in  National</v>
      </c>
      <c r="BU1" s="26" t="str">
        <f>'All Running Order'!BT1</f>
        <v>CLASS Red IRS</v>
      </c>
      <c r="BV1" s="26" t="str">
        <f>'All Running Order'!BU1</f>
        <v>Position in CLASS Red IRS</v>
      </c>
      <c r="BW1" s="26" t="str">
        <f>'All Running Order'!BV1</f>
        <v>CLASS Red Live</v>
      </c>
      <c r="BX1" s="26" t="str">
        <f>'All Running Order'!BW1</f>
        <v>Position in CLASS Red Live</v>
      </c>
      <c r="BY1" s="26" t="str">
        <f>'All Running Order'!BX1</f>
        <v>Blue IRS CLASS</v>
      </c>
      <c r="BZ1" s="26" t="str">
        <f>'All Running Order'!BY1</f>
        <v>Position in CLASS Blue IRS</v>
      </c>
      <c r="CA1" s="26" t="str">
        <f>'All Running Order'!BZ1</f>
        <v>Blue Live CLASS</v>
      </c>
      <c r="CB1" s="26" t="str">
        <f>'All Running Order'!CA1</f>
        <v>Position in CLASS  Blue Live</v>
      </c>
      <c r="CC1" s="26" t="str">
        <f>'All Running Order'!CB1</f>
        <v>Rookie CLASS</v>
      </c>
      <c r="CD1" s="26" t="str">
        <f>'All Running Order'!CC1</f>
        <v>Position in CLASS Rookie</v>
      </c>
      <c r="CE1" s="26" t="str">
        <f>'All Running Order'!CD1</f>
        <v>Clubman CLASS</v>
      </c>
      <c r="CF1" s="26" t="str">
        <f>'All Running Order'!CE1</f>
        <v>Position in CLASS Clubman</v>
      </c>
      <c r="CG1" s="26" t="str">
        <f>'All Running Order'!CF1</f>
        <v xml:space="preserve"> CLASS</v>
      </c>
      <c r="CH1" s="26" t="str">
        <f>'All Running Order'!CG1</f>
        <v xml:space="preserve">Position in CLASS  </v>
      </c>
      <c r="CI1" s="26" t="str">
        <f>'All Running Order'!CH1</f>
        <v>Post-Historic CLASS</v>
      </c>
      <c r="CJ1" s="26" t="str">
        <f>'All Running Order'!CI1</f>
        <v>Position in CLASS Post-Historic</v>
      </c>
      <c r="CK1" s="26" t="str">
        <f>'All Running Order'!CJ1</f>
        <v>Live Class</v>
      </c>
      <c r="CL1" s="26" t="str">
        <f>'All Running Order'!CK1</f>
        <v>Position in Live Class</v>
      </c>
      <c r="CM1" s="26" t="str">
        <f>'All Running Order'!CL1</f>
        <v>POSITION IN CLASS</v>
      </c>
      <c r="CN1" s="26" t="str">
        <f>'All Running Order'!CM1</f>
        <v>Live Class Award</v>
      </c>
      <c r="CO1" s="26" t="str">
        <f>'All Running Order'!CN1</f>
        <v>Post-Historic Class Award</v>
      </c>
    </row>
    <row r="2" spans="1:93" s="3" customFormat="1" ht="16.5" customHeight="1" x14ac:dyDescent="0.3">
      <c r="C2" s="4" t="s">
        <v>21</v>
      </c>
      <c r="D2" s="5" t="s">
        <v>22</v>
      </c>
      <c r="E2" s="5" t="s">
        <v>23</v>
      </c>
      <c r="F2" s="5" t="s">
        <v>24</v>
      </c>
      <c r="G2" s="4" t="s">
        <v>25</v>
      </c>
      <c r="H2" s="4" t="s">
        <v>26</v>
      </c>
      <c r="I2" s="6">
        <v>1</v>
      </c>
      <c r="J2" s="6">
        <v>2</v>
      </c>
      <c r="K2" s="6">
        <v>3</v>
      </c>
      <c r="L2" s="6">
        <v>4</v>
      </c>
      <c r="M2" s="27"/>
      <c r="N2" s="15" t="s">
        <v>73</v>
      </c>
      <c r="O2" s="29"/>
      <c r="P2" s="4" t="s">
        <v>27</v>
      </c>
      <c r="Q2" s="4" t="s">
        <v>28</v>
      </c>
      <c r="R2" s="4" t="s">
        <v>29</v>
      </c>
      <c r="S2" s="4" t="s">
        <v>30</v>
      </c>
      <c r="T2" s="4" t="s">
        <v>31</v>
      </c>
      <c r="U2" s="4" t="s">
        <v>32</v>
      </c>
      <c r="V2" s="4" t="s">
        <v>33</v>
      </c>
      <c r="W2" s="4" t="s">
        <v>34</v>
      </c>
      <c r="X2" s="4" t="s">
        <v>35</v>
      </c>
      <c r="Y2" s="4" t="s">
        <v>36</v>
      </c>
      <c r="Z2" s="28"/>
      <c r="AA2" s="4" t="s">
        <v>27</v>
      </c>
      <c r="AB2" s="4" t="s">
        <v>28</v>
      </c>
      <c r="AC2" s="4" t="s">
        <v>29</v>
      </c>
      <c r="AD2" s="4" t="s">
        <v>30</v>
      </c>
      <c r="AE2" s="4" t="s">
        <v>31</v>
      </c>
      <c r="AF2" s="4" t="s">
        <v>32</v>
      </c>
      <c r="AG2" s="4" t="s">
        <v>33</v>
      </c>
      <c r="AH2" s="4" t="s">
        <v>34</v>
      </c>
      <c r="AI2" s="4" t="s">
        <v>35</v>
      </c>
      <c r="AJ2" s="4" t="s">
        <v>36</v>
      </c>
      <c r="AK2" s="28"/>
      <c r="AL2" s="28"/>
      <c r="AM2" s="4" t="s">
        <v>27</v>
      </c>
      <c r="AN2" s="4" t="s">
        <v>28</v>
      </c>
      <c r="AO2" s="4" t="s">
        <v>29</v>
      </c>
      <c r="AP2" s="4" t="s">
        <v>30</v>
      </c>
      <c r="AQ2" s="4" t="s">
        <v>31</v>
      </c>
      <c r="AR2" s="4" t="s">
        <v>32</v>
      </c>
      <c r="AS2" s="4" t="s">
        <v>33</v>
      </c>
      <c r="AT2" s="4" t="s">
        <v>34</v>
      </c>
      <c r="AU2" s="4" t="s">
        <v>35</v>
      </c>
      <c r="AV2" s="4" t="s">
        <v>36</v>
      </c>
      <c r="AW2" s="28"/>
      <c r="AX2" s="28"/>
      <c r="AY2" s="4" t="s">
        <v>27</v>
      </c>
      <c r="AZ2" s="4" t="s">
        <v>28</v>
      </c>
      <c r="BA2" s="4" t="s">
        <v>29</v>
      </c>
      <c r="BB2" s="4" t="s">
        <v>30</v>
      </c>
      <c r="BC2" s="4" t="s">
        <v>31</v>
      </c>
      <c r="BD2" s="4" t="s">
        <v>32</v>
      </c>
      <c r="BE2" s="4" t="s">
        <v>33</v>
      </c>
      <c r="BF2" s="4" t="s">
        <v>34</v>
      </c>
      <c r="BG2" s="4" t="s">
        <v>35</v>
      </c>
      <c r="BH2" s="4" t="s">
        <v>36</v>
      </c>
      <c r="BI2" s="28"/>
      <c r="BJ2" s="28"/>
      <c r="BK2" s="6">
        <v>1</v>
      </c>
      <c r="BL2" s="6">
        <v>2</v>
      </c>
      <c r="BM2" s="6">
        <v>3</v>
      </c>
      <c r="BN2" s="6">
        <v>4</v>
      </c>
      <c r="BO2" s="6">
        <v>1</v>
      </c>
      <c r="BP2" s="6">
        <v>2</v>
      </c>
      <c r="BQ2" s="6">
        <v>3</v>
      </c>
      <c r="BR2" s="15">
        <v>4</v>
      </c>
      <c r="BS2" s="27"/>
      <c r="BT2" s="27"/>
      <c r="BU2" s="27"/>
      <c r="BV2" s="27"/>
      <c r="BW2" s="27"/>
      <c r="BX2" s="27"/>
      <c r="BY2" s="27"/>
      <c r="BZ2" s="27"/>
      <c r="CA2" s="27"/>
      <c r="CB2" s="27"/>
      <c r="CC2" s="27"/>
      <c r="CD2" s="27"/>
      <c r="CE2" s="27"/>
      <c r="CF2" s="27"/>
      <c r="CG2" s="27"/>
      <c r="CH2" s="27"/>
      <c r="CI2" s="27"/>
      <c r="CJ2" s="27"/>
      <c r="CK2" s="27"/>
      <c r="CL2" s="27"/>
      <c r="CM2" s="27"/>
      <c r="CN2" s="27"/>
      <c r="CO2" s="27"/>
    </row>
    <row r="3" spans="1:93" s="3" customFormat="1" ht="16.5" customHeight="1" x14ac:dyDescent="0.3">
      <c r="D3" s="17" t="s">
        <v>39</v>
      </c>
      <c r="E3" s="17"/>
      <c r="F3" s="17"/>
      <c r="G3" s="7"/>
      <c r="H3" s="7"/>
      <c r="I3" s="8"/>
      <c r="J3" s="8"/>
      <c r="K3" s="8"/>
      <c r="L3" s="8"/>
      <c r="M3" s="8"/>
      <c r="N3" s="8"/>
      <c r="O3" s="7" t="s">
        <v>40</v>
      </c>
      <c r="P3" s="7">
        <f t="shared" ref="P3:Y3" si="0">MIN(P4:P60)</f>
        <v>0</v>
      </c>
      <c r="Q3" s="7">
        <f t="shared" si="0"/>
        <v>0</v>
      </c>
      <c r="R3" s="7">
        <f t="shared" si="0"/>
        <v>0</v>
      </c>
      <c r="S3" s="7">
        <f t="shared" si="0"/>
        <v>0</v>
      </c>
      <c r="T3" s="7">
        <f t="shared" si="0"/>
        <v>0</v>
      </c>
      <c r="U3" s="7">
        <f t="shared" si="0"/>
        <v>0</v>
      </c>
      <c r="V3" s="7">
        <f t="shared" si="0"/>
        <v>0</v>
      </c>
      <c r="W3" s="7">
        <f t="shared" si="0"/>
        <v>0</v>
      </c>
      <c r="X3" s="7">
        <f t="shared" si="0"/>
        <v>0</v>
      </c>
      <c r="Y3" s="7">
        <f t="shared" si="0"/>
        <v>0</v>
      </c>
      <c r="Z3" s="8">
        <f>SUM(P3:Y3)</f>
        <v>0</v>
      </c>
      <c r="AA3" s="7">
        <f t="shared" ref="AA3:AJ3" si="1">MIN(AA4:AA60)</f>
        <v>0</v>
      </c>
      <c r="AB3" s="7">
        <f t="shared" si="1"/>
        <v>0</v>
      </c>
      <c r="AC3" s="7">
        <f t="shared" si="1"/>
        <v>0</v>
      </c>
      <c r="AD3" s="7">
        <f t="shared" si="1"/>
        <v>0</v>
      </c>
      <c r="AE3" s="7">
        <f t="shared" si="1"/>
        <v>0</v>
      </c>
      <c r="AF3" s="7">
        <f t="shared" si="1"/>
        <v>0</v>
      </c>
      <c r="AG3" s="7">
        <f t="shared" si="1"/>
        <v>0</v>
      </c>
      <c r="AH3" s="7">
        <f t="shared" si="1"/>
        <v>0</v>
      </c>
      <c r="AI3" s="7">
        <f t="shared" si="1"/>
        <v>0</v>
      </c>
      <c r="AJ3" s="7">
        <f t="shared" si="1"/>
        <v>0</v>
      </c>
      <c r="AK3" s="8">
        <f>SUM(AA3:AJ3)</f>
        <v>0</v>
      </c>
      <c r="AL3" s="8">
        <f>AK3+Z3</f>
        <v>0</v>
      </c>
      <c r="AM3" s="7">
        <f t="shared" ref="AM3:AV3" si="2">MIN(AM4:AM60)</f>
        <v>0</v>
      </c>
      <c r="AN3" s="7">
        <f t="shared" si="2"/>
        <v>0</v>
      </c>
      <c r="AO3" s="7">
        <f t="shared" si="2"/>
        <v>0</v>
      </c>
      <c r="AP3" s="7">
        <f t="shared" si="2"/>
        <v>0</v>
      </c>
      <c r="AQ3" s="7">
        <f t="shared" si="2"/>
        <v>0</v>
      </c>
      <c r="AR3" s="7">
        <f t="shared" si="2"/>
        <v>0</v>
      </c>
      <c r="AS3" s="7">
        <f t="shared" si="2"/>
        <v>0</v>
      </c>
      <c r="AT3" s="7">
        <f t="shared" si="2"/>
        <v>0</v>
      </c>
      <c r="AU3" s="7">
        <f t="shared" si="2"/>
        <v>0</v>
      </c>
      <c r="AV3" s="7">
        <f t="shared" si="2"/>
        <v>0</v>
      </c>
      <c r="AW3" s="8">
        <f>SUM(AM3:AV3)</f>
        <v>0</v>
      </c>
      <c r="AX3" s="8">
        <f>AW3+AL3</f>
        <v>0</v>
      </c>
      <c r="AY3" s="7">
        <f t="shared" ref="AY3:BH3" si="3">MIN(AY4:AY60)</f>
        <v>0</v>
      </c>
      <c r="AZ3" s="7">
        <f t="shared" si="3"/>
        <v>0</v>
      </c>
      <c r="BA3" s="7">
        <f t="shared" si="3"/>
        <v>0</v>
      </c>
      <c r="BB3" s="7">
        <f t="shared" si="3"/>
        <v>0</v>
      </c>
      <c r="BC3" s="7">
        <f t="shared" si="3"/>
        <v>0</v>
      </c>
      <c r="BD3" s="7">
        <f t="shared" si="3"/>
        <v>0</v>
      </c>
      <c r="BE3" s="7">
        <f t="shared" si="3"/>
        <v>0</v>
      </c>
      <c r="BF3" s="7">
        <f t="shared" si="3"/>
        <v>0</v>
      </c>
      <c r="BG3" s="7">
        <f t="shared" si="3"/>
        <v>0</v>
      </c>
      <c r="BH3" s="7">
        <f t="shared" si="3"/>
        <v>0</v>
      </c>
      <c r="BI3" s="8">
        <f>SUM(AY3:BH3)</f>
        <v>0</v>
      </c>
      <c r="BJ3" s="8">
        <f>BI3+AX3</f>
        <v>0</v>
      </c>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row>
    <row r="4" spans="1:93" s="3" customFormat="1" x14ac:dyDescent="0.3">
      <c r="A4" s="3" t="str">
        <f>CONCATENATE(O4,CM4)</f>
        <v>Red IRS4</v>
      </c>
      <c r="B4" s="3" t="str">
        <f>IF(N4=Constants!$D$2,CONCATENATE(N4,BT4),IF(N4=Constants!$D$3,CONCATENATE(N4,CF4),""))</f>
        <v>National4</v>
      </c>
      <c r="C4" s="12">
        <f>'All Running Order'!B4</f>
        <v>1</v>
      </c>
      <c r="D4" s="21" t="str">
        <f>'All Running Order'!C4</f>
        <v>Simon Kingsley</v>
      </c>
      <c r="E4" s="21" t="str">
        <f>'All Running Order'!D4</f>
        <v>Matt Kingsley</v>
      </c>
      <c r="F4" s="21" t="str">
        <f>'All Running Order'!E4</f>
        <v>Crossle</v>
      </c>
      <c r="G4" s="12">
        <f>'All Running Order'!F4</f>
        <v>1500</v>
      </c>
      <c r="H4" s="12" t="str">
        <f>'All Running Order'!G4</f>
        <v>IRS</v>
      </c>
      <c r="I4" s="12">
        <f>'All Running Order'!H4</f>
        <v>0</v>
      </c>
      <c r="J4" s="12">
        <f>'All Running Order'!I4</f>
        <v>0</v>
      </c>
      <c r="K4" s="12">
        <f>'All Running Order'!J4</f>
        <v>0</v>
      </c>
      <c r="L4" s="12">
        <f>'All Running Order'!K4</f>
        <v>0</v>
      </c>
      <c r="M4" s="12">
        <f>'All Running Order'!L4</f>
        <v>0</v>
      </c>
      <c r="N4" s="12" t="str">
        <f>'All Running Order'!M4</f>
        <v>National</v>
      </c>
      <c r="O4" s="12" t="str">
        <f>'All Running Order'!N4</f>
        <v>Red IRS</v>
      </c>
      <c r="P4" s="12">
        <f>'All Running Order'!O4</f>
        <v>4</v>
      </c>
      <c r="Q4" s="12">
        <f>'All Running Order'!P4</f>
        <v>2</v>
      </c>
      <c r="R4" s="12">
        <f>'All Running Order'!Q4</f>
        <v>4</v>
      </c>
      <c r="S4" s="12">
        <f>'All Running Order'!R4</f>
        <v>0</v>
      </c>
      <c r="T4" s="12">
        <f>'All Running Order'!S4</f>
        <v>0</v>
      </c>
      <c r="U4" s="12">
        <f>'All Running Order'!T4</f>
        <v>0</v>
      </c>
      <c r="V4" s="12">
        <f>'All Running Order'!U4</f>
        <v>8</v>
      </c>
      <c r="W4" s="12">
        <f>'All Running Order'!V4</f>
        <v>2</v>
      </c>
      <c r="X4" s="12">
        <f>'All Running Order'!W4</f>
        <v>0</v>
      </c>
      <c r="Y4" s="12">
        <f>'All Running Order'!X4</f>
        <v>0</v>
      </c>
      <c r="Z4" s="12">
        <f>'All Running Order'!Y4</f>
        <v>20</v>
      </c>
      <c r="AA4" s="12">
        <f>'All Running Order'!Z4</f>
        <v>2</v>
      </c>
      <c r="AB4" s="12">
        <f>'All Running Order'!AA4</f>
        <v>0</v>
      </c>
      <c r="AC4" s="12">
        <f>'All Running Order'!AB4</f>
        <v>3</v>
      </c>
      <c r="AD4" s="12">
        <f>'All Running Order'!AC4</f>
        <v>0</v>
      </c>
      <c r="AE4" s="12">
        <f>'All Running Order'!AD4</f>
        <v>0</v>
      </c>
      <c r="AF4" s="12">
        <f>'All Running Order'!AE4</f>
        <v>0</v>
      </c>
      <c r="AG4" s="12">
        <f>'All Running Order'!AF4</f>
        <v>6</v>
      </c>
      <c r="AH4" s="12">
        <f>'All Running Order'!AG4</f>
        <v>0</v>
      </c>
      <c r="AI4" s="12">
        <f>'All Running Order'!AH4</f>
        <v>0</v>
      </c>
      <c r="AJ4" s="12">
        <f>'All Running Order'!AI4</f>
        <v>0</v>
      </c>
      <c r="AK4" s="12">
        <f>'All Running Order'!AJ4</f>
        <v>11</v>
      </c>
      <c r="AL4" s="12">
        <f>'All Running Order'!AK4</f>
        <v>31</v>
      </c>
      <c r="AM4" s="12">
        <f>'All Running Order'!AL4</f>
        <v>1</v>
      </c>
      <c r="AN4" s="12">
        <f>'All Running Order'!AM4</f>
        <v>0</v>
      </c>
      <c r="AO4" s="12">
        <f>'All Running Order'!AN4</f>
        <v>1</v>
      </c>
      <c r="AP4" s="12">
        <f>'All Running Order'!AO4</f>
        <v>0</v>
      </c>
      <c r="AQ4" s="12">
        <f>'All Running Order'!AP4</f>
        <v>0</v>
      </c>
      <c r="AR4" s="12">
        <f>'All Running Order'!AQ4</f>
        <v>2</v>
      </c>
      <c r="AS4" s="12">
        <f>'All Running Order'!AR4</f>
        <v>8</v>
      </c>
      <c r="AT4" s="12">
        <f>'All Running Order'!AS4</f>
        <v>0</v>
      </c>
      <c r="AU4" s="12">
        <f>'All Running Order'!AT4</f>
        <v>0</v>
      </c>
      <c r="AV4" s="12">
        <f>'All Running Order'!AU4</f>
        <v>0</v>
      </c>
      <c r="AW4" s="12">
        <f>'All Running Order'!AV4</f>
        <v>12</v>
      </c>
      <c r="AX4" s="12">
        <f>'All Running Order'!AW4</f>
        <v>43</v>
      </c>
      <c r="AY4" s="12">
        <f>'All Running Order'!AX4</f>
        <v>0</v>
      </c>
      <c r="AZ4" s="12">
        <f>'All Running Order'!AY4</f>
        <v>0</v>
      </c>
      <c r="BA4" s="12">
        <f>'All Running Order'!AZ4</f>
        <v>0</v>
      </c>
      <c r="BB4" s="12">
        <f>'All Running Order'!BA4</f>
        <v>0</v>
      </c>
      <c r="BC4" s="12">
        <f>'All Running Order'!BB4</f>
        <v>0</v>
      </c>
      <c r="BD4" s="12">
        <f>'All Running Order'!BC4</f>
        <v>0</v>
      </c>
      <c r="BE4" s="12">
        <f>'All Running Order'!BD4</f>
        <v>0</v>
      </c>
      <c r="BF4" s="12">
        <f>'All Running Order'!BE4</f>
        <v>0</v>
      </c>
      <c r="BG4" s="12">
        <f>'All Running Order'!BF4</f>
        <v>0</v>
      </c>
      <c r="BH4" s="12">
        <f>'All Running Order'!BG4</f>
        <v>0</v>
      </c>
      <c r="BI4" s="12">
        <f>'All Running Order'!BH4</f>
        <v>0</v>
      </c>
      <c r="BJ4" s="12">
        <f>'All Running Order'!BI4</f>
        <v>43</v>
      </c>
      <c r="BK4" s="12">
        <f>'All Running Order'!BJ4</f>
        <v>2</v>
      </c>
      <c r="BL4" s="12">
        <f>'All Running Order'!BK4</f>
        <v>3</v>
      </c>
      <c r="BM4" s="12">
        <f>'All Running Order'!BL4</f>
        <v>4</v>
      </c>
      <c r="BN4" s="12">
        <f>'All Running Order'!BM4</f>
        <v>4</v>
      </c>
      <c r="BO4" s="12">
        <f>'All Running Order'!BN4</f>
        <v>2</v>
      </c>
      <c r="BP4" s="12">
        <f>'All Running Order'!BO4</f>
        <v>3</v>
      </c>
      <c r="BQ4" s="12">
        <f>'All Running Order'!BP4</f>
        <v>4</v>
      </c>
      <c r="BR4" s="12">
        <f>'All Running Order'!BQ4</f>
        <v>4</v>
      </c>
      <c r="BS4" s="12">
        <f>'All Running Order'!BR4</f>
        <v>4</v>
      </c>
      <c r="BT4" s="12">
        <f>'All Running Order'!BS4</f>
        <v>4</v>
      </c>
      <c r="BU4" s="12">
        <f>'All Running Order'!BT4</f>
        <v>4</v>
      </c>
      <c r="BV4" s="12">
        <f>'All Running Order'!BU4</f>
        <v>4</v>
      </c>
      <c r="BW4" s="12" t="str">
        <f>'All Running Order'!BV4</f>
        <v>-</v>
      </c>
      <c r="BX4" s="12" t="str">
        <f>'All Running Order'!BW4</f>
        <v/>
      </c>
      <c r="BY4" s="12" t="str">
        <f>'All Running Order'!BX4</f>
        <v>-</v>
      </c>
      <c r="BZ4" s="12" t="str">
        <f>'All Running Order'!BY4</f>
        <v/>
      </c>
      <c r="CA4" s="12" t="str">
        <f>'All Running Order'!BZ4</f>
        <v>-</v>
      </c>
      <c r="CB4" s="12" t="str">
        <f>'All Running Order'!CA4</f>
        <v/>
      </c>
      <c r="CC4" s="12" t="str">
        <f>'All Running Order'!CB4</f>
        <v>-</v>
      </c>
      <c r="CD4" s="12" t="str">
        <f>'All Running Order'!CC4</f>
        <v/>
      </c>
      <c r="CE4" s="12" t="str">
        <f>'All Running Order'!CD4</f>
        <v>-</v>
      </c>
      <c r="CF4" s="12" t="str">
        <f>'All Running Order'!CE4</f>
        <v/>
      </c>
      <c r="CG4" s="12" t="str">
        <f>'All Running Order'!CF4</f>
        <v>-</v>
      </c>
      <c r="CH4" s="12" t="str">
        <f>'All Running Order'!CG4</f>
        <v/>
      </c>
      <c r="CI4" s="12" t="str">
        <f>'All Running Order'!CH4</f>
        <v>-</v>
      </c>
      <c r="CJ4" s="12" t="str">
        <f>'All Running Order'!CI4</f>
        <v xml:space="preserve"> </v>
      </c>
      <c r="CK4" s="12" t="str">
        <f>'All Running Order'!CJ4</f>
        <v>-</v>
      </c>
      <c r="CL4" s="12" t="str">
        <f>'All Running Order'!CK4</f>
        <v xml:space="preserve"> </v>
      </c>
      <c r="CM4" s="12" t="str">
        <f>'All Running Order'!CL4</f>
        <v>4</v>
      </c>
      <c r="CN4" s="12" t="str">
        <f>'All Running Order'!CM4</f>
        <v xml:space="preserve"> </v>
      </c>
      <c r="CO4" s="12" t="str">
        <f>'All Running Order'!CN4</f>
        <v xml:space="preserve"> </v>
      </c>
    </row>
    <row r="5" spans="1:93" s="3" customFormat="1" x14ac:dyDescent="0.3">
      <c r="A5" s="3" t="str">
        <f t="shared" ref="A5:A60" si="4">CONCATENATE(O5,CM5)</f>
        <v>Rookie2</v>
      </c>
      <c r="B5" s="3" t="str">
        <f>IF(N5=Constants!$D$2,CONCATENATE(N5,BT5),IF(N5=Constants!$D$3,CONCATENATE(N5,CF5),""))</f>
        <v>National15</v>
      </c>
      <c r="C5" s="12">
        <f>'All Running Order'!B5</f>
        <v>2</v>
      </c>
      <c r="D5" s="21" t="str">
        <f>'All Running Order'!C5</f>
        <v>Darren Underwood</v>
      </c>
      <c r="E5" s="21" t="str">
        <f>'All Running Order'!D5</f>
        <v>Sue Underwood</v>
      </c>
      <c r="F5" s="21" t="str">
        <f>'All Running Order'!E5</f>
        <v>Sherpa</v>
      </c>
      <c r="G5" s="12">
        <f>'All Running Order'!F5</f>
        <v>1440</v>
      </c>
      <c r="H5" s="12">
        <f>'All Running Order'!G5</f>
        <v>0</v>
      </c>
      <c r="I5" s="12">
        <f>'All Running Order'!H5</f>
        <v>0</v>
      </c>
      <c r="J5" s="12">
        <f>'All Running Order'!I5</f>
        <v>0</v>
      </c>
      <c r="K5" s="12">
        <f>'All Running Order'!J5</f>
        <v>0</v>
      </c>
      <c r="L5" s="12"/>
      <c r="M5" s="12">
        <f>'All Running Order'!L5</f>
        <v>0</v>
      </c>
      <c r="N5" s="12" t="str">
        <f>'All Running Order'!M5</f>
        <v>National</v>
      </c>
      <c r="O5" s="12" t="str">
        <f>'All Running Order'!N5</f>
        <v>Rookie</v>
      </c>
      <c r="P5" s="12">
        <f>'All Running Order'!O5</f>
        <v>5</v>
      </c>
      <c r="Q5" s="12">
        <f>'All Running Order'!P5</f>
        <v>3</v>
      </c>
      <c r="R5" s="12">
        <f>'All Running Order'!Q5</f>
        <v>6</v>
      </c>
      <c r="S5" s="12">
        <f>'All Running Order'!R5</f>
        <v>5</v>
      </c>
      <c r="T5" s="12">
        <f>'All Running Order'!S5</f>
        <v>4</v>
      </c>
      <c r="U5" s="12">
        <f>'All Running Order'!T5</f>
        <v>0</v>
      </c>
      <c r="V5" s="12">
        <f>'All Running Order'!U5</f>
        <v>9</v>
      </c>
      <c r="W5" s="12">
        <f>'All Running Order'!V5</f>
        <v>5</v>
      </c>
      <c r="X5" s="12">
        <f>'All Running Order'!W5</f>
        <v>0</v>
      </c>
      <c r="Y5" s="12">
        <f>'All Running Order'!X5</f>
        <v>0</v>
      </c>
      <c r="Z5" s="12">
        <f>'All Running Order'!Y5</f>
        <v>37</v>
      </c>
      <c r="AA5" s="12">
        <f>'All Running Order'!Z5</f>
        <v>4</v>
      </c>
      <c r="AB5" s="12">
        <f>'All Running Order'!AA5</f>
        <v>0</v>
      </c>
      <c r="AC5" s="12">
        <f>'All Running Order'!AB5</f>
        <v>3</v>
      </c>
      <c r="AD5" s="12">
        <f>'All Running Order'!AC5</f>
        <v>1</v>
      </c>
      <c r="AE5" s="12">
        <f>'All Running Order'!AD5</f>
        <v>2</v>
      </c>
      <c r="AF5" s="12">
        <f>'All Running Order'!AE5</f>
        <v>0</v>
      </c>
      <c r="AG5" s="12">
        <f>'All Running Order'!AF5</f>
        <v>9</v>
      </c>
      <c r="AH5" s="12">
        <f>'All Running Order'!AG5</f>
        <v>1</v>
      </c>
      <c r="AI5" s="12">
        <f>'All Running Order'!AH5</f>
        <v>0</v>
      </c>
      <c r="AJ5" s="12">
        <f>'All Running Order'!AI5</f>
        <v>0</v>
      </c>
      <c r="AK5" s="12">
        <f>'All Running Order'!AJ5</f>
        <v>20</v>
      </c>
      <c r="AL5" s="12">
        <f>'All Running Order'!AK5</f>
        <v>57</v>
      </c>
      <c r="AM5" s="12">
        <f>'All Running Order'!AL5</f>
        <v>4</v>
      </c>
      <c r="AN5" s="12">
        <f>'All Running Order'!AM5</f>
        <v>2</v>
      </c>
      <c r="AO5" s="12">
        <f>'All Running Order'!AN5</f>
        <v>2</v>
      </c>
      <c r="AP5" s="12">
        <f>'All Running Order'!AO5</f>
        <v>1</v>
      </c>
      <c r="AQ5" s="12">
        <f>'All Running Order'!AP5</f>
        <v>0</v>
      </c>
      <c r="AR5" s="12">
        <f>'All Running Order'!AQ5</f>
        <v>4</v>
      </c>
      <c r="AS5" s="12">
        <f>'All Running Order'!AR5</f>
        <v>3</v>
      </c>
      <c r="AT5" s="12">
        <f>'All Running Order'!AS5</f>
        <v>1</v>
      </c>
      <c r="AU5" s="12">
        <f>'All Running Order'!AT5</f>
        <v>0</v>
      </c>
      <c r="AV5" s="12">
        <f>'All Running Order'!AU5</f>
        <v>0</v>
      </c>
      <c r="AW5" s="12">
        <f>'All Running Order'!AV5</f>
        <v>17</v>
      </c>
      <c r="AX5" s="12">
        <f>'All Running Order'!AW5</f>
        <v>74</v>
      </c>
      <c r="AY5" s="12">
        <f>'All Running Order'!AX5</f>
        <v>0</v>
      </c>
      <c r="AZ5" s="12">
        <f>'All Running Order'!AY5</f>
        <v>0</v>
      </c>
      <c r="BA5" s="12">
        <f>'All Running Order'!AZ5</f>
        <v>0</v>
      </c>
      <c r="BB5" s="12">
        <f>'All Running Order'!BA5</f>
        <v>0</v>
      </c>
      <c r="BC5" s="12">
        <f>'All Running Order'!BB5</f>
        <v>0</v>
      </c>
      <c r="BD5" s="12">
        <f>'All Running Order'!BC5</f>
        <v>0</v>
      </c>
      <c r="BE5" s="12">
        <f>'All Running Order'!BD5</f>
        <v>0</v>
      </c>
      <c r="BF5" s="12">
        <f>'All Running Order'!BE5</f>
        <v>0</v>
      </c>
      <c r="BG5" s="12">
        <f>'All Running Order'!BF5</f>
        <v>0</v>
      </c>
      <c r="BH5" s="12">
        <f>'All Running Order'!BG5</f>
        <v>0</v>
      </c>
      <c r="BI5" s="12">
        <f>'All Running Order'!BH5</f>
        <v>0</v>
      </c>
      <c r="BJ5" s="12">
        <f>'All Running Order'!BI5</f>
        <v>74</v>
      </c>
      <c r="BK5" s="12">
        <f>'All Running Order'!BJ5</f>
        <v>17</v>
      </c>
      <c r="BL5" s="12">
        <f>'All Running Order'!BK5</f>
        <v>15</v>
      </c>
      <c r="BM5" s="12">
        <f>'All Running Order'!BL5</f>
        <v>17</v>
      </c>
      <c r="BN5" s="12">
        <f>'All Running Order'!BM5</f>
        <v>17</v>
      </c>
      <c r="BO5" s="12">
        <f>'All Running Order'!BN5</f>
        <v>17</v>
      </c>
      <c r="BP5" s="12">
        <f>'All Running Order'!BO5</f>
        <v>15</v>
      </c>
      <c r="BQ5" s="12">
        <f>'All Running Order'!BP5</f>
        <v>17</v>
      </c>
      <c r="BR5" s="12">
        <f>'All Running Order'!BQ5</f>
        <v>17</v>
      </c>
      <c r="BS5" s="12">
        <f>'All Running Order'!BR5</f>
        <v>17</v>
      </c>
      <c r="BT5" s="12">
        <f>'All Running Order'!BS5</f>
        <v>15</v>
      </c>
      <c r="BU5" s="12" t="str">
        <f>'All Running Order'!BT5</f>
        <v>-</v>
      </c>
      <c r="BV5" s="12" t="str">
        <f>'All Running Order'!BU5</f>
        <v/>
      </c>
      <c r="BW5" s="12" t="str">
        <f>'All Running Order'!BV5</f>
        <v>-</v>
      </c>
      <c r="BX5" s="12" t="str">
        <f>'All Running Order'!BW5</f>
        <v/>
      </c>
      <c r="BY5" s="12" t="str">
        <f>'All Running Order'!BX5</f>
        <v>-</v>
      </c>
      <c r="BZ5" s="12" t="str">
        <f>'All Running Order'!BY5</f>
        <v/>
      </c>
      <c r="CA5" s="12" t="str">
        <f>'All Running Order'!BZ5</f>
        <v>-</v>
      </c>
      <c r="CB5" s="12" t="str">
        <f>'All Running Order'!CA5</f>
        <v/>
      </c>
      <c r="CC5" s="12">
        <f>'All Running Order'!CB5</f>
        <v>17</v>
      </c>
      <c r="CD5" s="12">
        <f>'All Running Order'!CC5</f>
        <v>2</v>
      </c>
      <c r="CE5" s="12" t="str">
        <f>'All Running Order'!CD5</f>
        <v>-</v>
      </c>
      <c r="CF5" s="12" t="str">
        <f>'All Running Order'!CE5</f>
        <v/>
      </c>
      <c r="CG5" s="12" t="str">
        <f>'All Running Order'!CF5</f>
        <v>-</v>
      </c>
      <c r="CH5" s="12" t="str">
        <f>'All Running Order'!CG5</f>
        <v/>
      </c>
      <c r="CI5" s="12" t="str">
        <f>'All Running Order'!CH5</f>
        <v>-</v>
      </c>
      <c r="CJ5" s="12" t="str">
        <f>'All Running Order'!CI5</f>
        <v xml:space="preserve"> </v>
      </c>
      <c r="CK5" s="12" t="str">
        <f>'All Running Order'!CJ5</f>
        <v>-</v>
      </c>
      <c r="CL5" s="12" t="str">
        <f>'All Running Order'!CK5</f>
        <v xml:space="preserve"> </v>
      </c>
      <c r="CM5" s="12" t="str">
        <f>'All Running Order'!CL5</f>
        <v>2</v>
      </c>
      <c r="CN5" s="12" t="str">
        <f>'All Running Order'!CM5</f>
        <v xml:space="preserve"> </v>
      </c>
      <c r="CO5" s="12" t="str">
        <f>'All Running Order'!CN5</f>
        <v xml:space="preserve"> </v>
      </c>
    </row>
    <row r="6" spans="1:93" s="3" customFormat="1" x14ac:dyDescent="0.3">
      <c r="A6" s="3" t="str">
        <f t="shared" si="4"/>
        <v>Red Live1</v>
      </c>
      <c r="B6" s="3" t="str">
        <f>IF(N6=Constants!$D$2,CONCATENATE(N6,BT6),IF(N6=Constants!$D$3,CONCATENATE(N6,CF6),""))</f>
        <v>National6</v>
      </c>
      <c r="C6" s="12">
        <f>'All Running Order'!B6</f>
        <v>3</v>
      </c>
      <c r="D6" s="21" t="str">
        <f>'All Running Order'!C6</f>
        <v>Ross Bruce</v>
      </c>
      <c r="E6" s="21" t="str">
        <f>'All Running Order'!D6</f>
        <v>Jarrod Goodwin</v>
      </c>
      <c r="F6" s="21" t="str">
        <f>'All Running Order'!E6</f>
        <v>Concord</v>
      </c>
      <c r="G6" s="12">
        <f>'All Running Order'!F6</f>
        <v>1335</v>
      </c>
      <c r="H6" s="12" t="str">
        <f>'All Running Order'!G6</f>
        <v>Live</v>
      </c>
      <c r="I6" s="12">
        <f>'All Running Order'!H6</f>
        <v>0</v>
      </c>
      <c r="J6" s="12">
        <f>'All Running Order'!I6</f>
        <v>0</v>
      </c>
      <c r="K6" s="12">
        <f>'All Running Order'!J6</f>
        <v>0</v>
      </c>
      <c r="L6" s="12"/>
      <c r="M6" s="12">
        <f>'All Running Order'!L6</f>
        <v>0</v>
      </c>
      <c r="N6" s="12" t="str">
        <f>'All Running Order'!M6</f>
        <v>National</v>
      </c>
      <c r="O6" s="12" t="str">
        <f>'All Running Order'!N6</f>
        <v>Red Live</v>
      </c>
      <c r="P6" s="12">
        <f>'All Running Order'!O6</f>
        <v>5</v>
      </c>
      <c r="Q6" s="12">
        <f>'All Running Order'!P6</f>
        <v>4</v>
      </c>
      <c r="R6" s="12">
        <f>'All Running Order'!Q6</f>
        <v>5</v>
      </c>
      <c r="S6" s="12">
        <f>'All Running Order'!R6</f>
        <v>1</v>
      </c>
      <c r="T6" s="12">
        <f>'All Running Order'!S6</f>
        <v>2</v>
      </c>
      <c r="U6" s="12">
        <f>'All Running Order'!T6</f>
        <v>0</v>
      </c>
      <c r="V6" s="12">
        <f>'All Running Order'!U6</f>
        <v>4</v>
      </c>
      <c r="W6" s="12">
        <f>'All Running Order'!V6</f>
        <v>2</v>
      </c>
      <c r="X6" s="12">
        <f>'All Running Order'!W6</f>
        <v>0</v>
      </c>
      <c r="Y6" s="12">
        <f>'All Running Order'!X6</f>
        <v>0</v>
      </c>
      <c r="Z6" s="12">
        <f>'All Running Order'!Y6</f>
        <v>23</v>
      </c>
      <c r="AA6" s="12">
        <f>'All Running Order'!Z6</f>
        <v>3</v>
      </c>
      <c r="AB6" s="12">
        <f>'All Running Order'!AA6</f>
        <v>0</v>
      </c>
      <c r="AC6" s="12">
        <f>'All Running Order'!AB6</f>
        <v>3</v>
      </c>
      <c r="AD6" s="12">
        <f>'All Running Order'!AC6</f>
        <v>1</v>
      </c>
      <c r="AE6" s="12">
        <f>'All Running Order'!AD6</f>
        <v>1</v>
      </c>
      <c r="AF6" s="12">
        <f>'All Running Order'!AE6</f>
        <v>0</v>
      </c>
      <c r="AG6" s="12">
        <f>'All Running Order'!AF6</f>
        <v>2</v>
      </c>
      <c r="AH6" s="12">
        <f>'All Running Order'!AG6</f>
        <v>1</v>
      </c>
      <c r="AI6" s="12">
        <f>'All Running Order'!AH6</f>
        <v>0</v>
      </c>
      <c r="AJ6" s="12">
        <f>'All Running Order'!AI6</f>
        <v>0</v>
      </c>
      <c r="AK6" s="12">
        <f>'All Running Order'!AJ6</f>
        <v>11</v>
      </c>
      <c r="AL6" s="12">
        <f>'All Running Order'!AK6</f>
        <v>34</v>
      </c>
      <c r="AM6" s="12">
        <f>'All Running Order'!AL6</f>
        <v>4</v>
      </c>
      <c r="AN6" s="12">
        <f>'All Running Order'!AM6</f>
        <v>0</v>
      </c>
      <c r="AO6" s="12">
        <f>'All Running Order'!AN6</f>
        <v>3</v>
      </c>
      <c r="AP6" s="12">
        <f>'All Running Order'!AO6</f>
        <v>0</v>
      </c>
      <c r="AQ6" s="12">
        <f>'All Running Order'!AP6</f>
        <v>0</v>
      </c>
      <c r="AR6" s="12">
        <f>'All Running Order'!AQ6</f>
        <v>4</v>
      </c>
      <c r="AS6" s="12">
        <f>'All Running Order'!AR6</f>
        <v>2</v>
      </c>
      <c r="AT6" s="12">
        <f>'All Running Order'!AS6</f>
        <v>0</v>
      </c>
      <c r="AU6" s="12">
        <f>'All Running Order'!AT6</f>
        <v>0</v>
      </c>
      <c r="AV6" s="12">
        <f>'All Running Order'!AU6</f>
        <v>0</v>
      </c>
      <c r="AW6" s="12">
        <f>'All Running Order'!AV6</f>
        <v>13</v>
      </c>
      <c r="AX6" s="12">
        <f>'All Running Order'!AW6</f>
        <v>47</v>
      </c>
      <c r="AY6" s="12">
        <f>'All Running Order'!AX6</f>
        <v>0</v>
      </c>
      <c r="AZ6" s="12">
        <f>'All Running Order'!AY6</f>
        <v>0</v>
      </c>
      <c r="BA6" s="12">
        <f>'All Running Order'!AZ6</f>
        <v>0</v>
      </c>
      <c r="BB6" s="12">
        <f>'All Running Order'!BA6</f>
        <v>0</v>
      </c>
      <c r="BC6" s="12">
        <f>'All Running Order'!BB6</f>
        <v>0</v>
      </c>
      <c r="BD6" s="12">
        <f>'All Running Order'!BC6</f>
        <v>0</v>
      </c>
      <c r="BE6" s="12">
        <f>'All Running Order'!BD6</f>
        <v>0</v>
      </c>
      <c r="BF6" s="12">
        <f>'All Running Order'!BE6</f>
        <v>0</v>
      </c>
      <c r="BG6" s="12">
        <f>'All Running Order'!BF6</f>
        <v>0</v>
      </c>
      <c r="BH6" s="12">
        <f>'All Running Order'!BG6</f>
        <v>0</v>
      </c>
      <c r="BI6" s="12">
        <f>'All Running Order'!BH6</f>
        <v>0</v>
      </c>
      <c r="BJ6" s="12">
        <f>'All Running Order'!BI6</f>
        <v>47</v>
      </c>
      <c r="BK6" s="12">
        <f>'All Running Order'!BJ6</f>
        <v>6</v>
      </c>
      <c r="BL6" s="12">
        <f>'All Running Order'!BK6</f>
        <v>6</v>
      </c>
      <c r="BM6" s="12">
        <f>'All Running Order'!BL6</f>
        <v>6</v>
      </c>
      <c r="BN6" s="12">
        <f>'All Running Order'!BM6</f>
        <v>6</v>
      </c>
      <c r="BO6" s="12">
        <f>'All Running Order'!BN6</f>
        <v>6</v>
      </c>
      <c r="BP6" s="12">
        <f>'All Running Order'!BO6</f>
        <v>6</v>
      </c>
      <c r="BQ6" s="12">
        <f>'All Running Order'!BP6</f>
        <v>6</v>
      </c>
      <c r="BR6" s="12">
        <f>'All Running Order'!BQ6</f>
        <v>6</v>
      </c>
      <c r="BS6" s="12">
        <f>'All Running Order'!BR6</f>
        <v>6</v>
      </c>
      <c r="BT6" s="12">
        <f>'All Running Order'!BS6</f>
        <v>6</v>
      </c>
      <c r="BU6" s="12" t="str">
        <f>'All Running Order'!BT6</f>
        <v>-</v>
      </c>
      <c r="BV6" s="12" t="str">
        <f>'All Running Order'!BU6</f>
        <v/>
      </c>
      <c r="BW6" s="12">
        <f>'All Running Order'!BV6</f>
        <v>6</v>
      </c>
      <c r="BX6" s="12">
        <f>'All Running Order'!BW6</f>
        <v>1</v>
      </c>
      <c r="BY6" s="12" t="str">
        <f>'All Running Order'!BX6</f>
        <v>-</v>
      </c>
      <c r="BZ6" s="12" t="str">
        <f>'All Running Order'!BY6</f>
        <v/>
      </c>
      <c r="CA6" s="12" t="str">
        <f>'All Running Order'!BZ6</f>
        <v>-</v>
      </c>
      <c r="CB6" s="12" t="str">
        <f>'All Running Order'!CA6</f>
        <v/>
      </c>
      <c r="CC6" s="12" t="str">
        <f>'All Running Order'!CB6</f>
        <v>-</v>
      </c>
      <c r="CD6" s="12" t="str">
        <f>'All Running Order'!CC6</f>
        <v/>
      </c>
      <c r="CE6" s="12" t="str">
        <f>'All Running Order'!CD6</f>
        <v>-</v>
      </c>
      <c r="CF6" s="12" t="str">
        <f>'All Running Order'!CE6</f>
        <v/>
      </c>
      <c r="CG6" s="12" t="str">
        <f>'All Running Order'!CF6</f>
        <v>-</v>
      </c>
      <c r="CH6" s="12" t="str">
        <f>'All Running Order'!CG6</f>
        <v/>
      </c>
      <c r="CI6" s="12" t="str">
        <f>'All Running Order'!CH6</f>
        <v>-</v>
      </c>
      <c r="CJ6" s="12" t="str">
        <f>'All Running Order'!CI6</f>
        <v xml:space="preserve"> </v>
      </c>
      <c r="CK6" s="12">
        <f>'All Running Order'!CJ6</f>
        <v>6</v>
      </c>
      <c r="CL6" s="12">
        <f>'All Running Order'!CK6</f>
        <v>1</v>
      </c>
      <c r="CM6" s="12" t="str">
        <f>'All Running Order'!CL6</f>
        <v>1</v>
      </c>
      <c r="CN6" s="12">
        <f>'All Running Order'!CM6</f>
        <v>1</v>
      </c>
      <c r="CO6" s="12" t="str">
        <f>'All Running Order'!CN6</f>
        <v xml:space="preserve"> </v>
      </c>
    </row>
    <row r="7" spans="1:93" s="3" customFormat="1" x14ac:dyDescent="0.3">
      <c r="A7" s="3" t="str">
        <f t="shared" si="4"/>
        <v>Red IRS6</v>
      </c>
      <c r="B7" s="3" t="str">
        <f>IF(N7=Constants!$D$2,CONCATENATE(N7,BT7),IF(N7=Constants!$D$3,CONCATENATE(N7,CF7),""))</f>
        <v>National10</v>
      </c>
      <c r="C7" s="12">
        <f>'All Running Order'!B7</f>
        <v>4</v>
      </c>
      <c r="D7" s="21" t="str">
        <f>'All Running Order'!C7</f>
        <v>Julian Fack</v>
      </c>
      <c r="E7" s="21" t="str">
        <f>'All Running Order'!D7</f>
        <v>Callum Pritchett</v>
      </c>
      <c r="F7" s="21" t="str">
        <f>'All Running Order'!E7</f>
        <v>Crossle</v>
      </c>
      <c r="G7" s="12">
        <f>'All Running Order'!F7</f>
        <v>1500</v>
      </c>
      <c r="H7" s="12" t="str">
        <f>'All Running Order'!G7</f>
        <v>IRS</v>
      </c>
      <c r="I7" s="12">
        <f>'All Running Order'!H7</f>
        <v>0</v>
      </c>
      <c r="J7" s="12">
        <f>'All Running Order'!I7</f>
        <v>0</v>
      </c>
      <c r="K7" s="12">
        <f>'All Running Order'!J7</f>
        <v>0</v>
      </c>
      <c r="L7" s="12"/>
      <c r="M7" s="12">
        <f>'All Running Order'!L7</f>
        <v>0</v>
      </c>
      <c r="N7" s="12" t="str">
        <f>'All Running Order'!M7</f>
        <v>National</v>
      </c>
      <c r="O7" s="12" t="str">
        <f>'All Running Order'!N7</f>
        <v>Red IRS</v>
      </c>
      <c r="P7" s="12">
        <f>'All Running Order'!O7</f>
        <v>3</v>
      </c>
      <c r="Q7" s="12">
        <f>'All Running Order'!P7</f>
        <v>3</v>
      </c>
      <c r="R7" s="12">
        <f>'All Running Order'!Q7</f>
        <v>5</v>
      </c>
      <c r="S7" s="12">
        <f>'All Running Order'!R7</f>
        <v>0</v>
      </c>
      <c r="T7" s="12">
        <f>'All Running Order'!S7</f>
        <v>1</v>
      </c>
      <c r="U7" s="12">
        <f>'All Running Order'!T7</f>
        <v>5</v>
      </c>
      <c r="V7" s="12">
        <f>'All Running Order'!U7</f>
        <v>10</v>
      </c>
      <c r="W7" s="12">
        <f>'All Running Order'!V7</f>
        <v>5</v>
      </c>
      <c r="X7" s="12">
        <f>'All Running Order'!W7</f>
        <v>0</v>
      </c>
      <c r="Y7" s="12">
        <f>'All Running Order'!X7</f>
        <v>0</v>
      </c>
      <c r="Z7" s="12">
        <f>'All Running Order'!Y7</f>
        <v>32</v>
      </c>
      <c r="AA7" s="12">
        <f>'All Running Order'!Z7</f>
        <v>3</v>
      </c>
      <c r="AB7" s="12">
        <f>'All Running Order'!AA7</f>
        <v>2</v>
      </c>
      <c r="AC7" s="12">
        <f>'All Running Order'!AB7</f>
        <v>3</v>
      </c>
      <c r="AD7" s="12">
        <f>'All Running Order'!AC7</f>
        <v>1</v>
      </c>
      <c r="AE7" s="12">
        <f>'All Running Order'!AD7</f>
        <v>0</v>
      </c>
      <c r="AF7" s="12">
        <f>'All Running Order'!AE7</f>
        <v>5</v>
      </c>
      <c r="AG7" s="12">
        <f>'All Running Order'!AF7</f>
        <v>3</v>
      </c>
      <c r="AH7" s="12">
        <f>'All Running Order'!AG7</f>
        <v>1</v>
      </c>
      <c r="AI7" s="12">
        <f>'All Running Order'!AH7</f>
        <v>0</v>
      </c>
      <c r="AJ7" s="12">
        <f>'All Running Order'!AI7</f>
        <v>0</v>
      </c>
      <c r="AK7" s="12">
        <f>'All Running Order'!AJ7</f>
        <v>18</v>
      </c>
      <c r="AL7" s="12">
        <f>'All Running Order'!AK7</f>
        <v>50</v>
      </c>
      <c r="AM7" s="12">
        <f>'All Running Order'!AL7</f>
        <v>2</v>
      </c>
      <c r="AN7" s="12">
        <f>'All Running Order'!AM7</f>
        <v>0</v>
      </c>
      <c r="AO7" s="12">
        <f>'All Running Order'!AN7</f>
        <v>2</v>
      </c>
      <c r="AP7" s="12">
        <f>'All Running Order'!AO7</f>
        <v>0</v>
      </c>
      <c r="AQ7" s="12">
        <f>'All Running Order'!AP7</f>
        <v>0</v>
      </c>
      <c r="AR7" s="12">
        <f>'All Running Order'!AQ7</f>
        <v>4</v>
      </c>
      <c r="AS7" s="12">
        <f>'All Running Order'!AR7</f>
        <v>0</v>
      </c>
      <c r="AT7" s="12">
        <f>'All Running Order'!AS7</f>
        <v>0</v>
      </c>
      <c r="AU7" s="12">
        <f>'All Running Order'!AT7</f>
        <v>0</v>
      </c>
      <c r="AV7" s="12">
        <f>'All Running Order'!AU7</f>
        <v>0</v>
      </c>
      <c r="AW7" s="12">
        <f>'All Running Order'!AV7</f>
        <v>8</v>
      </c>
      <c r="AX7" s="12">
        <f>'All Running Order'!AW7</f>
        <v>58</v>
      </c>
      <c r="AY7" s="12">
        <f>'All Running Order'!AX7</f>
        <v>0</v>
      </c>
      <c r="AZ7" s="12">
        <f>'All Running Order'!AY7</f>
        <v>0</v>
      </c>
      <c r="BA7" s="12">
        <f>'All Running Order'!AZ7</f>
        <v>0</v>
      </c>
      <c r="BB7" s="12">
        <f>'All Running Order'!BA7</f>
        <v>0</v>
      </c>
      <c r="BC7" s="12">
        <f>'All Running Order'!BB7</f>
        <v>0</v>
      </c>
      <c r="BD7" s="12">
        <f>'All Running Order'!BC7</f>
        <v>0</v>
      </c>
      <c r="BE7" s="12">
        <f>'All Running Order'!BD7</f>
        <v>0</v>
      </c>
      <c r="BF7" s="12">
        <f>'All Running Order'!BE7</f>
        <v>0</v>
      </c>
      <c r="BG7" s="12">
        <f>'All Running Order'!BF7</f>
        <v>0</v>
      </c>
      <c r="BH7" s="12">
        <f>'All Running Order'!BG7</f>
        <v>0</v>
      </c>
      <c r="BI7" s="12">
        <f>'All Running Order'!BH7</f>
        <v>0</v>
      </c>
      <c r="BJ7" s="12">
        <f>'All Running Order'!BI7</f>
        <v>58</v>
      </c>
      <c r="BK7" s="12">
        <f>'All Running Order'!BJ7</f>
        <v>13</v>
      </c>
      <c r="BL7" s="12">
        <f>'All Running Order'!BK7</f>
        <v>12</v>
      </c>
      <c r="BM7" s="12">
        <f>'All Running Order'!BL7</f>
        <v>11</v>
      </c>
      <c r="BN7" s="12">
        <f>'All Running Order'!BM7</f>
        <v>11</v>
      </c>
      <c r="BO7" s="12">
        <f>'All Running Order'!BN7</f>
        <v>12</v>
      </c>
      <c r="BP7" s="12">
        <f>'All Running Order'!BO7</f>
        <v>12</v>
      </c>
      <c r="BQ7" s="12">
        <f>'All Running Order'!BP7</f>
        <v>11</v>
      </c>
      <c r="BR7" s="12">
        <f>'All Running Order'!BQ7</f>
        <v>11</v>
      </c>
      <c r="BS7" s="12">
        <f>'All Running Order'!BR7</f>
        <v>11</v>
      </c>
      <c r="BT7" s="12">
        <f>'All Running Order'!BS7</f>
        <v>10</v>
      </c>
      <c r="BU7" s="12">
        <f>'All Running Order'!BT7</f>
        <v>11</v>
      </c>
      <c r="BV7" s="12">
        <f>'All Running Order'!BU7</f>
        <v>6</v>
      </c>
      <c r="BW7" s="12" t="str">
        <f>'All Running Order'!BV7</f>
        <v>-</v>
      </c>
      <c r="BX7" s="12" t="str">
        <f>'All Running Order'!BW7</f>
        <v/>
      </c>
      <c r="BY7" s="12" t="str">
        <f>'All Running Order'!BX7</f>
        <v>-</v>
      </c>
      <c r="BZ7" s="12" t="str">
        <f>'All Running Order'!BY7</f>
        <v/>
      </c>
      <c r="CA7" s="12" t="str">
        <f>'All Running Order'!BZ7</f>
        <v>-</v>
      </c>
      <c r="CB7" s="12" t="str">
        <f>'All Running Order'!CA7</f>
        <v/>
      </c>
      <c r="CC7" s="12" t="str">
        <f>'All Running Order'!CB7</f>
        <v>-</v>
      </c>
      <c r="CD7" s="12" t="str">
        <f>'All Running Order'!CC7</f>
        <v/>
      </c>
      <c r="CE7" s="12" t="str">
        <f>'All Running Order'!CD7</f>
        <v>-</v>
      </c>
      <c r="CF7" s="12" t="str">
        <f>'All Running Order'!CE7</f>
        <v/>
      </c>
      <c r="CG7" s="12" t="str">
        <f>'All Running Order'!CF7</f>
        <v>-</v>
      </c>
      <c r="CH7" s="12" t="str">
        <f>'All Running Order'!CG7</f>
        <v/>
      </c>
      <c r="CI7" s="12" t="str">
        <f>'All Running Order'!CH7</f>
        <v>-</v>
      </c>
      <c r="CJ7" s="12" t="str">
        <f>'All Running Order'!CI7</f>
        <v xml:space="preserve"> </v>
      </c>
      <c r="CK7" s="12" t="str">
        <f>'All Running Order'!CJ7</f>
        <v>-</v>
      </c>
      <c r="CL7" s="12" t="str">
        <f>'All Running Order'!CK7</f>
        <v xml:space="preserve"> </v>
      </c>
      <c r="CM7" s="12" t="str">
        <f>'All Running Order'!CL7</f>
        <v>6</v>
      </c>
      <c r="CN7" s="12" t="str">
        <f>'All Running Order'!CM7</f>
        <v xml:space="preserve"> </v>
      </c>
      <c r="CO7" s="12" t="str">
        <f>'All Running Order'!CN7</f>
        <v xml:space="preserve"> </v>
      </c>
    </row>
    <row r="8" spans="1:93" s="3" customFormat="1" x14ac:dyDescent="0.3">
      <c r="A8" s="3" t="str">
        <f t="shared" si="4"/>
        <v>Blue IRS3</v>
      </c>
      <c r="B8" s="3" t="str">
        <f>IF(N8=Constants!$D$2,CONCATENATE(N8,BT8),IF(N8=Constants!$D$3,CONCATENATE(N8,CF8),""))</f>
        <v>National12</v>
      </c>
      <c r="C8" s="12">
        <f>'All Running Order'!B8</f>
        <v>5</v>
      </c>
      <c r="D8" s="21" t="str">
        <f>'All Running Order'!C8</f>
        <v>Mike Readings</v>
      </c>
      <c r="E8" s="21" t="str">
        <f>'All Running Order'!D8</f>
        <v>Carole Readings</v>
      </c>
      <c r="F8" s="21" t="str">
        <f>'All Running Order'!E8</f>
        <v>Sherpa Indy</v>
      </c>
      <c r="G8" s="12">
        <f>'All Running Order'!F8</f>
        <v>1540</v>
      </c>
      <c r="H8" s="12" t="str">
        <f>'All Running Order'!G8</f>
        <v>IRS</v>
      </c>
      <c r="I8" s="12">
        <f>'All Running Order'!H8</f>
        <v>0</v>
      </c>
      <c r="J8" s="12">
        <f>'All Running Order'!I8</f>
        <v>0</v>
      </c>
      <c r="K8" s="12">
        <f>'All Running Order'!J8</f>
        <v>0</v>
      </c>
      <c r="L8" s="12"/>
      <c r="M8" s="12">
        <f>'All Running Order'!L8</f>
        <v>0</v>
      </c>
      <c r="N8" s="12" t="str">
        <f>'All Running Order'!M8</f>
        <v>National</v>
      </c>
      <c r="O8" s="12" t="str">
        <f>'All Running Order'!N8</f>
        <v>Blue IRS</v>
      </c>
      <c r="P8" s="12">
        <f>'All Running Order'!O8</f>
        <v>5</v>
      </c>
      <c r="Q8" s="12">
        <f>'All Running Order'!P8</f>
        <v>2</v>
      </c>
      <c r="R8" s="12">
        <f>'All Running Order'!Q8</f>
        <v>6</v>
      </c>
      <c r="S8" s="12">
        <f>'All Running Order'!R8</f>
        <v>2</v>
      </c>
      <c r="T8" s="12">
        <f>'All Running Order'!S8</f>
        <v>2</v>
      </c>
      <c r="U8" s="12">
        <f>'All Running Order'!T8</f>
        <v>1</v>
      </c>
      <c r="V8" s="12">
        <f>'All Running Order'!U8</f>
        <v>11</v>
      </c>
      <c r="W8" s="12">
        <f>'All Running Order'!V8</f>
        <v>3</v>
      </c>
      <c r="X8" s="12">
        <f>'All Running Order'!W8</f>
        <v>0</v>
      </c>
      <c r="Y8" s="12">
        <f>'All Running Order'!X8</f>
        <v>0</v>
      </c>
      <c r="Z8" s="12">
        <f>'All Running Order'!Y8</f>
        <v>32</v>
      </c>
      <c r="AA8" s="12">
        <f>'All Running Order'!Z8</f>
        <v>3</v>
      </c>
      <c r="AB8" s="12">
        <f>'All Running Order'!AA8</f>
        <v>1</v>
      </c>
      <c r="AC8" s="12">
        <f>'All Running Order'!AB8</f>
        <v>5</v>
      </c>
      <c r="AD8" s="12">
        <f>'All Running Order'!AC8</f>
        <v>1</v>
      </c>
      <c r="AE8" s="12">
        <f>'All Running Order'!AD8</f>
        <v>0</v>
      </c>
      <c r="AF8" s="12">
        <f>'All Running Order'!AE8</f>
        <v>1</v>
      </c>
      <c r="AG8" s="12">
        <f>'All Running Order'!AF8</f>
        <v>9</v>
      </c>
      <c r="AH8" s="12">
        <f>'All Running Order'!AG8</f>
        <v>1</v>
      </c>
      <c r="AI8" s="12">
        <f>'All Running Order'!AH8</f>
        <v>0</v>
      </c>
      <c r="AJ8" s="12">
        <f>'All Running Order'!AI8</f>
        <v>0</v>
      </c>
      <c r="AK8" s="12">
        <f>'All Running Order'!AJ8</f>
        <v>21</v>
      </c>
      <c r="AL8" s="12">
        <f>'All Running Order'!AK8</f>
        <v>53</v>
      </c>
      <c r="AM8" s="12">
        <f>'All Running Order'!AL8</f>
        <v>3</v>
      </c>
      <c r="AN8" s="12">
        <f>'All Running Order'!AM8</f>
        <v>0</v>
      </c>
      <c r="AO8" s="12">
        <f>'All Running Order'!AN8</f>
        <v>3</v>
      </c>
      <c r="AP8" s="12">
        <f>'All Running Order'!AO8</f>
        <v>1</v>
      </c>
      <c r="AQ8" s="12">
        <f>'All Running Order'!AP8</f>
        <v>0</v>
      </c>
      <c r="AR8" s="12">
        <f>'All Running Order'!AQ8</f>
        <v>2</v>
      </c>
      <c r="AS8" s="12">
        <f>'All Running Order'!AR8</f>
        <v>2</v>
      </c>
      <c r="AT8" s="12">
        <f>'All Running Order'!AS8</f>
        <v>0</v>
      </c>
      <c r="AU8" s="12">
        <f>'All Running Order'!AT8</f>
        <v>0</v>
      </c>
      <c r="AV8" s="12">
        <f>'All Running Order'!AU8</f>
        <v>0</v>
      </c>
      <c r="AW8" s="12">
        <f>'All Running Order'!AV8</f>
        <v>11</v>
      </c>
      <c r="AX8" s="12">
        <f>'All Running Order'!AW8</f>
        <v>64</v>
      </c>
      <c r="AY8" s="12">
        <f>'All Running Order'!AX8</f>
        <v>0</v>
      </c>
      <c r="AZ8" s="12">
        <f>'All Running Order'!AY8</f>
        <v>0</v>
      </c>
      <c r="BA8" s="12">
        <f>'All Running Order'!AZ8</f>
        <v>0</v>
      </c>
      <c r="BB8" s="12">
        <f>'All Running Order'!BA8</f>
        <v>0</v>
      </c>
      <c r="BC8" s="12">
        <f>'All Running Order'!BB8</f>
        <v>0</v>
      </c>
      <c r="BD8" s="12">
        <f>'All Running Order'!BC8</f>
        <v>0</v>
      </c>
      <c r="BE8" s="12">
        <f>'All Running Order'!BD8</f>
        <v>0</v>
      </c>
      <c r="BF8" s="12">
        <f>'All Running Order'!BE8</f>
        <v>0</v>
      </c>
      <c r="BG8" s="12">
        <f>'All Running Order'!BF8</f>
        <v>0</v>
      </c>
      <c r="BH8" s="12">
        <f>'All Running Order'!BG8</f>
        <v>0</v>
      </c>
      <c r="BI8" s="12">
        <f>'All Running Order'!BH8</f>
        <v>0</v>
      </c>
      <c r="BJ8" s="12">
        <f>'All Running Order'!BI8</f>
        <v>64</v>
      </c>
      <c r="BK8" s="12">
        <f>'All Running Order'!BJ8</f>
        <v>12</v>
      </c>
      <c r="BL8" s="12">
        <f>'All Running Order'!BK8</f>
        <v>14</v>
      </c>
      <c r="BM8" s="12">
        <f>'All Running Order'!BL8</f>
        <v>13</v>
      </c>
      <c r="BN8" s="12">
        <f>'All Running Order'!BM8</f>
        <v>13</v>
      </c>
      <c r="BO8" s="12">
        <f>'All Running Order'!BN8</f>
        <v>12</v>
      </c>
      <c r="BP8" s="12">
        <f>'All Running Order'!BO8</f>
        <v>14</v>
      </c>
      <c r="BQ8" s="12">
        <f>'All Running Order'!BP8</f>
        <v>13</v>
      </c>
      <c r="BR8" s="12">
        <f>'All Running Order'!BQ8</f>
        <v>13</v>
      </c>
      <c r="BS8" s="12">
        <f>'All Running Order'!BR8</f>
        <v>13</v>
      </c>
      <c r="BT8" s="12">
        <f>'All Running Order'!BS8</f>
        <v>12</v>
      </c>
      <c r="BU8" s="12" t="str">
        <f>'All Running Order'!BT8</f>
        <v>-</v>
      </c>
      <c r="BV8" s="12" t="str">
        <f>'All Running Order'!BU8</f>
        <v/>
      </c>
      <c r="BW8" s="12" t="str">
        <f>'All Running Order'!BV8</f>
        <v>-</v>
      </c>
      <c r="BX8" s="12" t="str">
        <f>'All Running Order'!BW8</f>
        <v/>
      </c>
      <c r="BY8" s="12">
        <f>'All Running Order'!BX8</f>
        <v>13</v>
      </c>
      <c r="BZ8" s="12">
        <f>'All Running Order'!BY8</f>
        <v>3</v>
      </c>
      <c r="CA8" s="12" t="str">
        <f>'All Running Order'!BZ8</f>
        <v>-</v>
      </c>
      <c r="CB8" s="12" t="str">
        <f>'All Running Order'!CA8</f>
        <v/>
      </c>
      <c r="CC8" s="12" t="str">
        <f>'All Running Order'!CB8</f>
        <v>-</v>
      </c>
      <c r="CD8" s="12" t="str">
        <f>'All Running Order'!CC8</f>
        <v/>
      </c>
      <c r="CE8" s="12" t="str">
        <f>'All Running Order'!CD8</f>
        <v>-</v>
      </c>
      <c r="CF8" s="12" t="str">
        <f>'All Running Order'!CE8</f>
        <v/>
      </c>
      <c r="CG8" s="12" t="str">
        <f>'All Running Order'!CF8</f>
        <v>-</v>
      </c>
      <c r="CH8" s="12" t="str">
        <f>'All Running Order'!CG8</f>
        <v/>
      </c>
      <c r="CI8" s="12" t="str">
        <f>'All Running Order'!CH8</f>
        <v>-</v>
      </c>
      <c r="CJ8" s="12" t="str">
        <f>'All Running Order'!CI8</f>
        <v xml:space="preserve"> </v>
      </c>
      <c r="CK8" s="12" t="str">
        <f>'All Running Order'!CJ8</f>
        <v>-</v>
      </c>
      <c r="CL8" s="12" t="str">
        <f>'All Running Order'!CK8</f>
        <v xml:space="preserve"> </v>
      </c>
      <c r="CM8" s="12" t="str">
        <f>'All Running Order'!CL8</f>
        <v>3</v>
      </c>
      <c r="CN8" s="12" t="str">
        <f>'All Running Order'!CM8</f>
        <v xml:space="preserve"> </v>
      </c>
      <c r="CO8" s="12" t="str">
        <f>'All Running Order'!CN8</f>
        <v xml:space="preserve"> </v>
      </c>
    </row>
    <row r="9" spans="1:93" s="3" customFormat="1" x14ac:dyDescent="0.3">
      <c r="A9" s="3" t="str">
        <f t="shared" si="4"/>
        <v>Clubman5</v>
      </c>
      <c r="B9" s="3" t="str">
        <f>IF(N9=Constants!$D$2,CONCATENATE(N9,BT9),IF(N9=Constants!$D$3,CONCATENATE(N9,CF9),""))</f>
        <v>Clubman5</v>
      </c>
      <c r="C9" s="12">
        <f>'All Running Order'!B9</f>
        <v>6</v>
      </c>
      <c r="D9" s="21" t="str">
        <f>'All Running Order'!C9</f>
        <v>Paul Albutt</v>
      </c>
      <c r="E9" s="21" t="str">
        <f>'All Running Order'!D9</f>
        <v>Alex Albutt</v>
      </c>
      <c r="F9" s="21" t="str">
        <f>'All Running Order'!E9</f>
        <v>CAP</v>
      </c>
      <c r="G9" s="12">
        <f>'All Running Order'!F9</f>
        <v>1600</v>
      </c>
      <c r="H9" s="12">
        <f>'All Running Order'!G9</f>
        <v>0</v>
      </c>
      <c r="I9" s="12">
        <f>'All Running Order'!H9</f>
        <v>0</v>
      </c>
      <c r="J9" s="12">
        <f>'All Running Order'!I9</f>
        <v>0</v>
      </c>
      <c r="K9" s="12">
        <f>'All Running Order'!J9</f>
        <v>0</v>
      </c>
      <c r="L9" s="12"/>
      <c r="M9" s="12">
        <f>'All Running Order'!L9</f>
        <v>0</v>
      </c>
      <c r="N9" s="12" t="str">
        <f>'All Running Order'!M9</f>
        <v>Clubman</v>
      </c>
      <c r="O9" s="12" t="str">
        <f>'All Running Order'!N9</f>
        <v>Clubman</v>
      </c>
      <c r="P9" s="12">
        <f>'All Running Order'!O9</f>
        <v>4</v>
      </c>
      <c r="Q9" s="12">
        <f>'All Running Order'!P9</f>
        <v>3</v>
      </c>
      <c r="R9" s="12">
        <f>'All Running Order'!Q9</f>
        <v>6</v>
      </c>
      <c r="S9" s="12">
        <f>'All Running Order'!R9</f>
        <v>6</v>
      </c>
      <c r="T9" s="12">
        <f>'All Running Order'!S9</f>
        <v>4</v>
      </c>
      <c r="U9" s="12">
        <f>'All Running Order'!T9</f>
        <v>6</v>
      </c>
      <c r="V9" s="12">
        <f>'All Running Order'!U9</f>
        <v>11</v>
      </c>
      <c r="W9" s="12">
        <f>'All Running Order'!V9</f>
        <v>9</v>
      </c>
      <c r="X9" s="12">
        <f>'All Running Order'!W9</f>
        <v>0</v>
      </c>
      <c r="Y9" s="12">
        <f>'All Running Order'!X9</f>
        <v>0</v>
      </c>
      <c r="Z9" s="12">
        <f>'All Running Order'!Y9</f>
        <v>49</v>
      </c>
      <c r="AA9" s="12">
        <f>'All Running Order'!Z9</f>
        <v>5</v>
      </c>
      <c r="AB9" s="12">
        <f>'All Running Order'!AA9</f>
        <v>2</v>
      </c>
      <c r="AC9" s="12">
        <f>'All Running Order'!AB9</f>
        <v>6</v>
      </c>
      <c r="AD9" s="12">
        <f>'All Running Order'!AC9</f>
        <v>2</v>
      </c>
      <c r="AE9" s="12">
        <f>'All Running Order'!AD9</f>
        <v>3</v>
      </c>
      <c r="AF9" s="12">
        <f>'All Running Order'!AE9</f>
        <v>5</v>
      </c>
      <c r="AG9" s="12">
        <f>'All Running Order'!AF9</f>
        <v>10</v>
      </c>
      <c r="AH9" s="12">
        <f>'All Running Order'!AG9</f>
        <v>3</v>
      </c>
      <c r="AI9" s="12">
        <f>'All Running Order'!AH9</f>
        <v>0</v>
      </c>
      <c r="AJ9" s="12">
        <f>'All Running Order'!AI9</f>
        <v>0</v>
      </c>
      <c r="AK9" s="12">
        <f>'All Running Order'!AJ9</f>
        <v>36</v>
      </c>
      <c r="AL9" s="12">
        <f>'All Running Order'!AK9</f>
        <v>85</v>
      </c>
      <c r="AM9" s="12">
        <f>'All Running Order'!AL9</f>
        <v>5</v>
      </c>
      <c r="AN9" s="12">
        <f>'All Running Order'!AM9</f>
        <v>2</v>
      </c>
      <c r="AO9" s="12">
        <f>'All Running Order'!AN9</f>
        <v>5</v>
      </c>
      <c r="AP9" s="12">
        <f>'All Running Order'!AO9</f>
        <v>2</v>
      </c>
      <c r="AQ9" s="12">
        <f>'All Running Order'!AP9</f>
        <v>3</v>
      </c>
      <c r="AR9" s="12">
        <f>'All Running Order'!AQ9</f>
        <v>5</v>
      </c>
      <c r="AS9" s="12">
        <f>'All Running Order'!AR9</f>
        <v>9</v>
      </c>
      <c r="AT9" s="12">
        <f>'All Running Order'!AS9</f>
        <v>2</v>
      </c>
      <c r="AU9" s="12">
        <f>'All Running Order'!AT9</f>
        <v>0</v>
      </c>
      <c r="AV9" s="12">
        <f>'All Running Order'!AU9</f>
        <v>0</v>
      </c>
      <c r="AW9" s="12">
        <f>'All Running Order'!AV9</f>
        <v>33</v>
      </c>
      <c r="AX9" s="12">
        <f>'All Running Order'!AW9</f>
        <v>118</v>
      </c>
      <c r="AY9" s="12">
        <f>'All Running Order'!AX9</f>
        <v>0</v>
      </c>
      <c r="AZ9" s="12">
        <f>'All Running Order'!AY9</f>
        <v>0</v>
      </c>
      <c r="BA9" s="12">
        <f>'All Running Order'!AZ9</f>
        <v>0</v>
      </c>
      <c r="BB9" s="12">
        <f>'All Running Order'!BA9</f>
        <v>0</v>
      </c>
      <c r="BC9" s="12">
        <f>'All Running Order'!BB9</f>
        <v>0</v>
      </c>
      <c r="BD9" s="12">
        <f>'All Running Order'!BC9</f>
        <v>0</v>
      </c>
      <c r="BE9" s="12">
        <f>'All Running Order'!BD9</f>
        <v>0</v>
      </c>
      <c r="BF9" s="12">
        <f>'All Running Order'!BE9</f>
        <v>0</v>
      </c>
      <c r="BG9" s="12">
        <f>'All Running Order'!BF9</f>
        <v>0</v>
      </c>
      <c r="BH9" s="12">
        <f>'All Running Order'!BG9</f>
        <v>0</v>
      </c>
      <c r="BI9" s="12">
        <f>'All Running Order'!BH9</f>
        <v>0</v>
      </c>
      <c r="BJ9" s="12">
        <f>'All Running Order'!BI9</f>
        <v>118</v>
      </c>
      <c r="BK9" s="12">
        <f>'All Running Order'!BJ9</f>
        <v>20</v>
      </c>
      <c r="BL9" s="12">
        <f>'All Running Order'!BK9</f>
        <v>20</v>
      </c>
      <c r="BM9" s="12">
        <f>'All Running Order'!BL9</f>
        <v>20</v>
      </c>
      <c r="BN9" s="12">
        <f>'All Running Order'!BM9</f>
        <v>20</v>
      </c>
      <c r="BO9" s="12">
        <f>'All Running Order'!BN9</f>
        <v>20</v>
      </c>
      <c r="BP9" s="12">
        <f>'All Running Order'!BO9</f>
        <v>20</v>
      </c>
      <c r="BQ9" s="12">
        <f>'All Running Order'!BP9</f>
        <v>20</v>
      </c>
      <c r="BR9" s="12">
        <f>'All Running Order'!BQ9</f>
        <v>20</v>
      </c>
      <c r="BS9" s="12" t="str">
        <f>'All Running Order'!BR9</f>
        <v>-</v>
      </c>
      <c r="BT9" s="12" t="str">
        <f>'All Running Order'!BS9</f>
        <v/>
      </c>
      <c r="BU9" s="12" t="str">
        <f>'All Running Order'!BT9</f>
        <v>-</v>
      </c>
      <c r="BV9" s="12" t="str">
        <f>'All Running Order'!BU9</f>
        <v/>
      </c>
      <c r="BW9" s="12" t="str">
        <f>'All Running Order'!BV9</f>
        <v>-</v>
      </c>
      <c r="BX9" s="12" t="str">
        <f>'All Running Order'!BW9</f>
        <v/>
      </c>
      <c r="BY9" s="12" t="str">
        <f>'All Running Order'!BX9</f>
        <v>-</v>
      </c>
      <c r="BZ9" s="12" t="str">
        <f>'All Running Order'!BY9</f>
        <v/>
      </c>
      <c r="CA9" s="12" t="str">
        <f>'All Running Order'!BZ9</f>
        <v>-</v>
      </c>
      <c r="CB9" s="12" t="str">
        <f>'All Running Order'!CA9</f>
        <v/>
      </c>
      <c r="CC9" s="12" t="str">
        <f>'All Running Order'!CB9</f>
        <v>-</v>
      </c>
      <c r="CD9" s="12" t="str">
        <f>'All Running Order'!CC9</f>
        <v/>
      </c>
      <c r="CE9" s="12">
        <f>'All Running Order'!CD9</f>
        <v>20</v>
      </c>
      <c r="CF9" s="12">
        <f>'All Running Order'!CE9</f>
        <v>5</v>
      </c>
      <c r="CG9" s="12" t="str">
        <f>'All Running Order'!CF9</f>
        <v>-</v>
      </c>
      <c r="CH9" s="12" t="str">
        <f>'All Running Order'!CG9</f>
        <v/>
      </c>
      <c r="CI9" s="12" t="str">
        <f>'All Running Order'!CH9</f>
        <v>-</v>
      </c>
      <c r="CJ9" s="12" t="str">
        <f>'All Running Order'!CI9</f>
        <v xml:space="preserve"> </v>
      </c>
      <c r="CK9" s="12" t="str">
        <f>'All Running Order'!CJ9</f>
        <v>-</v>
      </c>
      <c r="CL9" s="12" t="str">
        <f>'All Running Order'!CK9</f>
        <v xml:space="preserve"> </v>
      </c>
      <c r="CM9" s="12" t="str">
        <f>'All Running Order'!CL9</f>
        <v>5</v>
      </c>
      <c r="CN9" s="12" t="str">
        <f>'All Running Order'!CM9</f>
        <v xml:space="preserve"> </v>
      </c>
      <c r="CO9" s="12" t="str">
        <f>'All Running Order'!CN9</f>
        <v xml:space="preserve"> </v>
      </c>
    </row>
    <row r="10" spans="1:93" s="3" customFormat="1" x14ac:dyDescent="0.3">
      <c r="A10" s="3" t="str">
        <f t="shared" si="4"/>
        <v>Red IRS3</v>
      </c>
      <c r="B10" s="3" t="str">
        <f>IF(N10=Constants!$D$2,CONCATENATE(N10,BT10),IF(N10=Constants!$D$3,CONCATENATE(N10,CF10),""))</f>
        <v>National3</v>
      </c>
      <c r="C10" s="12">
        <f>'All Running Order'!B10</f>
        <v>7</v>
      </c>
      <c r="D10" s="21" t="str">
        <f>'All Running Order'!C10</f>
        <v>Roland Uglow</v>
      </c>
      <c r="E10" s="21" t="str">
        <f>'All Running Order'!D10</f>
        <v>Beth Carroll</v>
      </c>
      <c r="F10" s="21" t="str">
        <f>'All Running Order'!E10</f>
        <v>Crossle</v>
      </c>
      <c r="G10" s="12">
        <f>'All Running Order'!F10</f>
        <v>1500</v>
      </c>
      <c r="H10" s="12" t="str">
        <f>'All Running Order'!G10</f>
        <v>IRS</v>
      </c>
      <c r="I10" s="12">
        <f>'All Running Order'!H10</f>
        <v>0</v>
      </c>
      <c r="J10" s="12">
        <f>'All Running Order'!I10</f>
        <v>0</v>
      </c>
      <c r="K10" s="12">
        <f>'All Running Order'!J10</f>
        <v>0</v>
      </c>
      <c r="L10" s="12"/>
      <c r="M10" s="12">
        <f>'All Running Order'!L10</f>
        <v>0</v>
      </c>
      <c r="N10" s="12" t="str">
        <f>'All Running Order'!M10</f>
        <v>National</v>
      </c>
      <c r="O10" s="12" t="str">
        <f>'All Running Order'!N10</f>
        <v>Red IRS</v>
      </c>
      <c r="P10" s="12">
        <f>'All Running Order'!O10</f>
        <v>2</v>
      </c>
      <c r="Q10" s="12">
        <f>'All Running Order'!P10</f>
        <v>2</v>
      </c>
      <c r="R10" s="12">
        <f>'All Running Order'!Q10</f>
        <v>5</v>
      </c>
      <c r="S10" s="12">
        <f>'All Running Order'!R10</f>
        <v>1</v>
      </c>
      <c r="T10" s="12">
        <f>'All Running Order'!S10</f>
        <v>0</v>
      </c>
      <c r="U10" s="12">
        <f>'All Running Order'!T10</f>
        <v>0</v>
      </c>
      <c r="V10" s="12">
        <f>'All Running Order'!U10</f>
        <v>9</v>
      </c>
      <c r="W10" s="12">
        <f>'All Running Order'!V10</f>
        <v>2</v>
      </c>
      <c r="X10" s="12">
        <f>'All Running Order'!W10</f>
        <v>0</v>
      </c>
      <c r="Y10" s="12">
        <f>'All Running Order'!X10</f>
        <v>0</v>
      </c>
      <c r="Z10" s="12">
        <f>'All Running Order'!Y10</f>
        <v>21</v>
      </c>
      <c r="AA10" s="12">
        <f>'All Running Order'!Z10</f>
        <v>2</v>
      </c>
      <c r="AB10" s="12">
        <f>'All Running Order'!AA10</f>
        <v>0</v>
      </c>
      <c r="AC10" s="12">
        <f>'All Running Order'!AB10</f>
        <v>2</v>
      </c>
      <c r="AD10" s="12">
        <f>'All Running Order'!AC10</f>
        <v>0</v>
      </c>
      <c r="AE10" s="12">
        <f>'All Running Order'!AD10</f>
        <v>0</v>
      </c>
      <c r="AF10" s="12">
        <f>'All Running Order'!AE10</f>
        <v>0</v>
      </c>
      <c r="AG10" s="12">
        <f>'All Running Order'!AF10</f>
        <v>8</v>
      </c>
      <c r="AH10" s="12">
        <f>'All Running Order'!AG10</f>
        <v>0</v>
      </c>
      <c r="AI10" s="12">
        <f>'All Running Order'!AH10</f>
        <v>0</v>
      </c>
      <c r="AJ10" s="12">
        <f>'All Running Order'!AI10</f>
        <v>0</v>
      </c>
      <c r="AK10" s="12">
        <f>'All Running Order'!AJ10</f>
        <v>12</v>
      </c>
      <c r="AL10" s="12">
        <f>'All Running Order'!AK10</f>
        <v>33</v>
      </c>
      <c r="AM10" s="12">
        <f>'All Running Order'!AL10</f>
        <v>2</v>
      </c>
      <c r="AN10" s="12">
        <f>'All Running Order'!AM10</f>
        <v>0</v>
      </c>
      <c r="AO10" s="12">
        <f>'All Running Order'!AN10</f>
        <v>0</v>
      </c>
      <c r="AP10" s="12">
        <f>'All Running Order'!AO10</f>
        <v>0</v>
      </c>
      <c r="AQ10" s="12">
        <f>'All Running Order'!AP10</f>
        <v>0</v>
      </c>
      <c r="AR10" s="12">
        <f>'All Running Order'!AQ10</f>
        <v>2</v>
      </c>
      <c r="AS10" s="12">
        <f>'All Running Order'!AR10</f>
        <v>4</v>
      </c>
      <c r="AT10" s="12">
        <f>'All Running Order'!AS10</f>
        <v>0</v>
      </c>
      <c r="AU10" s="12">
        <f>'All Running Order'!AT10</f>
        <v>0</v>
      </c>
      <c r="AV10" s="12">
        <f>'All Running Order'!AU10</f>
        <v>0</v>
      </c>
      <c r="AW10" s="12">
        <f>'All Running Order'!AV10</f>
        <v>8</v>
      </c>
      <c r="AX10" s="12">
        <f>'All Running Order'!AW10</f>
        <v>41</v>
      </c>
      <c r="AY10" s="12">
        <f>'All Running Order'!AX10</f>
        <v>0</v>
      </c>
      <c r="AZ10" s="12">
        <f>'All Running Order'!AY10</f>
        <v>0</v>
      </c>
      <c r="BA10" s="12">
        <f>'All Running Order'!AZ10</f>
        <v>0</v>
      </c>
      <c r="BB10" s="12">
        <f>'All Running Order'!BA10</f>
        <v>0</v>
      </c>
      <c r="BC10" s="12">
        <f>'All Running Order'!BB10</f>
        <v>0</v>
      </c>
      <c r="BD10" s="12">
        <f>'All Running Order'!BC10</f>
        <v>0</v>
      </c>
      <c r="BE10" s="12">
        <f>'All Running Order'!BD10</f>
        <v>0</v>
      </c>
      <c r="BF10" s="12">
        <f>'All Running Order'!BE10</f>
        <v>0</v>
      </c>
      <c r="BG10" s="12">
        <f>'All Running Order'!BF10</f>
        <v>0</v>
      </c>
      <c r="BH10" s="12">
        <f>'All Running Order'!BG10</f>
        <v>0</v>
      </c>
      <c r="BI10" s="12">
        <f>'All Running Order'!BH10</f>
        <v>0</v>
      </c>
      <c r="BJ10" s="12">
        <f>'All Running Order'!BI10</f>
        <v>41</v>
      </c>
      <c r="BK10" s="12">
        <f>'All Running Order'!BJ10</f>
        <v>5</v>
      </c>
      <c r="BL10" s="12">
        <f>'All Running Order'!BK10</f>
        <v>5</v>
      </c>
      <c r="BM10" s="12">
        <f>'All Running Order'!BL10</f>
        <v>3</v>
      </c>
      <c r="BN10" s="12">
        <f>'All Running Order'!BM10</f>
        <v>3</v>
      </c>
      <c r="BO10" s="12">
        <f>'All Running Order'!BN10</f>
        <v>3</v>
      </c>
      <c r="BP10" s="12">
        <f>'All Running Order'!BO10</f>
        <v>5</v>
      </c>
      <c r="BQ10" s="12">
        <f>'All Running Order'!BP10</f>
        <v>3</v>
      </c>
      <c r="BR10" s="12">
        <f>'All Running Order'!BQ10</f>
        <v>3</v>
      </c>
      <c r="BS10" s="12">
        <f>'All Running Order'!BR10</f>
        <v>3</v>
      </c>
      <c r="BT10" s="12">
        <f>'All Running Order'!BS10</f>
        <v>3</v>
      </c>
      <c r="BU10" s="12">
        <f>'All Running Order'!BT10</f>
        <v>3</v>
      </c>
      <c r="BV10" s="12">
        <f>'All Running Order'!BU10</f>
        <v>3</v>
      </c>
      <c r="BW10" s="12" t="str">
        <f>'All Running Order'!BV10</f>
        <v>-</v>
      </c>
      <c r="BX10" s="12" t="str">
        <f>'All Running Order'!BW10</f>
        <v/>
      </c>
      <c r="BY10" s="12" t="str">
        <f>'All Running Order'!BX10</f>
        <v>-</v>
      </c>
      <c r="BZ10" s="12" t="str">
        <f>'All Running Order'!BY10</f>
        <v/>
      </c>
      <c r="CA10" s="12" t="str">
        <f>'All Running Order'!BZ10</f>
        <v>-</v>
      </c>
      <c r="CB10" s="12" t="str">
        <f>'All Running Order'!CA10</f>
        <v/>
      </c>
      <c r="CC10" s="12" t="str">
        <f>'All Running Order'!CB10</f>
        <v>-</v>
      </c>
      <c r="CD10" s="12" t="str">
        <f>'All Running Order'!CC10</f>
        <v/>
      </c>
      <c r="CE10" s="12" t="str">
        <f>'All Running Order'!CD10</f>
        <v>-</v>
      </c>
      <c r="CF10" s="12" t="str">
        <f>'All Running Order'!CE10</f>
        <v/>
      </c>
      <c r="CG10" s="12" t="str">
        <f>'All Running Order'!CF10</f>
        <v>-</v>
      </c>
      <c r="CH10" s="12" t="str">
        <f>'All Running Order'!CG10</f>
        <v/>
      </c>
      <c r="CI10" s="12" t="str">
        <f>'All Running Order'!CH10</f>
        <v>-</v>
      </c>
      <c r="CJ10" s="12" t="str">
        <f>'All Running Order'!CI10</f>
        <v xml:space="preserve"> </v>
      </c>
      <c r="CK10" s="12" t="str">
        <f>'All Running Order'!CJ10</f>
        <v>-</v>
      </c>
      <c r="CL10" s="12" t="str">
        <f>'All Running Order'!CK10</f>
        <v xml:space="preserve"> </v>
      </c>
      <c r="CM10" s="12" t="str">
        <f>'All Running Order'!CL10</f>
        <v>3</v>
      </c>
      <c r="CN10" s="12" t="str">
        <f>'All Running Order'!CM10</f>
        <v xml:space="preserve"> </v>
      </c>
      <c r="CO10" s="12" t="str">
        <f>'All Running Order'!CN10</f>
        <v xml:space="preserve"> </v>
      </c>
    </row>
    <row r="11" spans="1:93" s="3" customFormat="1" x14ac:dyDescent="0.3">
      <c r="A11" s="3" t="str">
        <f t="shared" si="4"/>
        <v>Rookie1</v>
      </c>
      <c r="B11" s="3" t="str">
        <f>IF(N11=Constants!$D$2,CONCATENATE(N11,BT11),IF(N11=Constants!$D$3,CONCATENATE(N11,CF11),""))</f>
        <v>National13</v>
      </c>
      <c r="C11" s="12">
        <f>'All Running Order'!B11</f>
        <v>8</v>
      </c>
      <c r="D11" s="21" t="str">
        <f>'All Running Order'!C11</f>
        <v>Paul Marsh</v>
      </c>
      <c r="E11" s="21" t="str">
        <f>'All Running Order'!D11</f>
        <v>Debbie Marsh</v>
      </c>
      <c r="F11" s="21" t="str">
        <f>'All Running Order'!E11</f>
        <v>Sherpa</v>
      </c>
      <c r="G11" s="12">
        <f>'All Running Order'!F11</f>
        <v>1335</v>
      </c>
      <c r="H11" s="12">
        <f>'All Running Order'!G11</f>
        <v>0</v>
      </c>
      <c r="I11" s="12">
        <f>'All Running Order'!H11</f>
        <v>0</v>
      </c>
      <c r="J11" s="12">
        <f>'All Running Order'!I11</f>
        <v>0</v>
      </c>
      <c r="K11" s="12">
        <f>'All Running Order'!J11</f>
        <v>0</v>
      </c>
      <c r="L11" s="12"/>
      <c r="M11" s="12">
        <f>'All Running Order'!L11</f>
        <v>0</v>
      </c>
      <c r="N11" s="12" t="str">
        <f>'All Running Order'!M11</f>
        <v>National</v>
      </c>
      <c r="O11" s="12" t="str">
        <f>'All Running Order'!N11</f>
        <v>Rookie</v>
      </c>
      <c r="P11" s="12">
        <f>'All Running Order'!O11</f>
        <v>5</v>
      </c>
      <c r="Q11" s="12">
        <f>'All Running Order'!P11</f>
        <v>4</v>
      </c>
      <c r="R11" s="12">
        <f>'All Running Order'!Q11</f>
        <v>5</v>
      </c>
      <c r="S11" s="12">
        <f>'All Running Order'!R11</f>
        <v>1</v>
      </c>
      <c r="T11" s="12">
        <f>'All Running Order'!S11</f>
        <v>0</v>
      </c>
      <c r="U11" s="12">
        <f>'All Running Order'!T11</f>
        <v>5</v>
      </c>
      <c r="V11" s="12">
        <f>'All Running Order'!U11</f>
        <v>10</v>
      </c>
      <c r="W11" s="12">
        <f>'All Running Order'!V11</f>
        <v>5</v>
      </c>
      <c r="X11" s="12">
        <f>'All Running Order'!W11</f>
        <v>0</v>
      </c>
      <c r="Y11" s="12">
        <f>'All Running Order'!X11</f>
        <v>0</v>
      </c>
      <c r="Z11" s="12">
        <f>'All Running Order'!Y11</f>
        <v>35</v>
      </c>
      <c r="AA11" s="12">
        <f>'All Running Order'!Z11</f>
        <v>4</v>
      </c>
      <c r="AB11" s="12">
        <f>'All Running Order'!AA11</f>
        <v>0</v>
      </c>
      <c r="AC11" s="12">
        <f>'All Running Order'!AB11</f>
        <v>5</v>
      </c>
      <c r="AD11" s="12">
        <f>'All Running Order'!AC11</f>
        <v>1</v>
      </c>
      <c r="AE11" s="12">
        <f>'All Running Order'!AD11</f>
        <v>1</v>
      </c>
      <c r="AF11" s="12">
        <f>'All Running Order'!AE11</f>
        <v>5</v>
      </c>
      <c r="AG11" s="12">
        <f>'All Running Order'!AF11</f>
        <v>8</v>
      </c>
      <c r="AH11" s="12">
        <f>'All Running Order'!AG11</f>
        <v>1</v>
      </c>
      <c r="AI11" s="12">
        <f>'All Running Order'!AH11</f>
        <v>0</v>
      </c>
      <c r="AJ11" s="12">
        <f>'All Running Order'!AI11</f>
        <v>0</v>
      </c>
      <c r="AK11" s="12">
        <f>'All Running Order'!AJ11</f>
        <v>25</v>
      </c>
      <c r="AL11" s="12">
        <f>'All Running Order'!AK11</f>
        <v>60</v>
      </c>
      <c r="AM11" s="12">
        <f>'All Running Order'!AL11</f>
        <v>2</v>
      </c>
      <c r="AN11" s="12">
        <f>'All Running Order'!AM11</f>
        <v>2</v>
      </c>
      <c r="AO11" s="12">
        <f>'All Running Order'!AN11</f>
        <v>1</v>
      </c>
      <c r="AP11" s="12">
        <f>'All Running Order'!AO11</f>
        <v>2</v>
      </c>
      <c r="AQ11" s="12">
        <f>'All Running Order'!AP11</f>
        <v>1</v>
      </c>
      <c r="AR11" s="12">
        <f>'All Running Order'!AQ11</f>
        <v>2</v>
      </c>
      <c r="AS11" s="12">
        <f>'All Running Order'!AR11</f>
        <v>1</v>
      </c>
      <c r="AT11" s="12">
        <f>'All Running Order'!AS11</f>
        <v>1</v>
      </c>
      <c r="AU11" s="12">
        <f>'All Running Order'!AT11</f>
        <v>0</v>
      </c>
      <c r="AV11" s="12">
        <f>'All Running Order'!AU11</f>
        <v>0</v>
      </c>
      <c r="AW11" s="12">
        <f>'All Running Order'!AV11</f>
        <v>12</v>
      </c>
      <c r="AX11" s="12">
        <f>'All Running Order'!AW11</f>
        <v>72</v>
      </c>
      <c r="AY11" s="12">
        <f>'All Running Order'!AX11</f>
        <v>0</v>
      </c>
      <c r="AZ11" s="12">
        <f>'All Running Order'!AY11</f>
        <v>0</v>
      </c>
      <c r="BA11" s="12">
        <f>'All Running Order'!AZ11</f>
        <v>0</v>
      </c>
      <c r="BB11" s="12">
        <f>'All Running Order'!BA11</f>
        <v>0</v>
      </c>
      <c r="BC11" s="12">
        <f>'All Running Order'!BB11</f>
        <v>0</v>
      </c>
      <c r="BD11" s="12">
        <f>'All Running Order'!BC11</f>
        <v>0</v>
      </c>
      <c r="BE11" s="12">
        <f>'All Running Order'!BD11</f>
        <v>0</v>
      </c>
      <c r="BF11" s="12">
        <f>'All Running Order'!BE11</f>
        <v>0</v>
      </c>
      <c r="BG11" s="12">
        <f>'All Running Order'!BF11</f>
        <v>0</v>
      </c>
      <c r="BH11" s="12">
        <f>'All Running Order'!BG11</f>
        <v>0</v>
      </c>
      <c r="BI11" s="12">
        <f>'All Running Order'!BH11</f>
        <v>0</v>
      </c>
      <c r="BJ11" s="12">
        <f>'All Running Order'!BI11</f>
        <v>72</v>
      </c>
      <c r="BK11" s="12">
        <f>'All Running Order'!BJ11</f>
        <v>15</v>
      </c>
      <c r="BL11" s="12">
        <f>'All Running Order'!BK11</f>
        <v>16</v>
      </c>
      <c r="BM11" s="12">
        <f>'All Running Order'!BL11</f>
        <v>15</v>
      </c>
      <c r="BN11" s="12">
        <f>'All Running Order'!BM11</f>
        <v>15</v>
      </c>
      <c r="BO11" s="12">
        <f>'All Running Order'!BN11</f>
        <v>15</v>
      </c>
      <c r="BP11" s="12">
        <f>'All Running Order'!BO11</f>
        <v>16</v>
      </c>
      <c r="BQ11" s="12">
        <f>'All Running Order'!BP11</f>
        <v>15</v>
      </c>
      <c r="BR11" s="12">
        <f>'All Running Order'!BQ11</f>
        <v>15</v>
      </c>
      <c r="BS11" s="12">
        <f>'All Running Order'!BR11</f>
        <v>15</v>
      </c>
      <c r="BT11" s="12">
        <f>'All Running Order'!BS11</f>
        <v>13</v>
      </c>
      <c r="BU11" s="12" t="str">
        <f>'All Running Order'!BT11</f>
        <v>-</v>
      </c>
      <c r="BV11" s="12" t="str">
        <f>'All Running Order'!BU11</f>
        <v/>
      </c>
      <c r="BW11" s="12" t="str">
        <f>'All Running Order'!BV11</f>
        <v>-</v>
      </c>
      <c r="BX11" s="12" t="str">
        <f>'All Running Order'!BW11</f>
        <v/>
      </c>
      <c r="BY11" s="12" t="str">
        <f>'All Running Order'!BX11</f>
        <v>-</v>
      </c>
      <c r="BZ11" s="12" t="str">
        <f>'All Running Order'!BY11</f>
        <v/>
      </c>
      <c r="CA11" s="12" t="str">
        <f>'All Running Order'!BZ11</f>
        <v>-</v>
      </c>
      <c r="CB11" s="12" t="str">
        <f>'All Running Order'!CA11</f>
        <v/>
      </c>
      <c r="CC11" s="12">
        <f>'All Running Order'!CB11</f>
        <v>15</v>
      </c>
      <c r="CD11" s="12">
        <f>'All Running Order'!CC11</f>
        <v>1</v>
      </c>
      <c r="CE11" s="12" t="str">
        <f>'All Running Order'!CD11</f>
        <v>-</v>
      </c>
      <c r="CF11" s="12" t="str">
        <f>'All Running Order'!CE11</f>
        <v/>
      </c>
      <c r="CG11" s="12" t="str">
        <f>'All Running Order'!CF11</f>
        <v>-</v>
      </c>
      <c r="CH11" s="12" t="str">
        <f>'All Running Order'!CG11</f>
        <v/>
      </c>
      <c r="CI11" s="12" t="str">
        <f>'All Running Order'!CH11</f>
        <v>-</v>
      </c>
      <c r="CJ11" s="12" t="str">
        <f>'All Running Order'!CI11</f>
        <v xml:space="preserve"> </v>
      </c>
      <c r="CK11" s="12" t="str">
        <f>'All Running Order'!CJ11</f>
        <v>-</v>
      </c>
      <c r="CL11" s="12" t="str">
        <f>'All Running Order'!CK11</f>
        <v xml:space="preserve"> </v>
      </c>
      <c r="CM11" s="12" t="str">
        <f>'All Running Order'!CL11</f>
        <v>1</v>
      </c>
      <c r="CN11" s="12" t="str">
        <f>'All Running Order'!CM11</f>
        <v xml:space="preserve"> </v>
      </c>
      <c r="CO11" s="12" t="str">
        <f>'All Running Order'!CN11</f>
        <v xml:space="preserve"> </v>
      </c>
    </row>
    <row r="12" spans="1:93" s="3" customFormat="1" x14ac:dyDescent="0.3">
      <c r="A12" s="3" t="str">
        <f t="shared" si="4"/>
        <v>Red IRS5</v>
      </c>
      <c r="B12" s="3" t="str">
        <f>IF(N12=Constants!$D$2,CONCATENATE(N12,BT12),IF(N12=Constants!$D$3,CONCATENATE(N12,CF12),""))</f>
        <v>National9</v>
      </c>
      <c r="C12" s="12">
        <f>'All Running Order'!B12</f>
        <v>9</v>
      </c>
      <c r="D12" s="21" t="str">
        <f>'All Running Order'!C12</f>
        <v>Jerome Fack</v>
      </c>
      <c r="E12" s="21" t="str">
        <f>'All Running Order'!D12</f>
        <v>John Ridley</v>
      </c>
      <c r="F12" s="21" t="str">
        <f>'All Running Order'!E12</f>
        <v>MSR</v>
      </c>
      <c r="G12" s="12">
        <f>'All Running Order'!F12</f>
        <v>1600</v>
      </c>
      <c r="H12" s="12" t="str">
        <f>'All Running Order'!G12</f>
        <v>IRS</v>
      </c>
      <c r="I12" s="12">
        <f>'All Running Order'!H12</f>
        <v>0</v>
      </c>
      <c r="J12" s="12">
        <f>'All Running Order'!I12</f>
        <v>0</v>
      </c>
      <c r="K12" s="12">
        <f>'All Running Order'!J12</f>
        <v>0</v>
      </c>
      <c r="L12" s="12"/>
      <c r="M12" s="12">
        <f>'All Running Order'!L12</f>
        <v>0</v>
      </c>
      <c r="N12" s="12" t="str">
        <f>'All Running Order'!M12</f>
        <v>National</v>
      </c>
      <c r="O12" s="12" t="str">
        <f>'All Running Order'!N12</f>
        <v>Red IRS</v>
      </c>
      <c r="P12" s="12">
        <f>'All Running Order'!O12</f>
        <v>3</v>
      </c>
      <c r="Q12" s="12">
        <f>'All Running Order'!P12</f>
        <v>0</v>
      </c>
      <c r="R12" s="12">
        <f>'All Running Order'!Q12</f>
        <v>5</v>
      </c>
      <c r="S12" s="12">
        <f>'All Running Order'!R12</f>
        <v>1</v>
      </c>
      <c r="T12" s="12">
        <f>'All Running Order'!S12</f>
        <v>0</v>
      </c>
      <c r="U12" s="12">
        <f>'All Running Order'!T12</f>
        <v>5</v>
      </c>
      <c r="V12" s="12">
        <f>'All Running Order'!U12</f>
        <v>9</v>
      </c>
      <c r="W12" s="12">
        <f>'All Running Order'!V12</f>
        <v>2</v>
      </c>
      <c r="X12" s="12">
        <f>'All Running Order'!W12</f>
        <v>0</v>
      </c>
      <c r="Y12" s="12">
        <f>'All Running Order'!X12</f>
        <v>0</v>
      </c>
      <c r="Z12" s="12">
        <f>'All Running Order'!Y12</f>
        <v>25</v>
      </c>
      <c r="AA12" s="12">
        <f>'All Running Order'!Z12</f>
        <v>3</v>
      </c>
      <c r="AB12" s="12">
        <f>'All Running Order'!AA12</f>
        <v>1</v>
      </c>
      <c r="AC12" s="12">
        <f>'All Running Order'!AB12</f>
        <v>3</v>
      </c>
      <c r="AD12" s="12">
        <f>'All Running Order'!AC12</f>
        <v>1</v>
      </c>
      <c r="AE12" s="12">
        <f>'All Running Order'!AD12</f>
        <v>0</v>
      </c>
      <c r="AF12" s="12">
        <f>'All Running Order'!AE12</f>
        <v>0</v>
      </c>
      <c r="AG12" s="12">
        <f>'All Running Order'!AF12</f>
        <v>8</v>
      </c>
      <c r="AH12" s="12">
        <f>'All Running Order'!AG12</f>
        <v>1</v>
      </c>
      <c r="AI12" s="12">
        <f>'All Running Order'!AH12</f>
        <v>0</v>
      </c>
      <c r="AJ12" s="12">
        <f>'All Running Order'!AI12</f>
        <v>0</v>
      </c>
      <c r="AK12" s="12">
        <f>'All Running Order'!AJ12</f>
        <v>17</v>
      </c>
      <c r="AL12" s="12">
        <f>'All Running Order'!AK12</f>
        <v>42</v>
      </c>
      <c r="AM12" s="12">
        <f>'All Running Order'!AL12</f>
        <v>2</v>
      </c>
      <c r="AN12" s="12">
        <f>'All Running Order'!AM12</f>
        <v>0</v>
      </c>
      <c r="AO12" s="12">
        <f>'All Running Order'!AN12</f>
        <v>3</v>
      </c>
      <c r="AP12" s="12">
        <f>'All Running Order'!AO12</f>
        <v>0</v>
      </c>
      <c r="AQ12" s="12">
        <f>'All Running Order'!AP12</f>
        <v>0</v>
      </c>
      <c r="AR12" s="12">
        <f>'All Running Order'!AQ12</f>
        <v>1</v>
      </c>
      <c r="AS12" s="12">
        <f>'All Running Order'!AR12</f>
        <v>8</v>
      </c>
      <c r="AT12" s="12">
        <f>'All Running Order'!AS12</f>
        <v>0</v>
      </c>
      <c r="AU12" s="12">
        <f>'All Running Order'!AT12</f>
        <v>0</v>
      </c>
      <c r="AV12" s="12">
        <f>'All Running Order'!AU12</f>
        <v>0</v>
      </c>
      <c r="AW12" s="12">
        <f>'All Running Order'!AV12</f>
        <v>14</v>
      </c>
      <c r="AX12" s="12">
        <f>'All Running Order'!AW12</f>
        <v>56</v>
      </c>
      <c r="AY12" s="12">
        <f>'All Running Order'!AX12</f>
        <v>0</v>
      </c>
      <c r="AZ12" s="12">
        <f>'All Running Order'!AY12</f>
        <v>0</v>
      </c>
      <c r="BA12" s="12">
        <f>'All Running Order'!AZ12</f>
        <v>0</v>
      </c>
      <c r="BB12" s="12">
        <f>'All Running Order'!BA12</f>
        <v>0</v>
      </c>
      <c r="BC12" s="12">
        <f>'All Running Order'!BB12</f>
        <v>0</v>
      </c>
      <c r="BD12" s="12">
        <f>'All Running Order'!BC12</f>
        <v>0</v>
      </c>
      <c r="BE12" s="12">
        <f>'All Running Order'!BD12</f>
        <v>0</v>
      </c>
      <c r="BF12" s="12">
        <f>'All Running Order'!BE12</f>
        <v>0</v>
      </c>
      <c r="BG12" s="12">
        <f>'All Running Order'!BF12</f>
        <v>0</v>
      </c>
      <c r="BH12" s="12">
        <f>'All Running Order'!BG12</f>
        <v>0</v>
      </c>
      <c r="BI12" s="12">
        <f>'All Running Order'!BH12</f>
        <v>0</v>
      </c>
      <c r="BJ12" s="12">
        <f>'All Running Order'!BI12</f>
        <v>56</v>
      </c>
      <c r="BK12" s="12">
        <f>'All Running Order'!BJ12</f>
        <v>8</v>
      </c>
      <c r="BL12" s="12">
        <f>'All Running Order'!BK12</f>
        <v>8</v>
      </c>
      <c r="BM12" s="12">
        <f>'All Running Order'!BL12</f>
        <v>10</v>
      </c>
      <c r="BN12" s="12">
        <f>'All Running Order'!BM12</f>
        <v>10</v>
      </c>
      <c r="BO12" s="12">
        <f>'All Running Order'!BN12</f>
        <v>8</v>
      </c>
      <c r="BP12" s="12">
        <f>'All Running Order'!BO12</f>
        <v>8</v>
      </c>
      <c r="BQ12" s="12">
        <f>'All Running Order'!BP12</f>
        <v>10</v>
      </c>
      <c r="BR12" s="12">
        <f>'All Running Order'!BQ12</f>
        <v>10</v>
      </c>
      <c r="BS12" s="12">
        <f>'All Running Order'!BR12</f>
        <v>10</v>
      </c>
      <c r="BT12" s="12">
        <f>'All Running Order'!BS12</f>
        <v>9</v>
      </c>
      <c r="BU12" s="12">
        <f>'All Running Order'!BT12</f>
        <v>10</v>
      </c>
      <c r="BV12" s="12">
        <f>'All Running Order'!BU12</f>
        <v>5</v>
      </c>
      <c r="BW12" s="12" t="str">
        <f>'All Running Order'!BV12</f>
        <v>-</v>
      </c>
      <c r="BX12" s="12" t="str">
        <f>'All Running Order'!BW12</f>
        <v/>
      </c>
      <c r="BY12" s="12" t="str">
        <f>'All Running Order'!BX12</f>
        <v>-</v>
      </c>
      <c r="BZ12" s="12" t="str">
        <f>'All Running Order'!BY12</f>
        <v/>
      </c>
      <c r="CA12" s="12" t="str">
        <f>'All Running Order'!BZ12</f>
        <v>-</v>
      </c>
      <c r="CB12" s="12" t="str">
        <f>'All Running Order'!CA12</f>
        <v/>
      </c>
      <c r="CC12" s="12" t="str">
        <f>'All Running Order'!CB12</f>
        <v>-</v>
      </c>
      <c r="CD12" s="12" t="str">
        <f>'All Running Order'!CC12</f>
        <v/>
      </c>
      <c r="CE12" s="12" t="str">
        <f>'All Running Order'!CD12</f>
        <v>-</v>
      </c>
      <c r="CF12" s="12" t="str">
        <f>'All Running Order'!CE12</f>
        <v/>
      </c>
      <c r="CG12" s="12" t="str">
        <f>'All Running Order'!CF12</f>
        <v>-</v>
      </c>
      <c r="CH12" s="12" t="str">
        <f>'All Running Order'!CG12</f>
        <v/>
      </c>
      <c r="CI12" s="12" t="str">
        <f>'All Running Order'!CH12</f>
        <v>-</v>
      </c>
      <c r="CJ12" s="12" t="str">
        <f>'All Running Order'!CI12</f>
        <v xml:space="preserve"> </v>
      </c>
      <c r="CK12" s="12" t="str">
        <f>'All Running Order'!CJ12</f>
        <v>-</v>
      </c>
      <c r="CL12" s="12" t="str">
        <f>'All Running Order'!CK12</f>
        <v xml:space="preserve"> </v>
      </c>
      <c r="CM12" s="12" t="str">
        <f>'All Running Order'!CL12</f>
        <v>5</v>
      </c>
      <c r="CN12" s="12" t="str">
        <f>'All Running Order'!CM12</f>
        <v xml:space="preserve"> </v>
      </c>
      <c r="CO12" s="12" t="str">
        <f>'All Running Order'!CN12</f>
        <v xml:space="preserve"> </v>
      </c>
    </row>
    <row r="13" spans="1:93" s="3" customFormat="1" x14ac:dyDescent="0.3">
      <c r="A13" s="3" t="str">
        <f t="shared" si="4"/>
        <v>Blue Live1</v>
      </c>
      <c r="B13" s="3" t="str">
        <f>IF(N13=Constants!$D$2,CONCATENATE(N13,BT13),IF(N13=Constants!$D$3,CONCATENATE(N13,CF13),""))</f>
        <v>National11</v>
      </c>
      <c r="C13" s="12">
        <f>'All Running Order'!B13</f>
        <v>10</v>
      </c>
      <c r="D13" s="21" t="str">
        <f>'All Running Order'!C13</f>
        <v>Alan Baker</v>
      </c>
      <c r="E13" s="21" t="str">
        <f>'All Running Order'!D13</f>
        <v>Hilary Carrott</v>
      </c>
      <c r="F13" s="21" t="str">
        <f>'All Running Order'!E13</f>
        <v>Apex</v>
      </c>
      <c r="G13" s="12">
        <f>'All Running Order'!F13</f>
        <v>1440</v>
      </c>
      <c r="H13" s="12" t="str">
        <f>'All Running Order'!G13</f>
        <v>Live</v>
      </c>
      <c r="I13" s="12">
        <f>'All Running Order'!H13</f>
        <v>0</v>
      </c>
      <c r="J13" s="12">
        <f>'All Running Order'!I13</f>
        <v>0</v>
      </c>
      <c r="K13" s="12">
        <f>'All Running Order'!J13</f>
        <v>0</v>
      </c>
      <c r="L13" s="12"/>
      <c r="M13" s="12">
        <f>'All Running Order'!L13</f>
        <v>0</v>
      </c>
      <c r="N13" s="12" t="str">
        <f>'All Running Order'!M13</f>
        <v>National</v>
      </c>
      <c r="O13" s="12" t="str">
        <f>'All Running Order'!N13</f>
        <v>Blue Live</v>
      </c>
      <c r="P13" s="12">
        <f>'All Running Order'!O13</f>
        <v>10</v>
      </c>
      <c r="Q13" s="12">
        <f>'All Running Order'!P13</f>
        <v>1</v>
      </c>
      <c r="R13" s="12">
        <f>'All Running Order'!Q13</f>
        <v>5</v>
      </c>
      <c r="S13" s="12">
        <f>'All Running Order'!R13</f>
        <v>0</v>
      </c>
      <c r="T13" s="12">
        <f>'All Running Order'!S13</f>
        <v>1</v>
      </c>
      <c r="U13" s="12">
        <f>'All Running Order'!T13</f>
        <v>5</v>
      </c>
      <c r="V13" s="12">
        <f>'All Running Order'!U13</f>
        <v>8</v>
      </c>
      <c r="W13" s="12">
        <f>'All Running Order'!V13</f>
        <v>3</v>
      </c>
      <c r="X13" s="12">
        <f>'All Running Order'!W13</f>
        <v>0</v>
      </c>
      <c r="Y13" s="12">
        <f>'All Running Order'!X13</f>
        <v>0</v>
      </c>
      <c r="Z13" s="12">
        <f>'All Running Order'!Y13</f>
        <v>33</v>
      </c>
      <c r="AA13" s="12">
        <f>'All Running Order'!Z13</f>
        <v>5</v>
      </c>
      <c r="AB13" s="12">
        <f>'All Running Order'!AA13</f>
        <v>1</v>
      </c>
      <c r="AC13" s="12">
        <f>'All Running Order'!AB13</f>
        <v>5</v>
      </c>
      <c r="AD13" s="12">
        <f>'All Running Order'!AC13</f>
        <v>1</v>
      </c>
      <c r="AE13" s="12">
        <f>'All Running Order'!AD13</f>
        <v>0</v>
      </c>
      <c r="AF13" s="12">
        <f>'All Running Order'!AE13</f>
        <v>0</v>
      </c>
      <c r="AG13" s="12">
        <f>'All Running Order'!AF13</f>
        <v>2</v>
      </c>
      <c r="AH13" s="12">
        <f>'All Running Order'!AG13</f>
        <v>1</v>
      </c>
      <c r="AI13" s="12">
        <f>'All Running Order'!AH13</f>
        <v>0</v>
      </c>
      <c r="AJ13" s="12">
        <f>'All Running Order'!AI13</f>
        <v>0</v>
      </c>
      <c r="AK13" s="12">
        <f>'All Running Order'!AJ13</f>
        <v>15</v>
      </c>
      <c r="AL13" s="12">
        <f>'All Running Order'!AK13</f>
        <v>48</v>
      </c>
      <c r="AM13" s="12">
        <f>'All Running Order'!AL13</f>
        <v>1</v>
      </c>
      <c r="AN13" s="12">
        <f>'All Running Order'!AM13</f>
        <v>0</v>
      </c>
      <c r="AO13" s="12">
        <f>'All Running Order'!AN13</f>
        <v>2</v>
      </c>
      <c r="AP13" s="12">
        <f>'All Running Order'!AO13</f>
        <v>0</v>
      </c>
      <c r="AQ13" s="12">
        <f>'All Running Order'!AP13</f>
        <v>2</v>
      </c>
      <c r="AR13" s="12">
        <f>'All Running Order'!AQ13</f>
        <v>1</v>
      </c>
      <c r="AS13" s="12">
        <f>'All Running Order'!AR13</f>
        <v>7</v>
      </c>
      <c r="AT13" s="12">
        <f>'All Running Order'!AS13</f>
        <v>0</v>
      </c>
      <c r="AU13" s="12">
        <f>'All Running Order'!AT13</f>
        <v>0</v>
      </c>
      <c r="AV13" s="12">
        <f>'All Running Order'!AU13</f>
        <v>0</v>
      </c>
      <c r="AW13" s="12">
        <f>'All Running Order'!AV13</f>
        <v>13</v>
      </c>
      <c r="AX13" s="12">
        <f>'All Running Order'!AW13</f>
        <v>61</v>
      </c>
      <c r="AY13" s="12">
        <f>'All Running Order'!AX13</f>
        <v>0</v>
      </c>
      <c r="AZ13" s="12">
        <f>'All Running Order'!AY13</f>
        <v>0</v>
      </c>
      <c r="BA13" s="12">
        <f>'All Running Order'!AZ13</f>
        <v>0</v>
      </c>
      <c r="BB13" s="12">
        <f>'All Running Order'!BA13</f>
        <v>0</v>
      </c>
      <c r="BC13" s="12">
        <f>'All Running Order'!BB13</f>
        <v>0</v>
      </c>
      <c r="BD13" s="12">
        <f>'All Running Order'!BC13</f>
        <v>0</v>
      </c>
      <c r="BE13" s="12">
        <f>'All Running Order'!BD13</f>
        <v>0</v>
      </c>
      <c r="BF13" s="12">
        <f>'All Running Order'!BE13</f>
        <v>0</v>
      </c>
      <c r="BG13" s="12">
        <f>'All Running Order'!BF13</f>
        <v>0</v>
      </c>
      <c r="BH13" s="12">
        <f>'All Running Order'!BG13</f>
        <v>0</v>
      </c>
      <c r="BI13" s="12">
        <f>'All Running Order'!BH13</f>
        <v>0</v>
      </c>
      <c r="BJ13" s="12">
        <f>'All Running Order'!BI13</f>
        <v>61</v>
      </c>
      <c r="BK13" s="12">
        <f>'All Running Order'!BJ13</f>
        <v>14</v>
      </c>
      <c r="BL13" s="12">
        <f>'All Running Order'!BK13</f>
        <v>11</v>
      </c>
      <c r="BM13" s="12">
        <f>'All Running Order'!BL13</f>
        <v>12</v>
      </c>
      <c r="BN13" s="12">
        <f>'All Running Order'!BM13</f>
        <v>12</v>
      </c>
      <c r="BO13" s="12">
        <f>'All Running Order'!BN13</f>
        <v>14</v>
      </c>
      <c r="BP13" s="12">
        <f>'All Running Order'!BO13</f>
        <v>11</v>
      </c>
      <c r="BQ13" s="12">
        <f>'All Running Order'!BP13</f>
        <v>12</v>
      </c>
      <c r="BR13" s="12">
        <f>'All Running Order'!BQ13</f>
        <v>12</v>
      </c>
      <c r="BS13" s="12">
        <f>'All Running Order'!BR13</f>
        <v>12</v>
      </c>
      <c r="BT13" s="12">
        <f>'All Running Order'!BS13</f>
        <v>11</v>
      </c>
      <c r="BU13" s="12" t="str">
        <f>'All Running Order'!BT13</f>
        <v>-</v>
      </c>
      <c r="BV13" s="12" t="str">
        <f>'All Running Order'!BU13</f>
        <v/>
      </c>
      <c r="BW13" s="12" t="str">
        <f>'All Running Order'!BV13</f>
        <v>-</v>
      </c>
      <c r="BX13" s="12" t="str">
        <f>'All Running Order'!BW13</f>
        <v/>
      </c>
      <c r="BY13" s="12" t="str">
        <f>'All Running Order'!BX13</f>
        <v>-</v>
      </c>
      <c r="BZ13" s="12" t="str">
        <f>'All Running Order'!BY13</f>
        <v/>
      </c>
      <c r="CA13" s="12">
        <f>'All Running Order'!BZ13</f>
        <v>12</v>
      </c>
      <c r="CB13" s="12">
        <f>'All Running Order'!CA13</f>
        <v>1</v>
      </c>
      <c r="CC13" s="12" t="str">
        <f>'All Running Order'!CB13</f>
        <v>-</v>
      </c>
      <c r="CD13" s="12" t="str">
        <f>'All Running Order'!CC13</f>
        <v/>
      </c>
      <c r="CE13" s="12" t="str">
        <f>'All Running Order'!CD13</f>
        <v>-</v>
      </c>
      <c r="CF13" s="12" t="str">
        <f>'All Running Order'!CE13</f>
        <v/>
      </c>
      <c r="CG13" s="12" t="str">
        <f>'All Running Order'!CF13</f>
        <v>-</v>
      </c>
      <c r="CH13" s="12" t="str">
        <f>'All Running Order'!CG13</f>
        <v/>
      </c>
      <c r="CI13" s="12" t="str">
        <f>'All Running Order'!CH13</f>
        <v>-</v>
      </c>
      <c r="CJ13" s="12" t="str">
        <f>'All Running Order'!CI13</f>
        <v xml:space="preserve"> </v>
      </c>
      <c r="CK13" s="12">
        <f>'All Running Order'!CJ13</f>
        <v>12</v>
      </c>
      <c r="CL13" s="12">
        <f>'All Running Order'!CK13</f>
        <v>3</v>
      </c>
      <c r="CM13" s="12" t="str">
        <f>'All Running Order'!CL13</f>
        <v>1</v>
      </c>
      <c r="CN13" s="12">
        <f>'All Running Order'!CM13</f>
        <v>3</v>
      </c>
      <c r="CO13" s="12" t="str">
        <f>'All Running Order'!CN13</f>
        <v xml:space="preserve"> </v>
      </c>
    </row>
    <row r="14" spans="1:93" s="3" customFormat="1" x14ac:dyDescent="0.3">
      <c r="A14" s="3" t="str">
        <f t="shared" si="4"/>
        <v>Red IRS1</v>
      </c>
      <c r="B14" s="3" t="str">
        <f>IF(N14=Constants!$D$2,CONCATENATE(N14,BT14),IF(N14=Constants!$D$3,CONCATENATE(N14,CF14),""))</f>
        <v>National1</v>
      </c>
      <c r="C14" s="12">
        <f>'All Running Order'!B14</f>
        <v>11</v>
      </c>
      <c r="D14" s="21" t="str">
        <f>'All Running Order'!C14</f>
        <v>Ian Wright</v>
      </c>
      <c r="E14" s="21" t="str">
        <f>'All Running Order'!D14</f>
        <v>Alex Hill</v>
      </c>
      <c r="F14" s="21" t="str">
        <f>'All Running Order'!E14</f>
        <v>Sherpa Indy</v>
      </c>
      <c r="G14" s="12">
        <f>'All Running Order'!F14</f>
        <v>1560</v>
      </c>
      <c r="H14" s="12" t="str">
        <f>'All Running Order'!G14</f>
        <v>IRS</v>
      </c>
      <c r="I14" s="12">
        <f>'All Running Order'!H14</f>
        <v>0</v>
      </c>
      <c r="J14" s="12">
        <f>'All Running Order'!I14</f>
        <v>0</v>
      </c>
      <c r="K14" s="12">
        <f>'All Running Order'!J14</f>
        <v>0</v>
      </c>
      <c r="L14" s="12"/>
      <c r="M14" s="12">
        <f>'All Running Order'!L14</f>
        <v>0</v>
      </c>
      <c r="N14" s="12" t="str">
        <f>'All Running Order'!M14</f>
        <v>National</v>
      </c>
      <c r="O14" s="12" t="str">
        <f>'All Running Order'!N14</f>
        <v>Red IRS</v>
      </c>
      <c r="P14" s="12">
        <f>'All Running Order'!O14</f>
        <v>3</v>
      </c>
      <c r="Q14" s="12">
        <f>'All Running Order'!P14</f>
        <v>0</v>
      </c>
      <c r="R14" s="12">
        <f>'All Running Order'!Q14</f>
        <v>5</v>
      </c>
      <c r="S14" s="12">
        <f>'All Running Order'!R14</f>
        <v>0</v>
      </c>
      <c r="T14" s="12">
        <f>'All Running Order'!S14</f>
        <v>0</v>
      </c>
      <c r="U14" s="12">
        <f>'All Running Order'!T14</f>
        <v>0</v>
      </c>
      <c r="V14" s="12">
        <f>'All Running Order'!U14</f>
        <v>2</v>
      </c>
      <c r="W14" s="12">
        <f>'All Running Order'!V14</f>
        <v>2</v>
      </c>
      <c r="X14" s="12">
        <f>'All Running Order'!W14</f>
        <v>0</v>
      </c>
      <c r="Y14" s="12">
        <f>'All Running Order'!X14</f>
        <v>0</v>
      </c>
      <c r="Z14" s="12">
        <f>'All Running Order'!Y14</f>
        <v>12</v>
      </c>
      <c r="AA14" s="12">
        <f>'All Running Order'!Z14</f>
        <v>2</v>
      </c>
      <c r="AB14" s="12">
        <f>'All Running Order'!AA14</f>
        <v>0</v>
      </c>
      <c r="AC14" s="12">
        <f>'All Running Order'!AB14</f>
        <v>5</v>
      </c>
      <c r="AD14" s="12">
        <f>'All Running Order'!AC14</f>
        <v>0</v>
      </c>
      <c r="AE14" s="12">
        <f>'All Running Order'!AD14</f>
        <v>0</v>
      </c>
      <c r="AF14" s="12">
        <f>'All Running Order'!AE14</f>
        <v>0</v>
      </c>
      <c r="AG14" s="12">
        <f>'All Running Order'!AF14</f>
        <v>8</v>
      </c>
      <c r="AH14" s="12">
        <f>'All Running Order'!AG14</f>
        <v>1</v>
      </c>
      <c r="AI14" s="12">
        <f>'All Running Order'!AH14</f>
        <v>0</v>
      </c>
      <c r="AJ14" s="12">
        <f>'All Running Order'!AI14</f>
        <v>0</v>
      </c>
      <c r="AK14" s="12">
        <f>'All Running Order'!AJ14</f>
        <v>16</v>
      </c>
      <c r="AL14" s="12">
        <f>'All Running Order'!AK14</f>
        <v>28</v>
      </c>
      <c r="AM14" s="12">
        <f>'All Running Order'!AL14</f>
        <v>2</v>
      </c>
      <c r="AN14" s="12">
        <f>'All Running Order'!AM14</f>
        <v>0</v>
      </c>
      <c r="AO14" s="12">
        <f>'All Running Order'!AN14</f>
        <v>2</v>
      </c>
      <c r="AP14" s="12">
        <f>'All Running Order'!AO14</f>
        <v>1</v>
      </c>
      <c r="AQ14" s="12">
        <f>'All Running Order'!AP14</f>
        <v>0</v>
      </c>
      <c r="AR14" s="12">
        <f>'All Running Order'!AQ14</f>
        <v>0</v>
      </c>
      <c r="AS14" s="12">
        <f>'All Running Order'!AR14</f>
        <v>0</v>
      </c>
      <c r="AT14" s="12">
        <f>'All Running Order'!AS14</f>
        <v>0</v>
      </c>
      <c r="AU14" s="12">
        <f>'All Running Order'!AT14</f>
        <v>0</v>
      </c>
      <c r="AV14" s="12">
        <f>'All Running Order'!AU14</f>
        <v>0</v>
      </c>
      <c r="AW14" s="12">
        <f>'All Running Order'!AV14</f>
        <v>5</v>
      </c>
      <c r="AX14" s="12">
        <f>'All Running Order'!AW14</f>
        <v>33</v>
      </c>
      <c r="AY14" s="12">
        <f>'All Running Order'!AX14</f>
        <v>0</v>
      </c>
      <c r="AZ14" s="12">
        <f>'All Running Order'!AY14</f>
        <v>0</v>
      </c>
      <c r="BA14" s="12">
        <f>'All Running Order'!AZ14</f>
        <v>0</v>
      </c>
      <c r="BB14" s="12">
        <f>'All Running Order'!BA14</f>
        <v>0</v>
      </c>
      <c r="BC14" s="12">
        <f>'All Running Order'!BB14</f>
        <v>0</v>
      </c>
      <c r="BD14" s="12">
        <f>'All Running Order'!BC14</f>
        <v>0</v>
      </c>
      <c r="BE14" s="12">
        <f>'All Running Order'!BD14</f>
        <v>0</v>
      </c>
      <c r="BF14" s="12">
        <f>'All Running Order'!BE14</f>
        <v>0</v>
      </c>
      <c r="BG14" s="12">
        <f>'All Running Order'!BF14</f>
        <v>0</v>
      </c>
      <c r="BH14" s="12">
        <f>'All Running Order'!BG14</f>
        <v>0</v>
      </c>
      <c r="BI14" s="12">
        <f>'All Running Order'!BH14</f>
        <v>0</v>
      </c>
      <c r="BJ14" s="12">
        <f>'All Running Order'!BI14</f>
        <v>33</v>
      </c>
      <c r="BK14" s="12">
        <f>'All Running Order'!BJ14</f>
        <v>1</v>
      </c>
      <c r="BL14" s="12">
        <f>'All Running Order'!BK14</f>
        <v>1</v>
      </c>
      <c r="BM14" s="12">
        <f>'All Running Order'!BL14</f>
        <v>1</v>
      </c>
      <c r="BN14" s="12">
        <f>'All Running Order'!BM14</f>
        <v>1</v>
      </c>
      <c r="BO14" s="12">
        <f>'All Running Order'!BN14</f>
        <v>1</v>
      </c>
      <c r="BP14" s="12">
        <f>'All Running Order'!BO14</f>
        <v>1</v>
      </c>
      <c r="BQ14" s="12">
        <f>'All Running Order'!BP14</f>
        <v>1</v>
      </c>
      <c r="BR14" s="12">
        <f>'All Running Order'!BQ14</f>
        <v>1</v>
      </c>
      <c r="BS14" s="12">
        <f>'All Running Order'!BR14</f>
        <v>1</v>
      </c>
      <c r="BT14" s="12">
        <f>'All Running Order'!BS14</f>
        <v>1</v>
      </c>
      <c r="BU14" s="12">
        <f>'All Running Order'!BT14</f>
        <v>1</v>
      </c>
      <c r="BV14" s="12">
        <f>'All Running Order'!BU14</f>
        <v>1</v>
      </c>
      <c r="BW14" s="12" t="str">
        <f>'All Running Order'!BV14</f>
        <v>-</v>
      </c>
      <c r="BX14" s="12" t="str">
        <f>'All Running Order'!BW14</f>
        <v/>
      </c>
      <c r="BY14" s="12" t="str">
        <f>'All Running Order'!BX14</f>
        <v>-</v>
      </c>
      <c r="BZ14" s="12" t="str">
        <f>'All Running Order'!BY14</f>
        <v/>
      </c>
      <c r="CA14" s="12" t="str">
        <f>'All Running Order'!BZ14</f>
        <v>-</v>
      </c>
      <c r="CB14" s="12" t="str">
        <f>'All Running Order'!CA14</f>
        <v/>
      </c>
      <c r="CC14" s="12" t="str">
        <f>'All Running Order'!CB14</f>
        <v>-</v>
      </c>
      <c r="CD14" s="12" t="str">
        <f>'All Running Order'!CC14</f>
        <v/>
      </c>
      <c r="CE14" s="12" t="str">
        <f>'All Running Order'!CD14</f>
        <v>-</v>
      </c>
      <c r="CF14" s="12" t="str">
        <f>'All Running Order'!CE14</f>
        <v/>
      </c>
      <c r="CG14" s="12" t="str">
        <f>'All Running Order'!CF14</f>
        <v>-</v>
      </c>
      <c r="CH14" s="12" t="str">
        <f>'All Running Order'!CG14</f>
        <v/>
      </c>
      <c r="CI14" s="12" t="str">
        <f>'All Running Order'!CH14</f>
        <v>-</v>
      </c>
      <c r="CJ14" s="12" t="str">
        <f>'All Running Order'!CI14</f>
        <v xml:space="preserve"> </v>
      </c>
      <c r="CK14" s="12" t="str">
        <f>'All Running Order'!CJ14</f>
        <v>-</v>
      </c>
      <c r="CL14" s="12" t="str">
        <f>'All Running Order'!CK14</f>
        <v xml:space="preserve"> </v>
      </c>
      <c r="CM14" s="12" t="str">
        <f>'All Running Order'!CL14</f>
        <v>1</v>
      </c>
      <c r="CN14" s="12" t="str">
        <f>'All Running Order'!CM14</f>
        <v xml:space="preserve"> </v>
      </c>
      <c r="CO14" s="12" t="str">
        <f>'All Running Order'!CN14</f>
        <v xml:space="preserve"> </v>
      </c>
    </row>
    <row r="15" spans="1:93" s="3" customFormat="1" x14ac:dyDescent="0.3">
      <c r="A15" s="3" t="str">
        <f t="shared" si="4"/>
        <v>Blue Live2</v>
      </c>
      <c r="B15" s="3" t="str">
        <f>IF(N15=Constants!$D$2,CONCATENATE(N15,BT15),IF(N15=Constants!$D$3,CONCATENATE(N15,CF15),""))</f>
        <v>National14</v>
      </c>
      <c r="C15" s="12">
        <f>'All Running Order'!B15</f>
        <v>12</v>
      </c>
      <c r="D15" s="21" t="str">
        <f>'All Running Order'!C15</f>
        <v>Phil Blagden</v>
      </c>
      <c r="E15" s="21" t="str">
        <f>'All Running Order'!D15</f>
        <v>James Tickle</v>
      </c>
      <c r="F15" s="21" t="str">
        <f>'All Running Order'!E15</f>
        <v>Trialsmaster</v>
      </c>
      <c r="G15" s="12">
        <f>'All Running Order'!F15</f>
        <v>1335</v>
      </c>
      <c r="H15" s="12" t="str">
        <f>'All Running Order'!G15</f>
        <v>Live</v>
      </c>
      <c r="I15" s="12">
        <f>'All Running Order'!H15</f>
        <v>0</v>
      </c>
      <c r="J15" s="12">
        <f>'All Running Order'!I15</f>
        <v>0</v>
      </c>
      <c r="K15" s="12">
        <f>'All Running Order'!J15</f>
        <v>0</v>
      </c>
      <c r="L15" s="12"/>
      <c r="M15" s="12">
        <f>'All Running Order'!L15</f>
        <v>0</v>
      </c>
      <c r="N15" s="12" t="str">
        <f>'All Running Order'!M15</f>
        <v>National</v>
      </c>
      <c r="O15" s="12" t="str">
        <f>'All Running Order'!N15</f>
        <v>Blue Live</v>
      </c>
      <c r="P15" s="12">
        <f>'All Running Order'!O15</f>
        <v>3</v>
      </c>
      <c r="Q15" s="12">
        <f>'All Running Order'!P15</f>
        <v>0</v>
      </c>
      <c r="R15" s="12">
        <f>'All Running Order'!Q15</f>
        <v>6</v>
      </c>
      <c r="S15" s="12">
        <f>'All Running Order'!R15</f>
        <v>6</v>
      </c>
      <c r="T15" s="12">
        <f>'All Running Order'!S15</f>
        <v>4</v>
      </c>
      <c r="U15" s="12">
        <f>'All Running Order'!T15</f>
        <v>5</v>
      </c>
      <c r="V15" s="12">
        <f>'All Running Order'!U15</f>
        <v>3</v>
      </c>
      <c r="W15" s="12">
        <f>'All Running Order'!V15</f>
        <v>2</v>
      </c>
      <c r="X15" s="12">
        <f>'All Running Order'!W15</f>
        <v>0</v>
      </c>
      <c r="Y15" s="12">
        <f>'All Running Order'!X15</f>
        <v>0</v>
      </c>
      <c r="Z15" s="12">
        <f>'All Running Order'!Y15</f>
        <v>29</v>
      </c>
      <c r="AA15" s="12">
        <f>'All Running Order'!Z15</f>
        <v>5</v>
      </c>
      <c r="AB15" s="12">
        <f>'All Running Order'!AA15</f>
        <v>1</v>
      </c>
      <c r="AC15" s="12">
        <f>'All Running Order'!AB15</f>
        <v>5</v>
      </c>
      <c r="AD15" s="12">
        <f>'All Running Order'!AC15</f>
        <v>2</v>
      </c>
      <c r="AE15" s="12">
        <f>'All Running Order'!AD15</f>
        <v>1</v>
      </c>
      <c r="AF15" s="12">
        <f>'All Running Order'!AE15</f>
        <v>5</v>
      </c>
      <c r="AG15" s="12">
        <f>'All Running Order'!AF15</f>
        <v>2</v>
      </c>
      <c r="AH15" s="12">
        <f>'All Running Order'!AG15</f>
        <v>2</v>
      </c>
      <c r="AI15" s="12">
        <f>'All Running Order'!AH15</f>
        <v>0</v>
      </c>
      <c r="AJ15" s="12">
        <f>'All Running Order'!AI15</f>
        <v>0</v>
      </c>
      <c r="AK15" s="12">
        <f>'All Running Order'!AJ15</f>
        <v>23</v>
      </c>
      <c r="AL15" s="12">
        <f>'All Running Order'!AK15</f>
        <v>52</v>
      </c>
      <c r="AM15" s="12">
        <f>'All Running Order'!AL15</f>
        <v>3</v>
      </c>
      <c r="AN15" s="12">
        <f>'All Running Order'!AM15</f>
        <v>2</v>
      </c>
      <c r="AO15" s="12">
        <f>'All Running Order'!AN15</f>
        <v>2</v>
      </c>
      <c r="AP15" s="12">
        <f>'All Running Order'!AO15</f>
        <v>1</v>
      </c>
      <c r="AQ15" s="12">
        <f>'All Running Order'!AP15</f>
        <v>5</v>
      </c>
      <c r="AR15" s="12">
        <f>'All Running Order'!AQ15</f>
        <v>5</v>
      </c>
      <c r="AS15" s="12">
        <f>'All Running Order'!AR15</f>
        <v>2</v>
      </c>
      <c r="AT15" s="12">
        <f>'All Running Order'!AS15</f>
        <v>0</v>
      </c>
      <c r="AU15" s="12">
        <f>'All Running Order'!AT15</f>
        <v>0</v>
      </c>
      <c r="AV15" s="12">
        <f>'All Running Order'!AU15</f>
        <v>0</v>
      </c>
      <c r="AW15" s="12">
        <f>'All Running Order'!AV15</f>
        <v>20</v>
      </c>
      <c r="AX15" s="12">
        <f>'All Running Order'!AW15</f>
        <v>72</v>
      </c>
      <c r="AY15" s="12">
        <f>'All Running Order'!AX15</f>
        <v>0</v>
      </c>
      <c r="AZ15" s="12">
        <f>'All Running Order'!AY15</f>
        <v>0</v>
      </c>
      <c r="BA15" s="12">
        <f>'All Running Order'!AZ15</f>
        <v>0</v>
      </c>
      <c r="BB15" s="12">
        <f>'All Running Order'!BA15</f>
        <v>0</v>
      </c>
      <c r="BC15" s="12">
        <f>'All Running Order'!BB15</f>
        <v>0</v>
      </c>
      <c r="BD15" s="12">
        <f>'All Running Order'!BC15</f>
        <v>0</v>
      </c>
      <c r="BE15" s="12">
        <f>'All Running Order'!BD15</f>
        <v>0</v>
      </c>
      <c r="BF15" s="12">
        <f>'All Running Order'!BE15</f>
        <v>0</v>
      </c>
      <c r="BG15" s="12">
        <f>'All Running Order'!BF15</f>
        <v>0</v>
      </c>
      <c r="BH15" s="12">
        <f>'All Running Order'!BG15</f>
        <v>0</v>
      </c>
      <c r="BI15" s="12">
        <f>'All Running Order'!BH15</f>
        <v>0</v>
      </c>
      <c r="BJ15" s="12">
        <f>'All Running Order'!BI15</f>
        <v>72</v>
      </c>
      <c r="BK15" s="12">
        <f>'All Running Order'!BJ15</f>
        <v>11</v>
      </c>
      <c r="BL15" s="12">
        <f>'All Running Order'!BK15</f>
        <v>13</v>
      </c>
      <c r="BM15" s="12">
        <f>'All Running Order'!BL15</f>
        <v>16</v>
      </c>
      <c r="BN15" s="12">
        <f>'All Running Order'!BM15</f>
        <v>16</v>
      </c>
      <c r="BO15" s="12">
        <f>'All Running Order'!BN15</f>
        <v>10</v>
      </c>
      <c r="BP15" s="12">
        <f>'All Running Order'!BO15</f>
        <v>13</v>
      </c>
      <c r="BQ15" s="12">
        <f>'All Running Order'!BP15</f>
        <v>15</v>
      </c>
      <c r="BR15" s="12">
        <f>'All Running Order'!BQ15</f>
        <v>15</v>
      </c>
      <c r="BS15" s="12">
        <f>'All Running Order'!BR15</f>
        <v>16</v>
      </c>
      <c r="BT15" s="12">
        <f>'All Running Order'!BS15</f>
        <v>14</v>
      </c>
      <c r="BU15" s="12" t="str">
        <f>'All Running Order'!BT15</f>
        <v>-</v>
      </c>
      <c r="BV15" s="12" t="str">
        <f>'All Running Order'!BU15</f>
        <v/>
      </c>
      <c r="BW15" s="12" t="str">
        <f>'All Running Order'!BV15</f>
        <v>-</v>
      </c>
      <c r="BX15" s="12" t="str">
        <f>'All Running Order'!BW15</f>
        <v/>
      </c>
      <c r="BY15" s="12" t="str">
        <f>'All Running Order'!BX15</f>
        <v>-</v>
      </c>
      <c r="BZ15" s="12" t="str">
        <f>'All Running Order'!BY15</f>
        <v/>
      </c>
      <c r="CA15" s="12">
        <f>'All Running Order'!BZ15</f>
        <v>16</v>
      </c>
      <c r="CB15" s="12">
        <f>'All Running Order'!CA15</f>
        <v>2</v>
      </c>
      <c r="CC15" s="12" t="str">
        <f>'All Running Order'!CB15</f>
        <v>-</v>
      </c>
      <c r="CD15" s="12" t="str">
        <f>'All Running Order'!CC15</f>
        <v/>
      </c>
      <c r="CE15" s="12" t="str">
        <f>'All Running Order'!CD15</f>
        <v>-</v>
      </c>
      <c r="CF15" s="12" t="str">
        <f>'All Running Order'!CE15</f>
        <v/>
      </c>
      <c r="CG15" s="12" t="str">
        <f>'All Running Order'!CF15</f>
        <v>-</v>
      </c>
      <c r="CH15" s="12" t="str">
        <f>'All Running Order'!CG15</f>
        <v/>
      </c>
      <c r="CI15" s="12" t="str">
        <f>'All Running Order'!CH15</f>
        <v>-</v>
      </c>
      <c r="CJ15" s="12" t="str">
        <f>'All Running Order'!CI15</f>
        <v xml:space="preserve"> </v>
      </c>
      <c r="CK15" s="12">
        <f>'All Running Order'!CJ15</f>
        <v>16</v>
      </c>
      <c r="CL15" s="12">
        <f>'All Running Order'!CK15</f>
        <v>4</v>
      </c>
      <c r="CM15" s="12" t="str">
        <f>'All Running Order'!CL15</f>
        <v>2</v>
      </c>
      <c r="CN15" s="12">
        <f>'All Running Order'!CM15</f>
        <v>4</v>
      </c>
      <c r="CO15" s="12" t="str">
        <f>'All Running Order'!CN15</f>
        <v xml:space="preserve"> </v>
      </c>
    </row>
    <row r="16" spans="1:93" s="3" customFormat="1" x14ac:dyDescent="0.3">
      <c r="A16" s="3" t="str">
        <f t="shared" si="4"/>
        <v>Clubman6</v>
      </c>
      <c r="B16" s="3" t="str">
        <f>IF(N16=Constants!$D$2,CONCATENATE(N16,BT16),IF(N16=Constants!$D$3,CONCATENATE(N16,CF16),""))</f>
        <v>Clubman6</v>
      </c>
      <c r="C16" s="12">
        <f>'All Running Order'!B16</f>
        <v>14</v>
      </c>
      <c r="D16" s="21" t="str">
        <f>'All Running Order'!C16</f>
        <v>James Tickle</v>
      </c>
      <c r="E16" s="21" t="str">
        <f>'All Running Order'!D16</f>
        <v>Phil Blagden</v>
      </c>
      <c r="F16" s="21" t="str">
        <f>'All Running Order'!E16</f>
        <v>Ibex</v>
      </c>
      <c r="G16" s="12">
        <f>'All Running Order'!F16</f>
        <v>1335</v>
      </c>
      <c r="H16" s="12">
        <f>'All Running Order'!G16</f>
        <v>0</v>
      </c>
      <c r="I16" s="12">
        <f>'All Running Order'!H16</f>
        <v>0</v>
      </c>
      <c r="J16" s="12">
        <f>'All Running Order'!I16</f>
        <v>0</v>
      </c>
      <c r="K16" s="12">
        <f>'All Running Order'!J16</f>
        <v>0</v>
      </c>
      <c r="L16" s="12"/>
      <c r="M16" s="12" t="str">
        <f>'All Running Order'!L16</f>
        <v>Ret/NS</v>
      </c>
      <c r="N16" s="12" t="str">
        <f>'All Running Order'!M16</f>
        <v>Clubman</v>
      </c>
      <c r="O16" s="12" t="str">
        <f>'All Running Order'!N16</f>
        <v>Clubman</v>
      </c>
      <c r="P16" s="12">
        <f>'All Running Order'!O16</f>
        <v>12</v>
      </c>
      <c r="Q16" s="12">
        <f>'All Running Order'!P16</f>
        <v>12</v>
      </c>
      <c r="R16" s="12">
        <f>'All Running Order'!Q16</f>
        <v>12</v>
      </c>
      <c r="S16" s="12">
        <f>'All Running Order'!R16</f>
        <v>2</v>
      </c>
      <c r="T16" s="12">
        <f>'All Running Order'!S16</f>
        <v>4</v>
      </c>
      <c r="U16" s="12">
        <f>'All Running Order'!T16</f>
        <v>5</v>
      </c>
      <c r="V16" s="12">
        <f>'All Running Order'!U16</f>
        <v>12</v>
      </c>
      <c r="W16" s="12">
        <f>'All Running Order'!V16</f>
        <v>12</v>
      </c>
      <c r="X16" s="12">
        <f>'All Running Order'!W16</f>
        <v>0</v>
      </c>
      <c r="Y16" s="12">
        <f>'All Running Order'!X16</f>
        <v>0</v>
      </c>
      <c r="Z16" s="12">
        <f>'All Running Order'!Y16</f>
        <v>1000</v>
      </c>
      <c r="AA16" s="12">
        <f>'All Running Order'!Z16</f>
        <v>0</v>
      </c>
      <c r="AB16" s="12">
        <f>'All Running Order'!AA16</f>
        <v>0</v>
      </c>
      <c r="AC16" s="12">
        <f>'All Running Order'!AB16</f>
        <v>0</v>
      </c>
      <c r="AD16" s="12">
        <f>'All Running Order'!AC16</f>
        <v>0</v>
      </c>
      <c r="AE16" s="12">
        <f>'All Running Order'!AD16</f>
        <v>0</v>
      </c>
      <c r="AF16" s="12">
        <f>'All Running Order'!AE16</f>
        <v>0</v>
      </c>
      <c r="AG16" s="12">
        <f>'All Running Order'!AF16</f>
        <v>0</v>
      </c>
      <c r="AH16" s="12">
        <f>'All Running Order'!AG16</f>
        <v>0</v>
      </c>
      <c r="AI16" s="12">
        <f>'All Running Order'!AH16</f>
        <v>0</v>
      </c>
      <c r="AJ16" s="12">
        <f>'All Running Order'!AI16</f>
        <v>0</v>
      </c>
      <c r="AK16" s="12">
        <f>'All Running Order'!AJ16</f>
        <v>0</v>
      </c>
      <c r="AL16" s="12">
        <f>'All Running Order'!AK16</f>
        <v>1000</v>
      </c>
      <c r="AM16" s="12">
        <f>'All Running Order'!AL16</f>
        <v>0</v>
      </c>
      <c r="AN16" s="12">
        <f>'All Running Order'!AM16</f>
        <v>0</v>
      </c>
      <c r="AO16" s="12">
        <f>'All Running Order'!AN16</f>
        <v>0</v>
      </c>
      <c r="AP16" s="12">
        <f>'All Running Order'!AO16</f>
        <v>0</v>
      </c>
      <c r="AQ16" s="12">
        <f>'All Running Order'!AP16</f>
        <v>0</v>
      </c>
      <c r="AR16" s="12">
        <f>'All Running Order'!AQ16</f>
        <v>0</v>
      </c>
      <c r="AS16" s="12">
        <f>'All Running Order'!AR16</f>
        <v>0</v>
      </c>
      <c r="AT16" s="12">
        <f>'All Running Order'!AS16</f>
        <v>0</v>
      </c>
      <c r="AU16" s="12">
        <f>'All Running Order'!AT16</f>
        <v>0</v>
      </c>
      <c r="AV16" s="12">
        <f>'All Running Order'!AU16</f>
        <v>0</v>
      </c>
      <c r="AW16" s="12">
        <f>'All Running Order'!AV16</f>
        <v>0</v>
      </c>
      <c r="AX16" s="12">
        <f>'All Running Order'!AW16</f>
        <v>1000</v>
      </c>
      <c r="AY16" s="12">
        <f>'All Running Order'!AX16</f>
        <v>0</v>
      </c>
      <c r="AZ16" s="12">
        <f>'All Running Order'!AY16</f>
        <v>0</v>
      </c>
      <c r="BA16" s="12">
        <f>'All Running Order'!AZ16</f>
        <v>0</v>
      </c>
      <c r="BB16" s="12">
        <f>'All Running Order'!BA16</f>
        <v>0</v>
      </c>
      <c r="BC16" s="12">
        <f>'All Running Order'!BB16</f>
        <v>0</v>
      </c>
      <c r="BD16" s="12">
        <f>'All Running Order'!BC16</f>
        <v>0</v>
      </c>
      <c r="BE16" s="12">
        <f>'All Running Order'!BD16</f>
        <v>0</v>
      </c>
      <c r="BF16" s="12">
        <f>'All Running Order'!BE16</f>
        <v>0</v>
      </c>
      <c r="BG16" s="12">
        <f>'All Running Order'!BF16</f>
        <v>0</v>
      </c>
      <c r="BH16" s="12">
        <f>'All Running Order'!BG16</f>
        <v>0</v>
      </c>
      <c r="BI16" s="12">
        <f>'All Running Order'!BH16</f>
        <v>0</v>
      </c>
      <c r="BJ16" s="12">
        <f>'All Running Order'!BI16</f>
        <v>1000</v>
      </c>
      <c r="BK16" s="12">
        <f>'All Running Order'!BJ16</f>
        <v>21</v>
      </c>
      <c r="BL16" s="12">
        <f>'All Running Order'!BK16</f>
        <v>21</v>
      </c>
      <c r="BM16" s="12">
        <f>'All Running Order'!BL16</f>
        <v>21</v>
      </c>
      <c r="BN16" s="12">
        <f>'All Running Order'!BM16</f>
        <v>21</v>
      </c>
      <c r="BO16" s="12">
        <f>'All Running Order'!BN16</f>
        <v>21</v>
      </c>
      <c r="BP16" s="12">
        <f>'All Running Order'!BO16</f>
        <v>21</v>
      </c>
      <c r="BQ16" s="12">
        <f>'All Running Order'!BP16</f>
        <v>21</v>
      </c>
      <c r="BR16" s="12">
        <f>'All Running Order'!BQ16</f>
        <v>21</v>
      </c>
      <c r="BS16" s="12" t="str">
        <f>'All Running Order'!BR16</f>
        <v>-</v>
      </c>
      <c r="BT16" s="12" t="str">
        <f>'All Running Order'!BS16</f>
        <v/>
      </c>
      <c r="BU16" s="12" t="str">
        <f>'All Running Order'!BT16</f>
        <v>-</v>
      </c>
      <c r="BV16" s="12" t="str">
        <f>'All Running Order'!BU16</f>
        <v/>
      </c>
      <c r="BW16" s="12" t="str">
        <f>'All Running Order'!BV16</f>
        <v>-</v>
      </c>
      <c r="BX16" s="12" t="str">
        <f>'All Running Order'!BW16</f>
        <v/>
      </c>
      <c r="BY16" s="12" t="str">
        <f>'All Running Order'!BX16</f>
        <v>-</v>
      </c>
      <c r="BZ16" s="12" t="str">
        <f>'All Running Order'!BY16</f>
        <v/>
      </c>
      <c r="CA16" s="12" t="str">
        <f>'All Running Order'!BZ16</f>
        <v>-</v>
      </c>
      <c r="CB16" s="12" t="str">
        <f>'All Running Order'!CA16</f>
        <v/>
      </c>
      <c r="CC16" s="12" t="str">
        <f>'All Running Order'!CB16</f>
        <v>-</v>
      </c>
      <c r="CD16" s="12" t="str">
        <f>'All Running Order'!CC16</f>
        <v/>
      </c>
      <c r="CE16" s="12">
        <f>'All Running Order'!CD16</f>
        <v>21</v>
      </c>
      <c r="CF16" s="12">
        <f>'All Running Order'!CE16</f>
        <v>6</v>
      </c>
      <c r="CG16" s="12" t="str">
        <f>'All Running Order'!CF16</f>
        <v>-</v>
      </c>
      <c r="CH16" s="12" t="str">
        <f>'All Running Order'!CG16</f>
        <v/>
      </c>
      <c r="CI16" s="12" t="str">
        <f>'All Running Order'!CH16</f>
        <v>-</v>
      </c>
      <c r="CJ16" s="12" t="str">
        <f>'All Running Order'!CI16</f>
        <v xml:space="preserve"> </v>
      </c>
      <c r="CK16" s="12" t="str">
        <f>'All Running Order'!CJ16</f>
        <v>-</v>
      </c>
      <c r="CL16" s="12" t="str">
        <f>'All Running Order'!CK16</f>
        <v xml:space="preserve"> </v>
      </c>
      <c r="CM16" s="12" t="str">
        <f>'All Running Order'!CL16</f>
        <v>6</v>
      </c>
      <c r="CN16" s="12" t="str">
        <f>'All Running Order'!CM16</f>
        <v xml:space="preserve"> </v>
      </c>
      <c r="CO16" s="12" t="str">
        <f>'All Running Order'!CN16</f>
        <v xml:space="preserve"> </v>
      </c>
    </row>
    <row r="17" spans="1:93" s="3" customFormat="1" x14ac:dyDescent="0.3">
      <c r="A17" s="3" t="str">
        <f t="shared" si="4"/>
        <v>Red IRS2</v>
      </c>
      <c r="B17" s="3" t="str">
        <f>IF(N17=Constants!$D$2,CONCATENATE(N17,BT17),IF(N17=Constants!$D$3,CONCATENATE(N17,CF17),""))</f>
        <v>National2</v>
      </c>
      <c r="C17" s="12">
        <f>'All Running Order'!B17</f>
        <v>15</v>
      </c>
      <c r="D17" s="21" t="str">
        <f>'All Running Order'!C17</f>
        <v>Peter Fensom</v>
      </c>
      <c r="E17" s="21" t="str">
        <f>'All Running Order'!D17</f>
        <v>Liz Fensom</v>
      </c>
      <c r="F17" s="21" t="str">
        <f>'All Running Order'!E17</f>
        <v>Hamilton</v>
      </c>
      <c r="G17" s="12">
        <f>'All Running Order'!F17</f>
        <v>1600</v>
      </c>
      <c r="H17" s="12" t="str">
        <f>'All Running Order'!G17</f>
        <v>IRS</v>
      </c>
      <c r="I17" s="12">
        <f>'All Running Order'!H17</f>
        <v>0</v>
      </c>
      <c r="J17" s="12">
        <f>'All Running Order'!I17</f>
        <v>0</v>
      </c>
      <c r="K17" s="12">
        <f>'All Running Order'!J17</f>
        <v>0</v>
      </c>
      <c r="L17" s="12"/>
      <c r="M17" s="12">
        <f>'All Running Order'!L17</f>
        <v>0</v>
      </c>
      <c r="N17" s="12" t="str">
        <f>'All Running Order'!M17</f>
        <v>National</v>
      </c>
      <c r="O17" s="12" t="str">
        <f>'All Running Order'!N17</f>
        <v>Red IRS</v>
      </c>
      <c r="P17" s="12">
        <f>'All Running Order'!O17</f>
        <v>2</v>
      </c>
      <c r="Q17" s="12">
        <f>'All Running Order'!P17</f>
        <v>0</v>
      </c>
      <c r="R17" s="12">
        <f>'All Running Order'!Q17</f>
        <v>5</v>
      </c>
      <c r="S17" s="12">
        <f>'All Running Order'!R17</f>
        <v>2</v>
      </c>
      <c r="T17" s="12">
        <f>'All Running Order'!S17</f>
        <v>1</v>
      </c>
      <c r="U17" s="12">
        <f>'All Running Order'!T17</f>
        <v>1</v>
      </c>
      <c r="V17" s="12">
        <f>'All Running Order'!U17</f>
        <v>8</v>
      </c>
      <c r="W17" s="12">
        <f>'All Running Order'!V17</f>
        <v>2</v>
      </c>
      <c r="X17" s="12">
        <f>'All Running Order'!W17</f>
        <v>0</v>
      </c>
      <c r="Y17" s="12">
        <f>'All Running Order'!X17</f>
        <v>0</v>
      </c>
      <c r="Z17" s="12">
        <f>'All Running Order'!Y17</f>
        <v>21</v>
      </c>
      <c r="AA17" s="12">
        <f>'All Running Order'!Z17</f>
        <v>2</v>
      </c>
      <c r="AB17" s="12">
        <f>'All Running Order'!AA17</f>
        <v>0</v>
      </c>
      <c r="AC17" s="12">
        <f>'All Running Order'!AB17</f>
        <v>3</v>
      </c>
      <c r="AD17" s="12">
        <f>'All Running Order'!AC17</f>
        <v>0</v>
      </c>
      <c r="AE17" s="12">
        <f>'All Running Order'!AD17</f>
        <v>0</v>
      </c>
      <c r="AF17" s="12">
        <f>'All Running Order'!AE17</f>
        <v>0</v>
      </c>
      <c r="AG17" s="12">
        <f>'All Running Order'!AF17</f>
        <v>2</v>
      </c>
      <c r="AH17" s="12">
        <f>'All Running Order'!AG17</f>
        <v>1</v>
      </c>
      <c r="AI17" s="12">
        <f>'All Running Order'!AH17</f>
        <v>0</v>
      </c>
      <c r="AJ17" s="12">
        <f>'All Running Order'!AI17</f>
        <v>0</v>
      </c>
      <c r="AK17" s="12">
        <f>'All Running Order'!AJ17</f>
        <v>8</v>
      </c>
      <c r="AL17" s="12">
        <f>'All Running Order'!AK17</f>
        <v>29</v>
      </c>
      <c r="AM17" s="12">
        <f>'All Running Order'!AL17</f>
        <v>1</v>
      </c>
      <c r="AN17" s="12">
        <f>'All Running Order'!AM17</f>
        <v>0</v>
      </c>
      <c r="AO17" s="12">
        <f>'All Running Order'!AN17</f>
        <v>2</v>
      </c>
      <c r="AP17" s="12">
        <f>'All Running Order'!AO17</f>
        <v>0</v>
      </c>
      <c r="AQ17" s="12">
        <f>'All Running Order'!AP17</f>
        <v>0</v>
      </c>
      <c r="AR17" s="12">
        <f>'All Running Order'!AQ17</f>
        <v>1</v>
      </c>
      <c r="AS17" s="12">
        <f>'All Running Order'!AR17</f>
        <v>0</v>
      </c>
      <c r="AT17" s="12">
        <f>'All Running Order'!AS17</f>
        <v>1</v>
      </c>
      <c r="AU17" s="12">
        <f>'All Running Order'!AT17</f>
        <v>0</v>
      </c>
      <c r="AV17" s="12">
        <f>'All Running Order'!AU17</f>
        <v>0</v>
      </c>
      <c r="AW17" s="12">
        <f>'All Running Order'!AV17</f>
        <v>5</v>
      </c>
      <c r="AX17" s="12">
        <f>'All Running Order'!AW17</f>
        <v>34</v>
      </c>
      <c r="AY17" s="12">
        <f>'All Running Order'!AX17</f>
        <v>0</v>
      </c>
      <c r="AZ17" s="12">
        <f>'All Running Order'!AY17</f>
        <v>0</v>
      </c>
      <c r="BA17" s="12">
        <f>'All Running Order'!AZ17</f>
        <v>0</v>
      </c>
      <c r="BB17" s="12">
        <f>'All Running Order'!BA17</f>
        <v>0</v>
      </c>
      <c r="BC17" s="12">
        <f>'All Running Order'!BB17</f>
        <v>0</v>
      </c>
      <c r="BD17" s="12">
        <f>'All Running Order'!BC17</f>
        <v>0</v>
      </c>
      <c r="BE17" s="12">
        <f>'All Running Order'!BD17</f>
        <v>0</v>
      </c>
      <c r="BF17" s="12">
        <f>'All Running Order'!BE17</f>
        <v>0</v>
      </c>
      <c r="BG17" s="12">
        <f>'All Running Order'!BF17</f>
        <v>0</v>
      </c>
      <c r="BH17" s="12">
        <f>'All Running Order'!BG17</f>
        <v>0</v>
      </c>
      <c r="BI17" s="12">
        <f>'All Running Order'!BH17</f>
        <v>0</v>
      </c>
      <c r="BJ17" s="12">
        <f>'All Running Order'!BI17</f>
        <v>34</v>
      </c>
      <c r="BK17" s="12">
        <f>'All Running Order'!BJ17</f>
        <v>3</v>
      </c>
      <c r="BL17" s="12">
        <f>'All Running Order'!BK17</f>
        <v>2</v>
      </c>
      <c r="BM17" s="12">
        <f>'All Running Order'!BL17</f>
        <v>2</v>
      </c>
      <c r="BN17" s="12">
        <f>'All Running Order'!BM17</f>
        <v>2</v>
      </c>
      <c r="BO17" s="12">
        <f>'All Running Order'!BN17</f>
        <v>3</v>
      </c>
      <c r="BP17" s="12">
        <f>'All Running Order'!BO17</f>
        <v>2</v>
      </c>
      <c r="BQ17" s="12">
        <f>'All Running Order'!BP17</f>
        <v>2</v>
      </c>
      <c r="BR17" s="12">
        <f>'All Running Order'!BQ17</f>
        <v>2</v>
      </c>
      <c r="BS17" s="12">
        <f>'All Running Order'!BR17</f>
        <v>2</v>
      </c>
      <c r="BT17" s="12">
        <f>'All Running Order'!BS17</f>
        <v>2</v>
      </c>
      <c r="BU17" s="12">
        <f>'All Running Order'!BT17</f>
        <v>2</v>
      </c>
      <c r="BV17" s="12">
        <f>'All Running Order'!BU17</f>
        <v>2</v>
      </c>
      <c r="BW17" s="12" t="str">
        <f>'All Running Order'!BV17</f>
        <v>-</v>
      </c>
      <c r="BX17" s="12" t="str">
        <f>'All Running Order'!BW17</f>
        <v/>
      </c>
      <c r="BY17" s="12" t="str">
        <f>'All Running Order'!BX17</f>
        <v>-</v>
      </c>
      <c r="BZ17" s="12" t="str">
        <f>'All Running Order'!BY17</f>
        <v/>
      </c>
      <c r="CA17" s="12" t="str">
        <f>'All Running Order'!BZ17</f>
        <v>-</v>
      </c>
      <c r="CB17" s="12" t="str">
        <f>'All Running Order'!CA17</f>
        <v/>
      </c>
      <c r="CC17" s="12" t="str">
        <f>'All Running Order'!CB17</f>
        <v>-</v>
      </c>
      <c r="CD17" s="12" t="str">
        <f>'All Running Order'!CC17</f>
        <v/>
      </c>
      <c r="CE17" s="12" t="str">
        <f>'All Running Order'!CD17</f>
        <v>-</v>
      </c>
      <c r="CF17" s="12" t="str">
        <f>'All Running Order'!CE17</f>
        <v/>
      </c>
      <c r="CG17" s="12" t="str">
        <f>'All Running Order'!CF17</f>
        <v>-</v>
      </c>
      <c r="CH17" s="12" t="str">
        <f>'All Running Order'!CG17</f>
        <v/>
      </c>
      <c r="CI17" s="12" t="str">
        <f>'All Running Order'!CH17</f>
        <v>-</v>
      </c>
      <c r="CJ17" s="12" t="str">
        <f>'All Running Order'!CI17</f>
        <v xml:space="preserve"> </v>
      </c>
      <c r="CK17" s="12" t="str">
        <f>'All Running Order'!CJ17</f>
        <v>-</v>
      </c>
      <c r="CL17" s="12" t="str">
        <f>'All Running Order'!CK17</f>
        <v xml:space="preserve"> </v>
      </c>
      <c r="CM17" s="12" t="str">
        <f>'All Running Order'!CL17</f>
        <v>2</v>
      </c>
      <c r="CN17" s="12" t="str">
        <f>'All Running Order'!CM17</f>
        <v xml:space="preserve"> </v>
      </c>
      <c r="CO17" s="12" t="str">
        <f>'All Running Order'!CN17</f>
        <v xml:space="preserve"> </v>
      </c>
    </row>
    <row r="18" spans="1:93" s="3" customFormat="1" x14ac:dyDescent="0.3">
      <c r="A18" s="3" t="str">
        <f t="shared" si="4"/>
        <v>Red Live2</v>
      </c>
      <c r="B18" s="3" t="str">
        <f>IF(N18=Constants!$D$2,CONCATENATE(N18,BT18),IF(N18=Constants!$D$3,CONCATENATE(N18,CF18),""))</f>
        <v>National7</v>
      </c>
      <c r="C18" s="12">
        <f>'All Running Order'!B18</f>
        <v>16</v>
      </c>
      <c r="D18" s="21" t="str">
        <f>'All Running Order'!C18</f>
        <v>Mark Howse</v>
      </c>
      <c r="E18" s="21" t="str">
        <f>'All Running Order'!D18</f>
        <v>Trevor Wood</v>
      </c>
      <c r="F18" s="21" t="str">
        <f>'All Running Order'!E18</f>
        <v>Impunity</v>
      </c>
      <c r="G18" s="12">
        <f>'All Running Order'!F18</f>
        <v>1200</v>
      </c>
      <c r="H18" s="12" t="str">
        <f>'All Running Order'!G18</f>
        <v>Live</v>
      </c>
      <c r="I18" s="12">
        <f>'All Running Order'!H18</f>
        <v>0</v>
      </c>
      <c r="J18" s="12">
        <f>'All Running Order'!I18</f>
        <v>0</v>
      </c>
      <c r="K18" s="12">
        <f>'All Running Order'!J18</f>
        <v>0</v>
      </c>
      <c r="L18" s="12"/>
      <c r="M18" s="12">
        <f>'All Running Order'!L18</f>
        <v>0</v>
      </c>
      <c r="N18" s="12" t="str">
        <f>'All Running Order'!M18</f>
        <v>National</v>
      </c>
      <c r="O18" s="12" t="str">
        <f>'All Running Order'!N18</f>
        <v>Red Live</v>
      </c>
      <c r="P18" s="12">
        <f>'All Running Order'!O18</f>
        <v>3</v>
      </c>
      <c r="Q18" s="12">
        <f>'All Running Order'!P18</f>
        <v>0</v>
      </c>
      <c r="R18" s="12">
        <f>'All Running Order'!Q18</f>
        <v>5</v>
      </c>
      <c r="S18" s="12">
        <f>'All Running Order'!R18</f>
        <v>11</v>
      </c>
      <c r="T18" s="12">
        <f>'All Running Order'!S18</f>
        <v>1</v>
      </c>
      <c r="U18" s="12">
        <f>'All Running Order'!T18</f>
        <v>5</v>
      </c>
      <c r="V18" s="12">
        <f>'All Running Order'!U18</f>
        <v>2</v>
      </c>
      <c r="W18" s="12">
        <f>'All Running Order'!V18</f>
        <v>2</v>
      </c>
      <c r="X18" s="12">
        <f>'All Running Order'!W18</f>
        <v>0</v>
      </c>
      <c r="Y18" s="12">
        <f>'All Running Order'!X18</f>
        <v>0</v>
      </c>
      <c r="Z18" s="12">
        <f>'All Running Order'!Y18</f>
        <v>29</v>
      </c>
      <c r="AA18" s="12">
        <f>'All Running Order'!Z18</f>
        <v>2</v>
      </c>
      <c r="AB18" s="12">
        <f>'All Running Order'!AA18</f>
        <v>0</v>
      </c>
      <c r="AC18" s="12">
        <f>'All Running Order'!AB18</f>
        <v>3</v>
      </c>
      <c r="AD18" s="12">
        <f>'All Running Order'!AC18</f>
        <v>0</v>
      </c>
      <c r="AE18" s="12">
        <f>'All Running Order'!AD18</f>
        <v>1</v>
      </c>
      <c r="AF18" s="12">
        <f>'All Running Order'!AE18</f>
        <v>5</v>
      </c>
      <c r="AG18" s="12">
        <f>'All Running Order'!AF18</f>
        <v>2</v>
      </c>
      <c r="AH18" s="12">
        <f>'All Running Order'!AG18</f>
        <v>1</v>
      </c>
      <c r="AI18" s="12">
        <f>'All Running Order'!AH18</f>
        <v>0</v>
      </c>
      <c r="AJ18" s="12">
        <f>'All Running Order'!AI18</f>
        <v>0</v>
      </c>
      <c r="AK18" s="12">
        <f>'All Running Order'!AJ18</f>
        <v>14</v>
      </c>
      <c r="AL18" s="12">
        <f>'All Running Order'!AK18</f>
        <v>43</v>
      </c>
      <c r="AM18" s="12">
        <f>'All Running Order'!AL18</f>
        <v>3</v>
      </c>
      <c r="AN18" s="12">
        <f>'All Running Order'!AM18</f>
        <v>0</v>
      </c>
      <c r="AO18" s="12">
        <f>'All Running Order'!AN18</f>
        <v>2</v>
      </c>
      <c r="AP18" s="12">
        <f>'All Running Order'!AO18</f>
        <v>0</v>
      </c>
      <c r="AQ18" s="12">
        <f>'All Running Order'!AP18</f>
        <v>0</v>
      </c>
      <c r="AR18" s="12">
        <f>'All Running Order'!AQ18</f>
        <v>1</v>
      </c>
      <c r="AS18" s="12">
        <f>'All Running Order'!AR18</f>
        <v>0</v>
      </c>
      <c r="AT18" s="12">
        <f>'All Running Order'!AS18</f>
        <v>0</v>
      </c>
      <c r="AU18" s="12">
        <f>'All Running Order'!AT18</f>
        <v>0</v>
      </c>
      <c r="AV18" s="12">
        <f>'All Running Order'!AU18</f>
        <v>0</v>
      </c>
      <c r="AW18" s="12">
        <f>'All Running Order'!AV18</f>
        <v>6</v>
      </c>
      <c r="AX18" s="12">
        <f>'All Running Order'!AW18</f>
        <v>49</v>
      </c>
      <c r="AY18" s="12">
        <f>'All Running Order'!AX18</f>
        <v>0</v>
      </c>
      <c r="AZ18" s="12">
        <f>'All Running Order'!AY18</f>
        <v>0</v>
      </c>
      <c r="BA18" s="12">
        <f>'All Running Order'!AZ18</f>
        <v>0</v>
      </c>
      <c r="BB18" s="12">
        <f>'All Running Order'!BA18</f>
        <v>0</v>
      </c>
      <c r="BC18" s="12">
        <f>'All Running Order'!BB18</f>
        <v>0</v>
      </c>
      <c r="BD18" s="12">
        <f>'All Running Order'!BC18</f>
        <v>0</v>
      </c>
      <c r="BE18" s="12">
        <f>'All Running Order'!BD18</f>
        <v>0</v>
      </c>
      <c r="BF18" s="12">
        <f>'All Running Order'!BE18</f>
        <v>0</v>
      </c>
      <c r="BG18" s="12">
        <f>'All Running Order'!BF18</f>
        <v>0</v>
      </c>
      <c r="BH18" s="12">
        <f>'All Running Order'!BG18</f>
        <v>0</v>
      </c>
      <c r="BI18" s="12">
        <f>'All Running Order'!BH18</f>
        <v>0</v>
      </c>
      <c r="BJ18" s="12">
        <f>'All Running Order'!BI18</f>
        <v>49</v>
      </c>
      <c r="BK18" s="12">
        <f>'All Running Order'!BJ18</f>
        <v>10</v>
      </c>
      <c r="BL18" s="12">
        <f>'All Running Order'!BK18</f>
        <v>10</v>
      </c>
      <c r="BM18" s="12">
        <f>'All Running Order'!BL18</f>
        <v>7</v>
      </c>
      <c r="BN18" s="12">
        <f>'All Running Order'!BM18</f>
        <v>7</v>
      </c>
      <c r="BO18" s="12">
        <f>'All Running Order'!BN18</f>
        <v>10</v>
      </c>
      <c r="BP18" s="12">
        <f>'All Running Order'!BO18</f>
        <v>9</v>
      </c>
      <c r="BQ18" s="12">
        <f>'All Running Order'!BP18</f>
        <v>7</v>
      </c>
      <c r="BR18" s="12">
        <f>'All Running Order'!BQ18</f>
        <v>7</v>
      </c>
      <c r="BS18" s="12">
        <f>'All Running Order'!BR18</f>
        <v>7</v>
      </c>
      <c r="BT18" s="12">
        <f>'All Running Order'!BS18</f>
        <v>7</v>
      </c>
      <c r="BU18" s="12" t="str">
        <f>'All Running Order'!BT18</f>
        <v>-</v>
      </c>
      <c r="BV18" s="12" t="str">
        <f>'All Running Order'!BU18</f>
        <v/>
      </c>
      <c r="BW18" s="12">
        <f>'All Running Order'!BV18</f>
        <v>7</v>
      </c>
      <c r="BX18" s="12">
        <f>'All Running Order'!BW18</f>
        <v>2</v>
      </c>
      <c r="BY18" s="12" t="str">
        <f>'All Running Order'!BX18</f>
        <v>-</v>
      </c>
      <c r="BZ18" s="12" t="str">
        <f>'All Running Order'!BY18</f>
        <v/>
      </c>
      <c r="CA18" s="12" t="str">
        <f>'All Running Order'!BZ18</f>
        <v>-</v>
      </c>
      <c r="CB18" s="12" t="str">
        <f>'All Running Order'!CA18</f>
        <v/>
      </c>
      <c r="CC18" s="12" t="str">
        <f>'All Running Order'!CB18</f>
        <v>-</v>
      </c>
      <c r="CD18" s="12" t="str">
        <f>'All Running Order'!CC18</f>
        <v/>
      </c>
      <c r="CE18" s="12" t="str">
        <f>'All Running Order'!CD18</f>
        <v>-</v>
      </c>
      <c r="CF18" s="12" t="str">
        <f>'All Running Order'!CE18</f>
        <v/>
      </c>
      <c r="CG18" s="12" t="str">
        <f>'All Running Order'!CF18</f>
        <v>-</v>
      </c>
      <c r="CH18" s="12" t="str">
        <f>'All Running Order'!CG18</f>
        <v/>
      </c>
      <c r="CI18" s="12" t="str">
        <f>'All Running Order'!CH18</f>
        <v>-</v>
      </c>
      <c r="CJ18" s="12" t="str">
        <f>'All Running Order'!CI18</f>
        <v xml:space="preserve"> </v>
      </c>
      <c r="CK18" s="12">
        <f>'All Running Order'!CJ18</f>
        <v>7</v>
      </c>
      <c r="CL18" s="12">
        <f>'All Running Order'!CK18</f>
        <v>2</v>
      </c>
      <c r="CM18" s="12" t="str">
        <f>'All Running Order'!CL18</f>
        <v>2</v>
      </c>
      <c r="CN18" s="12">
        <f>'All Running Order'!CM18</f>
        <v>2</v>
      </c>
      <c r="CO18" s="12" t="str">
        <f>'All Running Order'!CN18</f>
        <v xml:space="preserve"> </v>
      </c>
    </row>
    <row r="19" spans="1:93" s="3" customFormat="1" x14ac:dyDescent="0.3">
      <c r="A19" s="3" t="str">
        <f t="shared" si="4"/>
        <v>Clubman4</v>
      </c>
      <c r="B19" s="3" t="str">
        <f>IF(N19=Constants!$D$2,CONCATENATE(N19,BT19),IF(N19=Constants!$D$3,CONCATENATE(N19,CF19),""))</f>
        <v>Clubman4</v>
      </c>
      <c r="C19" s="12">
        <f>'All Running Order'!B19</f>
        <v>17</v>
      </c>
      <c r="D19" s="21" t="str">
        <f>'All Running Order'!C19</f>
        <v>Ken Smith</v>
      </c>
      <c r="E19" s="21" t="str">
        <f>'All Running Order'!D19</f>
        <v>James Ashton</v>
      </c>
      <c r="F19" s="21" t="str">
        <f>'All Running Order'!E19</f>
        <v>CAP</v>
      </c>
      <c r="G19" s="12">
        <f>'All Running Order'!F19</f>
        <v>1442</v>
      </c>
      <c r="H19" s="12">
        <f>'All Running Order'!G19</f>
        <v>0</v>
      </c>
      <c r="I19" s="12">
        <f>'All Running Order'!H19</f>
        <v>0</v>
      </c>
      <c r="J19" s="12">
        <f>'All Running Order'!I19</f>
        <v>0</v>
      </c>
      <c r="K19" s="12">
        <f>'All Running Order'!J19</f>
        <v>0</v>
      </c>
      <c r="L19" s="12"/>
      <c r="M19" s="12">
        <f>'All Running Order'!L19</f>
        <v>0</v>
      </c>
      <c r="N19" s="12" t="str">
        <f>'All Running Order'!M19</f>
        <v>Clubman</v>
      </c>
      <c r="O19" s="12" t="str">
        <f>'All Running Order'!N19</f>
        <v>Clubman</v>
      </c>
      <c r="P19" s="12">
        <f>'All Running Order'!O19</f>
        <v>4</v>
      </c>
      <c r="Q19" s="12">
        <f>'All Running Order'!P19</f>
        <v>4</v>
      </c>
      <c r="R19" s="12">
        <f>'All Running Order'!Q19</f>
        <v>7</v>
      </c>
      <c r="S19" s="12">
        <f>'All Running Order'!R19</f>
        <v>2</v>
      </c>
      <c r="T19" s="12">
        <f>'All Running Order'!S19</f>
        <v>2</v>
      </c>
      <c r="U19" s="12">
        <f>'All Running Order'!T19</f>
        <v>5</v>
      </c>
      <c r="V19" s="12">
        <f>'All Running Order'!U19</f>
        <v>9</v>
      </c>
      <c r="W19" s="12">
        <f>'All Running Order'!V19</f>
        <v>5</v>
      </c>
      <c r="X19" s="12">
        <f>'All Running Order'!W19</f>
        <v>0</v>
      </c>
      <c r="Y19" s="12">
        <f>'All Running Order'!X19</f>
        <v>0</v>
      </c>
      <c r="Z19" s="12">
        <f>'All Running Order'!Y19</f>
        <v>38</v>
      </c>
      <c r="AA19" s="12">
        <f>'All Running Order'!Z19</f>
        <v>4</v>
      </c>
      <c r="AB19" s="12">
        <f>'All Running Order'!AA19</f>
        <v>2</v>
      </c>
      <c r="AC19" s="12">
        <f>'All Running Order'!AB19</f>
        <v>3</v>
      </c>
      <c r="AD19" s="12">
        <f>'All Running Order'!AC19</f>
        <v>2</v>
      </c>
      <c r="AE19" s="12">
        <f>'All Running Order'!AD19</f>
        <v>3</v>
      </c>
      <c r="AF19" s="12">
        <f>'All Running Order'!AE19</f>
        <v>5</v>
      </c>
      <c r="AG19" s="12">
        <f>'All Running Order'!AF19</f>
        <v>9</v>
      </c>
      <c r="AH19" s="12">
        <f>'All Running Order'!AG19</f>
        <v>1</v>
      </c>
      <c r="AI19" s="12">
        <f>'All Running Order'!AH19</f>
        <v>0</v>
      </c>
      <c r="AJ19" s="12">
        <f>'All Running Order'!AI19</f>
        <v>0</v>
      </c>
      <c r="AK19" s="12">
        <f>'All Running Order'!AJ19</f>
        <v>29</v>
      </c>
      <c r="AL19" s="12">
        <f>'All Running Order'!AK19</f>
        <v>67</v>
      </c>
      <c r="AM19" s="12">
        <f>'All Running Order'!AL19</f>
        <v>4</v>
      </c>
      <c r="AN19" s="12">
        <f>'All Running Order'!AM19</f>
        <v>2</v>
      </c>
      <c r="AO19" s="12">
        <f>'All Running Order'!AN19</f>
        <v>5</v>
      </c>
      <c r="AP19" s="12">
        <f>'All Running Order'!AO19</f>
        <v>2</v>
      </c>
      <c r="AQ19" s="12">
        <f>'All Running Order'!AP19</f>
        <v>11</v>
      </c>
      <c r="AR19" s="12">
        <f>'All Running Order'!AQ19</f>
        <v>4</v>
      </c>
      <c r="AS19" s="12">
        <f>'All Running Order'!AR19</f>
        <v>9</v>
      </c>
      <c r="AT19" s="12">
        <f>'All Running Order'!AS19</f>
        <v>0</v>
      </c>
      <c r="AU19" s="12">
        <f>'All Running Order'!AT19</f>
        <v>0</v>
      </c>
      <c r="AV19" s="12">
        <f>'All Running Order'!AU19</f>
        <v>0</v>
      </c>
      <c r="AW19" s="12">
        <f>'All Running Order'!AV19</f>
        <v>37</v>
      </c>
      <c r="AX19" s="12">
        <f>'All Running Order'!AW19</f>
        <v>104</v>
      </c>
      <c r="AY19" s="12">
        <f>'All Running Order'!AX19</f>
        <v>0</v>
      </c>
      <c r="AZ19" s="12">
        <f>'All Running Order'!AY19</f>
        <v>0</v>
      </c>
      <c r="BA19" s="12">
        <f>'All Running Order'!AZ19</f>
        <v>0</v>
      </c>
      <c r="BB19" s="12">
        <f>'All Running Order'!BA19</f>
        <v>0</v>
      </c>
      <c r="BC19" s="12">
        <f>'All Running Order'!BB19</f>
        <v>0</v>
      </c>
      <c r="BD19" s="12">
        <f>'All Running Order'!BC19</f>
        <v>0</v>
      </c>
      <c r="BE19" s="12">
        <f>'All Running Order'!BD19</f>
        <v>0</v>
      </c>
      <c r="BF19" s="12">
        <f>'All Running Order'!BE19</f>
        <v>0</v>
      </c>
      <c r="BG19" s="12">
        <f>'All Running Order'!BF19</f>
        <v>0</v>
      </c>
      <c r="BH19" s="12">
        <f>'All Running Order'!BG19</f>
        <v>0</v>
      </c>
      <c r="BI19" s="12">
        <f>'All Running Order'!BH19</f>
        <v>0</v>
      </c>
      <c r="BJ19" s="12">
        <f>'All Running Order'!BI19</f>
        <v>104</v>
      </c>
      <c r="BK19" s="12">
        <f>'All Running Order'!BJ19</f>
        <v>18</v>
      </c>
      <c r="BL19" s="12">
        <f>'All Running Order'!BK19</f>
        <v>18</v>
      </c>
      <c r="BM19" s="12">
        <f>'All Running Order'!BL19</f>
        <v>19</v>
      </c>
      <c r="BN19" s="12">
        <f>'All Running Order'!BM19</f>
        <v>19</v>
      </c>
      <c r="BO19" s="12">
        <f>'All Running Order'!BN19</f>
        <v>18</v>
      </c>
      <c r="BP19" s="12">
        <f>'All Running Order'!BO19</f>
        <v>18</v>
      </c>
      <c r="BQ19" s="12">
        <f>'All Running Order'!BP19</f>
        <v>19</v>
      </c>
      <c r="BR19" s="12">
        <f>'All Running Order'!BQ19</f>
        <v>19</v>
      </c>
      <c r="BS19" s="12" t="str">
        <f>'All Running Order'!BR19</f>
        <v>-</v>
      </c>
      <c r="BT19" s="12" t="str">
        <f>'All Running Order'!BS19</f>
        <v/>
      </c>
      <c r="BU19" s="12" t="str">
        <f>'All Running Order'!BT19</f>
        <v>-</v>
      </c>
      <c r="BV19" s="12" t="str">
        <f>'All Running Order'!BU19</f>
        <v/>
      </c>
      <c r="BW19" s="12" t="str">
        <f>'All Running Order'!BV19</f>
        <v>-</v>
      </c>
      <c r="BX19" s="12" t="str">
        <f>'All Running Order'!BW19</f>
        <v/>
      </c>
      <c r="BY19" s="12" t="str">
        <f>'All Running Order'!BX19</f>
        <v>-</v>
      </c>
      <c r="BZ19" s="12" t="str">
        <f>'All Running Order'!BY19</f>
        <v/>
      </c>
      <c r="CA19" s="12" t="str">
        <f>'All Running Order'!BZ19</f>
        <v>-</v>
      </c>
      <c r="CB19" s="12" t="str">
        <f>'All Running Order'!CA19</f>
        <v/>
      </c>
      <c r="CC19" s="12" t="str">
        <f>'All Running Order'!CB19</f>
        <v>-</v>
      </c>
      <c r="CD19" s="12" t="str">
        <f>'All Running Order'!CC19</f>
        <v/>
      </c>
      <c r="CE19" s="12">
        <f>'All Running Order'!CD19</f>
        <v>19</v>
      </c>
      <c r="CF19" s="12">
        <f>'All Running Order'!CE19</f>
        <v>4</v>
      </c>
      <c r="CG19" s="12" t="str">
        <f>'All Running Order'!CF19</f>
        <v>-</v>
      </c>
      <c r="CH19" s="12" t="str">
        <f>'All Running Order'!CG19</f>
        <v/>
      </c>
      <c r="CI19" s="12" t="str">
        <f>'All Running Order'!CH19</f>
        <v>-</v>
      </c>
      <c r="CJ19" s="12" t="str">
        <f>'All Running Order'!CI19</f>
        <v xml:space="preserve"> </v>
      </c>
      <c r="CK19" s="12" t="str">
        <f>'All Running Order'!CJ19</f>
        <v>-</v>
      </c>
      <c r="CL19" s="12" t="str">
        <f>'All Running Order'!CK19</f>
        <v xml:space="preserve"> </v>
      </c>
      <c r="CM19" s="12" t="str">
        <f>'All Running Order'!CL19</f>
        <v>4</v>
      </c>
      <c r="CN19" s="12" t="str">
        <f>'All Running Order'!CM19</f>
        <v xml:space="preserve"> </v>
      </c>
      <c r="CO19" s="12" t="str">
        <f>'All Running Order'!CN19</f>
        <v xml:space="preserve"> </v>
      </c>
    </row>
    <row r="20" spans="1:93" s="3" customFormat="1" x14ac:dyDescent="0.3">
      <c r="A20" s="3" t="str">
        <f t="shared" si="4"/>
        <v>Blue IRS1</v>
      </c>
      <c r="B20" s="3" t="str">
        <f>IF(N20=Constants!$D$2,CONCATENATE(N20,BT20),IF(N20=Constants!$D$3,CONCATENATE(N20,CF20),""))</f>
        <v>National5</v>
      </c>
      <c r="C20" s="12">
        <f>'All Running Order'!B20</f>
        <v>18</v>
      </c>
      <c r="D20" s="21" t="str">
        <f>'All Running Order'!C20</f>
        <v>Paul Faulkner</v>
      </c>
      <c r="E20" s="21" t="str">
        <f>'All Running Order'!D20</f>
        <v>Pete Luff</v>
      </c>
      <c r="F20" s="21" t="str">
        <f>'All Running Order'!E20</f>
        <v>Sherpa Indy</v>
      </c>
      <c r="G20" s="12">
        <f>'All Running Order'!F20</f>
        <v>1500</v>
      </c>
      <c r="H20" s="12" t="str">
        <f>'All Running Order'!G20</f>
        <v>IRS</v>
      </c>
      <c r="I20" s="12">
        <f>'All Running Order'!H20</f>
        <v>0</v>
      </c>
      <c r="J20" s="12">
        <f>'All Running Order'!I20</f>
        <v>0</v>
      </c>
      <c r="K20" s="12">
        <f>'All Running Order'!J20</f>
        <v>0</v>
      </c>
      <c r="L20" s="12"/>
      <c r="M20" s="12">
        <f>'All Running Order'!L20</f>
        <v>0</v>
      </c>
      <c r="N20" s="12" t="str">
        <f>'All Running Order'!M20</f>
        <v>National</v>
      </c>
      <c r="O20" s="12" t="str">
        <f>'All Running Order'!N20</f>
        <v>Blue IRS</v>
      </c>
      <c r="P20" s="12">
        <f>'All Running Order'!O20</f>
        <v>4</v>
      </c>
      <c r="Q20" s="12">
        <f>'All Running Order'!P20</f>
        <v>2</v>
      </c>
      <c r="R20" s="12">
        <f>'All Running Order'!Q20</f>
        <v>5</v>
      </c>
      <c r="S20" s="12">
        <f>'All Running Order'!R20</f>
        <v>1</v>
      </c>
      <c r="T20" s="12">
        <f>'All Running Order'!S20</f>
        <v>0</v>
      </c>
      <c r="U20" s="12">
        <f>'All Running Order'!T20</f>
        <v>0</v>
      </c>
      <c r="V20" s="12">
        <f>'All Running Order'!U20</f>
        <v>8</v>
      </c>
      <c r="W20" s="12">
        <f>'All Running Order'!V20</f>
        <v>1</v>
      </c>
      <c r="X20" s="12">
        <f>'All Running Order'!W20</f>
        <v>0</v>
      </c>
      <c r="Y20" s="12">
        <f>'All Running Order'!X20</f>
        <v>0</v>
      </c>
      <c r="Z20" s="12">
        <f>'All Running Order'!Y20</f>
        <v>21</v>
      </c>
      <c r="AA20" s="12">
        <f>'All Running Order'!Z20</f>
        <v>3</v>
      </c>
      <c r="AB20" s="12">
        <f>'All Running Order'!AA20</f>
        <v>3</v>
      </c>
      <c r="AC20" s="12">
        <f>'All Running Order'!AB20</f>
        <v>3</v>
      </c>
      <c r="AD20" s="12">
        <f>'All Running Order'!AC20</f>
        <v>0</v>
      </c>
      <c r="AE20" s="12">
        <f>'All Running Order'!AD20</f>
        <v>0</v>
      </c>
      <c r="AF20" s="12">
        <f>'All Running Order'!AE20</f>
        <v>0</v>
      </c>
      <c r="AG20" s="12">
        <f>'All Running Order'!AF20</f>
        <v>0</v>
      </c>
      <c r="AH20" s="12">
        <f>'All Running Order'!AG20</f>
        <v>2</v>
      </c>
      <c r="AI20" s="12">
        <f>'All Running Order'!AH20</f>
        <v>0</v>
      </c>
      <c r="AJ20" s="12">
        <f>'All Running Order'!AI20</f>
        <v>0</v>
      </c>
      <c r="AK20" s="12">
        <f>'All Running Order'!AJ20</f>
        <v>11</v>
      </c>
      <c r="AL20" s="12">
        <f>'All Running Order'!AK20</f>
        <v>32</v>
      </c>
      <c r="AM20" s="12">
        <f>'All Running Order'!AL20</f>
        <v>2</v>
      </c>
      <c r="AN20" s="12">
        <f>'All Running Order'!AM20</f>
        <v>0</v>
      </c>
      <c r="AO20" s="12">
        <f>'All Running Order'!AN20</f>
        <v>3</v>
      </c>
      <c r="AP20" s="12">
        <f>'All Running Order'!AO20</f>
        <v>0</v>
      </c>
      <c r="AQ20" s="12">
        <f>'All Running Order'!AP20</f>
        <v>0</v>
      </c>
      <c r="AR20" s="12">
        <f>'All Running Order'!AQ20</f>
        <v>0</v>
      </c>
      <c r="AS20" s="12">
        <f>'All Running Order'!AR20</f>
        <v>8</v>
      </c>
      <c r="AT20" s="12">
        <f>'All Running Order'!AS20</f>
        <v>1</v>
      </c>
      <c r="AU20" s="12">
        <f>'All Running Order'!AT20</f>
        <v>0</v>
      </c>
      <c r="AV20" s="12">
        <f>'All Running Order'!AU20</f>
        <v>0</v>
      </c>
      <c r="AW20" s="12">
        <f>'All Running Order'!AV20</f>
        <v>14</v>
      </c>
      <c r="AX20" s="12">
        <f>'All Running Order'!AW20</f>
        <v>46</v>
      </c>
      <c r="AY20" s="12">
        <f>'All Running Order'!AX20</f>
        <v>0</v>
      </c>
      <c r="AZ20" s="12">
        <f>'All Running Order'!AY20</f>
        <v>0</v>
      </c>
      <c r="BA20" s="12">
        <f>'All Running Order'!AZ20</f>
        <v>0</v>
      </c>
      <c r="BB20" s="12">
        <f>'All Running Order'!BA20</f>
        <v>0</v>
      </c>
      <c r="BC20" s="12">
        <f>'All Running Order'!BB20</f>
        <v>0</v>
      </c>
      <c r="BD20" s="12">
        <f>'All Running Order'!BC20</f>
        <v>0</v>
      </c>
      <c r="BE20" s="12">
        <f>'All Running Order'!BD20</f>
        <v>0</v>
      </c>
      <c r="BF20" s="12">
        <f>'All Running Order'!BE20</f>
        <v>0</v>
      </c>
      <c r="BG20" s="12">
        <f>'All Running Order'!BF20</f>
        <v>0</v>
      </c>
      <c r="BH20" s="12">
        <f>'All Running Order'!BG20</f>
        <v>0</v>
      </c>
      <c r="BI20" s="12">
        <f>'All Running Order'!BH20</f>
        <v>0</v>
      </c>
      <c r="BJ20" s="12">
        <f>'All Running Order'!BI20</f>
        <v>46</v>
      </c>
      <c r="BK20" s="12">
        <f>'All Running Order'!BJ20</f>
        <v>4</v>
      </c>
      <c r="BL20" s="12">
        <f>'All Running Order'!BK20</f>
        <v>4</v>
      </c>
      <c r="BM20" s="12">
        <f>'All Running Order'!BL20</f>
        <v>5</v>
      </c>
      <c r="BN20" s="12">
        <f>'All Running Order'!BM20</f>
        <v>5</v>
      </c>
      <c r="BO20" s="12">
        <f>'All Running Order'!BN20</f>
        <v>3</v>
      </c>
      <c r="BP20" s="12">
        <f>'All Running Order'!BO20</f>
        <v>4</v>
      </c>
      <c r="BQ20" s="12">
        <f>'All Running Order'!BP20</f>
        <v>5</v>
      </c>
      <c r="BR20" s="12">
        <f>'All Running Order'!BQ20</f>
        <v>5</v>
      </c>
      <c r="BS20" s="12">
        <f>'All Running Order'!BR20</f>
        <v>5</v>
      </c>
      <c r="BT20" s="12">
        <f>'All Running Order'!BS20</f>
        <v>5</v>
      </c>
      <c r="BU20" s="12" t="str">
        <f>'All Running Order'!BT20</f>
        <v>-</v>
      </c>
      <c r="BV20" s="12" t="str">
        <f>'All Running Order'!BU20</f>
        <v/>
      </c>
      <c r="BW20" s="12" t="str">
        <f>'All Running Order'!BV20</f>
        <v>-</v>
      </c>
      <c r="BX20" s="12" t="str">
        <f>'All Running Order'!BW20</f>
        <v/>
      </c>
      <c r="BY20" s="12">
        <f>'All Running Order'!BX20</f>
        <v>5</v>
      </c>
      <c r="BZ20" s="12">
        <f>'All Running Order'!BY20</f>
        <v>1</v>
      </c>
      <c r="CA20" s="12" t="str">
        <f>'All Running Order'!BZ20</f>
        <v>-</v>
      </c>
      <c r="CB20" s="12" t="str">
        <f>'All Running Order'!CA20</f>
        <v/>
      </c>
      <c r="CC20" s="12" t="str">
        <f>'All Running Order'!CB20</f>
        <v>-</v>
      </c>
      <c r="CD20" s="12" t="str">
        <f>'All Running Order'!CC20</f>
        <v/>
      </c>
      <c r="CE20" s="12" t="str">
        <f>'All Running Order'!CD20</f>
        <v>-</v>
      </c>
      <c r="CF20" s="12" t="str">
        <f>'All Running Order'!CE20</f>
        <v/>
      </c>
      <c r="CG20" s="12" t="str">
        <f>'All Running Order'!CF20</f>
        <v>-</v>
      </c>
      <c r="CH20" s="12" t="str">
        <f>'All Running Order'!CG20</f>
        <v/>
      </c>
      <c r="CI20" s="12" t="str">
        <f>'All Running Order'!CH20</f>
        <v>-</v>
      </c>
      <c r="CJ20" s="12" t="str">
        <f>'All Running Order'!CI20</f>
        <v xml:space="preserve"> </v>
      </c>
      <c r="CK20" s="12" t="str">
        <f>'All Running Order'!CJ20</f>
        <v>-</v>
      </c>
      <c r="CL20" s="12" t="str">
        <f>'All Running Order'!CK20</f>
        <v xml:space="preserve"> </v>
      </c>
      <c r="CM20" s="12" t="str">
        <f>'All Running Order'!CL20</f>
        <v>1</v>
      </c>
      <c r="CN20" s="12" t="str">
        <f>'All Running Order'!CM20</f>
        <v xml:space="preserve"> </v>
      </c>
      <c r="CO20" s="12" t="str">
        <f>'All Running Order'!CN20</f>
        <v xml:space="preserve"> </v>
      </c>
    </row>
    <row r="21" spans="1:93" s="3" customFormat="1" x14ac:dyDescent="0.3">
      <c r="A21" s="3" t="str">
        <f t="shared" si="4"/>
        <v>Clubman2</v>
      </c>
      <c r="B21" s="3" t="str">
        <f>IF(N21=Constants!$D$2,CONCATENATE(N21,BT21),IF(N21=Constants!$D$3,CONCATENATE(N21,CF21),""))</f>
        <v>Clubman2</v>
      </c>
      <c r="C21" s="12">
        <f>'All Running Order'!B21</f>
        <v>19</v>
      </c>
      <c r="D21" s="21" t="str">
        <f>'All Running Order'!C21</f>
        <v>Bob Bruce</v>
      </c>
      <c r="E21" s="21" t="str">
        <f>'All Running Order'!D21</f>
        <v>Paul Rogers</v>
      </c>
      <c r="F21" s="21" t="str">
        <f>'All Running Order'!E21</f>
        <v>Cartwright</v>
      </c>
      <c r="G21" s="12">
        <f>'All Running Order'!F21</f>
        <v>1600</v>
      </c>
      <c r="H21" s="12">
        <f>'All Running Order'!G21</f>
        <v>0</v>
      </c>
      <c r="I21" s="12">
        <f>'All Running Order'!H21</f>
        <v>0</v>
      </c>
      <c r="J21" s="12">
        <f>'All Running Order'!I21</f>
        <v>0</v>
      </c>
      <c r="K21" s="12">
        <f>'All Running Order'!J21</f>
        <v>0</v>
      </c>
      <c r="L21" s="12"/>
      <c r="M21" s="12">
        <f>'All Running Order'!L21</f>
        <v>0</v>
      </c>
      <c r="N21" s="12" t="str">
        <f>'All Running Order'!M21</f>
        <v>Clubman</v>
      </c>
      <c r="O21" s="12" t="str">
        <f>'All Running Order'!N21</f>
        <v>Clubman</v>
      </c>
      <c r="P21" s="12">
        <f>'All Running Order'!O21</f>
        <v>5</v>
      </c>
      <c r="Q21" s="12">
        <f>'All Running Order'!P21</f>
        <v>6</v>
      </c>
      <c r="R21" s="12">
        <f>'All Running Order'!Q21</f>
        <v>6</v>
      </c>
      <c r="S21" s="12">
        <f>'All Running Order'!R21</f>
        <v>2</v>
      </c>
      <c r="T21" s="12">
        <f>'All Running Order'!S21</f>
        <v>2</v>
      </c>
      <c r="U21" s="12">
        <f>'All Running Order'!T21</f>
        <v>5</v>
      </c>
      <c r="V21" s="12">
        <f>'All Running Order'!U21</f>
        <v>9</v>
      </c>
      <c r="W21" s="12">
        <f>'All Running Order'!V21</f>
        <v>1</v>
      </c>
      <c r="X21" s="12">
        <f>'All Running Order'!W21</f>
        <v>0</v>
      </c>
      <c r="Y21" s="12">
        <f>'All Running Order'!X21</f>
        <v>0</v>
      </c>
      <c r="Z21" s="12">
        <f>'All Running Order'!Y21</f>
        <v>36</v>
      </c>
      <c r="AA21" s="12">
        <f>'All Running Order'!Z21</f>
        <v>4</v>
      </c>
      <c r="AB21" s="12">
        <f>'All Running Order'!AA21</f>
        <v>1</v>
      </c>
      <c r="AC21" s="12">
        <f>'All Running Order'!AB21</f>
        <v>5</v>
      </c>
      <c r="AD21" s="12">
        <f>'All Running Order'!AC21</f>
        <v>2</v>
      </c>
      <c r="AE21" s="12">
        <f>'All Running Order'!AD21</f>
        <v>2</v>
      </c>
      <c r="AF21" s="12">
        <f>'All Running Order'!AE21</f>
        <v>1</v>
      </c>
      <c r="AG21" s="12">
        <f>'All Running Order'!AF21</f>
        <v>8</v>
      </c>
      <c r="AH21" s="12">
        <f>'All Running Order'!AG21</f>
        <v>1</v>
      </c>
      <c r="AI21" s="12">
        <f>'All Running Order'!AH21</f>
        <v>0</v>
      </c>
      <c r="AJ21" s="12">
        <f>'All Running Order'!AI21</f>
        <v>0</v>
      </c>
      <c r="AK21" s="12">
        <f>'All Running Order'!AJ21</f>
        <v>24</v>
      </c>
      <c r="AL21" s="12">
        <f>'All Running Order'!AK21</f>
        <v>60</v>
      </c>
      <c r="AM21" s="12">
        <f>'All Running Order'!AL21</f>
        <v>2</v>
      </c>
      <c r="AN21" s="12">
        <f>'All Running Order'!AM21</f>
        <v>0</v>
      </c>
      <c r="AO21" s="12">
        <f>'All Running Order'!AN21</f>
        <v>3</v>
      </c>
      <c r="AP21" s="12">
        <f>'All Running Order'!AO21</f>
        <v>1</v>
      </c>
      <c r="AQ21" s="12">
        <f>'All Running Order'!AP21</f>
        <v>0</v>
      </c>
      <c r="AR21" s="12">
        <f>'All Running Order'!AQ21</f>
        <v>1</v>
      </c>
      <c r="AS21" s="12">
        <f>'All Running Order'!AR21</f>
        <v>2</v>
      </c>
      <c r="AT21" s="12">
        <f>'All Running Order'!AS21</f>
        <v>1</v>
      </c>
      <c r="AU21" s="12">
        <f>'All Running Order'!AT21</f>
        <v>0</v>
      </c>
      <c r="AV21" s="12">
        <f>'All Running Order'!AU21</f>
        <v>0</v>
      </c>
      <c r="AW21" s="12">
        <f>'All Running Order'!AV21</f>
        <v>10</v>
      </c>
      <c r="AX21" s="12">
        <f>'All Running Order'!AW21</f>
        <v>70</v>
      </c>
      <c r="AY21" s="12">
        <f>'All Running Order'!AX21</f>
        <v>0</v>
      </c>
      <c r="AZ21" s="12">
        <f>'All Running Order'!AY21</f>
        <v>0</v>
      </c>
      <c r="BA21" s="12">
        <f>'All Running Order'!AZ21</f>
        <v>0</v>
      </c>
      <c r="BB21" s="12">
        <f>'All Running Order'!BA21</f>
        <v>0</v>
      </c>
      <c r="BC21" s="12">
        <f>'All Running Order'!BB21</f>
        <v>0</v>
      </c>
      <c r="BD21" s="12">
        <f>'All Running Order'!BC21</f>
        <v>0</v>
      </c>
      <c r="BE21" s="12">
        <f>'All Running Order'!BD21</f>
        <v>0</v>
      </c>
      <c r="BF21" s="12">
        <f>'All Running Order'!BE21</f>
        <v>0</v>
      </c>
      <c r="BG21" s="12">
        <f>'All Running Order'!BF21</f>
        <v>0</v>
      </c>
      <c r="BH21" s="12">
        <f>'All Running Order'!BG21</f>
        <v>0</v>
      </c>
      <c r="BI21" s="12">
        <f>'All Running Order'!BH21</f>
        <v>0</v>
      </c>
      <c r="BJ21" s="12">
        <f>'All Running Order'!BI21</f>
        <v>70</v>
      </c>
      <c r="BK21" s="12">
        <f>'All Running Order'!BJ21</f>
        <v>16</v>
      </c>
      <c r="BL21" s="12">
        <f>'All Running Order'!BK21</f>
        <v>17</v>
      </c>
      <c r="BM21" s="12">
        <f>'All Running Order'!BL21</f>
        <v>14</v>
      </c>
      <c r="BN21" s="12">
        <f>'All Running Order'!BM21</f>
        <v>14</v>
      </c>
      <c r="BO21" s="12">
        <f>'All Running Order'!BN21</f>
        <v>16</v>
      </c>
      <c r="BP21" s="12">
        <f>'All Running Order'!BO21</f>
        <v>16</v>
      </c>
      <c r="BQ21" s="12">
        <f>'All Running Order'!BP21</f>
        <v>14</v>
      </c>
      <c r="BR21" s="12">
        <f>'All Running Order'!BQ21</f>
        <v>14</v>
      </c>
      <c r="BS21" s="12" t="str">
        <f>'All Running Order'!BR21</f>
        <v>-</v>
      </c>
      <c r="BT21" s="12" t="str">
        <f>'All Running Order'!BS21</f>
        <v/>
      </c>
      <c r="BU21" s="12" t="str">
        <f>'All Running Order'!BT21</f>
        <v>-</v>
      </c>
      <c r="BV21" s="12" t="str">
        <f>'All Running Order'!BU21</f>
        <v/>
      </c>
      <c r="BW21" s="12" t="str">
        <f>'All Running Order'!BV21</f>
        <v>-</v>
      </c>
      <c r="BX21" s="12" t="str">
        <f>'All Running Order'!BW21</f>
        <v/>
      </c>
      <c r="BY21" s="12" t="str">
        <f>'All Running Order'!BX21</f>
        <v>-</v>
      </c>
      <c r="BZ21" s="12" t="str">
        <f>'All Running Order'!BY21</f>
        <v/>
      </c>
      <c r="CA21" s="12" t="str">
        <f>'All Running Order'!BZ21</f>
        <v>-</v>
      </c>
      <c r="CB21" s="12" t="str">
        <f>'All Running Order'!CA21</f>
        <v/>
      </c>
      <c r="CC21" s="12" t="str">
        <f>'All Running Order'!CB21</f>
        <v>-</v>
      </c>
      <c r="CD21" s="12" t="str">
        <f>'All Running Order'!CC21</f>
        <v/>
      </c>
      <c r="CE21" s="12">
        <f>'All Running Order'!CD21</f>
        <v>14</v>
      </c>
      <c r="CF21" s="12">
        <f>'All Running Order'!CE21</f>
        <v>2</v>
      </c>
      <c r="CG21" s="12" t="str">
        <f>'All Running Order'!CF21</f>
        <v>-</v>
      </c>
      <c r="CH21" s="12" t="str">
        <f>'All Running Order'!CG21</f>
        <v/>
      </c>
      <c r="CI21" s="12" t="str">
        <f>'All Running Order'!CH21</f>
        <v>-</v>
      </c>
      <c r="CJ21" s="12" t="str">
        <f>'All Running Order'!CI21</f>
        <v xml:space="preserve"> </v>
      </c>
      <c r="CK21" s="12" t="str">
        <f>'All Running Order'!CJ21</f>
        <v>-</v>
      </c>
      <c r="CL21" s="12" t="str">
        <f>'All Running Order'!CK21</f>
        <v xml:space="preserve"> </v>
      </c>
      <c r="CM21" s="12" t="str">
        <f>'All Running Order'!CL21</f>
        <v>2</v>
      </c>
      <c r="CN21" s="12" t="str">
        <f>'All Running Order'!CM21</f>
        <v xml:space="preserve"> </v>
      </c>
      <c r="CO21" s="12" t="str">
        <f>'All Running Order'!CN21</f>
        <v xml:space="preserve"> </v>
      </c>
    </row>
    <row r="22" spans="1:93" s="3" customFormat="1" x14ac:dyDescent="0.3">
      <c r="A22" s="3" t="str">
        <f t="shared" si="4"/>
        <v>Clubman7</v>
      </c>
      <c r="B22" s="3" t="str">
        <f>IF(N22=Constants!$D$2,CONCATENATE(N22,BT22),IF(N22=Constants!$D$3,CONCATENATE(N22,CF22),""))</f>
        <v>Clubman7</v>
      </c>
      <c r="C22" s="12">
        <f>'All Running Order'!B22</f>
        <v>20</v>
      </c>
      <c r="D22" s="21" t="str">
        <f>'All Running Order'!C22</f>
        <v>George Barnes</v>
      </c>
      <c r="E22" s="21" t="str">
        <f>'All Running Order'!D22</f>
        <v>Steve Barnes</v>
      </c>
      <c r="F22" s="21" t="str">
        <f>'All Running Order'!E22</f>
        <v>Sherpa</v>
      </c>
      <c r="G22" s="12">
        <f>'All Running Order'!F22</f>
        <v>1350</v>
      </c>
      <c r="H22" s="12">
        <f>'All Running Order'!G22</f>
        <v>0</v>
      </c>
      <c r="I22" s="12">
        <f>'All Running Order'!H22</f>
        <v>0</v>
      </c>
      <c r="J22" s="12">
        <f>'All Running Order'!I22</f>
        <v>0</v>
      </c>
      <c r="K22" s="12">
        <f>'All Running Order'!J22</f>
        <v>0</v>
      </c>
      <c r="L22" s="12"/>
      <c r="M22" s="12" t="str">
        <f>'All Running Order'!L22</f>
        <v>Ret/NS</v>
      </c>
      <c r="N22" s="12" t="str">
        <f>'All Running Order'!M22</f>
        <v>Clubman</v>
      </c>
      <c r="O22" s="12" t="str">
        <f>'All Running Order'!N22</f>
        <v>Clubman</v>
      </c>
      <c r="P22" s="12">
        <f>'All Running Order'!O22</f>
        <v>0</v>
      </c>
      <c r="Q22" s="12">
        <f>'All Running Order'!P22</f>
        <v>0</v>
      </c>
      <c r="R22" s="12">
        <f>'All Running Order'!Q22</f>
        <v>0</v>
      </c>
      <c r="S22" s="12">
        <f>'All Running Order'!R22</f>
        <v>0</v>
      </c>
      <c r="T22" s="12">
        <f>'All Running Order'!S22</f>
        <v>0</v>
      </c>
      <c r="U22" s="12">
        <f>'All Running Order'!T22</f>
        <v>0</v>
      </c>
      <c r="V22" s="12">
        <f>'All Running Order'!U22</f>
        <v>0</v>
      </c>
      <c r="W22" s="12">
        <f>'All Running Order'!V22</f>
        <v>0</v>
      </c>
      <c r="X22" s="12">
        <f>'All Running Order'!W22</f>
        <v>0</v>
      </c>
      <c r="Y22" s="12">
        <f>'All Running Order'!X22</f>
        <v>0</v>
      </c>
      <c r="Z22" s="12">
        <f>'All Running Order'!Y22</f>
        <v>1000</v>
      </c>
      <c r="AA22" s="12">
        <f>'All Running Order'!Z22</f>
        <v>0</v>
      </c>
      <c r="AB22" s="12">
        <f>'All Running Order'!AA22</f>
        <v>0</v>
      </c>
      <c r="AC22" s="12">
        <f>'All Running Order'!AB22</f>
        <v>0</v>
      </c>
      <c r="AD22" s="12">
        <f>'All Running Order'!AC22</f>
        <v>0</v>
      </c>
      <c r="AE22" s="12">
        <f>'All Running Order'!AD22</f>
        <v>0</v>
      </c>
      <c r="AF22" s="12">
        <f>'All Running Order'!AE22</f>
        <v>0</v>
      </c>
      <c r="AG22" s="12">
        <f>'All Running Order'!AF22</f>
        <v>0</v>
      </c>
      <c r="AH22" s="12">
        <f>'All Running Order'!AG22</f>
        <v>0</v>
      </c>
      <c r="AI22" s="12">
        <f>'All Running Order'!AH22</f>
        <v>0</v>
      </c>
      <c r="AJ22" s="12">
        <f>'All Running Order'!AI22</f>
        <v>0</v>
      </c>
      <c r="AK22" s="12">
        <f>'All Running Order'!AJ22</f>
        <v>0</v>
      </c>
      <c r="AL22" s="12">
        <f>'All Running Order'!AK22</f>
        <v>1000</v>
      </c>
      <c r="AM22" s="12">
        <f>'All Running Order'!AL22</f>
        <v>0</v>
      </c>
      <c r="AN22" s="12">
        <f>'All Running Order'!AM22</f>
        <v>0</v>
      </c>
      <c r="AO22" s="12">
        <f>'All Running Order'!AN22</f>
        <v>0</v>
      </c>
      <c r="AP22" s="12">
        <f>'All Running Order'!AO22</f>
        <v>0</v>
      </c>
      <c r="AQ22" s="12">
        <f>'All Running Order'!AP22</f>
        <v>0</v>
      </c>
      <c r="AR22" s="12">
        <f>'All Running Order'!AQ22</f>
        <v>0</v>
      </c>
      <c r="AS22" s="12">
        <f>'All Running Order'!AR22</f>
        <v>0</v>
      </c>
      <c r="AT22" s="12">
        <f>'All Running Order'!AS22</f>
        <v>0</v>
      </c>
      <c r="AU22" s="12">
        <f>'All Running Order'!AT22</f>
        <v>0</v>
      </c>
      <c r="AV22" s="12">
        <f>'All Running Order'!AU22</f>
        <v>0</v>
      </c>
      <c r="AW22" s="12">
        <f>'All Running Order'!AV22</f>
        <v>0</v>
      </c>
      <c r="AX22" s="12">
        <f>'All Running Order'!AW22</f>
        <v>1000</v>
      </c>
      <c r="AY22" s="12">
        <f>'All Running Order'!AX22</f>
        <v>0</v>
      </c>
      <c r="AZ22" s="12">
        <f>'All Running Order'!AY22</f>
        <v>0</v>
      </c>
      <c r="BA22" s="12">
        <f>'All Running Order'!AZ22</f>
        <v>0</v>
      </c>
      <c r="BB22" s="12">
        <f>'All Running Order'!BA22</f>
        <v>0</v>
      </c>
      <c r="BC22" s="12">
        <f>'All Running Order'!BB22</f>
        <v>0</v>
      </c>
      <c r="BD22" s="12">
        <f>'All Running Order'!BC22</f>
        <v>0</v>
      </c>
      <c r="BE22" s="12">
        <f>'All Running Order'!BD22</f>
        <v>0</v>
      </c>
      <c r="BF22" s="12">
        <f>'All Running Order'!BE22</f>
        <v>0</v>
      </c>
      <c r="BG22" s="12">
        <f>'All Running Order'!BF22</f>
        <v>0</v>
      </c>
      <c r="BH22" s="12">
        <f>'All Running Order'!BG22</f>
        <v>0</v>
      </c>
      <c r="BI22" s="12">
        <f>'All Running Order'!BH22</f>
        <v>0</v>
      </c>
      <c r="BJ22" s="12">
        <f>'All Running Order'!BI22</f>
        <v>1000</v>
      </c>
      <c r="BK22" s="12">
        <f>'All Running Order'!BJ22</f>
        <v>22</v>
      </c>
      <c r="BL22" s="12">
        <f>'All Running Order'!BK22</f>
        <v>22</v>
      </c>
      <c r="BM22" s="12">
        <f>'All Running Order'!BL22</f>
        <v>22</v>
      </c>
      <c r="BN22" s="12">
        <f>'All Running Order'!BM22</f>
        <v>22</v>
      </c>
      <c r="BO22" s="12">
        <f>'All Running Order'!BN22</f>
        <v>21</v>
      </c>
      <c r="BP22" s="12">
        <f>'All Running Order'!BO22</f>
        <v>21</v>
      </c>
      <c r="BQ22" s="12">
        <f>'All Running Order'!BP22</f>
        <v>21</v>
      </c>
      <c r="BR22" s="12">
        <f>'All Running Order'!BQ22</f>
        <v>21</v>
      </c>
      <c r="BS22" s="12" t="str">
        <f>'All Running Order'!BR22</f>
        <v>-</v>
      </c>
      <c r="BT22" s="12" t="str">
        <f>'All Running Order'!BS22</f>
        <v/>
      </c>
      <c r="BU22" s="12" t="str">
        <f>'All Running Order'!BT22</f>
        <v>-</v>
      </c>
      <c r="BV22" s="12" t="str">
        <f>'All Running Order'!BU22</f>
        <v/>
      </c>
      <c r="BW22" s="12" t="str">
        <f>'All Running Order'!BV22</f>
        <v>-</v>
      </c>
      <c r="BX22" s="12" t="str">
        <f>'All Running Order'!BW22</f>
        <v/>
      </c>
      <c r="BY22" s="12" t="str">
        <f>'All Running Order'!BX22</f>
        <v>-</v>
      </c>
      <c r="BZ22" s="12" t="str">
        <f>'All Running Order'!BY22</f>
        <v/>
      </c>
      <c r="CA22" s="12" t="str">
        <f>'All Running Order'!BZ22</f>
        <v>-</v>
      </c>
      <c r="CB22" s="12" t="str">
        <f>'All Running Order'!CA22</f>
        <v/>
      </c>
      <c r="CC22" s="12" t="str">
        <f>'All Running Order'!CB22</f>
        <v>-</v>
      </c>
      <c r="CD22" s="12" t="str">
        <f>'All Running Order'!CC22</f>
        <v/>
      </c>
      <c r="CE22" s="12">
        <f>'All Running Order'!CD22</f>
        <v>22</v>
      </c>
      <c r="CF22" s="12">
        <f>'All Running Order'!CE22</f>
        <v>7</v>
      </c>
      <c r="CG22" s="12" t="str">
        <f>'All Running Order'!CF22</f>
        <v>-</v>
      </c>
      <c r="CH22" s="12" t="str">
        <f>'All Running Order'!CG22</f>
        <v/>
      </c>
      <c r="CI22" s="12" t="str">
        <f>'All Running Order'!CH22</f>
        <v>-</v>
      </c>
      <c r="CJ22" s="12" t="str">
        <f>'All Running Order'!CI22</f>
        <v xml:space="preserve"> </v>
      </c>
      <c r="CK22" s="12" t="str">
        <f>'All Running Order'!CJ22</f>
        <v>-</v>
      </c>
      <c r="CL22" s="12" t="str">
        <f>'All Running Order'!CK22</f>
        <v xml:space="preserve"> </v>
      </c>
      <c r="CM22" s="12" t="str">
        <f>'All Running Order'!CL22</f>
        <v>7</v>
      </c>
      <c r="CN22" s="12" t="str">
        <f>'All Running Order'!CM22</f>
        <v xml:space="preserve"> </v>
      </c>
      <c r="CO22" s="12" t="str">
        <f>'All Running Order'!CN22</f>
        <v xml:space="preserve"> </v>
      </c>
    </row>
    <row r="23" spans="1:93" s="3" customFormat="1" x14ac:dyDescent="0.3">
      <c r="A23" s="3" t="str">
        <f t="shared" si="4"/>
        <v>Blue IRS2</v>
      </c>
      <c r="B23" s="3" t="str">
        <f>IF(N23=Constants!$D$2,CONCATENATE(N23,BT23),IF(N23=Constants!$D$3,CONCATENATE(N23,CF23),""))</f>
        <v>National8</v>
      </c>
      <c r="C23" s="12">
        <f>'All Running Order'!B23</f>
        <v>21</v>
      </c>
      <c r="D23" s="21" t="str">
        <f>'All Running Order'!C23</f>
        <v>Andy Wilkes</v>
      </c>
      <c r="E23" s="21" t="str">
        <f>'All Running Order'!D23</f>
        <v>Mark Smith</v>
      </c>
      <c r="F23" s="21" t="str">
        <f>'All Running Order'!E23</f>
        <v>Crossle</v>
      </c>
      <c r="G23" s="12">
        <f>'All Running Order'!F23</f>
        <v>1600</v>
      </c>
      <c r="H23" s="12" t="str">
        <f>'All Running Order'!G23</f>
        <v>IRS</v>
      </c>
      <c r="I23" s="12">
        <f>'All Running Order'!H23</f>
        <v>0</v>
      </c>
      <c r="J23" s="12">
        <f>'All Running Order'!I23</f>
        <v>0</v>
      </c>
      <c r="K23" s="12">
        <f>'All Running Order'!J23</f>
        <v>0</v>
      </c>
      <c r="L23" s="12"/>
      <c r="M23" s="12">
        <f>'All Running Order'!L23</f>
        <v>0</v>
      </c>
      <c r="N23" s="12" t="str">
        <f>'All Running Order'!M23</f>
        <v>National</v>
      </c>
      <c r="O23" s="12" t="str">
        <f>'All Running Order'!N23</f>
        <v>Blue IRS</v>
      </c>
      <c r="P23" s="12">
        <f>'All Running Order'!O23</f>
        <v>4</v>
      </c>
      <c r="Q23" s="12">
        <f>'All Running Order'!P23</f>
        <v>4</v>
      </c>
      <c r="R23" s="12">
        <f>'All Running Order'!Q23</f>
        <v>5</v>
      </c>
      <c r="S23" s="12">
        <f>'All Running Order'!R23</f>
        <v>2</v>
      </c>
      <c r="T23" s="12">
        <f>'All Running Order'!S23</f>
        <v>0</v>
      </c>
      <c r="U23" s="12">
        <f>'All Running Order'!T23</f>
        <v>1</v>
      </c>
      <c r="V23" s="12">
        <f>'All Running Order'!U23</f>
        <v>9</v>
      </c>
      <c r="W23" s="12">
        <f>'All Running Order'!V23</f>
        <v>2</v>
      </c>
      <c r="X23" s="12">
        <f>'All Running Order'!W23</f>
        <v>0</v>
      </c>
      <c r="Y23" s="12">
        <f>'All Running Order'!X23</f>
        <v>0</v>
      </c>
      <c r="Z23" s="12">
        <f>'All Running Order'!Y23</f>
        <v>27</v>
      </c>
      <c r="AA23" s="12">
        <f>'All Running Order'!Z23</f>
        <v>2</v>
      </c>
      <c r="AB23" s="12">
        <f>'All Running Order'!AA23</f>
        <v>0</v>
      </c>
      <c r="AC23" s="12">
        <f>'All Running Order'!AB23</f>
        <v>3</v>
      </c>
      <c r="AD23" s="12">
        <f>'All Running Order'!AC23</f>
        <v>1</v>
      </c>
      <c r="AE23" s="12">
        <f>'All Running Order'!AD23</f>
        <v>1</v>
      </c>
      <c r="AF23" s="12">
        <f>'All Running Order'!AE23</f>
        <v>0</v>
      </c>
      <c r="AG23" s="12">
        <f>'All Running Order'!AF23</f>
        <v>9</v>
      </c>
      <c r="AH23" s="12">
        <f>'All Running Order'!AG23</f>
        <v>0</v>
      </c>
      <c r="AI23" s="12">
        <f>'All Running Order'!AH23</f>
        <v>0</v>
      </c>
      <c r="AJ23" s="12">
        <f>'All Running Order'!AI23</f>
        <v>0</v>
      </c>
      <c r="AK23" s="12">
        <f>'All Running Order'!AJ23</f>
        <v>16</v>
      </c>
      <c r="AL23" s="12">
        <f>'All Running Order'!AK23</f>
        <v>43</v>
      </c>
      <c r="AM23" s="12">
        <f>'All Running Order'!AL23</f>
        <v>2</v>
      </c>
      <c r="AN23" s="12">
        <f>'All Running Order'!AM23</f>
        <v>0</v>
      </c>
      <c r="AO23" s="12">
        <f>'All Running Order'!AN23</f>
        <v>2</v>
      </c>
      <c r="AP23" s="12">
        <f>'All Running Order'!AO23</f>
        <v>1</v>
      </c>
      <c r="AQ23" s="12">
        <f>'All Running Order'!AP23</f>
        <v>0</v>
      </c>
      <c r="AR23" s="12">
        <f>'All Running Order'!AQ23</f>
        <v>0</v>
      </c>
      <c r="AS23" s="12">
        <f>'All Running Order'!AR23</f>
        <v>0</v>
      </c>
      <c r="AT23" s="12">
        <f>'All Running Order'!AS23</f>
        <v>2</v>
      </c>
      <c r="AU23" s="12">
        <f>'All Running Order'!AT23</f>
        <v>0</v>
      </c>
      <c r="AV23" s="12">
        <f>'All Running Order'!AU23</f>
        <v>0</v>
      </c>
      <c r="AW23" s="12">
        <f>'All Running Order'!AV23</f>
        <v>7</v>
      </c>
      <c r="AX23" s="12">
        <f>'All Running Order'!AW23</f>
        <v>50</v>
      </c>
      <c r="AY23" s="12">
        <f>'All Running Order'!AX23</f>
        <v>0</v>
      </c>
      <c r="AZ23" s="12">
        <f>'All Running Order'!AY23</f>
        <v>0</v>
      </c>
      <c r="BA23" s="12">
        <f>'All Running Order'!AZ23</f>
        <v>0</v>
      </c>
      <c r="BB23" s="12">
        <f>'All Running Order'!BA23</f>
        <v>0</v>
      </c>
      <c r="BC23" s="12">
        <f>'All Running Order'!BB23</f>
        <v>0</v>
      </c>
      <c r="BD23" s="12">
        <f>'All Running Order'!BC23</f>
        <v>0</v>
      </c>
      <c r="BE23" s="12">
        <f>'All Running Order'!BD23</f>
        <v>0</v>
      </c>
      <c r="BF23" s="12">
        <f>'All Running Order'!BE23</f>
        <v>0</v>
      </c>
      <c r="BG23" s="12">
        <f>'All Running Order'!BF23</f>
        <v>0</v>
      </c>
      <c r="BH23" s="12">
        <f>'All Running Order'!BG23</f>
        <v>0</v>
      </c>
      <c r="BI23" s="12">
        <f>'All Running Order'!BH23</f>
        <v>0</v>
      </c>
      <c r="BJ23" s="12">
        <f>'All Running Order'!BI23</f>
        <v>50</v>
      </c>
      <c r="BK23" s="12">
        <f>'All Running Order'!BJ23</f>
        <v>9</v>
      </c>
      <c r="BL23" s="12">
        <f>'All Running Order'!BK23</f>
        <v>9</v>
      </c>
      <c r="BM23" s="12">
        <f>'All Running Order'!BL23</f>
        <v>8</v>
      </c>
      <c r="BN23" s="12">
        <f>'All Running Order'!BM23</f>
        <v>8</v>
      </c>
      <c r="BO23" s="12">
        <f>'All Running Order'!BN23</f>
        <v>9</v>
      </c>
      <c r="BP23" s="12">
        <f>'All Running Order'!BO23</f>
        <v>9</v>
      </c>
      <c r="BQ23" s="12">
        <f>'All Running Order'!BP23</f>
        <v>8</v>
      </c>
      <c r="BR23" s="12">
        <f>'All Running Order'!BQ23</f>
        <v>8</v>
      </c>
      <c r="BS23" s="12">
        <f>'All Running Order'!BR23</f>
        <v>8</v>
      </c>
      <c r="BT23" s="12">
        <f>'All Running Order'!BS23</f>
        <v>8</v>
      </c>
      <c r="BU23" s="12" t="str">
        <f>'All Running Order'!BT23</f>
        <v>-</v>
      </c>
      <c r="BV23" s="12" t="str">
        <f>'All Running Order'!BU23</f>
        <v/>
      </c>
      <c r="BW23" s="12" t="str">
        <f>'All Running Order'!BV23</f>
        <v>-</v>
      </c>
      <c r="BX23" s="12" t="str">
        <f>'All Running Order'!BW23</f>
        <v/>
      </c>
      <c r="BY23" s="12">
        <f>'All Running Order'!BX23</f>
        <v>8</v>
      </c>
      <c r="BZ23" s="12">
        <f>'All Running Order'!BY23</f>
        <v>2</v>
      </c>
      <c r="CA23" s="12" t="str">
        <f>'All Running Order'!BZ23</f>
        <v>-</v>
      </c>
      <c r="CB23" s="12" t="str">
        <f>'All Running Order'!CA23</f>
        <v/>
      </c>
      <c r="CC23" s="12" t="str">
        <f>'All Running Order'!CB23</f>
        <v>-</v>
      </c>
      <c r="CD23" s="12" t="str">
        <f>'All Running Order'!CC23</f>
        <v/>
      </c>
      <c r="CE23" s="12" t="str">
        <f>'All Running Order'!CD23</f>
        <v>-</v>
      </c>
      <c r="CF23" s="12" t="str">
        <f>'All Running Order'!CE23</f>
        <v/>
      </c>
      <c r="CG23" s="12" t="str">
        <f>'All Running Order'!CF23</f>
        <v>-</v>
      </c>
      <c r="CH23" s="12" t="str">
        <f>'All Running Order'!CG23</f>
        <v/>
      </c>
      <c r="CI23" s="12" t="str">
        <f>'All Running Order'!CH23</f>
        <v>-</v>
      </c>
      <c r="CJ23" s="12" t="str">
        <f>'All Running Order'!CI23</f>
        <v xml:space="preserve"> </v>
      </c>
      <c r="CK23" s="12" t="str">
        <f>'All Running Order'!CJ23</f>
        <v>-</v>
      </c>
      <c r="CL23" s="12" t="str">
        <f>'All Running Order'!CK23</f>
        <v xml:space="preserve"> </v>
      </c>
      <c r="CM23" s="12" t="str">
        <f>'All Running Order'!CL23</f>
        <v>2</v>
      </c>
      <c r="CN23" s="12" t="str">
        <f>'All Running Order'!CM23</f>
        <v xml:space="preserve"> </v>
      </c>
      <c r="CO23" s="12" t="str">
        <f>'All Running Order'!CN23</f>
        <v xml:space="preserve"> </v>
      </c>
    </row>
    <row r="24" spans="1:93" s="3" customFormat="1" x14ac:dyDescent="0.3">
      <c r="A24" s="3" t="str">
        <f t="shared" si="4"/>
        <v>Clubman1</v>
      </c>
      <c r="B24" s="3" t="str">
        <f>IF(N24=Constants!$D$2,CONCATENATE(N24,BT24),IF(N24=Constants!$D$3,CONCATENATE(N24,CF24),""))</f>
        <v>Clubman1</v>
      </c>
      <c r="C24" s="12">
        <f>'All Running Order'!B24</f>
        <v>22</v>
      </c>
      <c r="D24" s="21" t="str">
        <f>'All Running Order'!C24</f>
        <v>Philip Haines</v>
      </c>
      <c r="E24" s="21" t="str">
        <f>'All Running Order'!D24</f>
        <v>Gordon Anderson</v>
      </c>
      <c r="F24" s="21" t="str">
        <f>'All Running Order'!E24</f>
        <v>FAX</v>
      </c>
      <c r="G24" s="12">
        <f>'All Running Order'!F24</f>
        <v>1300</v>
      </c>
      <c r="H24" s="12">
        <f>'All Running Order'!G24</f>
        <v>0</v>
      </c>
      <c r="I24" s="12">
        <f>'All Running Order'!H24</f>
        <v>0</v>
      </c>
      <c r="J24" s="12">
        <f>'All Running Order'!I24</f>
        <v>0</v>
      </c>
      <c r="K24" s="12">
        <f>'All Running Order'!J24</f>
        <v>0</v>
      </c>
      <c r="L24" s="12"/>
      <c r="M24" s="12">
        <f>'All Running Order'!L24</f>
        <v>0</v>
      </c>
      <c r="N24" s="12" t="str">
        <f>'All Running Order'!M24</f>
        <v>Clubman</v>
      </c>
      <c r="O24" s="12" t="str">
        <f>'All Running Order'!N24</f>
        <v>Clubman</v>
      </c>
      <c r="P24" s="12">
        <f>'All Running Order'!O24</f>
        <v>5</v>
      </c>
      <c r="Q24" s="12">
        <f>'All Running Order'!P24</f>
        <v>4</v>
      </c>
      <c r="R24" s="12">
        <f>'All Running Order'!Q24</f>
        <v>5</v>
      </c>
      <c r="S24" s="12">
        <f>'All Running Order'!R24</f>
        <v>0</v>
      </c>
      <c r="T24" s="12">
        <f>'All Running Order'!S24</f>
        <v>0</v>
      </c>
      <c r="U24" s="12">
        <f>'All Running Order'!T24</f>
        <v>0</v>
      </c>
      <c r="V24" s="12">
        <f>'All Running Order'!U24</f>
        <v>8</v>
      </c>
      <c r="W24" s="12">
        <f>'All Running Order'!V24</f>
        <v>1</v>
      </c>
      <c r="X24" s="12">
        <f>'All Running Order'!W24</f>
        <v>0</v>
      </c>
      <c r="Y24" s="12">
        <f>'All Running Order'!X24</f>
        <v>0</v>
      </c>
      <c r="Z24" s="12">
        <f>'All Running Order'!Y24</f>
        <v>23</v>
      </c>
      <c r="AA24" s="12">
        <f>'All Running Order'!Z24</f>
        <v>6</v>
      </c>
      <c r="AB24" s="12">
        <f>'All Running Order'!AA24</f>
        <v>2</v>
      </c>
      <c r="AC24" s="12">
        <f>'All Running Order'!AB24</f>
        <v>3</v>
      </c>
      <c r="AD24" s="12">
        <f>'All Running Order'!AC24</f>
        <v>1</v>
      </c>
      <c r="AE24" s="12">
        <f>'All Running Order'!AD24</f>
        <v>0</v>
      </c>
      <c r="AF24" s="12">
        <f>'All Running Order'!AE24</f>
        <v>0</v>
      </c>
      <c r="AG24" s="12">
        <f>'All Running Order'!AF24</f>
        <v>2</v>
      </c>
      <c r="AH24" s="12">
        <f>'All Running Order'!AG24</f>
        <v>1</v>
      </c>
      <c r="AI24" s="12">
        <f>'All Running Order'!AH24</f>
        <v>0</v>
      </c>
      <c r="AJ24" s="12">
        <f>'All Running Order'!AI24</f>
        <v>0</v>
      </c>
      <c r="AK24" s="12">
        <f>'All Running Order'!AJ24</f>
        <v>15</v>
      </c>
      <c r="AL24" s="12">
        <f>'All Running Order'!AK24</f>
        <v>38</v>
      </c>
      <c r="AM24" s="12">
        <f>'All Running Order'!AL24</f>
        <v>5</v>
      </c>
      <c r="AN24" s="12">
        <f>'All Running Order'!AM24</f>
        <v>2</v>
      </c>
      <c r="AO24" s="12">
        <f>'All Running Order'!AN24</f>
        <v>3</v>
      </c>
      <c r="AP24" s="12">
        <f>'All Running Order'!AO24</f>
        <v>0</v>
      </c>
      <c r="AQ24" s="12">
        <f>'All Running Order'!AP24</f>
        <v>0</v>
      </c>
      <c r="AR24" s="12">
        <f>'All Running Order'!AQ24</f>
        <v>1</v>
      </c>
      <c r="AS24" s="12">
        <f>'All Running Order'!AR24</f>
        <v>2</v>
      </c>
      <c r="AT24" s="12">
        <f>'All Running Order'!AS24</f>
        <v>1</v>
      </c>
      <c r="AU24" s="12">
        <f>'All Running Order'!AT24</f>
        <v>0</v>
      </c>
      <c r="AV24" s="12">
        <f>'All Running Order'!AU24</f>
        <v>0</v>
      </c>
      <c r="AW24" s="12">
        <f>'All Running Order'!AV24</f>
        <v>14</v>
      </c>
      <c r="AX24" s="12">
        <f>'All Running Order'!AW24</f>
        <v>52</v>
      </c>
      <c r="AY24" s="12">
        <f>'All Running Order'!AX24</f>
        <v>0</v>
      </c>
      <c r="AZ24" s="12">
        <f>'All Running Order'!AY24</f>
        <v>0</v>
      </c>
      <c r="BA24" s="12">
        <f>'All Running Order'!AZ24</f>
        <v>0</v>
      </c>
      <c r="BB24" s="12">
        <f>'All Running Order'!BA24</f>
        <v>0</v>
      </c>
      <c r="BC24" s="12">
        <f>'All Running Order'!BB24</f>
        <v>0</v>
      </c>
      <c r="BD24" s="12">
        <f>'All Running Order'!BC24</f>
        <v>0</v>
      </c>
      <c r="BE24" s="12">
        <f>'All Running Order'!BD24</f>
        <v>0</v>
      </c>
      <c r="BF24" s="12">
        <f>'All Running Order'!BE24</f>
        <v>0</v>
      </c>
      <c r="BG24" s="12">
        <f>'All Running Order'!BF24</f>
        <v>0</v>
      </c>
      <c r="BH24" s="12">
        <f>'All Running Order'!BG24</f>
        <v>0</v>
      </c>
      <c r="BI24" s="12">
        <f>'All Running Order'!BH24</f>
        <v>0</v>
      </c>
      <c r="BJ24" s="12">
        <f>'All Running Order'!BI24</f>
        <v>52</v>
      </c>
      <c r="BK24" s="12">
        <f>'All Running Order'!BJ24</f>
        <v>7</v>
      </c>
      <c r="BL24" s="12">
        <f>'All Running Order'!BK24</f>
        <v>7</v>
      </c>
      <c r="BM24" s="12">
        <f>'All Running Order'!BL24</f>
        <v>9</v>
      </c>
      <c r="BN24" s="12">
        <f>'All Running Order'!BM24</f>
        <v>9</v>
      </c>
      <c r="BO24" s="12">
        <f>'All Running Order'!BN24</f>
        <v>6</v>
      </c>
      <c r="BP24" s="12">
        <f>'All Running Order'!BO24</f>
        <v>7</v>
      </c>
      <c r="BQ24" s="12">
        <f>'All Running Order'!BP24</f>
        <v>9</v>
      </c>
      <c r="BR24" s="12">
        <f>'All Running Order'!BQ24</f>
        <v>9</v>
      </c>
      <c r="BS24" s="12" t="str">
        <f>'All Running Order'!BR24</f>
        <v>-</v>
      </c>
      <c r="BT24" s="12" t="str">
        <f>'All Running Order'!BS24</f>
        <v/>
      </c>
      <c r="BU24" s="12" t="str">
        <f>'All Running Order'!BT24</f>
        <v>-</v>
      </c>
      <c r="BV24" s="12" t="str">
        <f>'All Running Order'!BU24</f>
        <v/>
      </c>
      <c r="BW24" s="12" t="str">
        <f>'All Running Order'!BV24</f>
        <v>-</v>
      </c>
      <c r="BX24" s="12" t="str">
        <f>'All Running Order'!BW24</f>
        <v/>
      </c>
      <c r="BY24" s="12" t="str">
        <f>'All Running Order'!BX24</f>
        <v>-</v>
      </c>
      <c r="BZ24" s="12" t="str">
        <f>'All Running Order'!BY24</f>
        <v/>
      </c>
      <c r="CA24" s="12" t="str">
        <f>'All Running Order'!BZ24</f>
        <v>-</v>
      </c>
      <c r="CB24" s="12" t="str">
        <f>'All Running Order'!CA24</f>
        <v/>
      </c>
      <c r="CC24" s="12" t="str">
        <f>'All Running Order'!CB24</f>
        <v>-</v>
      </c>
      <c r="CD24" s="12" t="str">
        <f>'All Running Order'!CC24</f>
        <v/>
      </c>
      <c r="CE24" s="12">
        <f>'All Running Order'!CD24</f>
        <v>9</v>
      </c>
      <c r="CF24" s="12">
        <f>'All Running Order'!CE24</f>
        <v>1</v>
      </c>
      <c r="CG24" s="12" t="str">
        <f>'All Running Order'!CF24</f>
        <v>-</v>
      </c>
      <c r="CH24" s="12" t="str">
        <f>'All Running Order'!CG24</f>
        <v/>
      </c>
      <c r="CI24" s="12" t="str">
        <f>'All Running Order'!CH24</f>
        <v>-</v>
      </c>
      <c r="CJ24" s="12" t="str">
        <f>'All Running Order'!CI24</f>
        <v xml:space="preserve"> </v>
      </c>
      <c r="CK24" s="12" t="str">
        <f>'All Running Order'!CJ24</f>
        <v>-</v>
      </c>
      <c r="CL24" s="12" t="str">
        <f>'All Running Order'!CK24</f>
        <v xml:space="preserve"> </v>
      </c>
      <c r="CM24" s="12" t="str">
        <f>'All Running Order'!CL24</f>
        <v>1</v>
      </c>
      <c r="CN24" s="12" t="str">
        <f>'All Running Order'!CM24</f>
        <v xml:space="preserve"> </v>
      </c>
      <c r="CO24" s="12" t="str">
        <f>'All Running Order'!CN24</f>
        <v xml:space="preserve"> </v>
      </c>
    </row>
    <row r="25" spans="1:93" s="3" customFormat="1" x14ac:dyDescent="0.3">
      <c r="A25" s="3" t="str">
        <f t="shared" si="4"/>
        <v>Clubman3</v>
      </c>
      <c r="B25" s="3" t="str">
        <f>IF(N25=Constants!$D$2,CONCATENATE(N25,BT25),IF(N25=Constants!$D$3,CONCATENATE(N25,CF25),""))</f>
        <v>Clubman3</v>
      </c>
      <c r="C25" s="12">
        <f>'All Running Order'!B25</f>
        <v>23</v>
      </c>
      <c r="D25" s="21" t="str">
        <f>'All Running Order'!C25</f>
        <v xml:space="preserve">Stephen Hodge </v>
      </c>
      <c r="E25" s="21" t="str">
        <f>'All Running Order'!D25</f>
        <v>Lee Davis</v>
      </c>
      <c r="F25" s="21" t="str">
        <f>'All Running Order'!E25</f>
        <v>Sherpa</v>
      </c>
      <c r="G25" s="12">
        <f>'All Running Order'!F25</f>
        <v>1340</v>
      </c>
      <c r="H25" s="12">
        <f>'All Running Order'!G25</f>
        <v>0</v>
      </c>
      <c r="I25" s="12">
        <f>'All Running Order'!H25</f>
        <v>0</v>
      </c>
      <c r="J25" s="12">
        <f>'All Running Order'!I25</f>
        <v>0</v>
      </c>
      <c r="K25" s="12">
        <f>'All Running Order'!J25</f>
        <v>0</v>
      </c>
      <c r="L25" s="12"/>
      <c r="M25" s="12">
        <f>'All Running Order'!L25</f>
        <v>0</v>
      </c>
      <c r="N25" s="12" t="str">
        <f>'All Running Order'!M25</f>
        <v>Clubman</v>
      </c>
      <c r="O25" s="12" t="str">
        <f>'All Running Order'!N25</f>
        <v>Clubman</v>
      </c>
      <c r="P25" s="12">
        <f>'All Running Order'!O25</f>
        <v>5</v>
      </c>
      <c r="Q25" s="12">
        <f>'All Running Order'!P25</f>
        <v>3</v>
      </c>
      <c r="R25" s="12">
        <f>'All Running Order'!Q25</f>
        <v>6</v>
      </c>
      <c r="S25" s="12">
        <f>'All Running Order'!R25</f>
        <v>5</v>
      </c>
      <c r="T25" s="12">
        <f>'All Running Order'!S25</f>
        <v>12</v>
      </c>
      <c r="U25" s="12">
        <f>'All Running Order'!T25</f>
        <v>5</v>
      </c>
      <c r="V25" s="12">
        <f>'All Running Order'!U25</f>
        <v>3</v>
      </c>
      <c r="W25" s="12">
        <f>'All Running Order'!V25</f>
        <v>2</v>
      </c>
      <c r="X25" s="12">
        <f>'All Running Order'!W25</f>
        <v>0</v>
      </c>
      <c r="Y25" s="12">
        <f>'All Running Order'!X25</f>
        <v>0</v>
      </c>
      <c r="Z25" s="12">
        <f>'All Running Order'!Y25</f>
        <v>41</v>
      </c>
      <c r="AA25" s="12">
        <f>'All Running Order'!Z25</f>
        <v>10</v>
      </c>
      <c r="AB25" s="12">
        <f>'All Running Order'!AA25</f>
        <v>0</v>
      </c>
      <c r="AC25" s="12">
        <f>'All Running Order'!AB25</f>
        <v>3</v>
      </c>
      <c r="AD25" s="12">
        <f>'All Running Order'!AC25</f>
        <v>2</v>
      </c>
      <c r="AE25" s="12">
        <f>'All Running Order'!AD25</f>
        <v>1</v>
      </c>
      <c r="AF25" s="12">
        <f>'All Running Order'!AE25</f>
        <v>5</v>
      </c>
      <c r="AG25" s="12">
        <f>'All Running Order'!AF25</f>
        <v>9</v>
      </c>
      <c r="AH25" s="12">
        <f>'All Running Order'!AG25</f>
        <v>1</v>
      </c>
      <c r="AI25" s="12">
        <f>'All Running Order'!AH25</f>
        <v>0</v>
      </c>
      <c r="AJ25" s="12">
        <f>'All Running Order'!AI25</f>
        <v>0</v>
      </c>
      <c r="AK25" s="12">
        <f>'All Running Order'!AJ25</f>
        <v>31</v>
      </c>
      <c r="AL25" s="12">
        <f>'All Running Order'!AK25</f>
        <v>72</v>
      </c>
      <c r="AM25" s="12">
        <f>'All Running Order'!AL25</f>
        <v>5</v>
      </c>
      <c r="AN25" s="12">
        <f>'All Running Order'!AM25</f>
        <v>2</v>
      </c>
      <c r="AO25" s="12">
        <f>'All Running Order'!AN25</f>
        <v>2</v>
      </c>
      <c r="AP25" s="12">
        <f>'All Running Order'!AO25</f>
        <v>2</v>
      </c>
      <c r="AQ25" s="12">
        <f>'All Running Order'!AP25</f>
        <v>0</v>
      </c>
      <c r="AR25" s="12">
        <f>'All Running Order'!AQ25</f>
        <v>4</v>
      </c>
      <c r="AS25" s="12">
        <f>'All Running Order'!AR25</f>
        <v>1</v>
      </c>
      <c r="AT25" s="12">
        <f>'All Running Order'!AS25</f>
        <v>2</v>
      </c>
      <c r="AU25" s="12">
        <f>'All Running Order'!AT25</f>
        <v>0</v>
      </c>
      <c r="AV25" s="12">
        <f>'All Running Order'!AU25</f>
        <v>0</v>
      </c>
      <c r="AW25" s="12">
        <f>'All Running Order'!AV25</f>
        <v>18</v>
      </c>
      <c r="AX25" s="12">
        <f>'All Running Order'!AW25</f>
        <v>90</v>
      </c>
      <c r="AY25" s="12">
        <f>'All Running Order'!AX25</f>
        <v>0</v>
      </c>
      <c r="AZ25" s="12">
        <f>'All Running Order'!AY25</f>
        <v>0</v>
      </c>
      <c r="BA25" s="12">
        <f>'All Running Order'!AZ25</f>
        <v>0</v>
      </c>
      <c r="BB25" s="12">
        <f>'All Running Order'!BA25</f>
        <v>0</v>
      </c>
      <c r="BC25" s="12">
        <f>'All Running Order'!BB25</f>
        <v>0</v>
      </c>
      <c r="BD25" s="12">
        <f>'All Running Order'!BC25</f>
        <v>0</v>
      </c>
      <c r="BE25" s="12">
        <f>'All Running Order'!BD25</f>
        <v>0</v>
      </c>
      <c r="BF25" s="12">
        <f>'All Running Order'!BE25</f>
        <v>0</v>
      </c>
      <c r="BG25" s="12">
        <f>'All Running Order'!BF25</f>
        <v>0</v>
      </c>
      <c r="BH25" s="12">
        <f>'All Running Order'!BG25</f>
        <v>0</v>
      </c>
      <c r="BI25" s="12">
        <f>'All Running Order'!BH25</f>
        <v>0</v>
      </c>
      <c r="BJ25" s="12">
        <f>'All Running Order'!BI25</f>
        <v>90</v>
      </c>
      <c r="BK25" s="12">
        <f>'All Running Order'!BJ25</f>
        <v>19</v>
      </c>
      <c r="BL25" s="12">
        <f>'All Running Order'!BK25</f>
        <v>19</v>
      </c>
      <c r="BM25" s="12">
        <f>'All Running Order'!BL25</f>
        <v>18</v>
      </c>
      <c r="BN25" s="12">
        <f>'All Running Order'!BM25</f>
        <v>18</v>
      </c>
      <c r="BO25" s="12">
        <f>'All Running Order'!BN25</f>
        <v>19</v>
      </c>
      <c r="BP25" s="12">
        <f>'All Running Order'!BO25</f>
        <v>19</v>
      </c>
      <c r="BQ25" s="12">
        <f>'All Running Order'!BP25</f>
        <v>18</v>
      </c>
      <c r="BR25" s="12">
        <f>'All Running Order'!BQ25</f>
        <v>18</v>
      </c>
      <c r="BS25" s="12" t="str">
        <f>'All Running Order'!BR25</f>
        <v>-</v>
      </c>
      <c r="BT25" s="12" t="str">
        <f>'All Running Order'!BS25</f>
        <v/>
      </c>
      <c r="BU25" s="12" t="str">
        <f>'All Running Order'!BT25</f>
        <v>-</v>
      </c>
      <c r="BV25" s="12" t="str">
        <f>'All Running Order'!BU25</f>
        <v/>
      </c>
      <c r="BW25" s="12" t="str">
        <f>'All Running Order'!BV25</f>
        <v>-</v>
      </c>
      <c r="BX25" s="12" t="str">
        <f>'All Running Order'!BW25</f>
        <v/>
      </c>
      <c r="BY25" s="12" t="str">
        <f>'All Running Order'!BX25</f>
        <v>-</v>
      </c>
      <c r="BZ25" s="12" t="str">
        <f>'All Running Order'!BY25</f>
        <v/>
      </c>
      <c r="CA25" s="12" t="str">
        <f>'All Running Order'!BZ25</f>
        <v>-</v>
      </c>
      <c r="CB25" s="12" t="str">
        <f>'All Running Order'!CA25</f>
        <v/>
      </c>
      <c r="CC25" s="12" t="str">
        <f>'All Running Order'!CB25</f>
        <v>-</v>
      </c>
      <c r="CD25" s="12" t="str">
        <f>'All Running Order'!CC25</f>
        <v/>
      </c>
      <c r="CE25" s="12">
        <f>'All Running Order'!CD25</f>
        <v>18</v>
      </c>
      <c r="CF25" s="12">
        <f>'All Running Order'!CE25</f>
        <v>3</v>
      </c>
      <c r="CG25" s="12" t="str">
        <f>'All Running Order'!CF25</f>
        <v>-</v>
      </c>
      <c r="CH25" s="12" t="str">
        <f>'All Running Order'!CG25</f>
        <v/>
      </c>
      <c r="CI25" s="12" t="str">
        <f>'All Running Order'!CH25</f>
        <v>-</v>
      </c>
      <c r="CJ25" s="12" t="str">
        <f>'All Running Order'!CI25</f>
        <v xml:space="preserve"> </v>
      </c>
      <c r="CK25" s="12" t="str">
        <f>'All Running Order'!CJ25</f>
        <v>-</v>
      </c>
      <c r="CL25" s="12" t="str">
        <f>'All Running Order'!CK25</f>
        <v xml:space="preserve"> </v>
      </c>
      <c r="CM25" s="12" t="str">
        <f>'All Running Order'!CL25</f>
        <v>3</v>
      </c>
      <c r="CN25" s="12" t="str">
        <f>'All Running Order'!CM25</f>
        <v xml:space="preserve"> </v>
      </c>
      <c r="CO25" s="12" t="str">
        <f>'All Running Order'!CN25</f>
        <v xml:space="preserve"> </v>
      </c>
    </row>
    <row r="26" spans="1:93" s="3" customFormat="1" x14ac:dyDescent="0.3">
      <c r="A26" s="3" t="str">
        <f t="shared" si="4"/>
        <v>01</v>
      </c>
      <c r="B26" s="3" t="str">
        <f>IF(N26=Constants!$D$2,CONCATENATE(N26,BT26),IF(N26=Constants!$D$3,CONCATENATE(N26,CF26),""))</f>
        <v/>
      </c>
      <c r="C26" s="12">
        <f>'All Running Order'!B26</f>
        <v>24</v>
      </c>
      <c r="D26" s="21">
        <f>'All Running Order'!C26</f>
        <v>0</v>
      </c>
      <c r="E26" s="21">
        <f>'All Running Order'!D26</f>
        <v>0</v>
      </c>
      <c r="F26" s="21">
        <f>'All Running Order'!E26</f>
        <v>0</v>
      </c>
      <c r="G26" s="12">
        <f>'All Running Order'!F26</f>
        <v>0</v>
      </c>
      <c r="H26" s="12">
        <f>'All Running Order'!G26</f>
        <v>0</v>
      </c>
      <c r="I26" s="12">
        <f>'All Running Order'!H26</f>
        <v>0</v>
      </c>
      <c r="J26" s="12">
        <f>'All Running Order'!I26</f>
        <v>0</v>
      </c>
      <c r="K26" s="12">
        <f>'All Running Order'!J26</f>
        <v>0</v>
      </c>
      <c r="L26" s="12"/>
      <c r="M26" s="12">
        <f>'All Running Order'!L26</f>
        <v>0</v>
      </c>
      <c r="N26" s="12">
        <f>'All Running Order'!M26</f>
        <v>0</v>
      </c>
      <c r="O26" s="12">
        <f>'All Running Order'!N26</f>
        <v>0</v>
      </c>
      <c r="P26" s="12">
        <f>'All Running Order'!O26</f>
        <v>0</v>
      </c>
      <c r="Q26" s="12">
        <f>'All Running Order'!P26</f>
        <v>0</v>
      </c>
      <c r="R26" s="12">
        <f>'All Running Order'!Q26</f>
        <v>0</v>
      </c>
      <c r="S26" s="12">
        <f>'All Running Order'!R26</f>
        <v>0</v>
      </c>
      <c r="T26" s="12">
        <f>'All Running Order'!S26</f>
        <v>0</v>
      </c>
      <c r="U26" s="12">
        <f>'All Running Order'!T26</f>
        <v>0</v>
      </c>
      <c r="V26" s="12">
        <f>'All Running Order'!U26</f>
        <v>0</v>
      </c>
      <c r="W26" s="12">
        <f>'All Running Order'!V26</f>
        <v>0</v>
      </c>
      <c r="X26" s="12">
        <f>'All Running Order'!W26</f>
        <v>0</v>
      </c>
      <c r="Y26" s="12">
        <f>'All Running Order'!X26</f>
        <v>0</v>
      </c>
      <c r="Z26" s="12">
        <f>'All Running Order'!Y26</f>
        <v>1000</v>
      </c>
      <c r="AA26" s="12">
        <f>'All Running Order'!Z26</f>
        <v>0</v>
      </c>
      <c r="AB26" s="12">
        <f>'All Running Order'!AA26</f>
        <v>0</v>
      </c>
      <c r="AC26" s="12">
        <f>'All Running Order'!AB26</f>
        <v>0</v>
      </c>
      <c r="AD26" s="12">
        <f>'All Running Order'!AC26</f>
        <v>0</v>
      </c>
      <c r="AE26" s="12">
        <f>'All Running Order'!AD26</f>
        <v>0</v>
      </c>
      <c r="AF26" s="12">
        <f>'All Running Order'!AE26</f>
        <v>0</v>
      </c>
      <c r="AG26" s="12">
        <f>'All Running Order'!AF26</f>
        <v>0</v>
      </c>
      <c r="AH26" s="12">
        <f>'All Running Order'!AG26</f>
        <v>0</v>
      </c>
      <c r="AI26" s="12">
        <f>'All Running Order'!AH26</f>
        <v>0</v>
      </c>
      <c r="AJ26" s="12">
        <f>'All Running Order'!AI26</f>
        <v>0</v>
      </c>
      <c r="AK26" s="12">
        <f>'All Running Order'!AJ26</f>
        <v>0</v>
      </c>
      <c r="AL26" s="12">
        <f>'All Running Order'!AK26</f>
        <v>1000</v>
      </c>
      <c r="AM26" s="12">
        <f>'All Running Order'!AL26</f>
        <v>0</v>
      </c>
      <c r="AN26" s="12">
        <f>'All Running Order'!AM26</f>
        <v>0</v>
      </c>
      <c r="AO26" s="12">
        <f>'All Running Order'!AN26</f>
        <v>0</v>
      </c>
      <c r="AP26" s="12">
        <f>'All Running Order'!AO26</f>
        <v>0</v>
      </c>
      <c r="AQ26" s="12">
        <f>'All Running Order'!AP26</f>
        <v>0</v>
      </c>
      <c r="AR26" s="12">
        <f>'All Running Order'!AQ26</f>
        <v>0</v>
      </c>
      <c r="AS26" s="12">
        <f>'All Running Order'!AR26</f>
        <v>0</v>
      </c>
      <c r="AT26" s="12">
        <f>'All Running Order'!AS26</f>
        <v>0</v>
      </c>
      <c r="AU26" s="12">
        <f>'All Running Order'!AT26</f>
        <v>0</v>
      </c>
      <c r="AV26" s="12">
        <f>'All Running Order'!AU26</f>
        <v>0</v>
      </c>
      <c r="AW26" s="12">
        <f>'All Running Order'!AV26</f>
        <v>0</v>
      </c>
      <c r="AX26" s="12">
        <f>'All Running Order'!AW26</f>
        <v>1000</v>
      </c>
      <c r="AY26" s="12">
        <f>'All Running Order'!AX26</f>
        <v>0</v>
      </c>
      <c r="AZ26" s="12">
        <f>'All Running Order'!AY26</f>
        <v>0</v>
      </c>
      <c r="BA26" s="12">
        <f>'All Running Order'!AZ26</f>
        <v>0</v>
      </c>
      <c r="BB26" s="12">
        <f>'All Running Order'!BA26</f>
        <v>0</v>
      </c>
      <c r="BC26" s="12">
        <f>'All Running Order'!BB26</f>
        <v>0</v>
      </c>
      <c r="BD26" s="12">
        <f>'All Running Order'!BC26</f>
        <v>0</v>
      </c>
      <c r="BE26" s="12">
        <f>'All Running Order'!BD26</f>
        <v>0</v>
      </c>
      <c r="BF26" s="12">
        <f>'All Running Order'!BE26</f>
        <v>0</v>
      </c>
      <c r="BG26" s="12">
        <f>'All Running Order'!BF26</f>
        <v>0</v>
      </c>
      <c r="BH26" s="12">
        <f>'All Running Order'!BG26</f>
        <v>0</v>
      </c>
      <c r="BI26" s="12">
        <f>'All Running Order'!BH26</f>
        <v>0</v>
      </c>
      <c r="BJ26" s="12">
        <f>'All Running Order'!BI26</f>
        <v>1000</v>
      </c>
      <c r="BK26" s="12">
        <f>'All Running Order'!BJ26</f>
        <v>22</v>
      </c>
      <c r="BL26" s="12">
        <f>'All Running Order'!BK26</f>
        <v>22</v>
      </c>
      <c r="BM26" s="12">
        <f>'All Running Order'!BL26</f>
        <v>22</v>
      </c>
      <c r="BN26" s="12">
        <f>'All Running Order'!BM26</f>
        <v>22</v>
      </c>
      <c r="BO26" s="12">
        <f>'All Running Order'!BN26</f>
        <v>21</v>
      </c>
      <c r="BP26" s="12">
        <f>'All Running Order'!BO26</f>
        <v>21</v>
      </c>
      <c r="BQ26" s="12">
        <f>'All Running Order'!BP26</f>
        <v>21</v>
      </c>
      <c r="BR26" s="12">
        <f>'All Running Order'!BQ26</f>
        <v>21</v>
      </c>
      <c r="BS26" s="12" t="str">
        <f>'All Running Order'!BR26</f>
        <v>-</v>
      </c>
      <c r="BT26" s="12" t="str">
        <f>'All Running Order'!BS26</f>
        <v/>
      </c>
      <c r="BU26" s="12" t="str">
        <f>'All Running Order'!BT26</f>
        <v>-</v>
      </c>
      <c r="BV26" s="12" t="str">
        <f>'All Running Order'!BU26</f>
        <v/>
      </c>
      <c r="BW26" s="12" t="str">
        <f>'All Running Order'!BV26</f>
        <v>-</v>
      </c>
      <c r="BX26" s="12" t="str">
        <f>'All Running Order'!BW26</f>
        <v/>
      </c>
      <c r="BY26" s="12" t="str">
        <f>'All Running Order'!BX26</f>
        <v>-</v>
      </c>
      <c r="BZ26" s="12" t="str">
        <f>'All Running Order'!BY26</f>
        <v/>
      </c>
      <c r="CA26" s="12" t="str">
        <f>'All Running Order'!BZ26</f>
        <v>-</v>
      </c>
      <c r="CB26" s="12" t="str">
        <f>'All Running Order'!CA26</f>
        <v/>
      </c>
      <c r="CC26" s="12" t="str">
        <f>'All Running Order'!CB26</f>
        <v>-</v>
      </c>
      <c r="CD26" s="12" t="str">
        <f>'All Running Order'!CC26</f>
        <v/>
      </c>
      <c r="CE26" s="12" t="str">
        <f>'All Running Order'!CD26</f>
        <v>-</v>
      </c>
      <c r="CF26" s="12" t="str">
        <f>'All Running Order'!CE26</f>
        <v/>
      </c>
      <c r="CG26" s="12">
        <f>'All Running Order'!CF26</f>
        <v>22</v>
      </c>
      <c r="CH26" s="12">
        <f>'All Running Order'!CG26</f>
        <v>1</v>
      </c>
      <c r="CI26" s="12" t="str">
        <f>'All Running Order'!CH26</f>
        <v>-</v>
      </c>
      <c r="CJ26" s="12" t="str">
        <f>'All Running Order'!CI26</f>
        <v xml:space="preserve"> </v>
      </c>
      <c r="CK26" s="12" t="str">
        <f>'All Running Order'!CJ26</f>
        <v>-</v>
      </c>
      <c r="CL26" s="12" t="str">
        <f>'All Running Order'!CK26</f>
        <v xml:space="preserve"> </v>
      </c>
      <c r="CM26" s="12" t="str">
        <f>'All Running Order'!CL26</f>
        <v>1</v>
      </c>
      <c r="CN26" s="12" t="str">
        <f>'All Running Order'!CM26</f>
        <v xml:space="preserve"> </v>
      </c>
      <c r="CO26" s="12" t="str">
        <f>'All Running Order'!CN26</f>
        <v xml:space="preserve"> </v>
      </c>
    </row>
    <row r="27" spans="1:93" s="3" customFormat="1" x14ac:dyDescent="0.3">
      <c r="A27" s="3" t="str">
        <f t="shared" si="4"/>
        <v>01</v>
      </c>
      <c r="B27" s="3" t="str">
        <f>IF(N27=Constants!$D$2,CONCATENATE(N27,BT27),IF(N27=Constants!$D$3,CONCATENATE(N27,CF27),""))</f>
        <v/>
      </c>
      <c r="C27" s="12">
        <f>'All Running Order'!B27</f>
        <v>25</v>
      </c>
      <c r="D27" s="21">
        <f>'All Running Order'!C27</f>
        <v>0</v>
      </c>
      <c r="E27" s="21">
        <f>'All Running Order'!D27</f>
        <v>0</v>
      </c>
      <c r="F27" s="21">
        <f>'All Running Order'!E27</f>
        <v>0</v>
      </c>
      <c r="G27" s="12">
        <f>'All Running Order'!F27</f>
        <v>0</v>
      </c>
      <c r="H27" s="12">
        <f>'All Running Order'!G27</f>
        <v>0</v>
      </c>
      <c r="I27" s="12">
        <f>'All Running Order'!H27</f>
        <v>0</v>
      </c>
      <c r="J27" s="12">
        <f>'All Running Order'!I27</f>
        <v>0</v>
      </c>
      <c r="K27" s="12">
        <f>'All Running Order'!J27</f>
        <v>0</v>
      </c>
      <c r="L27" s="12"/>
      <c r="M27" s="12">
        <f>'All Running Order'!L27</f>
        <v>0</v>
      </c>
      <c r="N27" s="12">
        <f>'All Running Order'!M27</f>
        <v>0</v>
      </c>
      <c r="O27" s="12">
        <f>'All Running Order'!N27</f>
        <v>0</v>
      </c>
      <c r="P27" s="12">
        <f>'All Running Order'!O27</f>
        <v>0</v>
      </c>
      <c r="Q27" s="12">
        <f>'All Running Order'!P27</f>
        <v>0</v>
      </c>
      <c r="R27" s="12">
        <f>'All Running Order'!Q27</f>
        <v>0</v>
      </c>
      <c r="S27" s="12">
        <f>'All Running Order'!R27</f>
        <v>0</v>
      </c>
      <c r="T27" s="12">
        <f>'All Running Order'!S27</f>
        <v>0</v>
      </c>
      <c r="U27" s="12">
        <f>'All Running Order'!T27</f>
        <v>0</v>
      </c>
      <c r="V27" s="12">
        <f>'All Running Order'!U27</f>
        <v>0</v>
      </c>
      <c r="W27" s="12">
        <f>'All Running Order'!V27</f>
        <v>0</v>
      </c>
      <c r="X27" s="12">
        <f>'All Running Order'!W27</f>
        <v>0</v>
      </c>
      <c r="Y27" s="12">
        <f>'All Running Order'!X27</f>
        <v>0</v>
      </c>
      <c r="Z27" s="12">
        <f>'All Running Order'!Y27</f>
        <v>1000</v>
      </c>
      <c r="AA27" s="12">
        <f>'All Running Order'!Z27</f>
        <v>0</v>
      </c>
      <c r="AB27" s="12">
        <f>'All Running Order'!AA27</f>
        <v>0</v>
      </c>
      <c r="AC27" s="12">
        <f>'All Running Order'!AB27</f>
        <v>0</v>
      </c>
      <c r="AD27" s="12">
        <f>'All Running Order'!AC27</f>
        <v>0</v>
      </c>
      <c r="AE27" s="12">
        <f>'All Running Order'!AD27</f>
        <v>0</v>
      </c>
      <c r="AF27" s="12">
        <f>'All Running Order'!AE27</f>
        <v>0</v>
      </c>
      <c r="AG27" s="12">
        <f>'All Running Order'!AF27</f>
        <v>0</v>
      </c>
      <c r="AH27" s="12">
        <f>'All Running Order'!AG27</f>
        <v>0</v>
      </c>
      <c r="AI27" s="12">
        <f>'All Running Order'!AH27</f>
        <v>0</v>
      </c>
      <c r="AJ27" s="12">
        <f>'All Running Order'!AI27</f>
        <v>0</v>
      </c>
      <c r="AK27" s="12">
        <f>'All Running Order'!AJ27</f>
        <v>0</v>
      </c>
      <c r="AL27" s="12">
        <f>'All Running Order'!AK27</f>
        <v>1000</v>
      </c>
      <c r="AM27" s="12">
        <f>'All Running Order'!AL27</f>
        <v>0</v>
      </c>
      <c r="AN27" s="12">
        <f>'All Running Order'!AM27</f>
        <v>0</v>
      </c>
      <c r="AO27" s="12">
        <f>'All Running Order'!AN27</f>
        <v>0</v>
      </c>
      <c r="AP27" s="12">
        <f>'All Running Order'!AO27</f>
        <v>0</v>
      </c>
      <c r="AQ27" s="12">
        <f>'All Running Order'!AP27</f>
        <v>0</v>
      </c>
      <c r="AR27" s="12">
        <f>'All Running Order'!AQ27</f>
        <v>0</v>
      </c>
      <c r="AS27" s="12">
        <f>'All Running Order'!AR27</f>
        <v>0</v>
      </c>
      <c r="AT27" s="12">
        <f>'All Running Order'!AS27</f>
        <v>0</v>
      </c>
      <c r="AU27" s="12">
        <f>'All Running Order'!AT27</f>
        <v>0</v>
      </c>
      <c r="AV27" s="12">
        <f>'All Running Order'!AU27</f>
        <v>0</v>
      </c>
      <c r="AW27" s="12">
        <f>'All Running Order'!AV27</f>
        <v>0</v>
      </c>
      <c r="AX27" s="12">
        <f>'All Running Order'!AW27</f>
        <v>1000</v>
      </c>
      <c r="AY27" s="12">
        <f>'All Running Order'!AX27</f>
        <v>0</v>
      </c>
      <c r="AZ27" s="12">
        <f>'All Running Order'!AY27</f>
        <v>0</v>
      </c>
      <c r="BA27" s="12">
        <f>'All Running Order'!AZ27</f>
        <v>0</v>
      </c>
      <c r="BB27" s="12">
        <f>'All Running Order'!BA27</f>
        <v>0</v>
      </c>
      <c r="BC27" s="12">
        <f>'All Running Order'!BB27</f>
        <v>0</v>
      </c>
      <c r="BD27" s="12">
        <f>'All Running Order'!BC27</f>
        <v>0</v>
      </c>
      <c r="BE27" s="12">
        <f>'All Running Order'!BD27</f>
        <v>0</v>
      </c>
      <c r="BF27" s="12">
        <f>'All Running Order'!BE27</f>
        <v>0</v>
      </c>
      <c r="BG27" s="12">
        <f>'All Running Order'!BF27</f>
        <v>0</v>
      </c>
      <c r="BH27" s="12">
        <f>'All Running Order'!BG27</f>
        <v>0</v>
      </c>
      <c r="BI27" s="12">
        <f>'All Running Order'!BH27</f>
        <v>0</v>
      </c>
      <c r="BJ27" s="12">
        <f>'All Running Order'!BI27</f>
        <v>1000</v>
      </c>
      <c r="BK27" s="12">
        <f>'All Running Order'!BJ27</f>
        <v>22</v>
      </c>
      <c r="BL27" s="12">
        <f>'All Running Order'!BK27</f>
        <v>22</v>
      </c>
      <c r="BM27" s="12">
        <f>'All Running Order'!BL27</f>
        <v>22</v>
      </c>
      <c r="BN27" s="12">
        <f>'All Running Order'!BM27</f>
        <v>22</v>
      </c>
      <c r="BO27" s="12">
        <f>'All Running Order'!BN27</f>
        <v>21</v>
      </c>
      <c r="BP27" s="12">
        <f>'All Running Order'!BO27</f>
        <v>21</v>
      </c>
      <c r="BQ27" s="12">
        <f>'All Running Order'!BP27</f>
        <v>21</v>
      </c>
      <c r="BR27" s="12">
        <f>'All Running Order'!BQ27</f>
        <v>21</v>
      </c>
      <c r="BS27" s="12" t="str">
        <f>'All Running Order'!BR27</f>
        <v>-</v>
      </c>
      <c r="BT27" s="12" t="str">
        <f>'All Running Order'!BS27</f>
        <v/>
      </c>
      <c r="BU27" s="12" t="str">
        <f>'All Running Order'!BT27</f>
        <v>-</v>
      </c>
      <c r="BV27" s="12" t="str">
        <f>'All Running Order'!BU27</f>
        <v/>
      </c>
      <c r="BW27" s="12" t="str">
        <f>'All Running Order'!BV27</f>
        <v>-</v>
      </c>
      <c r="BX27" s="12" t="str">
        <f>'All Running Order'!BW27</f>
        <v/>
      </c>
      <c r="BY27" s="12" t="str">
        <f>'All Running Order'!BX27</f>
        <v>-</v>
      </c>
      <c r="BZ27" s="12" t="str">
        <f>'All Running Order'!BY27</f>
        <v/>
      </c>
      <c r="CA27" s="12" t="str">
        <f>'All Running Order'!BZ27</f>
        <v>-</v>
      </c>
      <c r="CB27" s="12" t="str">
        <f>'All Running Order'!CA27</f>
        <v/>
      </c>
      <c r="CC27" s="12" t="str">
        <f>'All Running Order'!CB27</f>
        <v>-</v>
      </c>
      <c r="CD27" s="12" t="str">
        <f>'All Running Order'!CC27</f>
        <v/>
      </c>
      <c r="CE27" s="12" t="str">
        <f>'All Running Order'!CD27</f>
        <v>-</v>
      </c>
      <c r="CF27" s="12" t="str">
        <f>'All Running Order'!CE27</f>
        <v/>
      </c>
      <c r="CG27" s="12">
        <f>'All Running Order'!CF27</f>
        <v>22</v>
      </c>
      <c r="CH27" s="12">
        <f>'All Running Order'!CG27</f>
        <v>1</v>
      </c>
      <c r="CI27" s="12" t="str">
        <f>'All Running Order'!CH27</f>
        <v>-</v>
      </c>
      <c r="CJ27" s="12" t="str">
        <f>'All Running Order'!CI27</f>
        <v xml:space="preserve"> </v>
      </c>
      <c r="CK27" s="12" t="str">
        <f>'All Running Order'!CJ27</f>
        <v>-</v>
      </c>
      <c r="CL27" s="12" t="str">
        <f>'All Running Order'!CK27</f>
        <v xml:space="preserve"> </v>
      </c>
      <c r="CM27" s="12" t="str">
        <f>'All Running Order'!CL27</f>
        <v>1</v>
      </c>
      <c r="CN27" s="12" t="str">
        <f>'All Running Order'!CM27</f>
        <v xml:space="preserve"> </v>
      </c>
      <c r="CO27" s="12" t="str">
        <f>'All Running Order'!CN27</f>
        <v xml:space="preserve"> </v>
      </c>
    </row>
    <row r="28" spans="1:93" s="3" customFormat="1" x14ac:dyDescent="0.3">
      <c r="A28" s="3" t="str">
        <f t="shared" si="4"/>
        <v>01</v>
      </c>
      <c r="B28" s="3" t="str">
        <f>IF(N28=Constants!$D$2,CONCATENATE(N28,BT28),IF(N28=Constants!$D$3,CONCATENATE(N28,CF28),""))</f>
        <v/>
      </c>
      <c r="C28" s="12">
        <f>'All Running Order'!B28</f>
        <v>26</v>
      </c>
      <c r="D28" s="21">
        <f>'All Running Order'!C28</f>
        <v>0</v>
      </c>
      <c r="E28" s="21">
        <f>'All Running Order'!D28</f>
        <v>0</v>
      </c>
      <c r="F28" s="21">
        <f>'All Running Order'!E28</f>
        <v>0</v>
      </c>
      <c r="G28" s="12">
        <f>'All Running Order'!F28</f>
        <v>0</v>
      </c>
      <c r="H28" s="12">
        <f>'All Running Order'!G28</f>
        <v>0</v>
      </c>
      <c r="I28" s="12">
        <f>'All Running Order'!H28</f>
        <v>0</v>
      </c>
      <c r="J28" s="12">
        <f>'All Running Order'!I28</f>
        <v>0</v>
      </c>
      <c r="K28" s="12">
        <f>'All Running Order'!J28</f>
        <v>0</v>
      </c>
      <c r="L28" s="12"/>
      <c r="M28" s="12">
        <f>'All Running Order'!L28</f>
        <v>0</v>
      </c>
      <c r="N28" s="12">
        <f>'All Running Order'!M28</f>
        <v>0</v>
      </c>
      <c r="O28" s="12">
        <f>'All Running Order'!N28</f>
        <v>0</v>
      </c>
      <c r="P28" s="12">
        <f>'All Running Order'!O28</f>
        <v>0</v>
      </c>
      <c r="Q28" s="12">
        <f>'All Running Order'!P28</f>
        <v>0</v>
      </c>
      <c r="R28" s="12">
        <f>'All Running Order'!Q28</f>
        <v>0</v>
      </c>
      <c r="S28" s="12">
        <f>'All Running Order'!R28</f>
        <v>0</v>
      </c>
      <c r="T28" s="12">
        <f>'All Running Order'!S28</f>
        <v>0</v>
      </c>
      <c r="U28" s="12">
        <f>'All Running Order'!T28</f>
        <v>0</v>
      </c>
      <c r="V28" s="12">
        <f>'All Running Order'!U28</f>
        <v>0</v>
      </c>
      <c r="W28" s="12">
        <f>'All Running Order'!V28</f>
        <v>0</v>
      </c>
      <c r="X28" s="12">
        <f>'All Running Order'!W28</f>
        <v>0</v>
      </c>
      <c r="Y28" s="12">
        <f>'All Running Order'!X28</f>
        <v>0</v>
      </c>
      <c r="Z28" s="12">
        <f>'All Running Order'!Y28</f>
        <v>1000</v>
      </c>
      <c r="AA28" s="12">
        <f>'All Running Order'!Z28</f>
        <v>0</v>
      </c>
      <c r="AB28" s="12">
        <f>'All Running Order'!AA28</f>
        <v>0</v>
      </c>
      <c r="AC28" s="12">
        <f>'All Running Order'!AB28</f>
        <v>0</v>
      </c>
      <c r="AD28" s="12">
        <f>'All Running Order'!AC28</f>
        <v>0</v>
      </c>
      <c r="AE28" s="12">
        <f>'All Running Order'!AD28</f>
        <v>0</v>
      </c>
      <c r="AF28" s="12">
        <f>'All Running Order'!AE28</f>
        <v>0</v>
      </c>
      <c r="AG28" s="12">
        <f>'All Running Order'!AF28</f>
        <v>0</v>
      </c>
      <c r="AH28" s="12">
        <f>'All Running Order'!AG28</f>
        <v>0</v>
      </c>
      <c r="AI28" s="12">
        <f>'All Running Order'!AH28</f>
        <v>0</v>
      </c>
      <c r="AJ28" s="12">
        <f>'All Running Order'!AI28</f>
        <v>0</v>
      </c>
      <c r="AK28" s="12">
        <f>'All Running Order'!AJ28</f>
        <v>0</v>
      </c>
      <c r="AL28" s="12">
        <f>'All Running Order'!AK28</f>
        <v>1000</v>
      </c>
      <c r="AM28" s="12">
        <f>'All Running Order'!AL28</f>
        <v>0</v>
      </c>
      <c r="AN28" s="12">
        <f>'All Running Order'!AM28</f>
        <v>0</v>
      </c>
      <c r="AO28" s="12">
        <f>'All Running Order'!AN28</f>
        <v>0</v>
      </c>
      <c r="AP28" s="12">
        <f>'All Running Order'!AO28</f>
        <v>0</v>
      </c>
      <c r="AQ28" s="12">
        <f>'All Running Order'!AP28</f>
        <v>0</v>
      </c>
      <c r="AR28" s="12">
        <f>'All Running Order'!AQ28</f>
        <v>0</v>
      </c>
      <c r="AS28" s="12">
        <f>'All Running Order'!AR28</f>
        <v>0</v>
      </c>
      <c r="AT28" s="12">
        <f>'All Running Order'!AS28</f>
        <v>0</v>
      </c>
      <c r="AU28" s="12">
        <f>'All Running Order'!AT28</f>
        <v>0</v>
      </c>
      <c r="AV28" s="12">
        <f>'All Running Order'!AU28</f>
        <v>0</v>
      </c>
      <c r="AW28" s="12">
        <f>'All Running Order'!AV28</f>
        <v>0</v>
      </c>
      <c r="AX28" s="12">
        <f>'All Running Order'!AW28</f>
        <v>1000</v>
      </c>
      <c r="AY28" s="12">
        <f>'All Running Order'!AX28</f>
        <v>0</v>
      </c>
      <c r="AZ28" s="12">
        <f>'All Running Order'!AY28</f>
        <v>0</v>
      </c>
      <c r="BA28" s="12">
        <f>'All Running Order'!AZ28</f>
        <v>0</v>
      </c>
      <c r="BB28" s="12">
        <f>'All Running Order'!BA28</f>
        <v>0</v>
      </c>
      <c r="BC28" s="12">
        <f>'All Running Order'!BB28</f>
        <v>0</v>
      </c>
      <c r="BD28" s="12">
        <f>'All Running Order'!BC28</f>
        <v>0</v>
      </c>
      <c r="BE28" s="12">
        <f>'All Running Order'!BD28</f>
        <v>0</v>
      </c>
      <c r="BF28" s="12">
        <f>'All Running Order'!BE28</f>
        <v>0</v>
      </c>
      <c r="BG28" s="12">
        <f>'All Running Order'!BF28</f>
        <v>0</v>
      </c>
      <c r="BH28" s="12">
        <f>'All Running Order'!BG28</f>
        <v>0</v>
      </c>
      <c r="BI28" s="12">
        <f>'All Running Order'!BH28</f>
        <v>0</v>
      </c>
      <c r="BJ28" s="12">
        <f>'All Running Order'!BI28</f>
        <v>1000</v>
      </c>
      <c r="BK28" s="12">
        <f>'All Running Order'!BJ28</f>
        <v>22</v>
      </c>
      <c r="BL28" s="12">
        <f>'All Running Order'!BK28</f>
        <v>22</v>
      </c>
      <c r="BM28" s="12">
        <f>'All Running Order'!BL28</f>
        <v>22</v>
      </c>
      <c r="BN28" s="12">
        <f>'All Running Order'!BM28</f>
        <v>22</v>
      </c>
      <c r="BO28" s="12">
        <f>'All Running Order'!BN28</f>
        <v>21</v>
      </c>
      <c r="BP28" s="12">
        <f>'All Running Order'!BO28</f>
        <v>21</v>
      </c>
      <c r="BQ28" s="12">
        <f>'All Running Order'!BP28</f>
        <v>21</v>
      </c>
      <c r="BR28" s="12">
        <f>'All Running Order'!BQ28</f>
        <v>21</v>
      </c>
      <c r="BS28" s="12" t="str">
        <f>'All Running Order'!BR28</f>
        <v>-</v>
      </c>
      <c r="BT28" s="12" t="str">
        <f>'All Running Order'!BS28</f>
        <v/>
      </c>
      <c r="BU28" s="12" t="str">
        <f>'All Running Order'!BT28</f>
        <v>-</v>
      </c>
      <c r="BV28" s="12" t="str">
        <f>'All Running Order'!BU28</f>
        <v/>
      </c>
      <c r="BW28" s="12" t="str">
        <f>'All Running Order'!BV28</f>
        <v>-</v>
      </c>
      <c r="BX28" s="12" t="str">
        <f>'All Running Order'!BW28</f>
        <v/>
      </c>
      <c r="BY28" s="12" t="str">
        <f>'All Running Order'!BX28</f>
        <v>-</v>
      </c>
      <c r="BZ28" s="12" t="str">
        <f>'All Running Order'!BY28</f>
        <v/>
      </c>
      <c r="CA28" s="12" t="str">
        <f>'All Running Order'!BZ28</f>
        <v>-</v>
      </c>
      <c r="CB28" s="12" t="str">
        <f>'All Running Order'!CA28</f>
        <v/>
      </c>
      <c r="CC28" s="12" t="str">
        <f>'All Running Order'!CB28</f>
        <v>-</v>
      </c>
      <c r="CD28" s="12" t="str">
        <f>'All Running Order'!CC28</f>
        <v/>
      </c>
      <c r="CE28" s="12" t="str">
        <f>'All Running Order'!CD28</f>
        <v>-</v>
      </c>
      <c r="CF28" s="12" t="str">
        <f>'All Running Order'!CE28</f>
        <v/>
      </c>
      <c r="CG28" s="12">
        <f>'All Running Order'!CF28</f>
        <v>22</v>
      </c>
      <c r="CH28" s="12">
        <f>'All Running Order'!CG28</f>
        <v>1</v>
      </c>
      <c r="CI28" s="12" t="str">
        <f>'All Running Order'!CH28</f>
        <v>-</v>
      </c>
      <c r="CJ28" s="12" t="str">
        <f>'All Running Order'!CI28</f>
        <v xml:space="preserve"> </v>
      </c>
      <c r="CK28" s="12" t="str">
        <f>'All Running Order'!CJ28</f>
        <v>-</v>
      </c>
      <c r="CL28" s="12" t="str">
        <f>'All Running Order'!CK28</f>
        <v xml:space="preserve"> </v>
      </c>
      <c r="CM28" s="12" t="str">
        <f>'All Running Order'!CL28</f>
        <v>1</v>
      </c>
      <c r="CN28" s="12" t="str">
        <f>'All Running Order'!CM28</f>
        <v xml:space="preserve"> </v>
      </c>
      <c r="CO28" s="12" t="str">
        <f>'All Running Order'!CN28</f>
        <v xml:space="preserve"> </v>
      </c>
    </row>
    <row r="29" spans="1:93" s="3" customFormat="1" x14ac:dyDescent="0.3">
      <c r="A29" s="3" t="str">
        <f t="shared" si="4"/>
        <v>01</v>
      </c>
      <c r="B29" s="3" t="str">
        <f>IF(N29=Constants!$D$2,CONCATENATE(N29,BT29),IF(N29=Constants!$D$3,CONCATENATE(N29,CF29),""))</f>
        <v/>
      </c>
      <c r="C29" s="12">
        <f>'All Running Order'!B29</f>
        <v>27</v>
      </c>
      <c r="D29" s="21">
        <f>'All Running Order'!C29</f>
        <v>0</v>
      </c>
      <c r="E29" s="21">
        <f>'All Running Order'!D29</f>
        <v>0</v>
      </c>
      <c r="F29" s="21">
        <f>'All Running Order'!E29</f>
        <v>0</v>
      </c>
      <c r="G29" s="12">
        <f>'All Running Order'!F29</f>
        <v>0</v>
      </c>
      <c r="H29" s="12">
        <f>'All Running Order'!G29</f>
        <v>0</v>
      </c>
      <c r="I29" s="12">
        <f>'All Running Order'!H29</f>
        <v>0</v>
      </c>
      <c r="J29" s="12">
        <f>'All Running Order'!I29</f>
        <v>0</v>
      </c>
      <c r="K29" s="12">
        <f>'All Running Order'!J29</f>
        <v>0</v>
      </c>
      <c r="L29" s="12"/>
      <c r="M29" s="12">
        <f>'All Running Order'!L29</f>
        <v>0</v>
      </c>
      <c r="N29" s="12">
        <f>'All Running Order'!M29</f>
        <v>0</v>
      </c>
      <c r="O29" s="12">
        <f>'All Running Order'!N29</f>
        <v>0</v>
      </c>
      <c r="P29" s="12">
        <f>'All Running Order'!O29</f>
        <v>0</v>
      </c>
      <c r="Q29" s="12">
        <f>'All Running Order'!P29</f>
        <v>0</v>
      </c>
      <c r="R29" s="12">
        <f>'All Running Order'!Q29</f>
        <v>0</v>
      </c>
      <c r="S29" s="12">
        <f>'All Running Order'!R29</f>
        <v>0</v>
      </c>
      <c r="T29" s="12">
        <f>'All Running Order'!S29</f>
        <v>0</v>
      </c>
      <c r="U29" s="12">
        <f>'All Running Order'!T29</f>
        <v>0</v>
      </c>
      <c r="V29" s="12">
        <f>'All Running Order'!U29</f>
        <v>0</v>
      </c>
      <c r="W29" s="12">
        <f>'All Running Order'!V29</f>
        <v>0</v>
      </c>
      <c r="X29" s="12">
        <f>'All Running Order'!W29</f>
        <v>0</v>
      </c>
      <c r="Y29" s="12">
        <f>'All Running Order'!X29</f>
        <v>0</v>
      </c>
      <c r="Z29" s="12">
        <f>'All Running Order'!Y29</f>
        <v>1000</v>
      </c>
      <c r="AA29" s="12">
        <f>'All Running Order'!Z29</f>
        <v>0</v>
      </c>
      <c r="AB29" s="12">
        <f>'All Running Order'!AA29</f>
        <v>0</v>
      </c>
      <c r="AC29" s="12">
        <f>'All Running Order'!AB29</f>
        <v>0</v>
      </c>
      <c r="AD29" s="12">
        <f>'All Running Order'!AC29</f>
        <v>0</v>
      </c>
      <c r="AE29" s="12">
        <f>'All Running Order'!AD29</f>
        <v>0</v>
      </c>
      <c r="AF29" s="12">
        <f>'All Running Order'!AE29</f>
        <v>0</v>
      </c>
      <c r="AG29" s="12">
        <f>'All Running Order'!AF29</f>
        <v>0</v>
      </c>
      <c r="AH29" s="12">
        <f>'All Running Order'!AG29</f>
        <v>0</v>
      </c>
      <c r="AI29" s="12">
        <f>'All Running Order'!AH29</f>
        <v>0</v>
      </c>
      <c r="AJ29" s="12">
        <f>'All Running Order'!AI29</f>
        <v>0</v>
      </c>
      <c r="AK29" s="12">
        <f>'All Running Order'!AJ29</f>
        <v>0</v>
      </c>
      <c r="AL29" s="12">
        <f>'All Running Order'!AK29</f>
        <v>1000</v>
      </c>
      <c r="AM29" s="12">
        <f>'All Running Order'!AL29</f>
        <v>0</v>
      </c>
      <c r="AN29" s="12">
        <f>'All Running Order'!AM29</f>
        <v>0</v>
      </c>
      <c r="AO29" s="12">
        <f>'All Running Order'!AN29</f>
        <v>0</v>
      </c>
      <c r="AP29" s="12">
        <f>'All Running Order'!AO29</f>
        <v>0</v>
      </c>
      <c r="AQ29" s="12">
        <f>'All Running Order'!AP29</f>
        <v>0</v>
      </c>
      <c r="AR29" s="12">
        <f>'All Running Order'!AQ29</f>
        <v>0</v>
      </c>
      <c r="AS29" s="12">
        <f>'All Running Order'!AR29</f>
        <v>0</v>
      </c>
      <c r="AT29" s="12">
        <f>'All Running Order'!AS29</f>
        <v>0</v>
      </c>
      <c r="AU29" s="12">
        <f>'All Running Order'!AT29</f>
        <v>0</v>
      </c>
      <c r="AV29" s="12">
        <f>'All Running Order'!AU29</f>
        <v>0</v>
      </c>
      <c r="AW29" s="12">
        <f>'All Running Order'!AV29</f>
        <v>0</v>
      </c>
      <c r="AX29" s="12">
        <f>'All Running Order'!AW29</f>
        <v>1000</v>
      </c>
      <c r="AY29" s="12">
        <f>'All Running Order'!AX29</f>
        <v>0</v>
      </c>
      <c r="AZ29" s="12">
        <f>'All Running Order'!AY29</f>
        <v>0</v>
      </c>
      <c r="BA29" s="12">
        <f>'All Running Order'!AZ29</f>
        <v>0</v>
      </c>
      <c r="BB29" s="12">
        <f>'All Running Order'!BA29</f>
        <v>0</v>
      </c>
      <c r="BC29" s="12">
        <f>'All Running Order'!BB29</f>
        <v>0</v>
      </c>
      <c r="BD29" s="12">
        <f>'All Running Order'!BC29</f>
        <v>0</v>
      </c>
      <c r="BE29" s="12">
        <f>'All Running Order'!BD29</f>
        <v>0</v>
      </c>
      <c r="BF29" s="12">
        <f>'All Running Order'!BE29</f>
        <v>0</v>
      </c>
      <c r="BG29" s="12">
        <f>'All Running Order'!BF29</f>
        <v>0</v>
      </c>
      <c r="BH29" s="12">
        <f>'All Running Order'!BG29</f>
        <v>0</v>
      </c>
      <c r="BI29" s="12">
        <f>'All Running Order'!BH29</f>
        <v>0</v>
      </c>
      <c r="BJ29" s="12">
        <f>'All Running Order'!BI29</f>
        <v>1000</v>
      </c>
      <c r="BK29" s="12">
        <f>'All Running Order'!BJ29</f>
        <v>22</v>
      </c>
      <c r="BL29" s="12">
        <f>'All Running Order'!BK29</f>
        <v>22</v>
      </c>
      <c r="BM29" s="12">
        <f>'All Running Order'!BL29</f>
        <v>22</v>
      </c>
      <c r="BN29" s="12">
        <f>'All Running Order'!BM29</f>
        <v>22</v>
      </c>
      <c r="BO29" s="12">
        <f>'All Running Order'!BN29</f>
        <v>21</v>
      </c>
      <c r="BP29" s="12">
        <f>'All Running Order'!BO29</f>
        <v>21</v>
      </c>
      <c r="BQ29" s="12">
        <f>'All Running Order'!BP29</f>
        <v>21</v>
      </c>
      <c r="BR29" s="12">
        <f>'All Running Order'!BQ29</f>
        <v>21</v>
      </c>
      <c r="BS29" s="12" t="str">
        <f>'All Running Order'!BR29</f>
        <v>-</v>
      </c>
      <c r="BT29" s="12" t="str">
        <f>'All Running Order'!BS29</f>
        <v/>
      </c>
      <c r="BU29" s="12" t="str">
        <f>'All Running Order'!BT29</f>
        <v>-</v>
      </c>
      <c r="BV29" s="12" t="str">
        <f>'All Running Order'!BU29</f>
        <v/>
      </c>
      <c r="BW29" s="12" t="str">
        <f>'All Running Order'!BV29</f>
        <v>-</v>
      </c>
      <c r="BX29" s="12" t="str">
        <f>'All Running Order'!BW29</f>
        <v/>
      </c>
      <c r="BY29" s="12" t="str">
        <f>'All Running Order'!BX29</f>
        <v>-</v>
      </c>
      <c r="BZ29" s="12" t="str">
        <f>'All Running Order'!BY29</f>
        <v/>
      </c>
      <c r="CA29" s="12" t="str">
        <f>'All Running Order'!BZ29</f>
        <v>-</v>
      </c>
      <c r="CB29" s="12" t="str">
        <f>'All Running Order'!CA29</f>
        <v/>
      </c>
      <c r="CC29" s="12" t="str">
        <f>'All Running Order'!CB29</f>
        <v>-</v>
      </c>
      <c r="CD29" s="12" t="str">
        <f>'All Running Order'!CC29</f>
        <v/>
      </c>
      <c r="CE29" s="12" t="str">
        <f>'All Running Order'!CD29</f>
        <v>-</v>
      </c>
      <c r="CF29" s="12" t="str">
        <f>'All Running Order'!CE29</f>
        <v/>
      </c>
      <c r="CG29" s="12">
        <f>'All Running Order'!CF29</f>
        <v>22</v>
      </c>
      <c r="CH29" s="12">
        <f>'All Running Order'!CG29</f>
        <v>1</v>
      </c>
      <c r="CI29" s="12" t="str">
        <f>'All Running Order'!CH29</f>
        <v>-</v>
      </c>
      <c r="CJ29" s="12" t="str">
        <f>'All Running Order'!CI29</f>
        <v xml:space="preserve"> </v>
      </c>
      <c r="CK29" s="12" t="str">
        <f>'All Running Order'!CJ29</f>
        <v>-</v>
      </c>
      <c r="CL29" s="12" t="str">
        <f>'All Running Order'!CK29</f>
        <v xml:space="preserve"> </v>
      </c>
      <c r="CM29" s="12" t="str">
        <f>'All Running Order'!CL29</f>
        <v>1</v>
      </c>
      <c r="CN29" s="12" t="str">
        <f>'All Running Order'!CM29</f>
        <v xml:space="preserve"> </v>
      </c>
      <c r="CO29" s="12" t="str">
        <f>'All Running Order'!CN29</f>
        <v xml:space="preserve"> </v>
      </c>
    </row>
    <row r="30" spans="1:93" s="3" customFormat="1" x14ac:dyDescent="0.3">
      <c r="A30" s="3" t="str">
        <f t="shared" si="4"/>
        <v>01</v>
      </c>
      <c r="B30" s="3" t="str">
        <f>IF(N30=Constants!$D$2,CONCATENATE(N30,BT30),IF(N30=Constants!$D$3,CONCATENATE(N30,CF30),""))</f>
        <v/>
      </c>
      <c r="C30" s="12">
        <f>'All Running Order'!B30</f>
        <v>28</v>
      </c>
      <c r="D30" s="21">
        <f>'All Running Order'!C30</f>
        <v>0</v>
      </c>
      <c r="E30" s="21">
        <f>'All Running Order'!D30</f>
        <v>0</v>
      </c>
      <c r="F30" s="21">
        <f>'All Running Order'!E30</f>
        <v>0</v>
      </c>
      <c r="G30" s="12">
        <f>'All Running Order'!F30</f>
        <v>0</v>
      </c>
      <c r="H30" s="12">
        <f>'All Running Order'!G30</f>
        <v>0</v>
      </c>
      <c r="I30" s="12">
        <f>'All Running Order'!H30</f>
        <v>0</v>
      </c>
      <c r="J30" s="12">
        <f>'All Running Order'!I30</f>
        <v>0</v>
      </c>
      <c r="K30" s="12">
        <f>'All Running Order'!J30</f>
        <v>0</v>
      </c>
      <c r="L30" s="12"/>
      <c r="M30" s="12">
        <f>'All Running Order'!L30</f>
        <v>0</v>
      </c>
      <c r="N30" s="12">
        <f>'All Running Order'!M30</f>
        <v>0</v>
      </c>
      <c r="O30" s="12">
        <f>'All Running Order'!N30</f>
        <v>0</v>
      </c>
      <c r="P30" s="12">
        <f>'All Running Order'!O30</f>
        <v>0</v>
      </c>
      <c r="Q30" s="12">
        <f>'All Running Order'!P30</f>
        <v>0</v>
      </c>
      <c r="R30" s="12">
        <f>'All Running Order'!Q30</f>
        <v>0</v>
      </c>
      <c r="S30" s="12">
        <f>'All Running Order'!R30</f>
        <v>0</v>
      </c>
      <c r="T30" s="12">
        <f>'All Running Order'!S30</f>
        <v>0</v>
      </c>
      <c r="U30" s="12">
        <f>'All Running Order'!T30</f>
        <v>0</v>
      </c>
      <c r="V30" s="12">
        <f>'All Running Order'!U30</f>
        <v>0</v>
      </c>
      <c r="W30" s="12">
        <f>'All Running Order'!V30</f>
        <v>0</v>
      </c>
      <c r="X30" s="12">
        <f>'All Running Order'!W30</f>
        <v>0</v>
      </c>
      <c r="Y30" s="12">
        <f>'All Running Order'!X30</f>
        <v>0</v>
      </c>
      <c r="Z30" s="12">
        <f>'All Running Order'!Y30</f>
        <v>1000</v>
      </c>
      <c r="AA30" s="12">
        <f>'All Running Order'!Z30</f>
        <v>0</v>
      </c>
      <c r="AB30" s="12">
        <f>'All Running Order'!AA30</f>
        <v>0</v>
      </c>
      <c r="AC30" s="12">
        <f>'All Running Order'!AB30</f>
        <v>0</v>
      </c>
      <c r="AD30" s="12">
        <f>'All Running Order'!AC30</f>
        <v>0</v>
      </c>
      <c r="AE30" s="12">
        <f>'All Running Order'!AD30</f>
        <v>0</v>
      </c>
      <c r="AF30" s="12">
        <f>'All Running Order'!AE30</f>
        <v>0</v>
      </c>
      <c r="AG30" s="12">
        <f>'All Running Order'!AF30</f>
        <v>0</v>
      </c>
      <c r="AH30" s="12">
        <f>'All Running Order'!AG30</f>
        <v>0</v>
      </c>
      <c r="AI30" s="12">
        <f>'All Running Order'!AH30</f>
        <v>0</v>
      </c>
      <c r="AJ30" s="12">
        <f>'All Running Order'!AI30</f>
        <v>0</v>
      </c>
      <c r="AK30" s="12">
        <f>'All Running Order'!AJ30</f>
        <v>0</v>
      </c>
      <c r="AL30" s="12">
        <f>'All Running Order'!AK30</f>
        <v>1000</v>
      </c>
      <c r="AM30" s="12">
        <f>'All Running Order'!AL30</f>
        <v>0</v>
      </c>
      <c r="AN30" s="12">
        <f>'All Running Order'!AM30</f>
        <v>0</v>
      </c>
      <c r="AO30" s="12">
        <f>'All Running Order'!AN30</f>
        <v>0</v>
      </c>
      <c r="AP30" s="12">
        <f>'All Running Order'!AO30</f>
        <v>0</v>
      </c>
      <c r="AQ30" s="12">
        <f>'All Running Order'!AP30</f>
        <v>0</v>
      </c>
      <c r="AR30" s="12">
        <f>'All Running Order'!AQ30</f>
        <v>0</v>
      </c>
      <c r="AS30" s="12">
        <f>'All Running Order'!AR30</f>
        <v>0</v>
      </c>
      <c r="AT30" s="12">
        <f>'All Running Order'!AS30</f>
        <v>0</v>
      </c>
      <c r="AU30" s="12">
        <f>'All Running Order'!AT30</f>
        <v>0</v>
      </c>
      <c r="AV30" s="12">
        <f>'All Running Order'!AU30</f>
        <v>0</v>
      </c>
      <c r="AW30" s="12">
        <f>'All Running Order'!AV30</f>
        <v>0</v>
      </c>
      <c r="AX30" s="12">
        <f>'All Running Order'!AW30</f>
        <v>1000</v>
      </c>
      <c r="AY30" s="12">
        <f>'All Running Order'!AX30</f>
        <v>0</v>
      </c>
      <c r="AZ30" s="12">
        <f>'All Running Order'!AY30</f>
        <v>0</v>
      </c>
      <c r="BA30" s="12">
        <f>'All Running Order'!AZ30</f>
        <v>0</v>
      </c>
      <c r="BB30" s="12">
        <f>'All Running Order'!BA30</f>
        <v>0</v>
      </c>
      <c r="BC30" s="12">
        <f>'All Running Order'!BB30</f>
        <v>0</v>
      </c>
      <c r="BD30" s="12">
        <f>'All Running Order'!BC30</f>
        <v>0</v>
      </c>
      <c r="BE30" s="12">
        <f>'All Running Order'!BD30</f>
        <v>0</v>
      </c>
      <c r="BF30" s="12">
        <f>'All Running Order'!BE30</f>
        <v>0</v>
      </c>
      <c r="BG30" s="12">
        <f>'All Running Order'!BF30</f>
        <v>0</v>
      </c>
      <c r="BH30" s="12">
        <f>'All Running Order'!BG30</f>
        <v>0</v>
      </c>
      <c r="BI30" s="12">
        <f>'All Running Order'!BH30</f>
        <v>0</v>
      </c>
      <c r="BJ30" s="12">
        <f>'All Running Order'!BI30</f>
        <v>1000</v>
      </c>
      <c r="BK30" s="12">
        <f>'All Running Order'!BJ30</f>
        <v>22</v>
      </c>
      <c r="BL30" s="12">
        <f>'All Running Order'!BK30</f>
        <v>22</v>
      </c>
      <c r="BM30" s="12">
        <f>'All Running Order'!BL30</f>
        <v>22</v>
      </c>
      <c r="BN30" s="12">
        <f>'All Running Order'!BM30</f>
        <v>22</v>
      </c>
      <c r="BO30" s="12">
        <f>'All Running Order'!BN30</f>
        <v>21</v>
      </c>
      <c r="BP30" s="12">
        <f>'All Running Order'!BO30</f>
        <v>21</v>
      </c>
      <c r="BQ30" s="12">
        <f>'All Running Order'!BP30</f>
        <v>21</v>
      </c>
      <c r="BR30" s="12">
        <f>'All Running Order'!BQ30</f>
        <v>21</v>
      </c>
      <c r="BS30" s="12" t="str">
        <f>'All Running Order'!BR30</f>
        <v>-</v>
      </c>
      <c r="BT30" s="12" t="str">
        <f>'All Running Order'!BS30</f>
        <v/>
      </c>
      <c r="BU30" s="12" t="str">
        <f>'All Running Order'!BT30</f>
        <v>-</v>
      </c>
      <c r="BV30" s="12" t="str">
        <f>'All Running Order'!BU30</f>
        <v/>
      </c>
      <c r="BW30" s="12" t="str">
        <f>'All Running Order'!BV30</f>
        <v>-</v>
      </c>
      <c r="BX30" s="12" t="str">
        <f>'All Running Order'!BW30</f>
        <v/>
      </c>
      <c r="BY30" s="12" t="str">
        <f>'All Running Order'!BX30</f>
        <v>-</v>
      </c>
      <c r="BZ30" s="12" t="str">
        <f>'All Running Order'!BY30</f>
        <v/>
      </c>
      <c r="CA30" s="12" t="str">
        <f>'All Running Order'!BZ30</f>
        <v>-</v>
      </c>
      <c r="CB30" s="12" t="str">
        <f>'All Running Order'!CA30</f>
        <v/>
      </c>
      <c r="CC30" s="12" t="str">
        <f>'All Running Order'!CB30</f>
        <v>-</v>
      </c>
      <c r="CD30" s="12" t="str">
        <f>'All Running Order'!CC30</f>
        <v/>
      </c>
      <c r="CE30" s="12" t="str">
        <f>'All Running Order'!CD30</f>
        <v>-</v>
      </c>
      <c r="CF30" s="12" t="str">
        <f>'All Running Order'!CE30</f>
        <v/>
      </c>
      <c r="CG30" s="12">
        <f>'All Running Order'!CF30</f>
        <v>22</v>
      </c>
      <c r="CH30" s="12">
        <f>'All Running Order'!CG30</f>
        <v>1</v>
      </c>
      <c r="CI30" s="12" t="str">
        <f>'All Running Order'!CH30</f>
        <v>-</v>
      </c>
      <c r="CJ30" s="12" t="str">
        <f>'All Running Order'!CI30</f>
        <v xml:space="preserve"> </v>
      </c>
      <c r="CK30" s="12" t="str">
        <f>'All Running Order'!CJ30</f>
        <v>-</v>
      </c>
      <c r="CL30" s="12" t="str">
        <f>'All Running Order'!CK30</f>
        <v xml:space="preserve"> </v>
      </c>
      <c r="CM30" s="12" t="str">
        <f>'All Running Order'!CL30</f>
        <v>1</v>
      </c>
      <c r="CN30" s="12" t="str">
        <f>'All Running Order'!CM30</f>
        <v xml:space="preserve"> </v>
      </c>
      <c r="CO30" s="12" t="str">
        <f>'All Running Order'!CN30</f>
        <v xml:space="preserve"> </v>
      </c>
    </row>
    <row r="31" spans="1:93" s="3" customFormat="1" x14ac:dyDescent="0.3">
      <c r="A31" s="3" t="str">
        <f t="shared" si="4"/>
        <v>01</v>
      </c>
      <c r="B31" s="3" t="str">
        <f>IF(N31=Constants!$D$2,CONCATENATE(N31,BT31),IF(N31=Constants!$D$3,CONCATENATE(N31,CF31),""))</f>
        <v/>
      </c>
      <c r="C31" s="12">
        <f>'All Running Order'!B31</f>
        <v>29</v>
      </c>
      <c r="D31" s="21">
        <f>'All Running Order'!C31</f>
        <v>0</v>
      </c>
      <c r="E31" s="21">
        <f>'All Running Order'!D31</f>
        <v>0</v>
      </c>
      <c r="F31" s="21">
        <f>'All Running Order'!E31</f>
        <v>0</v>
      </c>
      <c r="G31" s="12">
        <f>'All Running Order'!F31</f>
        <v>0</v>
      </c>
      <c r="H31" s="12">
        <f>'All Running Order'!G31</f>
        <v>0</v>
      </c>
      <c r="I31" s="12">
        <f>'All Running Order'!H31</f>
        <v>0</v>
      </c>
      <c r="J31" s="12">
        <f>'All Running Order'!I31</f>
        <v>0</v>
      </c>
      <c r="K31" s="12">
        <f>'All Running Order'!J31</f>
        <v>0</v>
      </c>
      <c r="L31" s="12"/>
      <c r="M31" s="12">
        <f>'All Running Order'!L31</f>
        <v>0</v>
      </c>
      <c r="N31" s="12">
        <f>'All Running Order'!M31</f>
        <v>0</v>
      </c>
      <c r="O31" s="12">
        <f>'All Running Order'!N31</f>
        <v>0</v>
      </c>
      <c r="P31" s="12">
        <f>'All Running Order'!O31</f>
        <v>0</v>
      </c>
      <c r="Q31" s="12">
        <f>'All Running Order'!P31</f>
        <v>0</v>
      </c>
      <c r="R31" s="12">
        <f>'All Running Order'!Q31</f>
        <v>0</v>
      </c>
      <c r="S31" s="12">
        <f>'All Running Order'!R31</f>
        <v>0</v>
      </c>
      <c r="T31" s="12">
        <f>'All Running Order'!S31</f>
        <v>0</v>
      </c>
      <c r="U31" s="12">
        <f>'All Running Order'!T31</f>
        <v>0</v>
      </c>
      <c r="V31" s="12">
        <f>'All Running Order'!U31</f>
        <v>0</v>
      </c>
      <c r="W31" s="12">
        <f>'All Running Order'!V31</f>
        <v>0</v>
      </c>
      <c r="X31" s="12">
        <f>'All Running Order'!W31</f>
        <v>0</v>
      </c>
      <c r="Y31" s="12">
        <f>'All Running Order'!X31</f>
        <v>0</v>
      </c>
      <c r="Z31" s="12">
        <f>'All Running Order'!Y31</f>
        <v>1000</v>
      </c>
      <c r="AA31" s="12">
        <f>'All Running Order'!Z31</f>
        <v>0</v>
      </c>
      <c r="AB31" s="12">
        <f>'All Running Order'!AA31</f>
        <v>0</v>
      </c>
      <c r="AC31" s="12">
        <f>'All Running Order'!AB31</f>
        <v>0</v>
      </c>
      <c r="AD31" s="12">
        <f>'All Running Order'!AC31</f>
        <v>0</v>
      </c>
      <c r="AE31" s="12">
        <f>'All Running Order'!AD31</f>
        <v>0</v>
      </c>
      <c r="AF31" s="12">
        <f>'All Running Order'!AE31</f>
        <v>0</v>
      </c>
      <c r="AG31" s="12">
        <f>'All Running Order'!AF31</f>
        <v>0</v>
      </c>
      <c r="AH31" s="12">
        <f>'All Running Order'!AG31</f>
        <v>0</v>
      </c>
      <c r="AI31" s="12">
        <f>'All Running Order'!AH31</f>
        <v>0</v>
      </c>
      <c r="AJ31" s="12">
        <f>'All Running Order'!AI31</f>
        <v>0</v>
      </c>
      <c r="AK31" s="12">
        <f>'All Running Order'!AJ31</f>
        <v>0</v>
      </c>
      <c r="AL31" s="12">
        <f>'All Running Order'!AK31</f>
        <v>1000</v>
      </c>
      <c r="AM31" s="12">
        <f>'All Running Order'!AL31</f>
        <v>0</v>
      </c>
      <c r="AN31" s="12">
        <f>'All Running Order'!AM31</f>
        <v>0</v>
      </c>
      <c r="AO31" s="12">
        <f>'All Running Order'!AN31</f>
        <v>0</v>
      </c>
      <c r="AP31" s="12">
        <f>'All Running Order'!AO31</f>
        <v>0</v>
      </c>
      <c r="AQ31" s="12">
        <f>'All Running Order'!AP31</f>
        <v>0</v>
      </c>
      <c r="AR31" s="12">
        <f>'All Running Order'!AQ31</f>
        <v>0</v>
      </c>
      <c r="AS31" s="12">
        <f>'All Running Order'!AR31</f>
        <v>0</v>
      </c>
      <c r="AT31" s="12">
        <f>'All Running Order'!AS31</f>
        <v>0</v>
      </c>
      <c r="AU31" s="12">
        <f>'All Running Order'!AT31</f>
        <v>0</v>
      </c>
      <c r="AV31" s="12">
        <f>'All Running Order'!AU31</f>
        <v>0</v>
      </c>
      <c r="AW31" s="12">
        <f>'All Running Order'!AV31</f>
        <v>0</v>
      </c>
      <c r="AX31" s="12">
        <f>'All Running Order'!AW31</f>
        <v>1000</v>
      </c>
      <c r="AY31" s="12">
        <f>'All Running Order'!AX31</f>
        <v>0</v>
      </c>
      <c r="AZ31" s="12">
        <f>'All Running Order'!AY31</f>
        <v>0</v>
      </c>
      <c r="BA31" s="12">
        <f>'All Running Order'!AZ31</f>
        <v>0</v>
      </c>
      <c r="BB31" s="12">
        <f>'All Running Order'!BA31</f>
        <v>0</v>
      </c>
      <c r="BC31" s="12">
        <f>'All Running Order'!BB31</f>
        <v>0</v>
      </c>
      <c r="BD31" s="12">
        <f>'All Running Order'!BC31</f>
        <v>0</v>
      </c>
      <c r="BE31" s="12">
        <f>'All Running Order'!BD31</f>
        <v>0</v>
      </c>
      <c r="BF31" s="12">
        <f>'All Running Order'!BE31</f>
        <v>0</v>
      </c>
      <c r="BG31" s="12">
        <f>'All Running Order'!BF31</f>
        <v>0</v>
      </c>
      <c r="BH31" s="12">
        <f>'All Running Order'!BG31</f>
        <v>0</v>
      </c>
      <c r="BI31" s="12">
        <f>'All Running Order'!BH31</f>
        <v>0</v>
      </c>
      <c r="BJ31" s="12">
        <f>'All Running Order'!BI31</f>
        <v>1000</v>
      </c>
      <c r="BK31" s="12">
        <f>'All Running Order'!BJ31</f>
        <v>22</v>
      </c>
      <c r="BL31" s="12">
        <f>'All Running Order'!BK31</f>
        <v>22</v>
      </c>
      <c r="BM31" s="12">
        <f>'All Running Order'!BL31</f>
        <v>22</v>
      </c>
      <c r="BN31" s="12">
        <f>'All Running Order'!BM31</f>
        <v>22</v>
      </c>
      <c r="BO31" s="12">
        <f>'All Running Order'!BN31</f>
        <v>21</v>
      </c>
      <c r="BP31" s="12">
        <f>'All Running Order'!BO31</f>
        <v>21</v>
      </c>
      <c r="BQ31" s="12">
        <f>'All Running Order'!BP31</f>
        <v>21</v>
      </c>
      <c r="BR31" s="12">
        <f>'All Running Order'!BQ31</f>
        <v>21</v>
      </c>
      <c r="BS31" s="12" t="str">
        <f>'All Running Order'!BR31</f>
        <v>-</v>
      </c>
      <c r="BT31" s="12" t="str">
        <f>'All Running Order'!BS31</f>
        <v/>
      </c>
      <c r="BU31" s="12" t="str">
        <f>'All Running Order'!BT31</f>
        <v>-</v>
      </c>
      <c r="BV31" s="12" t="str">
        <f>'All Running Order'!BU31</f>
        <v/>
      </c>
      <c r="BW31" s="12" t="str">
        <f>'All Running Order'!BV31</f>
        <v>-</v>
      </c>
      <c r="BX31" s="12" t="str">
        <f>'All Running Order'!BW31</f>
        <v/>
      </c>
      <c r="BY31" s="12" t="str">
        <f>'All Running Order'!BX31</f>
        <v>-</v>
      </c>
      <c r="BZ31" s="12" t="str">
        <f>'All Running Order'!BY31</f>
        <v/>
      </c>
      <c r="CA31" s="12" t="str">
        <f>'All Running Order'!BZ31</f>
        <v>-</v>
      </c>
      <c r="CB31" s="12" t="str">
        <f>'All Running Order'!CA31</f>
        <v/>
      </c>
      <c r="CC31" s="12" t="str">
        <f>'All Running Order'!CB31</f>
        <v>-</v>
      </c>
      <c r="CD31" s="12" t="str">
        <f>'All Running Order'!CC31</f>
        <v/>
      </c>
      <c r="CE31" s="12" t="str">
        <f>'All Running Order'!CD31</f>
        <v>-</v>
      </c>
      <c r="CF31" s="12" t="str">
        <f>'All Running Order'!CE31</f>
        <v/>
      </c>
      <c r="CG31" s="12">
        <f>'All Running Order'!CF31</f>
        <v>22</v>
      </c>
      <c r="CH31" s="12">
        <f>'All Running Order'!CG31</f>
        <v>1</v>
      </c>
      <c r="CI31" s="12" t="str">
        <f>'All Running Order'!CH31</f>
        <v>-</v>
      </c>
      <c r="CJ31" s="12" t="str">
        <f>'All Running Order'!CI31</f>
        <v xml:space="preserve"> </v>
      </c>
      <c r="CK31" s="12" t="str">
        <f>'All Running Order'!CJ31</f>
        <v>-</v>
      </c>
      <c r="CL31" s="12" t="str">
        <f>'All Running Order'!CK31</f>
        <v xml:space="preserve"> </v>
      </c>
      <c r="CM31" s="12" t="str">
        <f>'All Running Order'!CL31</f>
        <v>1</v>
      </c>
      <c r="CN31" s="12" t="str">
        <f>'All Running Order'!CM31</f>
        <v xml:space="preserve"> </v>
      </c>
      <c r="CO31" s="12" t="str">
        <f>'All Running Order'!CN31</f>
        <v xml:space="preserve"> </v>
      </c>
    </row>
    <row r="32" spans="1:93" s="3" customFormat="1" x14ac:dyDescent="0.3">
      <c r="A32" s="3" t="str">
        <f t="shared" si="4"/>
        <v>01</v>
      </c>
      <c r="B32" s="3" t="str">
        <f>IF(N32=Constants!$D$2,CONCATENATE(N32,BT32),IF(N32=Constants!$D$3,CONCATENATE(N32,CF32),""))</f>
        <v/>
      </c>
      <c r="C32" s="12">
        <f>'All Running Order'!B32</f>
        <v>30</v>
      </c>
      <c r="D32" s="21">
        <f>'All Running Order'!C32</f>
        <v>0</v>
      </c>
      <c r="E32" s="21">
        <f>'All Running Order'!D32</f>
        <v>0</v>
      </c>
      <c r="F32" s="21">
        <f>'All Running Order'!E32</f>
        <v>0</v>
      </c>
      <c r="G32" s="12">
        <f>'All Running Order'!F32</f>
        <v>0</v>
      </c>
      <c r="H32" s="12">
        <f>'All Running Order'!G32</f>
        <v>0</v>
      </c>
      <c r="I32" s="12">
        <f>'All Running Order'!H32</f>
        <v>0</v>
      </c>
      <c r="J32" s="12">
        <f>'All Running Order'!I32</f>
        <v>0</v>
      </c>
      <c r="K32" s="12">
        <f>'All Running Order'!J32</f>
        <v>0</v>
      </c>
      <c r="L32" s="12"/>
      <c r="M32" s="12">
        <f>'All Running Order'!L32</f>
        <v>0</v>
      </c>
      <c r="N32" s="12">
        <f>'All Running Order'!M32</f>
        <v>0</v>
      </c>
      <c r="O32" s="12">
        <f>'All Running Order'!N32</f>
        <v>0</v>
      </c>
      <c r="P32" s="12">
        <f>'All Running Order'!O32</f>
        <v>0</v>
      </c>
      <c r="Q32" s="12">
        <f>'All Running Order'!P32</f>
        <v>0</v>
      </c>
      <c r="R32" s="12">
        <f>'All Running Order'!Q32</f>
        <v>0</v>
      </c>
      <c r="S32" s="12">
        <f>'All Running Order'!R32</f>
        <v>0</v>
      </c>
      <c r="T32" s="12">
        <f>'All Running Order'!S32</f>
        <v>0</v>
      </c>
      <c r="U32" s="12">
        <f>'All Running Order'!T32</f>
        <v>0</v>
      </c>
      <c r="V32" s="12">
        <f>'All Running Order'!U32</f>
        <v>0</v>
      </c>
      <c r="W32" s="12">
        <f>'All Running Order'!V32</f>
        <v>0</v>
      </c>
      <c r="X32" s="12">
        <f>'All Running Order'!W32</f>
        <v>0</v>
      </c>
      <c r="Y32" s="12">
        <f>'All Running Order'!X32</f>
        <v>0</v>
      </c>
      <c r="Z32" s="12">
        <f>'All Running Order'!Y32</f>
        <v>1000</v>
      </c>
      <c r="AA32" s="12">
        <f>'All Running Order'!Z32</f>
        <v>0</v>
      </c>
      <c r="AB32" s="12">
        <f>'All Running Order'!AA32</f>
        <v>0</v>
      </c>
      <c r="AC32" s="12">
        <f>'All Running Order'!AB32</f>
        <v>0</v>
      </c>
      <c r="AD32" s="12">
        <f>'All Running Order'!AC32</f>
        <v>0</v>
      </c>
      <c r="AE32" s="12">
        <f>'All Running Order'!AD32</f>
        <v>0</v>
      </c>
      <c r="AF32" s="12">
        <f>'All Running Order'!AE32</f>
        <v>0</v>
      </c>
      <c r="AG32" s="12">
        <f>'All Running Order'!AF32</f>
        <v>0</v>
      </c>
      <c r="AH32" s="12">
        <f>'All Running Order'!AG32</f>
        <v>0</v>
      </c>
      <c r="AI32" s="12">
        <f>'All Running Order'!AH32</f>
        <v>0</v>
      </c>
      <c r="AJ32" s="12">
        <f>'All Running Order'!AI32</f>
        <v>0</v>
      </c>
      <c r="AK32" s="12">
        <f>'All Running Order'!AJ32</f>
        <v>0</v>
      </c>
      <c r="AL32" s="12">
        <f>'All Running Order'!AK32</f>
        <v>1000</v>
      </c>
      <c r="AM32" s="12">
        <f>'All Running Order'!AL32</f>
        <v>0</v>
      </c>
      <c r="AN32" s="12">
        <f>'All Running Order'!AM32</f>
        <v>0</v>
      </c>
      <c r="AO32" s="12">
        <f>'All Running Order'!AN32</f>
        <v>0</v>
      </c>
      <c r="AP32" s="12">
        <f>'All Running Order'!AO32</f>
        <v>0</v>
      </c>
      <c r="AQ32" s="12">
        <f>'All Running Order'!AP32</f>
        <v>0</v>
      </c>
      <c r="AR32" s="12">
        <f>'All Running Order'!AQ32</f>
        <v>0</v>
      </c>
      <c r="AS32" s="12">
        <f>'All Running Order'!AR32</f>
        <v>0</v>
      </c>
      <c r="AT32" s="12">
        <f>'All Running Order'!AS32</f>
        <v>0</v>
      </c>
      <c r="AU32" s="12">
        <f>'All Running Order'!AT32</f>
        <v>0</v>
      </c>
      <c r="AV32" s="12">
        <f>'All Running Order'!AU32</f>
        <v>0</v>
      </c>
      <c r="AW32" s="12">
        <f>'All Running Order'!AV32</f>
        <v>0</v>
      </c>
      <c r="AX32" s="12">
        <f>'All Running Order'!AW32</f>
        <v>1000</v>
      </c>
      <c r="AY32" s="12">
        <f>'All Running Order'!AX32</f>
        <v>0</v>
      </c>
      <c r="AZ32" s="12">
        <f>'All Running Order'!AY32</f>
        <v>0</v>
      </c>
      <c r="BA32" s="12">
        <f>'All Running Order'!AZ32</f>
        <v>0</v>
      </c>
      <c r="BB32" s="12">
        <f>'All Running Order'!BA32</f>
        <v>0</v>
      </c>
      <c r="BC32" s="12">
        <f>'All Running Order'!BB32</f>
        <v>0</v>
      </c>
      <c r="BD32" s="12">
        <f>'All Running Order'!BC32</f>
        <v>0</v>
      </c>
      <c r="BE32" s="12">
        <f>'All Running Order'!BD32</f>
        <v>0</v>
      </c>
      <c r="BF32" s="12">
        <f>'All Running Order'!BE32</f>
        <v>0</v>
      </c>
      <c r="BG32" s="12">
        <f>'All Running Order'!BF32</f>
        <v>0</v>
      </c>
      <c r="BH32" s="12">
        <f>'All Running Order'!BG32</f>
        <v>0</v>
      </c>
      <c r="BI32" s="12">
        <f>'All Running Order'!BH32</f>
        <v>0</v>
      </c>
      <c r="BJ32" s="12">
        <f>'All Running Order'!BI32</f>
        <v>1000</v>
      </c>
      <c r="BK32" s="12">
        <f>'All Running Order'!BJ32</f>
        <v>22</v>
      </c>
      <c r="BL32" s="12">
        <f>'All Running Order'!BK32</f>
        <v>22</v>
      </c>
      <c r="BM32" s="12">
        <f>'All Running Order'!BL32</f>
        <v>22</v>
      </c>
      <c r="BN32" s="12">
        <f>'All Running Order'!BM32</f>
        <v>22</v>
      </c>
      <c r="BO32" s="12">
        <f>'All Running Order'!BN32</f>
        <v>21</v>
      </c>
      <c r="BP32" s="12">
        <f>'All Running Order'!BO32</f>
        <v>21</v>
      </c>
      <c r="BQ32" s="12">
        <f>'All Running Order'!BP32</f>
        <v>21</v>
      </c>
      <c r="BR32" s="12">
        <f>'All Running Order'!BQ32</f>
        <v>21</v>
      </c>
      <c r="BS32" s="12" t="str">
        <f>'All Running Order'!BR32</f>
        <v>-</v>
      </c>
      <c r="BT32" s="12" t="str">
        <f>'All Running Order'!BS32</f>
        <v/>
      </c>
      <c r="BU32" s="12" t="str">
        <f>'All Running Order'!BT32</f>
        <v>-</v>
      </c>
      <c r="BV32" s="12" t="str">
        <f>'All Running Order'!BU32</f>
        <v/>
      </c>
      <c r="BW32" s="12" t="str">
        <f>'All Running Order'!BV32</f>
        <v>-</v>
      </c>
      <c r="BX32" s="12" t="str">
        <f>'All Running Order'!BW32</f>
        <v/>
      </c>
      <c r="BY32" s="12" t="str">
        <f>'All Running Order'!BX32</f>
        <v>-</v>
      </c>
      <c r="BZ32" s="12" t="str">
        <f>'All Running Order'!BY32</f>
        <v/>
      </c>
      <c r="CA32" s="12" t="str">
        <f>'All Running Order'!BZ32</f>
        <v>-</v>
      </c>
      <c r="CB32" s="12" t="str">
        <f>'All Running Order'!CA32</f>
        <v/>
      </c>
      <c r="CC32" s="12" t="str">
        <f>'All Running Order'!CB32</f>
        <v>-</v>
      </c>
      <c r="CD32" s="12" t="str">
        <f>'All Running Order'!CC32</f>
        <v/>
      </c>
      <c r="CE32" s="12" t="str">
        <f>'All Running Order'!CD32</f>
        <v>-</v>
      </c>
      <c r="CF32" s="12" t="str">
        <f>'All Running Order'!CE32</f>
        <v/>
      </c>
      <c r="CG32" s="12">
        <f>'All Running Order'!CF32</f>
        <v>22</v>
      </c>
      <c r="CH32" s="12">
        <f>'All Running Order'!CG32</f>
        <v>1</v>
      </c>
      <c r="CI32" s="12" t="str">
        <f>'All Running Order'!CH32</f>
        <v>-</v>
      </c>
      <c r="CJ32" s="12" t="str">
        <f>'All Running Order'!CI32</f>
        <v xml:space="preserve"> </v>
      </c>
      <c r="CK32" s="12" t="str">
        <f>'All Running Order'!CJ32</f>
        <v>-</v>
      </c>
      <c r="CL32" s="12" t="str">
        <f>'All Running Order'!CK32</f>
        <v xml:space="preserve"> </v>
      </c>
      <c r="CM32" s="12" t="str">
        <f>'All Running Order'!CL32</f>
        <v>1</v>
      </c>
      <c r="CN32" s="12" t="str">
        <f>'All Running Order'!CM32</f>
        <v xml:space="preserve"> </v>
      </c>
      <c r="CO32" s="12" t="str">
        <f>'All Running Order'!CN32</f>
        <v xml:space="preserve"> </v>
      </c>
    </row>
    <row r="33" spans="1:93" s="3" customFormat="1" x14ac:dyDescent="0.3">
      <c r="A33" s="3" t="str">
        <f t="shared" si="4"/>
        <v>01</v>
      </c>
      <c r="B33" s="3" t="str">
        <f>IF(N33=Constants!$D$2,CONCATENATE(N33,BT33),IF(N33=Constants!$D$3,CONCATENATE(N33,CF33),""))</f>
        <v/>
      </c>
      <c r="C33" s="12">
        <f>'All Running Order'!B33</f>
        <v>31</v>
      </c>
      <c r="D33" s="21">
        <f>'All Running Order'!C33</f>
        <v>0</v>
      </c>
      <c r="E33" s="21">
        <f>'All Running Order'!D33</f>
        <v>0</v>
      </c>
      <c r="F33" s="21">
        <f>'All Running Order'!E33</f>
        <v>0</v>
      </c>
      <c r="G33" s="12">
        <f>'All Running Order'!F33</f>
        <v>0</v>
      </c>
      <c r="H33" s="12">
        <f>'All Running Order'!G33</f>
        <v>0</v>
      </c>
      <c r="I33" s="12">
        <f>'All Running Order'!H33</f>
        <v>0</v>
      </c>
      <c r="J33" s="12">
        <f>'All Running Order'!I33</f>
        <v>0</v>
      </c>
      <c r="K33" s="12">
        <f>'All Running Order'!J33</f>
        <v>0</v>
      </c>
      <c r="L33" s="12"/>
      <c r="M33" s="12">
        <f>'All Running Order'!L33</f>
        <v>0</v>
      </c>
      <c r="N33" s="12">
        <f>'All Running Order'!M33</f>
        <v>0</v>
      </c>
      <c r="O33" s="12">
        <f>'All Running Order'!N33</f>
        <v>0</v>
      </c>
      <c r="P33" s="12">
        <f>'All Running Order'!O33</f>
        <v>0</v>
      </c>
      <c r="Q33" s="12">
        <f>'All Running Order'!P33</f>
        <v>0</v>
      </c>
      <c r="R33" s="12">
        <f>'All Running Order'!Q33</f>
        <v>0</v>
      </c>
      <c r="S33" s="12">
        <f>'All Running Order'!R33</f>
        <v>0</v>
      </c>
      <c r="T33" s="12">
        <f>'All Running Order'!S33</f>
        <v>0</v>
      </c>
      <c r="U33" s="12">
        <f>'All Running Order'!T33</f>
        <v>0</v>
      </c>
      <c r="V33" s="12">
        <f>'All Running Order'!U33</f>
        <v>0</v>
      </c>
      <c r="W33" s="12">
        <f>'All Running Order'!V33</f>
        <v>0</v>
      </c>
      <c r="X33" s="12">
        <f>'All Running Order'!W33</f>
        <v>0</v>
      </c>
      <c r="Y33" s="12">
        <f>'All Running Order'!X33</f>
        <v>0</v>
      </c>
      <c r="Z33" s="12">
        <f>'All Running Order'!Y33</f>
        <v>1000</v>
      </c>
      <c r="AA33" s="12">
        <f>'All Running Order'!Z33</f>
        <v>0</v>
      </c>
      <c r="AB33" s="12">
        <f>'All Running Order'!AA33</f>
        <v>0</v>
      </c>
      <c r="AC33" s="12">
        <f>'All Running Order'!AB33</f>
        <v>0</v>
      </c>
      <c r="AD33" s="12">
        <f>'All Running Order'!AC33</f>
        <v>0</v>
      </c>
      <c r="AE33" s="12">
        <f>'All Running Order'!AD33</f>
        <v>0</v>
      </c>
      <c r="AF33" s="12">
        <f>'All Running Order'!AE33</f>
        <v>0</v>
      </c>
      <c r="AG33" s="12">
        <f>'All Running Order'!AF33</f>
        <v>0</v>
      </c>
      <c r="AH33" s="12">
        <f>'All Running Order'!AG33</f>
        <v>0</v>
      </c>
      <c r="AI33" s="12">
        <f>'All Running Order'!AH33</f>
        <v>0</v>
      </c>
      <c r="AJ33" s="12">
        <f>'All Running Order'!AI33</f>
        <v>0</v>
      </c>
      <c r="AK33" s="12">
        <f>'All Running Order'!AJ33</f>
        <v>0</v>
      </c>
      <c r="AL33" s="12">
        <f>'All Running Order'!AK33</f>
        <v>1000</v>
      </c>
      <c r="AM33" s="12">
        <f>'All Running Order'!AL33</f>
        <v>0</v>
      </c>
      <c r="AN33" s="12">
        <f>'All Running Order'!AM33</f>
        <v>0</v>
      </c>
      <c r="AO33" s="12">
        <f>'All Running Order'!AN33</f>
        <v>0</v>
      </c>
      <c r="AP33" s="12">
        <f>'All Running Order'!AO33</f>
        <v>0</v>
      </c>
      <c r="AQ33" s="12">
        <f>'All Running Order'!AP33</f>
        <v>0</v>
      </c>
      <c r="AR33" s="12">
        <f>'All Running Order'!AQ33</f>
        <v>0</v>
      </c>
      <c r="AS33" s="12">
        <f>'All Running Order'!AR33</f>
        <v>0</v>
      </c>
      <c r="AT33" s="12">
        <f>'All Running Order'!AS33</f>
        <v>0</v>
      </c>
      <c r="AU33" s="12">
        <f>'All Running Order'!AT33</f>
        <v>0</v>
      </c>
      <c r="AV33" s="12">
        <f>'All Running Order'!AU33</f>
        <v>0</v>
      </c>
      <c r="AW33" s="12">
        <f>'All Running Order'!AV33</f>
        <v>0</v>
      </c>
      <c r="AX33" s="12">
        <f>'All Running Order'!AW33</f>
        <v>1000</v>
      </c>
      <c r="AY33" s="12">
        <f>'All Running Order'!AX33</f>
        <v>0</v>
      </c>
      <c r="AZ33" s="12">
        <f>'All Running Order'!AY33</f>
        <v>0</v>
      </c>
      <c r="BA33" s="12">
        <f>'All Running Order'!AZ33</f>
        <v>0</v>
      </c>
      <c r="BB33" s="12">
        <f>'All Running Order'!BA33</f>
        <v>0</v>
      </c>
      <c r="BC33" s="12">
        <f>'All Running Order'!BB33</f>
        <v>0</v>
      </c>
      <c r="BD33" s="12">
        <f>'All Running Order'!BC33</f>
        <v>0</v>
      </c>
      <c r="BE33" s="12">
        <f>'All Running Order'!BD33</f>
        <v>0</v>
      </c>
      <c r="BF33" s="12">
        <f>'All Running Order'!BE33</f>
        <v>0</v>
      </c>
      <c r="BG33" s="12">
        <f>'All Running Order'!BF33</f>
        <v>0</v>
      </c>
      <c r="BH33" s="12">
        <f>'All Running Order'!BG33</f>
        <v>0</v>
      </c>
      <c r="BI33" s="12">
        <f>'All Running Order'!BH33</f>
        <v>0</v>
      </c>
      <c r="BJ33" s="12">
        <f>'All Running Order'!BI33</f>
        <v>1000</v>
      </c>
      <c r="BK33" s="12">
        <f>'All Running Order'!BJ33</f>
        <v>22</v>
      </c>
      <c r="BL33" s="12">
        <f>'All Running Order'!BK33</f>
        <v>22</v>
      </c>
      <c r="BM33" s="12">
        <f>'All Running Order'!BL33</f>
        <v>22</v>
      </c>
      <c r="BN33" s="12">
        <f>'All Running Order'!BM33</f>
        <v>22</v>
      </c>
      <c r="BO33" s="12">
        <f>'All Running Order'!BN33</f>
        <v>21</v>
      </c>
      <c r="BP33" s="12">
        <f>'All Running Order'!BO33</f>
        <v>21</v>
      </c>
      <c r="BQ33" s="12">
        <f>'All Running Order'!BP33</f>
        <v>21</v>
      </c>
      <c r="BR33" s="12">
        <f>'All Running Order'!BQ33</f>
        <v>21</v>
      </c>
      <c r="BS33" s="12" t="str">
        <f>'All Running Order'!BR33</f>
        <v>-</v>
      </c>
      <c r="BT33" s="12" t="str">
        <f>'All Running Order'!BS33</f>
        <v/>
      </c>
      <c r="BU33" s="12" t="str">
        <f>'All Running Order'!BT33</f>
        <v>-</v>
      </c>
      <c r="BV33" s="12" t="str">
        <f>'All Running Order'!BU33</f>
        <v/>
      </c>
      <c r="BW33" s="12" t="str">
        <f>'All Running Order'!BV33</f>
        <v>-</v>
      </c>
      <c r="BX33" s="12" t="str">
        <f>'All Running Order'!BW33</f>
        <v/>
      </c>
      <c r="BY33" s="12" t="str">
        <f>'All Running Order'!BX33</f>
        <v>-</v>
      </c>
      <c r="BZ33" s="12" t="str">
        <f>'All Running Order'!BY33</f>
        <v/>
      </c>
      <c r="CA33" s="12" t="str">
        <f>'All Running Order'!BZ33</f>
        <v>-</v>
      </c>
      <c r="CB33" s="12" t="str">
        <f>'All Running Order'!CA33</f>
        <v/>
      </c>
      <c r="CC33" s="12" t="str">
        <f>'All Running Order'!CB33</f>
        <v>-</v>
      </c>
      <c r="CD33" s="12" t="str">
        <f>'All Running Order'!CC33</f>
        <v/>
      </c>
      <c r="CE33" s="12" t="str">
        <f>'All Running Order'!CD33</f>
        <v>-</v>
      </c>
      <c r="CF33" s="12" t="str">
        <f>'All Running Order'!CE33</f>
        <v/>
      </c>
      <c r="CG33" s="12">
        <f>'All Running Order'!CF33</f>
        <v>22</v>
      </c>
      <c r="CH33" s="12">
        <f>'All Running Order'!CG33</f>
        <v>1</v>
      </c>
      <c r="CI33" s="12" t="str">
        <f>'All Running Order'!CH33</f>
        <v>-</v>
      </c>
      <c r="CJ33" s="12" t="str">
        <f>'All Running Order'!CI33</f>
        <v xml:space="preserve"> </v>
      </c>
      <c r="CK33" s="12" t="str">
        <f>'All Running Order'!CJ33</f>
        <v>-</v>
      </c>
      <c r="CL33" s="12" t="str">
        <f>'All Running Order'!CK33</f>
        <v xml:space="preserve"> </v>
      </c>
      <c r="CM33" s="12" t="str">
        <f>'All Running Order'!CL33</f>
        <v>1</v>
      </c>
      <c r="CN33" s="12" t="str">
        <f>'All Running Order'!CM33</f>
        <v xml:space="preserve"> </v>
      </c>
      <c r="CO33" s="12" t="str">
        <f>'All Running Order'!CN33</f>
        <v xml:space="preserve"> </v>
      </c>
    </row>
    <row r="34" spans="1:93" s="3" customFormat="1" x14ac:dyDescent="0.3">
      <c r="A34" s="3" t="str">
        <f t="shared" si="4"/>
        <v>01</v>
      </c>
      <c r="B34" s="3" t="str">
        <f>IF(N34=Constants!$D$2,CONCATENATE(N34,BT34),IF(N34=Constants!$D$3,CONCATENATE(N34,CF34),""))</f>
        <v/>
      </c>
      <c r="C34" s="12">
        <f>'All Running Order'!B34</f>
        <v>32</v>
      </c>
      <c r="D34" s="21">
        <f>'All Running Order'!C34</f>
        <v>0</v>
      </c>
      <c r="E34" s="21">
        <f>'All Running Order'!D34</f>
        <v>0</v>
      </c>
      <c r="F34" s="21">
        <f>'All Running Order'!E34</f>
        <v>0</v>
      </c>
      <c r="G34" s="12">
        <f>'All Running Order'!F34</f>
        <v>0</v>
      </c>
      <c r="H34" s="12">
        <f>'All Running Order'!G34</f>
        <v>0</v>
      </c>
      <c r="I34" s="12">
        <f>'All Running Order'!H34</f>
        <v>0</v>
      </c>
      <c r="J34" s="12">
        <f>'All Running Order'!I34</f>
        <v>0</v>
      </c>
      <c r="K34" s="12">
        <f>'All Running Order'!J34</f>
        <v>0</v>
      </c>
      <c r="L34" s="12"/>
      <c r="M34" s="12">
        <f>'All Running Order'!L34</f>
        <v>0</v>
      </c>
      <c r="N34" s="12">
        <f>'All Running Order'!M34</f>
        <v>0</v>
      </c>
      <c r="O34" s="12">
        <f>'All Running Order'!N34</f>
        <v>0</v>
      </c>
      <c r="P34" s="12">
        <f>'All Running Order'!O34</f>
        <v>0</v>
      </c>
      <c r="Q34" s="12">
        <f>'All Running Order'!P34</f>
        <v>0</v>
      </c>
      <c r="R34" s="12">
        <f>'All Running Order'!Q34</f>
        <v>0</v>
      </c>
      <c r="S34" s="12">
        <f>'All Running Order'!R34</f>
        <v>0</v>
      </c>
      <c r="T34" s="12">
        <f>'All Running Order'!S34</f>
        <v>0</v>
      </c>
      <c r="U34" s="12">
        <f>'All Running Order'!T34</f>
        <v>0</v>
      </c>
      <c r="V34" s="12">
        <f>'All Running Order'!U34</f>
        <v>0</v>
      </c>
      <c r="W34" s="12">
        <f>'All Running Order'!V34</f>
        <v>0</v>
      </c>
      <c r="X34" s="12">
        <f>'All Running Order'!W34</f>
        <v>0</v>
      </c>
      <c r="Y34" s="12">
        <f>'All Running Order'!X34</f>
        <v>0</v>
      </c>
      <c r="Z34" s="12">
        <f>'All Running Order'!Y34</f>
        <v>1000</v>
      </c>
      <c r="AA34" s="12">
        <f>'All Running Order'!Z34</f>
        <v>0</v>
      </c>
      <c r="AB34" s="12">
        <f>'All Running Order'!AA34</f>
        <v>0</v>
      </c>
      <c r="AC34" s="12">
        <f>'All Running Order'!AB34</f>
        <v>0</v>
      </c>
      <c r="AD34" s="12">
        <f>'All Running Order'!AC34</f>
        <v>0</v>
      </c>
      <c r="AE34" s="12">
        <f>'All Running Order'!AD34</f>
        <v>0</v>
      </c>
      <c r="AF34" s="12">
        <f>'All Running Order'!AE34</f>
        <v>0</v>
      </c>
      <c r="AG34" s="12">
        <f>'All Running Order'!AF34</f>
        <v>0</v>
      </c>
      <c r="AH34" s="12">
        <f>'All Running Order'!AG34</f>
        <v>0</v>
      </c>
      <c r="AI34" s="12">
        <f>'All Running Order'!AH34</f>
        <v>0</v>
      </c>
      <c r="AJ34" s="12">
        <f>'All Running Order'!AI34</f>
        <v>0</v>
      </c>
      <c r="AK34" s="12">
        <f>'All Running Order'!AJ34</f>
        <v>0</v>
      </c>
      <c r="AL34" s="12">
        <f>'All Running Order'!AK34</f>
        <v>1000</v>
      </c>
      <c r="AM34" s="12">
        <f>'All Running Order'!AL34</f>
        <v>0</v>
      </c>
      <c r="AN34" s="12">
        <f>'All Running Order'!AM34</f>
        <v>0</v>
      </c>
      <c r="AO34" s="12">
        <f>'All Running Order'!AN34</f>
        <v>0</v>
      </c>
      <c r="AP34" s="12">
        <f>'All Running Order'!AO34</f>
        <v>0</v>
      </c>
      <c r="AQ34" s="12">
        <f>'All Running Order'!AP34</f>
        <v>0</v>
      </c>
      <c r="AR34" s="12">
        <f>'All Running Order'!AQ34</f>
        <v>0</v>
      </c>
      <c r="AS34" s="12">
        <f>'All Running Order'!AR34</f>
        <v>0</v>
      </c>
      <c r="AT34" s="12">
        <f>'All Running Order'!AS34</f>
        <v>0</v>
      </c>
      <c r="AU34" s="12">
        <f>'All Running Order'!AT34</f>
        <v>0</v>
      </c>
      <c r="AV34" s="12">
        <f>'All Running Order'!AU34</f>
        <v>0</v>
      </c>
      <c r="AW34" s="12">
        <f>'All Running Order'!AV34</f>
        <v>0</v>
      </c>
      <c r="AX34" s="12">
        <f>'All Running Order'!AW34</f>
        <v>1000</v>
      </c>
      <c r="AY34" s="12">
        <f>'All Running Order'!AX34</f>
        <v>0</v>
      </c>
      <c r="AZ34" s="12">
        <f>'All Running Order'!AY34</f>
        <v>0</v>
      </c>
      <c r="BA34" s="12">
        <f>'All Running Order'!AZ34</f>
        <v>0</v>
      </c>
      <c r="BB34" s="12">
        <f>'All Running Order'!BA34</f>
        <v>0</v>
      </c>
      <c r="BC34" s="12">
        <f>'All Running Order'!BB34</f>
        <v>0</v>
      </c>
      <c r="BD34" s="12">
        <f>'All Running Order'!BC34</f>
        <v>0</v>
      </c>
      <c r="BE34" s="12">
        <f>'All Running Order'!BD34</f>
        <v>0</v>
      </c>
      <c r="BF34" s="12">
        <f>'All Running Order'!BE34</f>
        <v>0</v>
      </c>
      <c r="BG34" s="12">
        <f>'All Running Order'!BF34</f>
        <v>0</v>
      </c>
      <c r="BH34" s="12">
        <f>'All Running Order'!BG34</f>
        <v>0</v>
      </c>
      <c r="BI34" s="12">
        <f>'All Running Order'!BH34</f>
        <v>0</v>
      </c>
      <c r="BJ34" s="12">
        <f>'All Running Order'!BI34</f>
        <v>1000</v>
      </c>
      <c r="BK34" s="12">
        <f>'All Running Order'!BJ34</f>
        <v>22</v>
      </c>
      <c r="BL34" s="12">
        <f>'All Running Order'!BK34</f>
        <v>22</v>
      </c>
      <c r="BM34" s="12">
        <f>'All Running Order'!BL34</f>
        <v>22</v>
      </c>
      <c r="BN34" s="12">
        <f>'All Running Order'!BM34</f>
        <v>22</v>
      </c>
      <c r="BO34" s="12">
        <f>'All Running Order'!BN34</f>
        <v>21</v>
      </c>
      <c r="BP34" s="12">
        <f>'All Running Order'!BO34</f>
        <v>21</v>
      </c>
      <c r="BQ34" s="12">
        <f>'All Running Order'!BP34</f>
        <v>21</v>
      </c>
      <c r="BR34" s="12">
        <f>'All Running Order'!BQ34</f>
        <v>21</v>
      </c>
      <c r="BS34" s="12" t="str">
        <f>'All Running Order'!BR34</f>
        <v>-</v>
      </c>
      <c r="BT34" s="12" t="str">
        <f>'All Running Order'!BS34</f>
        <v/>
      </c>
      <c r="BU34" s="12" t="str">
        <f>'All Running Order'!BT34</f>
        <v>-</v>
      </c>
      <c r="BV34" s="12" t="str">
        <f>'All Running Order'!BU34</f>
        <v/>
      </c>
      <c r="BW34" s="12" t="str">
        <f>'All Running Order'!BV34</f>
        <v>-</v>
      </c>
      <c r="BX34" s="12" t="str">
        <f>'All Running Order'!BW34</f>
        <v/>
      </c>
      <c r="BY34" s="12" t="str">
        <f>'All Running Order'!BX34</f>
        <v>-</v>
      </c>
      <c r="BZ34" s="12" t="str">
        <f>'All Running Order'!BY34</f>
        <v/>
      </c>
      <c r="CA34" s="12" t="str">
        <f>'All Running Order'!BZ34</f>
        <v>-</v>
      </c>
      <c r="CB34" s="12" t="str">
        <f>'All Running Order'!CA34</f>
        <v/>
      </c>
      <c r="CC34" s="12" t="str">
        <f>'All Running Order'!CB34</f>
        <v>-</v>
      </c>
      <c r="CD34" s="12" t="str">
        <f>'All Running Order'!CC34</f>
        <v/>
      </c>
      <c r="CE34" s="12" t="str">
        <f>'All Running Order'!CD34</f>
        <v>-</v>
      </c>
      <c r="CF34" s="12" t="str">
        <f>'All Running Order'!CE34</f>
        <v/>
      </c>
      <c r="CG34" s="12">
        <f>'All Running Order'!CF34</f>
        <v>22</v>
      </c>
      <c r="CH34" s="12">
        <f>'All Running Order'!CG34</f>
        <v>1</v>
      </c>
      <c r="CI34" s="12" t="str">
        <f>'All Running Order'!CH34</f>
        <v>-</v>
      </c>
      <c r="CJ34" s="12" t="str">
        <f>'All Running Order'!CI34</f>
        <v xml:space="preserve"> </v>
      </c>
      <c r="CK34" s="12" t="str">
        <f>'All Running Order'!CJ34</f>
        <v>-</v>
      </c>
      <c r="CL34" s="12" t="str">
        <f>'All Running Order'!CK34</f>
        <v xml:space="preserve"> </v>
      </c>
      <c r="CM34" s="12" t="str">
        <f>'All Running Order'!CL34</f>
        <v>1</v>
      </c>
      <c r="CN34" s="12" t="str">
        <f>'All Running Order'!CM34</f>
        <v xml:space="preserve"> </v>
      </c>
      <c r="CO34" s="12" t="str">
        <f>'All Running Order'!CN34</f>
        <v xml:space="preserve"> </v>
      </c>
    </row>
    <row r="35" spans="1:93" s="3" customFormat="1" x14ac:dyDescent="0.3">
      <c r="A35" s="3" t="str">
        <f t="shared" si="4"/>
        <v>01</v>
      </c>
      <c r="B35" s="3" t="str">
        <f>IF(N35=Constants!$D$2,CONCATENATE(N35,BT35),IF(N35=Constants!$D$3,CONCATENATE(N35,CF35),""))</f>
        <v/>
      </c>
      <c r="C35" s="12">
        <f>'All Running Order'!B35</f>
        <v>33</v>
      </c>
      <c r="D35" s="21">
        <f>'All Running Order'!C35</f>
        <v>0</v>
      </c>
      <c r="E35" s="21">
        <f>'All Running Order'!D35</f>
        <v>0</v>
      </c>
      <c r="F35" s="21">
        <f>'All Running Order'!E35</f>
        <v>0</v>
      </c>
      <c r="G35" s="12">
        <f>'All Running Order'!F35</f>
        <v>0</v>
      </c>
      <c r="H35" s="12">
        <f>'All Running Order'!G35</f>
        <v>0</v>
      </c>
      <c r="I35" s="12">
        <f>'All Running Order'!H35</f>
        <v>0</v>
      </c>
      <c r="J35" s="12">
        <f>'All Running Order'!I35</f>
        <v>0</v>
      </c>
      <c r="K35" s="12">
        <f>'All Running Order'!J35</f>
        <v>0</v>
      </c>
      <c r="L35" s="12"/>
      <c r="M35" s="12">
        <f>'All Running Order'!L35</f>
        <v>0</v>
      </c>
      <c r="N35" s="12">
        <f>'All Running Order'!M35</f>
        <v>0</v>
      </c>
      <c r="O35" s="12">
        <f>'All Running Order'!N35</f>
        <v>0</v>
      </c>
      <c r="P35" s="12">
        <f>'All Running Order'!O35</f>
        <v>0</v>
      </c>
      <c r="Q35" s="12">
        <f>'All Running Order'!P35</f>
        <v>0</v>
      </c>
      <c r="R35" s="12">
        <f>'All Running Order'!Q35</f>
        <v>0</v>
      </c>
      <c r="S35" s="12">
        <f>'All Running Order'!R35</f>
        <v>0</v>
      </c>
      <c r="T35" s="12">
        <f>'All Running Order'!S35</f>
        <v>0</v>
      </c>
      <c r="U35" s="12">
        <f>'All Running Order'!T35</f>
        <v>0</v>
      </c>
      <c r="V35" s="12">
        <f>'All Running Order'!U35</f>
        <v>0</v>
      </c>
      <c r="W35" s="12">
        <f>'All Running Order'!V35</f>
        <v>0</v>
      </c>
      <c r="X35" s="12">
        <f>'All Running Order'!W35</f>
        <v>0</v>
      </c>
      <c r="Y35" s="12">
        <f>'All Running Order'!X35</f>
        <v>0</v>
      </c>
      <c r="Z35" s="12">
        <f>'All Running Order'!Y35</f>
        <v>1000</v>
      </c>
      <c r="AA35" s="12">
        <f>'All Running Order'!Z35</f>
        <v>0</v>
      </c>
      <c r="AB35" s="12">
        <f>'All Running Order'!AA35</f>
        <v>0</v>
      </c>
      <c r="AC35" s="12">
        <f>'All Running Order'!AB35</f>
        <v>0</v>
      </c>
      <c r="AD35" s="12">
        <f>'All Running Order'!AC35</f>
        <v>0</v>
      </c>
      <c r="AE35" s="12">
        <f>'All Running Order'!AD35</f>
        <v>0</v>
      </c>
      <c r="AF35" s="12">
        <f>'All Running Order'!AE35</f>
        <v>0</v>
      </c>
      <c r="AG35" s="12">
        <f>'All Running Order'!AF35</f>
        <v>0</v>
      </c>
      <c r="AH35" s="12">
        <f>'All Running Order'!AG35</f>
        <v>0</v>
      </c>
      <c r="AI35" s="12">
        <f>'All Running Order'!AH35</f>
        <v>0</v>
      </c>
      <c r="AJ35" s="12">
        <f>'All Running Order'!AI35</f>
        <v>0</v>
      </c>
      <c r="AK35" s="12">
        <f>'All Running Order'!AJ35</f>
        <v>0</v>
      </c>
      <c r="AL35" s="12">
        <f>'All Running Order'!AK35</f>
        <v>1000</v>
      </c>
      <c r="AM35" s="12">
        <f>'All Running Order'!AL35</f>
        <v>0</v>
      </c>
      <c r="AN35" s="12">
        <f>'All Running Order'!AM35</f>
        <v>0</v>
      </c>
      <c r="AO35" s="12">
        <f>'All Running Order'!AN35</f>
        <v>0</v>
      </c>
      <c r="AP35" s="12">
        <f>'All Running Order'!AO35</f>
        <v>0</v>
      </c>
      <c r="AQ35" s="12">
        <f>'All Running Order'!AP35</f>
        <v>0</v>
      </c>
      <c r="AR35" s="12">
        <f>'All Running Order'!AQ35</f>
        <v>0</v>
      </c>
      <c r="AS35" s="12">
        <f>'All Running Order'!AR35</f>
        <v>0</v>
      </c>
      <c r="AT35" s="12">
        <f>'All Running Order'!AS35</f>
        <v>0</v>
      </c>
      <c r="AU35" s="12">
        <f>'All Running Order'!AT35</f>
        <v>0</v>
      </c>
      <c r="AV35" s="12">
        <f>'All Running Order'!AU35</f>
        <v>0</v>
      </c>
      <c r="AW35" s="12">
        <f>'All Running Order'!AV35</f>
        <v>0</v>
      </c>
      <c r="AX35" s="12">
        <f>'All Running Order'!AW35</f>
        <v>1000</v>
      </c>
      <c r="AY35" s="12">
        <f>'All Running Order'!AX35</f>
        <v>0</v>
      </c>
      <c r="AZ35" s="12">
        <f>'All Running Order'!AY35</f>
        <v>0</v>
      </c>
      <c r="BA35" s="12">
        <f>'All Running Order'!AZ35</f>
        <v>0</v>
      </c>
      <c r="BB35" s="12">
        <f>'All Running Order'!BA35</f>
        <v>0</v>
      </c>
      <c r="BC35" s="12">
        <f>'All Running Order'!BB35</f>
        <v>0</v>
      </c>
      <c r="BD35" s="12">
        <f>'All Running Order'!BC35</f>
        <v>0</v>
      </c>
      <c r="BE35" s="12">
        <f>'All Running Order'!BD35</f>
        <v>0</v>
      </c>
      <c r="BF35" s="12">
        <f>'All Running Order'!BE35</f>
        <v>0</v>
      </c>
      <c r="BG35" s="12">
        <f>'All Running Order'!BF35</f>
        <v>0</v>
      </c>
      <c r="BH35" s="12">
        <f>'All Running Order'!BG35</f>
        <v>0</v>
      </c>
      <c r="BI35" s="12">
        <f>'All Running Order'!BH35</f>
        <v>0</v>
      </c>
      <c r="BJ35" s="12">
        <f>'All Running Order'!BI35</f>
        <v>1000</v>
      </c>
      <c r="BK35" s="12">
        <f>'All Running Order'!BJ35</f>
        <v>22</v>
      </c>
      <c r="BL35" s="12">
        <f>'All Running Order'!BK35</f>
        <v>22</v>
      </c>
      <c r="BM35" s="12">
        <f>'All Running Order'!BL35</f>
        <v>22</v>
      </c>
      <c r="BN35" s="12">
        <f>'All Running Order'!BM35</f>
        <v>22</v>
      </c>
      <c r="BO35" s="12">
        <f>'All Running Order'!BN35</f>
        <v>21</v>
      </c>
      <c r="BP35" s="12">
        <f>'All Running Order'!BO35</f>
        <v>21</v>
      </c>
      <c r="BQ35" s="12">
        <f>'All Running Order'!BP35</f>
        <v>21</v>
      </c>
      <c r="BR35" s="12">
        <f>'All Running Order'!BQ35</f>
        <v>21</v>
      </c>
      <c r="BS35" s="12" t="str">
        <f>'All Running Order'!BR35</f>
        <v>-</v>
      </c>
      <c r="BT35" s="12" t="str">
        <f>'All Running Order'!BS35</f>
        <v/>
      </c>
      <c r="BU35" s="12" t="str">
        <f>'All Running Order'!BT35</f>
        <v>-</v>
      </c>
      <c r="BV35" s="12" t="str">
        <f>'All Running Order'!BU35</f>
        <v/>
      </c>
      <c r="BW35" s="12" t="str">
        <f>'All Running Order'!BV35</f>
        <v>-</v>
      </c>
      <c r="BX35" s="12" t="str">
        <f>'All Running Order'!BW35</f>
        <v/>
      </c>
      <c r="BY35" s="12" t="str">
        <f>'All Running Order'!BX35</f>
        <v>-</v>
      </c>
      <c r="BZ35" s="12" t="str">
        <f>'All Running Order'!BY35</f>
        <v/>
      </c>
      <c r="CA35" s="12" t="str">
        <f>'All Running Order'!BZ35</f>
        <v>-</v>
      </c>
      <c r="CB35" s="12" t="str">
        <f>'All Running Order'!CA35</f>
        <v/>
      </c>
      <c r="CC35" s="12" t="str">
        <f>'All Running Order'!CB35</f>
        <v>-</v>
      </c>
      <c r="CD35" s="12" t="str">
        <f>'All Running Order'!CC35</f>
        <v/>
      </c>
      <c r="CE35" s="12" t="str">
        <f>'All Running Order'!CD35</f>
        <v>-</v>
      </c>
      <c r="CF35" s="12" t="str">
        <f>'All Running Order'!CE35</f>
        <v/>
      </c>
      <c r="CG35" s="12">
        <f>'All Running Order'!CF35</f>
        <v>22</v>
      </c>
      <c r="CH35" s="12">
        <f>'All Running Order'!CG35</f>
        <v>1</v>
      </c>
      <c r="CI35" s="12" t="str">
        <f>'All Running Order'!CH35</f>
        <v>-</v>
      </c>
      <c r="CJ35" s="12" t="str">
        <f>'All Running Order'!CI35</f>
        <v xml:space="preserve"> </v>
      </c>
      <c r="CK35" s="12" t="str">
        <f>'All Running Order'!CJ35</f>
        <v>-</v>
      </c>
      <c r="CL35" s="12" t="str">
        <f>'All Running Order'!CK35</f>
        <v xml:space="preserve"> </v>
      </c>
      <c r="CM35" s="12" t="str">
        <f>'All Running Order'!CL35</f>
        <v>1</v>
      </c>
      <c r="CN35" s="12" t="str">
        <f>'All Running Order'!CM35</f>
        <v xml:space="preserve"> </v>
      </c>
      <c r="CO35" s="12" t="str">
        <f>'All Running Order'!CN35</f>
        <v xml:space="preserve"> </v>
      </c>
    </row>
    <row r="36" spans="1:93" s="3" customFormat="1" x14ac:dyDescent="0.3">
      <c r="A36" s="3" t="str">
        <f t="shared" si="4"/>
        <v>01</v>
      </c>
      <c r="B36" s="3" t="str">
        <f>IF(N36=Constants!$D$2,CONCATENATE(N36,BT36),IF(N36=Constants!$D$3,CONCATENATE(N36,CF36),""))</f>
        <v/>
      </c>
      <c r="C36" s="12">
        <f>'All Running Order'!B36</f>
        <v>34</v>
      </c>
      <c r="D36" s="21">
        <f>'All Running Order'!C36</f>
        <v>0</v>
      </c>
      <c r="E36" s="21">
        <f>'All Running Order'!D36</f>
        <v>0</v>
      </c>
      <c r="F36" s="21">
        <f>'All Running Order'!E36</f>
        <v>0</v>
      </c>
      <c r="G36" s="12">
        <f>'All Running Order'!F36</f>
        <v>0</v>
      </c>
      <c r="H36" s="12">
        <f>'All Running Order'!G36</f>
        <v>0</v>
      </c>
      <c r="I36" s="12">
        <f>'All Running Order'!H36</f>
        <v>0</v>
      </c>
      <c r="J36" s="12">
        <f>'All Running Order'!I36</f>
        <v>0</v>
      </c>
      <c r="K36" s="12">
        <f>'All Running Order'!J36</f>
        <v>0</v>
      </c>
      <c r="L36" s="12"/>
      <c r="M36" s="12">
        <f>'All Running Order'!L36</f>
        <v>0</v>
      </c>
      <c r="N36" s="12">
        <f>'All Running Order'!M36</f>
        <v>0</v>
      </c>
      <c r="O36" s="12">
        <f>'All Running Order'!N36</f>
        <v>0</v>
      </c>
      <c r="P36" s="12">
        <f>'All Running Order'!O36</f>
        <v>0</v>
      </c>
      <c r="Q36" s="12">
        <f>'All Running Order'!P36</f>
        <v>0</v>
      </c>
      <c r="R36" s="12">
        <f>'All Running Order'!Q36</f>
        <v>0</v>
      </c>
      <c r="S36" s="12">
        <f>'All Running Order'!R36</f>
        <v>0</v>
      </c>
      <c r="T36" s="12">
        <f>'All Running Order'!S36</f>
        <v>0</v>
      </c>
      <c r="U36" s="12">
        <f>'All Running Order'!T36</f>
        <v>0</v>
      </c>
      <c r="V36" s="12">
        <f>'All Running Order'!U36</f>
        <v>0</v>
      </c>
      <c r="W36" s="12">
        <f>'All Running Order'!V36</f>
        <v>0</v>
      </c>
      <c r="X36" s="12">
        <f>'All Running Order'!W36</f>
        <v>0</v>
      </c>
      <c r="Y36" s="12">
        <f>'All Running Order'!X36</f>
        <v>0</v>
      </c>
      <c r="Z36" s="12">
        <f>'All Running Order'!Y36</f>
        <v>1000</v>
      </c>
      <c r="AA36" s="12">
        <f>'All Running Order'!Z36</f>
        <v>0</v>
      </c>
      <c r="AB36" s="12">
        <f>'All Running Order'!AA36</f>
        <v>0</v>
      </c>
      <c r="AC36" s="12">
        <f>'All Running Order'!AB36</f>
        <v>0</v>
      </c>
      <c r="AD36" s="12">
        <f>'All Running Order'!AC36</f>
        <v>0</v>
      </c>
      <c r="AE36" s="12">
        <f>'All Running Order'!AD36</f>
        <v>0</v>
      </c>
      <c r="AF36" s="12">
        <f>'All Running Order'!AE36</f>
        <v>0</v>
      </c>
      <c r="AG36" s="12">
        <f>'All Running Order'!AF36</f>
        <v>0</v>
      </c>
      <c r="AH36" s="12">
        <f>'All Running Order'!AG36</f>
        <v>0</v>
      </c>
      <c r="AI36" s="12">
        <f>'All Running Order'!AH36</f>
        <v>0</v>
      </c>
      <c r="AJ36" s="12">
        <f>'All Running Order'!AI36</f>
        <v>0</v>
      </c>
      <c r="AK36" s="12">
        <f>'All Running Order'!AJ36</f>
        <v>0</v>
      </c>
      <c r="AL36" s="12">
        <f>'All Running Order'!AK36</f>
        <v>1000</v>
      </c>
      <c r="AM36" s="12">
        <f>'All Running Order'!AL36</f>
        <v>0</v>
      </c>
      <c r="AN36" s="12">
        <f>'All Running Order'!AM36</f>
        <v>0</v>
      </c>
      <c r="AO36" s="12">
        <f>'All Running Order'!AN36</f>
        <v>0</v>
      </c>
      <c r="AP36" s="12">
        <f>'All Running Order'!AO36</f>
        <v>0</v>
      </c>
      <c r="AQ36" s="12">
        <f>'All Running Order'!AP36</f>
        <v>0</v>
      </c>
      <c r="AR36" s="12">
        <f>'All Running Order'!AQ36</f>
        <v>0</v>
      </c>
      <c r="AS36" s="12">
        <f>'All Running Order'!AR36</f>
        <v>0</v>
      </c>
      <c r="AT36" s="12">
        <f>'All Running Order'!AS36</f>
        <v>0</v>
      </c>
      <c r="AU36" s="12">
        <f>'All Running Order'!AT36</f>
        <v>0</v>
      </c>
      <c r="AV36" s="12">
        <f>'All Running Order'!AU36</f>
        <v>0</v>
      </c>
      <c r="AW36" s="12">
        <f>'All Running Order'!AV36</f>
        <v>0</v>
      </c>
      <c r="AX36" s="12">
        <f>'All Running Order'!AW36</f>
        <v>1000</v>
      </c>
      <c r="AY36" s="12">
        <f>'All Running Order'!AX36</f>
        <v>0</v>
      </c>
      <c r="AZ36" s="12">
        <f>'All Running Order'!AY36</f>
        <v>0</v>
      </c>
      <c r="BA36" s="12">
        <f>'All Running Order'!AZ36</f>
        <v>0</v>
      </c>
      <c r="BB36" s="12">
        <f>'All Running Order'!BA36</f>
        <v>0</v>
      </c>
      <c r="BC36" s="12">
        <f>'All Running Order'!BB36</f>
        <v>0</v>
      </c>
      <c r="BD36" s="12">
        <f>'All Running Order'!BC36</f>
        <v>0</v>
      </c>
      <c r="BE36" s="12">
        <f>'All Running Order'!BD36</f>
        <v>0</v>
      </c>
      <c r="BF36" s="12">
        <f>'All Running Order'!BE36</f>
        <v>0</v>
      </c>
      <c r="BG36" s="12">
        <f>'All Running Order'!BF36</f>
        <v>0</v>
      </c>
      <c r="BH36" s="12">
        <f>'All Running Order'!BG36</f>
        <v>0</v>
      </c>
      <c r="BI36" s="12">
        <f>'All Running Order'!BH36</f>
        <v>0</v>
      </c>
      <c r="BJ36" s="12">
        <f>'All Running Order'!BI36</f>
        <v>1000</v>
      </c>
      <c r="BK36" s="12">
        <f>'All Running Order'!BJ36</f>
        <v>22</v>
      </c>
      <c r="BL36" s="12">
        <f>'All Running Order'!BK36</f>
        <v>22</v>
      </c>
      <c r="BM36" s="12">
        <f>'All Running Order'!BL36</f>
        <v>22</v>
      </c>
      <c r="BN36" s="12">
        <f>'All Running Order'!BM36</f>
        <v>22</v>
      </c>
      <c r="BO36" s="12">
        <f>'All Running Order'!BN36</f>
        <v>21</v>
      </c>
      <c r="BP36" s="12">
        <f>'All Running Order'!BO36</f>
        <v>21</v>
      </c>
      <c r="BQ36" s="12">
        <f>'All Running Order'!BP36</f>
        <v>21</v>
      </c>
      <c r="BR36" s="12">
        <f>'All Running Order'!BQ36</f>
        <v>21</v>
      </c>
      <c r="BS36" s="12" t="str">
        <f>'All Running Order'!BR36</f>
        <v>-</v>
      </c>
      <c r="BT36" s="12" t="str">
        <f>'All Running Order'!BS36</f>
        <v/>
      </c>
      <c r="BU36" s="12" t="str">
        <f>'All Running Order'!BT36</f>
        <v>-</v>
      </c>
      <c r="BV36" s="12" t="str">
        <f>'All Running Order'!BU36</f>
        <v/>
      </c>
      <c r="BW36" s="12" t="str">
        <f>'All Running Order'!BV36</f>
        <v>-</v>
      </c>
      <c r="BX36" s="12" t="str">
        <f>'All Running Order'!BW36</f>
        <v/>
      </c>
      <c r="BY36" s="12" t="str">
        <f>'All Running Order'!BX36</f>
        <v>-</v>
      </c>
      <c r="BZ36" s="12" t="str">
        <f>'All Running Order'!BY36</f>
        <v/>
      </c>
      <c r="CA36" s="12" t="str">
        <f>'All Running Order'!BZ36</f>
        <v>-</v>
      </c>
      <c r="CB36" s="12" t="str">
        <f>'All Running Order'!CA36</f>
        <v/>
      </c>
      <c r="CC36" s="12" t="str">
        <f>'All Running Order'!CB36</f>
        <v>-</v>
      </c>
      <c r="CD36" s="12" t="str">
        <f>'All Running Order'!CC36</f>
        <v/>
      </c>
      <c r="CE36" s="12" t="str">
        <f>'All Running Order'!CD36</f>
        <v>-</v>
      </c>
      <c r="CF36" s="12" t="str">
        <f>'All Running Order'!CE36</f>
        <v/>
      </c>
      <c r="CG36" s="12">
        <f>'All Running Order'!CF36</f>
        <v>22</v>
      </c>
      <c r="CH36" s="12">
        <f>'All Running Order'!CG36</f>
        <v>1</v>
      </c>
      <c r="CI36" s="12" t="str">
        <f>'All Running Order'!CH36</f>
        <v>-</v>
      </c>
      <c r="CJ36" s="12" t="str">
        <f>'All Running Order'!CI36</f>
        <v xml:space="preserve"> </v>
      </c>
      <c r="CK36" s="12" t="str">
        <f>'All Running Order'!CJ36</f>
        <v>-</v>
      </c>
      <c r="CL36" s="12" t="str">
        <f>'All Running Order'!CK36</f>
        <v xml:space="preserve"> </v>
      </c>
      <c r="CM36" s="12" t="str">
        <f>'All Running Order'!CL36</f>
        <v>1</v>
      </c>
      <c r="CN36" s="12" t="str">
        <f>'All Running Order'!CM36</f>
        <v xml:space="preserve"> </v>
      </c>
      <c r="CO36" s="12" t="str">
        <f>'All Running Order'!CN36</f>
        <v xml:space="preserve"> </v>
      </c>
    </row>
    <row r="37" spans="1:93" s="3" customFormat="1" x14ac:dyDescent="0.3">
      <c r="A37" s="3" t="str">
        <f t="shared" si="4"/>
        <v>01</v>
      </c>
      <c r="B37" s="3" t="str">
        <f>IF(N37=Constants!$D$2,CONCATENATE(N37,BT37),IF(N37=Constants!$D$3,CONCATENATE(N37,CF37),""))</f>
        <v/>
      </c>
      <c r="C37" s="12">
        <f>'All Running Order'!B37</f>
        <v>35</v>
      </c>
      <c r="D37" s="21">
        <f>'All Running Order'!C37</f>
        <v>0</v>
      </c>
      <c r="E37" s="21">
        <f>'All Running Order'!D37</f>
        <v>0</v>
      </c>
      <c r="F37" s="21">
        <f>'All Running Order'!E37</f>
        <v>0</v>
      </c>
      <c r="G37" s="12">
        <f>'All Running Order'!F37</f>
        <v>0</v>
      </c>
      <c r="H37" s="12">
        <f>'All Running Order'!G37</f>
        <v>0</v>
      </c>
      <c r="I37" s="12">
        <f>'All Running Order'!H37</f>
        <v>0</v>
      </c>
      <c r="J37" s="12">
        <f>'All Running Order'!I37</f>
        <v>0</v>
      </c>
      <c r="K37" s="12">
        <f>'All Running Order'!J37</f>
        <v>0</v>
      </c>
      <c r="L37" s="12"/>
      <c r="M37" s="12">
        <f>'All Running Order'!L37</f>
        <v>0</v>
      </c>
      <c r="N37" s="12">
        <f>'All Running Order'!M37</f>
        <v>0</v>
      </c>
      <c r="O37" s="12">
        <f>'All Running Order'!N37</f>
        <v>0</v>
      </c>
      <c r="P37" s="12">
        <f>'All Running Order'!O37</f>
        <v>0</v>
      </c>
      <c r="Q37" s="12">
        <f>'All Running Order'!P37</f>
        <v>0</v>
      </c>
      <c r="R37" s="12">
        <f>'All Running Order'!Q37</f>
        <v>0</v>
      </c>
      <c r="S37" s="12">
        <f>'All Running Order'!R37</f>
        <v>0</v>
      </c>
      <c r="T37" s="12">
        <f>'All Running Order'!S37</f>
        <v>0</v>
      </c>
      <c r="U37" s="12">
        <f>'All Running Order'!T37</f>
        <v>0</v>
      </c>
      <c r="V37" s="12">
        <f>'All Running Order'!U37</f>
        <v>0</v>
      </c>
      <c r="W37" s="12">
        <f>'All Running Order'!V37</f>
        <v>0</v>
      </c>
      <c r="X37" s="12">
        <f>'All Running Order'!W37</f>
        <v>0</v>
      </c>
      <c r="Y37" s="12">
        <f>'All Running Order'!X37</f>
        <v>0</v>
      </c>
      <c r="Z37" s="12">
        <f>'All Running Order'!Y37</f>
        <v>1000</v>
      </c>
      <c r="AA37" s="12">
        <f>'All Running Order'!Z37</f>
        <v>0</v>
      </c>
      <c r="AB37" s="12">
        <f>'All Running Order'!AA37</f>
        <v>0</v>
      </c>
      <c r="AC37" s="12">
        <f>'All Running Order'!AB37</f>
        <v>0</v>
      </c>
      <c r="AD37" s="12">
        <f>'All Running Order'!AC37</f>
        <v>0</v>
      </c>
      <c r="AE37" s="12">
        <f>'All Running Order'!AD37</f>
        <v>0</v>
      </c>
      <c r="AF37" s="12">
        <f>'All Running Order'!AE37</f>
        <v>0</v>
      </c>
      <c r="AG37" s="12">
        <f>'All Running Order'!AF37</f>
        <v>0</v>
      </c>
      <c r="AH37" s="12">
        <f>'All Running Order'!AG37</f>
        <v>0</v>
      </c>
      <c r="AI37" s="12">
        <f>'All Running Order'!AH37</f>
        <v>0</v>
      </c>
      <c r="AJ37" s="12">
        <f>'All Running Order'!AI37</f>
        <v>0</v>
      </c>
      <c r="AK37" s="12">
        <f>'All Running Order'!AJ37</f>
        <v>0</v>
      </c>
      <c r="AL37" s="12">
        <f>'All Running Order'!AK37</f>
        <v>1000</v>
      </c>
      <c r="AM37" s="12">
        <f>'All Running Order'!AL37</f>
        <v>0</v>
      </c>
      <c r="AN37" s="12">
        <f>'All Running Order'!AM37</f>
        <v>0</v>
      </c>
      <c r="AO37" s="12">
        <f>'All Running Order'!AN37</f>
        <v>0</v>
      </c>
      <c r="AP37" s="12">
        <f>'All Running Order'!AO37</f>
        <v>0</v>
      </c>
      <c r="AQ37" s="12">
        <f>'All Running Order'!AP37</f>
        <v>0</v>
      </c>
      <c r="AR37" s="12">
        <f>'All Running Order'!AQ37</f>
        <v>0</v>
      </c>
      <c r="AS37" s="12">
        <f>'All Running Order'!AR37</f>
        <v>0</v>
      </c>
      <c r="AT37" s="12">
        <f>'All Running Order'!AS37</f>
        <v>0</v>
      </c>
      <c r="AU37" s="12">
        <f>'All Running Order'!AT37</f>
        <v>0</v>
      </c>
      <c r="AV37" s="12">
        <f>'All Running Order'!AU37</f>
        <v>0</v>
      </c>
      <c r="AW37" s="12">
        <f>'All Running Order'!AV37</f>
        <v>0</v>
      </c>
      <c r="AX37" s="12">
        <f>'All Running Order'!AW37</f>
        <v>1000</v>
      </c>
      <c r="AY37" s="12">
        <f>'All Running Order'!AX37</f>
        <v>0</v>
      </c>
      <c r="AZ37" s="12">
        <f>'All Running Order'!AY37</f>
        <v>0</v>
      </c>
      <c r="BA37" s="12">
        <f>'All Running Order'!AZ37</f>
        <v>0</v>
      </c>
      <c r="BB37" s="12">
        <f>'All Running Order'!BA37</f>
        <v>0</v>
      </c>
      <c r="BC37" s="12">
        <f>'All Running Order'!BB37</f>
        <v>0</v>
      </c>
      <c r="BD37" s="12">
        <f>'All Running Order'!BC37</f>
        <v>0</v>
      </c>
      <c r="BE37" s="12">
        <f>'All Running Order'!BD37</f>
        <v>0</v>
      </c>
      <c r="BF37" s="12">
        <f>'All Running Order'!BE37</f>
        <v>0</v>
      </c>
      <c r="BG37" s="12">
        <f>'All Running Order'!BF37</f>
        <v>0</v>
      </c>
      <c r="BH37" s="12">
        <f>'All Running Order'!BG37</f>
        <v>0</v>
      </c>
      <c r="BI37" s="12">
        <f>'All Running Order'!BH37</f>
        <v>0</v>
      </c>
      <c r="BJ37" s="12">
        <f>'All Running Order'!BI37</f>
        <v>1000</v>
      </c>
      <c r="BK37" s="12">
        <f>'All Running Order'!BJ37</f>
        <v>22</v>
      </c>
      <c r="BL37" s="12">
        <f>'All Running Order'!BK37</f>
        <v>22</v>
      </c>
      <c r="BM37" s="12">
        <f>'All Running Order'!BL37</f>
        <v>22</v>
      </c>
      <c r="BN37" s="12">
        <f>'All Running Order'!BM37</f>
        <v>22</v>
      </c>
      <c r="BO37" s="12">
        <f>'All Running Order'!BN37</f>
        <v>21</v>
      </c>
      <c r="BP37" s="12">
        <f>'All Running Order'!BO37</f>
        <v>21</v>
      </c>
      <c r="BQ37" s="12">
        <f>'All Running Order'!BP37</f>
        <v>21</v>
      </c>
      <c r="BR37" s="12">
        <f>'All Running Order'!BQ37</f>
        <v>21</v>
      </c>
      <c r="BS37" s="12" t="str">
        <f>'All Running Order'!BR37</f>
        <v>-</v>
      </c>
      <c r="BT37" s="12" t="str">
        <f>'All Running Order'!BS37</f>
        <v/>
      </c>
      <c r="BU37" s="12" t="str">
        <f>'All Running Order'!BT37</f>
        <v>-</v>
      </c>
      <c r="BV37" s="12" t="str">
        <f>'All Running Order'!BU37</f>
        <v/>
      </c>
      <c r="BW37" s="12" t="str">
        <f>'All Running Order'!BV37</f>
        <v>-</v>
      </c>
      <c r="BX37" s="12" t="str">
        <f>'All Running Order'!BW37</f>
        <v/>
      </c>
      <c r="BY37" s="12" t="str">
        <f>'All Running Order'!BX37</f>
        <v>-</v>
      </c>
      <c r="BZ37" s="12" t="str">
        <f>'All Running Order'!BY37</f>
        <v/>
      </c>
      <c r="CA37" s="12" t="str">
        <f>'All Running Order'!BZ37</f>
        <v>-</v>
      </c>
      <c r="CB37" s="12" t="str">
        <f>'All Running Order'!CA37</f>
        <v/>
      </c>
      <c r="CC37" s="12" t="str">
        <f>'All Running Order'!CB37</f>
        <v>-</v>
      </c>
      <c r="CD37" s="12" t="str">
        <f>'All Running Order'!CC37</f>
        <v/>
      </c>
      <c r="CE37" s="12" t="str">
        <f>'All Running Order'!CD37</f>
        <v>-</v>
      </c>
      <c r="CF37" s="12" t="str">
        <f>'All Running Order'!CE37</f>
        <v/>
      </c>
      <c r="CG37" s="12">
        <f>'All Running Order'!CF37</f>
        <v>22</v>
      </c>
      <c r="CH37" s="12">
        <f>'All Running Order'!CG37</f>
        <v>1</v>
      </c>
      <c r="CI37" s="12" t="str">
        <f>'All Running Order'!CH37</f>
        <v>-</v>
      </c>
      <c r="CJ37" s="12" t="str">
        <f>'All Running Order'!CI37</f>
        <v xml:space="preserve"> </v>
      </c>
      <c r="CK37" s="12" t="str">
        <f>'All Running Order'!CJ37</f>
        <v>-</v>
      </c>
      <c r="CL37" s="12" t="str">
        <f>'All Running Order'!CK37</f>
        <v xml:space="preserve"> </v>
      </c>
      <c r="CM37" s="12" t="str">
        <f>'All Running Order'!CL37</f>
        <v>1</v>
      </c>
      <c r="CN37" s="12" t="str">
        <f>'All Running Order'!CM37</f>
        <v xml:space="preserve"> </v>
      </c>
      <c r="CO37" s="12" t="str">
        <f>'All Running Order'!CN37</f>
        <v xml:space="preserve"> </v>
      </c>
    </row>
    <row r="38" spans="1:93" s="3" customFormat="1" x14ac:dyDescent="0.3">
      <c r="A38" s="3" t="str">
        <f t="shared" si="4"/>
        <v>01</v>
      </c>
      <c r="B38" s="3" t="str">
        <f>IF(N38=Constants!$D$2,CONCATENATE(N38,BT38),IF(N38=Constants!$D$3,CONCATENATE(N38,CF38),""))</f>
        <v/>
      </c>
      <c r="C38" s="12">
        <f>'All Running Order'!B38</f>
        <v>36</v>
      </c>
      <c r="D38" s="21">
        <f>'All Running Order'!C38</f>
        <v>0</v>
      </c>
      <c r="E38" s="21">
        <f>'All Running Order'!D38</f>
        <v>0</v>
      </c>
      <c r="F38" s="21">
        <f>'All Running Order'!E38</f>
        <v>0</v>
      </c>
      <c r="G38" s="12">
        <f>'All Running Order'!F38</f>
        <v>0</v>
      </c>
      <c r="H38" s="12">
        <f>'All Running Order'!G38</f>
        <v>0</v>
      </c>
      <c r="I38" s="12">
        <f>'All Running Order'!H38</f>
        <v>0</v>
      </c>
      <c r="J38" s="12">
        <f>'All Running Order'!I38</f>
        <v>0</v>
      </c>
      <c r="K38" s="12">
        <f>'All Running Order'!J38</f>
        <v>0</v>
      </c>
      <c r="L38" s="12"/>
      <c r="M38" s="12">
        <f>'All Running Order'!L38</f>
        <v>0</v>
      </c>
      <c r="N38" s="12">
        <f>'All Running Order'!M38</f>
        <v>0</v>
      </c>
      <c r="O38" s="12">
        <f>'All Running Order'!N38</f>
        <v>0</v>
      </c>
      <c r="P38" s="12">
        <f>'All Running Order'!O38</f>
        <v>0</v>
      </c>
      <c r="Q38" s="12">
        <f>'All Running Order'!P38</f>
        <v>0</v>
      </c>
      <c r="R38" s="12">
        <f>'All Running Order'!Q38</f>
        <v>0</v>
      </c>
      <c r="S38" s="12">
        <f>'All Running Order'!R38</f>
        <v>0</v>
      </c>
      <c r="T38" s="12">
        <f>'All Running Order'!S38</f>
        <v>0</v>
      </c>
      <c r="U38" s="12">
        <f>'All Running Order'!T38</f>
        <v>0</v>
      </c>
      <c r="V38" s="12">
        <f>'All Running Order'!U38</f>
        <v>0</v>
      </c>
      <c r="W38" s="12">
        <f>'All Running Order'!V38</f>
        <v>0</v>
      </c>
      <c r="X38" s="12">
        <f>'All Running Order'!W38</f>
        <v>0</v>
      </c>
      <c r="Y38" s="12">
        <f>'All Running Order'!X38</f>
        <v>0</v>
      </c>
      <c r="Z38" s="12">
        <f>'All Running Order'!Y38</f>
        <v>1000</v>
      </c>
      <c r="AA38" s="12">
        <f>'All Running Order'!Z38</f>
        <v>0</v>
      </c>
      <c r="AB38" s="12">
        <f>'All Running Order'!AA38</f>
        <v>0</v>
      </c>
      <c r="AC38" s="12">
        <f>'All Running Order'!AB38</f>
        <v>0</v>
      </c>
      <c r="AD38" s="12">
        <f>'All Running Order'!AC38</f>
        <v>0</v>
      </c>
      <c r="AE38" s="12">
        <f>'All Running Order'!AD38</f>
        <v>0</v>
      </c>
      <c r="AF38" s="12">
        <f>'All Running Order'!AE38</f>
        <v>0</v>
      </c>
      <c r="AG38" s="12">
        <f>'All Running Order'!AF38</f>
        <v>0</v>
      </c>
      <c r="AH38" s="12">
        <f>'All Running Order'!AG38</f>
        <v>0</v>
      </c>
      <c r="AI38" s="12">
        <f>'All Running Order'!AH38</f>
        <v>0</v>
      </c>
      <c r="AJ38" s="12">
        <f>'All Running Order'!AI38</f>
        <v>0</v>
      </c>
      <c r="AK38" s="12">
        <f>'All Running Order'!AJ38</f>
        <v>0</v>
      </c>
      <c r="AL38" s="12">
        <f>'All Running Order'!AK38</f>
        <v>1000</v>
      </c>
      <c r="AM38" s="12">
        <f>'All Running Order'!AL38</f>
        <v>0</v>
      </c>
      <c r="AN38" s="12">
        <f>'All Running Order'!AM38</f>
        <v>0</v>
      </c>
      <c r="AO38" s="12">
        <f>'All Running Order'!AN38</f>
        <v>0</v>
      </c>
      <c r="AP38" s="12">
        <f>'All Running Order'!AO38</f>
        <v>0</v>
      </c>
      <c r="AQ38" s="12">
        <f>'All Running Order'!AP38</f>
        <v>0</v>
      </c>
      <c r="AR38" s="12">
        <f>'All Running Order'!AQ38</f>
        <v>0</v>
      </c>
      <c r="AS38" s="12">
        <f>'All Running Order'!AR38</f>
        <v>0</v>
      </c>
      <c r="AT38" s="12">
        <f>'All Running Order'!AS38</f>
        <v>0</v>
      </c>
      <c r="AU38" s="12">
        <f>'All Running Order'!AT38</f>
        <v>0</v>
      </c>
      <c r="AV38" s="12">
        <f>'All Running Order'!AU38</f>
        <v>0</v>
      </c>
      <c r="AW38" s="12">
        <f>'All Running Order'!AV38</f>
        <v>0</v>
      </c>
      <c r="AX38" s="12">
        <f>'All Running Order'!AW38</f>
        <v>1000</v>
      </c>
      <c r="AY38" s="12">
        <f>'All Running Order'!AX38</f>
        <v>0</v>
      </c>
      <c r="AZ38" s="12">
        <f>'All Running Order'!AY38</f>
        <v>0</v>
      </c>
      <c r="BA38" s="12">
        <f>'All Running Order'!AZ38</f>
        <v>0</v>
      </c>
      <c r="BB38" s="12">
        <f>'All Running Order'!BA38</f>
        <v>0</v>
      </c>
      <c r="BC38" s="12">
        <f>'All Running Order'!BB38</f>
        <v>0</v>
      </c>
      <c r="BD38" s="12">
        <f>'All Running Order'!BC38</f>
        <v>0</v>
      </c>
      <c r="BE38" s="12">
        <f>'All Running Order'!BD38</f>
        <v>0</v>
      </c>
      <c r="BF38" s="12">
        <f>'All Running Order'!BE38</f>
        <v>0</v>
      </c>
      <c r="BG38" s="12">
        <f>'All Running Order'!BF38</f>
        <v>0</v>
      </c>
      <c r="BH38" s="12">
        <f>'All Running Order'!BG38</f>
        <v>0</v>
      </c>
      <c r="BI38" s="12">
        <f>'All Running Order'!BH38</f>
        <v>0</v>
      </c>
      <c r="BJ38" s="12">
        <f>'All Running Order'!BI38</f>
        <v>1000</v>
      </c>
      <c r="BK38" s="12">
        <f>'All Running Order'!BJ38</f>
        <v>22</v>
      </c>
      <c r="BL38" s="12">
        <f>'All Running Order'!BK38</f>
        <v>22</v>
      </c>
      <c r="BM38" s="12">
        <f>'All Running Order'!BL38</f>
        <v>22</v>
      </c>
      <c r="BN38" s="12">
        <f>'All Running Order'!BM38</f>
        <v>22</v>
      </c>
      <c r="BO38" s="12">
        <f>'All Running Order'!BN38</f>
        <v>21</v>
      </c>
      <c r="BP38" s="12">
        <f>'All Running Order'!BO38</f>
        <v>21</v>
      </c>
      <c r="BQ38" s="12">
        <f>'All Running Order'!BP38</f>
        <v>21</v>
      </c>
      <c r="BR38" s="12">
        <f>'All Running Order'!BQ38</f>
        <v>21</v>
      </c>
      <c r="BS38" s="12" t="str">
        <f>'All Running Order'!BR38</f>
        <v>-</v>
      </c>
      <c r="BT38" s="12" t="str">
        <f>'All Running Order'!BS38</f>
        <v/>
      </c>
      <c r="BU38" s="12" t="str">
        <f>'All Running Order'!BT38</f>
        <v>-</v>
      </c>
      <c r="BV38" s="12" t="str">
        <f>'All Running Order'!BU38</f>
        <v/>
      </c>
      <c r="BW38" s="12" t="str">
        <f>'All Running Order'!BV38</f>
        <v>-</v>
      </c>
      <c r="BX38" s="12" t="str">
        <f>'All Running Order'!BW38</f>
        <v/>
      </c>
      <c r="BY38" s="12" t="str">
        <f>'All Running Order'!BX38</f>
        <v>-</v>
      </c>
      <c r="BZ38" s="12" t="str">
        <f>'All Running Order'!BY38</f>
        <v/>
      </c>
      <c r="CA38" s="12" t="str">
        <f>'All Running Order'!BZ38</f>
        <v>-</v>
      </c>
      <c r="CB38" s="12" t="str">
        <f>'All Running Order'!CA38</f>
        <v/>
      </c>
      <c r="CC38" s="12" t="str">
        <f>'All Running Order'!CB38</f>
        <v>-</v>
      </c>
      <c r="CD38" s="12" t="str">
        <f>'All Running Order'!CC38</f>
        <v/>
      </c>
      <c r="CE38" s="12" t="str">
        <f>'All Running Order'!CD38</f>
        <v>-</v>
      </c>
      <c r="CF38" s="12" t="str">
        <f>'All Running Order'!CE38</f>
        <v/>
      </c>
      <c r="CG38" s="12">
        <f>'All Running Order'!CF38</f>
        <v>22</v>
      </c>
      <c r="CH38" s="12">
        <f>'All Running Order'!CG38</f>
        <v>1</v>
      </c>
      <c r="CI38" s="12" t="str">
        <f>'All Running Order'!CH38</f>
        <v>-</v>
      </c>
      <c r="CJ38" s="12" t="str">
        <f>'All Running Order'!CI38</f>
        <v xml:space="preserve"> </v>
      </c>
      <c r="CK38" s="12" t="str">
        <f>'All Running Order'!CJ38</f>
        <v>-</v>
      </c>
      <c r="CL38" s="12" t="str">
        <f>'All Running Order'!CK38</f>
        <v xml:space="preserve"> </v>
      </c>
      <c r="CM38" s="12" t="str">
        <f>'All Running Order'!CL38</f>
        <v>1</v>
      </c>
      <c r="CN38" s="12" t="str">
        <f>'All Running Order'!CM38</f>
        <v xml:space="preserve"> </v>
      </c>
      <c r="CO38" s="12" t="str">
        <f>'All Running Order'!CN38</f>
        <v xml:space="preserve"> </v>
      </c>
    </row>
    <row r="39" spans="1:93" s="3" customFormat="1" x14ac:dyDescent="0.3">
      <c r="A39" s="3" t="str">
        <f t="shared" si="4"/>
        <v>01</v>
      </c>
      <c r="B39" s="3" t="str">
        <f>IF(N39=Constants!$D$2,CONCATENATE(N39,BT39),IF(N39=Constants!$D$3,CONCATENATE(N39,CF39),""))</f>
        <v/>
      </c>
      <c r="C39" s="12">
        <f>'All Running Order'!B39</f>
        <v>37</v>
      </c>
      <c r="D39" s="21">
        <f>'All Running Order'!C39</f>
        <v>0</v>
      </c>
      <c r="E39" s="21">
        <f>'All Running Order'!D39</f>
        <v>0</v>
      </c>
      <c r="F39" s="21">
        <f>'All Running Order'!E39</f>
        <v>0</v>
      </c>
      <c r="G39" s="12">
        <f>'All Running Order'!F39</f>
        <v>0</v>
      </c>
      <c r="H39" s="12">
        <f>'All Running Order'!G39</f>
        <v>0</v>
      </c>
      <c r="I39" s="12">
        <f>'All Running Order'!H39</f>
        <v>0</v>
      </c>
      <c r="J39" s="12">
        <f>'All Running Order'!I39</f>
        <v>0</v>
      </c>
      <c r="K39" s="12">
        <f>'All Running Order'!J39</f>
        <v>0</v>
      </c>
      <c r="L39" s="12"/>
      <c r="M39" s="12">
        <f>'All Running Order'!L39</f>
        <v>0</v>
      </c>
      <c r="N39" s="12">
        <f>'All Running Order'!M39</f>
        <v>0</v>
      </c>
      <c r="O39" s="12">
        <f>'All Running Order'!N39</f>
        <v>0</v>
      </c>
      <c r="P39" s="12">
        <f>'All Running Order'!O39</f>
        <v>0</v>
      </c>
      <c r="Q39" s="12">
        <f>'All Running Order'!P39</f>
        <v>0</v>
      </c>
      <c r="R39" s="12">
        <f>'All Running Order'!Q39</f>
        <v>0</v>
      </c>
      <c r="S39" s="12">
        <f>'All Running Order'!R39</f>
        <v>0</v>
      </c>
      <c r="T39" s="12">
        <f>'All Running Order'!S39</f>
        <v>0</v>
      </c>
      <c r="U39" s="12">
        <f>'All Running Order'!T39</f>
        <v>0</v>
      </c>
      <c r="V39" s="12">
        <f>'All Running Order'!U39</f>
        <v>0</v>
      </c>
      <c r="W39" s="12">
        <f>'All Running Order'!V39</f>
        <v>0</v>
      </c>
      <c r="X39" s="12">
        <f>'All Running Order'!W39</f>
        <v>0</v>
      </c>
      <c r="Y39" s="12">
        <f>'All Running Order'!X39</f>
        <v>0</v>
      </c>
      <c r="Z39" s="12">
        <f>'All Running Order'!Y39</f>
        <v>1000</v>
      </c>
      <c r="AA39" s="12">
        <f>'All Running Order'!Z39</f>
        <v>0</v>
      </c>
      <c r="AB39" s="12">
        <f>'All Running Order'!AA39</f>
        <v>0</v>
      </c>
      <c r="AC39" s="12">
        <f>'All Running Order'!AB39</f>
        <v>0</v>
      </c>
      <c r="AD39" s="12">
        <f>'All Running Order'!AC39</f>
        <v>0</v>
      </c>
      <c r="AE39" s="12">
        <f>'All Running Order'!AD39</f>
        <v>0</v>
      </c>
      <c r="AF39" s="12">
        <f>'All Running Order'!AE39</f>
        <v>0</v>
      </c>
      <c r="AG39" s="12">
        <f>'All Running Order'!AF39</f>
        <v>0</v>
      </c>
      <c r="AH39" s="12">
        <f>'All Running Order'!AG39</f>
        <v>0</v>
      </c>
      <c r="AI39" s="12">
        <f>'All Running Order'!AH39</f>
        <v>0</v>
      </c>
      <c r="AJ39" s="12">
        <f>'All Running Order'!AI39</f>
        <v>0</v>
      </c>
      <c r="AK39" s="12">
        <f>'All Running Order'!AJ39</f>
        <v>0</v>
      </c>
      <c r="AL39" s="12">
        <f>'All Running Order'!AK39</f>
        <v>1000</v>
      </c>
      <c r="AM39" s="12">
        <f>'All Running Order'!AL39</f>
        <v>0</v>
      </c>
      <c r="AN39" s="12">
        <f>'All Running Order'!AM39</f>
        <v>0</v>
      </c>
      <c r="AO39" s="12">
        <f>'All Running Order'!AN39</f>
        <v>0</v>
      </c>
      <c r="AP39" s="12">
        <f>'All Running Order'!AO39</f>
        <v>0</v>
      </c>
      <c r="AQ39" s="12">
        <f>'All Running Order'!AP39</f>
        <v>0</v>
      </c>
      <c r="AR39" s="12">
        <f>'All Running Order'!AQ39</f>
        <v>0</v>
      </c>
      <c r="AS39" s="12">
        <f>'All Running Order'!AR39</f>
        <v>0</v>
      </c>
      <c r="AT39" s="12">
        <f>'All Running Order'!AS39</f>
        <v>0</v>
      </c>
      <c r="AU39" s="12">
        <f>'All Running Order'!AT39</f>
        <v>0</v>
      </c>
      <c r="AV39" s="12">
        <f>'All Running Order'!AU39</f>
        <v>0</v>
      </c>
      <c r="AW39" s="12">
        <f>'All Running Order'!AV39</f>
        <v>0</v>
      </c>
      <c r="AX39" s="12">
        <f>'All Running Order'!AW39</f>
        <v>1000</v>
      </c>
      <c r="AY39" s="12">
        <f>'All Running Order'!AX39</f>
        <v>0</v>
      </c>
      <c r="AZ39" s="12">
        <f>'All Running Order'!AY39</f>
        <v>0</v>
      </c>
      <c r="BA39" s="12">
        <f>'All Running Order'!AZ39</f>
        <v>0</v>
      </c>
      <c r="BB39" s="12">
        <f>'All Running Order'!BA39</f>
        <v>0</v>
      </c>
      <c r="BC39" s="12">
        <f>'All Running Order'!BB39</f>
        <v>0</v>
      </c>
      <c r="BD39" s="12">
        <f>'All Running Order'!BC39</f>
        <v>0</v>
      </c>
      <c r="BE39" s="12">
        <f>'All Running Order'!BD39</f>
        <v>0</v>
      </c>
      <c r="BF39" s="12">
        <f>'All Running Order'!BE39</f>
        <v>0</v>
      </c>
      <c r="BG39" s="12">
        <f>'All Running Order'!BF39</f>
        <v>0</v>
      </c>
      <c r="BH39" s="12">
        <f>'All Running Order'!BG39</f>
        <v>0</v>
      </c>
      <c r="BI39" s="12">
        <f>'All Running Order'!BH39</f>
        <v>0</v>
      </c>
      <c r="BJ39" s="12">
        <f>'All Running Order'!BI39</f>
        <v>1000</v>
      </c>
      <c r="BK39" s="12">
        <f>'All Running Order'!BJ39</f>
        <v>22</v>
      </c>
      <c r="BL39" s="12">
        <f>'All Running Order'!BK39</f>
        <v>22</v>
      </c>
      <c r="BM39" s="12">
        <f>'All Running Order'!BL39</f>
        <v>22</v>
      </c>
      <c r="BN39" s="12">
        <f>'All Running Order'!BM39</f>
        <v>22</v>
      </c>
      <c r="BO39" s="12">
        <f>'All Running Order'!BN39</f>
        <v>21</v>
      </c>
      <c r="BP39" s="12">
        <f>'All Running Order'!BO39</f>
        <v>21</v>
      </c>
      <c r="BQ39" s="12">
        <f>'All Running Order'!BP39</f>
        <v>21</v>
      </c>
      <c r="BR39" s="12">
        <f>'All Running Order'!BQ39</f>
        <v>21</v>
      </c>
      <c r="BS39" s="12" t="str">
        <f>'All Running Order'!BR39</f>
        <v>-</v>
      </c>
      <c r="BT39" s="12" t="str">
        <f>'All Running Order'!BS39</f>
        <v/>
      </c>
      <c r="BU39" s="12" t="str">
        <f>'All Running Order'!BT39</f>
        <v>-</v>
      </c>
      <c r="BV39" s="12" t="str">
        <f>'All Running Order'!BU39</f>
        <v/>
      </c>
      <c r="BW39" s="12" t="str">
        <f>'All Running Order'!BV39</f>
        <v>-</v>
      </c>
      <c r="BX39" s="12" t="str">
        <f>'All Running Order'!BW39</f>
        <v/>
      </c>
      <c r="BY39" s="12" t="str">
        <f>'All Running Order'!BX39</f>
        <v>-</v>
      </c>
      <c r="BZ39" s="12" t="str">
        <f>'All Running Order'!BY39</f>
        <v/>
      </c>
      <c r="CA39" s="12" t="str">
        <f>'All Running Order'!BZ39</f>
        <v>-</v>
      </c>
      <c r="CB39" s="12" t="str">
        <f>'All Running Order'!CA39</f>
        <v/>
      </c>
      <c r="CC39" s="12" t="str">
        <f>'All Running Order'!CB39</f>
        <v>-</v>
      </c>
      <c r="CD39" s="12" t="str">
        <f>'All Running Order'!CC39</f>
        <v/>
      </c>
      <c r="CE39" s="12" t="str">
        <f>'All Running Order'!CD39</f>
        <v>-</v>
      </c>
      <c r="CF39" s="12" t="str">
        <f>'All Running Order'!CE39</f>
        <v/>
      </c>
      <c r="CG39" s="12">
        <f>'All Running Order'!CF39</f>
        <v>22</v>
      </c>
      <c r="CH39" s="12">
        <f>'All Running Order'!CG39</f>
        <v>1</v>
      </c>
      <c r="CI39" s="12" t="str">
        <f>'All Running Order'!CH39</f>
        <v>-</v>
      </c>
      <c r="CJ39" s="12" t="str">
        <f>'All Running Order'!CI39</f>
        <v xml:space="preserve"> </v>
      </c>
      <c r="CK39" s="12" t="str">
        <f>'All Running Order'!CJ39</f>
        <v>-</v>
      </c>
      <c r="CL39" s="12" t="str">
        <f>'All Running Order'!CK39</f>
        <v xml:space="preserve"> </v>
      </c>
      <c r="CM39" s="12" t="str">
        <f>'All Running Order'!CL39</f>
        <v>1</v>
      </c>
      <c r="CN39" s="12" t="str">
        <f>'All Running Order'!CM39</f>
        <v xml:space="preserve"> </v>
      </c>
      <c r="CO39" s="12" t="str">
        <f>'All Running Order'!CN39</f>
        <v xml:space="preserve"> </v>
      </c>
    </row>
    <row r="40" spans="1:93" s="3" customFormat="1" x14ac:dyDescent="0.3">
      <c r="A40" s="3" t="str">
        <f t="shared" si="4"/>
        <v>01</v>
      </c>
      <c r="B40" s="3" t="str">
        <f>IF(N40=Constants!$D$2,CONCATENATE(N40,BT40),IF(N40=Constants!$D$3,CONCATENATE(N40,CF40),""))</f>
        <v/>
      </c>
      <c r="C40" s="12">
        <f>'All Running Order'!B40</f>
        <v>38</v>
      </c>
      <c r="D40" s="21">
        <f>'All Running Order'!C40</f>
        <v>0</v>
      </c>
      <c r="E40" s="21">
        <f>'All Running Order'!D40</f>
        <v>0</v>
      </c>
      <c r="F40" s="21">
        <f>'All Running Order'!E40</f>
        <v>0</v>
      </c>
      <c r="G40" s="12">
        <f>'All Running Order'!F40</f>
        <v>0</v>
      </c>
      <c r="H40" s="12">
        <f>'All Running Order'!G40</f>
        <v>0</v>
      </c>
      <c r="I40" s="12">
        <f>'All Running Order'!H40</f>
        <v>0</v>
      </c>
      <c r="J40" s="12">
        <f>'All Running Order'!I40</f>
        <v>0</v>
      </c>
      <c r="K40" s="12">
        <f>'All Running Order'!J40</f>
        <v>0</v>
      </c>
      <c r="L40" s="12"/>
      <c r="M40" s="12">
        <f>'All Running Order'!L40</f>
        <v>0</v>
      </c>
      <c r="N40" s="12">
        <f>'All Running Order'!M40</f>
        <v>0</v>
      </c>
      <c r="O40" s="12">
        <f>'All Running Order'!N40</f>
        <v>0</v>
      </c>
      <c r="P40" s="12">
        <f>'All Running Order'!O40</f>
        <v>0</v>
      </c>
      <c r="Q40" s="12">
        <f>'All Running Order'!P40</f>
        <v>0</v>
      </c>
      <c r="R40" s="12">
        <f>'All Running Order'!Q40</f>
        <v>0</v>
      </c>
      <c r="S40" s="12">
        <f>'All Running Order'!R40</f>
        <v>0</v>
      </c>
      <c r="T40" s="12">
        <f>'All Running Order'!S40</f>
        <v>0</v>
      </c>
      <c r="U40" s="12">
        <f>'All Running Order'!T40</f>
        <v>0</v>
      </c>
      <c r="V40" s="12">
        <f>'All Running Order'!U40</f>
        <v>0</v>
      </c>
      <c r="W40" s="12">
        <f>'All Running Order'!V40</f>
        <v>0</v>
      </c>
      <c r="X40" s="12">
        <f>'All Running Order'!W40</f>
        <v>0</v>
      </c>
      <c r="Y40" s="12">
        <f>'All Running Order'!X40</f>
        <v>0</v>
      </c>
      <c r="Z40" s="12">
        <f>'All Running Order'!Y40</f>
        <v>1000</v>
      </c>
      <c r="AA40" s="12">
        <f>'All Running Order'!Z40</f>
        <v>0</v>
      </c>
      <c r="AB40" s="12">
        <f>'All Running Order'!AA40</f>
        <v>0</v>
      </c>
      <c r="AC40" s="12">
        <f>'All Running Order'!AB40</f>
        <v>0</v>
      </c>
      <c r="AD40" s="12">
        <f>'All Running Order'!AC40</f>
        <v>0</v>
      </c>
      <c r="AE40" s="12">
        <f>'All Running Order'!AD40</f>
        <v>0</v>
      </c>
      <c r="AF40" s="12">
        <f>'All Running Order'!AE40</f>
        <v>0</v>
      </c>
      <c r="AG40" s="12">
        <f>'All Running Order'!AF40</f>
        <v>0</v>
      </c>
      <c r="AH40" s="12">
        <f>'All Running Order'!AG40</f>
        <v>0</v>
      </c>
      <c r="AI40" s="12">
        <f>'All Running Order'!AH40</f>
        <v>0</v>
      </c>
      <c r="AJ40" s="12">
        <f>'All Running Order'!AI40</f>
        <v>0</v>
      </c>
      <c r="AK40" s="12">
        <f>'All Running Order'!AJ40</f>
        <v>0</v>
      </c>
      <c r="AL40" s="12">
        <f>'All Running Order'!AK40</f>
        <v>1000</v>
      </c>
      <c r="AM40" s="12">
        <f>'All Running Order'!AL40</f>
        <v>0</v>
      </c>
      <c r="AN40" s="12">
        <f>'All Running Order'!AM40</f>
        <v>0</v>
      </c>
      <c r="AO40" s="12">
        <f>'All Running Order'!AN40</f>
        <v>0</v>
      </c>
      <c r="AP40" s="12">
        <f>'All Running Order'!AO40</f>
        <v>0</v>
      </c>
      <c r="AQ40" s="12">
        <f>'All Running Order'!AP40</f>
        <v>0</v>
      </c>
      <c r="AR40" s="12">
        <f>'All Running Order'!AQ40</f>
        <v>0</v>
      </c>
      <c r="AS40" s="12">
        <f>'All Running Order'!AR40</f>
        <v>0</v>
      </c>
      <c r="AT40" s="12">
        <f>'All Running Order'!AS40</f>
        <v>0</v>
      </c>
      <c r="AU40" s="12">
        <f>'All Running Order'!AT40</f>
        <v>0</v>
      </c>
      <c r="AV40" s="12">
        <f>'All Running Order'!AU40</f>
        <v>0</v>
      </c>
      <c r="AW40" s="12">
        <f>'All Running Order'!AV40</f>
        <v>0</v>
      </c>
      <c r="AX40" s="12">
        <f>'All Running Order'!AW40</f>
        <v>1000</v>
      </c>
      <c r="AY40" s="12">
        <f>'All Running Order'!AX40</f>
        <v>0</v>
      </c>
      <c r="AZ40" s="12">
        <f>'All Running Order'!AY40</f>
        <v>0</v>
      </c>
      <c r="BA40" s="12">
        <f>'All Running Order'!AZ40</f>
        <v>0</v>
      </c>
      <c r="BB40" s="12">
        <f>'All Running Order'!BA40</f>
        <v>0</v>
      </c>
      <c r="BC40" s="12">
        <f>'All Running Order'!BB40</f>
        <v>0</v>
      </c>
      <c r="BD40" s="12">
        <f>'All Running Order'!BC40</f>
        <v>0</v>
      </c>
      <c r="BE40" s="12">
        <f>'All Running Order'!BD40</f>
        <v>0</v>
      </c>
      <c r="BF40" s="12">
        <f>'All Running Order'!BE40</f>
        <v>0</v>
      </c>
      <c r="BG40" s="12">
        <f>'All Running Order'!BF40</f>
        <v>0</v>
      </c>
      <c r="BH40" s="12">
        <f>'All Running Order'!BG40</f>
        <v>0</v>
      </c>
      <c r="BI40" s="12">
        <f>'All Running Order'!BH40</f>
        <v>0</v>
      </c>
      <c r="BJ40" s="12">
        <f>'All Running Order'!BI40</f>
        <v>1000</v>
      </c>
      <c r="BK40" s="12">
        <f>'All Running Order'!BJ40</f>
        <v>22</v>
      </c>
      <c r="BL40" s="12">
        <f>'All Running Order'!BK40</f>
        <v>22</v>
      </c>
      <c r="BM40" s="12">
        <f>'All Running Order'!BL40</f>
        <v>22</v>
      </c>
      <c r="BN40" s="12">
        <f>'All Running Order'!BM40</f>
        <v>22</v>
      </c>
      <c r="BO40" s="12">
        <f>'All Running Order'!BN40</f>
        <v>21</v>
      </c>
      <c r="BP40" s="12">
        <f>'All Running Order'!BO40</f>
        <v>21</v>
      </c>
      <c r="BQ40" s="12">
        <f>'All Running Order'!BP40</f>
        <v>21</v>
      </c>
      <c r="BR40" s="12">
        <f>'All Running Order'!BQ40</f>
        <v>21</v>
      </c>
      <c r="BS40" s="12" t="str">
        <f>'All Running Order'!BR40</f>
        <v>-</v>
      </c>
      <c r="BT40" s="12" t="str">
        <f>'All Running Order'!BS40</f>
        <v/>
      </c>
      <c r="BU40" s="12" t="str">
        <f>'All Running Order'!BT40</f>
        <v>-</v>
      </c>
      <c r="BV40" s="12" t="str">
        <f>'All Running Order'!BU40</f>
        <v/>
      </c>
      <c r="BW40" s="12" t="str">
        <f>'All Running Order'!BV40</f>
        <v>-</v>
      </c>
      <c r="BX40" s="12" t="str">
        <f>'All Running Order'!BW40</f>
        <v/>
      </c>
      <c r="BY40" s="12" t="str">
        <f>'All Running Order'!BX40</f>
        <v>-</v>
      </c>
      <c r="BZ40" s="12" t="str">
        <f>'All Running Order'!BY40</f>
        <v/>
      </c>
      <c r="CA40" s="12" t="str">
        <f>'All Running Order'!BZ40</f>
        <v>-</v>
      </c>
      <c r="CB40" s="12" t="str">
        <f>'All Running Order'!CA40</f>
        <v/>
      </c>
      <c r="CC40" s="12" t="str">
        <f>'All Running Order'!CB40</f>
        <v>-</v>
      </c>
      <c r="CD40" s="12" t="str">
        <f>'All Running Order'!CC40</f>
        <v/>
      </c>
      <c r="CE40" s="12" t="str">
        <f>'All Running Order'!CD40</f>
        <v>-</v>
      </c>
      <c r="CF40" s="12" t="str">
        <f>'All Running Order'!CE40</f>
        <v/>
      </c>
      <c r="CG40" s="12">
        <f>'All Running Order'!CF40</f>
        <v>22</v>
      </c>
      <c r="CH40" s="12">
        <f>'All Running Order'!CG40</f>
        <v>1</v>
      </c>
      <c r="CI40" s="12" t="str">
        <f>'All Running Order'!CH40</f>
        <v>-</v>
      </c>
      <c r="CJ40" s="12" t="str">
        <f>'All Running Order'!CI40</f>
        <v xml:space="preserve"> </v>
      </c>
      <c r="CK40" s="12" t="str">
        <f>'All Running Order'!CJ40</f>
        <v>-</v>
      </c>
      <c r="CL40" s="12" t="str">
        <f>'All Running Order'!CK40</f>
        <v xml:space="preserve"> </v>
      </c>
      <c r="CM40" s="12" t="str">
        <f>'All Running Order'!CL40</f>
        <v>1</v>
      </c>
      <c r="CN40" s="12" t="str">
        <f>'All Running Order'!CM40</f>
        <v xml:space="preserve"> </v>
      </c>
      <c r="CO40" s="12" t="str">
        <f>'All Running Order'!CN40</f>
        <v xml:space="preserve"> </v>
      </c>
    </row>
    <row r="41" spans="1:93" s="3" customFormat="1" x14ac:dyDescent="0.3">
      <c r="A41" s="3" t="str">
        <f t="shared" si="4"/>
        <v>01</v>
      </c>
      <c r="B41" s="3" t="str">
        <f>IF(N41=Constants!$D$2,CONCATENATE(N41,BT41),IF(N41=Constants!$D$3,CONCATENATE(N41,CF41),""))</f>
        <v/>
      </c>
      <c r="C41" s="12">
        <f>'All Running Order'!B41</f>
        <v>39</v>
      </c>
      <c r="D41" s="21">
        <f>'All Running Order'!C41</f>
        <v>0</v>
      </c>
      <c r="E41" s="21">
        <f>'All Running Order'!D41</f>
        <v>0</v>
      </c>
      <c r="F41" s="21">
        <f>'All Running Order'!E41</f>
        <v>0</v>
      </c>
      <c r="G41" s="12">
        <f>'All Running Order'!F41</f>
        <v>0</v>
      </c>
      <c r="H41" s="12">
        <f>'All Running Order'!G41</f>
        <v>0</v>
      </c>
      <c r="I41" s="12">
        <f>'All Running Order'!H41</f>
        <v>0</v>
      </c>
      <c r="J41" s="12">
        <f>'All Running Order'!I41</f>
        <v>0</v>
      </c>
      <c r="K41" s="12">
        <f>'All Running Order'!J41</f>
        <v>0</v>
      </c>
      <c r="L41" s="12"/>
      <c r="M41" s="12">
        <f>'All Running Order'!L41</f>
        <v>0</v>
      </c>
      <c r="N41" s="12">
        <f>'All Running Order'!M41</f>
        <v>0</v>
      </c>
      <c r="O41" s="12">
        <f>'All Running Order'!N41</f>
        <v>0</v>
      </c>
      <c r="P41" s="12">
        <f>'All Running Order'!O41</f>
        <v>0</v>
      </c>
      <c r="Q41" s="12">
        <f>'All Running Order'!P41</f>
        <v>0</v>
      </c>
      <c r="R41" s="12">
        <f>'All Running Order'!Q41</f>
        <v>0</v>
      </c>
      <c r="S41" s="12">
        <f>'All Running Order'!R41</f>
        <v>0</v>
      </c>
      <c r="T41" s="12">
        <f>'All Running Order'!S41</f>
        <v>0</v>
      </c>
      <c r="U41" s="12">
        <f>'All Running Order'!T41</f>
        <v>0</v>
      </c>
      <c r="V41" s="12">
        <f>'All Running Order'!U41</f>
        <v>0</v>
      </c>
      <c r="W41" s="12">
        <f>'All Running Order'!V41</f>
        <v>0</v>
      </c>
      <c r="X41" s="12">
        <f>'All Running Order'!W41</f>
        <v>0</v>
      </c>
      <c r="Y41" s="12">
        <f>'All Running Order'!X41</f>
        <v>0</v>
      </c>
      <c r="Z41" s="12">
        <f>'All Running Order'!Y41</f>
        <v>1000</v>
      </c>
      <c r="AA41" s="12">
        <f>'All Running Order'!Z41</f>
        <v>0</v>
      </c>
      <c r="AB41" s="12">
        <f>'All Running Order'!AA41</f>
        <v>0</v>
      </c>
      <c r="AC41" s="12">
        <f>'All Running Order'!AB41</f>
        <v>0</v>
      </c>
      <c r="AD41" s="12">
        <f>'All Running Order'!AC41</f>
        <v>0</v>
      </c>
      <c r="AE41" s="12">
        <f>'All Running Order'!AD41</f>
        <v>0</v>
      </c>
      <c r="AF41" s="12">
        <f>'All Running Order'!AE41</f>
        <v>0</v>
      </c>
      <c r="AG41" s="12">
        <f>'All Running Order'!AF41</f>
        <v>0</v>
      </c>
      <c r="AH41" s="12">
        <f>'All Running Order'!AG41</f>
        <v>0</v>
      </c>
      <c r="AI41" s="12">
        <f>'All Running Order'!AH41</f>
        <v>0</v>
      </c>
      <c r="AJ41" s="12">
        <f>'All Running Order'!AI41</f>
        <v>0</v>
      </c>
      <c r="AK41" s="12">
        <f>'All Running Order'!AJ41</f>
        <v>0</v>
      </c>
      <c r="AL41" s="12">
        <f>'All Running Order'!AK41</f>
        <v>1000</v>
      </c>
      <c r="AM41" s="12">
        <f>'All Running Order'!AL41</f>
        <v>0</v>
      </c>
      <c r="AN41" s="12">
        <f>'All Running Order'!AM41</f>
        <v>0</v>
      </c>
      <c r="AO41" s="12">
        <f>'All Running Order'!AN41</f>
        <v>0</v>
      </c>
      <c r="AP41" s="12">
        <f>'All Running Order'!AO41</f>
        <v>0</v>
      </c>
      <c r="AQ41" s="12">
        <f>'All Running Order'!AP41</f>
        <v>0</v>
      </c>
      <c r="AR41" s="12">
        <f>'All Running Order'!AQ41</f>
        <v>0</v>
      </c>
      <c r="AS41" s="12">
        <f>'All Running Order'!AR41</f>
        <v>0</v>
      </c>
      <c r="AT41" s="12">
        <f>'All Running Order'!AS41</f>
        <v>0</v>
      </c>
      <c r="AU41" s="12">
        <f>'All Running Order'!AT41</f>
        <v>0</v>
      </c>
      <c r="AV41" s="12">
        <f>'All Running Order'!AU41</f>
        <v>0</v>
      </c>
      <c r="AW41" s="12">
        <f>'All Running Order'!AV41</f>
        <v>0</v>
      </c>
      <c r="AX41" s="12">
        <f>'All Running Order'!AW41</f>
        <v>1000</v>
      </c>
      <c r="AY41" s="12">
        <f>'All Running Order'!AX41</f>
        <v>0</v>
      </c>
      <c r="AZ41" s="12">
        <f>'All Running Order'!AY41</f>
        <v>0</v>
      </c>
      <c r="BA41" s="12">
        <f>'All Running Order'!AZ41</f>
        <v>0</v>
      </c>
      <c r="BB41" s="12">
        <f>'All Running Order'!BA41</f>
        <v>0</v>
      </c>
      <c r="BC41" s="12">
        <f>'All Running Order'!BB41</f>
        <v>0</v>
      </c>
      <c r="BD41" s="12">
        <f>'All Running Order'!BC41</f>
        <v>0</v>
      </c>
      <c r="BE41" s="12">
        <f>'All Running Order'!BD41</f>
        <v>0</v>
      </c>
      <c r="BF41" s="12">
        <f>'All Running Order'!BE41</f>
        <v>0</v>
      </c>
      <c r="BG41" s="12">
        <f>'All Running Order'!BF41</f>
        <v>0</v>
      </c>
      <c r="BH41" s="12">
        <f>'All Running Order'!BG41</f>
        <v>0</v>
      </c>
      <c r="BI41" s="12">
        <f>'All Running Order'!BH41</f>
        <v>0</v>
      </c>
      <c r="BJ41" s="12">
        <f>'All Running Order'!BI41</f>
        <v>1000</v>
      </c>
      <c r="BK41" s="12">
        <f>'All Running Order'!BJ41</f>
        <v>22</v>
      </c>
      <c r="BL41" s="12">
        <f>'All Running Order'!BK41</f>
        <v>22</v>
      </c>
      <c r="BM41" s="12">
        <f>'All Running Order'!BL41</f>
        <v>22</v>
      </c>
      <c r="BN41" s="12">
        <f>'All Running Order'!BM41</f>
        <v>22</v>
      </c>
      <c r="BO41" s="12">
        <f>'All Running Order'!BN41</f>
        <v>21</v>
      </c>
      <c r="BP41" s="12">
        <f>'All Running Order'!BO41</f>
        <v>21</v>
      </c>
      <c r="BQ41" s="12">
        <f>'All Running Order'!BP41</f>
        <v>21</v>
      </c>
      <c r="BR41" s="12">
        <f>'All Running Order'!BQ41</f>
        <v>21</v>
      </c>
      <c r="BS41" s="12" t="str">
        <f>'All Running Order'!BR41</f>
        <v>-</v>
      </c>
      <c r="BT41" s="12" t="str">
        <f>'All Running Order'!BS41</f>
        <v/>
      </c>
      <c r="BU41" s="12" t="str">
        <f>'All Running Order'!BT41</f>
        <v>-</v>
      </c>
      <c r="BV41" s="12" t="str">
        <f>'All Running Order'!BU41</f>
        <v/>
      </c>
      <c r="BW41" s="12" t="str">
        <f>'All Running Order'!BV41</f>
        <v>-</v>
      </c>
      <c r="BX41" s="12" t="str">
        <f>'All Running Order'!BW41</f>
        <v/>
      </c>
      <c r="BY41" s="12" t="str">
        <f>'All Running Order'!BX41</f>
        <v>-</v>
      </c>
      <c r="BZ41" s="12" t="str">
        <f>'All Running Order'!BY41</f>
        <v/>
      </c>
      <c r="CA41" s="12" t="str">
        <f>'All Running Order'!BZ41</f>
        <v>-</v>
      </c>
      <c r="CB41" s="12" t="str">
        <f>'All Running Order'!CA41</f>
        <v/>
      </c>
      <c r="CC41" s="12" t="str">
        <f>'All Running Order'!CB41</f>
        <v>-</v>
      </c>
      <c r="CD41" s="12" t="str">
        <f>'All Running Order'!CC41</f>
        <v/>
      </c>
      <c r="CE41" s="12" t="str">
        <f>'All Running Order'!CD41</f>
        <v>-</v>
      </c>
      <c r="CF41" s="12" t="str">
        <f>'All Running Order'!CE41</f>
        <v/>
      </c>
      <c r="CG41" s="12">
        <f>'All Running Order'!CF41</f>
        <v>22</v>
      </c>
      <c r="CH41" s="12">
        <f>'All Running Order'!CG41</f>
        <v>1</v>
      </c>
      <c r="CI41" s="12" t="str">
        <f>'All Running Order'!CH41</f>
        <v>-</v>
      </c>
      <c r="CJ41" s="12" t="str">
        <f>'All Running Order'!CI41</f>
        <v xml:space="preserve"> </v>
      </c>
      <c r="CK41" s="12" t="str">
        <f>'All Running Order'!CJ41</f>
        <v>-</v>
      </c>
      <c r="CL41" s="12" t="str">
        <f>'All Running Order'!CK41</f>
        <v xml:space="preserve"> </v>
      </c>
      <c r="CM41" s="12" t="str">
        <f>'All Running Order'!CL41</f>
        <v>1</v>
      </c>
      <c r="CN41" s="12" t="str">
        <f>'All Running Order'!CM41</f>
        <v xml:space="preserve"> </v>
      </c>
      <c r="CO41" s="12" t="str">
        <f>'All Running Order'!CN41</f>
        <v xml:space="preserve"> </v>
      </c>
    </row>
    <row r="42" spans="1:93" s="3" customFormat="1" x14ac:dyDescent="0.3">
      <c r="A42" s="3" t="str">
        <f t="shared" si="4"/>
        <v>01</v>
      </c>
      <c r="B42" s="3" t="str">
        <f>IF(N42=Constants!$D$2,CONCATENATE(N42,BT42),IF(N42=Constants!$D$3,CONCATENATE(N42,CF42),""))</f>
        <v/>
      </c>
      <c r="C42" s="12">
        <f>'All Running Order'!B42</f>
        <v>40</v>
      </c>
      <c r="D42" s="21">
        <f>'All Running Order'!C42</f>
        <v>0</v>
      </c>
      <c r="E42" s="21">
        <f>'All Running Order'!D42</f>
        <v>0</v>
      </c>
      <c r="F42" s="21">
        <f>'All Running Order'!E42</f>
        <v>0</v>
      </c>
      <c r="G42" s="12">
        <f>'All Running Order'!F42</f>
        <v>0</v>
      </c>
      <c r="H42" s="12">
        <f>'All Running Order'!G42</f>
        <v>0</v>
      </c>
      <c r="I42" s="12">
        <f>'All Running Order'!H42</f>
        <v>0</v>
      </c>
      <c r="J42" s="12">
        <f>'All Running Order'!I42</f>
        <v>0</v>
      </c>
      <c r="K42" s="12">
        <f>'All Running Order'!J42</f>
        <v>0</v>
      </c>
      <c r="L42" s="12"/>
      <c r="M42" s="12">
        <f>'All Running Order'!L42</f>
        <v>0</v>
      </c>
      <c r="N42" s="12">
        <f>'All Running Order'!M42</f>
        <v>0</v>
      </c>
      <c r="O42" s="12">
        <f>'All Running Order'!N42</f>
        <v>0</v>
      </c>
      <c r="P42" s="12">
        <f>'All Running Order'!O42</f>
        <v>0</v>
      </c>
      <c r="Q42" s="12">
        <f>'All Running Order'!P42</f>
        <v>0</v>
      </c>
      <c r="R42" s="12">
        <f>'All Running Order'!Q42</f>
        <v>0</v>
      </c>
      <c r="S42" s="12">
        <f>'All Running Order'!R42</f>
        <v>0</v>
      </c>
      <c r="T42" s="12">
        <f>'All Running Order'!S42</f>
        <v>0</v>
      </c>
      <c r="U42" s="12">
        <f>'All Running Order'!T42</f>
        <v>0</v>
      </c>
      <c r="V42" s="12">
        <f>'All Running Order'!U42</f>
        <v>0</v>
      </c>
      <c r="W42" s="12">
        <f>'All Running Order'!V42</f>
        <v>0</v>
      </c>
      <c r="X42" s="12">
        <f>'All Running Order'!W42</f>
        <v>0</v>
      </c>
      <c r="Y42" s="12">
        <f>'All Running Order'!X42</f>
        <v>0</v>
      </c>
      <c r="Z42" s="12">
        <f>'All Running Order'!Y42</f>
        <v>1000</v>
      </c>
      <c r="AA42" s="12">
        <f>'All Running Order'!Z42</f>
        <v>0</v>
      </c>
      <c r="AB42" s="12">
        <f>'All Running Order'!AA42</f>
        <v>0</v>
      </c>
      <c r="AC42" s="12">
        <f>'All Running Order'!AB42</f>
        <v>0</v>
      </c>
      <c r="AD42" s="12">
        <f>'All Running Order'!AC42</f>
        <v>0</v>
      </c>
      <c r="AE42" s="12">
        <f>'All Running Order'!AD42</f>
        <v>0</v>
      </c>
      <c r="AF42" s="12">
        <f>'All Running Order'!AE42</f>
        <v>0</v>
      </c>
      <c r="AG42" s="12">
        <f>'All Running Order'!AF42</f>
        <v>0</v>
      </c>
      <c r="AH42" s="12">
        <f>'All Running Order'!AG42</f>
        <v>0</v>
      </c>
      <c r="AI42" s="12">
        <f>'All Running Order'!AH42</f>
        <v>0</v>
      </c>
      <c r="AJ42" s="12">
        <f>'All Running Order'!AI42</f>
        <v>0</v>
      </c>
      <c r="AK42" s="12">
        <f>'All Running Order'!AJ42</f>
        <v>0</v>
      </c>
      <c r="AL42" s="12">
        <f>'All Running Order'!AK42</f>
        <v>1000</v>
      </c>
      <c r="AM42" s="12">
        <f>'All Running Order'!AL42</f>
        <v>0</v>
      </c>
      <c r="AN42" s="12">
        <f>'All Running Order'!AM42</f>
        <v>0</v>
      </c>
      <c r="AO42" s="12">
        <f>'All Running Order'!AN42</f>
        <v>0</v>
      </c>
      <c r="AP42" s="12">
        <f>'All Running Order'!AO42</f>
        <v>0</v>
      </c>
      <c r="AQ42" s="12">
        <f>'All Running Order'!AP42</f>
        <v>0</v>
      </c>
      <c r="AR42" s="12">
        <f>'All Running Order'!AQ42</f>
        <v>0</v>
      </c>
      <c r="AS42" s="12">
        <f>'All Running Order'!AR42</f>
        <v>0</v>
      </c>
      <c r="AT42" s="12">
        <f>'All Running Order'!AS42</f>
        <v>0</v>
      </c>
      <c r="AU42" s="12">
        <f>'All Running Order'!AT42</f>
        <v>0</v>
      </c>
      <c r="AV42" s="12">
        <f>'All Running Order'!AU42</f>
        <v>0</v>
      </c>
      <c r="AW42" s="12">
        <f>'All Running Order'!AV42</f>
        <v>0</v>
      </c>
      <c r="AX42" s="12">
        <f>'All Running Order'!AW42</f>
        <v>1000</v>
      </c>
      <c r="AY42" s="12">
        <f>'All Running Order'!AX42</f>
        <v>0</v>
      </c>
      <c r="AZ42" s="12">
        <f>'All Running Order'!AY42</f>
        <v>0</v>
      </c>
      <c r="BA42" s="12">
        <f>'All Running Order'!AZ42</f>
        <v>0</v>
      </c>
      <c r="BB42" s="12">
        <f>'All Running Order'!BA42</f>
        <v>0</v>
      </c>
      <c r="BC42" s="12">
        <f>'All Running Order'!BB42</f>
        <v>0</v>
      </c>
      <c r="BD42" s="12">
        <f>'All Running Order'!BC42</f>
        <v>0</v>
      </c>
      <c r="BE42" s="12">
        <f>'All Running Order'!BD42</f>
        <v>0</v>
      </c>
      <c r="BF42" s="12">
        <f>'All Running Order'!BE42</f>
        <v>0</v>
      </c>
      <c r="BG42" s="12">
        <f>'All Running Order'!BF42</f>
        <v>0</v>
      </c>
      <c r="BH42" s="12">
        <f>'All Running Order'!BG42</f>
        <v>0</v>
      </c>
      <c r="BI42" s="12">
        <f>'All Running Order'!BH42</f>
        <v>0</v>
      </c>
      <c r="BJ42" s="12">
        <f>'All Running Order'!BI42</f>
        <v>1000</v>
      </c>
      <c r="BK42" s="12">
        <f>'All Running Order'!BJ42</f>
        <v>22</v>
      </c>
      <c r="BL42" s="12">
        <f>'All Running Order'!BK42</f>
        <v>22</v>
      </c>
      <c r="BM42" s="12">
        <f>'All Running Order'!BL42</f>
        <v>22</v>
      </c>
      <c r="BN42" s="12">
        <f>'All Running Order'!BM42</f>
        <v>22</v>
      </c>
      <c r="BO42" s="12">
        <f>'All Running Order'!BN42</f>
        <v>21</v>
      </c>
      <c r="BP42" s="12">
        <f>'All Running Order'!BO42</f>
        <v>21</v>
      </c>
      <c r="BQ42" s="12">
        <f>'All Running Order'!BP42</f>
        <v>21</v>
      </c>
      <c r="BR42" s="12">
        <f>'All Running Order'!BQ42</f>
        <v>21</v>
      </c>
      <c r="BS42" s="12" t="str">
        <f>'All Running Order'!BR42</f>
        <v>-</v>
      </c>
      <c r="BT42" s="12" t="str">
        <f>'All Running Order'!BS42</f>
        <v/>
      </c>
      <c r="BU42" s="12" t="str">
        <f>'All Running Order'!BT42</f>
        <v>-</v>
      </c>
      <c r="BV42" s="12" t="str">
        <f>'All Running Order'!BU42</f>
        <v/>
      </c>
      <c r="BW42" s="12" t="str">
        <f>'All Running Order'!BV42</f>
        <v>-</v>
      </c>
      <c r="BX42" s="12" t="str">
        <f>'All Running Order'!BW42</f>
        <v/>
      </c>
      <c r="BY42" s="12" t="str">
        <f>'All Running Order'!BX42</f>
        <v>-</v>
      </c>
      <c r="BZ42" s="12" t="str">
        <f>'All Running Order'!BY42</f>
        <v/>
      </c>
      <c r="CA42" s="12" t="str">
        <f>'All Running Order'!BZ42</f>
        <v>-</v>
      </c>
      <c r="CB42" s="12" t="str">
        <f>'All Running Order'!CA42</f>
        <v/>
      </c>
      <c r="CC42" s="12" t="str">
        <f>'All Running Order'!CB42</f>
        <v>-</v>
      </c>
      <c r="CD42" s="12" t="str">
        <f>'All Running Order'!CC42</f>
        <v/>
      </c>
      <c r="CE42" s="12" t="str">
        <f>'All Running Order'!CD42</f>
        <v>-</v>
      </c>
      <c r="CF42" s="12" t="str">
        <f>'All Running Order'!CE42</f>
        <v/>
      </c>
      <c r="CG42" s="12">
        <f>'All Running Order'!CF42</f>
        <v>22</v>
      </c>
      <c r="CH42" s="12">
        <f>'All Running Order'!CG42</f>
        <v>1</v>
      </c>
      <c r="CI42" s="12" t="str">
        <f>'All Running Order'!CH42</f>
        <v>-</v>
      </c>
      <c r="CJ42" s="12" t="str">
        <f>'All Running Order'!CI42</f>
        <v xml:space="preserve"> </v>
      </c>
      <c r="CK42" s="12" t="str">
        <f>'All Running Order'!CJ42</f>
        <v>-</v>
      </c>
      <c r="CL42" s="12" t="str">
        <f>'All Running Order'!CK42</f>
        <v xml:space="preserve"> </v>
      </c>
      <c r="CM42" s="12" t="str">
        <f>'All Running Order'!CL42</f>
        <v>1</v>
      </c>
      <c r="CN42" s="12" t="str">
        <f>'All Running Order'!CM42</f>
        <v xml:space="preserve"> </v>
      </c>
      <c r="CO42" s="12" t="str">
        <f>'All Running Order'!CN42</f>
        <v xml:space="preserve"> </v>
      </c>
    </row>
    <row r="43" spans="1:93" s="3" customFormat="1" x14ac:dyDescent="0.3">
      <c r="A43" s="3" t="str">
        <f t="shared" si="4"/>
        <v>01</v>
      </c>
      <c r="B43" s="3" t="str">
        <f>IF(N43=Constants!$D$2,CONCATENATE(N43,BT43),IF(N43=Constants!$D$3,CONCATENATE(N43,CF43),""))</f>
        <v/>
      </c>
      <c r="C43" s="12">
        <f>'All Running Order'!B43</f>
        <v>41</v>
      </c>
      <c r="D43" s="21">
        <f>'All Running Order'!C43</f>
        <v>0</v>
      </c>
      <c r="E43" s="21">
        <f>'All Running Order'!D43</f>
        <v>0</v>
      </c>
      <c r="F43" s="21">
        <f>'All Running Order'!E43</f>
        <v>0</v>
      </c>
      <c r="G43" s="12">
        <f>'All Running Order'!F43</f>
        <v>0</v>
      </c>
      <c r="H43" s="12">
        <f>'All Running Order'!G43</f>
        <v>0</v>
      </c>
      <c r="I43" s="12">
        <f>'All Running Order'!H43</f>
        <v>0</v>
      </c>
      <c r="J43" s="12">
        <f>'All Running Order'!I43</f>
        <v>0</v>
      </c>
      <c r="K43" s="12">
        <f>'All Running Order'!J43</f>
        <v>0</v>
      </c>
      <c r="L43" s="12"/>
      <c r="M43" s="12">
        <f>'All Running Order'!L43</f>
        <v>0</v>
      </c>
      <c r="N43" s="12">
        <f>'All Running Order'!M43</f>
        <v>0</v>
      </c>
      <c r="O43" s="12">
        <f>'All Running Order'!N43</f>
        <v>0</v>
      </c>
      <c r="P43" s="12">
        <f>'All Running Order'!O43</f>
        <v>0</v>
      </c>
      <c r="Q43" s="12">
        <f>'All Running Order'!P43</f>
        <v>0</v>
      </c>
      <c r="R43" s="12">
        <f>'All Running Order'!Q43</f>
        <v>0</v>
      </c>
      <c r="S43" s="12">
        <f>'All Running Order'!R43</f>
        <v>0</v>
      </c>
      <c r="T43" s="12">
        <f>'All Running Order'!S43</f>
        <v>0</v>
      </c>
      <c r="U43" s="12">
        <f>'All Running Order'!T43</f>
        <v>0</v>
      </c>
      <c r="V43" s="12">
        <f>'All Running Order'!U43</f>
        <v>0</v>
      </c>
      <c r="W43" s="12">
        <f>'All Running Order'!V43</f>
        <v>0</v>
      </c>
      <c r="X43" s="12">
        <f>'All Running Order'!W43</f>
        <v>0</v>
      </c>
      <c r="Y43" s="12">
        <f>'All Running Order'!X43</f>
        <v>0</v>
      </c>
      <c r="Z43" s="12">
        <f>'All Running Order'!Y43</f>
        <v>1000</v>
      </c>
      <c r="AA43" s="12">
        <f>'All Running Order'!Z43</f>
        <v>0</v>
      </c>
      <c r="AB43" s="12">
        <f>'All Running Order'!AA43</f>
        <v>0</v>
      </c>
      <c r="AC43" s="12">
        <f>'All Running Order'!AB43</f>
        <v>0</v>
      </c>
      <c r="AD43" s="12">
        <f>'All Running Order'!AC43</f>
        <v>0</v>
      </c>
      <c r="AE43" s="12">
        <f>'All Running Order'!AD43</f>
        <v>0</v>
      </c>
      <c r="AF43" s="12">
        <f>'All Running Order'!AE43</f>
        <v>0</v>
      </c>
      <c r="AG43" s="12">
        <f>'All Running Order'!AF43</f>
        <v>0</v>
      </c>
      <c r="AH43" s="12">
        <f>'All Running Order'!AG43</f>
        <v>0</v>
      </c>
      <c r="AI43" s="12">
        <f>'All Running Order'!AH43</f>
        <v>0</v>
      </c>
      <c r="AJ43" s="12">
        <f>'All Running Order'!AI43</f>
        <v>0</v>
      </c>
      <c r="AK43" s="12">
        <f>'All Running Order'!AJ43</f>
        <v>0</v>
      </c>
      <c r="AL43" s="12">
        <f>'All Running Order'!AK43</f>
        <v>1000</v>
      </c>
      <c r="AM43" s="12">
        <f>'All Running Order'!AL43</f>
        <v>0</v>
      </c>
      <c r="AN43" s="12">
        <f>'All Running Order'!AM43</f>
        <v>0</v>
      </c>
      <c r="AO43" s="12">
        <f>'All Running Order'!AN43</f>
        <v>0</v>
      </c>
      <c r="AP43" s="12">
        <f>'All Running Order'!AO43</f>
        <v>0</v>
      </c>
      <c r="AQ43" s="12">
        <f>'All Running Order'!AP43</f>
        <v>0</v>
      </c>
      <c r="AR43" s="12">
        <f>'All Running Order'!AQ43</f>
        <v>0</v>
      </c>
      <c r="AS43" s="12">
        <f>'All Running Order'!AR43</f>
        <v>0</v>
      </c>
      <c r="AT43" s="12">
        <f>'All Running Order'!AS43</f>
        <v>0</v>
      </c>
      <c r="AU43" s="12">
        <f>'All Running Order'!AT43</f>
        <v>0</v>
      </c>
      <c r="AV43" s="12">
        <f>'All Running Order'!AU43</f>
        <v>0</v>
      </c>
      <c r="AW43" s="12">
        <f>'All Running Order'!AV43</f>
        <v>0</v>
      </c>
      <c r="AX43" s="12">
        <f>'All Running Order'!AW43</f>
        <v>1000</v>
      </c>
      <c r="AY43" s="12">
        <f>'All Running Order'!AX43</f>
        <v>0</v>
      </c>
      <c r="AZ43" s="12">
        <f>'All Running Order'!AY43</f>
        <v>0</v>
      </c>
      <c r="BA43" s="12">
        <f>'All Running Order'!AZ43</f>
        <v>0</v>
      </c>
      <c r="BB43" s="12">
        <f>'All Running Order'!BA43</f>
        <v>0</v>
      </c>
      <c r="BC43" s="12">
        <f>'All Running Order'!BB43</f>
        <v>0</v>
      </c>
      <c r="BD43" s="12">
        <f>'All Running Order'!BC43</f>
        <v>0</v>
      </c>
      <c r="BE43" s="12">
        <f>'All Running Order'!BD43</f>
        <v>0</v>
      </c>
      <c r="BF43" s="12">
        <f>'All Running Order'!BE43</f>
        <v>0</v>
      </c>
      <c r="BG43" s="12">
        <f>'All Running Order'!BF43</f>
        <v>0</v>
      </c>
      <c r="BH43" s="12">
        <f>'All Running Order'!BG43</f>
        <v>0</v>
      </c>
      <c r="BI43" s="12">
        <f>'All Running Order'!BH43</f>
        <v>0</v>
      </c>
      <c r="BJ43" s="12">
        <f>'All Running Order'!BI43</f>
        <v>1000</v>
      </c>
      <c r="BK43" s="12">
        <f>'All Running Order'!BJ43</f>
        <v>22</v>
      </c>
      <c r="BL43" s="12">
        <f>'All Running Order'!BK43</f>
        <v>22</v>
      </c>
      <c r="BM43" s="12">
        <f>'All Running Order'!BL43</f>
        <v>22</v>
      </c>
      <c r="BN43" s="12">
        <f>'All Running Order'!BM43</f>
        <v>22</v>
      </c>
      <c r="BO43" s="12">
        <f>'All Running Order'!BN43</f>
        <v>21</v>
      </c>
      <c r="BP43" s="12">
        <f>'All Running Order'!BO43</f>
        <v>21</v>
      </c>
      <c r="BQ43" s="12">
        <f>'All Running Order'!BP43</f>
        <v>21</v>
      </c>
      <c r="BR43" s="12">
        <f>'All Running Order'!BQ43</f>
        <v>21</v>
      </c>
      <c r="BS43" s="12" t="str">
        <f>'All Running Order'!BR43</f>
        <v>-</v>
      </c>
      <c r="BT43" s="12" t="str">
        <f>'All Running Order'!BS43</f>
        <v/>
      </c>
      <c r="BU43" s="12" t="str">
        <f>'All Running Order'!BT43</f>
        <v>-</v>
      </c>
      <c r="BV43" s="12" t="str">
        <f>'All Running Order'!BU43</f>
        <v/>
      </c>
      <c r="BW43" s="12" t="str">
        <f>'All Running Order'!BV43</f>
        <v>-</v>
      </c>
      <c r="BX43" s="12" t="str">
        <f>'All Running Order'!BW43</f>
        <v/>
      </c>
      <c r="BY43" s="12" t="str">
        <f>'All Running Order'!BX43</f>
        <v>-</v>
      </c>
      <c r="BZ43" s="12" t="str">
        <f>'All Running Order'!BY43</f>
        <v/>
      </c>
      <c r="CA43" s="12" t="str">
        <f>'All Running Order'!BZ43</f>
        <v>-</v>
      </c>
      <c r="CB43" s="12" t="str">
        <f>'All Running Order'!CA43</f>
        <v/>
      </c>
      <c r="CC43" s="12" t="str">
        <f>'All Running Order'!CB43</f>
        <v>-</v>
      </c>
      <c r="CD43" s="12" t="str">
        <f>'All Running Order'!CC43</f>
        <v/>
      </c>
      <c r="CE43" s="12" t="str">
        <f>'All Running Order'!CD43</f>
        <v>-</v>
      </c>
      <c r="CF43" s="12" t="str">
        <f>'All Running Order'!CE43</f>
        <v/>
      </c>
      <c r="CG43" s="12">
        <f>'All Running Order'!CF43</f>
        <v>22</v>
      </c>
      <c r="CH43" s="12">
        <f>'All Running Order'!CG43</f>
        <v>1</v>
      </c>
      <c r="CI43" s="12" t="str">
        <f>'All Running Order'!CH43</f>
        <v>-</v>
      </c>
      <c r="CJ43" s="12" t="str">
        <f>'All Running Order'!CI43</f>
        <v xml:space="preserve"> </v>
      </c>
      <c r="CK43" s="12" t="str">
        <f>'All Running Order'!CJ43</f>
        <v>-</v>
      </c>
      <c r="CL43" s="12" t="str">
        <f>'All Running Order'!CK43</f>
        <v xml:space="preserve"> </v>
      </c>
      <c r="CM43" s="12" t="str">
        <f>'All Running Order'!CL43</f>
        <v>1</v>
      </c>
      <c r="CN43" s="12" t="str">
        <f>'All Running Order'!CM43</f>
        <v xml:space="preserve"> </v>
      </c>
      <c r="CO43" s="12" t="str">
        <f>'All Running Order'!CN43</f>
        <v xml:space="preserve"> </v>
      </c>
    </row>
    <row r="44" spans="1:93" s="3" customFormat="1" x14ac:dyDescent="0.3">
      <c r="A44" s="3" t="str">
        <f t="shared" si="4"/>
        <v>01</v>
      </c>
      <c r="B44" s="3" t="str">
        <f>IF(N44=Constants!$D$2,CONCATENATE(N44,BT44),IF(N44=Constants!$D$3,CONCATENATE(N44,CF44),""))</f>
        <v/>
      </c>
      <c r="C44" s="12">
        <f>'All Running Order'!B44</f>
        <v>42</v>
      </c>
      <c r="D44" s="21">
        <f>'All Running Order'!C44</f>
        <v>0</v>
      </c>
      <c r="E44" s="21">
        <f>'All Running Order'!D44</f>
        <v>0</v>
      </c>
      <c r="F44" s="21">
        <f>'All Running Order'!E44</f>
        <v>0</v>
      </c>
      <c r="G44" s="12">
        <f>'All Running Order'!F44</f>
        <v>0</v>
      </c>
      <c r="H44" s="12">
        <f>'All Running Order'!G44</f>
        <v>0</v>
      </c>
      <c r="I44" s="12">
        <f>'All Running Order'!H44</f>
        <v>0</v>
      </c>
      <c r="J44" s="12">
        <f>'All Running Order'!I44</f>
        <v>0</v>
      </c>
      <c r="K44" s="12">
        <f>'All Running Order'!J44</f>
        <v>0</v>
      </c>
      <c r="L44" s="12"/>
      <c r="M44" s="12">
        <f>'All Running Order'!L44</f>
        <v>0</v>
      </c>
      <c r="N44" s="12">
        <f>'All Running Order'!M44</f>
        <v>0</v>
      </c>
      <c r="O44" s="12">
        <f>'All Running Order'!N44</f>
        <v>0</v>
      </c>
      <c r="P44" s="12">
        <f>'All Running Order'!O44</f>
        <v>0</v>
      </c>
      <c r="Q44" s="12">
        <f>'All Running Order'!P44</f>
        <v>0</v>
      </c>
      <c r="R44" s="12">
        <f>'All Running Order'!Q44</f>
        <v>0</v>
      </c>
      <c r="S44" s="12">
        <f>'All Running Order'!R44</f>
        <v>0</v>
      </c>
      <c r="T44" s="12">
        <f>'All Running Order'!S44</f>
        <v>0</v>
      </c>
      <c r="U44" s="12">
        <f>'All Running Order'!T44</f>
        <v>0</v>
      </c>
      <c r="V44" s="12">
        <f>'All Running Order'!U44</f>
        <v>0</v>
      </c>
      <c r="W44" s="12">
        <f>'All Running Order'!V44</f>
        <v>0</v>
      </c>
      <c r="X44" s="12">
        <f>'All Running Order'!W44</f>
        <v>0</v>
      </c>
      <c r="Y44" s="12">
        <f>'All Running Order'!X44</f>
        <v>0</v>
      </c>
      <c r="Z44" s="12">
        <f>'All Running Order'!Y44</f>
        <v>1000</v>
      </c>
      <c r="AA44" s="12">
        <f>'All Running Order'!Z44</f>
        <v>0</v>
      </c>
      <c r="AB44" s="12">
        <f>'All Running Order'!AA44</f>
        <v>0</v>
      </c>
      <c r="AC44" s="12">
        <f>'All Running Order'!AB44</f>
        <v>0</v>
      </c>
      <c r="AD44" s="12">
        <f>'All Running Order'!AC44</f>
        <v>0</v>
      </c>
      <c r="AE44" s="12">
        <f>'All Running Order'!AD44</f>
        <v>0</v>
      </c>
      <c r="AF44" s="12">
        <f>'All Running Order'!AE44</f>
        <v>0</v>
      </c>
      <c r="AG44" s="12">
        <f>'All Running Order'!AF44</f>
        <v>0</v>
      </c>
      <c r="AH44" s="12">
        <f>'All Running Order'!AG44</f>
        <v>0</v>
      </c>
      <c r="AI44" s="12">
        <f>'All Running Order'!AH44</f>
        <v>0</v>
      </c>
      <c r="AJ44" s="12">
        <f>'All Running Order'!AI44</f>
        <v>0</v>
      </c>
      <c r="AK44" s="12">
        <f>'All Running Order'!AJ44</f>
        <v>0</v>
      </c>
      <c r="AL44" s="12">
        <f>'All Running Order'!AK44</f>
        <v>1000</v>
      </c>
      <c r="AM44" s="12">
        <f>'All Running Order'!AL44</f>
        <v>0</v>
      </c>
      <c r="AN44" s="12">
        <f>'All Running Order'!AM44</f>
        <v>0</v>
      </c>
      <c r="AO44" s="12">
        <f>'All Running Order'!AN44</f>
        <v>0</v>
      </c>
      <c r="AP44" s="12">
        <f>'All Running Order'!AO44</f>
        <v>0</v>
      </c>
      <c r="AQ44" s="12">
        <f>'All Running Order'!AP44</f>
        <v>0</v>
      </c>
      <c r="AR44" s="12">
        <f>'All Running Order'!AQ44</f>
        <v>0</v>
      </c>
      <c r="AS44" s="12">
        <f>'All Running Order'!AR44</f>
        <v>0</v>
      </c>
      <c r="AT44" s="12">
        <f>'All Running Order'!AS44</f>
        <v>0</v>
      </c>
      <c r="AU44" s="12">
        <f>'All Running Order'!AT44</f>
        <v>0</v>
      </c>
      <c r="AV44" s="12">
        <f>'All Running Order'!AU44</f>
        <v>0</v>
      </c>
      <c r="AW44" s="12">
        <f>'All Running Order'!AV44</f>
        <v>0</v>
      </c>
      <c r="AX44" s="12">
        <f>'All Running Order'!AW44</f>
        <v>1000</v>
      </c>
      <c r="AY44" s="12">
        <f>'All Running Order'!AX44</f>
        <v>0</v>
      </c>
      <c r="AZ44" s="12">
        <f>'All Running Order'!AY44</f>
        <v>0</v>
      </c>
      <c r="BA44" s="12">
        <f>'All Running Order'!AZ44</f>
        <v>0</v>
      </c>
      <c r="BB44" s="12">
        <f>'All Running Order'!BA44</f>
        <v>0</v>
      </c>
      <c r="BC44" s="12">
        <f>'All Running Order'!BB44</f>
        <v>0</v>
      </c>
      <c r="BD44" s="12">
        <f>'All Running Order'!BC44</f>
        <v>0</v>
      </c>
      <c r="BE44" s="12">
        <f>'All Running Order'!BD44</f>
        <v>0</v>
      </c>
      <c r="BF44" s="12">
        <f>'All Running Order'!BE44</f>
        <v>0</v>
      </c>
      <c r="BG44" s="12">
        <f>'All Running Order'!BF44</f>
        <v>0</v>
      </c>
      <c r="BH44" s="12">
        <f>'All Running Order'!BG44</f>
        <v>0</v>
      </c>
      <c r="BI44" s="12">
        <f>'All Running Order'!BH44</f>
        <v>0</v>
      </c>
      <c r="BJ44" s="12">
        <f>'All Running Order'!BI44</f>
        <v>1000</v>
      </c>
      <c r="BK44" s="12">
        <f>'All Running Order'!BJ44</f>
        <v>22</v>
      </c>
      <c r="BL44" s="12">
        <f>'All Running Order'!BK44</f>
        <v>22</v>
      </c>
      <c r="BM44" s="12">
        <f>'All Running Order'!BL44</f>
        <v>22</v>
      </c>
      <c r="BN44" s="12">
        <f>'All Running Order'!BM44</f>
        <v>22</v>
      </c>
      <c r="BO44" s="12">
        <f>'All Running Order'!BN44</f>
        <v>21</v>
      </c>
      <c r="BP44" s="12">
        <f>'All Running Order'!BO44</f>
        <v>21</v>
      </c>
      <c r="BQ44" s="12">
        <f>'All Running Order'!BP44</f>
        <v>21</v>
      </c>
      <c r="BR44" s="12">
        <f>'All Running Order'!BQ44</f>
        <v>21</v>
      </c>
      <c r="BS44" s="12" t="str">
        <f>'All Running Order'!BR44</f>
        <v>-</v>
      </c>
      <c r="BT44" s="12" t="str">
        <f>'All Running Order'!BS44</f>
        <v/>
      </c>
      <c r="BU44" s="12" t="str">
        <f>'All Running Order'!BT44</f>
        <v>-</v>
      </c>
      <c r="BV44" s="12" t="str">
        <f>'All Running Order'!BU44</f>
        <v/>
      </c>
      <c r="BW44" s="12" t="str">
        <f>'All Running Order'!BV44</f>
        <v>-</v>
      </c>
      <c r="BX44" s="12" t="str">
        <f>'All Running Order'!BW44</f>
        <v/>
      </c>
      <c r="BY44" s="12" t="str">
        <f>'All Running Order'!BX44</f>
        <v>-</v>
      </c>
      <c r="BZ44" s="12" t="str">
        <f>'All Running Order'!BY44</f>
        <v/>
      </c>
      <c r="CA44" s="12" t="str">
        <f>'All Running Order'!BZ44</f>
        <v>-</v>
      </c>
      <c r="CB44" s="12" t="str">
        <f>'All Running Order'!CA44</f>
        <v/>
      </c>
      <c r="CC44" s="12" t="str">
        <f>'All Running Order'!CB44</f>
        <v>-</v>
      </c>
      <c r="CD44" s="12" t="str">
        <f>'All Running Order'!CC44</f>
        <v/>
      </c>
      <c r="CE44" s="12" t="str">
        <f>'All Running Order'!CD44</f>
        <v>-</v>
      </c>
      <c r="CF44" s="12" t="str">
        <f>'All Running Order'!CE44</f>
        <v/>
      </c>
      <c r="CG44" s="12">
        <f>'All Running Order'!CF44</f>
        <v>22</v>
      </c>
      <c r="CH44" s="12">
        <f>'All Running Order'!CG44</f>
        <v>1</v>
      </c>
      <c r="CI44" s="12" t="str">
        <f>'All Running Order'!CH44</f>
        <v>-</v>
      </c>
      <c r="CJ44" s="12" t="str">
        <f>'All Running Order'!CI44</f>
        <v xml:space="preserve"> </v>
      </c>
      <c r="CK44" s="12" t="str">
        <f>'All Running Order'!CJ44</f>
        <v>-</v>
      </c>
      <c r="CL44" s="12" t="str">
        <f>'All Running Order'!CK44</f>
        <v xml:space="preserve"> </v>
      </c>
      <c r="CM44" s="12" t="str">
        <f>'All Running Order'!CL44</f>
        <v>1</v>
      </c>
      <c r="CN44" s="12" t="str">
        <f>'All Running Order'!CM44</f>
        <v xml:space="preserve"> </v>
      </c>
      <c r="CO44" s="12" t="str">
        <f>'All Running Order'!CN44</f>
        <v xml:space="preserve"> </v>
      </c>
    </row>
    <row r="45" spans="1:93" s="3" customFormat="1" x14ac:dyDescent="0.3">
      <c r="A45" s="3" t="str">
        <f t="shared" si="4"/>
        <v>01</v>
      </c>
      <c r="B45" s="3" t="str">
        <f>IF(N45=Constants!$D$2,CONCATENATE(N45,BT45),IF(N45=Constants!$D$3,CONCATENATE(N45,CF45),""))</f>
        <v/>
      </c>
      <c r="C45" s="12">
        <f>'All Running Order'!B45</f>
        <v>43</v>
      </c>
      <c r="D45" s="21">
        <f>'All Running Order'!C45</f>
        <v>0</v>
      </c>
      <c r="E45" s="21">
        <f>'All Running Order'!D45</f>
        <v>0</v>
      </c>
      <c r="F45" s="21">
        <f>'All Running Order'!E45</f>
        <v>0</v>
      </c>
      <c r="G45" s="12">
        <f>'All Running Order'!F45</f>
        <v>0</v>
      </c>
      <c r="H45" s="12">
        <f>'All Running Order'!G45</f>
        <v>0</v>
      </c>
      <c r="I45" s="12">
        <f>'All Running Order'!H45</f>
        <v>0</v>
      </c>
      <c r="J45" s="12">
        <f>'All Running Order'!I45</f>
        <v>0</v>
      </c>
      <c r="K45" s="12">
        <f>'All Running Order'!J45</f>
        <v>0</v>
      </c>
      <c r="L45" s="12"/>
      <c r="M45" s="12">
        <f>'All Running Order'!L45</f>
        <v>0</v>
      </c>
      <c r="N45" s="12">
        <f>'All Running Order'!M45</f>
        <v>0</v>
      </c>
      <c r="O45" s="12">
        <f>'All Running Order'!N45</f>
        <v>0</v>
      </c>
      <c r="P45" s="12">
        <f>'All Running Order'!O45</f>
        <v>0</v>
      </c>
      <c r="Q45" s="12">
        <f>'All Running Order'!P45</f>
        <v>0</v>
      </c>
      <c r="R45" s="12">
        <f>'All Running Order'!Q45</f>
        <v>0</v>
      </c>
      <c r="S45" s="12">
        <f>'All Running Order'!R45</f>
        <v>0</v>
      </c>
      <c r="T45" s="12">
        <f>'All Running Order'!S45</f>
        <v>0</v>
      </c>
      <c r="U45" s="12">
        <f>'All Running Order'!T45</f>
        <v>0</v>
      </c>
      <c r="V45" s="12">
        <f>'All Running Order'!U45</f>
        <v>0</v>
      </c>
      <c r="W45" s="12">
        <f>'All Running Order'!V45</f>
        <v>0</v>
      </c>
      <c r="X45" s="12">
        <f>'All Running Order'!W45</f>
        <v>0</v>
      </c>
      <c r="Y45" s="12">
        <f>'All Running Order'!X45</f>
        <v>0</v>
      </c>
      <c r="Z45" s="12">
        <f>'All Running Order'!Y45</f>
        <v>1000</v>
      </c>
      <c r="AA45" s="12">
        <f>'All Running Order'!Z45</f>
        <v>0</v>
      </c>
      <c r="AB45" s="12">
        <f>'All Running Order'!AA45</f>
        <v>0</v>
      </c>
      <c r="AC45" s="12">
        <f>'All Running Order'!AB45</f>
        <v>0</v>
      </c>
      <c r="AD45" s="12">
        <f>'All Running Order'!AC45</f>
        <v>0</v>
      </c>
      <c r="AE45" s="12">
        <f>'All Running Order'!AD45</f>
        <v>0</v>
      </c>
      <c r="AF45" s="12">
        <f>'All Running Order'!AE45</f>
        <v>0</v>
      </c>
      <c r="AG45" s="12">
        <f>'All Running Order'!AF45</f>
        <v>0</v>
      </c>
      <c r="AH45" s="12">
        <f>'All Running Order'!AG45</f>
        <v>0</v>
      </c>
      <c r="AI45" s="12">
        <f>'All Running Order'!AH45</f>
        <v>0</v>
      </c>
      <c r="AJ45" s="12">
        <f>'All Running Order'!AI45</f>
        <v>0</v>
      </c>
      <c r="AK45" s="12">
        <f>'All Running Order'!AJ45</f>
        <v>0</v>
      </c>
      <c r="AL45" s="12">
        <f>'All Running Order'!AK45</f>
        <v>1000</v>
      </c>
      <c r="AM45" s="12">
        <f>'All Running Order'!AL45</f>
        <v>0</v>
      </c>
      <c r="AN45" s="12">
        <f>'All Running Order'!AM45</f>
        <v>0</v>
      </c>
      <c r="AO45" s="12">
        <f>'All Running Order'!AN45</f>
        <v>0</v>
      </c>
      <c r="AP45" s="12">
        <f>'All Running Order'!AO45</f>
        <v>0</v>
      </c>
      <c r="AQ45" s="12">
        <f>'All Running Order'!AP45</f>
        <v>0</v>
      </c>
      <c r="AR45" s="12">
        <f>'All Running Order'!AQ45</f>
        <v>0</v>
      </c>
      <c r="AS45" s="12">
        <f>'All Running Order'!AR45</f>
        <v>0</v>
      </c>
      <c r="AT45" s="12">
        <f>'All Running Order'!AS45</f>
        <v>0</v>
      </c>
      <c r="AU45" s="12">
        <f>'All Running Order'!AT45</f>
        <v>0</v>
      </c>
      <c r="AV45" s="12">
        <f>'All Running Order'!AU45</f>
        <v>0</v>
      </c>
      <c r="AW45" s="12">
        <f>'All Running Order'!AV45</f>
        <v>0</v>
      </c>
      <c r="AX45" s="12">
        <f>'All Running Order'!AW45</f>
        <v>1000</v>
      </c>
      <c r="AY45" s="12">
        <f>'All Running Order'!AX45</f>
        <v>0</v>
      </c>
      <c r="AZ45" s="12">
        <f>'All Running Order'!AY45</f>
        <v>0</v>
      </c>
      <c r="BA45" s="12">
        <f>'All Running Order'!AZ45</f>
        <v>0</v>
      </c>
      <c r="BB45" s="12">
        <f>'All Running Order'!BA45</f>
        <v>0</v>
      </c>
      <c r="BC45" s="12">
        <f>'All Running Order'!BB45</f>
        <v>0</v>
      </c>
      <c r="BD45" s="12">
        <f>'All Running Order'!BC45</f>
        <v>0</v>
      </c>
      <c r="BE45" s="12">
        <f>'All Running Order'!BD45</f>
        <v>0</v>
      </c>
      <c r="BF45" s="12">
        <f>'All Running Order'!BE45</f>
        <v>0</v>
      </c>
      <c r="BG45" s="12">
        <f>'All Running Order'!BF45</f>
        <v>0</v>
      </c>
      <c r="BH45" s="12">
        <f>'All Running Order'!BG45</f>
        <v>0</v>
      </c>
      <c r="BI45" s="12">
        <f>'All Running Order'!BH45</f>
        <v>0</v>
      </c>
      <c r="BJ45" s="12">
        <f>'All Running Order'!BI45</f>
        <v>1000</v>
      </c>
      <c r="BK45" s="12">
        <f>'All Running Order'!BJ45</f>
        <v>22</v>
      </c>
      <c r="BL45" s="12">
        <f>'All Running Order'!BK45</f>
        <v>22</v>
      </c>
      <c r="BM45" s="12">
        <f>'All Running Order'!BL45</f>
        <v>22</v>
      </c>
      <c r="BN45" s="12">
        <f>'All Running Order'!BM45</f>
        <v>22</v>
      </c>
      <c r="BO45" s="12">
        <f>'All Running Order'!BN45</f>
        <v>21</v>
      </c>
      <c r="BP45" s="12">
        <f>'All Running Order'!BO45</f>
        <v>21</v>
      </c>
      <c r="BQ45" s="12">
        <f>'All Running Order'!BP45</f>
        <v>21</v>
      </c>
      <c r="BR45" s="12">
        <f>'All Running Order'!BQ45</f>
        <v>21</v>
      </c>
      <c r="BS45" s="12" t="str">
        <f>'All Running Order'!BR45</f>
        <v>-</v>
      </c>
      <c r="BT45" s="12" t="str">
        <f>'All Running Order'!BS45</f>
        <v/>
      </c>
      <c r="BU45" s="12" t="str">
        <f>'All Running Order'!BT45</f>
        <v>-</v>
      </c>
      <c r="BV45" s="12" t="str">
        <f>'All Running Order'!BU45</f>
        <v/>
      </c>
      <c r="BW45" s="12" t="str">
        <f>'All Running Order'!BV45</f>
        <v>-</v>
      </c>
      <c r="BX45" s="12" t="str">
        <f>'All Running Order'!BW45</f>
        <v/>
      </c>
      <c r="BY45" s="12" t="str">
        <f>'All Running Order'!BX45</f>
        <v>-</v>
      </c>
      <c r="BZ45" s="12" t="str">
        <f>'All Running Order'!BY45</f>
        <v/>
      </c>
      <c r="CA45" s="12" t="str">
        <f>'All Running Order'!BZ45</f>
        <v>-</v>
      </c>
      <c r="CB45" s="12" t="str">
        <f>'All Running Order'!CA45</f>
        <v/>
      </c>
      <c r="CC45" s="12" t="str">
        <f>'All Running Order'!CB45</f>
        <v>-</v>
      </c>
      <c r="CD45" s="12" t="str">
        <f>'All Running Order'!CC45</f>
        <v/>
      </c>
      <c r="CE45" s="12" t="str">
        <f>'All Running Order'!CD45</f>
        <v>-</v>
      </c>
      <c r="CF45" s="12" t="str">
        <f>'All Running Order'!CE45</f>
        <v/>
      </c>
      <c r="CG45" s="12">
        <f>'All Running Order'!CF45</f>
        <v>22</v>
      </c>
      <c r="CH45" s="12">
        <f>'All Running Order'!CG45</f>
        <v>1</v>
      </c>
      <c r="CI45" s="12" t="str">
        <f>'All Running Order'!CH45</f>
        <v>-</v>
      </c>
      <c r="CJ45" s="12" t="str">
        <f>'All Running Order'!CI45</f>
        <v xml:space="preserve"> </v>
      </c>
      <c r="CK45" s="12" t="str">
        <f>'All Running Order'!CJ45</f>
        <v>-</v>
      </c>
      <c r="CL45" s="12" t="str">
        <f>'All Running Order'!CK45</f>
        <v xml:space="preserve"> </v>
      </c>
      <c r="CM45" s="12" t="str">
        <f>'All Running Order'!CL45</f>
        <v>1</v>
      </c>
      <c r="CN45" s="12" t="str">
        <f>'All Running Order'!CM45</f>
        <v xml:space="preserve"> </v>
      </c>
      <c r="CO45" s="12" t="str">
        <f>'All Running Order'!CN45</f>
        <v xml:space="preserve"> </v>
      </c>
    </row>
    <row r="46" spans="1:93" s="3" customFormat="1" x14ac:dyDescent="0.3">
      <c r="A46" s="3" t="str">
        <f t="shared" si="4"/>
        <v>01</v>
      </c>
      <c r="B46" s="3" t="str">
        <f>IF(N46=Constants!$D$2,CONCATENATE(N46,BT46),IF(N46=Constants!$D$3,CONCATENATE(N46,CF46),""))</f>
        <v/>
      </c>
      <c r="C46" s="12">
        <f>'All Running Order'!B46</f>
        <v>44</v>
      </c>
      <c r="D46" s="21">
        <f>'All Running Order'!C46</f>
        <v>0</v>
      </c>
      <c r="E46" s="21">
        <f>'All Running Order'!D46</f>
        <v>0</v>
      </c>
      <c r="F46" s="21">
        <f>'All Running Order'!E46</f>
        <v>0</v>
      </c>
      <c r="G46" s="12">
        <f>'All Running Order'!F46</f>
        <v>0</v>
      </c>
      <c r="H46" s="12">
        <f>'All Running Order'!G46</f>
        <v>0</v>
      </c>
      <c r="I46" s="12">
        <f>'All Running Order'!H46</f>
        <v>0</v>
      </c>
      <c r="J46" s="12">
        <f>'All Running Order'!I46</f>
        <v>0</v>
      </c>
      <c r="K46" s="12">
        <f>'All Running Order'!J46</f>
        <v>0</v>
      </c>
      <c r="L46" s="12"/>
      <c r="M46" s="12">
        <f>'All Running Order'!L46</f>
        <v>0</v>
      </c>
      <c r="N46" s="12">
        <f>'All Running Order'!M46</f>
        <v>0</v>
      </c>
      <c r="O46" s="12">
        <f>'All Running Order'!N46</f>
        <v>0</v>
      </c>
      <c r="P46" s="12">
        <f>'All Running Order'!O46</f>
        <v>0</v>
      </c>
      <c r="Q46" s="12">
        <f>'All Running Order'!P46</f>
        <v>0</v>
      </c>
      <c r="R46" s="12">
        <f>'All Running Order'!Q46</f>
        <v>0</v>
      </c>
      <c r="S46" s="12">
        <f>'All Running Order'!R46</f>
        <v>0</v>
      </c>
      <c r="T46" s="12">
        <f>'All Running Order'!S46</f>
        <v>0</v>
      </c>
      <c r="U46" s="12">
        <f>'All Running Order'!T46</f>
        <v>0</v>
      </c>
      <c r="V46" s="12">
        <f>'All Running Order'!U46</f>
        <v>0</v>
      </c>
      <c r="W46" s="12">
        <f>'All Running Order'!V46</f>
        <v>0</v>
      </c>
      <c r="X46" s="12">
        <f>'All Running Order'!W46</f>
        <v>0</v>
      </c>
      <c r="Y46" s="12">
        <f>'All Running Order'!X46</f>
        <v>0</v>
      </c>
      <c r="Z46" s="12">
        <f>'All Running Order'!Y46</f>
        <v>1000</v>
      </c>
      <c r="AA46" s="12">
        <f>'All Running Order'!Z46</f>
        <v>0</v>
      </c>
      <c r="AB46" s="12">
        <f>'All Running Order'!AA46</f>
        <v>0</v>
      </c>
      <c r="AC46" s="12">
        <f>'All Running Order'!AB46</f>
        <v>0</v>
      </c>
      <c r="AD46" s="12">
        <f>'All Running Order'!AC46</f>
        <v>0</v>
      </c>
      <c r="AE46" s="12">
        <f>'All Running Order'!AD46</f>
        <v>0</v>
      </c>
      <c r="AF46" s="12">
        <f>'All Running Order'!AE46</f>
        <v>0</v>
      </c>
      <c r="AG46" s="12">
        <f>'All Running Order'!AF46</f>
        <v>0</v>
      </c>
      <c r="AH46" s="12">
        <f>'All Running Order'!AG46</f>
        <v>0</v>
      </c>
      <c r="AI46" s="12">
        <f>'All Running Order'!AH46</f>
        <v>0</v>
      </c>
      <c r="AJ46" s="12">
        <f>'All Running Order'!AI46</f>
        <v>0</v>
      </c>
      <c r="AK46" s="12">
        <f>'All Running Order'!AJ46</f>
        <v>0</v>
      </c>
      <c r="AL46" s="12">
        <f>'All Running Order'!AK46</f>
        <v>1000</v>
      </c>
      <c r="AM46" s="12">
        <f>'All Running Order'!AL46</f>
        <v>0</v>
      </c>
      <c r="AN46" s="12">
        <f>'All Running Order'!AM46</f>
        <v>0</v>
      </c>
      <c r="AO46" s="12">
        <f>'All Running Order'!AN46</f>
        <v>0</v>
      </c>
      <c r="AP46" s="12">
        <f>'All Running Order'!AO46</f>
        <v>0</v>
      </c>
      <c r="AQ46" s="12">
        <f>'All Running Order'!AP46</f>
        <v>0</v>
      </c>
      <c r="AR46" s="12">
        <f>'All Running Order'!AQ46</f>
        <v>0</v>
      </c>
      <c r="AS46" s="12">
        <f>'All Running Order'!AR46</f>
        <v>0</v>
      </c>
      <c r="AT46" s="12">
        <f>'All Running Order'!AS46</f>
        <v>0</v>
      </c>
      <c r="AU46" s="12">
        <f>'All Running Order'!AT46</f>
        <v>0</v>
      </c>
      <c r="AV46" s="12">
        <f>'All Running Order'!AU46</f>
        <v>0</v>
      </c>
      <c r="AW46" s="12">
        <f>'All Running Order'!AV46</f>
        <v>0</v>
      </c>
      <c r="AX46" s="12">
        <f>'All Running Order'!AW46</f>
        <v>1000</v>
      </c>
      <c r="AY46" s="12">
        <f>'All Running Order'!AX46</f>
        <v>0</v>
      </c>
      <c r="AZ46" s="12">
        <f>'All Running Order'!AY46</f>
        <v>0</v>
      </c>
      <c r="BA46" s="12">
        <f>'All Running Order'!AZ46</f>
        <v>0</v>
      </c>
      <c r="BB46" s="12">
        <f>'All Running Order'!BA46</f>
        <v>0</v>
      </c>
      <c r="BC46" s="12">
        <f>'All Running Order'!BB46</f>
        <v>0</v>
      </c>
      <c r="BD46" s="12">
        <f>'All Running Order'!BC46</f>
        <v>0</v>
      </c>
      <c r="BE46" s="12">
        <f>'All Running Order'!BD46</f>
        <v>0</v>
      </c>
      <c r="BF46" s="12">
        <f>'All Running Order'!BE46</f>
        <v>0</v>
      </c>
      <c r="BG46" s="12">
        <f>'All Running Order'!BF46</f>
        <v>0</v>
      </c>
      <c r="BH46" s="12">
        <f>'All Running Order'!BG46</f>
        <v>0</v>
      </c>
      <c r="BI46" s="12">
        <f>'All Running Order'!BH46</f>
        <v>0</v>
      </c>
      <c r="BJ46" s="12">
        <f>'All Running Order'!BI46</f>
        <v>1000</v>
      </c>
      <c r="BK46" s="12">
        <f>'All Running Order'!BJ46</f>
        <v>22</v>
      </c>
      <c r="BL46" s="12">
        <f>'All Running Order'!BK46</f>
        <v>22</v>
      </c>
      <c r="BM46" s="12">
        <f>'All Running Order'!BL46</f>
        <v>22</v>
      </c>
      <c r="BN46" s="12">
        <f>'All Running Order'!BM46</f>
        <v>22</v>
      </c>
      <c r="BO46" s="12">
        <f>'All Running Order'!BN46</f>
        <v>21</v>
      </c>
      <c r="BP46" s="12">
        <f>'All Running Order'!BO46</f>
        <v>21</v>
      </c>
      <c r="BQ46" s="12">
        <f>'All Running Order'!BP46</f>
        <v>21</v>
      </c>
      <c r="BR46" s="12">
        <f>'All Running Order'!BQ46</f>
        <v>21</v>
      </c>
      <c r="BS46" s="12" t="str">
        <f>'All Running Order'!BR46</f>
        <v>-</v>
      </c>
      <c r="BT46" s="12" t="str">
        <f>'All Running Order'!BS46</f>
        <v/>
      </c>
      <c r="BU46" s="12" t="str">
        <f>'All Running Order'!BT46</f>
        <v>-</v>
      </c>
      <c r="BV46" s="12" t="str">
        <f>'All Running Order'!BU46</f>
        <v/>
      </c>
      <c r="BW46" s="12" t="str">
        <f>'All Running Order'!BV46</f>
        <v>-</v>
      </c>
      <c r="BX46" s="12" t="str">
        <f>'All Running Order'!BW46</f>
        <v/>
      </c>
      <c r="BY46" s="12" t="str">
        <f>'All Running Order'!BX46</f>
        <v>-</v>
      </c>
      <c r="BZ46" s="12" t="str">
        <f>'All Running Order'!BY46</f>
        <v/>
      </c>
      <c r="CA46" s="12" t="str">
        <f>'All Running Order'!BZ46</f>
        <v>-</v>
      </c>
      <c r="CB46" s="12" t="str">
        <f>'All Running Order'!CA46</f>
        <v/>
      </c>
      <c r="CC46" s="12" t="str">
        <f>'All Running Order'!CB46</f>
        <v>-</v>
      </c>
      <c r="CD46" s="12" t="str">
        <f>'All Running Order'!CC46</f>
        <v/>
      </c>
      <c r="CE46" s="12" t="str">
        <f>'All Running Order'!CD46</f>
        <v>-</v>
      </c>
      <c r="CF46" s="12" t="str">
        <f>'All Running Order'!CE46</f>
        <v/>
      </c>
      <c r="CG46" s="12">
        <f>'All Running Order'!CF46</f>
        <v>22</v>
      </c>
      <c r="CH46" s="12">
        <f>'All Running Order'!CG46</f>
        <v>1</v>
      </c>
      <c r="CI46" s="12" t="str">
        <f>'All Running Order'!CH46</f>
        <v>-</v>
      </c>
      <c r="CJ46" s="12" t="str">
        <f>'All Running Order'!CI46</f>
        <v xml:space="preserve"> </v>
      </c>
      <c r="CK46" s="12" t="str">
        <f>'All Running Order'!CJ46</f>
        <v>-</v>
      </c>
      <c r="CL46" s="12" t="str">
        <f>'All Running Order'!CK46</f>
        <v xml:space="preserve"> </v>
      </c>
      <c r="CM46" s="12" t="str">
        <f>'All Running Order'!CL46</f>
        <v>1</v>
      </c>
      <c r="CN46" s="12" t="str">
        <f>'All Running Order'!CM46</f>
        <v xml:space="preserve"> </v>
      </c>
      <c r="CO46" s="12" t="str">
        <f>'All Running Order'!CN46</f>
        <v xml:space="preserve"> </v>
      </c>
    </row>
    <row r="47" spans="1:93" s="3" customFormat="1" x14ac:dyDescent="0.3">
      <c r="A47" s="3" t="str">
        <f t="shared" si="4"/>
        <v>01</v>
      </c>
      <c r="B47" s="3" t="str">
        <f>IF(N47=Constants!$D$2,CONCATENATE(N47,BT47),IF(N47=Constants!$D$3,CONCATENATE(N47,CF47),""))</f>
        <v/>
      </c>
      <c r="C47" s="12">
        <f>'All Running Order'!B47</f>
        <v>45</v>
      </c>
      <c r="D47" s="21">
        <f>'All Running Order'!C47</f>
        <v>0</v>
      </c>
      <c r="E47" s="21">
        <f>'All Running Order'!D47</f>
        <v>0</v>
      </c>
      <c r="F47" s="21">
        <f>'All Running Order'!E47</f>
        <v>0</v>
      </c>
      <c r="G47" s="12">
        <f>'All Running Order'!F47</f>
        <v>0</v>
      </c>
      <c r="H47" s="12">
        <f>'All Running Order'!G47</f>
        <v>0</v>
      </c>
      <c r="I47" s="12">
        <f>'All Running Order'!H47</f>
        <v>0</v>
      </c>
      <c r="J47" s="12">
        <f>'All Running Order'!I47</f>
        <v>0</v>
      </c>
      <c r="K47" s="12">
        <f>'All Running Order'!J47</f>
        <v>0</v>
      </c>
      <c r="L47" s="12"/>
      <c r="M47" s="12">
        <f>'All Running Order'!L47</f>
        <v>0</v>
      </c>
      <c r="N47" s="12">
        <f>'All Running Order'!M47</f>
        <v>0</v>
      </c>
      <c r="O47" s="12">
        <f>'All Running Order'!N47</f>
        <v>0</v>
      </c>
      <c r="P47" s="12">
        <f>'All Running Order'!O47</f>
        <v>0</v>
      </c>
      <c r="Q47" s="12">
        <f>'All Running Order'!P47</f>
        <v>0</v>
      </c>
      <c r="R47" s="12">
        <f>'All Running Order'!Q47</f>
        <v>0</v>
      </c>
      <c r="S47" s="12">
        <f>'All Running Order'!R47</f>
        <v>0</v>
      </c>
      <c r="T47" s="12">
        <f>'All Running Order'!S47</f>
        <v>0</v>
      </c>
      <c r="U47" s="12">
        <f>'All Running Order'!T47</f>
        <v>0</v>
      </c>
      <c r="V47" s="12">
        <f>'All Running Order'!U47</f>
        <v>0</v>
      </c>
      <c r="W47" s="12">
        <f>'All Running Order'!V47</f>
        <v>0</v>
      </c>
      <c r="X47" s="12">
        <f>'All Running Order'!W47</f>
        <v>0</v>
      </c>
      <c r="Y47" s="12">
        <f>'All Running Order'!X47</f>
        <v>0</v>
      </c>
      <c r="Z47" s="12">
        <f>'All Running Order'!Y47</f>
        <v>1000</v>
      </c>
      <c r="AA47" s="12">
        <f>'All Running Order'!Z47</f>
        <v>0</v>
      </c>
      <c r="AB47" s="12">
        <f>'All Running Order'!AA47</f>
        <v>0</v>
      </c>
      <c r="AC47" s="12">
        <f>'All Running Order'!AB47</f>
        <v>0</v>
      </c>
      <c r="AD47" s="12">
        <f>'All Running Order'!AC47</f>
        <v>0</v>
      </c>
      <c r="AE47" s="12">
        <f>'All Running Order'!AD47</f>
        <v>0</v>
      </c>
      <c r="AF47" s="12">
        <f>'All Running Order'!AE47</f>
        <v>0</v>
      </c>
      <c r="AG47" s="12">
        <f>'All Running Order'!AF47</f>
        <v>0</v>
      </c>
      <c r="AH47" s="12">
        <f>'All Running Order'!AG47</f>
        <v>0</v>
      </c>
      <c r="AI47" s="12">
        <f>'All Running Order'!AH47</f>
        <v>0</v>
      </c>
      <c r="AJ47" s="12">
        <f>'All Running Order'!AI47</f>
        <v>0</v>
      </c>
      <c r="AK47" s="12">
        <f>'All Running Order'!AJ47</f>
        <v>0</v>
      </c>
      <c r="AL47" s="12">
        <f>'All Running Order'!AK47</f>
        <v>1000</v>
      </c>
      <c r="AM47" s="12">
        <f>'All Running Order'!AL47</f>
        <v>0</v>
      </c>
      <c r="AN47" s="12">
        <f>'All Running Order'!AM47</f>
        <v>0</v>
      </c>
      <c r="AO47" s="12">
        <f>'All Running Order'!AN47</f>
        <v>0</v>
      </c>
      <c r="AP47" s="12">
        <f>'All Running Order'!AO47</f>
        <v>0</v>
      </c>
      <c r="AQ47" s="12">
        <f>'All Running Order'!AP47</f>
        <v>0</v>
      </c>
      <c r="AR47" s="12">
        <f>'All Running Order'!AQ47</f>
        <v>0</v>
      </c>
      <c r="AS47" s="12">
        <f>'All Running Order'!AR47</f>
        <v>0</v>
      </c>
      <c r="AT47" s="12">
        <f>'All Running Order'!AS47</f>
        <v>0</v>
      </c>
      <c r="AU47" s="12">
        <f>'All Running Order'!AT47</f>
        <v>0</v>
      </c>
      <c r="AV47" s="12">
        <f>'All Running Order'!AU47</f>
        <v>0</v>
      </c>
      <c r="AW47" s="12">
        <f>'All Running Order'!AV47</f>
        <v>0</v>
      </c>
      <c r="AX47" s="12">
        <f>'All Running Order'!AW47</f>
        <v>1000</v>
      </c>
      <c r="AY47" s="12">
        <f>'All Running Order'!AX47</f>
        <v>0</v>
      </c>
      <c r="AZ47" s="12">
        <f>'All Running Order'!AY47</f>
        <v>0</v>
      </c>
      <c r="BA47" s="12">
        <f>'All Running Order'!AZ47</f>
        <v>0</v>
      </c>
      <c r="BB47" s="12">
        <f>'All Running Order'!BA47</f>
        <v>0</v>
      </c>
      <c r="BC47" s="12">
        <f>'All Running Order'!BB47</f>
        <v>0</v>
      </c>
      <c r="BD47" s="12">
        <f>'All Running Order'!BC47</f>
        <v>0</v>
      </c>
      <c r="BE47" s="12">
        <f>'All Running Order'!BD47</f>
        <v>0</v>
      </c>
      <c r="BF47" s="12">
        <f>'All Running Order'!BE47</f>
        <v>0</v>
      </c>
      <c r="BG47" s="12">
        <f>'All Running Order'!BF47</f>
        <v>0</v>
      </c>
      <c r="BH47" s="12">
        <f>'All Running Order'!BG47</f>
        <v>0</v>
      </c>
      <c r="BI47" s="12">
        <f>'All Running Order'!BH47</f>
        <v>0</v>
      </c>
      <c r="BJ47" s="12">
        <f>'All Running Order'!BI47</f>
        <v>1000</v>
      </c>
      <c r="BK47" s="12">
        <f>'All Running Order'!BJ47</f>
        <v>22</v>
      </c>
      <c r="BL47" s="12">
        <f>'All Running Order'!BK47</f>
        <v>22</v>
      </c>
      <c r="BM47" s="12">
        <f>'All Running Order'!BL47</f>
        <v>22</v>
      </c>
      <c r="BN47" s="12">
        <f>'All Running Order'!BM47</f>
        <v>22</v>
      </c>
      <c r="BO47" s="12">
        <f>'All Running Order'!BN47</f>
        <v>21</v>
      </c>
      <c r="BP47" s="12">
        <f>'All Running Order'!BO47</f>
        <v>21</v>
      </c>
      <c r="BQ47" s="12">
        <f>'All Running Order'!BP47</f>
        <v>21</v>
      </c>
      <c r="BR47" s="12">
        <f>'All Running Order'!BQ47</f>
        <v>21</v>
      </c>
      <c r="BS47" s="12" t="str">
        <f>'All Running Order'!BR47</f>
        <v>-</v>
      </c>
      <c r="BT47" s="12" t="str">
        <f>'All Running Order'!BS47</f>
        <v/>
      </c>
      <c r="BU47" s="12" t="str">
        <f>'All Running Order'!BT47</f>
        <v>-</v>
      </c>
      <c r="BV47" s="12" t="str">
        <f>'All Running Order'!BU47</f>
        <v/>
      </c>
      <c r="BW47" s="12" t="str">
        <f>'All Running Order'!BV47</f>
        <v>-</v>
      </c>
      <c r="BX47" s="12" t="str">
        <f>'All Running Order'!BW47</f>
        <v/>
      </c>
      <c r="BY47" s="12" t="str">
        <f>'All Running Order'!BX47</f>
        <v>-</v>
      </c>
      <c r="BZ47" s="12" t="str">
        <f>'All Running Order'!BY47</f>
        <v/>
      </c>
      <c r="CA47" s="12" t="str">
        <f>'All Running Order'!BZ47</f>
        <v>-</v>
      </c>
      <c r="CB47" s="12" t="str">
        <f>'All Running Order'!CA47</f>
        <v/>
      </c>
      <c r="CC47" s="12" t="str">
        <f>'All Running Order'!CB47</f>
        <v>-</v>
      </c>
      <c r="CD47" s="12" t="str">
        <f>'All Running Order'!CC47</f>
        <v/>
      </c>
      <c r="CE47" s="12" t="str">
        <f>'All Running Order'!CD47</f>
        <v>-</v>
      </c>
      <c r="CF47" s="12" t="str">
        <f>'All Running Order'!CE47</f>
        <v/>
      </c>
      <c r="CG47" s="12">
        <f>'All Running Order'!CF47</f>
        <v>22</v>
      </c>
      <c r="CH47" s="12">
        <f>'All Running Order'!CG47</f>
        <v>1</v>
      </c>
      <c r="CI47" s="12" t="str">
        <f>'All Running Order'!CH47</f>
        <v>-</v>
      </c>
      <c r="CJ47" s="12" t="str">
        <f>'All Running Order'!CI47</f>
        <v xml:space="preserve"> </v>
      </c>
      <c r="CK47" s="12" t="str">
        <f>'All Running Order'!CJ47</f>
        <v>-</v>
      </c>
      <c r="CL47" s="12" t="str">
        <f>'All Running Order'!CK47</f>
        <v xml:space="preserve"> </v>
      </c>
      <c r="CM47" s="12" t="str">
        <f>'All Running Order'!CL47</f>
        <v>1</v>
      </c>
      <c r="CN47" s="12" t="str">
        <f>'All Running Order'!CM47</f>
        <v xml:space="preserve"> </v>
      </c>
      <c r="CO47" s="12" t="str">
        <f>'All Running Order'!CN47</f>
        <v xml:space="preserve"> </v>
      </c>
    </row>
    <row r="48" spans="1:93" s="3" customFormat="1" x14ac:dyDescent="0.3">
      <c r="A48" s="3" t="str">
        <f t="shared" si="4"/>
        <v>01</v>
      </c>
      <c r="B48" s="3" t="str">
        <f>IF(N48=Constants!$D$2,CONCATENATE(N48,BT48),IF(N48=Constants!$D$3,CONCATENATE(N48,CF48),""))</f>
        <v/>
      </c>
      <c r="C48" s="12">
        <f>'All Running Order'!B48</f>
        <v>46</v>
      </c>
      <c r="D48" s="21">
        <f>'All Running Order'!C48</f>
        <v>0</v>
      </c>
      <c r="E48" s="21">
        <f>'All Running Order'!D48</f>
        <v>0</v>
      </c>
      <c r="F48" s="21">
        <f>'All Running Order'!E48</f>
        <v>0</v>
      </c>
      <c r="G48" s="12">
        <f>'All Running Order'!F48</f>
        <v>0</v>
      </c>
      <c r="H48" s="12">
        <f>'All Running Order'!G48</f>
        <v>0</v>
      </c>
      <c r="I48" s="12">
        <f>'All Running Order'!H48</f>
        <v>0</v>
      </c>
      <c r="J48" s="12">
        <f>'All Running Order'!I48</f>
        <v>0</v>
      </c>
      <c r="K48" s="12">
        <f>'All Running Order'!J48</f>
        <v>0</v>
      </c>
      <c r="L48" s="12"/>
      <c r="M48" s="12">
        <f>'All Running Order'!L48</f>
        <v>0</v>
      </c>
      <c r="N48" s="12">
        <f>'All Running Order'!M48</f>
        <v>0</v>
      </c>
      <c r="O48" s="12">
        <f>'All Running Order'!N48</f>
        <v>0</v>
      </c>
      <c r="P48" s="12">
        <f>'All Running Order'!O48</f>
        <v>0</v>
      </c>
      <c r="Q48" s="12">
        <f>'All Running Order'!P48</f>
        <v>0</v>
      </c>
      <c r="R48" s="12">
        <f>'All Running Order'!Q48</f>
        <v>0</v>
      </c>
      <c r="S48" s="12">
        <f>'All Running Order'!R48</f>
        <v>0</v>
      </c>
      <c r="T48" s="12">
        <f>'All Running Order'!S48</f>
        <v>0</v>
      </c>
      <c r="U48" s="12">
        <f>'All Running Order'!T48</f>
        <v>0</v>
      </c>
      <c r="V48" s="12">
        <f>'All Running Order'!U48</f>
        <v>0</v>
      </c>
      <c r="W48" s="12">
        <f>'All Running Order'!V48</f>
        <v>0</v>
      </c>
      <c r="X48" s="12">
        <f>'All Running Order'!W48</f>
        <v>0</v>
      </c>
      <c r="Y48" s="12">
        <f>'All Running Order'!X48</f>
        <v>0</v>
      </c>
      <c r="Z48" s="12">
        <f>'All Running Order'!Y48</f>
        <v>1000</v>
      </c>
      <c r="AA48" s="12">
        <f>'All Running Order'!Z48</f>
        <v>0</v>
      </c>
      <c r="AB48" s="12">
        <f>'All Running Order'!AA48</f>
        <v>0</v>
      </c>
      <c r="AC48" s="12">
        <f>'All Running Order'!AB48</f>
        <v>0</v>
      </c>
      <c r="AD48" s="12">
        <f>'All Running Order'!AC48</f>
        <v>0</v>
      </c>
      <c r="AE48" s="12">
        <f>'All Running Order'!AD48</f>
        <v>0</v>
      </c>
      <c r="AF48" s="12">
        <f>'All Running Order'!AE48</f>
        <v>0</v>
      </c>
      <c r="AG48" s="12">
        <f>'All Running Order'!AF48</f>
        <v>0</v>
      </c>
      <c r="AH48" s="12">
        <f>'All Running Order'!AG48</f>
        <v>0</v>
      </c>
      <c r="AI48" s="12">
        <f>'All Running Order'!AH48</f>
        <v>0</v>
      </c>
      <c r="AJ48" s="12">
        <f>'All Running Order'!AI48</f>
        <v>0</v>
      </c>
      <c r="AK48" s="12">
        <f>'All Running Order'!AJ48</f>
        <v>0</v>
      </c>
      <c r="AL48" s="12">
        <f>'All Running Order'!AK48</f>
        <v>1000</v>
      </c>
      <c r="AM48" s="12">
        <f>'All Running Order'!AL48</f>
        <v>0</v>
      </c>
      <c r="AN48" s="12">
        <f>'All Running Order'!AM48</f>
        <v>0</v>
      </c>
      <c r="AO48" s="12">
        <f>'All Running Order'!AN48</f>
        <v>0</v>
      </c>
      <c r="AP48" s="12">
        <f>'All Running Order'!AO48</f>
        <v>0</v>
      </c>
      <c r="AQ48" s="12">
        <f>'All Running Order'!AP48</f>
        <v>0</v>
      </c>
      <c r="AR48" s="12">
        <f>'All Running Order'!AQ48</f>
        <v>0</v>
      </c>
      <c r="AS48" s="12">
        <f>'All Running Order'!AR48</f>
        <v>0</v>
      </c>
      <c r="AT48" s="12">
        <f>'All Running Order'!AS48</f>
        <v>0</v>
      </c>
      <c r="AU48" s="12">
        <f>'All Running Order'!AT48</f>
        <v>0</v>
      </c>
      <c r="AV48" s="12">
        <f>'All Running Order'!AU48</f>
        <v>0</v>
      </c>
      <c r="AW48" s="12">
        <f>'All Running Order'!AV48</f>
        <v>0</v>
      </c>
      <c r="AX48" s="12">
        <f>'All Running Order'!AW48</f>
        <v>1000</v>
      </c>
      <c r="AY48" s="12">
        <f>'All Running Order'!AX48</f>
        <v>0</v>
      </c>
      <c r="AZ48" s="12">
        <f>'All Running Order'!AY48</f>
        <v>0</v>
      </c>
      <c r="BA48" s="12">
        <f>'All Running Order'!AZ48</f>
        <v>0</v>
      </c>
      <c r="BB48" s="12">
        <f>'All Running Order'!BA48</f>
        <v>0</v>
      </c>
      <c r="BC48" s="12">
        <f>'All Running Order'!BB48</f>
        <v>0</v>
      </c>
      <c r="BD48" s="12">
        <f>'All Running Order'!BC48</f>
        <v>0</v>
      </c>
      <c r="BE48" s="12">
        <f>'All Running Order'!BD48</f>
        <v>0</v>
      </c>
      <c r="BF48" s="12">
        <f>'All Running Order'!BE48</f>
        <v>0</v>
      </c>
      <c r="BG48" s="12">
        <f>'All Running Order'!BF48</f>
        <v>0</v>
      </c>
      <c r="BH48" s="12">
        <f>'All Running Order'!BG48</f>
        <v>0</v>
      </c>
      <c r="BI48" s="12">
        <f>'All Running Order'!BH48</f>
        <v>0</v>
      </c>
      <c r="BJ48" s="12">
        <f>'All Running Order'!BI48</f>
        <v>1000</v>
      </c>
      <c r="BK48" s="12">
        <f>'All Running Order'!BJ48</f>
        <v>22</v>
      </c>
      <c r="BL48" s="12">
        <f>'All Running Order'!BK48</f>
        <v>22</v>
      </c>
      <c r="BM48" s="12">
        <f>'All Running Order'!BL48</f>
        <v>22</v>
      </c>
      <c r="BN48" s="12">
        <f>'All Running Order'!BM48</f>
        <v>22</v>
      </c>
      <c r="BO48" s="12">
        <f>'All Running Order'!BN48</f>
        <v>21</v>
      </c>
      <c r="BP48" s="12">
        <f>'All Running Order'!BO48</f>
        <v>21</v>
      </c>
      <c r="BQ48" s="12">
        <f>'All Running Order'!BP48</f>
        <v>21</v>
      </c>
      <c r="BR48" s="12">
        <f>'All Running Order'!BQ48</f>
        <v>21</v>
      </c>
      <c r="BS48" s="12" t="str">
        <f>'All Running Order'!BR48</f>
        <v>-</v>
      </c>
      <c r="BT48" s="12" t="str">
        <f>'All Running Order'!BS48</f>
        <v/>
      </c>
      <c r="BU48" s="12" t="str">
        <f>'All Running Order'!BT48</f>
        <v>-</v>
      </c>
      <c r="BV48" s="12" t="str">
        <f>'All Running Order'!BU48</f>
        <v/>
      </c>
      <c r="BW48" s="12" t="str">
        <f>'All Running Order'!BV48</f>
        <v>-</v>
      </c>
      <c r="BX48" s="12" t="str">
        <f>'All Running Order'!BW48</f>
        <v/>
      </c>
      <c r="BY48" s="12" t="str">
        <f>'All Running Order'!BX48</f>
        <v>-</v>
      </c>
      <c r="BZ48" s="12" t="str">
        <f>'All Running Order'!BY48</f>
        <v/>
      </c>
      <c r="CA48" s="12" t="str">
        <f>'All Running Order'!BZ48</f>
        <v>-</v>
      </c>
      <c r="CB48" s="12" t="str">
        <f>'All Running Order'!CA48</f>
        <v/>
      </c>
      <c r="CC48" s="12" t="str">
        <f>'All Running Order'!CB48</f>
        <v>-</v>
      </c>
      <c r="CD48" s="12" t="str">
        <f>'All Running Order'!CC48</f>
        <v/>
      </c>
      <c r="CE48" s="12" t="str">
        <f>'All Running Order'!CD48</f>
        <v>-</v>
      </c>
      <c r="CF48" s="12" t="str">
        <f>'All Running Order'!CE48</f>
        <v/>
      </c>
      <c r="CG48" s="12">
        <f>'All Running Order'!CF48</f>
        <v>22</v>
      </c>
      <c r="CH48" s="12">
        <f>'All Running Order'!CG48</f>
        <v>1</v>
      </c>
      <c r="CI48" s="12" t="str">
        <f>'All Running Order'!CH48</f>
        <v>-</v>
      </c>
      <c r="CJ48" s="12" t="str">
        <f>'All Running Order'!CI48</f>
        <v xml:space="preserve"> </v>
      </c>
      <c r="CK48" s="12" t="str">
        <f>'All Running Order'!CJ48</f>
        <v>-</v>
      </c>
      <c r="CL48" s="12" t="str">
        <f>'All Running Order'!CK48</f>
        <v xml:space="preserve"> </v>
      </c>
      <c r="CM48" s="12" t="str">
        <f>'All Running Order'!CL48</f>
        <v>1</v>
      </c>
      <c r="CN48" s="12" t="str">
        <f>'All Running Order'!CM48</f>
        <v xml:space="preserve"> </v>
      </c>
      <c r="CO48" s="12" t="str">
        <f>'All Running Order'!CN48</f>
        <v xml:space="preserve"> </v>
      </c>
    </row>
    <row r="49" spans="1:93" s="3" customFormat="1" x14ac:dyDescent="0.3">
      <c r="A49" s="3" t="str">
        <f t="shared" si="4"/>
        <v>01</v>
      </c>
      <c r="B49" s="3" t="str">
        <f>IF(N49=Constants!$D$2,CONCATENATE(N49,BT49),IF(N49=Constants!$D$3,CONCATENATE(N49,CF49),""))</f>
        <v/>
      </c>
      <c r="C49" s="12">
        <f>'All Running Order'!B49</f>
        <v>47</v>
      </c>
      <c r="D49" s="21">
        <f>'All Running Order'!C49</f>
        <v>0</v>
      </c>
      <c r="E49" s="21">
        <f>'All Running Order'!D49</f>
        <v>0</v>
      </c>
      <c r="F49" s="21">
        <f>'All Running Order'!E49</f>
        <v>0</v>
      </c>
      <c r="G49" s="12">
        <f>'All Running Order'!F49</f>
        <v>0</v>
      </c>
      <c r="H49" s="12">
        <f>'All Running Order'!G49</f>
        <v>0</v>
      </c>
      <c r="I49" s="12">
        <f>'All Running Order'!H49</f>
        <v>0</v>
      </c>
      <c r="J49" s="12">
        <f>'All Running Order'!I49</f>
        <v>0</v>
      </c>
      <c r="K49" s="12">
        <f>'All Running Order'!J49</f>
        <v>0</v>
      </c>
      <c r="L49" s="12"/>
      <c r="M49" s="12">
        <f>'All Running Order'!L49</f>
        <v>0</v>
      </c>
      <c r="N49" s="12">
        <f>'All Running Order'!M49</f>
        <v>0</v>
      </c>
      <c r="O49" s="12">
        <f>'All Running Order'!N49</f>
        <v>0</v>
      </c>
      <c r="P49" s="12">
        <f>'All Running Order'!O49</f>
        <v>0</v>
      </c>
      <c r="Q49" s="12">
        <f>'All Running Order'!P49</f>
        <v>0</v>
      </c>
      <c r="R49" s="12">
        <f>'All Running Order'!Q49</f>
        <v>0</v>
      </c>
      <c r="S49" s="12">
        <f>'All Running Order'!R49</f>
        <v>0</v>
      </c>
      <c r="T49" s="12">
        <f>'All Running Order'!S49</f>
        <v>0</v>
      </c>
      <c r="U49" s="12">
        <f>'All Running Order'!T49</f>
        <v>0</v>
      </c>
      <c r="V49" s="12">
        <f>'All Running Order'!U49</f>
        <v>0</v>
      </c>
      <c r="W49" s="12">
        <f>'All Running Order'!V49</f>
        <v>0</v>
      </c>
      <c r="X49" s="12">
        <f>'All Running Order'!W49</f>
        <v>0</v>
      </c>
      <c r="Y49" s="12">
        <f>'All Running Order'!X49</f>
        <v>0</v>
      </c>
      <c r="Z49" s="12">
        <f>'All Running Order'!Y49</f>
        <v>1000</v>
      </c>
      <c r="AA49" s="12">
        <f>'All Running Order'!Z49</f>
        <v>0</v>
      </c>
      <c r="AB49" s="12">
        <f>'All Running Order'!AA49</f>
        <v>0</v>
      </c>
      <c r="AC49" s="12">
        <f>'All Running Order'!AB49</f>
        <v>0</v>
      </c>
      <c r="AD49" s="12">
        <f>'All Running Order'!AC49</f>
        <v>0</v>
      </c>
      <c r="AE49" s="12">
        <f>'All Running Order'!AD49</f>
        <v>0</v>
      </c>
      <c r="AF49" s="12">
        <f>'All Running Order'!AE49</f>
        <v>0</v>
      </c>
      <c r="AG49" s="12">
        <f>'All Running Order'!AF49</f>
        <v>0</v>
      </c>
      <c r="AH49" s="12">
        <f>'All Running Order'!AG49</f>
        <v>0</v>
      </c>
      <c r="AI49" s="12">
        <f>'All Running Order'!AH49</f>
        <v>0</v>
      </c>
      <c r="AJ49" s="12">
        <f>'All Running Order'!AI49</f>
        <v>0</v>
      </c>
      <c r="AK49" s="12">
        <f>'All Running Order'!AJ49</f>
        <v>0</v>
      </c>
      <c r="AL49" s="12">
        <f>'All Running Order'!AK49</f>
        <v>1000</v>
      </c>
      <c r="AM49" s="12">
        <f>'All Running Order'!AL49</f>
        <v>0</v>
      </c>
      <c r="AN49" s="12">
        <f>'All Running Order'!AM49</f>
        <v>0</v>
      </c>
      <c r="AO49" s="12">
        <f>'All Running Order'!AN49</f>
        <v>0</v>
      </c>
      <c r="AP49" s="12">
        <f>'All Running Order'!AO49</f>
        <v>0</v>
      </c>
      <c r="AQ49" s="12">
        <f>'All Running Order'!AP49</f>
        <v>0</v>
      </c>
      <c r="AR49" s="12">
        <f>'All Running Order'!AQ49</f>
        <v>0</v>
      </c>
      <c r="AS49" s="12">
        <f>'All Running Order'!AR49</f>
        <v>0</v>
      </c>
      <c r="AT49" s="12">
        <f>'All Running Order'!AS49</f>
        <v>0</v>
      </c>
      <c r="AU49" s="12">
        <f>'All Running Order'!AT49</f>
        <v>0</v>
      </c>
      <c r="AV49" s="12">
        <f>'All Running Order'!AU49</f>
        <v>0</v>
      </c>
      <c r="AW49" s="12">
        <f>'All Running Order'!AV49</f>
        <v>0</v>
      </c>
      <c r="AX49" s="12">
        <f>'All Running Order'!AW49</f>
        <v>1000</v>
      </c>
      <c r="AY49" s="12">
        <f>'All Running Order'!AX49</f>
        <v>0</v>
      </c>
      <c r="AZ49" s="12">
        <f>'All Running Order'!AY49</f>
        <v>0</v>
      </c>
      <c r="BA49" s="12">
        <f>'All Running Order'!AZ49</f>
        <v>0</v>
      </c>
      <c r="BB49" s="12">
        <f>'All Running Order'!BA49</f>
        <v>0</v>
      </c>
      <c r="BC49" s="12">
        <f>'All Running Order'!BB49</f>
        <v>0</v>
      </c>
      <c r="BD49" s="12">
        <f>'All Running Order'!BC49</f>
        <v>0</v>
      </c>
      <c r="BE49" s="12">
        <f>'All Running Order'!BD49</f>
        <v>0</v>
      </c>
      <c r="BF49" s="12">
        <f>'All Running Order'!BE49</f>
        <v>0</v>
      </c>
      <c r="BG49" s="12">
        <f>'All Running Order'!BF49</f>
        <v>0</v>
      </c>
      <c r="BH49" s="12">
        <f>'All Running Order'!BG49</f>
        <v>0</v>
      </c>
      <c r="BI49" s="12">
        <f>'All Running Order'!BH49</f>
        <v>0</v>
      </c>
      <c r="BJ49" s="12">
        <f>'All Running Order'!BI49</f>
        <v>1000</v>
      </c>
      <c r="BK49" s="12">
        <f>'All Running Order'!BJ49</f>
        <v>22</v>
      </c>
      <c r="BL49" s="12">
        <f>'All Running Order'!BK49</f>
        <v>22</v>
      </c>
      <c r="BM49" s="12">
        <f>'All Running Order'!BL49</f>
        <v>22</v>
      </c>
      <c r="BN49" s="12">
        <f>'All Running Order'!BM49</f>
        <v>22</v>
      </c>
      <c r="BO49" s="12">
        <f>'All Running Order'!BN49</f>
        <v>21</v>
      </c>
      <c r="BP49" s="12">
        <f>'All Running Order'!BO49</f>
        <v>21</v>
      </c>
      <c r="BQ49" s="12">
        <f>'All Running Order'!BP49</f>
        <v>21</v>
      </c>
      <c r="BR49" s="12">
        <f>'All Running Order'!BQ49</f>
        <v>21</v>
      </c>
      <c r="BS49" s="12" t="str">
        <f>'All Running Order'!BR49</f>
        <v>-</v>
      </c>
      <c r="BT49" s="12" t="str">
        <f>'All Running Order'!BS49</f>
        <v/>
      </c>
      <c r="BU49" s="12" t="str">
        <f>'All Running Order'!BT49</f>
        <v>-</v>
      </c>
      <c r="BV49" s="12" t="str">
        <f>'All Running Order'!BU49</f>
        <v/>
      </c>
      <c r="BW49" s="12" t="str">
        <f>'All Running Order'!BV49</f>
        <v>-</v>
      </c>
      <c r="BX49" s="12" t="str">
        <f>'All Running Order'!BW49</f>
        <v/>
      </c>
      <c r="BY49" s="12" t="str">
        <f>'All Running Order'!BX49</f>
        <v>-</v>
      </c>
      <c r="BZ49" s="12" t="str">
        <f>'All Running Order'!BY49</f>
        <v/>
      </c>
      <c r="CA49" s="12" t="str">
        <f>'All Running Order'!BZ49</f>
        <v>-</v>
      </c>
      <c r="CB49" s="12" t="str">
        <f>'All Running Order'!CA49</f>
        <v/>
      </c>
      <c r="CC49" s="12" t="str">
        <f>'All Running Order'!CB49</f>
        <v>-</v>
      </c>
      <c r="CD49" s="12" t="str">
        <f>'All Running Order'!CC49</f>
        <v/>
      </c>
      <c r="CE49" s="12" t="str">
        <f>'All Running Order'!CD49</f>
        <v>-</v>
      </c>
      <c r="CF49" s="12" t="str">
        <f>'All Running Order'!CE49</f>
        <v/>
      </c>
      <c r="CG49" s="12">
        <f>'All Running Order'!CF49</f>
        <v>22</v>
      </c>
      <c r="CH49" s="12">
        <f>'All Running Order'!CG49</f>
        <v>1</v>
      </c>
      <c r="CI49" s="12" t="str">
        <f>'All Running Order'!CH49</f>
        <v>-</v>
      </c>
      <c r="CJ49" s="12" t="str">
        <f>'All Running Order'!CI49</f>
        <v xml:space="preserve"> </v>
      </c>
      <c r="CK49" s="12" t="str">
        <f>'All Running Order'!CJ49</f>
        <v>-</v>
      </c>
      <c r="CL49" s="12" t="str">
        <f>'All Running Order'!CK49</f>
        <v xml:space="preserve"> </v>
      </c>
      <c r="CM49" s="12" t="str">
        <f>'All Running Order'!CL49</f>
        <v>1</v>
      </c>
      <c r="CN49" s="12" t="str">
        <f>'All Running Order'!CM49</f>
        <v xml:space="preserve"> </v>
      </c>
      <c r="CO49" s="12" t="str">
        <f>'All Running Order'!CN49</f>
        <v xml:space="preserve"> </v>
      </c>
    </row>
    <row r="50" spans="1:93" s="3" customFormat="1" x14ac:dyDescent="0.3">
      <c r="A50" s="3" t="str">
        <f t="shared" si="4"/>
        <v>01</v>
      </c>
      <c r="B50" s="3" t="str">
        <f>IF(N50=Constants!$D$2,CONCATENATE(N50,BT50),IF(N50=Constants!$D$3,CONCATENATE(N50,CF50),""))</f>
        <v/>
      </c>
      <c r="C50" s="12">
        <f>'All Running Order'!B50</f>
        <v>48</v>
      </c>
      <c r="D50" s="21">
        <f>'All Running Order'!C50</f>
        <v>0</v>
      </c>
      <c r="E50" s="21">
        <f>'All Running Order'!D50</f>
        <v>0</v>
      </c>
      <c r="F50" s="21">
        <f>'All Running Order'!E50</f>
        <v>0</v>
      </c>
      <c r="G50" s="12">
        <f>'All Running Order'!F50</f>
        <v>0</v>
      </c>
      <c r="H50" s="12">
        <f>'All Running Order'!G50</f>
        <v>0</v>
      </c>
      <c r="I50" s="12">
        <f>'All Running Order'!H50</f>
        <v>0</v>
      </c>
      <c r="J50" s="12">
        <f>'All Running Order'!I50</f>
        <v>0</v>
      </c>
      <c r="K50" s="12">
        <f>'All Running Order'!J50</f>
        <v>0</v>
      </c>
      <c r="L50" s="12"/>
      <c r="M50" s="12">
        <f>'All Running Order'!L50</f>
        <v>0</v>
      </c>
      <c r="N50" s="12">
        <f>'All Running Order'!M50</f>
        <v>0</v>
      </c>
      <c r="O50" s="12">
        <f>'All Running Order'!N50</f>
        <v>0</v>
      </c>
      <c r="P50" s="12">
        <f>'All Running Order'!O50</f>
        <v>0</v>
      </c>
      <c r="Q50" s="12">
        <f>'All Running Order'!P50</f>
        <v>0</v>
      </c>
      <c r="R50" s="12">
        <f>'All Running Order'!Q50</f>
        <v>0</v>
      </c>
      <c r="S50" s="12">
        <f>'All Running Order'!R50</f>
        <v>0</v>
      </c>
      <c r="T50" s="12">
        <f>'All Running Order'!S50</f>
        <v>0</v>
      </c>
      <c r="U50" s="12">
        <f>'All Running Order'!T50</f>
        <v>0</v>
      </c>
      <c r="V50" s="12">
        <f>'All Running Order'!U50</f>
        <v>0</v>
      </c>
      <c r="W50" s="12">
        <f>'All Running Order'!V50</f>
        <v>0</v>
      </c>
      <c r="X50" s="12">
        <f>'All Running Order'!W50</f>
        <v>0</v>
      </c>
      <c r="Y50" s="12">
        <f>'All Running Order'!X50</f>
        <v>0</v>
      </c>
      <c r="Z50" s="12">
        <f>'All Running Order'!Y50</f>
        <v>1000</v>
      </c>
      <c r="AA50" s="12">
        <f>'All Running Order'!Z50</f>
        <v>0</v>
      </c>
      <c r="AB50" s="12">
        <f>'All Running Order'!AA50</f>
        <v>0</v>
      </c>
      <c r="AC50" s="12">
        <f>'All Running Order'!AB50</f>
        <v>0</v>
      </c>
      <c r="AD50" s="12">
        <f>'All Running Order'!AC50</f>
        <v>0</v>
      </c>
      <c r="AE50" s="12">
        <f>'All Running Order'!AD50</f>
        <v>0</v>
      </c>
      <c r="AF50" s="12">
        <f>'All Running Order'!AE50</f>
        <v>0</v>
      </c>
      <c r="AG50" s="12">
        <f>'All Running Order'!AF50</f>
        <v>0</v>
      </c>
      <c r="AH50" s="12">
        <f>'All Running Order'!AG50</f>
        <v>0</v>
      </c>
      <c r="AI50" s="12">
        <f>'All Running Order'!AH50</f>
        <v>0</v>
      </c>
      <c r="AJ50" s="12">
        <f>'All Running Order'!AI50</f>
        <v>0</v>
      </c>
      <c r="AK50" s="12">
        <f>'All Running Order'!AJ50</f>
        <v>0</v>
      </c>
      <c r="AL50" s="12">
        <f>'All Running Order'!AK50</f>
        <v>1000</v>
      </c>
      <c r="AM50" s="12">
        <f>'All Running Order'!AL50</f>
        <v>0</v>
      </c>
      <c r="AN50" s="12">
        <f>'All Running Order'!AM50</f>
        <v>0</v>
      </c>
      <c r="AO50" s="12">
        <f>'All Running Order'!AN50</f>
        <v>0</v>
      </c>
      <c r="AP50" s="12">
        <f>'All Running Order'!AO50</f>
        <v>0</v>
      </c>
      <c r="AQ50" s="12">
        <f>'All Running Order'!AP50</f>
        <v>0</v>
      </c>
      <c r="AR50" s="12">
        <f>'All Running Order'!AQ50</f>
        <v>0</v>
      </c>
      <c r="AS50" s="12">
        <f>'All Running Order'!AR50</f>
        <v>0</v>
      </c>
      <c r="AT50" s="12">
        <f>'All Running Order'!AS50</f>
        <v>0</v>
      </c>
      <c r="AU50" s="12">
        <f>'All Running Order'!AT50</f>
        <v>0</v>
      </c>
      <c r="AV50" s="12">
        <f>'All Running Order'!AU50</f>
        <v>0</v>
      </c>
      <c r="AW50" s="12">
        <f>'All Running Order'!AV50</f>
        <v>0</v>
      </c>
      <c r="AX50" s="12">
        <f>'All Running Order'!AW50</f>
        <v>1000</v>
      </c>
      <c r="AY50" s="12">
        <f>'All Running Order'!AX50</f>
        <v>0</v>
      </c>
      <c r="AZ50" s="12">
        <f>'All Running Order'!AY50</f>
        <v>0</v>
      </c>
      <c r="BA50" s="12">
        <f>'All Running Order'!AZ50</f>
        <v>0</v>
      </c>
      <c r="BB50" s="12">
        <f>'All Running Order'!BA50</f>
        <v>0</v>
      </c>
      <c r="BC50" s="12">
        <f>'All Running Order'!BB50</f>
        <v>0</v>
      </c>
      <c r="BD50" s="12">
        <f>'All Running Order'!BC50</f>
        <v>0</v>
      </c>
      <c r="BE50" s="12">
        <f>'All Running Order'!BD50</f>
        <v>0</v>
      </c>
      <c r="BF50" s="12">
        <f>'All Running Order'!BE50</f>
        <v>0</v>
      </c>
      <c r="BG50" s="12">
        <f>'All Running Order'!BF50</f>
        <v>0</v>
      </c>
      <c r="BH50" s="12">
        <f>'All Running Order'!BG50</f>
        <v>0</v>
      </c>
      <c r="BI50" s="12">
        <f>'All Running Order'!BH50</f>
        <v>0</v>
      </c>
      <c r="BJ50" s="12">
        <f>'All Running Order'!BI50</f>
        <v>1000</v>
      </c>
      <c r="BK50" s="12">
        <f>'All Running Order'!BJ50</f>
        <v>22</v>
      </c>
      <c r="BL50" s="12">
        <f>'All Running Order'!BK50</f>
        <v>22</v>
      </c>
      <c r="BM50" s="12">
        <f>'All Running Order'!BL50</f>
        <v>22</v>
      </c>
      <c r="BN50" s="12">
        <f>'All Running Order'!BM50</f>
        <v>22</v>
      </c>
      <c r="BO50" s="12">
        <f>'All Running Order'!BN50</f>
        <v>21</v>
      </c>
      <c r="BP50" s="12">
        <f>'All Running Order'!BO50</f>
        <v>21</v>
      </c>
      <c r="BQ50" s="12">
        <f>'All Running Order'!BP50</f>
        <v>21</v>
      </c>
      <c r="BR50" s="12">
        <f>'All Running Order'!BQ50</f>
        <v>21</v>
      </c>
      <c r="BS50" s="12" t="str">
        <f>'All Running Order'!BR50</f>
        <v>-</v>
      </c>
      <c r="BT50" s="12" t="str">
        <f>'All Running Order'!BS50</f>
        <v/>
      </c>
      <c r="BU50" s="12" t="str">
        <f>'All Running Order'!BT50</f>
        <v>-</v>
      </c>
      <c r="BV50" s="12" t="str">
        <f>'All Running Order'!BU50</f>
        <v/>
      </c>
      <c r="BW50" s="12" t="str">
        <f>'All Running Order'!BV50</f>
        <v>-</v>
      </c>
      <c r="BX50" s="12" t="str">
        <f>'All Running Order'!BW50</f>
        <v/>
      </c>
      <c r="BY50" s="12" t="str">
        <f>'All Running Order'!BX50</f>
        <v>-</v>
      </c>
      <c r="BZ50" s="12" t="str">
        <f>'All Running Order'!BY50</f>
        <v/>
      </c>
      <c r="CA50" s="12" t="str">
        <f>'All Running Order'!BZ50</f>
        <v>-</v>
      </c>
      <c r="CB50" s="12" t="str">
        <f>'All Running Order'!CA50</f>
        <v/>
      </c>
      <c r="CC50" s="12" t="str">
        <f>'All Running Order'!CB50</f>
        <v>-</v>
      </c>
      <c r="CD50" s="12" t="str">
        <f>'All Running Order'!CC50</f>
        <v/>
      </c>
      <c r="CE50" s="12" t="str">
        <f>'All Running Order'!CD50</f>
        <v>-</v>
      </c>
      <c r="CF50" s="12" t="str">
        <f>'All Running Order'!CE50</f>
        <v/>
      </c>
      <c r="CG50" s="12">
        <f>'All Running Order'!CF50</f>
        <v>22</v>
      </c>
      <c r="CH50" s="12">
        <f>'All Running Order'!CG50</f>
        <v>1</v>
      </c>
      <c r="CI50" s="12" t="str">
        <f>'All Running Order'!CH50</f>
        <v>-</v>
      </c>
      <c r="CJ50" s="12" t="str">
        <f>'All Running Order'!CI50</f>
        <v xml:space="preserve"> </v>
      </c>
      <c r="CK50" s="12" t="str">
        <f>'All Running Order'!CJ50</f>
        <v>-</v>
      </c>
      <c r="CL50" s="12" t="str">
        <f>'All Running Order'!CK50</f>
        <v xml:space="preserve"> </v>
      </c>
      <c r="CM50" s="12" t="str">
        <f>'All Running Order'!CL50</f>
        <v>1</v>
      </c>
      <c r="CN50" s="12" t="str">
        <f>'All Running Order'!CM50</f>
        <v xml:space="preserve"> </v>
      </c>
      <c r="CO50" s="12" t="str">
        <f>'All Running Order'!CN50</f>
        <v xml:space="preserve"> </v>
      </c>
    </row>
    <row r="51" spans="1:93" s="3" customFormat="1" x14ac:dyDescent="0.3">
      <c r="A51" s="3" t="str">
        <f t="shared" si="4"/>
        <v>01</v>
      </c>
      <c r="B51" s="3" t="str">
        <f>IF(N51=Constants!$D$2,CONCATENATE(N51,BT51),IF(N51=Constants!$D$3,CONCATENATE(N51,CF51),""))</f>
        <v/>
      </c>
      <c r="C51" s="12">
        <f>'All Running Order'!B51</f>
        <v>49</v>
      </c>
      <c r="D51" s="21">
        <f>'All Running Order'!C51</f>
        <v>0</v>
      </c>
      <c r="E51" s="21">
        <f>'All Running Order'!D51</f>
        <v>0</v>
      </c>
      <c r="F51" s="21">
        <f>'All Running Order'!E51</f>
        <v>0</v>
      </c>
      <c r="G51" s="12">
        <f>'All Running Order'!F51</f>
        <v>0</v>
      </c>
      <c r="H51" s="12">
        <f>'All Running Order'!G51</f>
        <v>0</v>
      </c>
      <c r="I51" s="12">
        <f>'All Running Order'!H51</f>
        <v>0</v>
      </c>
      <c r="J51" s="12">
        <f>'All Running Order'!I51</f>
        <v>0</v>
      </c>
      <c r="K51" s="12">
        <f>'All Running Order'!J51</f>
        <v>0</v>
      </c>
      <c r="L51" s="12"/>
      <c r="M51" s="12">
        <f>'All Running Order'!L51</f>
        <v>0</v>
      </c>
      <c r="N51" s="12">
        <f>'All Running Order'!M51</f>
        <v>0</v>
      </c>
      <c r="O51" s="12">
        <f>'All Running Order'!N51</f>
        <v>0</v>
      </c>
      <c r="P51" s="12">
        <f>'All Running Order'!O51</f>
        <v>0</v>
      </c>
      <c r="Q51" s="12">
        <f>'All Running Order'!P51</f>
        <v>0</v>
      </c>
      <c r="R51" s="12">
        <f>'All Running Order'!Q51</f>
        <v>0</v>
      </c>
      <c r="S51" s="12">
        <f>'All Running Order'!R51</f>
        <v>0</v>
      </c>
      <c r="T51" s="12">
        <f>'All Running Order'!S51</f>
        <v>0</v>
      </c>
      <c r="U51" s="12">
        <f>'All Running Order'!T51</f>
        <v>0</v>
      </c>
      <c r="V51" s="12">
        <f>'All Running Order'!U51</f>
        <v>0</v>
      </c>
      <c r="W51" s="12">
        <f>'All Running Order'!V51</f>
        <v>0</v>
      </c>
      <c r="X51" s="12">
        <f>'All Running Order'!W51</f>
        <v>0</v>
      </c>
      <c r="Y51" s="12">
        <f>'All Running Order'!X51</f>
        <v>0</v>
      </c>
      <c r="Z51" s="12">
        <f>'All Running Order'!Y51</f>
        <v>1000</v>
      </c>
      <c r="AA51" s="12">
        <f>'All Running Order'!Z51</f>
        <v>0</v>
      </c>
      <c r="AB51" s="12">
        <f>'All Running Order'!AA51</f>
        <v>0</v>
      </c>
      <c r="AC51" s="12">
        <f>'All Running Order'!AB51</f>
        <v>0</v>
      </c>
      <c r="AD51" s="12">
        <f>'All Running Order'!AC51</f>
        <v>0</v>
      </c>
      <c r="AE51" s="12">
        <f>'All Running Order'!AD51</f>
        <v>0</v>
      </c>
      <c r="AF51" s="12">
        <f>'All Running Order'!AE51</f>
        <v>0</v>
      </c>
      <c r="AG51" s="12">
        <f>'All Running Order'!AF51</f>
        <v>0</v>
      </c>
      <c r="AH51" s="12">
        <f>'All Running Order'!AG51</f>
        <v>0</v>
      </c>
      <c r="AI51" s="12">
        <f>'All Running Order'!AH51</f>
        <v>0</v>
      </c>
      <c r="AJ51" s="12">
        <f>'All Running Order'!AI51</f>
        <v>0</v>
      </c>
      <c r="AK51" s="12">
        <f>'All Running Order'!AJ51</f>
        <v>0</v>
      </c>
      <c r="AL51" s="12">
        <f>'All Running Order'!AK51</f>
        <v>1000</v>
      </c>
      <c r="AM51" s="12">
        <f>'All Running Order'!AL51</f>
        <v>0</v>
      </c>
      <c r="AN51" s="12">
        <f>'All Running Order'!AM51</f>
        <v>0</v>
      </c>
      <c r="AO51" s="12">
        <f>'All Running Order'!AN51</f>
        <v>0</v>
      </c>
      <c r="AP51" s="12">
        <f>'All Running Order'!AO51</f>
        <v>0</v>
      </c>
      <c r="AQ51" s="12">
        <f>'All Running Order'!AP51</f>
        <v>0</v>
      </c>
      <c r="AR51" s="12">
        <f>'All Running Order'!AQ51</f>
        <v>0</v>
      </c>
      <c r="AS51" s="12">
        <f>'All Running Order'!AR51</f>
        <v>0</v>
      </c>
      <c r="AT51" s="12">
        <f>'All Running Order'!AS51</f>
        <v>0</v>
      </c>
      <c r="AU51" s="12">
        <f>'All Running Order'!AT51</f>
        <v>0</v>
      </c>
      <c r="AV51" s="12">
        <f>'All Running Order'!AU51</f>
        <v>0</v>
      </c>
      <c r="AW51" s="12">
        <f>'All Running Order'!AV51</f>
        <v>0</v>
      </c>
      <c r="AX51" s="12">
        <f>'All Running Order'!AW51</f>
        <v>1000</v>
      </c>
      <c r="AY51" s="12">
        <f>'All Running Order'!AX51</f>
        <v>0</v>
      </c>
      <c r="AZ51" s="12">
        <f>'All Running Order'!AY51</f>
        <v>0</v>
      </c>
      <c r="BA51" s="12">
        <f>'All Running Order'!AZ51</f>
        <v>0</v>
      </c>
      <c r="BB51" s="12">
        <f>'All Running Order'!BA51</f>
        <v>0</v>
      </c>
      <c r="BC51" s="12">
        <f>'All Running Order'!BB51</f>
        <v>0</v>
      </c>
      <c r="BD51" s="12">
        <f>'All Running Order'!BC51</f>
        <v>0</v>
      </c>
      <c r="BE51" s="12">
        <f>'All Running Order'!BD51</f>
        <v>0</v>
      </c>
      <c r="BF51" s="12">
        <f>'All Running Order'!BE51</f>
        <v>0</v>
      </c>
      <c r="BG51" s="12">
        <f>'All Running Order'!BF51</f>
        <v>0</v>
      </c>
      <c r="BH51" s="12">
        <f>'All Running Order'!BG51</f>
        <v>0</v>
      </c>
      <c r="BI51" s="12">
        <f>'All Running Order'!BH51</f>
        <v>0</v>
      </c>
      <c r="BJ51" s="12">
        <f>'All Running Order'!BI51</f>
        <v>1000</v>
      </c>
      <c r="BK51" s="12">
        <f>'All Running Order'!BJ51</f>
        <v>22</v>
      </c>
      <c r="BL51" s="12">
        <f>'All Running Order'!BK51</f>
        <v>22</v>
      </c>
      <c r="BM51" s="12">
        <f>'All Running Order'!BL51</f>
        <v>22</v>
      </c>
      <c r="BN51" s="12">
        <f>'All Running Order'!BM51</f>
        <v>22</v>
      </c>
      <c r="BO51" s="12">
        <f>'All Running Order'!BN51</f>
        <v>21</v>
      </c>
      <c r="BP51" s="12">
        <f>'All Running Order'!BO51</f>
        <v>21</v>
      </c>
      <c r="BQ51" s="12">
        <f>'All Running Order'!BP51</f>
        <v>21</v>
      </c>
      <c r="BR51" s="12">
        <f>'All Running Order'!BQ51</f>
        <v>21</v>
      </c>
      <c r="BS51" s="12" t="str">
        <f>'All Running Order'!BR51</f>
        <v>-</v>
      </c>
      <c r="BT51" s="12" t="str">
        <f>'All Running Order'!BS51</f>
        <v/>
      </c>
      <c r="BU51" s="12" t="str">
        <f>'All Running Order'!BT51</f>
        <v>-</v>
      </c>
      <c r="BV51" s="12" t="str">
        <f>'All Running Order'!BU51</f>
        <v/>
      </c>
      <c r="BW51" s="12" t="str">
        <f>'All Running Order'!BV51</f>
        <v>-</v>
      </c>
      <c r="BX51" s="12" t="str">
        <f>'All Running Order'!BW51</f>
        <v/>
      </c>
      <c r="BY51" s="12" t="str">
        <f>'All Running Order'!BX51</f>
        <v>-</v>
      </c>
      <c r="BZ51" s="12" t="str">
        <f>'All Running Order'!BY51</f>
        <v/>
      </c>
      <c r="CA51" s="12" t="str">
        <f>'All Running Order'!BZ51</f>
        <v>-</v>
      </c>
      <c r="CB51" s="12" t="str">
        <f>'All Running Order'!CA51</f>
        <v/>
      </c>
      <c r="CC51" s="12" t="str">
        <f>'All Running Order'!CB51</f>
        <v>-</v>
      </c>
      <c r="CD51" s="12" t="str">
        <f>'All Running Order'!CC51</f>
        <v/>
      </c>
      <c r="CE51" s="12" t="str">
        <f>'All Running Order'!CD51</f>
        <v>-</v>
      </c>
      <c r="CF51" s="12" t="str">
        <f>'All Running Order'!CE51</f>
        <v/>
      </c>
      <c r="CG51" s="12">
        <f>'All Running Order'!CF51</f>
        <v>22</v>
      </c>
      <c r="CH51" s="12">
        <f>'All Running Order'!CG51</f>
        <v>1</v>
      </c>
      <c r="CI51" s="12" t="str">
        <f>'All Running Order'!CH51</f>
        <v>-</v>
      </c>
      <c r="CJ51" s="12" t="str">
        <f>'All Running Order'!CI51</f>
        <v xml:space="preserve"> </v>
      </c>
      <c r="CK51" s="12" t="str">
        <f>'All Running Order'!CJ51</f>
        <v>-</v>
      </c>
      <c r="CL51" s="12" t="str">
        <f>'All Running Order'!CK51</f>
        <v xml:space="preserve"> </v>
      </c>
      <c r="CM51" s="12" t="str">
        <f>'All Running Order'!CL51</f>
        <v>1</v>
      </c>
      <c r="CN51" s="12" t="str">
        <f>'All Running Order'!CM51</f>
        <v xml:space="preserve"> </v>
      </c>
      <c r="CO51" s="12" t="str">
        <f>'All Running Order'!CN51</f>
        <v xml:space="preserve"> </v>
      </c>
    </row>
    <row r="52" spans="1:93" s="3" customFormat="1" x14ac:dyDescent="0.3">
      <c r="A52" s="3" t="str">
        <f t="shared" si="4"/>
        <v>01</v>
      </c>
      <c r="B52" s="3" t="str">
        <f>IF(N52=Constants!$D$2,CONCATENATE(N52,BT52),IF(N52=Constants!$D$3,CONCATENATE(N52,CF52),""))</f>
        <v/>
      </c>
      <c r="C52" s="12">
        <f>'All Running Order'!B52</f>
        <v>50</v>
      </c>
      <c r="D52" s="21">
        <f>'All Running Order'!C52</f>
        <v>0</v>
      </c>
      <c r="E52" s="21">
        <f>'All Running Order'!D52</f>
        <v>0</v>
      </c>
      <c r="F52" s="21">
        <f>'All Running Order'!E52</f>
        <v>0</v>
      </c>
      <c r="G52" s="12">
        <f>'All Running Order'!F52</f>
        <v>0</v>
      </c>
      <c r="H52" s="12">
        <f>'All Running Order'!G52</f>
        <v>0</v>
      </c>
      <c r="I52" s="12">
        <f>'All Running Order'!H52</f>
        <v>0</v>
      </c>
      <c r="J52" s="12">
        <f>'All Running Order'!I52</f>
        <v>0</v>
      </c>
      <c r="K52" s="12">
        <f>'All Running Order'!J52</f>
        <v>0</v>
      </c>
      <c r="L52" s="12"/>
      <c r="M52" s="12">
        <f>'All Running Order'!L52</f>
        <v>0</v>
      </c>
      <c r="N52" s="12">
        <f>'All Running Order'!M52</f>
        <v>0</v>
      </c>
      <c r="O52" s="12">
        <f>'All Running Order'!N52</f>
        <v>0</v>
      </c>
      <c r="P52" s="12">
        <f>'All Running Order'!O52</f>
        <v>0</v>
      </c>
      <c r="Q52" s="12">
        <f>'All Running Order'!P52</f>
        <v>0</v>
      </c>
      <c r="R52" s="12">
        <f>'All Running Order'!Q52</f>
        <v>0</v>
      </c>
      <c r="S52" s="12">
        <f>'All Running Order'!R52</f>
        <v>0</v>
      </c>
      <c r="T52" s="12">
        <f>'All Running Order'!S52</f>
        <v>0</v>
      </c>
      <c r="U52" s="12">
        <f>'All Running Order'!T52</f>
        <v>0</v>
      </c>
      <c r="V52" s="12">
        <f>'All Running Order'!U52</f>
        <v>0</v>
      </c>
      <c r="W52" s="12">
        <f>'All Running Order'!V52</f>
        <v>0</v>
      </c>
      <c r="X52" s="12">
        <f>'All Running Order'!W52</f>
        <v>0</v>
      </c>
      <c r="Y52" s="12">
        <f>'All Running Order'!X52</f>
        <v>0</v>
      </c>
      <c r="Z52" s="12">
        <f>'All Running Order'!Y52</f>
        <v>1000</v>
      </c>
      <c r="AA52" s="12">
        <f>'All Running Order'!Z52</f>
        <v>0</v>
      </c>
      <c r="AB52" s="12">
        <f>'All Running Order'!AA52</f>
        <v>0</v>
      </c>
      <c r="AC52" s="12">
        <f>'All Running Order'!AB52</f>
        <v>0</v>
      </c>
      <c r="AD52" s="12">
        <f>'All Running Order'!AC52</f>
        <v>0</v>
      </c>
      <c r="AE52" s="12">
        <f>'All Running Order'!AD52</f>
        <v>0</v>
      </c>
      <c r="AF52" s="12">
        <f>'All Running Order'!AE52</f>
        <v>0</v>
      </c>
      <c r="AG52" s="12">
        <f>'All Running Order'!AF52</f>
        <v>0</v>
      </c>
      <c r="AH52" s="12">
        <f>'All Running Order'!AG52</f>
        <v>0</v>
      </c>
      <c r="AI52" s="12">
        <f>'All Running Order'!AH52</f>
        <v>0</v>
      </c>
      <c r="AJ52" s="12">
        <f>'All Running Order'!AI52</f>
        <v>0</v>
      </c>
      <c r="AK52" s="12">
        <f>'All Running Order'!AJ52</f>
        <v>0</v>
      </c>
      <c r="AL52" s="12">
        <f>'All Running Order'!AK52</f>
        <v>1000</v>
      </c>
      <c r="AM52" s="12">
        <f>'All Running Order'!AL52</f>
        <v>0</v>
      </c>
      <c r="AN52" s="12">
        <f>'All Running Order'!AM52</f>
        <v>0</v>
      </c>
      <c r="AO52" s="12">
        <f>'All Running Order'!AN52</f>
        <v>0</v>
      </c>
      <c r="AP52" s="12">
        <f>'All Running Order'!AO52</f>
        <v>0</v>
      </c>
      <c r="AQ52" s="12">
        <f>'All Running Order'!AP52</f>
        <v>0</v>
      </c>
      <c r="AR52" s="12">
        <f>'All Running Order'!AQ52</f>
        <v>0</v>
      </c>
      <c r="AS52" s="12">
        <f>'All Running Order'!AR52</f>
        <v>0</v>
      </c>
      <c r="AT52" s="12">
        <f>'All Running Order'!AS52</f>
        <v>0</v>
      </c>
      <c r="AU52" s="12">
        <f>'All Running Order'!AT52</f>
        <v>0</v>
      </c>
      <c r="AV52" s="12">
        <f>'All Running Order'!AU52</f>
        <v>0</v>
      </c>
      <c r="AW52" s="12">
        <f>'All Running Order'!AV52</f>
        <v>0</v>
      </c>
      <c r="AX52" s="12">
        <f>'All Running Order'!AW52</f>
        <v>1000</v>
      </c>
      <c r="AY52" s="12">
        <f>'All Running Order'!AX52</f>
        <v>0</v>
      </c>
      <c r="AZ52" s="12">
        <f>'All Running Order'!AY52</f>
        <v>0</v>
      </c>
      <c r="BA52" s="12">
        <f>'All Running Order'!AZ52</f>
        <v>0</v>
      </c>
      <c r="BB52" s="12">
        <f>'All Running Order'!BA52</f>
        <v>0</v>
      </c>
      <c r="BC52" s="12">
        <f>'All Running Order'!BB52</f>
        <v>0</v>
      </c>
      <c r="BD52" s="12">
        <f>'All Running Order'!BC52</f>
        <v>0</v>
      </c>
      <c r="BE52" s="12">
        <f>'All Running Order'!BD52</f>
        <v>0</v>
      </c>
      <c r="BF52" s="12">
        <f>'All Running Order'!BE52</f>
        <v>0</v>
      </c>
      <c r="BG52" s="12">
        <f>'All Running Order'!BF52</f>
        <v>0</v>
      </c>
      <c r="BH52" s="12">
        <f>'All Running Order'!BG52</f>
        <v>0</v>
      </c>
      <c r="BI52" s="12">
        <f>'All Running Order'!BH52</f>
        <v>0</v>
      </c>
      <c r="BJ52" s="12">
        <f>'All Running Order'!BI52</f>
        <v>1000</v>
      </c>
      <c r="BK52" s="12">
        <f>'All Running Order'!BJ52</f>
        <v>22</v>
      </c>
      <c r="BL52" s="12">
        <f>'All Running Order'!BK52</f>
        <v>22</v>
      </c>
      <c r="BM52" s="12">
        <f>'All Running Order'!BL52</f>
        <v>22</v>
      </c>
      <c r="BN52" s="12">
        <f>'All Running Order'!BM52</f>
        <v>22</v>
      </c>
      <c r="BO52" s="12">
        <f>'All Running Order'!BN52</f>
        <v>21</v>
      </c>
      <c r="BP52" s="12">
        <f>'All Running Order'!BO52</f>
        <v>21</v>
      </c>
      <c r="BQ52" s="12">
        <f>'All Running Order'!BP52</f>
        <v>21</v>
      </c>
      <c r="BR52" s="12">
        <f>'All Running Order'!BQ52</f>
        <v>21</v>
      </c>
      <c r="BS52" s="12" t="str">
        <f>'All Running Order'!BR52</f>
        <v>-</v>
      </c>
      <c r="BT52" s="12" t="str">
        <f>'All Running Order'!BS52</f>
        <v/>
      </c>
      <c r="BU52" s="12" t="str">
        <f>'All Running Order'!BT52</f>
        <v>-</v>
      </c>
      <c r="BV52" s="12" t="str">
        <f>'All Running Order'!BU52</f>
        <v/>
      </c>
      <c r="BW52" s="12" t="str">
        <f>'All Running Order'!BV52</f>
        <v>-</v>
      </c>
      <c r="BX52" s="12" t="str">
        <f>'All Running Order'!BW52</f>
        <v/>
      </c>
      <c r="BY52" s="12" t="str">
        <f>'All Running Order'!BX52</f>
        <v>-</v>
      </c>
      <c r="BZ52" s="12" t="str">
        <f>'All Running Order'!BY52</f>
        <v/>
      </c>
      <c r="CA52" s="12" t="str">
        <f>'All Running Order'!BZ52</f>
        <v>-</v>
      </c>
      <c r="CB52" s="12" t="str">
        <f>'All Running Order'!CA52</f>
        <v/>
      </c>
      <c r="CC52" s="12" t="str">
        <f>'All Running Order'!CB52</f>
        <v>-</v>
      </c>
      <c r="CD52" s="12" t="str">
        <f>'All Running Order'!CC52</f>
        <v/>
      </c>
      <c r="CE52" s="12" t="str">
        <f>'All Running Order'!CD52</f>
        <v>-</v>
      </c>
      <c r="CF52" s="12" t="str">
        <f>'All Running Order'!CE52</f>
        <v/>
      </c>
      <c r="CG52" s="12">
        <f>'All Running Order'!CF52</f>
        <v>22</v>
      </c>
      <c r="CH52" s="12">
        <f>'All Running Order'!CG52</f>
        <v>1</v>
      </c>
      <c r="CI52" s="12" t="str">
        <f>'All Running Order'!CH52</f>
        <v>-</v>
      </c>
      <c r="CJ52" s="12" t="str">
        <f>'All Running Order'!CI52</f>
        <v xml:space="preserve"> </v>
      </c>
      <c r="CK52" s="12" t="str">
        <f>'All Running Order'!CJ52</f>
        <v>-</v>
      </c>
      <c r="CL52" s="12" t="str">
        <f>'All Running Order'!CK52</f>
        <v xml:space="preserve"> </v>
      </c>
      <c r="CM52" s="12" t="str">
        <f>'All Running Order'!CL52</f>
        <v>1</v>
      </c>
      <c r="CN52" s="12" t="str">
        <f>'All Running Order'!CM52</f>
        <v xml:space="preserve"> </v>
      </c>
      <c r="CO52" s="12" t="str">
        <f>'All Running Order'!CN52</f>
        <v xml:space="preserve"> </v>
      </c>
    </row>
    <row r="53" spans="1:93" s="3" customFormat="1" x14ac:dyDescent="0.3">
      <c r="A53" s="3" t="str">
        <f t="shared" si="4"/>
        <v>01</v>
      </c>
      <c r="B53" s="3" t="str">
        <f>IF(N53=Constants!$D$2,CONCATENATE(N53,BT53),IF(N53=Constants!$D$3,CONCATENATE(N53,CF53),""))</f>
        <v/>
      </c>
      <c r="C53" s="12">
        <f>'All Running Order'!B53</f>
        <v>51</v>
      </c>
      <c r="D53" s="21">
        <f>'All Running Order'!C53</f>
        <v>0</v>
      </c>
      <c r="E53" s="21">
        <f>'All Running Order'!D53</f>
        <v>0</v>
      </c>
      <c r="F53" s="21">
        <f>'All Running Order'!E53</f>
        <v>0</v>
      </c>
      <c r="G53" s="12">
        <f>'All Running Order'!F53</f>
        <v>0</v>
      </c>
      <c r="H53" s="12">
        <f>'All Running Order'!G53</f>
        <v>0</v>
      </c>
      <c r="I53" s="12">
        <f>'All Running Order'!H53</f>
        <v>0</v>
      </c>
      <c r="J53" s="12">
        <f>'All Running Order'!I53</f>
        <v>0</v>
      </c>
      <c r="K53" s="12">
        <f>'All Running Order'!J53</f>
        <v>0</v>
      </c>
      <c r="L53" s="12"/>
      <c r="M53" s="12">
        <f>'All Running Order'!L53</f>
        <v>0</v>
      </c>
      <c r="N53" s="12">
        <f>'All Running Order'!M53</f>
        <v>0</v>
      </c>
      <c r="O53" s="12">
        <f>'All Running Order'!N53</f>
        <v>0</v>
      </c>
      <c r="P53" s="12">
        <f>'All Running Order'!O53</f>
        <v>0</v>
      </c>
      <c r="Q53" s="12">
        <f>'All Running Order'!P53</f>
        <v>0</v>
      </c>
      <c r="R53" s="12">
        <f>'All Running Order'!Q53</f>
        <v>0</v>
      </c>
      <c r="S53" s="12">
        <f>'All Running Order'!R53</f>
        <v>0</v>
      </c>
      <c r="T53" s="12">
        <f>'All Running Order'!S53</f>
        <v>0</v>
      </c>
      <c r="U53" s="12">
        <f>'All Running Order'!T53</f>
        <v>0</v>
      </c>
      <c r="V53" s="12">
        <f>'All Running Order'!U53</f>
        <v>0</v>
      </c>
      <c r="W53" s="12">
        <f>'All Running Order'!V53</f>
        <v>0</v>
      </c>
      <c r="X53" s="12">
        <f>'All Running Order'!W53</f>
        <v>0</v>
      </c>
      <c r="Y53" s="12">
        <f>'All Running Order'!X53</f>
        <v>0</v>
      </c>
      <c r="Z53" s="12">
        <f>'All Running Order'!Y53</f>
        <v>1000</v>
      </c>
      <c r="AA53" s="12">
        <f>'All Running Order'!Z53</f>
        <v>0</v>
      </c>
      <c r="AB53" s="12">
        <f>'All Running Order'!AA53</f>
        <v>0</v>
      </c>
      <c r="AC53" s="12">
        <f>'All Running Order'!AB53</f>
        <v>0</v>
      </c>
      <c r="AD53" s="12">
        <f>'All Running Order'!AC53</f>
        <v>0</v>
      </c>
      <c r="AE53" s="12">
        <f>'All Running Order'!AD53</f>
        <v>0</v>
      </c>
      <c r="AF53" s="12">
        <f>'All Running Order'!AE53</f>
        <v>0</v>
      </c>
      <c r="AG53" s="12">
        <f>'All Running Order'!AF53</f>
        <v>0</v>
      </c>
      <c r="AH53" s="12">
        <f>'All Running Order'!AG53</f>
        <v>0</v>
      </c>
      <c r="AI53" s="12">
        <f>'All Running Order'!AH53</f>
        <v>0</v>
      </c>
      <c r="AJ53" s="12">
        <f>'All Running Order'!AI53</f>
        <v>0</v>
      </c>
      <c r="AK53" s="12">
        <f>'All Running Order'!AJ53</f>
        <v>0</v>
      </c>
      <c r="AL53" s="12">
        <f>'All Running Order'!AK53</f>
        <v>1000</v>
      </c>
      <c r="AM53" s="12">
        <f>'All Running Order'!AL53</f>
        <v>0</v>
      </c>
      <c r="AN53" s="12">
        <f>'All Running Order'!AM53</f>
        <v>0</v>
      </c>
      <c r="AO53" s="12">
        <f>'All Running Order'!AN53</f>
        <v>0</v>
      </c>
      <c r="AP53" s="12">
        <f>'All Running Order'!AO53</f>
        <v>0</v>
      </c>
      <c r="AQ53" s="12">
        <f>'All Running Order'!AP53</f>
        <v>0</v>
      </c>
      <c r="AR53" s="12">
        <f>'All Running Order'!AQ53</f>
        <v>0</v>
      </c>
      <c r="AS53" s="12">
        <f>'All Running Order'!AR53</f>
        <v>0</v>
      </c>
      <c r="AT53" s="12">
        <f>'All Running Order'!AS53</f>
        <v>0</v>
      </c>
      <c r="AU53" s="12">
        <f>'All Running Order'!AT53</f>
        <v>0</v>
      </c>
      <c r="AV53" s="12">
        <f>'All Running Order'!AU53</f>
        <v>0</v>
      </c>
      <c r="AW53" s="12">
        <f>'All Running Order'!AV53</f>
        <v>0</v>
      </c>
      <c r="AX53" s="12">
        <f>'All Running Order'!AW53</f>
        <v>1000</v>
      </c>
      <c r="AY53" s="12">
        <f>'All Running Order'!AX53</f>
        <v>0</v>
      </c>
      <c r="AZ53" s="12">
        <f>'All Running Order'!AY53</f>
        <v>0</v>
      </c>
      <c r="BA53" s="12">
        <f>'All Running Order'!AZ53</f>
        <v>0</v>
      </c>
      <c r="BB53" s="12">
        <f>'All Running Order'!BA53</f>
        <v>0</v>
      </c>
      <c r="BC53" s="12">
        <f>'All Running Order'!BB53</f>
        <v>0</v>
      </c>
      <c r="BD53" s="12">
        <f>'All Running Order'!BC53</f>
        <v>0</v>
      </c>
      <c r="BE53" s="12">
        <f>'All Running Order'!BD53</f>
        <v>0</v>
      </c>
      <c r="BF53" s="12">
        <f>'All Running Order'!BE53</f>
        <v>0</v>
      </c>
      <c r="BG53" s="12">
        <f>'All Running Order'!BF53</f>
        <v>0</v>
      </c>
      <c r="BH53" s="12">
        <f>'All Running Order'!BG53</f>
        <v>0</v>
      </c>
      <c r="BI53" s="12">
        <f>'All Running Order'!BH53</f>
        <v>0</v>
      </c>
      <c r="BJ53" s="12">
        <f>'All Running Order'!BI53</f>
        <v>1000</v>
      </c>
      <c r="BK53" s="12">
        <f>'All Running Order'!BJ53</f>
        <v>22</v>
      </c>
      <c r="BL53" s="12">
        <f>'All Running Order'!BK53</f>
        <v>22</v>
      </c>
      <c r="BM53" s="12">
        <f>'All Running Order'!BL53</f>
        <v>22</v>
      </c>
      <c r="BN53" s="12">
        <f>'All Running Order'!BM53</f>
        <v>22</v>
      </c>
      <c r="BO53" s="12">
        <f>'All Running Order'!BN53</f>
        <v>21</v>
      </c>
      <c r="BP53" s="12">
        <f>'All Running Order'!BO53</f>
        <v>21</v>
      </c>
      <c r="BQ53" s="12">
        <f>'All Running Order'!BP53</f>
        <v>21</v>
      </c>
      <c r="BR53" s="12">
        <f>'All Running Order'!BQ53</f>
        <v>21</v>
      </c>
      <c r="BS53" s="12" t="str">
        <f>'All Running Order'!BR53</f>
        <v>-</v>
      </c>
      <c r="BT53" s="12" t="str">
        <f>'All Running Order'!BS53</f>
        <v/>
      </c>
      <c r="BU53" s="12" t="str">
        <f>'All Running Order'!BT53</f>
        <v>-</v>
      </c>
      <c r="BV53" s="12" t="str">
        <f>'All Running Order'!BU53</f>
        <v/>
      </c>
      <c r="BW53" s="12" t="str">
        <f>'All Running Order'!BV53</f>
        <v>-</v>
      </c>
      <c r="BX53" s="12" t="str">
        <f>'All Running Order'!BW53</f>
        <v/>
      </c>
      <c r="BY53" s="12" t="str">
        <f>'All Running Order'!BX53</f>
        <v>-</v>
      </c>
      <c r="BZ53" s="12" t="str">
        <f>'All Running Order'!BY53</f>
        <v/>
      </c>
      <c r="CA53" s="12" t="str">
        <f>'All Running Order'!BZ53</f>
        <v>-</v>
      </c>
      <c r="CB53" s="12" t="str">
        <f>'All Running Order'!CA53</f>
        <v/>
      </c>
      <c r="CC53" s="12" t="str">
        <f>'All Running Order'!CB53</f>
        <v>-</v>
      </c>
      <c r="CD53" s="12" t="str">
        <f>'All Running Order'!CC53</f>
        <v/>
      </c>
      <c r="CE53" s="12" t="str">
        <f>'All Running Order'!CD53</f>
        <v>-</v>
      </c>
      <c r="CF53" s="12" t="str">
        <f>'All Running Order'!CE53</f>
        <v/>
      </c>
      <c r="CG53" s="12">
        <f>'All Running Order'!CF53</f>
        <v>22</v>
      </c>
      <c r="CH53" s="12">
        <f>'All Running Order'!CG53</f>
        <v>1</v>
      </c>
      <c r="CI53" s="12" t="str">
        <f>'All Running Order'!CH53</f>
        <v>-</v>
      </c>
      <c r="CJ53" s="12" t="str">
        <f>'All Running Order'!CI53</f>
        <v xml:space="preserve"> </v>
      </c>
      <c r="CK53" s="12" t="str">
        <f>'All Running Order'!CJ53</f>
        <v>-</v>
      </c>
      <c r="CL53" s="12" t="str">
        <f>'All Running Order'!CK53</f>
        <v xml:space="preserve"> </v>
      </c>
      <c r="CM53" s="12" t="str">
        <f>'All Running Order'!CL53</f>
        <v>1</v>
      </c>
      <c r="CN53" s="12" t="str">
        <f>'All Running Order'!CM53</f>
        <v xml:space="preserve"> </v>
      </c>
      <c r="CO53" s="12" t="str">
        <f>'All Running Order'!CN53</f>
        <v xml:space="preserve"> </v>
      </c>
    </row>
    <row r="54" spans="1:93" s="3" customFormat="1" x14ac:dyDescent="0.3">
      <c r="A54" s="3" t="str">
        <f t="shared" si="4"/>
        <v>01</v>
      </c>
      <c r="B54" s="3" t="str">
        <f>IF(N54=Constants!$D$2,CONCATENATE(N54,BT54),IF(N54=Constants!$D$3,CONCATENATE(N54,CF54),""))</f>
        <v/>
      </c>
      <c r="C54" s="12">
        <f>'All Running Order'!B54</f>
        <v>52</v>
      </c>
      <c r="D54" s="21">
        <f>'All Running Order'!C54</f>
        <v>0</v>
      </c>
      <c r="E54" s="21">
        <f>'All Running Order'!D54</f>
        <v>0</v>
      </c>
      <c r="F54" s="21">
        <f>'All Running Order'!E54</f>
        <v>0</v>
      </c>
      <c r="G54" s="12">
        <f>'All Running Order'!F54</f>
        <v>0</v>
      </c>
      <c r="H54" s="12">
        <f>'All Running Order'!G54</f>
        <v>0</v>
      </c>
      <c r="I54" s="12">
        <f>'All Running Order'!H54</f>
        <v>0</v>
      </c>
      <c r="J54" s="12">
        <f>'All Running Order'!I54</f>
        <v>0</v>
      </c>
      <c r="K54" s="12">
        <f>'All Running Order'!J54</f>
        <v>0</v>
      </c>
      <c r="L54" s="12"/>
      <c r="M54" s="12">
        <f>'All Running Order'!L54</f>
        <v>0</v>
      </c>
      <c r="N54" s="12">
        <f>'All Running Order'!M54</f>
        <v>0</v>
      </c>
      <c r="O54" s="12">
        <f>'All Running Order'!N54</f>
        <v>0</v>
      </c>
      <c r="P54" s="12">
        <f>'All Running Order'!O54</f>
        <v>0</v>
      </c>
      <c r="Q54" s="12">
        <f>'All Running Order'!P54</f>
        <v>0</v>
      </c>
      <c r="R54" s="12">
        <f>'All Running Order'!Q54</f>
        <v>0</v>
      </c>
      <c r="S54" s="12">
        <f>'All Running Order'!R54</f>
        <v>0</v>
      </c>
      <c r="T54" s="12">
        <f>'All Running Order'!S54</f>
        <v>0</v>
      </c>
      <c r="U54" s="12">
        <f>'All Running Order'!T54</f>
        <v>0</v>
      </c>
      <c r="V54" s="12">
        <f>'All Running Order'!U54</f>
        <v>0</v>
      </c>
      <c r="W54" s="12">
        <f>'All Running Order'!V54</f>
        <v>0</v>
      </c>
      <c r="X54" s="12">
        <f>'All Running Order'!W54</f>
        <v>0</v>
      </c>
      <c r="Y54" s="12">
        <f>'All Running Order'!X54</f>
        <v>0</v>
      </c>
      <c r="Z54" s="12">
        <f>'All Running Order'!Y54</f>
        <v>1000</v>
      </c>
      <c r="AA54" s="12">
        <f>'All Running Order'!Z54</f>
        <v>0</v>
      </c>
      <c r="AB54" s="12">
        <f>'All Running Order'!AA54</f>
        <v>0</v>
      </c>
      <c r="AC54" s="12">
        <f>'All Running Order'!AB54</f>
        <v>0</v>
      </c>
      <c r="AD54" s="12">
        <f>'All Running Order'!AC54</f>
        <v>0</v>
      </c>
      <c r="AE54" s="12">
        <f>'All Running Order'!AD54</f>
        <v>0</v>
      </c>
      <c r="AF54" s="12">
        <f>'All Running Order'!AE54</f>
        <v>0</v>
      </c>
      <c r="AG54" s="12">
        <f>'All Running Order'!AF54</f>
        <v>0</v>
      </c>
      <c r="AH54" s="12">
        <f>'All Running Order'!AG54</f>
        <v>0</v>
      </c>
      <c r="AI54" s="12">
        <f>'All Running Order'!AH54</f>
        <v>0</v>
      </c>
      <c r="AJ54" s="12">
        <f>'All Running Order'!AI54</f>
        <v>0</v>
      </c>
      <c r="AK54" s="12">
        <f>'All Running Order'!AJ54</f>
        <v>0</v>
      </c>
      <c r="AL54" s="12">
        <f>'All Running Order'!AK54</f>
        <v>1000</v>
      </c>
      <c r="AM54" s="12">
        <f>'All Running Order'!AL54</f>
        <v>0</v>
      </c>
      <c r="AN54" s="12">
        <f>'All Running Order'!AM54</f>
        <v>0</v>
      </c>
      <c r="AO54" s="12">
        <f>'All Running Order'!AN54</f>
        <v>0</v>
      </c>
      <c r="AP54" s="12">
        <f>'All Running Order'!AO54</f>
        <v>0</v>
      </c>
      <c r="AQ54" s="12">
        <f>'All Running Order'!AP54</f>
        <v>0</v>
      </c>
      <c r="AR54" s="12">
        <f>'All Running Order'!AQ54</f>
        <v>0</v>
      </c>
      <c r="AS54" s="12">
        <f>'All Running Order'!AR54</f>
        <v>0</v>
      </c>
      <c r="AT54" s="12">
        <f>'All Running Order'!AS54</f>
        <v>0</v>
      </c>
      <c r="AU54" s="12">
        <f>'All Running Order'!AT54</f>
        <v>0</v>
      </c>
      <c r="AV54" s="12">
        <f>'All Running Order'!AU54</f>
        <v>0</v>
      </c>
      <c r="AW54" s="12">
        <f>'All Running Order'!AV54</f>
        <v>0</v>
      </c>
      <c r="AX54" s="12">
        <f>'All Running Order'!AW54</f>
        <v>1000</v>
      </c>
      <c r="AY54" s="12">
        <f>'All Running Order'!AX54</f>
        <v>0</v>
      </c>
      <c r="AZ54" s="12">
        <f>'All Running Order'!AY54</f>
        <v>0</v>
      </c>
      <c r="BA54" s="12">
        <f>'All Running Order'!AZ54</f>
        <v>0</v>
      </c>
      <c r="BB54" s="12">
        <f>'All Running Order'!BA54</f>
        <v>0</v>
      </c>
      <c r="BC54" s="12">
        <f>'All Running Order'!BB54</f>
        <v>0</v>
      </c>
      <c r="BD54" s="12">
        <f>'All Running Order'!BC54</f>
        <v>0</v>
      </c>
      <c r="BE54" s="12">
        <f>'All Running Order'!BD54</f>
        <v>0</v>
      </c>
      <c r="BF54" s="12">
        <f>'All Running Order'!BE54</f>
        <v>0</v>
      </c>
      <c r="BG54" s="12">
        <f>'All Running Order'!BF54</f>
        <v>0</v>
      </c>
      <c r="BH54" s="12">
        <f>'All Running Order'!BG54</f>
        <v>0</v>
      </c>
      <c r="BI54" s="12">
        <f>'All Running Order'!BH54</f>
        <v>0</v>
      </c>
      <c r="BJ54" s="12">
        <f>'All Running Order'!BI54</f>
        <v>1000</v>
      </c>
      <c r="BK54" s="12">
        <f>'All Running Order'!BJ54</f>
        <v>22</v>
      </c>
      <c r="BL54" s="12">
        <f>'All Running Order'!BK54</f>
        <v>22</v>
      </c>
      <c r="BM54" s="12">
        <f>'All Running Order'!BL54</f>
        <v>22</v>
      </c>
      <c r="BN54" s="12">
        <f>'All Running Order'!BM54</f>
        <v>22</v>
      </c>
      <c r="BO54" s="12">
        <f>'All Running Order'!BN54</f>
        <v>21</v>
      </c>
      <c r="BP54" s="12">
        <f>'All Running Order'!BO54</f>
        <v>21</v>
      </c>
      <c r="BQ54" s="12">
        <f>'All Running Order'!BP54</f>
        <v>21</v>
      </c>
      <c r="BR54" s="12">
        <f>'All Running Order'!BQ54</f>
        <v>21</v>
      </c>
      <c r="BS54" s="12" t="str">
        <f>'All Running Order'!BR54</f>
        <v>-</v>
      </c>
      <c r="BT54" s="12" t="str">
        <f>'All Running Order'!BS54</f>
        <v/>
      </c>
      <c r="BU54" s="12" t="str">
        <f>'All Running Order'!BT54</f>
        <v>-</v>
      </c>
      <c r="BV54" s="12" t="str">
        <f>'All Running Order'!BU54</f>
        <v/>
      </c>
      <c r="BW54" s="12" t="str">
        <f>'All Running Order'!BV54</f>
        <v>-</v>
      </c>
      <c r="BX54" s="12" t="str">
        <f>'All Running Order'!BW54</f>
        <v/>
      </c>
      <c r="BY54" s="12" t="str">
        <f>'All Running Order'!BX54</f>
        <v>-</v>
      </c>
      <c r="BZ54" s="12" t="str">
        <f>'All Running Order'!BY54</f>
        <v/>
      </c>
      <c r="CA54" s="12" t="str">
        <f>'All Running Order'!BZ54</f>
        <v>-</v>
      </c>
      <c r="CB54" s="12" t="str">
        <f>'All Running Order'!CA54</f>
        <v/>
      </c>
      <c r="CC54" s="12" t="str">
        <f>'All Running Order'!CB54</f>
        <v>-</v>
      </c>
      <c r="CD54" s="12" t="str">
        <f>'All Running Order'!CC54</f>
        <v/>
      </c>
      <c r="CE54" s="12" t="str">
        <f>'All Running Order'!CD54</f>
        <v>-</v>
      </c>
      <c r="CF54" s="12" t="str">
        <f>'All Running Order'!CE54</f>
        <v/>
      </c>
      <c r="CG54" s="12">
        <f>'All Running Order'!CF54</f>
        <v>22</v>
      </c>
      <c r="CH54" s="12">
        <f>'All Running Order'!CG54</f>
        <v>1</v>
      </c>
      <c r="CI54" s="12" t="str">
        <f>'All Running Order'!CH54</f>
        <v>-</v>
      </c>
      <c r="CJ54" s="12" t="str">
        <f>'All Running Order'!CI54</f>
        <v xml:space="preserve"> </v>
      </c>
      <c r="CK54" s="12" t="str">
        <f>'All Running Order'!CJ54</f>
        <v>-</v>
      </c>
      <c r="CL54" s="12" t="str">
        <f>'All Running Order'!CK54</f>
        <v xml:space="preserve"> </v>
      </c>
      <c r="CM54" s="12" t="str">
        <f>'All Running Order'!CL54</f>
        <v>1</v>
      </c>
      <c r="CN54" s="12" t="str">
        <f>'All Running Order'!CM54</f>
        <v xml:space="preserve"> </v>
      </c>
      <c r="CO54" s="12" t="str">
        <f>'All Running Order'!CN54</f>
        <v xml:space="preserve"> </v>
      </c>
    </row>
    <row r="55" spans="1:93" s="3" customFormat="1" x14ac:dyDescent="0.3">
      <c r="A55" s="3" t="str">
        <f t="shared" si="4"/>
        <v>01</v>
      </c>
      <c r="B55" s="3" t="str">
        <f>IF(N55=Constants!$D$2,CONCATENATE(N55,BT55),IF(N55=Constants!$D$3,CONCATENATE(N55,CF55),""))</f>
        <v/>
      </c>
      <c r="C55" s="12">
        <f>'All Running Order'!B55</f>
        <v>53</v>
      </c>
      <c r="D55" s="21">
        <f>'All Running Order'!C55</f>
        <v>0</v>
      </c>
      <c r="E55" s="21">
        <f>'All Running Order'!D55</f>
        <v>0</v>
      </c>
      <c r="F55" s="21">
        <f>'All Running Order'!E55</f>
        <v>0</v>
      </c>
      <c r="G55" s="12">
        <f>'All Running Order'!F55</f>
        <v>0</v>
      </c>
      <c r="H55" s="12">
        <f>'All Running Order'!G55</f>
        <v>0</v>
      </c>
      <c r="I55" s="12">
        <f>'All Running Order'!H55</f>
        <v>0</v>
      </c>
      <c r="J55" s="12">
        <f>'All Running Order'!I55</f>
        <v>0</v>
      </c>
      <c r="K55" s="12">
        <f>'All Running Order'!J55</f>
        <v>0</v>
      </c>
      <c r="L55" s="12"/>
      <c r="M55" s="12">
        <f>'All Running Order'!L55</f>
        <v>0</v>
      </c>
      <c r="N55" s="12">
        <f>'All Running Order'!M55</f>
        <v>0</v>
      </c>
      <c r="O55" s="12">
        <f>'All Running Order'!N55</f>
        <v>0</v>
      </c>
      <c r="P55" s="12">
        <f>'All Running Order'!O55</f>
        <v>0</v>
      </c>
      <c r="Q55" s="12">
        <f>'All Running Order'!P55</f>
        <v>0</v>
      </c>
      <c r="R55" s="12">
        <f>'All Running Order'!Q55</f>
        <v>0</v>
      </c>
      <c r="S55" s="12">
        <f>'All Running Order'!R55</f>
        <v>0</v>
      </c>
      <c r="T55" s="12">
        <f>'All Running Order'!S55</f>
        <v>0</v>
      </c>
      <c r="U55" s="12">
        <f>'All Running Order'!T55</f>
        <v>0</v>
      </c>
      <c r="V55" s="12">
        <f>'All Running Order'!U55</f>
        <v>0</v>
      </c>
      <c r="W55" s="12">
        <f>'All Running Order'!V55</f>
        <v>0</v>
      </c>
      <c r="X55" s="12">
        <f>'All Running Order'!W55</f>
        <v>0</v>
      </c>
      <c r="Y55" s="12">
        <f>'All Running Order'!X55</f>
        <v>0</v>
      </c>
      <c r="Z55" s="12">
        <f>'All Running Order'!Y55</f>
        <v>1000</v>
      </c>
      <c r="AA55" s="12">
        <f>'All Running Order'!Z55</f>
        <v>0</v>
      </c>
      <c r="AB55" s="12">
        <f>'All Running Order'!AA55</f>
        <v>0</v>
      </c>
      <c r="AC55" s="12">
        <f>'All Running Order'!AB55</f>
        <v>0</v>
      </c>
      <c r="AD55" s="12">
        <f>'All Running Order'!AC55</f>
        <v>0</v>
      </c>
      <c r="AE55" s="12">
        <f>'All Running Order'!AD55</f>
        <v>0</v>
      </c>
      <c r="AF55" s="12">
        <f>'All Running Order'!AE55</f>
        <v>0</v>
      </c>
      <c r="AG55" s="12">
        <f>'All Running Order'!AF55</f>
        <v>0</v>
      </c>
      <c r="AH55" s="12">
        <f>'All Running Order'!AG55</f>
        <v>0</v>
      </c>
      <c r="AI55" s="12">
        <f>'All Running Order'!AH55</f>
        <v>0</v>
      </c>
      <c r="AJ55" s="12">
        <f>'All Running Order'!AI55</f>
        <v>0</v>
      </c>
      <c r="AK55" s="12">
        <f>'All Running Order'!AJ55</f>
        <v>0</v>
      </c>
      <c r="AL55" s="12">
        <f>'All Running Order'!AK55</f>
        <v>1000</v>
      </c>
      <c r="AM55" s="12">
        <f>'All Running Order'!AL55</f>
        <v>0</v>
      </c>
      <c r="AN55" s="12">
        <f>'All Running Order'!AM55</f>
        <v>0</v>
      </c>
      <c r="AO55" s="12">
        <f>'All Running Order'!AN55</f>
        <v>0</v>
      </c>
      <c r="AP55" s="12">
        <f>'All Running Order'!AO55</f>
        <v>0</v>
      </c>
      <c r="AQ55" s="12">
        <f>'All Running Order'!AP55</f>
        <v>0</v>
      </c>
      <c r="AR55" s="12">
        <f>'All Running Order'!AQ55</f>
        <v>0</v>
      </c>
      <c r="AS55" s="12">
        <f>'All Running Order'!AR55</f>
        <v>0</v>
      </c>
      <c r="AT55" s="12">
        <f>'All Running Order'!AS55</f>
        <v>0</v>
      </c>
      <c r="AU55" s="12">
        <f>'All Running Order'!AT55</f>
        <v>0</v>
      </c>
      <c r="AV55" s="12">
        <f>'All Running Order'!AU55</f>
        <v>0</v>
      </c>
      <c r="AW55" s="12">
        <f>'All Running Order'!AV55</f>
        <v>0</v>
      </c>
      <c r="AX55" s="12">
        <f>'All Running Order'!AW55</f>
        <v>1000</v>
      </c>
      <c r="AY55" s="12">
        <f>'All Running Order'!AX55</f>
        <v>0</v>
      </c>
      <c r="AZ55" s="12">
        <f>'All Running Order'!AY55</f>
        <v>0</v>
      </c>
      <c r="BA55" s="12">
        <f>'All Running Order'!AZ55</f>
        <v>0</v>
      </c>
      <c r="BB55" s="12">
        <f>'All Running Order'!BA55</f>
        <v>0</v>
      </c>
      <c r="BC55" s="12">
        <f>'All Running Order'!BB55</f>
        <v>0</v>
      </c>
      <c r="BD55" s="12">
        <f>'All Running Order'!BC55</f>
        <v>0</v>
      </c>
      <c r="BE55" s="12">
        <f>'All Running Order'!BD55</f>
        <v>0</v>
      </c>
      <c r="BF55" s="12">
        <f>'All Running Order'!BE55</f>
        <v>0</v>
      </c>
      <c r="BG55" s="12">
        <f>'All Running Order'!BF55</f>
        <v>0</v>
      </c>
      <c r="BH55" s="12">
        <f>'All Running Order'!BG55</f>
        <v>0</v>
      </c>
      <c r="BI55" s="12">
        <f>'All Running Order'!BH55</f>
        <v>0</v>
      </c>
      <c r="BJ55" s="12">
        <f>'All Running Order'!BI55</f>
        <v>1000</v>
      </c>
      <c r="BK55" s="12">
        <f>'All Running Order'!BJ55</f>
        <v>22</v>
      </c>
      <c r="BL55" s="12">
        <f>'All Running Order'!BK55</f>
        <v>22</v>
      </c>
      <c r="BM55" s="12">
        <f>'All Running Order'!BL55</f>
        <v>22</v>
      </c>
      <c r="BN55" s="12">
        <f>'All Running Order'!BM55</f>
        <v>22</v>
      </c>
      <c r="BO55" s="12">
        <f>'All Running Order'!BN55</f>
        <v>21</v>
      </c>
      <c r="BP55" s="12">
        <f>'All Running Order'!BO55</f>
        <v>21</v>
      </c>
      <c r="BQ55" s="12">
        <f>'All Running Order'!BP55</f>
        <v>21</v>
      </c>
      <c r="BR55" s="12">
        <f>'All Running Order'!BQ55</f>
        <v>21</v>
      </c>
      <c r="BS55" s="12" t="str">
        <f>'All Running Order'!BR55</f>
        <v>-</v>
      </c>
      <c r="BT55" s="12" t="str">
        <f>'All Running Order'!BS55</f>
        <v/>
      </c>
      <c r="BU55" s="12" t="str">
        <f>'All Running Order'!BT55</f>
        <v>-</v>
      </c>
      <c r="BV55" s="12" t="str">
        <f>'All Running Order'!BU55</f>
        <v/>
      </c>
      <c r="BW55" s="12" t="str">
        <f>'All Running Order'!BV55</f>
        <v>-</v>
      </c>
      <c r="BX55" s="12" t="str">
        <f>'All Running Order'!BW55</f>
        <v/>
      </c>
      <c r="BY55" s="12" t="str">
        <f>'All Running Order'!BX55</f>
        <v>-</v>
      </c>
      <c r="BZ55" s="12" t="str">
        <f>'All Running Order'!BY55</f>
        <v/>
      </c>
      <c r="CA55" s="12" t="str">
        <f>'All Running Order'!BZ55</f>
        <v>-</v>
      </c>
      <c r="CB55" s="12" t="str">
        <f>'All Running Order'!CA55</f>
        <v/>
      </c>
      <c r="CC55" s="12" t="str">
        <f>'All Running Order'!CB55</f>
        <v>-</v>
      </c>
      <c r="CD55" s="12" t="str">
        <f>'All Running Order'!CC55</f>
        <v/>
      </c>
      <c r="CE55" s="12" t="str">
        <f>'All Running Order'!CD55</f>
        <v>-</v>
      </c>
      <c r="CF55" s="12" t="str">
        <f>'All Running Order'!CE55</f>
        <v/>
      </c>
      <c r="CG55" s="12">
        <f>'All Running Order'!CF55</f>
        <v>22</v>
      </c>
      <c r="CH55" s="12">
        <f>'All Running Order'!CG55</f>
        <v>1</v>
      </c>
      <c r="CI55" s="12" t="str">
        <f>'All Running Order'!CH55</f>
        <v>-</v>
      </c>
      <c r="CJ55" s="12" t="str">
        <f>'All Running Order'!CI55</f>
        <v xml:space="preserve"> </v>
      </c>
      <c r="CK55" s="12" t="str">
        <f>'All Running Order'!CJ55</f>
        <v>-</v>
      </c>
      <c r="CL55" s="12" t="str">
        <f>'All Running Order'!CK55</f>
        <v xml:space="preserve"> </v>
      </c>
      <c r="CM55" s="12" t="str">
        <f>'All Running Order'!CL55</f>
        <v>1</v>
      </c>
      <c r="CN55" s="12" t="str">
        <f>'All Running Order'!CM55</f>
        <v xml:space="preserve"> </v>
      </c>
      <c r="CO55" s="12" t="str">
        <f>'All Running Order'!CN55</f>
        <v xml:space="preserve"> </v>
      </c>
    </row>
    <row r="56" spans="1:93" s="3" customFormat="1" x14ac:dyDescent="0.3">
      <c r="A56" s="3" t="str">
        <f t="shared" si="4"/>
        <v>01</v>
      </c>
      <c r="B56" s="3" t="str">
        <f>IF(N56=Constants!$D$2,CONCATENATE(N56,BT56),IF(N56=Constants!$D$3,CONCATENATE(N56,CF56),""))</f>
        <v/>
      </c>
      <c r="C56" s="12">
        <f>'All Running Order'!B56</f>
        <v>54</v>
      </c>
      <c r="D56" s="21">
        <f>'All Running Order'!C56</f>
        <v>0</v>
      </c>
      <c r="E56" s="21">
        <f>'All Running Order'!D56</f>
        <v>0</v>
      </c>
      <c r="F56" s="21">
        <f>'All Running Order'!E56</f>
        <v>0</v>
      </c>
      <c r="G56" s="12">
        <f>'All Running Order'!F56</f>
        <v>0</v>
      </c>
      <c r="H56" s="12">
        <f>'All Running Order'!G56</f>
        <v>0</v>
      </c>
      <c r="I56" s="12">
        <f>'All Running Order'!H56</f>
        <v>0</v>
      </c>
      <c r="J56" s="12">
        <f>'All Running Order'!I56</f>
        <v>0</v>
      </c>
      <c r="K56" s="12">
        <f>'All Running Order'!J56</f>
        <v>0</v>
      </c>
      <c r="L56" s="12"/>
      <c r="M56" s="12">
        <f>'All Running Order'!L56</f>
        <v>0</v>
      </c>
      <c r="N56" s="12">
        <f>'All Running Order'!M56</f>
        <v>0</v>
      </c>
      <c r="O56" s="12">
        <f>'All Running Order'!N56</f>
        <v>0</v>
      </c>
      <c r="P56" s="12">
        <f>'All Running Order'!O56</f>
        <v>0</v>
      </c>
      <c r="Q56" s="12">
        <f>'All Running Order'!P56</f>
        <v>0</v>
      </c>
      <c r="R56" s="12">
        <f>'All Running Order'!Q56</f>
        <v>0</v>
      </c>
      <c r="S56" s="12">
        <f>'All Running Order'!R56</f>
        <v>0</v>
      </c>
      <c r="T56" s="12">
        <f>'All Running Order'!S56</f>
        <v>0</v>
      </c>
      <c r="U56" s="12">
        <f>'All Running Order'!T56</f>
        <v>0</v>
      </c>
      <c r="V56" s="12">
        <f>'All Running Order'!U56</f>
        <v>0</v>
      </c>
      <c r="W56" s="12">
        <f>'All Running Order'!V56</f>
        <v>0</v>
      </c>
      <c r="X56" s="12">
        <f>'All Running Order'!W56</f>
        <v>0</v>
      </c>
      <c r="Y56" s="12">
        <f>'All Running Order'!X56</f>
        <v>0</v>
      </c>
      <c r="Z56" s="12">
        <f>'All Running Order'!Y56</f>
        <v>1000</v>
      </c>
      <c r="AA56" s="12">
        <f>'All Running Order'!Z56</f>
        <v>0</v>
      </c>
      <c r="AB56" s="12">
        <f>'All Running Order'!AA56</f>
        <v>0</v>
      </c>
      <c r="AC56" s="12">
        <f>'All Running Order'!AB56</f>
        <v>0</v>
      </c>
      <c r="AD56" s="12">
        <f>'All Running Order'!AC56</f>
        <v>0</v>
      </c>
      <c r="AE56" s="12">
        <f>'All Running Order'!AD56</f>
        <v>0</v>
      </c>
      <c r="AF56" s="12">
        <f>'All Running Order'!AE56</f>
        <v>0</v>
      </c>
      <c r="AG56" s="12">
        <f>'All Running Order'!AF56</f>
        <v>0</v>
      </c>
      <c r="AH56" s="12">
        <f>'All Running Order'!AG56</f>
        <v>0</v>
      </c>
      <c r="AI56" s="12">
        <f>'All Running Order'!AH56</f>
        <v>0</v>
      </c>
      <c r="AJ56" s="12">
        <f>'All Running Order'!AI56</f>
        <v>0</v>
      </c>
      <c r="AK56" s="12">
        <f>'All Running Order'!AJ56</f>
        <v>0</v>
      </c>
      <c r="AL56" s="12">
        <f>'All Running Order'!AK56</f>
        <v>1000</v>
      </c>
      <c r="AM56" s="12">
        <f>'All Running Order'!AL56</f>
        <v>0</v>
      </c>
      <c r="AN56" s="12">
        <f>'All Running Order'!AM56</f>
        <v>0</v>
      </c>
      <c r="AO56" s="12">
        <f>'All Running Order'!AN56</f>
        <v>0</v>
      </c>
      <c r="AP56" s="12">
        <f>'All Running Order'!AO56</f>
        <v>0</v>
      </c>
      <c r="AQ56" s="12">
        <f>'All Running Order'!AP56</f>
        <v>0</v>
      </c>
      <c r="AR56" s="12">
        <f>'All Running Order'!AQ56</f>
        <v>0</v>
      </c>
      <c r="AS56" s="12">
        <f>'All Running Order'!AR56</f>
        <v>0</v>
      </c>
      <c r="AT56" s="12">
        <f>'All Running Order'!AS56</f>
        <v>0</v>
      </c>
      <c r="AU56" s="12">
        <f>'All Running Order'!AT56</f>
        <v>0</v>
      </c>
      <c r="AV56" s="12">
        <f>'All Running Order'!AU56</f>
        <v>0</v>
      </c>
      <c r="AW56" s="12">
        <f>'All Running Order'!AV56</f>
        <v>0</v>
      </c>
      <c r="AX56" s="12">
        <f>'All Running Order'!AW56</f>
        <v>1000</v>
      </c>
      <c r="AY56" s="12">
        <f>'All Running Order'!AX56</f>
        <v>0</v>
      </c>
      <c r="AZ56" s="12">
        <f>'All Running Order'!AY56</f>
        <v>0</v>
      </c>
      <c r="BA56" s="12">
        <f>'All Running Order'!AZ56</f>
        <v>0</v>
      </c>
      <c r="BB56" s="12">
        <f>'All Running Order'!BA56</f>
        <v>0</v>
      </c>
      <c r="BC56" s="12">
        <f>'All Running Order'!BB56</f>
        <v>0</v>
      </c>
      <c r="BD56" s="12">
        <f>'All Running Order'!BC56</f>
        <v>0</v>
      </c>
      <c r="BE56" s="12">
        <f>'All Running Order'!BD56</f>
        <v>0</v>
      </c>
      <c r="BF56" s="12">
        <f>'All Running Order'!BE56</f>
        <v>0</v>
      </c>
      <c r="BG56" s="12">
        <f>'All Running Order'!BF56</f>
        <v>0</v>
      </c>
      <c r="BH56" s="12">
        <f>'All Running Order'!BG56</f>
        <v>0</v>
      </c>
      <c r="BI56" s="12">
        <f>'All Running Order'!BH56</f>
        <v>0</v>
      </c>
      <c r="BJ56" s="12">
        <f>'All Running Order'!BI56</f>
        <v>1000</v>
      </c>
      <c r="BK56" s="12">
        <f>'All Running Order'!BJ56</f>
        <v>22</v>
      </c>
      <c r="BL56" s="12">
        <f>'All Running Order'!BK56</f>
        <v>22</v>
      </c>
      <c r="BM56" s="12">
        <f>'All Running Order'!BL56</f>
        <v>22</v>
      </c>
      <c r="BN56" s="12">
        <f>'All Running Order'!BM56</f>
        <v>22</v>
      </c>
      <c r="BO56" s="12">
        <f>'All Running Order'!BN56</f>
        <v>21</v>
      </c>
      <c r="BP56" s="12">
        <f>'All Running Order'!BO56</f>
        <v>21</v>
      </c>
      <c r="BQ56" s="12">
        <f>'All Running Order'!BP56</f>
        <v>21</v>
      </c>
      <c r="BR56" s="12">
        <f>'All Running Order'!BQ56</f>
        <v>21</v>
      </c>
      <c r="BS56" s="12" t="str">
        <f>'All Running Order'!BR56</f>
        <v>-</v>
      </c>
      <c r="BT56" s="12" t="str">
        <f>'All Running Order'!BS56</f>
        <v/>
      </c>
      <c r="BU56" s="12" t="str">
        <f>'All Running Order'!BT56</f>
        <v>-</v>
      </c>
      <c r="BV56" s="12" t="str">
        <f>'All Running Order'!BU56</f>
        <v/>
      </c>
      <c r="BW56" s="12" t="str">
        <f>'All Running Order'!BV56</f>
        <v>-</v>
      </c>
      <c r="BX56" s="12" t="str">
        <f>'All Running Order'!BW56</f>
        <v/>
      </c>
      <c r="BY56" s="12" t="str">
        <f>'All Running Order'!BX56</f>
        <v>-</v>
      </c>
      <c r="BZ56" s="12" t="str">
        <f>'All Running Order'!BY56</f>
        <v/>
      </c>
      <c r="CA56" s="12" t="str">
        <f>'All Running Order'!BZ56</f>
        <v>-</v>
      </c>
      <c r="CB56" s="12" t="str">
        <f>'All Running Order'!CA56</f>
        <v/>
      </c>
      <c r="CC56" s="12" t="str">
        <f>'All Running Order'!CB56</f>
        <v>-</v>
      </c>
      <c r="CD56" s="12" t="str">
        <f>'All Running Order'!CC56</f>
        <v/>
      </c>
      <c r="CE56" s="12" t="str">
        <f>'All Running Order'!CD56</f>
        <v>-</v>
      </c>
      <c r="CF56" s="12" t="str">
        <f>'All Running Order'!CE56</f>
        <v/>
      </c>
      <c r="CG56" s="12">
        <f>'All Running Order'!CF56</f>
        <v>22</v>
      </c>
      <c r="CH56" s="12">
        <f>'All Running Order'!CG56</f>
        <v>1</v>
      </c>
      <c r="CI56" s="12" t="str">
        <f>'All Running Order'!CH56</f>
        <v>-</v>
      </c>
      <c r="CJ56" s="12" t="str">
        <f>'All Running Order'!CI56</f>
        <v xml:space="preserve"> </v>
      </c>
      <c r="CK56" s="12" t="str">
        <f>'All Running Order'!CJ56</f>
        <v>-</v>
      </c>
      <c r="CL56" s="12" t="str">
        <f>'All Running Order'!CK56</f>
        <v xml:space="preserve"> </v>
      </c>
      <c r="CM56" s="12" t="str">
        <f>'All Running Order'!CL56</f>
        <v>1</v>
      </c>
      <c r="CN56" s="12" t="str">
        <f>'All Running Order'!CM56</f>
        <v xml:space="preserve"> </v>
      </c>
      <c r="CO56" s="12" t="str">
        <f>'All Running Order'!CN56</f>
        <v xml:space="preserve"> </v>
      </c>
    </row>
    <row r="57" spans="1:93" s="3" customFormat="1" x14ac:dyDescent="0.3">
      <c r="A57" s="3" t="str">
        <f t="shared" si="4"/>
        <v>01</v>
      </c>
      <c r="B57" s="3" t="str">
        <f>IF(N57=Constants!$D$2,CONCATENATE(N57,BT57),IF(N57=Constants!$D$3,CONCATENATE(N57,CF57),""))</f>
        <v/>
      </c>
      <c r="C57" s="12">
        <f>'All Running Order'!B57</f>
        <v>55</v>
      </c>
      <c r="D57" s="21">
        <f>'All Running Order'!C57</f>
        <v>0</v>
      </c>
      <c r="E57" s="21">
        <f>'All Running Order'!D57</f>
        <v>0</v>
      </c>
      <c r="F57" s="21">
        <f>'All Running Order'!E57</f>
        <v>0</v>
      </c>
      <c r="G57" s="12">
        <f>'All Running Order'!F57</f>
        <v>0</v>
      </c>
      <c r="H57" s="12">
        <f>'All Running Order'!G57</f>
        <v>0</v>
      </c>
      <c r="I57" s="12">
        <f>'All Running Order'!H57</f>
        <v>0</v>
      </c>
      <c r="J57" s="12">
        <f>'All Running Order'!I57</f>
        <v>0</v>
      </c>
      <c r="K57" s="12">
        <f>'All Running Order'!J57</f>
        <v>0</v>
      </c>
      <c r="L57" s="12"/>
      <c r="M57" s="12">
        <f>'All Running Order'!L57</f>
        <v>0</v>
      </c>
      <c r="N57" s="12">
        <f>'All Running Order'!M57</f>
        <v>0</v>
      </c>
      <c r="O57" s="12">
        <f>'All Running Order'!N57</f>
        <v>0</v>
      </c>
      <c r="P57" s="12">
        <f>'All Running Order'!O57</f>
        <v>0</v>
      </c>
      <c r="Q57" s="12">
        <f>'All Running Order'!P57</f>
        <v>0</v>
      </c>
      <c r="R57" s="12">
        <f>'All Running Order'!Q57</f>
        <v>0</v>
      </c>
      <c r="S57" s="12">
        <f>'All Running Order'!R57</f>
        <v>0</v>
      </c>
      <c r="T57" s="12">
        <f>'All Running Order'!S57</f>
        <v>0</v>
      </c>
      <c r="U57" s="12">
        <f>'All Running Order'!T57</f>
        <v>0</v>
      </c>
      <c r="V57" s="12">
        <f>'All Running Order'!U57</f>
        <v>0</v>
      </c>
      <c r="W57" s="12">
        <f>'All Running Order'!V57</f>
        <v>0</v>
      </c>
      <c r="X57" s="12">
        <f>'All Running Order'!W57</f>
        <v>0</v>
      </c>
      <c r="Y57" s="12">
        <f>'All Running Order'!X57</f>
        <v>0</v>
      </c>
      <c r="Z57" s="12">
        <f>'All Running Order'!Y57</f>
        <v>1000</v>
      </c>
      <c r="AA57" s="12">
        <f>'All Running Order'!Z57</f>
        <v>0</v>
      </c>
      <c r="AB57" s="12">
        <f>'All Running Order'!AA57</f>
        <v>0</v>
      </c>
      <c r="AC57" s="12">
        <f>'All Running Order'!AB57</f>
        <v>0</v>
      </c>
      <c r="AD57" s="12">
        <f>'All Running Order'!AC57</f>
        <v>0</v>
      </c>
      <c r="AE57" s="12">
        <f>'All Running Order'!AD57</f>
        <v>0</v>
      </c>
      <c r="AF57" s="12">
        <f>'All Running Order'!AE57</f>
        <v>0</v>
      </c>
      <c r="AG57" s="12">
        <f>'All Running Order'!AF57</f>
        <v>0</v>
      </c>
      <c r="AH57" s="12">
        <f>'All Running Order'!AG57</f>
        <v>0</v>
      </c>
      <c r="AI57" s="12">
        <f>'All Running Order'!AH57</f>
        <v>0</v>
      </c>
      <c r="AJ57" s="12">
        <f>'All Running Order'!AI57</f>
        <v>0</v>
      </c>
      <c r="AK57" s="12">
        <f>'All Running Order'!AJ57</f>
        <v>0</v>
      </c>
      <c r="AL57" s="12">
        <f>'All Running Order'!AK57</f>
        <v>1000</v>
      </c>
      <c r="AM57" s="12">
        <f>'All Running Order'!AL57</f>
        <v>0</v>
      </c>
      <c r="AN57" s="12">
        <f>'All Running Order'!AM57</f>
        <v>0</v>
      </c>
      <c r="AO57" s="12">
        <f>'All Running Order'!AN57</f>
        <v>0</v>
      </c>
      <c r="AP57" s="12">
        <f>'All Running Order'!AO57</f>
        <v>0</v>
      </c>
      <c r="AQ57" s="12">
        <f>'All Running Order'!AP57</f>
        <v>0</v>
      </c>
      <c r="AR57" s="12">
        <f>'All Running Order'!AQ57</f>
        <v>0</v>
      </c>
      <c r="AS57" s="12">
        <f>'All Running Order'!AR57</f>
        <v>0</v>
      </c>
      <c r="AT57" s="12">
        <f>'All Running Order'!AS57</f>
        <v>0</v>
      </c>
      <c r="AU57" s="12">
        <f>'All Running Order'!AT57</f>
        <v>0</v>
      </c>
      <c r="AV57" s="12">
        <f>'All Running Order'!AU57</f>
        <v>0</v>
      </c>
      <c r="AW57" s="12">
        <f>'All Running Order'!AV57</f>
        <v>0</v>
      </c>
      <c r="AX57" s="12">
        <f>'All Running Order'!AW57</f>
        <v>1000</v>
      </c>
      <c r="AY57" s="12">
        <f>'All Running Order'!AX57</f>
        <v>0</v>
      </c>
      <c r="AZ57" s="12">
        <f>'All Running Order'!AY57</f>
        <v>0</v>
      </c>
      <c r="BA57" s="12">
        <f>'All Running Order'!AZ57</f>
        <v>0</v>
      </c>
      <c r="BB57" s="12">
        <f>'All Running Order'!BA57</f>
        <v>0</v>
      </c>
      <c r="BC57" s="12">
        <f>'All Running Order'!BB57</f>
        <v>0</v>
      </c>
      <c r="BD57" s="12">
        <f>'All Running Order'!BC57</f>
        <v>0</v>
      </c>
      <c r="BE57" s="12">
        <f>'All Running Order'!BD57</f>
        <v>0</v>
      </c>
      <c r="BF57" s="12">
        <f>'All Running Order'!BE57</f>
        <v>0</v>
      </c>
      <c r="BG57" s="12">
        <f>'All Running Order'!BF57</f>
        <v>0</v>
      </c>
      <c r="BH57" s="12">
        <f>'All Running Order'!BG57</f>
        <v>0</v>
      </c>
      <c r="BI57" s="12">
        <f>'All Running Order'!BH57</f>
        <v>0</v>
      </c>
      <c r="BJ57" s="12">
        <f>'All Running Order'!BI57</f>
        <v>1000</v>
      </c>
      <c r="BK57" s="12">
        <f>'All Running Order'!BJ57</f>
        <v>22</v>
      </c>
      <c r="BL57" s="12">
        <f>'All Running Order'!BK57</f>
        <v>22</v>
      </c>
      <c r="BM57" s="12">
        <f>'All Running Order'!BL57</f>
        <v>22</v>
      </c>
      <c r="BN57" s="12">
        <f>'All Running Order'!BM57</f>
        <v>22</v>
      </c>
      <c r="BO57" s="12">
        <f>'All Running Order'!BN57</f>
        <v>21</v>
      </c>
      <c r="BP57" s="12">
        <f>'All Running Order'!BO57</f>
        <v>21</v>
      </c>
      <c r="BQ57" s="12">
        <f>'All Running Order'!BP57</f>
        <v>21</v>
      </c>
      <c r="BR57" s="12">
        <f>'All Running Order'!BQ57</f>
        <v>21</v>
      </c>
      <c r="BS57" s="12" t="str">
        <f>'All Running Order'!BR57</f>
        <v>-</v>
      </c>
      <c r="BT57" s="12" t="str">
        <f>'All Running Order'!BS57</f>
        <v/>
      </c>
      <c r="BU57" s="12" t="str">
        <f>'All Running Order'!BT57</f>
        <v>-</v>
      </c>
      <c r="BV57" s="12" t="str">
        <f>'All Running Order'!BU57</f>
        <v/>
      </c>
      <c r="BW57" s="12" t="str">
        <f>'All Running Order'!BV57</f>
        <v>-</v>
      </c>
      <c r="BX57" s="12" t="str">
        <f>'All Running Order'!BW57</f>
        <v/>
      </c>
      <c r="BY57" s="12" t="str">
        <f>'All Running Order'!BX57</f>
        <v>-</v>
      </c>
      <c r="BZ57" s="12" t="str">
        <f>'All Running Order'!BY57</f>
        <v/>
      </c>
      <c r="CA57" s="12" t="str">
        <f>'All Running Order'!BZ57</f>
        <v>-</v>
      </c>
      <c r="CB57" s="12" t="str">
        <f>'All Running Order'!CA57</f>
        <v/>
      </c>
      <c r="CC57" s="12" t="str">
        <f>'All Running Order'!CB57</f>
        <v>-</v>
      </c>
      <c r="CD57" s="12" t="str">
        <f>'All Running Order'!CC57</f>
        <v/>
      </c>
      <c r="CE57" s="12" t="str">
        <f>'All Running Order'!CD57</f>
        <v>-</v>
      </c>
      <c r="CF57" s="12" t="str">
        <f>'All Running Order'!CE57</f>
        <v/>
      </c>
      <c r="CG57" s="12">
        <f>'All Running Order'!CF57</f>
        <v>22</v>
      </c>
      <c r="CH57" s="12">
        <f>'All Running Order'!CG57</f>
        <v>1</v>
      </c>
      <c r="CI57" s="12" t="str">
        <f>'All Running Order'!CH57</f>
        <v>-</v>
      </c>
      <c r="CJ57" s="12" t="str">
        <f>'All Running Order'!CI57</f>
        <v xml:space="preserve"> </v>
      </c>
      <c r="CK57" s="12" t="str">
        <f>'All Running Order'!CJ57</f>
        <v>-</v>
      </c>
      <c r="CL57" s="12" t="str">
        <f>'All Running Order'!CK57</f>
        <v xml:space="preserve"> </v>
      </c>
      <c r="CM57" s="12" t="str">
        <f>'All Running Order'!CL57</f>
        <v>1</v>
      </c>
      <c r="CN57" s="12" t="str">
        <f>'All Running Order'!CM57</f>
        <v xml:space="preserve"> </v>
      </c>
      <c r="CO57" s="12" t="str">
        <f>'All Running Order'!CN57</f>
        <v xml:space="preserve"> </v>
      </c>
    </row>
    <row r="58" spans="1:93" s="3" customFormat="1" x14ac:dyDescent="0.3">
      <c r="A58" s="3" t="str">
        <f t="shared" si="4"/>
        <v>01</v>
      </c>
      <c r="B58" s="3" t="str">
        <f>IF(N58=Constants!$D$2,CONCATENATE(N58,BT58),IF(N58=Constants!$D$3,CONCATENATE(N58,CF58),""))</f>
        <v/>
      </c>
      <c r="C58" s="12">
        <f>'All Running Order'!B58</f>
        <v>56</v>
      </c>
      <c r="D58" s="21">
        <f>'All Running Order'!C58</f>
        <v>0</v>
      </c>
      <c r="E58" s="21">
        <f>'All Running Order'!D58</f>
        <v>0</v>
      </c>
      <c r="F58" s="21">
        <f>'All Running Order'!E58</f>
        <v>0</v>
      </c>
      <c r="G58" s="12">
        <f>'All Running Order'!F58</f>
        <v>0</v>
      </c>
      <c r="H58" s="12">
        <f>'All Running Order'!G58</f>
        <v>0</v>
      </c>
      <c r="I58" s="12">
        <f>'All Running Order'!H58</f>
        <v>0</v>
      </c>
      <c r="J58" s="12">
        <f>'All Running Order'!I58</f>
        <v>0</v>
      </c>
      <c r="K58" s="12">
        <f>'All Running Order'!J58</f>
        <v>0</v>
      </c>
      <c r="L58" s="12"/>
      <c r="M58" s="12">
        <f>'All Running Order'!L58</f>
        <v>0</v>
      </c>
      <c r="N58" s="12">
        <f>'All Running Order'!M58</f>
        <v>0</v>
      </c>
      <c r="O58" s="12">
        <f>'All Running Order'!N58</f>
        <v>0</v>
      </c>
      <c r="P58" s="12">
        <f>'All Running Order'!O58</f>
        <v>0</v>
      </c>
      <c r="Q58" s="12">
        <f>'All Running Order'!P58</f>
        <v>0</v>
      </c>
      <c r="R58" s="12">
        <f>'All Running Order'!Q58</f>
        <v>0</v>
      </c>
      <c r="S58" s="12">
        <f>'All Running Order'!R58</f>
        <v>0</v>
      </c>
      <c r="T58" s="12">
        <f>'All Running Order'!S58</f>
        <v>0</v>
      </c>
      <c r="U58" s="12">
        <f>'All Running Order'!T58</f>
        <v>0</v>
      </c>
      <c r="V58" s="12">
        <f>'All Running Order'!U58</f>
        <v>0</v>
      </c>
      <c r="W58" s="12">
        <f>'All Running Order'!V58</f>
        <v>0</v>
      </c>
      <c r="X58" s="12">
        <f>'All Running Order'!W58</f>
        <v>0</v>
      </c>
      <c r="Y58" s="12">
        <f>'All Running Order'!X58</f>
        <v>0</v>
      </c>
      <c r="Z58" s="12">
        <f>'All Running Order'!Y58</f>
        <v>1000</v>
      </c>
      <c r="AA58" s="12">
        <f>'All Running Order'!Z58</f>
        <v>0</v>
      </c>
      <c r="AB58" s="12">
        <f>'All Running Order'!AA58</f>
        <v>0</v>
      </c>
      <c r="AC58" s="12">
        <f>'All Running Order'!AB58</f>
        <v>0</v>
      </c>
      <c r="AD58" s="12">
        <f>'All Running Order'!AC58</f>
        <v>0</v>
      </c>
      <c r="AE58" s="12">
        <f>'All Running Order'!AD58</f>
        <v>0</v>
      </c>
      <c r="AF58" s="12">
        <f>'All Running Order'!AE58</f>
        <v>0</v>
      </c>
      <c r="AG58" s="12">
        <f>'All Running Order'!AF58</f>
        <v>0</v>
      </c>
      <c r="AH58" s="12">
        <f>'All Running Order'!AG58</f>
        <v>0</v>
      </c>
      <c r="AI58" s="12">
        <f>'All Running Order'!AH58</f>
        <v>0</v>
      </c>
      <c r="AJ58" s="12">
        <f>'All Running Order'!AI58</f>
        <v>0</v>
      </c>
      <c r="AK58" s="12">
        <f>'All Running Order'!AJ58</f>
        <v>0</v>
      </c>
      <c r="AL58" s="12">
        <f>'All Running Order'!AK58</f>
        <v>1000</v>
      </c>
      <c r="AM58" s="12">
        <f>'All Running Order'!AL58</f>
        <v>0</v>
      </c>
      <c r="AN58" s="12">
        <f>'All Running Order'!AM58</f>
        <v>0</v>
      </c>
      <c r="AO58" s="12">
        <f>'All Running Order'!AN58</f>
        <v>0</v>
      </c>
      <c r="AP58" s="12">
        <f>'All Running Order'!AO58</f>
        <v>0</v>
      </c>
      <c r="AQ58" s="12">
        <f>'All Running Order'!AP58</f>
        <v>0</v>
      </c>
      <c r="AR58" s="12">
        <f>'All Running Order'!AQ58</f>
        <v>0</v>
      </c>
      <c r="AS58" s="12">
        <f>'All Running Order'!AR58</f>
        <v>0</v>
      </c>
      <c r="AT58" s="12">
        <f>'All Running Order'!AS58</f>
        <v>0</v>
      </c>
      <c r="AU58" s="12">
        <f>'All Running Order'!AT58</f>
        <v>0</v>
      </c>
      <c r="AV58" s="12">
        <f>'All Running Order'!AU58</f>
        <v>0</v>
      </c>
      <c r="AW58" s="12">
        <f>'All Running Order'!AV58</f>
        <v>0</v>
      </c>
      <c r="AX58" s="12">
        <f>'All Running Order'!AW58</f>
        <v>1000</v>
      </c>
      <c r="AY58" s="12">
        <f>'All Running Order'!AX58</f>
        <v>0</v>
      </c>
      <c r="AZ58" s="12">
        <f>'All Running Order'!AY58</f>
        <v>0</v>
      </c>
      <c r="BA58" s="12">
        <f>'All Running Order'!AZ58</f>
        <v>0</v>
      </c>
      <c r="BB58" s="12">
        <f>'All Running Order'!BA58</f>
        <v>0</v>
      </c>
      <c r="BC58" s="12">
        <f>'All Running Order'!BB58</f>
        <v>0</v>
      </c>
      <c r="BD58" s="12">
        <f>'All Running Order'!BC58</f>
        <v>0</v>
      </c>
      <c r="BE58" s="12">
        <f>'All Running Order'!BD58</f>
        <v>0</v>
      </c>
      <c r="BF58" s="12">
        <f>'All Running Order'!BE58</f>
        <v>0</v>
      </c>
      <c r="BG58" s="12">
        <f>'All Running Order'!BF58</f>
        <v>0</v>
      </c>
      <c r="BH58" s="12">
        <f>'All Running Order'!BG58</f>
        <v>0</v>
      </c>
      <c r="BI58" s="12">
        <f>'All Running Order'!BH58</f>
        <v>0</v>
      </c>
      <c r="BJ58" s="12">
        <f>'All Running Order'!BI58</f>
        <v>1000</v>
      </c>
      <c r="BK58" s="12">
        <f>'All Running Order'!BJ58</f>
        <v>22</v>
      </c>
      <c r="BL58" s="12">
        <f>'All Running Order'!BK58</f>
        <v>22</v>
      </c>
      <c r="BM58" s="12">
        <f>'All Running Order'!BL58</f>
        <v>22</v>
      </c>
      <c r="BN58" s="12">
        <f>'All Running Order'!BM58</f>
        <v>22</v>
      </c>
      <c r="BO58" s="12">
        <f>'All Running Order'!BN58</f>
        <v>21</v>
      </c>
      <c r="BP58" s="12">
        <f>'All Running Order'!BO58</f>
        <v>21</v>
      </c>
      <c r="BQ58" s="12">
        <f>'All Running Order'!BP58</f>
        <v>21</v>
      </c>
      <c r="BR58" s="12">
        <f>'All Running Order'!BQ58</f>
        <v>21</v>
      </c>
      <c r="BS58" s="12" t="str">
        <f>'All Running Order'!BR58</f>
        <v>-</v>
      </c>
      <c r="BT58" s="12" t="str">
        <f>'All Running Order'!BS58</f>
        <v/>
      </c>
      <c r="BU58" s="12" t="str">
        <f>'All Running Order'!BT58</f>
        <v>-</v>
      </c>
      <c r="BV58" s="12" t="str">
        <f>'All Running Order'!BU58</f>
        <v/>
      </c>
      <c r="BW58" s="12" t="str">
        <f>'All Running Order'!BV58</f>
        <v>-</v>
      </c>
      <c r="BX58" s="12" t="str">
        <f>'All Running Order'!BW58</f>
        <v/>
      </c>
      <c r="BY58" s="12" t="str">
        <f>'All Running Order'!BX58</f>
        <v>-</v>
      </c>
      <c r="BZ58" s="12" t="str">
        <f>'All Running Order'!BY58</f>
        <v/>
      </c>
      <c r="CA58" s="12" t="str">
        <f>'All Running Order'!BZ58</f>
        <v>-</v>
      </c>
      <c r="CB58" s="12" t="str">
        <f>'All Running Order'!CA58</f>
        <v/>
      </c>
      <c r="CC58" s="12" t="str">
        <f>'All Running Order'!CB58</f>
        <v>-</v>
      </c>
      <c r="CD58" s="12" t="str">
        <f>'All Running Order'!CC58</f>
        <v/>
      </c>
      <c r="CE58" s="12" t="str">
        <f>'All Running Order'!CD58</f>
        <v>-</v>
      </c>
      <c r="CF58" s="12" t="str">
        <f>'All Running Order'!CE58</f>
        <v/>
      </c>
      <c r="CG58" s="12">
        <f>'All Running Order'!CF58</f>
        <v>22</v>
      </c>
      <c r="CH58" s="12">
        <f>'All Running Order'!CG58</f>
        <v>1</v>
      </c>
      <c r="CI58" s="12" t="str">
        <f>'All Running Order'!CH58</f>
        <v>-</v>
      </c>
      <c r="CJ58" s="12" t="str">
        <f>'All Running Order'!CI58</f>
        <v xml:space="preserve"> </v>
      </c>
      <c r="CK58" s="12" t="str">
        <f>'All Running Order'!CJ58</f>
        <v>-</v>
      </c>
      <c r="CL58" s="12" t="str">
        <f>'All Running Order'!CK58</f>
        <v xml:space="preserve"> </v>
      </c>
      <c r="CM58" s="12" t="str">
        <f>'All Running Order'!CL58</f>
        <v>1</v>
      </c>
      <c r="CN58" s="12" t="str">
        <f>'All Running Order'!CM58</f>
        <v xml:space="preserve"> </v>
      </c>
      <c r="CO58" s="12" t="str">
        <f>'All Running Order'!CN58</f>
        <v xml:space="preserve"> </v>
      </c>
    </row>
    <row r="59" spans="1:93" s="3" customFormat="1" x14ac:dyDescent="0.3">
      <c r="A59" s="3" t="str">
        <f t="shared" si="4"/>
        <v>01</v>
      </c>
      <c r="B59" s="3" t="str">
        <f>IF(N59=Constants!$D$2,CONCATENATE(N59,BT59),IF(N59=Constants!$D$3,CONCATENATE(N59,CF59),""))</f>
        <v/>
      </c>
      <c r="C59" s="12">
        <f>'All Running Order'!B59</f>
        <v>57</v>
      </c>
      <c r="D59" s="21">
        <f>'All Running Order'!C59</f>
        <v>0</v>
      </c>
      <c r="E59" s="21">
        <f>'All Running Order'!D59</f>
        <v>0</v>
      </c>
      <c r="F59" s="21">
        <f>'All Running Order'!E59</f>
        <v>0</v>
      </c>
      <c r="G59" s="12">
        <f>'All Running Order'!F59</f>
        <v>0</v>
      </c>
      <c r="H59" s="12">
        <f>'All Running Order'!G59</f>
        <v>0</v>
      </c>
      <c r="I59" s="12">
        <f>'All Running Order'!H59</f>
        <v>0</v>
      </c>
      <c r="J59" s="12">
        <f>'All Running Order'!I59</f>
        <v>0</v>
      </c>
      <c r="K59" s="12">
        <f>'All Running Order'!J59</f>
        <v>0</v>
      </c>
      <c r="L59" s="12"/>
      <c r="M59" s="12">
        <f>'All Running Order'!L59</f>
        <v>0</v>
      </c>
      <c r="N59" s="12">
        <f>'All Running Order'!M59</f>
        <v>0</v>
      </c>
      <c r="O59" s="12">
        <f>'All Running Order'!N59</f>
        <v>0</v>
      </c>
      <c r="P59" s="12">
        <f>'All Running Order'!O59</f>
        <v>0</v>
      </c>
      <c r="Q59" s="12">
        <f>'All Running Order'!P59</f>
        <v>0</v>
      </c>
      <c r="R59" s="12">
        <f>'All Running Order'!Q59</f>
        <v>0</v>
      </c>
      <c r="S59" s="12">
        <f>'All Running Order'!R59</f>
        <v>0</v>
      </c>
      <c r="T59" s="12">
        <f>'All Running Order'!S59</f>
        <v>0</v>
      </c>
      <c r="U59" s="12">
        <f>'All Running Order'!T59</f>
        <v>0</v>
      </c>
      <c r="V59" s="12">
        <f>'All Running Order'!U59</f>
        <v>0</v>
      </c>
      <c r="W59" s="12">
        <f>'All Running Order'!V59</f>
        <v>0</v>
      </c>
      <c r="X59" s="12">
        <f>'All Running Order'!W59</f>
        <v>0</v>
      </c>
      <c r="Y59" s="12">
        <f>'All Running Order'!X59</f>
        <v>0</v>
      </c>
      <c r="Z59" s="12">
        <f>'All Running Order'!Y59</f>
        <v>1000</v>
      </c>
      <c r="AA59" s="12">
        <f>'All Running Order'!Z59</f>
        <v>0</v>
      </c>
      <c r="AB59" s="12">
        <f>'All Running Order'!AA59</f>
        <v>0</v>
      </c>
      <c r="AC59" s="12">
        <f>'All Running Order'!AB59</f>
        <v>0</v>
      </c>
      <c r="AD59" s="12">
        <f>'All Running Order'!AC59</f>
        <v>0</v>
      </c>
      <c r="AE59" s="12">
        <f>'All Running Order'!AD59</f>
        <v>0</v>
      </c>
      <c r="AF59" s="12">
        <f>'All Running Order'!AE59</f>
        <v>0</v>
      </c>
      <c r="AG59" s="12">
        <f>'All Running Order'!AF59</f>
        <v>0</v>
      </c>
      <c r="AH59" s="12">
        <f>'All Running Order'!AG59</f>
        <v>0</v>
      </c>
      <c r="AI59" s="12">
        <f>'All Running Order'!AH59</f>
        <v>0</v>
      </c>
      <c r="AJ59" s="12">
        <f>'All Running Order'!AI59</f>
        <v>0</v>
      </c>
      <c r="AK59" s="12">
        <f>'All Running Order'!AJ59</f>
        <v>0</v>
      </c>
      <c r="AL59" s="12">
        <f>'All Running Order'!AK59</f>
        <v>1000</v>
      </c>
      <c r="AM59" s="12">
        <f>'All Running Order'!AL59</f>
        <v>0</v>
      </c>
      <c r="AN59" s="12">
        <f>'All Running Order'!AM59</f>
        <v>0</v>
      </c>
      <c r="AO59" s="12">
        <f>'All Running Order'!AN59</f>
        <v>0</v>
      </c>
      <c r="AP59" s="12">
        <f>'All Running Order'!AO59</f>
        <v>0</v>
      </c>
      <c r="AQ59" s="12">
        <f>'All Running Order'!AP59</f>
        <v>0</v>
      </c>
      <c r="AR59" s="12">
        <f>'All Running Order'!AQ59</f>
        <v>0</v>
      </c>
      <c r="AS59" s="12">
        <f>'All Running Order'!AR59</f>
        <v>0</v>
      </c>
      <c r="AT59" s="12">
        <f>'All Running Order'!AS59</f>
        <v>0</v>
      </c>
      <c r="AU59" s="12">
        <f>'All Running Order'!AT59</f>
        <v>0</v>
      </c>
      <c r="AV59" s="12">
        <f>'All Running Order'!AU59</f>
        <v>0</v>
      </c>
      <c r="AW59" s="12">
        <f>'All Running Order'!AV59</f>
        <v>0</v>
      </c>
      <c r="AX59" s="12">
        <f>'All Running Order'!AW59</f>
        <v>1000</v>
      </c>
      <c r="AY59" s="12">
        <f>'All Running Order'!AX59</f>
        <v>0</v>
      </c>
      <c r="AZ59" s="12">
        <f>'All Running Order'!AY59</f>
        <v>0</v>
      </c>
      <c r="BA59" s="12">
        <f>'All Running Order'!AZ59</f>
        <v>0</v>
      </c>
      <c r="BB59" s="12">
        <f>'All Running Order'!BA59</f>
        <v>0</v>
      </c>
      <c r="BC59" s="12">
        <f>'All Running Order'!BB59</f>
        <v>0</v>
      </c>
      <c r="BD59" s="12">
        <f>'All Running Order'!BC59</f>
        <v>0</v>
      </c>
      <c r="BE59" s="12">
        <f>'All Running Order'!BD59</f>
        <v>0</v>
      </c>
      <c r="BF59" s="12">
        <f>'All Running Order'!BE59</f>
        <v>0</v>
      </c>
      <c r="BG59" s="12">
        <f>'All Running Order'!BF59</f>
        <v>0</v>
      </c>
      <c r="BH59" s="12">
        <f>'All Running Order'!BG59</f>
        <v>0</v>
      </c>
      <c r="BI59" s="12">
        <f>'All Running Order'!BH59</f>
        <v>0</v>
      </c>
      <c r="BJ59" s="12">
        <f>'All Running Order'!BI59</f>
        <v>1000</v>
      </c>
      <c r="BK59" s="12">
        <f>'All Running Order'!BJ59</f>
        <v>22</v>
      </c>
      <c r="BL59" s="12">
        <f>'All Running Order'!BK59</f>
        <v>22</v>
      </c>
      <c r="BM59" s="12">
        <f>'All Running Order'!BL59</f>
        <v>22</v>
      </c>
      <c r="BN59" s="12">
        <f>'All Running Order'!BM59</f>
        <v>22</v>
      </c>
      <c r="BO59" s="12">
        <f>'All Running Order'!BN59</f>
        <v>21</v>
      </c>
      <c r="BP59" s="12">
        <f>'All Running Order'!BO59</f>
        <v>21</v>
      </c>
      <c r="BQ59" s="12">
        <f>'All Running Order'!BP59</f>
        <v>21</v>
      </c>
      <c r="BR59" s="12">
        <f>'All Running Order'!BQ59</f>
        <v>21</v>
      </c>
      <c r="BS59" s="12" t="str">
        <f>'All Running Order'!BR59</f>
        <v>-</v>
      </c>
      <c r="BT59" s="12" t="str">
        <f>'All Running Order'!BS59</f>
        <v/>
      </c>
      <c r="BU59" s="12" t="str">
        <f>'All Running Order'!BT59</f>
        <v>-</v>
      </c>
      <c r="BV59" s="12" t="str">
        <f>'All Running Order'!BU59</f>
        <v/>
      </c>
      <c r="BW59" s="12" t="str">
        <f>'All Running Order'!BV59</f>
        <v>-</v>
      </c>
      <c r="BX59" s="12" t="str">
        <f>'All Running Order'!BW59</f>
        <v/>
      </c>
      <c r="BY59" s="12" t="str">
        <f>'All Running Order'!BX59</f>
        <v>-</v>
      </c>
      <c r="BZ59" s="12" t="str">
        <f>'All Running Order'!BY59</f>
        <v/>
      </c>
      <c r="CA59" s="12" t="str">
        <f>'All Running Order'!BZ59</f>
        <v>-</v>
      </c>
      <c r="CB59" s="12" t="str">
        <f>'All Running Order'!CA59</f>
        <v/>
      </c>
      <c r="CC59" s="12" t="str">
        <f>'All Running Order'!CB59</f>
        <v>-</v>
      </c>
      <c r="CD59" s="12" t="str">
        <f>'All Running Order'!CC59</f>
        <v/>
      </c>
      <c r="CE59" s="12" t="str">
        <f>'All Running Order'!CD59</f>
        <v>-</v>
      </c>
      <c r="CF59" s="12" t="str">
        <f>'All Running Order'!CE59</f>
        <v/>
      </c>
      <c r="CG59" s="12">
        <f>'All Running Order'!CF59</f>
        <v>22</v>
      </c>
      <c r="CH59" s="12">
        <f>'All Running Order'!CG59</f>
        <v>1</v>
      </c>
      <c r="CI59" s="12" t="str">
        <f>'All Running Order'!CH59</f>
        <v>-</v>
      </c>
      <c r="CJ59" s="12" t="str">
        <f>'All Running Order'!CI59</f>
        <v xml:space="preserve"> </v>
      </c>
      <c r="CK59" s="12" t="str">
        <f>'All Running Order'!CJ59</f>
        <v>-</v>
      </c>
      <c r="CL59" s="12" t="str">
        <f>'All Running Order'!CK59</f>
        <v xml:space="preserve"> </v>
      </c>
      <c r="CM59" s="12" t="str">
        <f>'All Running Order'!CL59</f>
        <v>1</v>
      </c>
      <c r="CN59" s="12" t="str">
        <f>'All Running Order'!CM59</f>
        <v xml:space="preserve"> </v>
      </c>
      <c r="CO59" s="12" t="str">
        <f>'All Running Order'!CN59</f>
        <v xml:space="preserve"> </v>
      </c>
    </row>
    <row r="60" spans="1:93" s="3" customFormat="1" x14ac:dyDescent="0.3">
      <c r="A60" s="3" t="str">
        <f t="shared" si="4"/>
        <v>01</v>
      </c>
      <c r="B60" s="3" t="str">
        <f>IF(N60=Constants!$D$2,CONCATENATE(N60,BT60),IF(N60=Constants!$D$3,CONCATENATE(N60,CF60),""))</f>
        <v/>
      </c>
      <c r="C60" s="12">
        <f>'All Running Order'!B60</f>
        <v>58</v>
      </c>
      <c r="D60" s="21">
        <f>'All Running Order'!C60</f>
        <v>0</v>
      </c>
      <c r="E60" s="21">
        <f>'All Running Order'!D60</f>
        <v>0</v>
      </c>
      <c r="F60" s="21">
        <f>'All Running Order'!E60</f>
        <v>0</v>
      </c>
      <c r="G60" s="12">
        <f>'All Running Order'!F60</f>
        <v>0</v>
      </c>
      <c r="H60" s="12">
        <f>'All Running Order'!G60</f>
        <v>0</v>
      </c>
      <c r="I60" s="12">
        <f>'All Running Order'!H60</f>
        <v>0</v>
      </c>
      <c r="J60" s="12">
        <f>'All Running Order'!I60</f>
        <v>0</v>
      </c>
      <c r="K60" s="12">
        <f>'All Running Order'!J60</f>
        <v>0</v>
      </c>
      <c r="L60" s="12"/>
      <c r="M60" s="12">
        <f>'All Running Order'!L60</f>
        <v>0</v>
      </c>
      <c r="N60" s="12">
        <f>'All Running Order'!M60</f>
        <v>0</v>
      </c>
      <c r="O60" s="12">
        <f>'All Running Order'!N60</f>
        <v>0</v>
      </c>
      <c r="P60" s="12">
        <f>'All Running Order'!O60</f>
        <v>0</v>
      </c>
      <c r="Q60" s="12">
        <f>'All Running Order'!P60</f>
        <v>0</v>
      </c>
      <c r="R60" s="12">
        <f>'All Running Order'!Q60</f>
        <v>0</v>
      </c>
      <c r="S60" s="12">
        <f>'All Running Order'!R60</f>
        <v>0</v>
      </c>
      <c r="T60" s="12">
        <f>'All Running Order'!S60</f>
        <v>0</v>
      </c>
      <c r="U60" s="12">
        <f>'All Running Order'!T60</f>
        <v>0</v>
      </c>
      <c r="V60" s="12">
        <f>'All Running Order'!U60</f>
        <v>0</v>
      </c>
      <c r="W60" s="12">
        <f>'All Running Order'!V60</f>
        <v>0</v>
      </c>
      <c r="X60" s="12">
        <f>'All Running Order'!W60</f>
        <v>0</v>
      </c>
      <c r="Y60" s="12">
        <f>'All Running Order'!X60</f>
        <v>0</v>
      </c>
      <c r="Z60" s="12">
        <f>'All Running Order'!Y60</f>
        <v>1000</v>
      </c>
      <c r="AA60" s="12">
        <f>'All Running Order'!Z60</f>
        <v>0</v>
      </c>
      <c r="AB60" s="12">
        <f>'All Running Order'!AA60</f>
        <v>0</v>
      </c>
      <c r="AC60" s="12">
        <f>'All Running Order'!AB60</f>
        <v>0</v>
      </c>
      <c r="AD60" s="12">
        <f>'All Running Order'!AC60</f>
        <v>0</v>
      </c>
      <c r="AE60" s="12">
        <f>'All Running Order'!AD60</f>
        <v>0</v>
      </c>
      <c r="AF60" s="12">
        <f>'All Running Order'!AE60</f>
        <v>0</v>
      </c>
      <c r="AG60" s="12">
        <f>'All Running Order'!AF60</f>
        <v>0</v>
      </c>
      <c r="AH60" s="12">
        <f>'All Running Order'!AG60</f>
        <v>0</v>
      </c>
      <c r="AI60" s="12">
        <f>'All Running Order'!AH60</f>
        <v>0</v>
      </c>
      <c r="AJ60" s="12">
        <f>'All Running Order'!AI60</f>
        <v>0</v>
      </c>
      <c r="AK60" s="12">
        <f>'All Running Order'!AJ60</f>
        <v>0</v>
      </c>
      <c r="AL60" s="12">
        <f>'All Running Order'!AK60</f>
        <v>1000</v>
      </c>
      <c r="AM60" s="12">
        <f>'All Running Order'!AL60</f>
        <v>0</v>
      </c>
      <c r="AN60" s="12">
        <f>'All Running Order'!AM60</f>
        <v>0</v>
      </c>
      <c r="AO60" s="12">
        <f>'All Running Order'!AN60</f>
        <v>0</v>
      </c>
      <c r="AP60" s="12">
        <f>'All Running Order'!AO60</f>
        <v>0</v>
      </c>
      <c r="AQ60" s="12">
        <f>'All Running Order'!AP60</f>
        <v>0</v>
      </c>
      <c r="AR60" s="12">
        <f>'All Running Order'!AQ60</f>
        <v>0</v>
      </c>
      <c r="AS60" s="12">
        <f>'All Running Order'!AR60</f>
        <v>0</v>
      </c>
      <c r="AT60" s="12">
        <f>'All Running Order'!AS60</f>
        <v>0</v>
      </c>
      <c r="AU60" s="12">
        <f>'All Running Order'!AT60</f>
        <v>0</v>
      </c>
      <c r="AV60" s="12">
        <f>'All Running Order'!AU60</f>
        <v>0</v>
      </c>
      <c r="AW60" s="12">
        <f>'All Running Order'!AV60</f>
        <v>0</v>
      </c>
      <c r="AX60" s="12">
        <f>'All Running Order'!AW60</f>
        <v>1000</v>
      </c>
      <c r="AY60" s="12">
        <f>'All Running Order'!AX60</f>
        <v>0</v>
      </c>
      <c r="AZ60" s="12">
        <f>'All Running Order'!AY60</f>
        <v>0</v>
      </c>
      <c r="BA60" s="12">
        <f>'All Running Order'!AZ60</f>
        <v>0</v>
      </c>
      <c r="BB60" s="12">
        <f>'All Running Order'!BA60</f>
        <v>0</v>
      </c>
      <c r="BC60" s="12">
        <f>'All Running Order'!BB60</f>
        <v>0</v>
      </c>
      <c r="BD60" s="12">
        <f>'All Running Order'!BC60</f>
        <v>0</v>
      </c>
      <c r="BE60" s="12">
        <f>'All Running Order'!BD60</f>
        <v>0</v>
      </c>
      <c r="BF60" s="12">
        <f>'All Running Order'!BE60</f>
        <v>0</v>
      </c>
      <c r="BG60" s="12">
        <f>'All Running Order'!BF60</f>
        <v>0</v>
      </c>
      <c r="BH60" s="12">
        <f>'All Running Order'!BG60</f>
        <v>0</v>
      </c>
      <c r="BI60" s="12">
        <f>'All Running Order'!BH60</f>
        <v>0</v>
      </c>
      <c r="BJ60" s="12">
        <f>'All Running Order'!BI60</f>
        <v>1000</v>
      </c>
      <c r="BK60" s="12">
        <f>'All Running Order'!BJ60</f>
        <v>22</v>
      </c>
      <c r="BL60" s="12">
        <f>'All Running Order'!BK60</f>
        <v>22</v>
      </c>
      <c r="BM60" s="12">
        <f>'All Running Order'!BL60</f>
        <v>22</v>
      </c>
      <c r="BN60" s="12">
        <f>'All Running Order'!BM60</f>
        <v>22</v>
      </c>
      <c r="BO60" s="12">
        <f>'All Running Order'!BN60</f>
        <v>21</v>
      </c>
      <c r="BP60" s="12">
        <f>'All Running Order'!BO60</f>
        <v>21</v>
      </c>
      <c r="BQ60" s="12">
        <f>'All Running Order'!BP60</f>
        <v>21</v>
      </c>
      <c r="BR60" s="12">
        <f>'All Running Order'!BQ60</f>
        <v>21</v>
      </c>
      <c r="BS60" s="12" t="str">
        <f>'All Running Order'!BR60</f>
        <v>-</v>
      </c>
      <c r="BT60" s="12" t="str">
        <f>'All Running Order'!BS60</f>
        <v/>
      </c>
      <c r="BU60" s="12" t="str">
        <f>'All Running Order'!BT60</f>
        <v>-</v>
      </c>
      <c r="BV60" s="12" t="str">
        <f>'All Running Order'!BU60</f>
        <v/>
      </c>
      <c r="BW60" s="12" t="str">
        <f>'All Running Order'!BV60</f>
        <v>-</v>
      </c>
      <c r="BX60" s="12" t="str">
        <f>'All Running Order'!BW60</f>
        <v/>
      </c>
      <c r="BY60" s="12" t="str">
        <f>'All Running Order'!BX60</f>
        <v>-</v>
      </c>
      <c r="BZ60" s="12" t="str">
        <f>'All Running Order'!BY60</f>
        <v/>
      </c>
      <c r="CA60" s="12" t="str">
        <f>'All Running Order'!BZ60</f>
        <v>-</v>
      </c>
      <c r="CB60" s="12" t="str">
        <f>'All Running Order'!CA60</f>
        <v/>
      </c>
      <c r="CC60" s="12" t="str">
        <f>'All Running Order'!CB60</f>
        <v>-</v>
      </c>
      <c r="CD60" s="12" t="str">
        <f>'All Running Order'!CC60</f>
        <v/>
      </c>
      <c r="CE60" s="12" t="str">
        <f>'All Running Order'!CD60</f>
        <v>-</v>
      </c>
      <c r="CF60" s="12" t="str">
        <f>'All Running Order'!CE60</f>
        <v/>
      </c>
      <c r="CG60" s="12">
        <f>'All Running Order'!CF60</f>
        <v>22</v>
      </c>
      <c r="CH60" s="12">
        <f>'All Running Order'!CG60</f>
        <v>1</v>
      </c>
      <c r="CI60" s="12" t="str">
        <f>'All Running Order'!CH60</f>
        <v>-</v>
      </c>
      <c r="CJ60" s="12" t="str">
        <f>'All Running Order'!CI60</f>
        <v xml:space="preserve"> </v>
      </c>
      <c r="CK60" s="12" t="str">
        <f>'All Running Order'!CJ60</f>
        <v>-</v>
      </c>
      <c r="CL60" s="12" t="str">
        <f>'All Running Order'!CK60</f>
        <v xml:space="preserve"> </v>
      </c>
      <c r="CM60" s="12" t="str">
        <f>'All Running Order'!CL60</f>
        <v>1</v>
      </c>
      <c r="CN60" s="12" t="str">
        <f>'All Running Order'!CM60</f>
        <v xml:space="preserve"> </v>
      </c>
      <c r="CO60" s="12" t="str">
        <f>'All Running Order'!CN60</f>
        <v xml:space="preserve"> </v>
      </c>
    </row>
    <row r="70" spans="4:4" x14ac:dyDescent="0.3">
      <c r="D70" s="24" t="s">
        <v>56</v>
      </c>
    </row>
    <row r="71" spans="4:4" x14ac:dyDescent="0.3">
      <c r="D71" s="24" t="s">
        <v>57</v>
      </c>
    </row>
    <row r="73" spans="4:4" x14ac:dyDescent="0.3">
      <c r="D73" s="24" t="s">
        <v>58</v>
      </c>
    </row>
    <row r="74" spans="4:4" x14ac:dyDescent="0.3">
      <c r="D74" s="24" t="s">
        <v>59</v>
      </c>
    </row>
    <row r="76" spans="4:4" x14ac:dyDescent="0.3">
      <c r="D76" s="24" t="s">
        <v>60</v>
      </c>
    </row>
    <row r="1002" spans="4:7" x14ac:dyDescent="0.3">
      <c r="E1002" s="23"/>
      <c r="F1002" s="23" t="s">
        <v>44</v>
      </c>
    </row>
    <row r="1003" spans="4:7" x14ac:dyDescent="0.3">
      <c r="D1003" s="24" t="s">
        <v>1</v>
      </c>
      <c r="E1003" s="23">
        <v>1</v>
      </c>
      <c r="F1003" s="23" t="s">
        <v>50</v>
      </c>
      <c r="G1003" s="19" t="s">
        <v>45</v>
      </c>
    </row>
    <row r="1004" spans="4:7" x14ac:dyDescent="0.3">
      <c r="E1004" s="23">
        <v>2</v>
      </c>
      <c r="F1004" s="23" t="s">
        <v>51</v>
      </c>
      <c r="G1004" s="19" t="s">
        <v>52</v>
      </c>
    </row>
    <row r="1005" spans="4:7" x14ac:dyDescent="0.3">
      <c r="E1005" s="23">
        <v>3</v>
      </c>
      <c r="F1005" s="23" t="s">
        <v>53</v>
      </c>
    </row>
    <row r="1006" spans="4:7" x14ac:dyDescent="0.3">
      <c r="E1006" s="23">
        <v>4</v>
      </c>
      <c r="F1006" s="23" t="s">
        <v>54</v>
      </c>
    </row>
  </sheetData>
  <sheetProtection formatCells="0" formatColumns="0" formatRows="0" deleteRows="0" sort="0" autoFilter="0"/>
  <dataConsolidate/>
  <mergeCells count="39">
    <mergeCell ref="I1:L1"/>
    <mergeCell ref="AY1:BH1"/>
    <mergeCell ref="BI1:BI2"/>
    <mergeCell ref="BJ1:BJ2"/>
    <mergeCell ref="BO1:BR1"/>
    <mergeCell ref="BK1:BN1"/>
    <mergeCell ref="AK1:AK2"/>
    <mergeCell ref="AL1:AL2"/>
    <mergeCell ref="AM1:AV1"/>
    <mergeCell ref="AW1:AW2"/>
    <mergeCell ref="AX1:AX2"/>
    <mergeCell ref="M1:M2"/>
    <mergeCell ref="O1:O2"/>
    <mergeCell ref="P1:Y1"/>
    <mergeCell ref="Z1:Z2"/>
    <mergeCell ref="AA1:AJ1"/>
    <mergeCell ref="CL1:CL2"/>
    <mergeCell ref="CN1:CN2"/>
    <mergeCell ref="BZ1:BZ2"/>
    <mergeCell ref="CI1:CI2"/>
    <mergeCell ref="CJ1:CJ2"/>
    <mergeCell ref="CK1:CK2"/>
    <mergeCell ref="CM1:CM2"/>
    <mergeCell ref="BS1:BS2"/>
    <mergeCell ref="BT1:BT2"/>
    <mergeCell ref="CA1:CA2"/>
    <mergeCell ref="CB1:CB2"/>
    <mergeCell ref="CO1:CO2"/>
    <mergeCell ref="BU1:BU2"/>
    <mergeCell ref="BV1:BV2"/>
    <mergeCell ref="BW1:BW2"/>
    <mergeCell ref="BX1:BX2"/>
    <mergeCell ref="BY1:BY2"/>
    <mergeCell ref="CC1:CC2"/>
    <mergeCell ref="CE1:CE2"/>
    <mergeCell ref="CG1:CG2"/>
    <mergeCell ref="CD1:CD2"/>
    <mergeCell ref="CF1:CF2"/>
    <mergeCell ref="CH1:CH2"/>
  </mergeCells>
  <pageMargins left="0.7" right="0.7" top="0.75" bottom="0.75" header="0.3" footer="0.3"/>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O1006"/>
  <sheetViews>
    <sheetView topLeftCell="B1" zoomScale="60" zoomScaleNormal="60" workbookViewId="0">
      <selection activeCell="CE10" sqref="CE10"/>
    </sheetView>
  </sheetViews>
  <sheetFormatPr defaultColWidth="9.21875" defaultRowHeight="14.4" x14ac:dyDescent="0.3"/>
  <cols>
    <col min="1" max="1" width="4" style="3" hidden="1" customWidth="1"/>
    <col min="2" max="2" width="4.5546875" style="3" bestFit="1" customWidth="1"/>
    <col min="3" max="4" width="20.77734375" style="22" customWidth="1"/>
    <col min="5" max="5" width="15.77734375" style="22" customWidth="1"/>
    <col min="6" max="6" width="5.77734375" style="3" customWidth="1"/>
    <col min="7" max="7" width="12.44140625" style="3" bestFit="1" customWidth="1"/>
    <col min="8" max="11" width="3" style="3" hidden="1" customWidth="1"/>
    <col min="12" max="12" width="7.77734375" style="3" bestFit="1" customWidth="1"/>
    <col min="13" max="13" width="9.21875" style="3" bestFit="1" customWidth="1"/>
    <col min="14" max="14" width="13.5546875" style="3" bestFit="1" customWidth="1"/>
    <col min="15" max="23" width="3" style="3" customWidth="1"/>
    <col min="24" max="24" width="3" style="3" hidden="1" customWidth="1"/>
    <col min="25" max="25" width="8.21875" style="3" bestFit="1" customWidth="1"/>
    <col min="26" max="34" width="3" style="3" customWidth="1"/>
    <col min="35" max="35" width="3" style="3" hidden="1" customWidth="1"/>
    <col min="36" max="36" width="8.21875" style="3" bestFit="1" customWidth="1"/>
    <col min="37" max="37" width="7" style="3" bestFit="1" customWidth="1"/>
    <col min="38" max="46" width="3" style="3" customWidth="1"/>
    <col min="47" max="47" width="3" style="3" hidden="1" customWidth="1"/>
    <col min="48" max="48" width="8.21875" style="3" bestFit="1" customWidth="1"/>
    <col min="49" max="49" width="7" style="3" hidden="1" customWidth="1"/>
    <col min="50" max="59" width="3" style="3" hidden="1" customWidth="1"/>
    <col min="60" max="60" width="8.21875" style="3" hidden="1" customWidth="1"/>
    <col min="61" max="61" width="8" style="3" bestFit="1" customWidth="1"/>
    <col min="62" max="64" width="3.77734375" style="3" customWidth="1"/>
    <col min="65" max="69" width="3.77734375" style="3" hidden="1" customWidth="1"/>
    <col min="70" max="70" width="10.21875" style="3" hidden="1" customWidth="1"/>
    <col min="71" max="71" width="8.77734375" style="3" customWidth="1"/>
    <col min="72" max="72" width="8.44140625" style="3" hidden="1" customWidth="1"/>
    <col min="73" max="73" width="10.44140625" style="3" bestFit="1" customWidth="1"/>
    <col min="74" max="74" width="8.44140625" style="3" hidden="1" customWidth="1"/>
    <col min="75" max="75" width="10.44140625" style="3" bestFit="1" customWidth="1"/>
    <col min="76" max="76" width="7.21875" style="3" hidden="1" customWidth="1"/>
    <col min="77" max="77" width="10.21875" style="3" bestFit="1" customWidth="1"/>
    <col min="78" max="78" width="8" style="3" hidden="1" customWidth="1"/>
    <col min="79" max="79" width="9.21875" style="3" customWidth="1"/>
    <col min="80" max="80" width="9.21875" style="3" hidden="1" customWidth="1"/>
    <col min="81" max="81" width="8" style="3" customWidth="1"/>
    <col min="82" max="82" width="9.5546875" style="3" hidden="1" customWidth="1"/>
    <col min="83" max="83" width="8" style="3" customWidth="1"/>
    <col min="84" max="84" width="9.5546875" style="3" hidden="1" customWidth="1"/>
    <col min="85" max="85" width="8" style="3" hidden="1" customWidth="1"/>
    <col min="86" max="86" width="10.21875" style="3" hidden="1" customWidth="1"/>
    <col min="87" max="87" width="12.44140625" style="3" bestFit="1" customWidth="1"/>
    <col min="88" max="88" width="9.77734375" style="3" hidden="1" customWidth="1"/>
    <col min="89" max="89" width="10.21875" style="3" hidden="1" customWidth="1"/>
    <col min="90" max="90" width="9.77734375" style="3" bestFit="1" customWidth="1"/>
    <col min="91" max="91" width="16.21875" style="3" bestFit="1" customWidth="1"/>
    <col min="92" max="92" width="14.21875" style="3" customWidth="1"/>
    <col min="93" max="94" width="9.21875" style="3"/>
    <col min="95" max="95" width="9.21875" style="3" customWidth="1"/>
    <col min="96" max="16384" width="9.21875" style="3"/>
  </cols>
  <sheetData>
    <row r="1" spans="1:93" ht="51.75" customHeight="1" x14ac:dyDescent="0.3">
      <c r="B1" s="13"/>
      <c r="C1" s="20"/>
      <c r="D1" s="20"/>
      <c r="E1" s="20"/>
      <c r="F1" s="13"/>
      <c r="G1" s="13"/>
      <c r="H1" s="28" t="s">
        <v>0</v>
      </c>
      <c r="I1" s="28"/>
      <c r="J1" s="28"/>
      <c r="K1" s="28"/>
      <c r="L1" s="26" t="s">
        <v>1</v>
      </c>
      <c r="M1" s="1"/>
      <c r="N1" s="29" t="s">
        <v>2</v>
      </c>
      <c r="O1" s="30" t="s">
        <v>3</v>
      </c>
      <c r="P1" s="30"/>
      <c r="Q1" s="30"/>
      <c r="R1" s="30"/>
      <c r="S1" s="30"/>
      <c r="T1" s="30"/>
      <c r="U1" s="30"/>
      <c r="V1" s="30"/>
      <c r="W1" s="30"/>
      <c r="X1" s="30"/>
      <c r="Y1" s="28" t="s">
        <v>4</v>
      </c>
      <c r="Z1" s="30" t="s">
        <v>5</v>
      </c>
      <c r="AA1" s="30"/>
      <c r="AB1" s="30"/>
      <c r="AC1" s="30"/>
      <c r="AD1" s="30"/>
      <c r="AE1" s="30"/>
      <c r="AF1" s="30"/>
      <c r="AG1" s="30"/>
      <c r="AH1" s="30"/>
      <c r="AI1" s="30"/>
      <c r="AJ1" s="28" t="s">
        <v>4</v>
      </c>
      <c r="AK1" s="28" t="s">
        <v>6</v>
      </c>
      <c r="AL1" s="30" t="s">
        <v>7</v>
      </c>
      <c r="AM1" s="30"/>
      <c r="AN1" s="30"/>
      <c r="AO1" s="30"/>
      <c r="AP1" s="30"/>
      <c r="AQ1" s="30"/>
      <c r="AR1" s="30"/>
      <c r="AS1" s="30"/>
      <c r="AT1" s="30"/>
      <c r="AU1" s="30"/>
      <c r="AV1" s="28" t="s">
        <v>4</v>
      </c>
      <c r="AW1" s="28" t="s">
        <v>6</v>
      </c>
      <c r="AX1" s="30" t="s">
        <v>43</v>
      </c>
      <c r="AY1" s="30"/>
      <c r="AZ1" s="30"/>
      <c r="BA1" s="30"/>
      <c r="BB1" s="30"/>
      <c r="BC1" s="30"/>
      <c r="BD1" s="30"/>
      <c r="BE1" s="30"/>
      <c r="BF1" s="30"/>
      <c r="BG1" s="30"/>
      <c r="BH1" s="28" t="s">
        <v>4</v>
      </c>
      <c r="BI1" s="28" t="s">
        <v>8</v>
      </c>
      <c r="BJ1" s="34" t="s">
        <v>9</v>
      </c>
      <c r="BK1" s="35"/>
      <c r="BL1" s="35"/>
      <c r="BM1" s="36"/>
      <c r="BN1" s="34" t="s">
        <v>9</v>
      </c>
      <c r="BO1" s="35"/>
      <c r="BP1" s="35"/>
      <c r="BQ1" s="36"/>
      <c r="BR1" s="26" t="str">
        <f>'All Running Order'!BR1</f>
        <v>National</v>
      </c>
      <c r="BS1" s="26" t="str">
        <f>'All Running Order'!BS1</f>
        <v>Position in  National</v>
      </c>
      <c r="BT1" s="26" t="str">
        <f>'All Running Order'!BT1</f>
        <v>CLASS Red IRS</v>
      </c>
      <c r="BU1" s="26" t="str">
        <f>'All Running Order'!BU1</f>
        <v>Position in CLASS Red IRS</v>
      </c>
      <c r="BV1" s="26" t="str">
        <f>'All Running Order'!BV1</f>
        <v>CLASS Red Live</v>
      </c>
      <c r="BW1" s="26" t="str">
        <f>'All Running Order'!BW1</f>
        <v>Position in CLASS Red Live</v>
      </c>
      <c r="BX1" s="26" t="str">
        <f>'All Running Order'!BX1</f>
        <v>Blue IRS CLASS</v>
      </c>
      <c r="BY1" s="26" t="str">
        <f>'All Running Order'!BY1</f>
        <v>Position in CLASS Blue IRS</v>
      </c>
      <c r="BZ1" s="26" t="str">
        <f>'All Running Order'!BZ1</f>
        <v>Blue Live CLASS</v>
      </c>
      <c r="CA1" s="26" t="str">
        <f>'All Running Order'!CA1</f>
        <v>Position in CLASS  Blue Live</v>
      </c>
      <c r="CB1" s="26" t="str">
        <f>'All Running Order'!CB1</f>
        <v>Rookie CLASS</v>
      </c>
      <c r="CC1" s="26" t="str">
        <f>'All Running Order'!CC1</f>
        <v>Position in CLASS Rookie</v>
      </c>
      <c r="CD1" s="26" t="str">
        <f>'All Running Order'!CD1</f>
        <v>Clubman CLASS</v>
      </c>
      <c r="CE1" s="26" t="str">
        <f>'All Running Order'!CE1</f>
        <v>Position in CLASS Clubman</v>
      </c>
      <c r="CF1" s="26" t="str">
        <f>'All Running Order'!CF1</f>
        <v xml:space="preserve"> CLASS</v>
      </c>
      <c r="CG1" s="26" t="str">
        <f>'All Running Order'!CG1</f>
        <v xml:space="preserve">Position in CLASS  </v>
      </c>
      <c r="CH1" s="26" t="str">
        <f>'All Running Order'!CH1</f>
        <v>Post-Historic CLASS</v>
      </c>
      <c r="CI1" s="26" t="str">
        <f>'All Running Order'!CI1</f>
        <v>Position in CLASS Post-Historic</v>
      </c>
      <c r="CJ1" s="26" t="str">
        <f>'All Running Order'!CJ1</f>
        <v>Live Class</v>
      </c>
      <c r="CK1" s="26" t="str">
        <f>'All Running Order'!CK1</f>
        <v>Position in Live Class</v>
      </c>
      <c r="CL1" s="26" t="str">
        <f>'All Running Order'!CL1</f>
        <v>POSITION IN CLASS</v>
      </c>
      <c r="CM1" s="26" t="str">
        <f>'All Running Order'!CM1</f>
        <v>Live Class Award</v>
      </c>
      <c r="CN1" s="26" t="str">
        <f>'All Running Order'!CN1</f>
        <v>Post-Historic Class Award</v>
      </c>
      <c r="CO1" s="26"/>
    </row>
    <row r="2" spans="1:93" ht="16.5" customHeight="1" x14ac:dyDescent="0.3">
      <c r="B2" s="4" t="s">
        <v>21</v>
      </c>
      <c r="C2" s="5" t="s">
        <v>22</v>
      </c>
      <c r="D2" s="5" t="s">
        <v>23</v>
      </c>
      <c r="E2" s="5" t="s">
        <v>24</v>
      </c>
      <c r="F2" s="4" t="s">
        <v>25</v>
      </c>
      <c r="G2" s="4" t="s">
        <v>79</v>
      </c>
      <c r="H2" s="6">
        <v>1</v>
      </c>
      <c r="I2" s="6">
        <v>2</v>
      </c>
      <c r="J2" s="6">
        <v>3</v>
      </c>
      <c r="K2" s="6">
        <v>4</v>
      </c>
      <c r="L2" s="27"/>
      <c r="M2" s="15" t="s">
        <v>73</v>
      </c>
      <c r="N2" s="29"/>
      <c r="O2" s="4" t="s">
        <v>27</v>
      </c>
      <c r="P2" s="4" t="s">
        <v>28</v>
      </c>
      <c r="Q2" s="4" t="s">
        <v>29</v>
      </c>
      <c r="R2" s="4" t="s">
        <v>30</v>
      </c>
      <c r="S2" s="4" t="s">
        <v>31</v>
      </c>
      <c r="T2" s="4" t="s">
        <v>32</v>
      </c>
      <c r="U2" s="4" t="s">
        <v>33</v>
      </c>
      <c r="V2" s="4" t="s">
        <v>34</v>
      </c>
      <c r="W2" s="4" t="s">
        <v>35</v>
      </c>
      <c r="X2" s="4" t="s">
        <v>36</v>
      </c>
      <c r="Y2" s="28"/>
      <c r="Z2" s="4" t="s">
        <v>27</v>
      </c>
      <c r="AA2" s="4" t="s">
        <v>28</v>
      </c>
      <c r="AB2" s="4" t="s">
        <v>29</v>
      </c>
      <c r="AC2" s="4" t="s">
        <v>30</v>
      </c>
      <c r="AD2" s="4" t="s">
        <v>31</v>
      </c>
      <c r="AE2" s="4" t="s">
        <v>32</v>
      </c>
      <c r="AF2" s="4" t="s">
        <v>33</v>
      </c>
      <c r="AG2" s="4" t="s">
        <v>34</v>
      </c>
      <c r="AH2" s="4" t="s">
        <v>35</v>
      </c>
      <c r="AI2" s="4" t="s">
        <v>36</v>
      </c>
      <c r="AJ2" s="28"/>
      <c r="AK2" s="28"/>
      <c r="AL2" s="4" t="s">
        <v>27</v>
      </c>
      <c r="AM2" s="4" t="s">
        <v>28</v>
      </c>
      <c r="AN2" s="4" t="s">
        <v>29</v>
      </c>
      <c r="AO2" s="4" t="s">
        <v>30</v>
      </c>
      <c r="AP2" s="4" t="s">
        <v>31</v>
      </c>
      <c r="AQ2" s="4" t="s">
        <v>32</v>
      </c>
      <c r="AR2" s="4" t="s">
        <v>33</v>
      </c>
      <c r="AS2" s="4" t="s">
        <v>34</v>
      </c>
      <c r="AT2" s="4" t="s">
        <v>35</v>
      </c>
      <c r="AU2" s="4" t="s">
        <v>36</v>
      </c>
      <c r="AV2" s="28"/>
      <c r="AW2" s="28"/>
      <c r="AX2" s="4" t="s">
        <v>27</v>
      </c>
      <c r="AY2" s="4" t="s">
        <v>28</v>
      </c>
      <c r="AZ2" s="4" t="s">
        <v>29</v>
      </c>
      <c r="BA2" s="4" t="s">
        <v>30</v>
      </c>
      <c r="BB2" s="4" t="s">
        <v>31</v>
      </c>
      <c r="BC2" s="4" t="s">
        <v>32</v>
      </c>
      <c r="BD2" s="4" t="s">
        <v>33</v>
      </c>
      <c r="BE2" s="4" t="s">
        <v>34</v>
      </c>
      <c r="BF2" s="4" t="s">
        <v>35</v>
      </c>
      <c r="BG2" s="4" t="s">
        <v>36</v>
      </c>
      <c r="BH2" s="28"/>
      <c r="BI2" s="28"/>
      <c r="BJ2" s="6">
        <v>1</v>
      </c>
      <c r="BK2" s="6">
        <v>2</v>
      </c>
      <c r="BL2" s="6">
        <v>3</v>
      </c>
      <c r="BM2" s="6">
        <v>4</v>
      </c>
      <c r="BN2" s="6">
        <v>1</v>
      </c>
      <c r="BO2" s="6">
        <v>2</v>
      </c>
      <c r="BP2" s="6">
        <v>3</v>
      </c>
      <c r="BQ2" s="15">
        <v>4</v>
      </c>
      <c r="BR2" s="27"/>
      <c r="BS2" s="27"/>
      <c r="BT2" s="27"/>
      <c r="BU2" s="27"/>
      <c r="BV2" s="27"/>
      <c r="BW2" s="27"/>
      <c r="BX2" s="27"/>
      <c r="BY2" s="27"/>
      <c r="BZ2" s="27"/>
      <c r="CA2" s="27"/>
      <c r="CB2" s="27"/>
      <c r="CC2" s="27"/>
      <c r="CD2" s="27"/>
      <c r="CE2" s="27"/>
      <c r="CF2" s="27"/>
      <c r="CG2" s="27"/>
      <c r="CH2" s="27"/>
      <c r="CI2" s="27"/>
      <c r="CJ2" s="27"/>
      <c r="CK2" s="27"/>
      <c r="CL2" s="27"/>
      <c r="CM2" s="27"/>
      <c r="CN2" s="27"/>
      <c r="CO2" s="27"/>
    </row>
    <row r="3" spans="1:93" ht="16.5" customHeight="1" x14ac:dyDescent="0.3">
      <c r="C3" s="17" t="s">
        <v>39</v>
      </c>
      <c r="D3" s="17"/>
      <c r="E3" s="17"/>
      <c r="F3" s="7"/>
      <c r="G3" s="7"/>
      <c r="H3" s="8"/>
      <c r="I3" s="8"/>
      <c r="J3" s="8"/>
      <c r="K3" s="8"/>
      <c r="L3" s="8"/>
      <c r="M3" s="8"/>
      <c r="N3" s="7" t="s">
        <v>40</v>
      </c>
      <c r="O3" s="7">
        <f t="shared" ref="O3:X3" si="0">MIN(O4:O60)</f>
        <v>0</v>
      </c>
      <c r="P3" s="7">
        <f t="shared" si="0"/>
        <v>0</v>
      </c>
      <c r="Q3" s="7">
        <f t="shared" si="0"/>
        <v>0</v>
      </c>
      <c r="R3" s="7">
        <f t="shared" si="0"/>
        <v>0</v>
      </c>
      <c r="S3" s="7">
        <f t="shared" si="0"/>
        <v>0</v>
      </c>
      <c r="T3" s="7">
        <f t="shared" si="0"/>
        <v>0</v>
      </c>
      <c r="U3" s="7">
        <f t="shared" si="0"/>
        <v>0</v>
      </c>
      <c r="V3" s="7">
        <f t="shared" si="0"/>
        <v>0</v>
      </c>
      <c r="W3" s="7">
        <f t="shared" si="0"/>
        <v>0</v>
      </c>
      <c r="X3" s="7">
        <f t="shared" si="0"/>
        <v>0</v>
      </c>
      <c r="Y3" s="8">
        <f>SUM(O3:X3)</f>
        <v>0</v>
      </c>
      <c r="Z3" s="7">
        <f t="shared" ref="Z3:AI3" si="1">MIN(Z4:Z60)</f>
        <v>0</v>
      </c>
      <c r="AA3" s="7">
        <f t="shared" si="1"/>
        <v>0</v>
      </c>
      <c r="AB3" s="7">
        <f t="shared" si="1"/>
        <v>0</v>
      </c>
      <c r="AC3" s="7">
        <f t="shared" si="1"/>
        <v>0</v>
      </c>
      <c r="AD3" s="7">
        <f t="shared" si="1"/>
        <v>0</v>
      </c>
      <c r="AE3" s="7">
        <f t="shared" si="1"/>
        <v>0</v>
      </c>
      <c r="AF3" s="7">
        <f t="shared" si="1"/>
        <v>0</v>
      </c>
      <c r="AG3" s="7">
        <f t="shared" si="1"/>
        <v>0</v>
      </c>
      <c r="AH3" s="7">
        <f t="shared" si="1"/>
        <v>0</v>
      </c>
      <c r="AI3" s="7">
        <f t="shared" si="1"/>
        <v>0</v>
      </c>
      <c r="AJ3" s="8">
        <f>SUM(Z3:AI3)</f>
        <v>0</v>
      </c>
      <c r="AK3" s="8">
        <f>AJ3+Y3</f>
        <v>0</v>
      </c>
      <c r="AL3" s="7">
        <f t="shared" ref="AL3:AU3" si="2">MIN(AL4:AL60)</f>
        <v>0</v>
      </c>
      <c r="AM3" s="7">
        <f t="shared" si="2"/>
        <v>0</v>
      </c>
      <c r="AN3" s="7">
        <f t="shared" si="2"/>
        <v>0</v>
      </c>
      <c r="AO3" s="7">
        <f t="shared" si="2"/>
        <v>0</v>
      </c>
      <c r="AP3" s="7">
        <f t="shared" si="2"/>
        <v>0</v>
      </c>
      <c r="AQ3" s="7">
        <f t="shared" si="2"/>
        <v>0</v>
      </c>
      <c r="AR3" s="7">
        <f t="shared" si="2"/>
        <v>0</v>
      </c>
      <c r="AS3" s="7">
        <f t="shared" si="2"/>
        <v>0</v>
      </c>
      <c r="AT3" s="7">
        <f t="shared" si="2"/>
        <v>0</v>
      </c>
      <c r="AU3" s="7">
        <f t="shared" si="2"/>
        <v>0</v>
      </c>
      <c r="AV3" s="8">
        <f>SUM(AL3:AU3)</f>
        <v>0</v>
      </c>
      <c r="AW3" s="8">
        <f>AV3+AK3</f>
        <v>0</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0</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row>
    <row r="4" spans="1:93" x14ac:dyDescent="0.3">
      <c r="A4" s="3">
        <v>1</v>
      </c>
      <c r="B4" s="12">
        <v>1</v>
      </c>
      <c r="C4" s="21"/>
      <c r="D4" s="21"/>
      <c r="E4" s="21"/>
      <c r="F4" s="12">
        <v>0</v>
      </c>
      <c r="G4" s="12">
        <v>0</v>
      </c>
      <c r="H4" s="12">
        <f>IFERROR(VLOOKUP($A4,'All Running Order'!$A$4:$CN$60,H$100,FALSE),)</f>
        <v>0</v>
      </c>
      <c r="I4" s="12">
        <f>IFERROR(VLOOKUP($A4,'All Running Order'!$A$4:$CN$60,I$100,FALSE),)</f>
        <v>0</v>
      </c>
      <c r="J4" s="12">
        <f>IFERROR(VLOOKUP($A4,'All Running Order'!$A$4:$CN$60,J$100,FALSE),)</f>
        <v>0</v>
      </c>
      <c r="K4" s="12">
        <f>IFERROR(VLOOKUP($A4,'All Running Order'!$A$4:$CN$60,K$100,FALSE),)</f>
        <v>0</v>
      </c>
      <c r="L4" s="12">
        <f>IFERROR(VLOOKUP($A4,'All Running Order'!$A$4:$CN$60,L$100,FALSE),)</f>
        <v>0</v>
      </c>
      <c r="M4" s="12">
        <v>0</v>
      </c>
      <c r="N4" s="12">
        <v>0</v>
      </c>
      <c r="O4" s="12">
        <v>0</v>
      </c>
      <c r="P4" s="12">
        <v>0</v>
      </c>
      <c r="Q4" s="12">
        <v>0</v>
      </c>
      <c r="R4" s="12">
        <v>0</v>
      </c>
      <c r="S4" s="12">
        <v>0</v>
      </c>
      <c r="T4" s="12">
        <v>0</v>
      </c>
      <c r="U4" s="12">
        <v>0</v>
      </c>
      <c r="V4" s="12">
        <v>0</v>
      </c>
      <c r="W4" s="12">
        <v>0</v>
      </c>
      <c r="X4" s="12">
        <f>IFERROR(VLOOKUP($A4,'All Running Order'!$A$4:$CN$60,X$100,FALSE),)</f>
        <v>0</v>
      </c>
      <c r="Y4" s="12">
        <v>0</v>
      </c>
      <c r="Z4" s="12">
        <v>0</v>
      </c>
      <c r="AA4" s="12">
        <v>0</v>
      </c>
      <c r="AB4" s="12">
        <v>0</v>
      </c>
      <c r="AC4" s="12">
        <v>0</v>
      </c>
      <c r="AD4" s="12">
        <v>0</v>
      </c>
      <c r="AE4" s="12">
        <v>0</v>
      </c>
      <c r="AF4" s="12">
        <v>0</v>
      </c>
      <c r="AG4" s="12">
        <v>0</v>
      </c>
      <c r="AH4" s="12">
        <v>0</v>
      </c>
      <c r="AI4" s="12">
        <f>IFERROR(VLOOKUP($A4,'All Running Order'!$A$4:$CN$60,AI$100,FALSE),)</f>
        <v>0</v>
      </c>
      <c r="AJ4" s="12">
        <f>IFERROR(VLOOKUP($A4,'All Running Order'!$A$4:$CN$60,AJ$100,FALSE),)</f>
        <v>16</v>
      </c>
      <c r="AK4" s="12">
        <v>0</v>
      </c>
      <c r="AL4" s="12">
        <v>0</v>
      </c>
      <c r="AM4" s="12">
        <v>0</v>
      </c>
      <c r="AN4" s="12">
        <v>0</v>
      </c>
      <c r="AO4" s="12">
        <v>0</v>
      </c>
      <c r="AP4" s="12">
        <v>0</v>
      </c>
      <c r="AQ4" s="12">
        <v>0</v>
      </c>
      <c r="AR4" s="12">
        <v>0</v>
      </c>
      <c r="AS4" s="12">
        <v>0</v>
      </c>
      <c r="AT4" s="12">
        <f>IFERROR(VLOOKUP($A4,'All Running Order'!$A$4:$CN$60,AT$100,FALSE),)</f>
        <v>0</v>
      </c>
      <c r="AU4" s="12">
        <f>IFERROR(VLOOKUP($A4,'All Running Order'!$A$4:$CN$60,AU$100,FALSE),)</f>
        <v>0</v>
      </c>
      <c r="AV4" s="12">
        <v>0</v>
      </c>
      <c r="AW4" s="12">
        <f>IFERROR(VLOOKUP($A4,'All Running Order'!$A$4:$CN$60,AW$100,FALSE),)</f>
        <v>33</v>
      </c>
      <c r="AX4" s="12">
        <f>IFERROR(VLOOKUP($A4,'All Running Order'!$A$4:$CN$60,AX$100,FALSE),)</f>
        <v>0</v>
      </c>
      <c r="AY4" s="12">
        <f>IFERROR(VLOOKUP($A4,'All Running Order'!$A$4:$CN$60,AY$100,FALSE),)</f>
        <v>0</v>
      </c>
      <c r="AZ4" s="12">
        <f>IFERROR(VLOOKUP($A4,'All Running Order'!$A$4:$CN$60,AZ$100,FALSE),)</f>
        <v>0</v>
      </c>
      <c r="BA4" s="12">
        <f>IFERROR(VLOOKUP($A4,'All Running Order'!$A$4:$CN$60,BA$100,FALSE),)</f>
        <v>0</v>
      </c>
      <c r="BB4" s="12">
        <f>IFERROR(VLOOKUP($A4,'All Running Order'!$A$4:$CN$60,BB$100,FALSE),)</f>
        <v>0</v>
      </c>
      <c r="BC4" s="12">
        <f>IFERROR(VLOOKUP($A4,'All Running Order'!$A$4:$CN$60,BC$100,FALSE),)</f>
        <v>0</v>
      </c>
      <c r="BD4" s="12">
        <f>IFERROR(VLOOKUP($A4,'All Running Order'!$A$4:$CN$60,BD$100,FALSE),)</f>
        <v>0</v>
      </c>
      <c r="BE4" s="12">
        <f>IFERROR(VLOOKUP($A4,'All Running Order'!$A$4:$CN$60,BE$100,FALSE),)</f>
        <v>0</v>
      </c>
      <c r="BF4" s="12">
        <f>IFERROR(VLOOKUP($A4,'All Running Order'!$A$4:$CN$60,BF$100,FALSE),)</f>
        <v>0</v>
      </c>
      <c r="BG4" s="12">
        <f>IFERROR(VLOOKUP($A4,'All Running Order'!$A$4:$CN$60,BG$100,FALSE),)</f>
        <v>0</v>
      </c>
      <c r="BH4" s="12">
        <f>IFERROR(VLOOKUP($A4,'All Running Order'!$A$4:$CN$60,BH$100,FALSE),)</f>
        <v>0</v>
      </c>
      <c r="BI4" s="12">
        <v>0</v>
      </c>
      <c r="BJ4" s="12">
        <v>0</v>
      </c>
      <c r="BK4" s="12">
        <v>0</v>
      </c>
      <c r="BL4" s="12">
        <v>0</v>
      </c>
      <c r="BM4" s="12">
        <f>IFERROR(VLOOKUP($A4,'All Running Order'!$A$4:$CN$60,BM$100,FALSE),)</f>
        <v>1</v>
      </c>
      <c r="BN4" s="12">
        <f>IFERROR(VLOOKUP($A4,'All Running Order'!$A$4:$CN$60,BN$100,FALSE),)</f>
        <v>1</v>
      </c>
      <c r="BO4" s="12">
        <f>IFERROR(VLOOKUP($A4,'All Running Order'!$A$4:$CN$60,BO$100,FALSE),)</f>
        <v>1</v>
      </c>
      <c r="BP4" s="12">
        <f>IFERROR(VLOOKUP($A4,'All Running Order'!$A$4:$CN$60,BP$100,FALSE),)</f>
        <v>1</v>
      </c>
      <c r="BQ4" s="12">
        <f>IFERROR(VLOOKUP($A4,'All Running Order'!$A$4:$CN$60,BQ$100,FALSE),)</f>
        <v>1</v>
      </c>
      <c r="BR4" s="12">
        <f>IFERROR(VLOOKUP($A4,'All Running Order'!$A$4:$CN$60,BR$100,FALSE),)</f>
        <v>1</v>
      </c>
      <c r="BS4" s="12">
        <v>0</v>
      </c>
      <c r="BT4" s="12">
        <f>IFERROR(VLOOKUP($A4,'All Running Order'!$A$4:$CN$60,BT$100,FALSE),)</f>
        <v>1</v>
      </c>
      <c r="BU4" s="12">
        <v>0</v>
      </c>
      <c r="BV4" s="12" t="str">
        <f>IFERROR(VLOOKUP($A4,'All Running Order'!$A$4:$CN$60,BV$100,FALSE),)</f>
        <v>-</v>
      </c>
      <c r="BW4" s="12">
        <v>0</v>
      </c>
      <c r="BX4" s="12" t="str">
        <f>IFERROR(VLOOKUP($A4,'All Running Order'!$A$4:$CN$60,BX$100,FALSE),)</f>
        <v>-</v>
      </c>
      <c r="BY4" s="12">
        <v>0</v>
      </c>
      <c r="BZ4" s="12" t="str">
        <f>IFERROR(VLOOKUP($A4,'All Running Order'!$A$4:$CN$60,BZ$100,FALSE),)</f>
        <v>-</v>
      </c>
      <c r="CA4" s="12" t="str">
        <f>IFERROR(VLOOKUP($A4,'All Running Order'!$A$4:$CN$60,CA$100,FALSE),)</f>
        <v/>
      </c>
      <c r="CB4" s="12" t="str">
        <f>IFERROR(VLOOKUP($A4,'All Running Order'!$A$4:$CN$60,CB$100,FALSE),)</f>
        <v>-</v>
      </c>
      <c r="CC4" s="12" t="str">
        <f>IFERROR(VLOOKUP($A4,'All Running Order'!$A$4:$CN$60,CC$100,FALSE),)</f>
        <v/>
      </c>
      <c r="CD4" s="12" t="str">
        <f>IFERROR(VLOOKUP($A4,'All Running Order'!$A$4:$CN$60,CD$100,FALSE),)</f>
        <v>-</v>
      </c>
      <c r="CE4" s="12" t="str">
        <f>IFERROR(VLOOKUP($A4,'All Running Order'!$A$4:$CN$60,CE$100,FALSE),)</f>
        <v/>
      </c>
      <c r="CF4" s="12" t="str">
        <f>IFERROR(VLOOKUP($A4,'All Running Order'!$A$4:$CN$60,CF$100,FALSE),)</f>
        <v>-</v>
      </c>
      <c r="CG4" s="12" t="str">
        <f>IFERROR(VLOOKUP($A4,'All Running Order'!$A$4:$CN$60,CG$100,FALSE),)</f>
        <v/>
      </c>
      <c r="CH4" s="12" t="str">
        <f>IFERROR(VLOOKUP($A4,'All Running Order'!$A$4:$CN$60,CH$100,FALSE),)</f>
        <v>-</v>
      </c>
      <c r="CI4" s="12" t="str">
        <f>IFERROR(VLOOKUP($A4,'All Running Order'!$A$4:$CN$60,CI$100,FALSE),)</f>
        <v xml:space="preserve"> </v>
      </c>
      <c r="CJ4" s="12" t="str">
        <f>IFERROR(VLOOKUP($A4,'All Running Order'!$A$4:$CN$60,CJ$100,FALSE),)</f>
        <v>-</v>
      </c>
      <c r="CK4" s="12" t="str">
        <f>IFERROR(VLOOKUP($A4,'All Running Order'!$A$4:$CN$60,CK$100,FALSE),)</f>
        <v xml:space="preserve"> </v>
      </c>
      <c r="CL4" s="12" t="str">
        <f>IFERROR(VLOOKUP($A4,'All Running Order'!$A$4:$CN$60,CL$100,FALSE),)</f>
        <v>1</v>
      </c>
      <c r="CM4" s="12" t="str">
        <f>IFERROR(VLOOKUP($A4,'All Running Order'!$A$4:$CN$60,CM$100,FALSE),)</f>
        <v xml:space="preserve"> </v>
      </c>
      <c r="CN4" s="12" t="str">
        <f>IFERROR(VLOOKUP($A4,'All Running Order'!$A$4:$CN$60,CN$100,FALSE),)</f>
        <v xml:space="preserve"> </v>
      </c>
    </row>
    <row r="5" spans="1:93" x14ac:dyDescent="0.3">
      <c r="A5" s="3">
        <v>2</v>
      </c>
      <c r="B5" s="12">
        <f>IFERROR(VLOOKUP($A5,'All Running Order'!$A$4:$CN$60,B$100,FALSE),)</f>
        <v>15</v>
      </c>
      <c r="C5" s="21" t="str">
        <f>IFERROR(VLOOKUP($A5,'All Running Order'!$A$4:$CN$60,C$100,FALSE),)</f>
        <v>Peter Fensom</v>
      </c>
      <c r="D5" s="21" t="str">
        <f>IFERROR(VLOOKUP($A5,'All Running Order'!$A$4:$CN$60,D$100,FALSE),)</f>
        <v>Liz Fensom</v>
      </c>
      <c r="E5" s="21" t="str">
        <f>IFERROR(VLOOKUP($A5,'All Running Order'!$A$4:$CN$60,E$100,FALSE),)</f>
        <v>Hamilton</v>
      </c>
      <c r="F5" s="12">
        <f>IFERROR(VLOOKUP($A5,'All Running Order'!$A$4:$CN$60,F$100,FALSE),)</f>
        <v>1600</v>
      </c>
      <c r="G5" s="12" t="str">
        <f>IFERROR(VLOOKUP($A5,'All Running Order'!$A$4:$CN$60,G$100,FALSE),)</f>
        <v>IRS</v>
      </c>
      <c r="H5" s="12">
        <f>IFERROR(VLOOKUP($A5,'All Running Order'!$A$4:$CN$60,H$100,FALSE),)</f>
        <v>0</v>
      </c>
      <c r="I5" s="12">
        <f>IFERROR(VLOOKUP($A5,'All Running Order'!$A$4:$CN$60,I$100,FALSE),)</f>
        <v>0</v>
      </c>
      <c r="J5" s="12">
        <f>IFERROR(VLOOKUP($A5,'All Running Order'!$A$4:$CN$60,J$100,FALSE),)</f>
        <v>0</v>
      </c>
      <c r="K5" s="12">
        <f>IFERROR(VLOOKUP($A5,'All Running Order'!$A$4:$CN$60,K$100,FALSE),)</f>
        <v>0</v>
      </c>
      <c r="L5" s="12">
        <f>IFERROR(VLOOKUP($A5,'All Running Order'!$A$4:$CN$60,L$100,FALSE),)</f>
        <v>0</v>
      </c>
      <c r="M5" s="12" t="str">
        <f>IFERROR(VLOOKUP($A5,'All Running Order'!$A$4:$CN$60,M$100,FALSE),)</f>
        <v>National</v>
      </c>
      <c r="N5" s="12" t="str">
        <f>IFERROR(VLOOKUP($A5,'All Running Order'!$A$4:$CN$60,N$100,FALSE),)</f>
        <v>Red IRS</v>
      </c>
      <c r="O5" s="12">
        <f>IFERROR(VLOOKUP($A5,'All Running Order'!$A$4:$CN$60,O$100,FALSE),)</f>
        <v>2</v>
      </c>
      <c r="P5" s="12">
        <f>IFERROR(VLOOKUP($A5,'All Running Order'!$A$4:$CN$60,P$100,FALSE),)</f>
        <v>0</v>
      </c>
      <c r="Q5" s="12">
        <f>IFERROR(VLOOKUP($A5,'All Running Order'!$A$4:$CN$60,Q$100,FALSE),)</f>
        <v>5</v>
      </c>
      <c r="R5" s="12">
        <f>IFERROR(VLOOKUP($A5,'All Running Order'!$A$4:$CN$60,R$100,FALSE),)</f>
        <v>2</v>
      </c>
      <c r="S5" s="12">
        <f>IFERROR(VLOOKUP($A5,'All Running Order'!$A$4:$CN$60,S$100,FALSE),)</f>
        <v>1</v>
      </c>
      <c r="T5" s="12">
        <f>IFERROR(VLOOKUP($A5,'All Running Order'!$A$4:$CN$60,T$100,FALSE),)</f>
        <v>1</v>
      </c>
      <c r="U5" s="12">
        <f>IFERROR(VLOOKUP($A5,'All Running Order'!$A$4:$CN$60,U$100,FALSE),)</f>
        <v>8</v>
      </c>
      <c r="V5" s="12">
        <f>IFERROR(VLOOKUP($A5,'All Running Order'!$A$4:$CN$60,V$100,FALSE),)</f>
        <v>2</v>
      </c>
      <c r="W5" s="12">
        <f>IFERROR(VLOOKUP($A5,'All Running Order'!$A$4:$CN$60,W$100,FALSE),)</f>
        <v>0</v>
      </c>
      <c r="X5" s="12">
        <f>IFERROR(VLOOKUP($A5,'All Running Order'!$A$4:$CN$60,X$100,FALSE),)</f>
        <v>0</v>
      </c>
      <c r="Y5" s="12">
        <f>IFERROR(VLOOKUP($A5,'All Running Order'!$A$4:$CN$60,Y$100,FALSE),)</f>
        <v>21</v>
      </c>
      <c r="Z5" s="12">
        <f>IFERROR(VLOOKUP($A5,'All Running Order'!$A$4:$CN$60,Z$100,FALSE),)</f>
        <v>2</v>
      </c>
      <c r="AA5" s="12">
        <f>IFERROR(VLOOKUP($A5,'All Running Order'!$A$4:$CN$60,AA$100,FALSE),)</f>
        <v>0</v>
      </c>
      <c r="AB5" s="12">
        <f>IFERROR(VLOOKUP($A5,'All Running Order'!$A$4:$CN$60,AB$100,FALSE),)</f>
        <v>3</v>
      </c>
      <c r="AC5" s="12">
        <f>IFERROR(VLOOKUP($A5,'All Running Order'!$A$4:$CN$60,AC$100,FALSE),)</f>
        <v>0</v>
      </c>
      <c r="AD5" s="12">
        <f>IFERROR(VLOOKUP($A5,'All Running Order'!$A$4:$CN$60,AD$100,FALSE),)</f>
        <v>0</v>
      </c>
      <c r="AE5" s="12">
        <f>IFERROR(VLOOKUP($A5,'All Running Order'!$A$4:$CN$60,AE$100,FALSE),)</f>
        <v>0</v>
      </c>
      <c r="AF5" s="12">
        <f>IFERROR(VLOOKUP($A5,'All Running Order'!$A$4:$CN$60,AF$100,FALSE),)</f>
        <v>2</v>
      </c>
      <c r="AG5" s="12">
        <f>IFERROR(VLOOKUP($A5,'All Running Order'!$A$4:$CN$60,AG$100,FALSE),)</f>
        <v>1</v>
      </c>
      <c r="AH5" s="12">
        <f>IFERROR(VLOOKUP($A5,'All Running Order'!$A$4:$CN$60,AH$100,FALSE),)</f>
        <v>0</v>
      </c>
      <c r="AI5" s="12">
        <f>IFERROR(VLOOKUP($A5,'All Running Order'!$A$4:$CN$60,AI$100,FALSE),)</f>
        <v>0</v>
      </c>
      <c r="AJ5" s="12">
        <f>IFERROR(VLOOKUP($A5,'All Running Order'!$A$4:$CN$60,AJ$100,FALSE),)</f>
        <v>8</v>
      </c>
      <c r="AK5" s="12">
        <f>IFERROR(VLOOKUP($A5,'All Running Order'!$A$4:$CN$60,AK$100,FALSE),)</f>
        <v>29</v>
      </c>
      <c r="AL5" s="12">
        <f>IFERROR(VLOOKUP($A5,'All Running Order'!$A$4:$CN$60,AL$100,FALSE),)</f>
        <v>1</v>
      </c>
      <c r="AM5" s="12">
        <f>IFERROR(VLOOKUP($A5,'All Running Order'!$A$4:$CN$60,AM$100,FALSE),)</f>
        <v>0</v>
      </c>
      <c r="AN5" s="12">
        <f>IFERROR(VLOOKUP($A5,'All Running Order'!$A$4:$CN$60,AN$100,FALSE),)</f>
        <v>2</v>
      </c>
      <c r="AO5" s="12">
        <f>IFERROR(VLOOKUP($A5,'All Running Order'!$A$4:$CN$60,AO$100,FALSE),)</f>
        <v>0</v>
      </c>
      <c r="AP5" s="12">
        <f>IFERROR(VLOOKUP($A5,'All Running Order'!$A$4:$CN$60,AP$100,FALSE),)</f>
        <v>0</v>
      </c>
      <c r="AQ5" s="12">
        <f>IFERROR(VLOOKUP($A5,'All Running Order'!$A$4:$CN$60,AQ$100,FALSE),)</f>
        <v>1</v>
      </c>
      <c r="AR5" s="12">
        <f>IFERROR(VLOOKUP($A5,'All Running Order'!$A$4:$CN$60,AR$100,FALSE),)</f>
        <v>0</v>
      </c>
      <c r="AS5" s="12">
        <f>IFERROR(VLOOKUP($A5,'All Running Order'!$A$4:$CN$60,AS$100,FALSE),)</f>
        <v>1</v>
      </c>
      <c r="AT5" s="12">
        <f>IFERROR(VLOOKUP($A5,'All Running Order'!$A$4:$CN$60,AT$100,FALSE),)</f>
        <v>0</v>
      </c>
      <c r="AU5" s="12">
        <f>IFERROR(VLOOKUP($A5,'All Running Order'!$A$4:$CN$60,AU$100,FALSE),)</f>
        <v>0</v>
      </c>
      <c r="AV5" s="12">
        <f>IFERROR(VLOOKUP($A5,'All Running Order'!$A$4:$CN$60,AV$100,FALSE),)</f>
        <v>5</v>
      </c>
      <c r="AW5" s="12">
        <f>IFERROR(VLOOKUP($A5,'All Running Order'!$A$4:$CN$60,AW$100,FALSE),)</f>
        <v>34</v>
      </c>
      <c r="AX5" s="12">
        <f>IFERROR(VLOOKUP($A5,'All Running Order'!$A$4:$CN$60,AX$100,FALSE),)</f>
        <v>0</v>
      </c>
      <c r="AY5" s="12">
        <f>IFERROR(VLOOKUP($A5,'All Running Order'!$A$4:$CN$60,AY$100,FALSE),)</f>
        <v>0</v>
      </c>
      <c r="AZ5" s="12">
        <f>IFERROR(VLOOKUP($A5,'All Running Order'!$A$4:$CN$60,AZ$100,FALSE),)</f>
        <v>0</v>
      </c>
      <c r="BA5" s="12">
        <f>IFERROR(VLOOKUP($A5,'All Running Order'!$A$4:$CN$60,BA$100,FALSE),)</f>
        <v>0</v>
      </c>
      <c r="BB5" s="12">
        <f>IFERROR(VLOOKUP($A5,'All Running Order'!$A$4:$CN$60,BB$100,FALSE),)</f>
        <v>0</v>
      </c>
      <c r="BC5" s="12">
        <f>IFERROR(VLOOKUP($A5,'All Running Order'!$A$4:$CN$60,BC$100,FALSE),)</f>
        <v>0</v>
      </c>
      <c r="BD5" s="12">
        <f>IFERROR(VLOOKUP($A5,'All Running Order'!$A$4:$CN$60,BD$100,FALSE),)</f>
        <v>0</v>
      </c>
      <c r="BE5" s="12">
        <f>IFERROR(VLOOKUP($A5,'All Running Order'!$A$4:$CN$60,BE$100,FALSE),)</f>
        <v>0</v>
      </c>
      <c r="BF5" s="12">
        <f>IFERROR(VLOOKUP($A5,'All Running Order'!$A$4:$CN$60,BF$100,FALSE),)</f>
        <v>0</v>
      </c>
      <c r="BG5" s="12">
        <f>IFERROR(VLOOKUP($A5,'All Running Order'!$A$4:$CN$60,BG$100,FALSE),)</f>
        <v>0</v>
      </c>
      <c r="BH5" s="12">
        <f>IFERROR(VLOOKUP($A5,'All Running Order'!$A$4:$CN$60,BH$100,FALSE),)</f>
        <v>0</v>
      </c>
      <c r="BI5" s="12">
        <f>IFERROR(VLOOKUP($A5,'All Running Order'!$A$4:$CN$60,BI$100,FALSE),)</f>
        <v>34</v>
      </c>
      <c r="BJ5" s="12">
        <f>IFERROR(VLOOKUP($A5,'All Running Order'!$A$4:$CN$60,BJ$100,FALSE),)</f>
        <v>3</v>
      </c>
      <c r="BK5" s="12">
        <f>IFERROR(VLOOKUP($A5,'All Running Order'!$A$4:$CN$60,BK$100,FALSE),)</f>
        <v>2</v>
      </c>
      <c r="BL5" s="12">
        <f>IFERROR(VLOOKUP($A5,'All Running Order'!$A$4:$CN$60,BL$100,FALSE),)</f>
        <v>2</v>
      </c>
      <c r="BM5" s="12">
        <f>IFERROR(VLOOKUP($A5,'All Running Order'!$A$4:$CN$60,BM$100,FALSE),)</f>
        <v>2</v>
      </c>
      <c r="BN5" s="12">
        <f>IFERROR(VLOOKUP($A5,'All Running Order'!$A$4:$CN$60,BN$100,FALSE),)</f>
        <v>3</v>
      </c>
      <c r="BO5" s="12">
        <f>IFERROR(VLOOKUP($A5,'All Running Order'!$A$4:$CN$60,BO$100,FALSE),)</f>
        <v>2</v>
      </c>
      <c r="BP5" s="12">
        <f>IFERROR(VLOOKUP($A5,'All Running Order'!$A$4:$CN$60,BP$100,FALSE),)</f>
        <v>2</v>
      </c>
      <c r="BQ5" s="12">
        <f>IFERROR(VLOOKUP($A5,'All Running Order'!$A$4:$CN$60,BQ$100,FALSE),)</f>
        <v>2</v>
      </c>
      <c r="BR5" s="12">
        <f>IFERROR(VLOOKUP($A5,'All Running Order'!$A$4:$CN$60,BR$100,FALSE),)</f>
        <v>2</v>
      </c>
      <c r="BS5" s="12">
        <f>IFERROR(VLOOKUP($A5,'All Running Order'!$A$4:$CN$60,BS$100,FALSE),)</f>
        <v>2</v>
      </c>
      <c r="BT5" s="12">
        <f>IFERROR(VLOOKUP($A5,'All Running Order'!$A$4:$CN$60,BT$100,FALSE),)</f>
        <v>2</v>
      </c>
      <c r="BU5" s="12">
        <f>IFERROR(VLOOKUP($A5,'All Running Order'!$A$4:$CN$60,BU$100,FALSE),)</f>
        <v>2</v>
      </c>
      <c r="BV5" s="12" t="str">
        <f>IFERROR(VLOOKUP($A5,'All Running Order'!$A$4:$CN$60,BV$100,FALSE),)</f>
        <v>-</v>
      </c>
      <c r="BW5" s="12" t="str">
        <f>IFERROR(VLOOKUP($A5,'All Running Order'!$A$4:$CN$60,BW$100,FALSE),)</f>
        <v/>
      </c>
      <c r="BX5" s="12" t="str">
        <f>IFERROR(VLOOKUP($A5,'All Running Order'!$A$4:$CN$60,BX$100,FALSE),)</f>
        <v>-</v>
      </c>
      <c r="BY5" s="12" t="str">
        <f>IFERROR(VLOOKUP($A5,'All Running Order'!$A$4:$CN$60,BY$100,FALSE),)</f>
        <v/>
      </c>
      <c r="BZ5" s="12" t="str">
        <f>IFERROR(VLOOKUP($A5,'All Running Order'!$A$4:$CN$60,BZ$100,FALSE),)</f>
        <v>-</v>
      </c>
      <c r="CA5" s="12" t="str">
        <f>IFERROR(VLOOKUP($A5,'All Running Order'!$A$4:$CN$60,CA$100,FALSE),)</f>
        <v/>
      </c>
      <c r="CB5" s="12" t="str">
        <f>IFERROR(VLOOKUP($A5,'All Running Order'!$A$4:$CN$60,CB$100,FALSE),)</f>
        <v>-</v>
      </c>
      <c r="CC5" s="12" t="str">
        <f>IFERROR(VLOOKUP($A5,'All Running Order'!$A$4:$CN$60,CC$100,FALSE),)</f>
        <v/>
      </c>
      <c r="CD5" s="12" t="str">
        <f>IFERROR(VLOOKUP($A5,'All Running Order'!$A$4:$CN$60,CD$100,FALSE),)</f>
        <v>-</v>
      </c>
      <c r="CE5" s="12" t="str">
        <f>IFERROR(VLOOKUP($A5,'All Running Order'!$A$4:$CN$60,CE$100,FALSE),)</f>
        <v/>
      </c>
      <c r="CF5" s="12" t="str">
        <f>IFERROR(VLOOKUP($A5,'All Running Order'!$A$4:$CN$60,CF$100,FALSE),)</f>
        <v>-</v>
      </c>
      <c r="CG5" s="12" t="str">
        <f>IFERROR(VLOOKUP($A5,'All Running Order'!$A$4:$CN$60,CG$100,FALSE),)</f>
        <v/>
      </c>
      <c r="CH5" s="12" t="str">
        <f>IFERROR(VLOOKUP($A5,'All Running Order'!$A$4:$CN$60,CH$100,FALSE),)</f>
        <v>-</v>
      </c>
      <c r="CI5" s="12" t="str">
        <f>IFERROR(VLOOKUP($A5,'All Running Order'!$A$4:$CN$60,CI$100,FALSE),)</f>
        <v xml:space="preserve"> </v>
      </c>
      <c r="CJ5" s="12" t="str">
        <f>IFERROR(VLOOKUP($A5,'All Running Order'!$A$4:$CN$60,CJ$100,FALSE),)</f>
        <v>-</v>
      </c>
      <c r="CK5" s="12" t="str">
        <f>IFERROR(VLOOKUP($A5,'All Running Order'!$A$4:$CN$60,CK$100,FALSE),)</f>
        <v xml:space="preserve"> </v>
      </c>
      <c r="CL5" s="12" t="str">
        <f>IFERROR(VLOOKUP($A5,'All Running Order'!$A$4:$CN$60,CL$100,FALSE),)</f>
        <v>2</v>
      </c>
      <c r="CM5" s="12" t="str">
        <f>IFERROR(VLOOKUP($A5,'All Running Order'!$A$4:$CN$60,CM$100,FALSE),)</f>
        <v xml:space="preserve"> </v>
      </c>
      <c r="CN5" s="12" t="str">
        <f>IFERROR(VLOOKUP($A5,'All Running Order'!$A$4:$CN$60,CN$100,FALSE),)</f>
        <v xml:space="preserve"> </v>
      </c>
    </row>
    <row r="6" spans="1:93" x14ac:dyDescent="0.3">
      <c r="A6" s="3">
        <v>3</v>
      </c>
      <c r="B6" s="12">
        <f>IFERROR(VLOOKUP($A6,'All Running Order'!$A$4:$CN$60,B$100,FALSE),)</f>
        <v>7</v>
      </c>
      <c r="C6" s="21" t="str">
        <f>IFERROR(VLOOKUP($A6,'All Running Order'!$A$4:$CN$60,C$100,FALSE),)</f>
        <v>Roland Uglow</v>
      </c>
      <c r="D6" s="21" t="str">
        <f>IFERROR(VLOOKUP($A6,'All Running Order'!$A$4:$CN$60,D$100,FALSE),)</f>
        <v>Beth Carroll</v>
      </c>
      <c r="E6" s="21" t="str">
        <f>IFERROR(VLOOKUP($A6,'All Running Order'!$A$4:$CN$60,E$100,FALSE),)</f>
        <v>Crossle</v>
      </c>
      <c r="F6" s="12">
        <f>IFERROR(VLOOKUP($A6,'All Running Order'!$A$4:$CN$60,F$100,FALSE),)</f>
        <v>1500</v>
      </c>
      <c r="G6" s="12" t="str">
        <f>IFERROR(VLOOKUP($A6,'All Running Order'!$A$4:$CN$60,G$100,FALSE),)</f>
        <v>IRS</v>
      </c>
      <c r="H6" s="12">
        <f>IFERROR(VLOOKUP($A6,'All Running Order'!$A$4:$CN$60,H$100,FALSE),)</f>
        <v>0</v>
      </c>
      <c r="I6" s="12">
        <f>IFERROR(VLOOKUP($A6,'All Running Order'!$A$4:$CN$60,I$100,FALSE),)</f>
        <v>0</v>
      </c>
      <c r="J6" s="12">
        <f>IFERROR(VLOOKUP($A6,'All Running Order'!$A$4:$CN$60,J$100,FALSE),)</f>
        <v>0</v>
      </c>
      <c r="K6" s="12">
        <f>IFERROR(VLOOKUP($A6,'All Running Order'!$A$4:$CN$60,K$100,FALSE),)</f>
        <v>0</v>
      </c>
      <c r="L6" s="12">
        <f>IFERROR(VLOOKUP($A6,'All Running Order'!$A$4:$CN$60,L$100,FALSE),)</f>
        <v>0</v>
      </c>
      <c r="M6" s="12" t="str">
        <f>IFERROR(VLOOKUP($A6,'All Running Order'!$A$4:$CN$60,M$100,FALSE),)</f>
        <v>National</v>
      </c>
      <c r="N6" s="12" t="str">
        <f>IFERROR(VLOOKUP($A6,'All Running Order'!$A$4:$CN$60,N$100,FALSE),)</f>
        <v>Red IRS</v>
      </c>
      <c r="O6" s="12">
        <f>IFERROR(VLOOKUP($A6,'All Running Order'!$A$4:$CN$60,O$100,FALSE),)</f>
        <v>2</v>
      </c>
      <c r="P6" s="12">
        <f>IFERROR(VLOOKUP($A6,'All Running Order'!$A$4:$CN$60,P$100,FALSE),)</f>
        <v>2</v>
      </c>
      <c r="Q6" s="12">
        <f>IFERROR(VLOOKUP($A6,'All Running Order'!$A$4:$CN$60,Q$100,FALSE),)</f>
        <v>5</v>
      </c>
      <c r="R6" s="12">
        <f>IFERROR(VLOOKUP($A6,'All Running Order'!$A$4:$CN$60,R$100,FALSE),)</f>
        <v>1</v>
      </c>
      <c r="S6" s="12">
        <f>IFERROR(VLOOKUP($A6,'All Running Order'!$A$4:$CN$60,S$100,FALSE),)</f>
        <v>0</v>
      </c>
      <c r="T6" s="12">
        <f>IFERROR(VLOOKUP($A6,'All Running Order'!$A$4:$CN$60,T$100,FALSE),)</f>
        <v>0</v>
      </c>
      <c r="U6" s="12">
        <f>IFERROR(VLOOKUP($A6,'All Running Order'!$A$4:$CN$60,U$100,FALSE),)</f>
        <v>9</v>
      </c>
      <c r="V6" s="12">
        <f>IFERROR(VLOOKUP($A6,'All Running Order'!$A$4:$CN$60,V$100,FALSE),)</f>
        <v>2</v>
      </c>
      <c r="W6" s="12">
        <f>IFERROR(VLOOKUP($A6,'All Running Order'!$A$4:$CN$60,W$100,FALSE),)</f>
        <v>0</v>
      </c>
      <c r="X6" s="12">
        <f>IFERROR(VLOOKUP($A6,'All Running Order'!$A$4:$CN$60,X$100,FALSE),)</f>
        <v>0</v>
      </c>
      <c r="Y6" s="12">
        <f>IFERROR(VLOOKUP($A6,'All Running Order'!$A$4:$CN$60,Y$100,FALSE),)</f>
        <v>21</v>
      </c>
      <c r="Z6" s="12">
        <f>IFERROR(VLOOKUP($A6,'All Running Order'!$A$4:$CN$60,Z$100,FALSE),)</f>
        <v>2</v>
      </c>
      <c r="AA6" s="12">
        <f>IFERROR(VLOOKUP($A6,'All Running Order'!$A$4:$CN$60,AA$100,FALSE),)</f>
        <v>0</v>
      </c>
      <c r="AB6" s="12">
        <f>IFERROR(VLOOKUP($A6,'All Running Order'!$A$4:$CN$60,AB$100,FALSE),)</f>
        <v>2</v>
      </c>
      <c r="AC6" s="12">
        <f>IFERROR(VLOOKUP($A6,'All Running Order'!$A$4:$CN$60,AC$100,FALSE),)</f>
        <v>0</v>
      </c>
      <c r="AD6" s="12">
        <f>IFERROR(VLOOKUP($A6,'All Running Order'!$A$4:$CN$60,AD$100,FALSE),)</f>
        <v>0</v>
      </c>
      <c r="AE6" s="12">
        <f>IFERROR(VLOOKUP($A6,'All Running Order'!$A$4:$CN$60,AE$100,FALSE),)</f>
        <v>0</v>
      </c>
      <c r="AF6" s="12">
        <f>IFERROR(VLOOKUP($A6,'All Running Order'!$A$4:$CN$60,AF$100,FALSE),)</f>
        <v>8</v>
      </c>
      <c r="AG6" s="12">
        <f>IFERROR(VLOOKUP($A6,'All Running Order'!$A$4:$CN$60,AG$100,FALSE),)</f>
        <v>0</v>
      </c>
      <c r="AH6" s="12">
        <f>IFERROR(VLOOKUP($A6,'All Running Order'!$A$4:$CN$60,AH$100,FALSE),)</f>
        <v>0</v>
      </c>
      <c r="AI6" s="12">
        <f>IFERROR(VLOOKUP($A6,'All Running Order'!$A$4:$CN$60,AI$100,FALSE),)</f>
        <v>0</v>
      </c>
      <c r="AJ6" s="12">
        <f>IFERROR(VLOOKUP($A6,'All Running Order'!$A$4:$CN$60,AJ$100,FALSE),)</f>
        <v>12</v>
      </c>
      <c r="AK6" s="12">
        <f>IFERROR(VLOOKUP($A6,'All Running Order'!$A$4:$CN$60,AK$100,FALSE),)</f>
        <v>33</v>
      </c>
      <c r="AL6" s="12">
        <f>IFERROR(VLOOKUP($A6,'All Running Order'!$A$4:$CN$60,AL$100,FALSE),)</f>
        <v>2</v>
      </c>
      <c r="AM6" s="12">
        <f>IFERROR(VLOOKUP($A6,'All Running Order'!$A$4:$CN$60,AM$100,FALSE),)</f>
        <v>0</v>
      </c>
      <c r="AN6" s="12">
        <f>IFERROR(VLOOKUP($A6,'All Running Order'!$A$4:$CN$60,AN$100,FALSE),)</f>
        <v>0</v>
      </c>
      <c r="AO6" s="12">
        <f>IFERROR(VLOOKUP($A6,'All Running Order'!$A$4:$CN$60,AO$100,FALSE),)</f>
        <v>0</v>
      </c>
      <c r="AP6" s="12">
        <f>IFERROR(VLOOKUP($A6,'All Running Order'!$A$4:$CN$60,AP$100,FALSE),)</f>
        <v>0</v>
      </c>
      <c r="AQ6" s="12">
        <f>IFERROR(VLOOKUP($A6,'All Running Order'!$A$4:$CN$60,AQ$100,FALSE),)</f>
        <v>2</v>
      </c>
      <c r="AR6" s="12">
        <f>IFERROR(VLOOKUP($A6,'All Running Order'!$A$4:$CN$60,AR$100,FALSE),)</f>
        <v>4</v>
      </c>
      <c r="AS6" s="12">
        <f>IFERROR(VLOOKUP($A6,'All Running Order'!$A$4:$CN$60,AS$100,FALSE),)</f>
        <v>0</v>
      </c>
      <c r="AT6" s="12">
        <f>IFERROR(VLOOKUP($A6,'All Running Order'!$A$4:$CN$60,AT$100,FALSE),)</f>
        <v>0</v>
      </c>
      <c r="AU6" s="12">
        <f>IFERROR(VLOOKUP($A6,'All Running Order'!$A$4:$CN$60,AU$100,FALSE),)</f>
        <v>0</v>
      </c>
      <c r="AV6" s="12">
        <f>IFERROR(VLOOKUP($A6,'All Running Order'!$A$4:$CN$60,AV$100,FALSE),)</f>
        <v>8</v>
      </c>
      <c r="AW6" s="12">
        <f>IFERROR(VLOOKUP($A6,'All Running Order'!$A$4:$CN$60,AW$100,FALSE),)</f>
        <v>41</v>
      </c>
      <c r="AX6" s="12">
        <f>IFERROR(VLOOKUP($A6,'All Running Order'!$A$4:$CN$60,AX$100,FALSE),)</f>
        <v>0</v>
      </c>
      <c r="AY6" s="12">
        <f>IFERROR(VLOOKUP($A6,'All Running Order'!$A$4:$CN$60,AY$100,FALSE),)</f>
        <v>0</v>
      </c>
      <c r="AZ6" s="12">
        <f>IFERROR(VLOOKUP($A6,'All Running Order'!$A$4:$CN$60,AZ$100,FALSE),)</f>
        <v>0</v>
      </c>
      <c r="BA6" s="12">
        <f>IFERROR(VLOOKUP($A6,'All Running Order'!$A$4:$CN$60,BA$100,FALSE),)</f>
        <v>0</v>
      </c>
      <c r="BB6" s="12">
        <f>IFERROR(VLOOKUP($A6,'All Running Order'!$A$4:$CN$60,BB$100,FALSE),)</f>
        <v>0</v>
      </c>
      <c r="BC6" s="12">
        <f>IFERROR(VLOOKUP($A6,'All Running Order'!$A$4:$CN$60,BC$100,FALSE),)</f>
        <v>0</v>
      </c>
      <c r="BD6" s="12">
        <f>IFERROR(VLOOKUP($A6,'All Running Order'!$A$4:$CN$60,BD$100,FALSE),)</f>
        <v>0</v>
      </c>
      <c r="BE6" s="12">
        <f>IFERROR(VLOOKUP($A6,'All Running Order'!$A$4:$CN$60,BE$100,FALSE),)</f>
        <v>0</v>
      </c>
      <c r="BF6" s="12">
        <f>IFERROR(VLOOKUP($A6,'All Running Order'!$A$4:$CN$60,BF$100,FALSE),)</f>
        <v>0</v>
      </c>
      <c r="BG6" s="12">
        <f>IFERROR(VLOOKUP($A6,'All Running Order'!$A$4:$CN$60,BG$100,FALSE),)</f>
        <v>0</v>
      </c>
      <c r="BH6" s="12">
        <f>IFERROR(VLOOKUP($A6,'All Running Order'!$A$4:$CN$60,BH$100,FALSE),)</f>
        <v>0</v>
      </c>
      <c r="BI6" s="12">
        <f>IFERROR(VLOOKUP($A6,'All Running Order'!$A$4:$CN$60,BI$100,FALSE),)</f>
        <v>41</v>
      </c>
      <c r="BJ6" s="12">
        <f>IFERROR(VLOOKUP($A6,'All Running Order'!$A$4:$CN$60,BJ$100,FALSE),)</f>
        <v>5</v>
      </c>
      <c r="BK6" s="12">
        <f>IFERROR(VLOOKUP($A6,'All Running Order'!$A$4:$CN$60,BK$100,FALSE),)</f>
        <v>5</v>
      </c>
      <c r="BL6" s="12">
        <f>IFERROR(VLOOKUP($A6,'All Running Order'!$A$4:$CN$60,BL$100,FALSE),)</f>
        <v>3</v>
      </c>
      <c r="BM6" s="12">
        <f>IFERROR(VLOOKUP($A6,'All Running Order'!$A$4:$CN$60,BM$100,FALSE),)</f>
        <v>3</v>
      </c>
      <c r="BN6" s="12">
        <f>IFERROR(VLOOKUP($A6,'All Running Order'!$A$4:$CN$60,BN$100,FALSE),)</f>
        <v>3</v>
      </c>
      <c r="BO6" s="12">
        <f>IFERROR(VLOOKUP($A6,'All Running Order'!$A$4:$CN$60,BO$100,FALSE),)</f>
        <v>5</v>
      </c>
      <c r="BP6" s="12">
        <f>IFERROR(VLOOKUP($A6,'All Running Order'!$A$4:$CN$60,BP$100,FALSE),)</f>
        <v>3</v>
      </c>
      <c r="BQ6" s="12">
        <f>IFERROR(VLOOKUP($A6,'All Running Order'!$A$4:$CN$60,BQ$100,FALSE),)</f>
        <v>3</v>
      </c>
      <c r="BR6" s="12">
        <f>IFERROR(VLOOKUP($A6,'All Running Order'!$A$4:$CN$60,BR$100,FALSE),)</f>
        <v>3</v>
      </c>
      <c r="BS6" s="12">
        <f>IFERROR(VLOOKUP($A6,'All Running Order'!$A$4:$CN$60,BS$100,FALSE),)</f>
        <v>3</v>
      </c>
      <c r="BT6" s="12">
        <f>IFERROR(VLOOKUP($A6,'All Running Order'!$A$4:$CN$60,BT$100,FALSE),)</f>
        <v>3</v>
      </c>
      <c r="BU6" s="12">
        <f>IFERROR(VLOOKUP($A6,'All Running Order'!$A$4:$CN$60,BU$100,FALSE),)</f>
        <v>3</v>
      </c>
      <c r="BV6" s="12" t="str">
        <f>IFERROR(VLOOKUP($A6,'All Running Order'!$A$4:$CN$60,BV$100,FALSE),)</f>
        <v>-</v>
      </c>
      <c r="BW6" s="12" t="str">
        <f>IFERROR(VLOOKUP($A6,'All Running Order'!$A$4:$CN$60,BW$100,FALSE),)</f>
        <v/>
      </c>
      <c r="BX6" s="12" t="str">
        <f>IFERROR(VLOOKUP($A6,'All Running Order'!$A$4:$CN$60,BX$100,FALSE),)</f>
        <v>-</v>
      </c>
      <c r="BY6" s="12" t="str">
        <f>IFERROR(VLOOKUP($A6,'All Running Order'!$A$4:$CN$60,BY$100,FALSE),)</f>
        <v/>
      </c>
      <c r="BZ6" s="12" t="str">
        <f>IFERROR(VLOOKUP($A6,'All Running Order'!$A$4:$CN$60,BZ$100,FALSE),)</f>
        <v>-</v>
      </c>
      <c r="CA6" s="12" t="str">
        <f>IFERROR(VLOOKUP($A6,'All Running Order'!$A$4:$CN$60,CA$100,FALSE),)</f>
        <v/>
      </c>
      <c r="CB6" s="12" t="str">
        <f>IFERROR(VLOOKUP($A6,'All Running Order'!$A$4:$CN$60,CB$100,FALSE),)</f>
        <v>-</v>
      </c>
      <c r="CC6" s="12" t="str">
        <f>IFERROR(VLOOKUP($A6,'All Running Order'!$A$4:$CN$60,CC$100,FALSE),)</f>
        <v/>
      </c>
      <c r="CD6" s="12" t="str">
        <f>IFERROR(VLOOKUP($A6,'All Running Order'!$A$4:$CN$60,CD$100,FALSE),)</f>
        <v>-</v>
      </c>
      <c r="CE6" s="12" t="str">
        <f>IFERROR(VLOOKUP($A6,'All Running Order'!$A$4:$CN$60,CE$100,FALSE),)</f>
        <v/>
      </c>
      <c r="CF6" s="12" t="str">
        <f>IFERROR(VLOOKUP($A6,'All Running Order'!$A$4:$CN$60,CF$100,FALSE),)</f>
        <v>-</v>
      </c>
      <c r="CG6" s="12" t="str">
        <f>IFERROR(VLOOKUP($A6,'All Running Order'!$A$4:$CN$60,CG$100,FALSE),)</f>
        <v/>
      </c>
      <c r="CH6" s="12" t="str">
        <f>IFERROR(VLOOKUP($A6,'All Running Order'!$A$4:$CN$60,CH$100,FALSE),)</f>
        <v>-</v>
      </c>
      <c r="CI6" s="12" t="str">
        <f>IFERROR(VLOOKUP($A6,'All Running Order'!$A$4:$CN$60,CI$100,FALSE),)</f>
        <v xml:space="preserve"> </v>
      </c>
      <c r="CJ6" s="12" t="str">
        <f>IFERROR(VLOOKUP($A6,'All Running Order'!$A$4:$CN$60,CJ$100,FALSE),)</f>
        <v>-</v>
      </c>
      <c r="CK6" s="12" t="str">
        <f>IFERROR(VLOOKUP($A6,'All Running Order'!$A$4:$CN$60,CK$100,FALSE),)</f>
        <v xml:space="preserve"> </v>
      </c>
      <c r="CL6" s="12" t="str">
        <f>IFERROR(VLOOKUP($A6,'All Running Order'!$A$4:$CN$60,CL$100,FALSE),)</f>
        <v>3</v>
      </c>
      <c r="CM6" s="12" t="str">
        <f>IFERROR(VLOOKUP($A6,'All Running Order'!$A$4:$CN$60,CM$100,FALSE),)</f>
        <v xml:space="preserve"> </v>
      </c>
      <c r="CN6" s="12" t="str">
        <f>IFERROR(VLOOKUP($A6,'All Running Order'!$A$4:$CN$60,CN$100,FALSE),)</f>
        <v xml:space="preserve"> </v>
      </c>
    </row>
    <row r="7" spans="1:93" x14ac:dyDescent="0.3">
      <c r="A7" s="3">
        <v>4</v>
      </c>
      <c r="B7" s="12">
        <f>IFERROR(VLOOKUP($A7,'All Running Order'!$A$4:$CN$60,B$100,FALSE),)</f>
        <v>1</v>
      </c>
      <c r="C7" s="21" t="str">
        <f>IFERROR(VLOOKUP($A7,'All Running Order'!$A$4:$CN$60,C$100,FALSE),)</f>
        <v>Simon Kingsley</v>
      </c>
      <c r="D7" s="21" t="str">
        <f>IFERROR(VLOOKUP($A7,'All Running Order'!$A$4:$CN$60,D$100,FALSE),)</f>
        <v>Matt Kingsley</v>
      </c>
      <c r="E7" s="21" t="str">
        <f>IFERROR(VLOOKUP($A7,'All Running Order'!$A$4:$CN$60,E$100,FALSE),)</f>
        <v>Crossle</v>
      </c>
      <c r="F7" s="12">
        <f>IFERROR(VLOOKUP($A7,'All Running Order'!$A$4:$CN$60,F$100,FALSE),)</f>
        <v>1500</v>
      </c>
      <c r="G7" s="12" t="str">
        <f>IFERROR(VLOOKUP($A7,'All Running Order'!$A$4:$CN$60,G$100,FALSE),)</f>
        <v>IRS</v>
      </c>
      <c r="H7" s="12">
        <f>IFERROR(VLOOKUP($A7,'All Running Order'!$A$4:$CN$60,H$100,FALSE),)</f>
        <v>0</v>
      </c>
      <c r="I7" s="12">
        <f>IFERROR(VLOOKUP($A7,'All Running Order'!$A$4:$CN$60,I$100,FALSE),)</f>
        <v>0</v>
      </c>
      <c r="J7" s="12">
        <f>IFERROR(VLOOKUP($A7,'All Running Order'!$A$4:$CN$60,J$100,FALSE),)</f>
        <v>0</v>
      </c>
      <c r="K7" s="12">
        <f>IFERROR(VLOOKUP($A7,'All Running Order'!$A$4:$CN$60,K$100,FALSE),)</f>
        <v>0</v>
      </c>
      <c r="L7" s="12">
        <f>IFERROR(VLOOKUP($A7,'All Running Order'!$A$4:$CN$60,L$100,FALSE),)</f>
        <v>0</v>
      </c>
      <c r="M7" s="12" t="str">
        <f>IFERROR(VLOOKUP($A7,'All Running Order'!$A$4:$CN$60,M$100,FALSE),)</f>
        <v>National</v>
      </c>
      <c r="N7" s="12" t="str">
        <f>IFERROR(VLOOKUP($A7,'All Running Order'!$A$4:$CN$60,N$100,FALSE),)</f>
        <v>Red IRS</v>
      </c>
      <c r="O7" s="12">
        <f>IFERROR(VLOOKUP($A7,'All Running Order'!$A$4:$CN$60,O$100,FALSE),)</f>
        <v>4</v>
      </c>
      <c r="P7" s="12">
        <f>IFERROR(VLOOKUP($A7,'All Running Order'!$A$4:$CN$60,P$100,FALSE),)</f>
        <v>2</v>
      </c>
      <c r="Q7" s="12">
        <f>IFERROR(VLOOKUP($A7,'All Running Order'!$A$4:$CN$60,Q$100,FALSE),)</f>
        <v>4</v>
      </c>
      <c r="R7" s="12">
        <f>IFERROR(VLOOKUP($A7,'All Running Order'!$A$4:$CN$60,R$100,FALSE),)</f>
        <v>0</v>
      </c>
      <c r="S7" s="12">
        <f>IFERROR(VLOOKUP($A7,'All Running Order'!$A$4:$CN$60,S$100,FALSE),)</f>
        <v>0</v>
      </c>
      <c r="T7" s="12">
        <f>IFERROR(VLOOKUP($A7,'All Running Order'!$A$4:$CN$60,T$100,FALSE),)</f>
        <v>0</v>
      </c>
      <c r="U7" s="12">
        <f>IFERROR(VLOOKUP($A7,'All Running Order'!$A$4:$CN$60,U$100,FALSE),)</f>
        <v>8</v>
      </c>
      <c r="V7" s="12">
        <f>IFERROR(VLOOKUP($A7,'All Running Order'!$A$4:$CN$60,V$100,FALSE),)</f>
        <v>2</v>
      </c>
      <c r="W7" s="12">
        <f>IFERROR(VLOOKUP($A7,'All Running Order'!$A$4:$CN$60,W$100,FALSE),)</f>
        <v>0</v>
      </c>
      <c r="X7" s="12">
        <f>IFERROR(VLOOKUP($A7,'All Running Order'!$A$4:$CN$60,X$100,FALSE),)</f>
        <v>0</v>
      </c>
      <c r="Y7" s="12">
        <f>IFERROR(VLOOKUP($A7,'All Running Order'!$A$4:$CN$60,Y$100,FALSE),)</f>
        <v>20</v>
      </c>
      <c r="Z7" s="12">
        <f>IFERROR(VLOOKUP($A7,'All Running Order'!$A$4:$CN$60,Z$100,FALSE),)</f>
        <v>2</v>
      </c>
      <c r="AA7" s="12">
        <f>IFERROR(VLOOKUP($A7,'All Running Order'!$A$4:$CN$60,AA$100,FALSE),)</f>
        <v>0</v>
      </c>
      <c r="AB7" s="12">
        <f>IFERROR(VLOOKUP($A7,'All Running Order'!$A$4:$CN$60,AB$100,FALSE),)</f>
        <v>3</v>
      </c>
      <c r="AC7" s="12">
        <f>IFERROR(VLOOKUP($A7,'All Running Order'!$A$4:$CN$60,AC$100,FALSE),)</f>
        <v>0</v>
      </c>
      <c r="AD7" s="12">
        <f>IFERROR(VLOOKUP($A7,'All Running Order'!$A$4:$CN$60,AD$100,FALSE),)</f>
        <v>0</v>
      </c>
      <c r="AE7" s="12">
        <f>IFERROR(VLOOKUP($A7,'All Running Order'!$A$4:$CN$60,AE$100,FALSE),)</f>
        <v>0</v>
      </c>
      <c r="AF7" s="12">
        <f>IFERROR(VLOOKUP($A7,'All Running Order'!$A$4:$CN$60,AF$100,FALSE),)</f>
        <v>6</v>
      </c>
      <c r="AG7" s="12">
        <f>IFERROR(VLOOKUP($A7,'All Running Order'!$A$4:$CN$60,AG$100,FALSE),)</f>
        <v>0</v>
      </c>
      <c r="AH7" s="12">
        <f>IFERROR(VLOOKUP($A7,'All Running Order'!$A$4:$CN$60,AH$100,FALSE),)</f>
        <v>0</v>
      </c>
      <c r="AI7" s="12">
        <f>IFERROR(VLOOKUP($A7,'All Running Order'!$A$4:$CN$60,AI$100,FALSE),)</f>
        <v>0</v>
      </c>
      <c r="AJ7" s="12">
        <f>IFERROR(VLOOKUP($A7,'All Running Order'!$A$4:$CN$60,AJ$100,FALSE),)</f>
        <v>11</v>
      </c>
      <c r="AK7" s="12">
        <f>IFERROR(VLOOKUP($A7,'All Running Order'!$A$4:$CN$60,AK$100,FALSE),)</f>
        <v>31</v>
      </c>
      <c r="AL7" s="12">
        <f>IFERROR(VLOOKUP($A7,'All Running Order'!$A$4:$CN$60,AL$100,FALSE),)</f>
        <v>1</v>
      </c>
      <c r="AM7" s="12">
        <f>IFERROR(VLOOKUP($A7,'All Running Order'!$A$4:$CN$60,AM$100,FALSE),)</f>
        <v>0</v>
      </c>
      <c r="AN7" s="12">
        <f>IFERROR(VLOOKUP($A7,'All Running Order'!$A$4:$CN$60,AN$100,FALSE),)</f>
        <v>1</v>
      </c>
      <c r="AO7" s="12">
        <f>IFERROR(VLOOKUP($A7,'All Running Order'!$A$4:$CN$60,AO$100,FALSE),)</f>
        <v>0</v>
      </c>
      <c r="AP7" s="12">
        <f>IFERROR(VLOOKUP($A7,'All Running Order'!$A$4:$CN$60,AP$100,FALSE),)</f>
        <v>0</v>
      </c>
      <c r="AQ7" s="12">
        <f>IFERROR(VLOOKUP($A7,'All Running Order'!$A$4:$CN$60,AQ$100,FALSE),)</f>
        <v>2</v>
      </c>
      <c r="AR7" s="12">
        <f>IFERROR(VLOOKUP($A7,'All Running Order'!$A$4:$CN$60,AR$100,FALSE),)</f>
        <v>8</v>
      </c>
      <c r="AS7" s="12">
        <f>IFERROR(VLOOKUP($A7,'All Running Order'!$A$4:$CN$60,AS$100,FALSE),)</f>
        <v>0</v>
      </c>
      <c r="AT7" s="12">
        <f>IFERROR(VLOOKUP($A7,'All Running Order'!$A$4:$CN$60,AT$100,FALSE),)</f>
        <v>0</v>
      </c>
      <c r="AU7" s="12">
        <f>IFERROR(VLOOKUP($A7,'All Running Order'!$A$4:$CN$60,AU$100,FALSE),)</f>
        <v>0</v>
      </c>
      <c r="AV7" s="12">
        <f>IFERROR(VLOOKUP($A7,'All Running Order'!$A$4:$CN$60,AV$100,FALSE),)</f>
        <v>12</v>
      </c>
      <c r="AW7" s="12">
        <f>IFERROR(VLOOKUP($A7,'All Running Order'!$A$4:$CN$60,AW$100,FALSE),)</f>
        <v>43</v>
      </c>
      <c r="AX7" s="12">
        <f>IFERROR(VLOOKUP($A7,'All Running Order'!$A$4:$CN$60,AX$100,FALSE),)</f>
        <v>0</v>
      </c>
      <c r="AY7" s="12">
        <f>IFERROR(VLOOKUP($A7,'All Running Order'!$A$4:$CN$60,AY$100,FALSE),)</f>
        <v>0</v>
      </c>
      <c r="AZ7" s="12">
        <f>IFERROR(VLOOKUP($A7,'All Running Order'!$A$4:$CN$60,AZ$100,FALSE),)</f>
        <v>0</v>
      </c>
      <c r="BA7" s="12">
        <f>IFERROR(VLOOKUP($A7,'All Running Order'!$A$4:$CN$60,BA$100,FALSE),)</f>
        <v>0</v>
      </c>
      <c r="BB7" s="12">
        <f>IFERROR(VLOOKUP($A7,'All Running Order'!$A$4:$CN$60,BB$100,FALSE),)</f>
        <v>0</v>
      </c>
      <c r="BC7" s="12">
        <f>IFERROR(VLOOKUP($A7,'All Running Order'!$A$4:$CN$60,BC$100,FALSE),)</f>
        <v>0</v>
      </c>
      <c r="BD7" s="12">
        <f>IFERROR(VLOOKUP($A7,'All Running Order'!$A$4:$CN$60,BD$100,FALSE),)</f>
        <v>0</v>
      </c>
      <c r="BE7" s="12">
        <f>IFERROR(VLOOKUP($A7,'All Running Order'!$A$4:$CN$60,BE$100,FALSE),)</f>
        <v>0</v>
      </c>
      <c r="BF7" s="12">
        <f>IFERROR(VLOOKUP($A7,'All Running Order'!$A$4:$CN$60,BF$100,FALSE),)</f>
        <v>0</v>
      </c>
      <c r="BG7" s="12">
        <f>IFERROR(VLOOKUP($A7,'All Running Order'!$A$4:$CN$60,BG$100,FALSE),)</f>
        <v>0</v>
      </c>
      <c r="BH7" s="12">
        <f>IFERROR(VLOOKUP($A7,'All Running Order'!$A$4:$CN$60,BH$100,FALSE),)</f>
        <v>0</v>
      </c>
      <c r="BI7" s="12">
        <f>IFERROR(VLOOKUP($A7,'All Running Order'!$A$4:$CN$60,BI$100,FALSE),)</f>
        <v>43</v>
      </c>
      <c r="BJ7" s="12">
        <f>IFERROR(VLOOKUP($A7,'All Running Order'!$A$4:$CN$60,BJ$100,FALSE),)</f>
        <v>2</v>
      </c>
      <c r="BK7" s="12">
        <f>IFERROR(VLOOKUP($A7,'All Running Order'!$A$4:$CN$60,BK$100,FALSE),)</f>
        <v>3</v>
      </c>
      <c r="BL7" s="12">
        <f>IFERROR(VLOOKUP($A7,'All Running Order'!$A$4:$CN$60,BL$100,FALSE),)</f>
        <v>4</v>
      </c>
      <c r="BM7" s="12">
        <f>IFERROR(VLOOKUP($A7,'All Running Order'!$A$4:$CN$60,BM$100,FALSE),)</f>
        <v>4</v>
      </c>
      <c r="BN7" s="12">
        <f>IFERROR(VLOOKUP($A7,'All Running Order'!$A$4:$CN$60,BN$100,FALSE),)</f>
        <v>2</v>
      </c>
      <c r="BO7" s="12">
        <f>IFERROR(VLOOKUP($A7,'All Running Order'!$A$4:$CN$60,BO$100,FALSE),)</f>
        <v>3</v>
      </c>
      <c r="BP7" s="12">
        <f>IFERROR(VLOOKUP($A7,'All Running Order'!$A$4:$CN$60,BP$100,FALSE),)</f>
        <v>4</v>
      </c>
      <c r="BQ7" s="12">
        <f>IFERROR(VLOOKUP($A7,'All Running Order'!$A$4:$CN$60,BQ$100,FALSE),)</f>
        <v>4</v>
      </c>
      <c r="BR7" s="12">
        <f>IFERROR(VLOOKUP($A7,'All Running Order'!$A$4:$CN$60,BR$100,FALSE),)</f>
        <v>4</v>
      </c>
      <c r="BS7" s="12">
        <f>IFERROR(VLOOKUP($A7,'All Running Order'!$A$4:$CN$60,BS$100,FALSE),)</f>
        <v>4</v>
      </c>
      <c r="BT7" s="12">
        <f>IFERROR(VLOOKUP($A7,'All Running Order'!$A$4:$CN$60,BT$100,FALSE),)</f>
        <v>4</v>
      </c>
      <c r="BU7" s="12">
        <f>IFERROR(VLOOKUP($A7,'All Running Order'!$A$4:$CN$60,BU$100,FALSE),)</f>
        <v>4</v>
      </c>
      <c r="BV7" s="12" t="str">
        <f>IFERROR(VLOOKUP($A7,'All Running Order'!$A$4:$CN$60,BV$100,FALSE),)</f>
        <v>-</v>
      </c>
      <c r="BW7" s="12" t="str">
        <f>IFERROR(VLOOKUP($A7,'All Running Order'!$A$4:$CN$60,BW$100,FALSE),)</f>
        <v/>
      </c>
      <c r="BX7" s="12" t="str">
        <f>IFERROR(VLOOKUP($A7,'All Running Order'!$A$4:$CN$60,BX$100,FALSE),)</f>
        <v>-</v>
      </c>
      <c r="BY7" s="12" t="str">
        <f>IFERROR(VLOOKUP($A7,'All Running Order'!$A$4:$CN$60,BY$100,FALSE),)</f>
        <v/>
      </c>
      <c r="BZ7" s="12" t="str">
        <f>IFERROR(VLOOKUP($A7,'All Running Order'!$A$4:$CN$60,BZ$100,FALSE),)</f>
        <v>-</v>
      </c>
      <c r="CA7" s="12" t="str">
        <f>IFERROR(VLOOKUP($A7,'All Running Order'!$A$4:$CN$60,CA$100,FALSE),)</f>
        <v/>
      </c>
      <c r="CB7" s="12" t="str">
        <f>IFERROR(VLOOKUP($A7,'All Running Order'!$A$4:$CN$60,CB$100,FALSE),)</f>
        <v>-</v>
      </c>
      <c r="CC7" s="12" t="str">
        <f>IFERROR(VLOOKUP($A7,'All Running Order'!$A$4:$CN$60,CC$100,FALSE),)</f>
        <v/>
      </c>
      <c r="CD7" s="12" t="str">
        <f>IFERROR(VLOOKUP($A7,'All Running Order'!$A$4:$CN$60,CD$100,FALSE),)</f>
        <v>-</v>
      </c>
      <c r="CE7" s="12" t="str">
        <f>IFERROR(VLOOKUP($A7,'All Running Order'!$A$4:$CN$60,CE$100,FALSE),)</f>
        <v/>
      </c>
      <c r="CF7" s="12" t="str">
        <f>IFERROR(VLOOKUP($A7,'All Running Order'!$A$4:$CN$60,CF$100,FALSE),)</f>
        <v>-</v>
      </c>
      <c r="CG7" s="12" t="str">
        <f>IFERROR(VLOOKUP($A7,'All Running Order'!$A$4:$CN$60,CG$100,FALSE),)</f>
        <v/>
      </c>
      <c r="CH7" s="12" t="str">
        <f>IFERROR(VLOOKUP($A7,'All Running Order'!$A$4:$CN$60,CH$100,FALSE),)</f>
        <v>-</v>
      </c>
      <c r="CI7" s="12" t="str">
        <f>IFERROR(VLOOKUP($A7,'All Running Order'!$A$4:$CN$60,CI$100,FALSE),)</f>
        <v xml:space="preserve"> </v>
      </c>
      <c r="CJ7" s="12" t="str">
        <f>IFERROR(VLOOKUP($A7,'All Running Order'!$A$4:$CN$60,CJ$100,FALSE),)</f>
        <v>-</v>
      </c>
      <c r="CK7" s="12" t="str">
        <f>IFERROR(VLOOKUP($A7,'All Running Order'!$A$4:$CN$60,CK$100,FALSE),)</f>
        <v xml:space="preserve"> </v>
      </c>
      <c r="CL7" s="12" t="str">
        <f>IFERROR(VLOOKUP($A7,'All Running Order'!$A$4:$CN$60,CL$100,FALSE),)</f>
        <v>4</v>
      </c>
      <c r="CM7" s="12" t="str">
        <f>IFERROR(VLOOKUP($A7,'All Running Order'!$A$4:$CN$60,CM$100,FALSE),)</f>
        <v xml:space="preserve"> </v>
      </c>
      <c r="CN7" s="12" t="str">
        <f>IFERROR(VLOOKUP($A7,'All Running Order'!$A$4:$CN$60,CN$100,FALSE),)</f>
        <v xml:space="preserve"> </v>
      </c>
    </row>
    <row r="8" spans="1:93" x14ac:dyDescent="0.3">
      <c r="A8" s="3">
        <v>5</v>
      </c>
      <c r="B8" s="12">
        <f>IFERROR(VLOOKUP($A8,'All Running Order'!$A$4:$CN$60,B$100,FALSE),)</f>
        <v>18</v>
      </c>
      <c r="C8" s="21" t="str">
        <f>IFERROR(VLOOKUP($A8,'All Running Order'!$A$4:$CN$60,C$100,FALSE),)</f>
        <v>Paul Faulkner</v>
      </c>
      <c r="D8" s="21" t="str">
        <f>IFERROR(VLOOKUP($A8,'All Running Order'!$A$4:$CN$60,D$100,FALSE),)</f>
        <v>Pete Luff</v>
      </c>
      <c r="E8" s="21" t="str">
        <f>IFERROR(VLOOKUP($A8,'All Running Order'!$A$4:$CN$60,E$100,FALSE),)</f>
        <v>Sherpa Indy</v>
      </c>
      <c r="F8" s="12">
        <f>IFERROR(VLOOKUP($A8,'All Running Order'!$A$4:$CN$60,F$100,FALSE),)</f>
        <v>1500</v>
      </c>
      <c r="G8" s="12" t="str">
        <f>IFERROR(VLOOKUP($A8,'All Running Order'!$A$4:$CN$60,G$100,FALSE),)</f>
        <v>IRS</v>
      </c>
      <c r="H8" s="12">
        <f>IFERROR(VLOOKUP($A8,'All Running Order'!$A$4:$CN$60,H$100,FALSE),)</f>
        <v>0</v>
      </c>
      <c r="I8" s="12">
        <f>IFERROR(VLOOKUP($A8,'All Running Order'!$A$4:$CN$60,I$100,FALSE),)</f>
        <v>0</v>
      </c>
      <c r="J8" s="12">
        <f>IFERROR(VLOOKUP($A8,'All Running Order'!$A$4:$CN$60,J$100,FALSE),)</f>
        <v>0</v>
      </c>
      <c r="K8" s="12">
        <f>IFERROR(VLOOKUP($A8,'All Running Order'!$A$4:$CN$60,K$100,FALSE),)</f>
        <v>0</v>
      </c>
      <c r="L8" s="12">
        <f>IFERROR(VLOOKUP($A8,'All Running Order'!$A$4:$CN$60,L$100,FALSE),)</f>
        <v>0</v>
      </c>
      <c r="M8" s="12" t="str">
        <f>IFERROR(VLOOKUP($A8,'All Running Order'!$A$4:$CN$60,M$100,FALSE),)</f>
        <v>National</v>
      </c>
      <c r="N8" s="12" t="str">
        <f>IFERROR(VLOOKUP($A8,'All Running Order'!$A$4:$CN$60,N$100,FALSE),)</f>
        <v>Blue IRS</v>
      </c>
      <c r="O8" s="12">
        <f>IFERROR(VLOOKUP($A8,'All Running Order'!$A$4:$CN$60,O$100,FALSE),)</f>
        <v>4</v>
      </c>
      <c r="P8" s="12">
        <f>IFERROR(VLOOKUP($A8,'All Running Order'!$A$4:$CN$60,P$100,FALSE),)</f>
        <v>2</v>
      </c>
      <c r="Q8" s="12">
        <f>IFERROR(VLOOKUP($A8,'All Running Order'!$A$4:$CN$60,Q$100,FALSE),)</f>
        <v>5</v>
      </c>
      <c r="R8" s="12">
        <f>IFERROR(VLOOKUP($A8,'All Running Order'!$A$4:$CN$60,R$100,FALSE),)</f>
        <v>1</v>
      </c>
      <c r="S8" s="12">
        <f>IFERROR(VLOOKUP($A8,'All Running Order'!$A$4:$CN$60,S$100,FALSE),)</f>
        <v>0</v>
      </c>
      <c r="T8" s="12">
        <f>IFERROR(VLOOKUP($A8,'All Running Order'!$A$4:$CN$60,T$100,FALSE),)</f>
        <v>0</v>
      </c>
      <c r="U8" s="12">
        <f>IFERROR(VLOOKUP($A8,'All Running Order'!$A$4:$CN$60,U$100,FALSE),)</f>
        <v>8</v>
      </c>
      <c r="V8" s="12">
        <f>IFERROR(VLOOKUP($A8,'All Running Order'!$A$4:$CN$60,V$100,FALSE),)</f>
        <v>1</v>
      </c>
      <c r="W8" s="12">
        <f>IFERROR(VLOOKUP($A8,'All Running Order'!$A$4:$CN$60,W$100,FALSE),)</f>
        <v>0</v>
      </c>
      <c r="X8" s="12">
        <f>IFERROR(VLOOKUP($A8,'All Running Order'!$A$4:$CN$60,X$100,FALSE),)</f>
        <v>0</v>
      </c>
      <c r="Y8" s="12">
        <f>IFERROR(VLOOKUP($A8,'All Running Order'!$A$4:$CN$60,Y$100,FALSE),)</f>
        <v>21</v>
      </c>
      <c r="Z8" s="12">
        <f>IFERROR(VLOOKUP($A8,'All Running Order'!$A$4:$CN$60,Z$100,FALSE),)</f>
        <v>3</v>
      </c>
      <c r="AA8" s="12">
        <f>IFERROR(VLOOKUP($A8,'All Running Order'!$A$4:$CN$60,AA$100,FALSE),)</f>
        <v>3</v>
      </c>
      <c r="AB8" s="12">
        <f>IFERROR(VLOOKUP($A8,'All Running Order'!$A$4:$CN$60,AB$100,FALSE),)</f>
        <v>3</v>
      </c>
      <c r="AC8" s="12">
        <f>IFERROR(VLOOKUP($A8,'All Running Order'!$A$4:$CN$60,AC$100,FALSE),)</f>
        <v>0</v>
      </c>
      <c r="AD8" s="12">
        <f>IFERROR(VLOOKUP($A8,'All Running Order'!$A$4:$CN$60,AD$100,FALSE),)</f>
        <v>0</v>
      </c>
      <c r="AE8" s="12">
        <f>IFERROR(VLOOKUP($A8,'All Running Order'!$A$4:$CN$60,AE$100,FALSE),)</f>
        <v>0</v>
      </c>
      <c r="AF8" s="12">
        <f>IFERROR(VLOOKUP($A8,'All Running Order'!$A$4:$CN$60,AF$100,FALSE),)</f>
        <v>0</v>
      </c>
      <c r="AG8" s="12">
        <f>IFERROR(VLOOKUP($A8,'All Running Order'!$A$4:$CN$60,AG$100,FALSE),)</f>
        <v>2</v>
      </c>
      <c r="AH8" s="12">
        <f>IFERROR(VLOOKUP($A8,'All Running Order'!$A$4:$CN$60,AH$100,FALSE),)</f>
        <v>0</v>
      </c>
      <c r="AI8" s="12">
        <f>IFERROR(VLOOKUP($A8,'All Running Order'!$A$4:$CN$60,AI$100,FALSE),)</f>
        <v>0</v>
      </c>
      <c r="AJ8" s="12">
        <f>IFERROR(VLOOKUP($A8,'All Running Order'!$A$4:$CN$60,AJ$100,FALSE),)</f>
        <v>11</v>
      </c>
      <c r="AK8" s="12">
        <f>IFERROR(VLOOKUP($A8,'All Running Order'!$A$4:$CN$60,AK$100,FALSE),)</f>
        <v>32</v>
      </c>
      <c r="AL8" s="12">
        <f>IFERROR(VLOOKUP($A8,'All Running Order'!$A$4:$CN$60,AL$100,FALSE),)</f>
        <v>2</v>
      </c>
      <c r="AM8" s="12">
        <f>IFERROR(VLOOKUP($A8,'All Running Order'!$A$4:$CN$60,AM$100,FALSE),)</f>
        <v>0</v>
      </c>
      <c r="AN8" s="12">
        <f>IFERROR(VLOOKUP($A8,'All Running Order'!$A$4:$CN$60,AN$100,FALSE),)</f>
        <v>3</v>
      </c>
      <c r="AO8" s="12">
        <f>IFERROR(VLOOKUP($A8,'All Running Order'!$A$4:$CN$60,AO$100,FALSE),)</f>
        <v>0</v>
      </c>
      <c r="AP8" s="12">
        <f>IFERROR(VLOOKUP($A8,'All Running Order'!$A$4:$CN$60,AP$100,FALSE),)</f>
        <v>0</v>
      </c>
      <c r="AQ8" s="12">
        <f>IFERROR(VLOOKUP($A8,'All Running Order'!$A$4:$CN$60,AQ$100,FALSE),)</f>
        <v>0</v>
      </c>
      <c r="AR8" s="12">
        <f>IFERROR(VLOOKUP($A8,'All Running Order'!$A$4:$CN$60,AR$100,FALSE),)</f>
        <v>8</v>
      </c>
      <c r="AS8" s="12">
        <f>IFERROR(VLOOKUP($A8,'All Running Order'!$A$4:$CN$60,AS$100,FALSE),)</f>
        <v>1</v>
      </c>
      <c r="AT8" s="12">
        <f>IFERROR(VLOOKUP($A8,'All Running Order'!$A$4:$CN$60,AT$100,FALSE),)</f>
        <v>0</v>
      </c>
      <c r="AU8" s="12">
        <f>IFERROR(VLOOKUP($A8,'All Running Order'!$A$4:$CN$60,AU$100,FALSE),)</f>
        <v>0</v>
      </c>
      <c r="AV8" s="12">
        <f>IFERROR(VLOOKUP($A8,'All Running Order'!$A$4:$CN$60,AV$100,FALSE),)</f>
        <v>14</v>
      </c>
      <c r="AW8" s="12">
        <f>IFERROR(VLOOKUP($A8,'All Running Order'!$A$4:$CN$60,AW$100,FALSE),)</f>
        <v>46</v>
      </c>
      <c r="AX8" s="12">
        <f>IFERROR(VLOOKUP($A8,'All Running Order'!$A$4:$CN$60,AX$100,FALSE),)</f>
        <v>0</v>
      </c>
      <c r="AY8" s="12">
        <f>IFERROR(VLOOKUP($A8,'All Running Order'!$A$4:$CN$60,AY$100,FALSE),)</f>
        <v>0</v>
      </c>
      <c r="AZ8" s="12">
        <f>IFERROR(VLOOKUP($A8,'All Running Order'!$A$4:$CN$60,AZ$100,FALSE),)</f>
        <v>0</v>
      </c>
      <c r="BA8" s="12">
        <f>IFERROR(VLOOKUP($A8,'All Running Order'!$A$4:$CN$60,BA$100,FALSE),)</f>
        <v>0</v>
      </c>
      <c r="BB8" s="12">
        <f>IFERROR(VLOOKUP($A8,'All Running Order'!$A$4:$CN$60,BB$100,FALSE),)</f>
        <v>0</v>
      </c>
      <c r="BC8" s="12">
        <f>IFERROR(VLOOKUP($A8,'All Running Order'!$A$4:$CN$60,BC$100,FALSE),)</f>
        <v>0</v>
      </c>
      <c r="BD8" s="12">
        <f>IFERROR(VLOOKUP($A8,'All Running Order'!$A$4:$CN$60,BD$100,FALSE),)</f>
        <v>0</v>
      </c>
      <c r="BE8" s="12">
        <f>IFERROR(VLOOKUP($A8,'All Running Order'!$A$4:$CN$60,BE$100,FALSE),)</f>
        <v>0</v>
      </c>
      <c r="BF8" s="12">
        <f>IFERROR(VLOOKUP($A8,'All Running Order'!$A$4:$CN$60,BF$100,FALSE),)</f>
        <v>0</v>
      </c>
      <c r="BG8" s="12">
        <f>IFERROR(VLOOKUP($A8,'All Running Order'!$A$4:$CN$60,BG$100,FALSE),)</f>
        <v>0</v>
      </c>
      <c r="BH8" s="12">
        <f>IFERROR(VLOOKUP($A8,'All Running Order'!$A$4:$CN$60,BH$100,FALSE),)</f>
        <v>0</v>
      </c>
      <c r="BI8" s="12">
        <f>IFERROR(VLOOKUP($A8,'All Running Order'!$A$4:$CN$60,BI$100,FALSE),)</f>
        <v>46</v>
      </c>
      <c r="BJ8" s="12">
        <f>IFERROR(VLOOKUP($A8,'All Running Order'!$A$4:$CN$60,BJ$100,FALSE),)</f>
        <v>4</v>
      </c>
      <c r="BK8" s="12">
        <f>IFERROR(VLOOKUP($A8,'All Running Order'!$A$4:$CN$60,BK$100,FALSE),)</f>
        <v>4</v>
      </c>
      <c r="BL8" s="12">
        <f>IFERROR(VLOOKUP($A8,'All Running Order'!$A$4:$CN$60,BL$100,FALSE),)</f>
        <v>5</v>
      </c>
      <c r="BM8" s="12">
        <f>IFERROR(VLOOKUP($A8,'All Running Order'!$A$4:$CN$60,BM$100,FALSE),)</f>
        <v>5</v>
      </c>
      <c r="BN8" s="12">
        <f>IFERROR(VLOOKUP($A8,'All Running Order'!$A$4:$CN$60,BN$100,FALSE),)</f>
        <v>3</v>
      </c>
      <c r="BO8" s="12">
        <f>IFERROR(VLOOKUP($A8,'All Running Order'!$A$4:$CN$60,BO$100,FALSE),)</f>
        <v>4</v>
      </c>
      <c r="BP8" s="12">
        <f>IFERROR(VLOOKUP($A8,'All Running Order'!$A$4:$CN$60,BP$100,FALSE),)</f>
        <v>5</v>
      </c>
      <c r="BQ8" s="12">
        <f>IFERROR(VLOOKUP($A8,'All Running Order'!$A$4:$CN$60,BQ$100,FALSE),)</f>
        <v>5</v>
      </c>
      <c r="BR8" s="12">
        <f>IFERROR(VLOOKUP($A8,'All Running Order'!$A$4:$CN$60,BR$100,FALSE),)</f>
        <v>5</v>
      </c>
      <c r="BS8" s="12">
        <f>IFERROR(VLOOKUP($A8,'All Running Order'!$A$4:$CN$60,BS$100,FALSE),)</f>
        <v>5</v>
      </c>
      <c r="BT8" s="12" t="str">
        <f>IFERROR(VLOOKUP($A8,'All Running Order'!$A$4:$CN$60,BT$100,FALSE),)</f>
        <v>-</v>
      </c>
      <c r="BU8" s="12" t="str">
        <f>IFERROR(VLOOKUP($A8,'All Running Order'!$A$4:$CN$60,BU$100,FALSE),)</f>
        <v/>
      </c>
      <c r="BV8" s="12" t="str">
        <f>IFERROR(VLOOKUP($A8,'All Running Order'!$A$4:$CN$60,BV$100,FALSE),)</f>
        <v>-</v>
      </c>
      <c r="BW8" s="12" t="str">
        <f>IFERROR(VLOOKUP($A8,'All Running Order'!$A$4:$CN$60,BW$100,FALSE),)</f>
        <v/>
      </c>
      <c r="BX8" s="12">
        <f>IFERROR(VLOOKUP($A8,'All Running Order'!$A$4:$CN$60,BX$100,FALSE),)</f>
        <v>5</v>
      </c>
      <c r="BY8" s="12">
        <f>IFERROR(VLOOKUP($A8,'All Running Order'!$A$4:$CN$60,BY$100,FALSE),)</f>
        <v>1</v>
      </c>
      <c r="BZ8" s="12" t="str">
        <f>IFERROR(VLOOKUP($A8,'All Running Order'!$A$4:$CN$60,BZ$100,FALSE),)</f>
        <v>-</v>
      </c>
      <c r="CA8" s="12" t="str">
        <f>IFERROR(VLOOKUP($A8,'All Running Order'!$A$4:$CN$60,CA$100,FALSE),)</f>
        <v/>
      </c>
      <c r="CB8" s="12" t="str">
        <f>IFERROR(VLOOKUP($A8,'All Running Order'!$A$4:$CN$60,CB$100,FALSE),)</f>
        <v>-</v>
      </c>
      <c r="CC8" s="12" t="str">
        <f>IFERROR(VLOOKUP($A8,'All Running Order'!$A$4:$CN$60,CC$100,FALSE),)</f>
        <v/>
      </c>
      <c r="CD8" s="12" t="str">
        <f>IFERROR(VLOOKUP($A8,'All Running Order'!$A$4:$CN$60,CD$100,FALSE),)</f>
        <v>-</v>
      </c>
      <c r="CE8" s="12" t="str">
        <f>IFERROR(VLOOKUP($A8,'All Running Order'!$A$4:$CN$60,CE$100,FALSE),)</f>
        <v/>
      </c>
      <c r="CF8" s="12" t="str">
        <f>IFERROR(VLOOKUP($A8,'All Running Order'!$A$4:$CN$60,CF$100,FALSE),)</f>
        <v>-</v>
      </c>
      <c r="CG8" s="12" t="str">
        <f>IFERROR(VLOOKUP($A8,'All Running Order'!$A$4:$CN$60,CG$100,FALSE),)</f>
        <v/>
      </c>
      <c r="CH8" s="12" t="str">
        <f>IFERROR(VLOOKUP($A8,'All Running Order'!$A$4:$CN$60,CH$100,FALSE),)</f>
        <v>-</v>
      </c>
      <c r="CI8" s="12" t="str">
        <f>IFERROR(VLOOKUP($A8,'All Running Order'!$A$4:$CN$60,CI$100,FALSE),)</f>
        <v xml:space="preserve"> </v>
      </c>
      <c r="CJ8" s="12" t="str">
        <f>IFERROR(VLOOKUP($A8,'All Running Order'!$A$4:$CN$60,CJ$100,FALSE),)</f>
        <v>-</v>
      </c>
      <c r="CK8" s="12" t="str">
        <f>IFERROR(VLOOKUP($A8,'All Running Order'!$A$4:$CN$60,CK$100,FALSE),)</f>
        <v xml:space="preserve"> </v>
      </c>
      <c r="CL8" s="12" t="str">
        <f>IFERROR(VLOOKUP($A8,'All Running Order'!$A$4:$CN$60,CL$100,FALSE),)</f>
        <v>1</v>
      </c>
      <c r="CM8" s="12" t="str">
        <f>IFERROR(VLOOKUP($A8,'All Running Order'!$A$4:$CN$60,CM$100,FALSE),)</f>
        <v xml:space="preserve"> </v>
      </c>
      <c r="CN8" s="12" t="str">
        <f>IFERROR(VLOOKUP($A8,'All Running Order'!$A$4:$CN$60,CN$100,FALSE),)</f>
        <v xml:space="preserve"> </v>
      </c>
    </row>
    <row r="9" spans="1:93" x14ac:dyDescent="0.3">
      <c r="A9" s="3">
        <v>6</v>
      </c>
      <c r="B9" s="12">
        <f>IFERROR(VLOOKUP($A9,'All Running Order'!$A$4:$CN$60,B$100,FALSE),)</f>
        <v>3</v>
      </c>
      <c r="C9" s="21" t="str">
        <f>IFERROR(VLOOKUP($A9,'All Running Order'!$A$4:$CN$60,C$100,FALSE),)</f>
        <v>Ross Bruce</v>
      </c>
      <c r="D9" s="21" t="str">
        <f>IFERROR(VLOOKUP($A9,'All Running Order'!$A$4:$CN$60,D$100,FALSE),)</f>
        <v>Jarrod Goodwin</v>
      </c>
      <c r="E9" s="21" t="str">
        <f>IFERROR(VLOOKUP($A9,'All Running Order'!$A$4:$CN$60,E$100,FALSE),)</f>
        <v>Concord</v>
      </c>
      <c r="F9" s="12">
        <f>IFERROR(VLOOKUP($A9,'All Running Order'!$A$4:$CN$60,F$100,FALSE),)</f>
        <v>1335</v>
      </c>
      <c r="G9" s="12" t="str">
        <f>IFERROR(VLOOKUP($A9,'All Running Order'!$A$4:$CN$60,G$100,FALSE),)</f>
        <v>Live</v>
      </c>
      <c r="H9" s="12">
        <f>IFERROR(VLOOKUP($A9,'All Running Order'!$A$4:$CN$60,H$100,FALSE),)</f>
        <v>0</v>
      </c>
      <c r="I9" s="12">
        <f>IFERROR(VLOOKUP($A9,'All Running Order'!$A$4:$CN$60,I$100,FALSE),)</f>
        <v>0</v>
      </c>
      <c r="J9" s="12">
        <f>IFERROR(VLOOKUP($A9,'All Running Order'!$A$4:$CN$60,J$100,FALSE),)</f>
        <v>0</v>
      </c>
      <c r="K9" s="12">
        <f>IFERROR(VLOOKUP($A9,'All Running Order'!$A$4:$CN$60,K$100,FALSE),)</f>
        <v>0</v>
      </c>
      <c r="L9" s="12">
        <f>IFERROR(VLOOKUP($A9,'All Running Order'!$A$4:$CN$60,L$100,FALSE),)</f>
        <v>0</v>
      </c>
      <c r="M9" s="12" t="str">
        <f>IFERROR(VLOOKUP($A9,'All Running Order'!$A$4:$CN$60,M$100,FALSE),)</f>
        <v>National</v>
      </c>
      <c r="N9" s="12" t="str">
        <f>IFERROR(VLOOKUP($A9,'All Running Order'!$A$4:$CN$60,N$100,FALSE),)</f>
        <v>Red Live</v>
      </c>
      <c r="O9" s="12">
        <f>IFERROR(VLOOKUP($A9,'All Running Order'!$A$4:$CN$60,O$100,FALSE),)</f>
        <v>5</v>
      </c>
      <c r="P9" s="12">
        <f>IFERROR(VLOOKUP($A9,'All Running Order'!$A$4:$CN$60,P$100,FALSE),)</f>
        <v>4</v>
      </c>
      <c r="Q9" s="12">
        <f>IFERROR(VLOOKUP($A9,'All Running Order'!$A$4:$CN$60,Q$100,FALSE),)</f>
        <v>5</v>
      </c>
      <c r="R9" s="12">
        <f>IFERROR(VLOOKUP($A9,'All Running Order'!$A$4:$CN$60,R$100,FALSE),)</f>
        <v>1</v>
      </c>
      <c r="S9" s="12">
        <f>IFERROR(VLOOKUP($A9,'All Running Order'!$A$4:$CN$60,S$100,FALSE),)</f>
        <v>2</v>
      </c>
      <c r="T9" s="12">
        <f>IFERROR(VLOOKUP($A9,'All Running Order'!$A$4:$CN$60,T$100,FALSE),)</f>
        <v>0</v>
      </c>
      <c r="U9" s="12">
        <f>IFERROR(VLOOKUP($A9,'All Running Order'!$A$4:$CN$60,U$100,FALSE),)</f>
        <v>4</v>
      </c>
      <c r="V9" s="12">
        <f>IFERROR(VLOOKUP($A9,'All Running Order'!$A$4:$CN$60,V$100,FALSE),)</f>
        <v>2</v>
      </c>
      <c r="W9" s="12">
        <f>IFERROR(VLOOKUP($A9,'All Running Order'!$A$4:$CN$60,W$100,FALSE),)</f>
        <v>0</v>
      </c>
      <c r="X9" s="12">
        <f>IFERROR(VLOOKUP($A9,'All Running Order'!$A$4:$CN$60,X$100,FALSE),)</f>
        <v>0</v>
      </c>
      <c r="Y9" s="12">
        <f>IFERROR(VLOOKUP($A9,'All Running Order'!$A$4:$CN$60,Y$100,FALSE),)</f>
        <v>23</v>
      </c>
      <c r="Z9" s="12">
        <f>IFERROR(VLOOKUP($A9,'All Running Order'!$A$4:$CN$60,Z$100,FALSE),)</f>
        <v>3</v>
      </c>
      <c r="AA9" s="12">
        <f>IFERROR(VLOOKUP($A9,'All Running Order'!$A$4:$CN$60,AA$100,FALSE),)</f>
        <v>0</v>
      </c>
      <c r="AB9" s="12">
        <f>IFERROR(VLOOKUP($A9,'All Running Order'!$A$4:$CN$60,AB$100,FALSE),)</f>
        <v>3</v>
      </c>
      <c r="AC9" s="12">
        <f>IFERROR(VLOOKUP($A9,'All Running Order'!$A$4:$CN$60,AC$100,FALSE),)</f>
        <v>1</v>
      </c>
      <c r="AD9" s="12">
        <f>IFERROR(VLOOKUP($A9,'All Running Order'!$A$4:$CN$60,AD$100,FALSE),)</f>
        <v>1</v>
      </c>
      <c r="AE9" s="12">
        <f>IFERROR(VLOOKUP($A9,'All Running Order'!$A$4:$CN$60,AE$100,FALSE),)</f>
        <v>0</v>
      </c>
      <c r="AF9" s="12">
        <f>IFERROR(VLOOKUP($A9,'All Running Order'!$A$4:$CN$60,AF$100,FALSE),)</f>
        <v>2</v>
      </c>
      <c r="AG9" s="12">
        <f>IFERROR(VLOOKUP($A9,'All Running Order'!$A$4:$CN$60,AG$100,FALSE),)</f>
        <v>1</v>
      </c>
      <c r="AH9" s="12">
        <f>IFERROR(VLOOKUP($A9,'All Running Order'!$A$4:$CN$60,AH$100,FALSE),)</f>
        <v>0</v>
      </c>
      <c r="AI9" s="12">
        <f>IFERROR(VLOOKUP($A9,'All Running Order'!$A$4:$CN$60,AI$100,FALSE),)</f>
        <v>0</v>
      </c>
      <c r="AJ9" s="12">
        <f>IFERROR(VLOOKUP($A9,'All Running Order'!$A$4:$CN$60,AJ$100,FALSE),)</f>
        <v>11</v>
      </c>
      <c r="AK9" s="12">
        <f>IFERROR(VLOOKUP($A9,'All Running Order'!$A$4:$CN$60,AK$100,FALSE),)</f>
        <v>34</v>
      </c>
      <c r="AL9" s="12">
        <f>IFERROR(VLOOKUP($A9,'All Running Order'!$A$4:$CN$60,AL$100,FALSE),)</f>
        <v>4</v>
      </c>
      <c r="AM9" s="12">
        <f>IFERROR(VLOOKUP($A9,'All Running Order'!$A$4:$CN$60,AM$100,FALSE),)</f>
        <v>0</v>
      </c>
      <c r="AN9" s="12">
        <f>IFERROR(VLOOKUP($A9,'All Running Order'!$A$4:$CN$60,AN$100,FALSE),)</f>
        <v>3</v>
      </c>
      <c r="AO9" s="12">
        <f>IFERROR(VLOOKUP($A9,'All Running Order'!$A$4:$CN$60,AO$100,FALSE),)</f>
        <v>0</v>
      </c>
      <c r="AP9" s="12">
        <f>IFERROR(VLOOKUP($A9,'All Running Order'!$A$4:$CN$60,AP$100,FALSE),)</f>
        <v>0</v>
      </c>
      <c r="AQ9" s="12">
        <f>IFERROR(VLOOKUP($A9,'All Running Order'!$A$4:$CN$60,AQ$100,FALSE),)</f>
        <v>4</v>
      </c>
      <c r="AR9" s="12">
        <f>IFERROR(VLOOKUP($A9,'All Running Order'!$A$4:$CN$60,AR$100,FALSE),)</f>
        <v>2</v>
      </c>
      <c r="AS9" s="12">
        <f>IFERROR(VLOOKUP($A9,'All Running Order'!$A$4:$CN$60,AS$100,FALSE),)</f>
        <v>0</v>
      </c>
      <c r="AT9" s="12">
        <f>IFERROR(VLOOKUP($A9,'All Running Order'!$A$4:$CN$60,AT$100,FALSE),)</f>
        <v>0</v>
      </c>
      <c r="AU9" s="12">
        <f>IFERROR(VLOOKUP($A9,'All Running Order'!$A$4:$CN$60,AU$100,FALSE),)</f>
        <v>0</v>
      </c>
      <c r="AV9" s="12">
        <f>IFERROR(VLOOKUP($A9,'All Running Order'!$A$4:$CN$60,AV$100,FALSE),)</f>
        <v>13</v>
      </c>
      <c r="AW9" s="12">
        <f>IFERROR(VLOOKUP($A9,'All Running Order'!$A$4:$CN$60,AW$100,FALSE),)</f>
        <v>47</v>
      </c>
      <c r="AX9" s="12">
        <f>IFERROR(VLOOKUP($A9,'All Running Order'!$A$4:$CN$60,AX$100,FALSE),)</f>
        <v>0</v>
      </c>
      <c r="AY9" s="12">
        <f>IFERROR(VLOOKUP($A9,'All Running Order'!$A$4:$CN$60,AY$100,FALSE),)</f>
        <v>0</v>
      </c>
      <c r="AZ9" s="12">
        <f>IFERROR(VLOOKUP($A9,'All Running Order'!$A$4:$CN$60,AZ$100,FALSE),)</f>
        <v>0</v>
      </c>
      <c r="BA9" s="12">
        <f>IFERROR(VLOOKUP($A9,'All Running Order'!$A$4:$CN$60,BA$100,FALSE),)</f>
        <v>0</v>
      </c>
      <c r="BB9" s="12">
        <f>IFERROR(VLOOKUP($A9,'All Running Order'!$A$4:$CN$60,BB$100,FALSE),)</f>
        <v>0</v>
      </c>
      <c r="BC9" s="12">
        <f>IFERROR(VLOOKUP($A9,'All Running Order'!$A$4:$CN$60,BC$100,FALSE),)</f>
        <v>0</v>
      </c>
      <c r="BD9" s="12">
        <f>IFERROR(VLOOKUP($A9,'All Running Order'!$A$4:$CN$60,BD$100,FALSE),)</f>
        <v>0</v>
      </c>
      <c r="BE9" s="12">
        <f>IFERROR(VLOOKUP($A9,'All Running Order'!$A$4:$CN$60,BE$100,FALSE),)</f>
        <v>0</v>
      </c>
      <c r="BF9" s="12">
        <f>IFERROR(VLOOKUP($A9,'All Running Order'!$A$4:$CN$60,BF$100,FALSE),)</f>
        <v>0</v>
      </c>
      <c r="BG9" s="12">
        <f>IFERROR(VLOOKUP($A9,'All Running Order'!$A$4:$CN$60,BG$100,FALSE),)</f>
        <v>0</v>
      </c>
      <c r="BH9" s="12">
        <f>IFERROR(VLOOKUP($A9,'All Running Order'!$A$4:$CN$60,BH$100,FALSE),)</f>
        <v>0</v>
      </c>
      <c r="BI9" s="12">
        <f>IFERROR(VLOOKUP($A9,'All Running Order'!$A$4:$CN$60,BI$100,FALSE),)</f>
        <v>47</v>
      </c>
      <c r="BJ9" s="12">
        <f>IFERROR(VLOOKUP($A9,'All Running Order'!$A$4:$CN$60,BJ$100,FALSE),)</f>
        <v>6</v>
      </c>
      <c r="BK9" s="12">
        <f>IFERROR(VLOOKUP($A9,'All Running Order'!$A$4:$CN$60,BK$100,FALSE),)</f>
        <v>6</v>
      </c>
      <c r="BL9" s="12">
        <f>IFERROR(VLOOKUP($A9,'All Running Order'!$A$4:$CN$60,BL$100,FALSE),)</f>
        <v>6</v>
      </c>
      <c r="BM9" s="12">
        <f>IFERROR(VLOOKUP($A9,'All Running Order'!$A$4:$CN$60,BM$100,FALSE),)</f>
        <v>6</v>
      </c>
      <c r="BN9" s="12">
        <f>IFERROR(VLOOKUP($A9,'All Running Order'!$A$4:$CN$60,BN$100,FALSE),)</f>
        <v>6</v>
      </c>
      <c r="BO9" s="12">
        <f>IFERROR(VLOOKUP($A9,'All Running Order'!$A$4:$CN$60,BO$100,FALSE),)</f>
        <v>6</v>
      </c>
      <c r="BP9" s="12">
        <f>IFERROR(VLOOKUP($A9,'All Running Order'!$A$4:$CN$60,BP$100,FALSE),)</f>
        <v>6</v>
      </c>
      <c r="BQ9" s="12">
        <f>IFERROR(VLOOKUP($A9,'All Running Order'!$A$4:$CN$60,BQ$100,FALSE),)</f>
        <v>6</v>
      </c>
      <c r="BR9" s="12">
        <f>IFERROR(VLOOKUP($A9,'All Running Order'!$A$4:$CN$60,BR$100,FALSE),)</f>
        <v>6</v>
      </c>
      <c r="BS9" s="12">
        <f>IFERROR(VLOOKUP($A9,'All Running Order'!$A$4:$CN$60,BS$100,FALSE),)</f>
        <v>6</v>
      </c>
      <c r="BT9" s="12" t="str">
        <f>IFERROR(VLOOKUP($A9,'All Running Order'!$A$4:$CN$60,BT$100,FALSE),)</f>
        <v>-</v>
      </c>
      <c r="BU9" s="12" t="str">
        <f>IFERROR(VLOOKUP($A9,'All Running Order'!$A$4:$CN$60,BU$100,FALSE),)</f>
        <v/>
      </c>
      <c r="BV9" s="12">
        <f>IFERROR(VLOOKUP($A9,'All Running Order'!$A$4:$CN$60,BV$100,FALSE),)</f>
        <v>6</v>
      </c>
      <c r="BW9" s="12">
        <f>IFERROR(VLOOKUP($A9,'All Running Order'!$A$4:$CN$60,BW$100,FALSE),)</f>
        <v>1</v>
      </c>
      <c r="BX9" s="12" t="str">
        <f>IFERROR(VLOOKUP($A9,'All Running Order'!$A$4:$CN$60,BX$100,FALSE),)</f>
        <v>-</v>
      </c>
      <c r="BY9" s="12" t="str">
        <f>IFERROR(VLOOKUP($A9,'All Running Order'!$A$4:$CN$60,BY$100,FALSE),)</f>
        <v/>
      </c>
      <c r="BZ9" s="12" t="str">
        <f>IFERROR(VLOOKUP($A9,'All Running Order'!$A$4:$CN$60,BZ$100,FALSE),)</f>
        <v>-</v>
      </c>
      <c r="CA9" s="12" t="str">
        <f>IFERROR(VLOOKUP($A9,'All Running Order'!$A$4:$CN$60,CA$100,FALSE),)</f>
        <v/>
      </c>
      <c r="CB9" s="12" t="str">
        <f>IFERROR(VLOOKUP($A9,'All Running Order'!$A$4:$CN$60,CB$100,FALSE),)</f>
        <v>-</v>
      </c>
      <c r="CC9" s="12" t="str">
        <f>IFERROR(VLOOKUP($A9,'All Running Order'!$A$4:$CN$60,CC$100,FALSE),)</f>
        <v/>
      </c>
      <c r="CD9" s="12" t="str">
        <f>IFERROR(VLOOKUP($A9,'All Running Order'!$A$4:$CN$60,CD$100,FALSE),)</f>
        <v>-</v>
      </c>
      <c r="CE9" s="12" t="str">
        <f>IFERROR(VLOOKUP($A9,'All Running Order'!$A$4:$CN$60,CE$100,FALSE),)</f>
        <v/>
      </c>
      <c r="CF9" s="12" t="str">
        <f>IFERROR(VLOOKUP($A9,'All Running Order'!$A$4:$CN$60,CF$100,FALSE),)</f>
        <v>-</v>
      </c>
      <c r="CG9" s="12" t="str">
        <f>IFERROR(VLOOKUP($A9,'All Running Order'!$A$4:$CN$60,CG$100,FALSE),)</f>
        <v/>
      </c>
      <c r="CH9" s="12" t="str">
        <f>IFERROR(VLOOKUP($A9,'All Running Order'!$A$4:$CN$60,CH$100,FALSE),)</f>
        <v>-</v>
      </c>
      <c r="CI9" s="12" t="str">
        <f>IFERROR(VLOOKUP($A9,'All Running Order'!$A$4:$CN$60,CI$100,FALSE),)</f>
        <v xml:space="preserve"> </v>
      </c>
      <c r="CJ9" s="12">
        <f>IFERROR(VLOOKUP($A9,'All Running Order'!$A$4:$CN$60,CJ$100,FALSE),)</f>
        <v>6</v>
      </c>
      <c r="CK9" s="12">
        <f>IFERROR(VLOOKUP($A9,'All Running Order'!$A$4:$CN$60,CK$100,FALSE),)</f>
        <v>1</v>
      </c>
      <c r="CL9" s="12" t="str">
        <f>IFERROR(VLOOKUP($A9,'All Running Order'!$A$4:$CN$60,CL$100,FALSE),)</f>
        <v>1</v>
      </c>
      <c r="CM9" s="12">
        <f>IFERROR(VLOOKUP($A9,'All Running Order'!$A$4:$CN$60,CM$100,FALSE),)</f>
        <v>1</v>
      </c>
      <c r="CN9" s="12" t="str">
        <f>IFERROR(VLOOKUP($A9,'All Running Order'!$A$4:$CN$60,CN$100,FALSE),)</f>
        <v xml:space="preserve"> </v>
      </c>
    </row>
    <row r="10" spans="1:93" x14ac:dyDescent="0.3">
      <c r="A10" s="3">
        <v>7</v>
      </c>
      <c r="B10" s="12">
        <f>IFERROR(VLOOKUP($A10,'All Running Order'!$A$4:$CN$60,B$100,FALSE),)</f>
        <v>16</v>
      </c>
      <c r="C10" s="21" t="str">
        <f>IFERROR(VLOOKUP($A10,'All Running Order'!$A$4:$CN$60,C$100,FALSE),)</f>
        <v>Mark Howse</v>
      </c>
      <c r="D10" s="21" t="str">
        <f>IFERROR(VLOOKUP($A10,'All Running Order'!$A$4:$CN$60,D$100,FALSE),)</f>
        <v>Trevor Wood</v>
      </c>
      <c r="E10" s="21" t="str">
        <f>IFERROR(VLOOKUP($A10,'All Running Order'!$A$4:$CN$60,E$100,FALSE),)</f>
        <v>Impunity</v>
      </c>
      <c r="F10" s="12">
        <f>IFERROR(VLOOKUP($A10,'All Running Order'!$A$4:$CN$60,F$100,FALSE),)</f>
        <v>1200</v>
      </c>
      <c r="G10" s="12" t="str">
        <f>IFERROR(VLOOKUP($A10,'All Running Order'!$A$4:$CN$60,G$100,FALSE),)</f>
        <v>Live</v>
      </c>
      <c r="H10" s="12">
        <f>IFERROR(VLOOKUP($A10,'All Running Order'!$A$4:$CN$60,H$100,FALSE),)</f>
        <v>0</v>
      </c>
      <c r="I10" s="12">
        <f>IFERROR(VLOOKUP($A10,'All Running Order'!$A$4:$CN$60,I$100,FALSE),)</f>
        <v>0</v>
      </c>
      <c r="J10" s="12">
        <f>IFERROR(VLOOKUP($A10,'All Running Order'!$A$4:$CN$60,J$100,FALSE),)</f>
        <v>0</v>
      </c>
      <c r="K10" s="12">
        <f>IFERROR(VLOOKUP($A10,'All Running Order'!$A$4:$CN$60,K$100,FALSE),)</f>
        <v>0</v>
      </c>
      <c r="L10" s="12">
        <f>IFERROR(VLOOKUP($A10,'All Running Order'!$A$4:$CN$60,L$100,FALSE),)</f>
        <v>0</v>
      </c>
      <c r="M10" s="12" t="str">
        <f>IFERROR(VLOOKUP($A10,'All Running Order'!$A$4:$CN$60,M$100,FALSE),)</f>
        <v>National</v>
      </c>
      <c r="N10" s="12" t="str">
        <f>IFERROR(VLOOKUP($A10,'All Running Order'!$A$4:$CN$60,N$100,FALSE),)</f>
        <v>Red Live</v>
      </c>
      <c r="O10" s="12">
        <f>IFERROR(VLOOKUP($A10,'All Running Order'!$A$4:$CN$60,O$100,FALSE),)</f>
        <v>3</v>
      </c>
      <c r="P10" s="12">
        <f>IFERROR(VLOOKUP($A10,'All Running Order'!$A$4:$CN$60,P$100,FALSE),)</f>
        <v>0</v>
      </c>
      <c r="Q10" s="12">
        <f>IFERROR(VLOOKUP($A10,'All Running Order'!$A$4:$CN$60,Q$100,FALSE),)</f>
        <v>5</v>
      </c>
      <c r="R10" s="12">
        <f>IFERROR(VLOOKUP($A10,'All Running Order'!$A$4:$CN$60,R$100,FALSE),)</f>
        <v>11</v>
      </c>
      <c r="S10" s="12">
        <f>IFERROR(VLOOKUP($A10,'All Running Order'!$A$4:$CN$60,S$100,FALSE),)</f>
        <v>1</v>
      </c>
      <c r="T10" s="12">
        <f>IFERROR(VLOOKUP($A10,'All Running Order'!$A$4:$CN$60,T$100,FALSE),)</f>
        <v>5</v>
      </c>
      <c r="U10" s="12">
        <f>IFERROR(VLOOKUP($A10,'All Running Order'!$A$4:$CN$60,U$100,FALSE),)</f>
        <v>2</v>
      </c>
      <c r="V10" s="12">
        <f>IFERROR(VLOOKUP($A10,'All Running Order'!$A$4:$CN$60,V$100,FALSE),)</f>
        <v>2</v>
      </c>
      <c r="W10" s="12">
        <f>IFERROR(VLOOKUP($A10,'All Running Order'!$A$4:$CN$60,W$100,FALSE),)</f>
        <v>0</v>
      </c>
      <c r="X10" s="12">
        <f>IFERROR(VLOOKUP($A10,'All Running Order'!$A$4:$CN$60,X$100,FALSE),)</f>
        <v>0</v>
      </c>
      <c r="Y10" s="12">
        <f>IFERROR(VLOOKUP($A10,'All Running Order'!$A$4:$CN$60,Y$100,FALSE),)</f>
        <v>29</v>
      </c>
      <c r="Z10" s="12">
        <f>IFERROR(VLOOKUP($A10,'All Running Order'!$A$4:$CN$60,Z$100,FALSE),)</f>
        <v>2</v>
      </c>
      <c r="AA10" s="12">
        <f>IFERROR(VLOOKUP($A10,'All Running Order'!$A$4:$CN$60,AA$100,FALSE),)</f>
        <v>0</v>
      </c>
      <c r="AB10" s="12">
        <f>IFERROR(VLOOKUP($A10,'All Running Order'!$A$4:$CN$60,AB$100,FALSE),)</f>
        <v>3</v>
      </c>
      <c r="AC10" s="12">
        <f>IFERROR(VLOOKUP($A10,'All Running Order'!$A$4:$CN$60,AC$100,FALSE),)</f>
        <v>0</v>
      </c>
      <c r="AD10" s="12">
        <f>IFERROR(VLOOKUP($A10,'All Running Order'!$A$4:$CN$60,AD$100,FALSE),)</f>
        <v>1</v>
      </c>
      <c r="AE10" s="12">
        <f>IFERROR(VLOOKUP($A10,'All Running Order'!$A$4:$CN$60,AE$100,FALSE),)</f>
        <v>5</v>
      </c>
      <c r="AF10" s="12">
        <f>IFERROR(VLOOKUP($A10,'All Running Order'!$A$4:$CN$60,AF$100,FALSE),)</f>
        <v>2</v>
      </c>
      <c r="AG10" s="12">
        <f>IFERROR(VLOOKUP($A10,'All Running Order'!$A$4:$CN$60,AG$100,FALSE),)</f>
        <v>1</v>
      </c>
      <c r="AH10" s="12">
        <f>IFERROR(VLOOKUP($A10,'All Running Order'!$A$4:$CN$60,AH$100,FALSE),)</f>
        <v>0</v>
      </c>
      <c r="AI10" s="12">
        <f>IFERROR(VLOOKUP($A10,'All Running Order'!$A$4:$CN$60,AI$100,FALSE),)</f>
        <v>0</v>
      </c>
      <c r="AJ10" s="12">
        <f>IFERROR(VLOOKUP($A10,'All Running Order'!$A$4:$CN$60,AJ$100,FALSE),)</f>
        <v>14</v>
      </c>
      <c r="AK10" s="12">
        <f>IFERROR(VLOOKUP($A10,'All Running Order'!$A$4:$CN$60,AK$100,FALSE),)</f>
        <v>43</v>
      </c>
      <c r="AL10" s="12">
        <f>IFERROR(VLOOKUP($A10,'All Running Order'!$A$4:$CN$60,AL$100,FALSE),)</f>
        <v>3</v>
      </c>
      <c r="AM10" s="12">
        <f>IFERROR(VLOOKUP($A10,'All Running Order'!$A$4:$CN$60,AM$100,FALSE),)</f>
        <v>0</v>
      </c>
      <c r="AN10" s="12">
        <f>IFERROR(VLOOKUP($A10,'All Running Order'!$A$4:$CN$60,AN$100,FALSE),)</f>
        <v>2</v>
      </c>
      <c r="AO10" s="12">
        <f>IFERROR(VLOOKUP($A10,'All Running Order'!$A$4:$CN$60,AO$100,FALSE),)</f>
        <v>0</v>
      </c>
      <c r="AP10" s="12">
        <f>IFERROR(VLOOKUP($A10,'All Running Order'!$A$4:$CN$60,AP$100,FALSE),)</f>
        <v>0</v>
      </c>
      <c r="AQ10" s="12">
        <f>IFERROR(VLOOKUP($A10,'All Running Order'!$A$4:$CN$60,AQ$100,FALSE),)</f>
        <v>1</v>
      </c>
      <c r="AR10" s="12">
        <f>IFERROR(VLOOKUP($A10,'All Running Order'!$A$4:$CN$60,AR$100,FALSE),)</f>
        <v>0</v>
      </c>
      <c r="AS10" s="12">
        <f>IFERROR(VLOOKUP($A10,'All Running Order'!$A$4:$CN$60,AS$100,FALSE),)</f>
        <v>0</v>
      </c>
      <c r="AT10" s="12">
        <f>IFERROR(VLOOKUP($A10,'All Running Order'!$A$4:$CN$60,AT$100,FALSE),)</f>
        <v>0</v>
      </c>
      <c r="AU10" s="12">
        <f>IFERROR(VLOOKUP($A10,'All Running Order'!$A$4:$CN$60,AU$100,FALSE),)</f>
        <v>0</v>
      </c>
      <c r="AV10" s="12">
        <f>IFERROR(VLOOKUP($A10,'All Running Order'!$A$4:$CN$60,AV$100,FALSE),)</f>
        <v>6</v>
      </c>
      <c r="AW10" s="12">
        <f>IFERROR(VLOOKUP($A10,'All Running Order'!$A$4:$CN$60,AW$100,FALSE),)</f>
        <v>49</v>
      </c>
      <c r="AX10" s="12">
        <f>IFERROR(VLOOKUP($A10,'All Running Order'!$A$4:$CN$60,AX$100,FALSE),)</f>
        <v>0</v>
      </c>
      <c r="AY10" s="12">
        <f>IFERROR(VLOOKUP($A10,'All Running Order'!$A$4:$CN$60,AY$100,FALSE),)</f>
        <v>0</v>
      </c>
      <c r="AZ10" s="12">
        <f>IFERROR(VLOOKUP($A10,'All Running Order'!$A$4:$CN$60,AZ$100,FALSE),)</f>
        <v>0</v>
      </c>
      <c r="BA10" s="12">
        <f>IFERROR(VLOOKUP($A10,'All Running Order'!$A$4:$CN$60,BA$100,FALSE),)</f>
        <v>0</v>
      </c>
      <c r="BB10" s="12">
        <f>IFERROR(VLOOKUP($A10,'All Running Order'!$A$4:$CN$60,BB$100,FALSE),)</f>
        <v>0</v>
      </c>
      <c r="BC10" s="12">
        <f>IFERROR(VLOOKUP($A10,'All Running Order'!$A$4:$CN$60,BC$100,FALSE),)</f>
        <v>0</v>
      </c>
      <c r="BD10" s="12">
        <f>IFERROR(VLOOKUP($A10,'All Running Order'!$A$4:$CN$60,BD$100,FALSE),)</f>
        <v>0</v>
      </c>
      <c r="BE10" s="12">
        <f>IFERROR(VLOOKUP($A10,'All Running Order'!$A$4:$CN$60,BE$100,FALSE),)</f>
        <v>0</v>
      </c>
      <c r="BF10" s="12">
        <f>IFERROR(VLOOKUP($A10,'All Running Order'!$A$4:$CN$60,BF$100,FALSE),)</f>
        <v>0</v>
      </c>
      <c r="BG10" s="12">
        <f>IFERROR(VLOOKUP($A10,'All Running Order'!$A$4:$CN$60,BG$100,FALSE),)</f>
        <v>0</v>
      </c>
      <c r="BH10" s="12">
        <f>IFERROR(VLOOKUP($A10,'All Running Order'!$A$4:$CN$60,BH$100,FALSE),)</f>
        <v>0</v>
      </c>
      <c r="BI10" s="12">
        <f>IFERROR(VLOOKUP($A10,'All Running Order'!$A$4:$CN$60,BI$100,FALSE),)</f>
        <v>49</v>
      </c>
      <c r="BJ10" s="12">
        <f>IFERROR(VLOOKUP($A10,'All Running Order'!$A$4:$CN$60,BJ$100,FALSE),)</f>
        <v>10</v>
      </c>
      <c r="BK10" s="12">
        <f>IFERROR(VLOOKUP($A10,'All Running Order'!$A$4:$CN$60,BK$100,FALSE),)</f>
        <v>10</v>
      </c>
      <c r="BL10" s="12">
        <f>IFERROR(VLOOKUP($A10,'All Running Order'!$A$4:$CN$60,BL$100,FALSE),)</f>
        <v>7</v>
      </c>
      <c r="BM10" s="12">
        <f>IFERROR(VLOOKUP($A10,'All Running Order'!$A$4:$CN$60,BM$100,FALSE),)</f>
        <v>7</v>
      </c>
      <c r="BN10" s="12">
        <f>IFERROR(VLOOKUP($A10,'All Running Order'!$A$4:$CN$60,BN$100,FALSE),)</f>
        <v>10</v>
      </c>
      <c r="BO10" s="12">
        <f>IFERROR(VLOOKUP($A10,'All Running Order'!$A$4:$CN$60,BO$100,FALSE),)</f>
        <v>9</v>
      </c>
      <c r="BP10" s="12">
        <f>IFERROR(VLOOKUP($A10,'All Running Order'!$A$4:$CN$60,BP$100,FALSE),)</f>
        <v>7</v>
      </c>
      <c r="BQ10" s="12">
        <f>IFERROR(VLOOKUP($A10,'All Running Order'!$A$4:$CN$60,BQ$100,FALSE),)</f>
        <v>7</v>
      </c>
      <c r="BR10" s="12">
        <f>IFERROR(VLOOKUP($A10,'All Running Order'!$A$4:$CN$60,BR$100,FALSE),)</f>
        <v>7</v>
      </c>
      <c r="BS10" s="12">
        <f>IFERROR(VLOOKUP($A10,'All Running Order'!$A$4:$CN$60,BS$100,FALSE),)</f>
        <v>7</v>
      </c>
      <c r="BT10" s="12" t="str">
        <f>IFERROR(VLOOKUP($A10,'All Running Order'!$A$4:$CN$60,BT$100,FALSE),)</f>
        <v>-</v>
      </c>
      <c r="BU10" s="12" t="str">
        <f>IFERROR(VLOOKUP($A10,'All Running Order'!$A$4:$CN$60,BU$100,FALSE),)</f>
        <v/>
      </c>
      <c r="BV10" s="12">
        <f>IFERROR(VLOOKUP($A10,'All Running Order'!$A$4:$CN$60,BV$100,FALSE),)</f>
        <v>7</v>
      </c>
      <c r="BW10" s="12">
        <f>IFERROR(VLOOKUP($A10,'All Running Order'!$A$4:$CN$60,BW$100,FALSE),)</f>
        <v>2</v>
      </c>
      <c r="BX10" s="12" t="str">
        <f>IFERROR(VLOOKUP($A10,'All Running Order'!$A$4:$CN$60,BX$100,FALSE),)</f>
        <v>-</v>
      </c>
      <c r="BY10" s="12" t="str">
        <f>IFERROR(VLOOKUP($A10,'All Running Order'!$A$4:$CN$60,BY$100,FALSE),)</f>
        <v/>
      </c>
      <c r="BZ10" s="12" t="str">
        <f>IFERROR(VLOOKUP($A10,'All Running Order'!$A$4:$CN$60,BZ$100,FALSE),)</f>
        <v>-</v>
      </c>
      <c r="CA10" s="12" t="str">
        <f>IFERROR(VLOOKUP($A10,'All Running Order'!$A$4:$CN$60,CA$100,FALSE),)</f>
        <v/>
      </c>
      <c r="CB10" s="12" t="str">
        <f>IFERROR(VLOOKUP($A10,'All Running Order'!$A$4:$CN$60,CB$100,FALSE),)</f>
        <v>-</v>
      </c>
      <c r="CC10" s="12" t="str">
        <f>IFERROR(VLOOKUP($A10,'All Running Order'!$A$4:$CN$60,CC$100,FALSE),)</f>
        <v/>
      </c>
      <c r="CD10" s="12" t="str">
        <f>IFERROR(VLOOKUP($A10,'All Running Order'!$A$4:$CN$60,CD$100,FALSE),)</f>
        <v>-</v>
      </c>
      <c r="CE10" s="12" t="str">
        <f>IFERROR(VLOOKUP($A10,'All Running Order'!$A$4:$CN$60,CE$100,FALSE),)</f>
        <v/>
      </c>
      <c r="CF10" s="12" t="str">
        <f>IFERROR(VLOOKUP($A10,'All Running Order'!$A$4:$CN$60,CF$100,FALSE),)</f>
        <v>-</v>
      </c>
      <c r="CG10" s="12" t="str">
        <f>IFERROR(VLOOKUP($A10,'All Running Order'!$A$4:$CN$60,CG$100,FALSE),)</f>
        <v/>
      </c>
      <c r="CH10" s="12" t="str">
        <f>IFERROR(VLOOKUP($A10,'All Running Order'!$A$4:$CN$60,CH$100,FALSE),)</f>
        <v>-</v>
      </c>
      <c r="CI10" s="12" t="str">
        <f>IFERROR(VLOOKUP($A10,'All Running Order'!$A$4:$CN$60,CI$100,FALSE),)</f>
        <v xml:space="preserve"> </v>
      </c>
      <c r="CJ10" s="12">
        <f>IFERROR(VLOOKUP($A10,'All Running Order'!$A$4:$CN$60,CJ$100,FALSE),)</f>
        <v>7</v>
      </c>
      <c r="CK10" s="12">
        <f>IFERROR(VLOOKUP($A10,'All Running Order'!$A$4:$CN$60,CK$100,FALSE),)</f>
        <v>2</v>
      </c>
      <c r="CL10" s="12" t="str">
        <f>IFERROR(VLOOKUP($A10,'All Running Order'!$A$4:$CN$60,CL$100,FALSE),)</f>
        <v>2</v>
      </c>
      <c r="CM10" s="12">
        <f>IFERROR(VLOOKUP($A10,'All Running Order'!$A$4:$CN$60,CM$100,FALSE),)</f>
        <v>2</v>
      </c>
      <c r="CN10" s="12" t="str">
        <f>IFERROR(VLOOKUP($A10,'All Running Order'!$A$4:$CN$60,CN$100,FALSE),)</f>
        <v xml:space="preserve"> </v>
      </c>
    </row>
    <row r="11" spans="1:93" x14ac:dyDescent="0.3">
      <c r="A11" s="3">
        <v>8</v>
      </c>
      <c r="B11" s="12">
        <f>IFERROR(VLOOKUP($A11,'All Running Order'!$A$4:$CN$60,B$100,FALSE),)</f>
        <v>21</v>
      </c>
      <c r="C11" s="21" t="str">
        <f>IFERROR(VLOOKUP($A11,'All Running Order'!$A$4:$CN$60,C$100,FALSE),)</f>
        <v>Andy Wilkes</v>
      </c>
      <c r="D11" s="21" t="str">
        <f>IFERROR(VLOOKUP($A11,'All Running Order'!$A$4:$CN$60,D$100,FALSE),)</f>
        <v>Mark Smith</v>
      </c>
      <c r="E11" s="21" t="str">
        <f>IFERROR(VLOOKUP($A11,'All Running Order'!$A$4:$CN$60,E$100,FALSE),)</f>
        <v>Crossle</v>
      </c>
      <c r="F11" s="12">
        <f>IFERROR(VLOOKUP($A11,'All Running Order'!$A$4:$CN$60,F$100,FALSE),)</f>
        <v>1600</v>
      </c>
      <c r="G11" s="12" t="str">
        <f>IFERROR(VLOOKUP($A11,'All Running Order'!$A$4:$CN$60,G$100,FALSE),)</f>
        <v>IRS</v>
      </c>
      <c r="H11" s="12">
        <f>IFERROR(VLOOKUP($A11,'All Running Order'!$A$4:$CN$60,H$100,FALSE),)</f>
        <v>0</v>
      </c>
      <c r="I11" s="12">
        <f>IFERROR(VLOOKUP($A11,'All Running Order'!$A$4:$CN$60,I$100,FALSE),)</f>
        <v>0</v>
      </c>
      <c r="J11" s="12">
        <f>IFERROR(VLOOKUP($A11,'All Running Order'!$A$4:$CN$60,J$100,FALSE),)</f>
        <v>0</v>
      </c>
      <c r="K11" s="12">
        <f>IFERROR(VLOOKUP($A11,'All Running Order'!$A$4:$CN$60,K$100,FALSE),)</f>
        <v>0</v>
      </c>
      <c r="L11" s="12">
        <f>IFERROR(VLOOKUP($A11,'All Running Order'!$A$4:$CN$60,L$100,FALSE),)</f>
        <v>0</v>
      </c>
      <c r="M11" s="12" t="str">
        <f>IFERROR(VLOOKUP($A11,'All Running Order'!$A$4:$CN$60,M$100,FALSE),)</f>
        <v>National</v>
      </c>
      <c r="N11" s="12" t="str">
        <f>IFERROR(VLOOKUP($A11,'All Running Order'!$A$4:$CN$60,N$100,FALSE),)</f>
        <v>Blue IRS</v>
      </c>
      <c r="O11" s="12">
        <f>IFERROR(VLOOKUP($A11,'All Running Order'!$A$4:$CN$60,O$100,FALSE),)</f>
        <v>4</v>
      </c>
      <c r="P11" s="12">
        <f>IFERROR(VLOOKUP($A11,'All Running Order'!$A$4:$CN$60,P$100,FALSE),)</f>
        <v>4</v>
      </c>
      <c r="Q11" s="12">
        <f>IFERROR(VLOOKUP($A11,'All Running Order'!$A$4:$CN$60,Q$100,FALSE),)</f>
        <v>5</v>
      </c>
      <c r="R11" s="12">
        <f>IFERROR(VLOOKUP($A11,'All Running Order'!$A$4:$CN$60,R$100,FALSE),)</f>
        <v>2</v>
      </c>
      <c r="S11" s="12">
        <f>IFERROR(VLOOKUP($A11,'All Running Order'!$A$4:$CN$60,S$100,FALSE),)</f>
        <v>0</v>
      </c>
      <c r="T11" s="12">
        <f>IFERROR(VLOOKUP($A11,'All Running Order'!$A$4:$CN$60,T$100,FALSE),)</f>
        <v>1</v>
      </c>
      <c r="U11" s="12">
        <f>IFERROR(VLOOKUP($A11,'All Running Order'!$A$4:$CN$60,U$100,FALSE),)</f>
        <v>9</v>
      </c>
      <c r="V11" s="12">
        <f>IFERROR(VLOOKUP($A11,'All Running Order'!$A$4:$CN$60,V$100,FALSE),)</f>
        <v>2</v>
      </c>
      <c r="W11" s="12">
        <f>IFERROR(VLOOKUP($A11,'All Running Order'!$A$4:$CN$60,W$100,FALSE),)</f>
        <v>0</v>
      </c>
      <c r="X11" s="12">
        <f>IFERROR(VLOOKUP($A11,'All Running Order'!$A$4:$CN$60,X$100,FALSE),)</f>
        <v>0</v>
      </c>
      <c r="Y11" s="12">
        <f>IFERROR(VLOOKUP($A11,'All Running Order'!$A$4:$CN$60,Y$100,FALSE),)</f>
        <v>27</v>
      </c>
      <c r="Z11" s="12">
        <f>IFERROR(VLOOKUP($A11,'All Running Order'!$A$4:$CN$60,Z$100,FALSE),)</f>
        <v>2</v>
      </c>
      <c r="AA11" s="12">
        <f>IFERROR(VLOOKUP($A11,'All Running Order'!$A$4:$CN$60,AA$100,FALSE),)</f>
        <v>0</v>
      </c>
      <c r="AB11" s="12">
        <f>IFERROR(VLOOKUP($A11,'All Running Order'!$A$4:$CN$60,AB$100,FALSE),)</f>
        <v>3</v>
      </c>
      <c r="AC11" s="12">
        <f>IFERROR(VLOOKUP($A11,'All Running Order'!$A$4:$CN$60,AC$100,FALSE),)</f>
        <v>1</v>
      </c>
      <c r="AD11" s="12">
        <f>IFERROR(VLOOKUP($A11,'All Running Order'!$A$4:$CN$60,AD$100,FALSE),)</f>
        <v>1</v>
      </c>
      <c r="AE11" s="12">
        <f>IFERROR(VLOOKUP($A11,'All Running Order'!$A$4:$CN$60,AE$100,FALSE),)</f>
        <v>0</v>
      </c>
      <c r="AF11" s="12">
        <f>IFERROR(VLOOKUP($A11,'All Running Order'!$A$4:$CN$60,AF$100,FALSE),)</f>
        <v>9</v>
      </c>
      <c r="AG11" s="12">
        <f>IFERROR(VLOOKUP($A11,'All Running Order'!$A$4:$CN$60,AG$100,FALSE),)</f>
        <v>0</v>
      </c>
      <c r="AH11" s="12">
        <f>IFERROR(VLOOKUP($A11,'All Running Order'!$A$4:$CN$60,AH$100,FALSE),)</f>
        <v>0</v>
      </c>
      <c r="AI11" s="12">
        <f>IFERROR(VLOOKUP($A11,'All Running Order'!$A$4:$CN$60,AI$100,FALSE),)</f>
        <v>0</v>
      </c>
      <c r="AJ11" s="12">
        <f>IFERROR(VLOOKUP($A11,'All Running Order'!$A$4:$CN$60,AJ$100,FALSE),)</f>
        <v>16</v>
      </c>
      <c r="AK11" s="12">
        <f>IFERROR(VLOOKUP($A11,'All Running Order'!$A$4:$CN$60,AK$100,FALSE),)</f>
        <v>43</v>
      </c>
      <c r="AL11" s="12">
        <f>IFERROR(VLOOKUP($A11,'All Running Order'!$A$4:$CN$60,AL$100,FALSE),)</f>
        <v>2</v>
      </c>
      <c r="AM11" s="12">
        <f>IFERROR(VLOOKUP($A11,'All Running Order'!$A$4:$CN$60,AM$100,FALSE),)</f>
        <v>0</v>
      </c>
      <c r="AN11" s="12">
        <f>IFERROR(VLOOKUP($A11,'All Running Order'!$A$4:$CN$60,AN$100,FALSE),)</f>
        <v>2</v>
      </c>
      <c r="AO11" s="12">
        <f>IFERROR(VLOOKUP($A11,'All Running Order'!$A$4:$CN$60,AO$100,FALSE),)</f>
        <v>1</v>
      </c>
      <c r="AP11" s="12">
        <f>IFERROR(VLOOKUP($A11,'All Running Order'!$A$4:$CN$60,AP$100,FALSE),)</f>
        <v>0</v>
      </c>
      <c r="AQ11" s="12">
        <f>IFERROR(VLOOKUP($A11,'All Running Order'!$A$4:$CN$60,AQ$100,FALSE),)</f>
        <v>0</v>
      </c>
      <c r="AR11" s="12">
        <f>IFERROR(VLOOKUP($A11,'All Running Order'!$A$4:$CN$60,AR$100,FALSE),)</f>
        <v>0</v>
      </c>
      <c r="AS11" s="12">
        <f>IFERROR(VLOOKUP($A11,'All Running Order'!$A$4:$CN$60,AS$100,FALSE),)</f>
        <v>2</v>
      </c>
      <c r="AT11" s="12">
        <f>IFERROR(VLOOKUP($A11,'All Running Order'!$A$4:$CN$60,AT$100,FALSE),)</f>
        <v>0</v>
      </c>
      <c r="AU11" s="12">
        <f>IFERROR(VLOOKUP($A11,'All Running Order'!$A$4:$CN$60,AU$100,FALSE),)</f>
        <v>0</v>
      </c>
      <c r="AV11" s="12">
        <f>IFERROR(VLOOKUP($A11,'All Running Order'!$A$4:$CN$60,AV$100,FALSE),)</f>
        <v>7</v>
      </c>
      <c r="AW11" s="12">
        <f>IFERROR(VLOOKUP($A11,'All Running Order'!$A$4:$CN$60,AW$100,FALSE),)</f>
        <v>50</v>
      </c>
      <c r="AX11" s="12">
        <f>IFERROR(VLOOKUP($A11,'All Running Order'!$A$4:$CN$60,AX$100,FALSE),)</f>
        <v>0</v>
      </c>
      <c r="AY11" s="12">
        <f>IFERROR(VLOOKUP($A11,'All Running Order'!$A$4:$CN$60,AY$100,FALSE),)</f>
        <v>0</v>
      </c>
      <c r="AZ11" s="12">
        <f>IFERROR(VLOOKUP($A11,'All Running Order'!$A$4:$CN$60,AZ$100,FALSE),)</f>
        <v>0</v>
      </c>
      <c r="BA11" s="12">
        <f>IFERROR(VLOOKUP($A11,'All Running Order'!$A$4:$CN$60,BA$100,FALSE),)</f>
        <v>0</v>
      </c>
      <c r="BB11" s="12">
        <f>IFERROR(VLOOKUP($A11,'All Running Order'!$A$4:$CN$60,BB$100,FALSE),)</f>
        <v>0</v>
      </c>
      <c r="BC11" s="12">
        <f>IFERROR(VLOOKUP($A11,'All Running Order'!$A$4:$CN$60,BC$100,FALSE),)</f>
        <v>0</v>
      </c>
      <c r="BD11" s="12">
        <f>IFERROR(VLOOKUP($A11,'All Running Order'!$A$4:$CN$60,BD$100,FALSE),)</f>
        <v>0</v>
      </c>
      <c r="BE11" s="12">
        <f>IFERROR(VLOOKUP($A11,'All Running Order'!$A$4:$CN$60,BE$100,FALSE),)</f>
        <v>0</v>
      </c>
      <c r="BF11" s="12">
        <f>IFERROR(VLOOKUP($A11,'All Running Order'!$A$4:$CN$60,BF$100,FALSE),)</f>
        <v>0</v>
      </c>
      <c r="BG11" s="12">
        <f>IFERROR(VLOOKUP($A11,'All Running Order'!$A$4:$CN$60,BG$100,FALSE),)</f>
        <v>0</v>
      </c>
      <c r="BH11" s="12">
        <f>IFERROR(VLOOKUP($A11,'All Running Order'!$A$4:$CN$60,BH$100,FALSE),)</f>
        <v>0</v>
      </c>
      <c r="BI11" s="12">
        <f>IFERROR(VLOOKUP($A11,'All Running Order'!$A$4:$CN$60,BI$100,FALSE),)</f>
        <v>50</v>
      </c>
      <c r="BJ11" s="12">
        <f>IFERROR(VLOOKUP($A11,'All Running Order'!$A$4:$CN$60,BJ$100,FALSE),)</f>
        <v>9</v>
      </c>
      <c r="BK11" s="12">
        <f>IFERROR(VLOOKUP($A11,'All Running Order'!$A$4:$CN$60,BK$100,FALSE),)</f>
        <v>9</v>
      </c>
      <c r="BL11" s="12">
        <f>IFERROR(VLOOKUP($A11,'All Running Order'!$A$4:$CN$60,BL$100,FALSE),)</f>
        <v>8</v>
      </c>
      <c r="BM11" s="12">
        <f>IFERROR(VLOOKUP($A11,'All Running Order'!$A$4:$CN$60,BM$100,FALSE),)</f>
        <v>8</v>
      </c>
      <c r="BN11" s="12">
        <f>IFERROR(VLOOKUP($A11,'All Running Order'!$A$4:$CN$60,BN$100,FALSE),)</f>
        <v>9</v>
      </c>
      <c r="BO11" s="12">
        <f>IFERROR(VLOOKUP($A11,'All Running Order'!$A$4:$CN$60,BO$100,FALSE),)</f>
        <v>9</v>
      </c>
      <c r="BP11" s="12">
        <f>IFERROR(VLOOKUP($A11,'All Running Order'!$A$4:$CN$60,BP$100,FALSE),)</f>
        <v>8</v>
      </c>
      <c r="BQ11" s="12">
        <f>IFERROR(VLOOKUP($A11,'All Running Order'!$A$4:$CN$60,BQ$100,FALSE),)</f>
        <v>8</v>
      </c>
      <c r="BR11" s="12">
        <f>IFERROR(VLOOKUP($A11,'All Running Order'!$A$4:$CN$60,BR$100,FALSE),)</f>
        <v>8</v>
      </c>
      <c r="BS11" s="12">
        <f>IFERROR(VLOOKUP($A11,'All Running Order'!$A$4:$CN$60,BS$100,FALSE),)</f>
        <v>8</v>
      </c>
      <c r="BT11" s="12" t="str">
        <f>IFERROR(VLOOKUP($A11,'All Running Order'!$A$4:$CN$60,BT$100,FALSE),)</f>
        <v>-</v>
      </c>
      <c r="BU11" s="12" t="str">
        <f>IFERROR(VLOOKUP($A11,'All Running Order'!$A$4:$CN$60,BU$100,FALSE),)</f>
        <v/>
      </c>
      <c r="BV11" s="12" t="str">
        <f>IFERROR(VLOOKUP($A11,'All Running Order'!$A$4:$CN$60,BV$100,FALSE),)</f>
        <v>-</v>
      </c>
      <c r="BW11" s="12" t="str">
        <f>IFERROR(VLOOKUP($A11,'All Running Order'!$A$4:$CN$60,BW$100,FALSE),)</f>
        <v/>
      </c>
      <c r="BX11" s="12">
        <f>IFERROR(VLOOKUP($A11,'All Running Order'!$A$4:$CN$60,BX$100,FALSE),)</f>
        <v>8</v>
      </c>
      <c r="BY11" s="12">
        <f>IFERROR(VLOOKUP($A11,'All Running Order'!$A$4:$CN$60,BY$100,FALSE),)</f>
        <v>2</v>
      </c>
      <c r="BZ11" s="12" t="str">
        <f>IFERROR(VLOOKUP($A11,'All Running Order'!$A$4:$CN$60,BZ$100,FALSE),)</f>
        <v>-</v>
      </c>
      <c r="CA11" s="12" t="str">
        <f>IFERROR(VLOOKUP($A11,'All Running Order'!$A$4:$CN$60,CA$100,FALSE),)</f>
        <v/>
      </c>
      <c r="CB11" s="12" t="str">
        <f>IFERROR(VLOOKUP($A11,'All Running Order'!$A$4:$CN$60,CB$100,FALSE),)</f>
        <v>-</v>
      </c>
      <c r="CC11" s="12" t="str">
        <f>IFERROR(VLOOKUP($A11,'All Running Order'!$A$4:$CN$60,CC$100,FALSE),)</f>
        <v/>
      </c>
      <c r="CD11" s="12" t="str">
        <f>IFERROR(VLOOKUP($A11,'All Running Order'!$A$4:$CN$60,CD$100,FALSE),)</f>
        <v>-</v>
      </c>
      <c r="CE11" s="12" t="str">
        <f>IFERROR(VLOOKUP($A11,'All Running Order'!$A$4:$CN$60,CE$100,FALSE),)</f>
        <v/>
      </c>
      <c r="CF11" s="12" t="str">
        <f>IFERROR(VLOOKUP($A11,'All Running Order'!$A$4:$CN$60,CF$100,FALSE),)</f>
        <v>-</v>
      </c>
      <c r="CG11" s="12" t="str">
        <f>IFERROR(VLOOKUP($A11,'All Running Order'!$A$4:$CN$60,CG$100,FALSE),)</f>
        <v/>
      </c>
      <c r="CH11" s="12" t="str">
        <f>IFERROR(VLOOKUP($A11,'All Running Order'!$A$4:$CN$60,CH$100,FALSE),)</f>
        <v>-</v>
      </c>
      <c r="CI11" s="12" t="str">
        <f>IFERROR(VLOOKUP($A11,'All Running Order'!$A$4:$CN$60,CI$100,FALSE),)</f>
        <v xml:space="preserve"> </v>
      </c>
      <c r="CJ11" s="12" t="str">
        <f>IFERROR(VLOOKUP($A11,'All Running Order'!$A$4:$CN$60,CJ$100,FALSE),)</f>
        <v>-</v>
      </c>
      <c r="CK11" s="12" t="str">
        <f>IFERROR(VLOOKUP($A11,'All Running Order'!$A$4:$CN$60,CK$100,FALSE),)</f>
        <v xml:space="preserve"> </v>
      </c>
      <c r="CL11" s="12" t="str">
        <f>IFERROR(VLOOKUP($A11,'All Running Order'!$A$4:$CN$60,CL$100,FALSE),)</f>
        <v>2</v>
      </c>
      <c r="CM11" s="12" t="str">
        <f>IFERROR(VLOOKUP($A11,'All Running Order'!$A$4:$CN$60,CM$100,FALSE),)</f>
        <v xml:space="preserve"> </v>
      </c>
      <c r="CN11" s="12" t="str">
        <f>IFERROR(VLOOKUP($A11,'All Running Order'!$A$4:$CN$60,CN$100,FALSE),)</f>
        <v xml:space="preserve"> </v>
      </c>
    </row>
    <row r="12" spans="1:93" x14ac:dyDescent="0.3">
      <c r="A12" s="3">
        <v>9</v>
      </c>
      <c r="B12" s="12">
        <f>IFERROR(VLOOKUP($A12,'All Running Order'!$A$4:$CN$60,B$100,FALSE),)</f>
        <v>22</v>
      </c>
      <c r="C12" s="21" t="str">
        <f>IFERROR(VLOOKUP($A12,'All Running Order'!$A$4:$CN$60,C$100,FALSE),)</f>
        <v>Philip Haines</v>
      </c>
      <c r="D12" s="21" t="str">
        <f>IFERROR(VLOOKUP($A12,'All Running Order'!$A$4:$CN$60,D$100,FALSE),)</f>
        <v>Gordon Anderson</v>
      </c>
      <c r="E12" s="21" t="str">
        <f>IFERROR(VLOOKUP($A12,'All Running Order'!$A$4:$CN$60,E$100,FALSE),)</f>
        <v>FAX</v>
      </c>
      <c r="F12" s="12">
        <f>IFERROR(VLOOKUP($A12,'All Running Order'!$A$4:$CN$60,F$100,FALSE),)</f>
        <v>1300</v>
      </c>
      <c r="G12" s="12">
        <f>IFERROR(VLOOKUP($A12,'All Running Order'!$A$4:$CN$60,G$100,FALSE),)</f>
        <v>0</v>
      </c>
      <c r="H12" s="12">
        <f>IFERROR(VLOOKUP($A12,'All Running Order'!$A$4:$CN$60,H$100,FALSE),)</f>
        <v>0</v>
      </c>
      <c r="I12" s="12">
        <f>IFERROR(VLOOKUP($A12,'All Running Order'!$A$4:$CN$60,I$100,FALSE),)</f>
        <v>0</v>
      </c>
      <c r="J12" s="12">
        <f>IFERROR(VLOOKUP($A12,'All Running Order'!$A$4:$CN$60,J$100,FALSE),)</f>
        <v>0</v>
      </c>
      <c r="K12" s="12">
        <f>IFERROR(VLOOKUP($A12,'All Running Order'!$A$4:$CN$60,K$100,FALSE),)</f>
        <v>0</v>
      </c>
      <c r="L12" s="12">
        <f>IFERROR(VLOOKUP($A12,'All Running Order'!$A$4:$CN$60,L$100,FALSE),)</f>
        <v>0</v>
      </c>
      <c r="M12" s="12" t="str">
        <f>IFERROR(VLOOKUP($A12,'All Running Order'!$A$4:$CN$60,M$100,FALSE),)</f>
        <v>Clubman</v>
      </c>
      <c r="N12" s="12" t="str">
        <f>IFERROR(VLOOKUP($A12,'All Running Order'!$A$4:$CN$60,N$100,FALSE),)</f>
        <v>Clubman</v>
      </c>
      <c r="O12" s="12">
        <f>IFERROR(VLOOKUP($A12,'All Running Order'!$A$4:$CN$60,O$100,FALSE),)</f>
        <v>5</v>
      </c>
      <c r="P12" s="12">
        <f>IFERROR(VLOOKUP($A12,'All Running Order'!$A$4:$CN$60,P$100,FALSE),)</f>
        <v>4</v>
      </c>
      <c r="Q12" s="12">
        <f>IFERROR(VLOOKUP($A12,'All Running Order'!$A$4:$CN$60,Q$100,FALSE),)</f>
        <v>5</v>
      </c>
      <c r="R12" s="12">
        <f>IFERROR(VLOOKUP($A12,'All Running Order'!$A$4:$CN$60,R$100,FALSE),)</f>
        <v>0</v>
      </c>
      <c r="S12" s="12">
        <f>IFERROR(VLOOKUP($A12,'All Running Order'!$A$4:$CN$60,S$100,FALSE),)</f>
        <v>0</v>
      </c>
      <c r="T12" s="12">
        <f>IFERROR(VLOOKUP($A12,'All Running Order'!$A$4:$CN$60,T$100,FALSE),)</f>
        <v>0</v>
      </c>
      <c r="U12" s="12">
        <f>IFERROR(VLOOKUP($A12,'All Running Order'!$A$4:$CN$60,U$100,FALSE),)</f>
        <v>8</v>
      </c>
      <c r="V12" s="12">
        <f>IFERROR(VLOOKUP($A12,'All Running Order'!$A$4:$CN$60,V$100,FALSE),)</f>
        <v>1</v>
      </c>
      <c r="W12" s="12">
        <f>IFERROR(VLOOKUP($A12,'All Running Order'!$A$4:$CN$60,W$100,FALSE),)</f>
        <v>0</v>
      </c>
      <c r="X12" s="12">
        <f>IFERROR(VLOOKUP($A12,'All Running Order'!$A$4:$CN$60,X$100,FALSE),)</f>
        <v>0</v>
      </c>
      <c r="Y12" s="12">
        <f>IFERROR(VLOOKUP($A12,'All Running Order'!$A$4:$CN$60,Y$100,FALSE),)</f>
        <v>23</v>
      </c>
      <c r="Z12" s="12">
        <f>IFERROR(VLOOKUP($A12,'All Running Order'!$A$4:$CN$60,Z$100,FALSE),)</f>
        <v>6</v>
      </c>
      <c r="AA12" s="12">
        <f>IFERROR(VLOOKUP($A12,'All Running Order'!$A$4:$CN$60,AA$100,FALSE),)</f>
        <v>2</v>
      </c>
      <c r="AB12" s="12">
        <f>IFERROR(VLOOKUP($A12,'All Running Order'!$A$4:$CN$60,AB$100,FALSE),)</f>
        <v>3</v>
      </c>
      <c r="AC12" s="12">
        <f>IFERROR(VLOOKUP($A12,'All Running Order'!$A$4:$CN$60,AC$100,FALSE),)</f>
        <v>1</v>
      </c>
      <c r="AD12" s="12">
        <f>IFERROR(VLOOKUP($A12,'All Running Order'!$A$4:$CN$60,AD$100,FALSE),)</f>
        <v>0</v>
      </c>
      <c r="AE12" s="12">
        <f>IFERROR(VLOOKUP($A12,'All Running Order'!$A$4:$CN$60,AE$100,FALSE),)</f>
        <v>0</v>
      </c>
      <c r="AF12" s="12">
        <f>IFERROR(VLOOKUP($A12,'All Running Order'!$A$4:$CN$60,AF$100,FALSE),)</f>
        <v>2</v>
      </c>
      <c r="AG12" s="12">
        <f>IFERROR(VLOOKUP($A12,'All Running Order'!$A$4:$CN$60,AG$100,FALSE),)</f>
        <v>1</v>
      </c>
      <c r="AH12" s="12">
        <f>IFERROR(VLOOKUP($A12,'All Running Order'!$A$4:$CN$60,AH$100,FALSE),)</f>
        <v>0</v>
      </c>
      <c r="AI12" s="12">
        <f>IFERROR(VLOOKUP($A12,'All Running Order'!$A$4:$CN$60,AI$100,FALSE),)</f>
        <v>0</v>
      </c>
      <c r="AJ12" s="12">
        <f>IFERROR(VLOOKUP($A12,'All Running Order'!$A$4:$CN$60,AJ$100,FALSE),)</f>
        <v>15</v>
      </c>
      <c r="AK12" s="12">
        <f>IFERROR(VLOOKUP($A12,'All Running Order'!$A$4:$CN$60,AK$100,FALSE),)</f>
        <v>38</v>
      </c>
      <c r="AL12" s="12">
        <f>IFERROR(VLOOKUP($A12,'All Running Order'!$A$4:$CN$60,AL$100,FALSE),)</f>
        <v>5</v>
      </c>
      <c r="AM12" s="12">
        <f>IFERROR(VLOOKUP($A12,'All Running Order'!$A$4:$CN$60,AM$100,FALSE),)</f>
        <v>2</v>
      </c>
      <c r="AN12" s="12">
        <f>IFERROR(VLOOKUP($A12,'All Running Order'!$A$4:$CN$60,AN$100,FALSE),)</f>
        <v>3</v>
      </c>
      <c r="AO12" s="12">
        <f>IFERROR(VLOOKUP($A12,'All Running Order'!$A$4:$CN$60,AO$100,FALSE),)</f>
        <v>0</v>
      </c>
      <c r="AP12" s="12">
        <f>IFERROR(VLOOKUP($A12,'All Running Order'!$A$4:$CN$60,AP$100,FALSE),)</f>
        <v>0</v>
      </c>
      <c r="AQ12" s="12">
        <f>IFERROR(VLOOKUP($A12,'All Running Order'!$A$4:$CN$60,AQ$100,FALSE),)</f>
        <v>1</v>
      </c>
      <c r="AR12" s="12">
        <f>IFERROR(VLOOKUP($A12,'All Running Order'!$A$4:$CN$60,AR$100,FALSE),)</f>
        <v>2</v>
      </c>
      <c r="AS12" s="12">
        <f>IFERROR(VLOOKUP($A12,'All Running Order'!$A$4:$CN$60,AS$100,FALSE),)</f>
        <v>1</v>
      </c>
      <c r="AT12" s="12">
        <f>IFERROR(VLOOKUP($A12,'All Running Order'!$A$4:$CN$60,AT$100,FALSE),)</f>
        <v>0</v>
      </c>
      <c r="AU12" s="12">
        <f>IFERROR(VLOOKUP($A12,'All Running Order'!$A$4:$CN$60,AU$100,FALSE),)</f>
        <v>0</v>
      </c>
      <c r="AV12" s="12">
        <f>IFERROR(VLOOKUP($A12,'All Running Order'!$A$4:$CN$60,AV$100,FALSE),)</f>
        <v>14</v>
      </c>
      <c r="AW12" s="12">
        <f>IFERROR(VLOOKUP($A12,'All Running Order'!$A$4:$CN$60,AW$100,FALSE),)</f>
        <v>52</v>
      </c>
      <c r="AX12" s="12">
        <f>IFERROR(VLOOKUP($A12,'All Running Order'!$A$4:$CN$60,AX$100,FALSE),)</f>
        <v>0</v>
      </c>
      <c r="AY12" s="12">
        <f>IFERROR(VLOOKUP($A12,'All Running Order'!$A$4:$CN$60,AY$100,FALSE),)</f>
        <v>0</v>
      </c>
      <c r="AZ12" s="12">
        <f>IFERROR(VLOOKUP($A12,'All Running Order'!$A$4:$CN$60,AZ$100,FALSE),)</f>
        <v>0</v>
      </c>
      <c r="BA12" s="12">
        <f>IFERROR(VLOOKUP($A12,'All Running Order'!$A$4:$CN$60,BA$100,FALSE),)</f>
        <v>0</v>
      </c>
      <c r="BB12" s="12">
        <f>IFERROR(VLOOKUP($A12,'All Running Order'!$A$4:$CN$60,BB$100,FALSE),)</f>
        <v>0</v>
      </c>
      <c r="BC12" s="12">
        <f>IFERROR(VLOOKUP($A12,'All Running Order'!$A$4:$CN$60,BC$100,FALSE),)</f>
        <v>0</v>
      </c>
      <c r="BD12" s="12">
        <f>IFERROR(VLOOKUP($A12,'All Running Order'!$A$4:$CN$60,BD$100,FALSE),)</f>
        <v>0</v>
      </c>
      <c r="BE12" s="12">
        <f>IFERROR(VLOOKUP($A12,'All Running Order'!$A$4:$CN$60,BE$100,FALSE),)</f>
        <v>0</v>
      </c>
      <c r="BF12" s="12">
        <f>IFERROR(VLOOKUP($A12,'All Running Order'!$A$4:$CN$60,BF$100,FALSE),)</f>
        <v>0</v>
      </c>
      <c r="BG12" s="12">
        <f>IFERROR(VLOOKUP($A12,'All Running Order'!$A$4:$CN$60,BG$100,FALSE),)</f>
        <v>0</v>
      </c>
      <c r="BH12" s="12">
        <f>IFERROR(VLOOKUP($A12,'All Running Order'!$A$4:$CN$60,BH$100,FALSE),)</f>
        <v>0</v>
      </c>
      <c r="BI12" s="12">
        <f>IFERROR(VLOOKUP($A12,'All Running Order'!$A$4:$CN$60,BI$100,FALSE),)</f>
        <v>52</v>
      </c>
      <c r="BJ12" s="12">
        <f>IFERROR(VLOOKUP($A12,'All Running Order'!$A$4:$CN$60,BJ$100,FALSE),)</f>
        <v>7</v>
      </c>
      <c r="BK12" s="12">
        <f>IFERROR(VLOOKUP($A12,'All Running Order'!$A$4:$CN$60,BK$100,FALSE),)</f>
        <v>7</v>
      </c>
      <c r="BL12" s="12">
        <f>IFERROR(VLOOKUP($A12,'All Running Order'!$A$4:$CN$60,BL$100,FALSE),)</f>
        <v>9</v>
      </c>
      <c r="BM12" s="12">
        <f>IFERROR(VLOOKUP($A12,'All Running Order'!$A$4:$CN$60,BM$100,FALSE),)</f>
        <v>9</v>
      </c>
      <c r="BN12" s="12">
        <f>IFERROR(VLOOKUP($A12,'All Running Order'!$A$4:$CN$60,BN$100,FALSE),)</f>
        <v>6</v>
      </c>
      <c r="BO12" s="12">
        <f>IFERROR(VLOOKUP($A12,'All Running Order'!$A$4:$CN$60,BO$100,FALSE),)</f>
        <v>7</v>
      </c>
      <c r="BP12" s="12">
        <f>IFERROR(VLOOKUP($A12,'All Running Order'!$A$4:$CN$60,BP$100,FALSE),)</f>
        <v>9</v>
      </c>
      <c r="BQ12" s="12">
        <f>IFERROR(VLOOKUP($A12,'All Running Order'!$A$4:$CN$60,BQ$100,FALSE),)</f>
        <v>9</v>
      </c>
      <c r="BR12" s="12" t="str">
        <f>IFERROR(VLOOKUP($A12,'All Running Order'!$A$4:$CN$60,BR$100,FALSE),)</f>
        <v>-</v>
      </c>
      <c r="BS12" s="12" t="str">
        <f>IFERROR(VLOOKUP($A12,'All Running Order'!$A$4:$CN$60,BS$100,FALSE),)</f>
        <v/>
      </c>
      <c r="BT12" s="12" t="str">
        <f>IFERROR(VLOOKUP($A12,'All Running Order'!$A$4:$CN$60,BT$100,FALSE),)</f>
        <v>-</v>
      </c>
      <c r="BU12" s="12" t="str">
        <f>IFERROR(VLOOKUP($A12,'All Running Order'!$A$4:$CN$60,BU$100,FALSE),)</f>
        <v/>
      </c>
      <c r="BV12" s="12" t="str">
        <f>IFERROR(VLOOKUP($A12,'All Running Order'!$A$4:$CN$60,BV$100,FALSE),)</f>
        <v>-</v>
      </c>
      <c r="BW12" s="12" t="str">
        <f>IFERROR(VLOOKUP($A12,'All Running Order'!$A$4:$CN$60,BW$100,FALSE),)</f>
        <v/>
      </c>
      <c r="BX12" s="12" t="str">
        <f>IFERROR(VLOOKUP($A12,'All Running Order'!$A$4:$CN$60,BX$100,FALSE),)</f>
        <v>-</v>
      </c>
      <c r="BY12" s="12" t="str">
        <f>IFERROR(VLOOKUP($A12,'All Running Order'!$A$4:$CN$60,BY$100,FALSE),)</f>
        <v/>
      </c>
      <c r="BZ12" s="12" t="str">
        <f>IFERROR(VLOOKUP($A12,'All Running Order'!$A$4:$CN$60,BZ$100,FALSE),)</f>
        <v>-</v>
      </c>
      <c r="CA12" s="12" t="str">
        <f>IFERROR(VLOOKUP($A12,'All Running Order'!$A$4:$CN$60,CA$100,FALSE),)</f>
        <v/>
      </c>
      <c r="CB12" s="12" t="str">
        <f>IFERROR(VLOOKUP($A12,'All Running Order'!$A$4:$CN$60,CB$100,FALSE),)</f>
        <v>-</v>
      </c>
      <c r="CC12" s="12" t="str">
        <f>IFERROR(VLOOKUP($A12,'All Running Order'!$A$4:$CN$60,CC$100,FALSE),)</f>
        <v/>
      </c>
      <c r="CD12" s="12">
        <f>IFERROR(VLOOKUP($A12,'All Running Order'!$A$4:$CN$60,CD$100,FALSE),)</f>
        <v>9</v>
      </c>
      <c r="CE12" s="12">
        <f>IFERROR(VLOOKUP($A12,'All Running Order'!$A$4:$CN$60,CE$100,FALSE),)</f>
        <v>1</v>
      </c>
      <c r="CF12" s="12" t="str">
        <f>IFERROR(VLOOKUP($A12,'All Running Order'!$A$4:$CN$60,CF$100,FALSE),)</f>
        <v>-</v>
      </c>
      <c r="CG12" s="12" t="str">
        <f>IFERROR(VLOOKUP($A12,'All Running Order'!$A$4:$CN$60,CG$100,FALSE),)</f>
        <v/>
      </c>
      <c r="CH12" s="12" t="str">
        <f>IFERROR(VLOOKUP($A12,'All Running Order'!$A$4:$CN$60,CH$100,FALSE),)</f>
        <v>-</v>
      </c>
      <c r="CI12" s="12" t="str">
        <f>IFERROR(VLOOKUP($A12,'All Running Order'!$A$4:$CN$60,CI$100,FALSE),)</f>
        <v xml:space="preserve"> </v>
      </c>
      <c r="CJ12" s="12" t="str">
        <f>IFERROR(VLOOKUP($A12,'All Running Order'!$A$4:$CN$60,CJ$100,FALSE),)</f>
        <v>-</v>
      </c>
      <c r="CK12" s="12" t="str">
        <f>IFERROR(VLOOKUP($A12,'All Running Order'!$A$4:$CN$60,CK$100,FALSE),)</f>
        <v xml:space="preserve"> </v>
      </c>
      <c r="CL12" s="12" t="str">
        <f>IFERROR(VLOOKUP($A12,'All Running Order'!$A$4:$CN$60,CL$100,FALSE),)</f>
        <v>1</v>
      </c>
      <c r="CM12" s="12" t="str">
        <f>IFERROR(VLOOKUP($A12,'All Running Order'!$A$4:$CN$60,CM$100,FALSE),)</f>
        <v xml:space="preserve"> </v>
      </c>
      <c r="CN12" s="12" t="str">
        <f>IFERROR(VLOOKUP($A12,'All Running Order'!$A$4:$CN$60,CN$100,FALSE),)</f>
        <v xml:space="preserve"> </v>
      </c>
    </row>
    <row r="13" spans="1:93" x14ac:dyDescent="0.3">
      <c r="A13" s="3">
        <v>10</v>
      </c>
      <c r="B13" s="12">
        <f>IFERROR(VLOOKUP($A13,'All Running Order'!$A$4:$CN$60,B$100,FALSE),)</f>
        <v>9</v>
      </c>
      <c r="C13" s="21" t="str">
        <f>IFERROR(VLOOKUP($A13,'All Running Order'!$A$4:$CN$60,C$100,FALSE),)</f>
        <v>Jerome Fack</v>
      </c>
      <c r="D13" s="21" t="str">
        <f>IFERROR(VLOOKUP($A13,'All Running Order'!$A$4:$CN$60,D$100,FALSE),)</f>
        <v>John Ridley</v>
      </c>
      <c r="E13" s="21" t="str">
        <f>IFERROR(VLOOKUP($A13,'All Running Order'!$A$4:$CN$60,E$100,FALSE),)</f>
        <v>MSR</v>
      </c>
      <c r="F13" s="12">
        <f>IFERROR(VLOOKUP($A13,'All Running Order'!$A$4:$CN$60,F$100,FALSE),)</f>
        <v>1600</v>
      </c>
      <c r="G13" s="12" t="str">
        <f>IFERROR(VLOOKUP($A13,'All Running Order'!$A$4:$CN$60,G$100,FALSE),)</f>
        <v>IRS</v>
      </c>
      <c r="H13" s="12">
        <f>IFERROR(VLOOKUP($A13,'All Running Order'!$A$4:$CN$60,H$100,FALSE),)</f>
        <v>0</v>
      </c>
      <c r="I13" s="12">
        <f>IFERROR(VLOOKUP($A13,'All Running Order'!$A$4:$CN$60,I$100,FALSE),)</f>
        <v>0</v>
      </c>
      <c r="J13" s="12">
        <f>IFERROR(VLOOKUP($A13,'All Running Order'!$A$4:$CN$60,J$100,FALSE),)</f>
        <v>0</v>
      </c>
      <c r="K13" s="12">
        <f>IFERROR(VLOOKUP($A13,'All Running Order'!$A$4:$CN$60,K$100,FALSE),)</f>
        <v>0</v>
      </c>
      <c r="L13" s="12">
        <f>IFERROR(VLOOKUP($A13,'All Running Order'!$A$4:$CN$60,L$100,FALSE),)</f>
        <v>0</v>
      </c>
      <c r="M13" s="12" t="str">
        <f>IFERROR(VLOOKUP($A13,'All Running Order'!$A$4:$CN$60,M$100,FALSE),)</f>
        <v>National</v>
      </c>
      <c r="N13" s="12" t="str">
        <f>IFERROR(VLOOKUP($A13,'All Running Order'!$A$4:$CN$60,N$100,FALSE),)</f>
        <v>Red IRS</v>
      </c>
      <c r="O13" s="12">
        <f>IFERROR(VLOOKUP($A13,'All Running Order'!$A$4:$CN$60,O$100,FALSE),)</f>
        <v>3</v>
      </c>
      <c r="P13" s="12">
        <f>IFERROR(VLOOKUP($A13,'All Running Order'!$A$4:$CN$60,P$100,FALSE),)</f>
        <v>0</v>
      </c>
      <c r="Q13" s="12">
        <f>IFERROR(VLOOKUP($A13,'All Running Order'!$A$4:$CN$60,Q$100,FALSE),)</f>
        <v>5</v>
      </c>
      <c r="R13" s="12">
        <f>IFERROR(VLOOKUP($A13,'All Running Order'!$A$4:$CN$60,R$100,FALSE),)</f>
        <v>1</v>
      </c>
      <c r="S13" s="12">
        <f>IFERROR(VLOOKUP($A13,'All Running Order'!$A$4:$CN$60,S$100,FALSE),)</f>
        <v>0</v>
      </c>
      <c r="T13" s="12">
        <f>IFERROR(VLOOKUP($A13,'All Running Order'!$A$4:$CN$60,T$100,FALSE),)</f>
        <v>5</v>
      </c>
      <c r="U13" s="12">
        <f>IFERROR(VLOOKUP($A13,'All Running Order'!$A$4:$CN$60,U$100,FALSE),)</f>
        <v>9</v>
      </c>
      <c r="V13" s="12">
        <f>IFERROR(VLOOKUP($A13,'All Running Order'!$A$4:$CN$60,V$100,FALSE),)</f>
        <v>2</v>
      </c>
      <c r="W13" s="12">
        <f>IFERROR(VLOOKUP($A13,'All Running Order'!$A$4:$CN$60,W$100,FALSE),)</f>
        <v>0</v>
      </c>
      <c r="X13" s="12">
        <f>IFERROR(VLOOKUP($A13,'All Running Order'!$A$4:$CN$60,X$100,FALSE),)</f>
        <v>0</v>
      </c>
      <c r="Y13" s="12">
        <f>IFERROR(VLOOKUP($A13,'All Running Order'!$A$4:$CN$60,Y$100,FALSE),)</f>
        <v>25</v>
      </c>
      <c r="Z13" s="12">
        <f>IFERROR(VLOOKUP($A13,'All Running Order'!$A$4:$CN$60,Z$100,FALSE),)</f>
        <v>3</v>
      </c>
      <c r="AA13" s="12">
        <f>IFERROR(VLOOKUP($A13,'All Running Order'!$A$4:$CN$60,AA$100,FALSE),)</f>
        <v>1</v>
      </c>
      <c r="AB13" s="12">
        <f>IFERROR(VLOOKUP($A13,'All Running Order'!$A$4:$CN$60,AB$100,FALSE),)</f>
        <v>3</v>
      </c>
      <c r="AC13" s="12">
        <f>IFERROR(VLOOKUP($A13,'All Running Order'!$A$4:$CN$60,AC$100,FALSE),)</f>
        <v>1</v>
      </c>
      <c r="AD13" s="12">
        <f>IFERROR(VLOOKUP($A13,'All Running Order'!$A$4:$CN$60,AD$100,FALSE),)</f>
        <v>0</v>
      </c>
      <c r="AE13" s="12">
        <f>IFERROR(VLOOKUP($A13,'All Running Order'!$A$4:$CN$60,AE$100,FALSE),)</f>
        <v>0</v>
      </c>
      <c r="AF13" s="12">
        <f>IFERROR(VLOOKUP($A13,'All Running Order'!$A$4:$CN$60,AF$100,FALSE),)</f>
        <v>8</v>
      </c>
      <c r="AG13" s="12">
        <f>IFERROR(VLOOKUP($A13,'All Running Order'!$A$4:$CN$60,AG$100,FALSE),)</f>
        <v>1</v>
      </c>
      <c r="AH13" s="12">
        <f>IFERROR(VLOOKUP($A13,'All Running Order'!$A$4:$CN$60,AH$100,FALSE),)</f>
        <v>0</v>
      </c>
      <c r="AI13" s="12">
        <f>IFERROR(VLOOKUP($A13,'All Running Order'!$A$4:$CN$60,AI$100,FALSE),)</f>
        <v>0</v>
      </c>
      <c r="AJ13" s="12">
        <f>IFERROR(VLOOKUP($A13,'All Running Order'!$A$4:$CN$60,AJ$100,FALSE),)</f>
        <v>17</v>
      </c>
      <c r="AK13" s="12">
        <f>IFERROR(VLOOKUP($A13,'All Running Order'!$A$4:$CN$60,AK$100,FALSE),)</f>
        <v>42</v>
      </c>
      <c r="AL13" s="12">
        <f>IFERROR(VLOOKUP($A13,'All Running Order'!$A$4:$CN$60,AL$100,FALSE),)</f>
        <v>2</v>
      </c>
      <c r="AM13" s="12">
        <f>IFERROR(VLOOKUP($A13,'All Running Order'!$A$4:$CN$60,AM$100,FALSE),)</f>
        <v>0</v>
      </c>
      <c r="AN13" s="12">
        <f>IFERROR(VLOOKUP($A13,'All Running Order'!$A$4:$CN$60,AN$100,FALSE),)</f>
        <v>3</v>
      </c>
      <c r="AO13" s="12">
        <f>IFERROR(VLOOKUP($A13,'All Running Order'!$A$4:$CN$60,AO$100,FALSE),)</f>
        <v>0</v>
      </c>
      <c r="AP13" s="12">
        <f>IFERROR(VLOOKUP($A13,'All Running Order'!$A$4:$CN$60,AP$100,FALSE),)</f>
        <v>0</v>
      </c>
      <c r="AQ13" s="12">
        <f>IFERROR(VLOOKUP($A13,'All Running Order'!$A$4:$CN$60,AQ$100,FALSE),)</f>
        <v>1</v>
      </c>
      <c r="AR13" s="12">
        <f>IFERROR(VLOOKUP($A13,'All Running Order'!$A$4:$CN$60,AR$100,FALSE),)</f>
        <v>8</v>
      </c>
      <c r="AS13" s="12">
        <f>IFERROR(VLOOKUP($A13,'All Running Order'!$A$4:$CN$60,AS$100,FALSE),)</f>
        <v>0</v>
      </c>
      <c r="AT13" s="12">
        <f>IFERROR(VLOOKUP($A13,'All Running Order'!$A$4:$CN$60,AT$100,FALSE),)</f>
        <v>0</v>
      </c>
      <c r="AU13" s="12">
        <f>IFERROR(VLOOKUP($A13,'All Running Order'!$A$4:$CN$60,AU$100,FALSE),)</f>
        <v>0</v>
      </c>
      <c r="AV13" s="12">
        <f>IFERROR(VLOOKUP($A13,'All Running Order'!$A$4:$CN$60,AV$100,FALSE),)</f>
        <v>14</v>
      </c>
      <c r="AW13" s="12">
        <f>IFERROR(VLOOKUP($A13,'All Running Order'!$A$4:$CN$60,AW$100,FALSE),)</f>
        <v>56</v>
      </c>
      <c r="AX13" s="12">
        <f>IFERROR(VLOOKUP($A13,'All Running Order'!$A$4:$CN$60,AX$100,FALSE),)</f>
        <v>0</v>
      </c>
      <c r="AY13" s="12">
        <f>IFERROR(VLOOKUP($A13,'All Running Order'!$A$4:$CN$60,AY$100,FALSE),)</f>
        <v>0</v>
      </c>
      <c r="AZ13" s="12">
        <f>IFERROR(VLOOKUP($A13,'All Running Order'!$A$4:$CN$60,AZ$100,FALSE),)</f>
        <v>0</v>
      </c>
      <c r="BA13" s="12">
        <f>IFERROR(VLOOKUP($A13,'All Running Order'!$A$4:$CN$60,BA$100,FALSE),)</f>
        <v>0</v>
      </c>
      <c r="BB13" s="12">
        <f>IFERROR(VLOOKUP($A13,'All Running Order'!$A$4:$CN$60,BB$100,FALSE),)</f>
        <v>0</v>
      </c>
      <c r="BC13" s="12">
        <f>IFERROR(VLOOKUP($A13,'All Running Order'!$A$4:$CN$60,BC$100,FALSE),)</f>
        <v>0</v>
      </c>
      <c r="BD13" s="12">
        <f>IFERROR(VLOOKUP($A13,'All Running Order'!$A$4:$CN$60,BD$100,FALSE),)</f>
        <v>0</v>
      </c>
      <c r="BE13" s="12">
        <f>IFERROR(VLOOKUP($A13,'All Running Order'!$A$4:$CN$60,BE$100,FALSE),)</f>
        <v>0</v>
      </c>
      <c r="BF13" s="12">
        <f>IFERROR(VLOOKUP($A13,'All Running Order'!$A$4:$CN$60,BF$100,FALSE),)</f>
        <v>0</v>
      </c>
      <c r="BG13" s="12">
        <f>IFERROR(VLOOKUP($A13,'All Running Order'!$A$4:$CN$60,BG$100,FALSE),)</f>
        <v>0</v>
      </c>
      <c r="BH13" s="12">
        <f>IFERROR(VLOOKUP($A13,'All Running Order'!$A$4:$CN$60,BH$100,FALSE),)</f>
        <v>0</v>
      </c>
      <c r="BI13" s="12">
        <f>IFERROR(VLOOKUP($A13,'All Running Order'!$A$4:$CN$60,BI$100,FALSE),)</f>
        <v>56</v>
      </c>
      <c r="BJ13" s="12">
        <f>IFERROR(VLOOKUP($A13,'All Running Order'!$A$4:$CN$60,BJ$100,FALSE),)</f>
        <v>8</v>
      </c>
      <c r="BK13" s="12">
        <f>IFERROR(VLOOKUP($A13,'All Running Order'!$A$4:$CN$60,BK$100,FALSE),)</f>
        <v>8</v>
      </c>
      <c r="BL13" s="12">
        <f>IFERROR(VLOOKUP($A13,'All Running Order'!$A$4:$CN$60,BL$100,FALSE),)</f>
        <v>10</v>
      </c>
      <c r="BM13" s="12">
        <f>IFERROR(VLOOKUP($A13,'All Running Order'!$A$4:$CN$60,BM$100,FALSE),)</f>
        <v>10</v>
      </c>
      <c r="BN13" s="12">
        <f>IFERROR(VLOOKUP($A13,'All Running Order'!$A$4:$CN$60,BN$100,FALSE),)</f>
        <v>8</v>
      </c>
      <c r="BO13" s="12">
        <f>IFERROR(VLOOKUP($A13,'All Running Order'!$A$4:$CN$60,BO$100,FALSE),)</f>
        <v>8</v>
      </c>
      <c r="BP13" s="12">
        <f>IFERROR(VLOOKUP($A13,'All Running Order'!$A$4:$CN$60,BP$100,FALSE),)</f>
        <v>10</v>
      </c>
      <c r="BQ13" s="12">
        <f>IFERROR(VLOOKUP($A13,'All Running Order'!$A$4:$CN$60,BQ$100,FALSE),)</f>
        <v>10</v>
      </c>
      <c r="BR13" s="12">
        <f>IFERROR(VLOOKUP($A13,'All Running Order'!$A$4:$CN$60,BR$100,FALSE),)</f>
        <v>10</v>
      </c>
      <c r="BS13" s="12">
        <f>IFERROR(VLOOKUP($A13,'All Running Order'!$A$4:$CN$60,BS$100,FALSE),)</f>
        <v>9</v>
      </c>
      <c r="BT13" s="12">
        <f>IFERROR(VLOOKUP($A13,'All Running Order'!$A$4:$CN$60,BT$100,FALSE),)</f>
        <v>10</v>
      </c>
      <c r="BU13" s="12">
        <f>IFERROR(VLOOKUP($A13,'All Running Order'!$A$4:$CN$60,BU$100,FALSE),)</f>
        <v>5</v>
      </c>
      <c r="BV13" s="12" t="str">
        <f>IFERROR(VLOOKUP($A13,'All Running Order'!$A$4:$CN$60,BV$100,FALSE),)</f>
        <v>-</v>
      </c>
      <c r="BW13" s="12" t="str">
        <f>IFERROR(VLOOKUP($A13,'All Running Order'!$A$4:$CN$60,BW$100,FALSE),)</f>
        <v/>
      </c>
      <c r="BX13" s="12" t="str">
        <f>IFERROR(VLOOKUP($A13,'All Running Order'!$A$4:$CN$60,BX$100,FALSE),)</f>
        <v>-</v>
      </c>
      <c r="BY13" s="12" t="str">
        <f>IFERROR(VLOOKUP($A13,'All Running Order'!$A$4:$CN$60,BY$100,FALSE),)</f>
        <v/>
      </c>
      <c r="BZ13" s="12" t="str">
        <f>IFERROR(VLOOKUP($A13,'All Running Order'!$A$4:$CN$60,BZ$100,FALSE),)</f>
        <v>-</v>
      </c>
      <c r="CA13" s="12" t="str">
        <f>IFERROR(VLOOKUP($A13,'All Running Order'!$A$4:$CN$60,CA$100,FALSE),)</f>
        <v/>
      </c>
      <c r="CB13" s="12" t="str">
        <f>IFERROR(VLOOKUP($A13,'All Running Order'!$A$4:$CN$60,CB$100,FALSE),)</f>
        <v>-</v>
      </c>
      <c r="CC13" s="12" t="str">
        <f>IFERROR(VLOOKUP($A13,'All Running Order'!$A$4:$CN$60,CC$100,FALSE),)</f>
        <v/>
      </c>
      <c r="CD13" s="12" t="str">
        <f>IFERROR(VLOOKUP($A13,'All Running Order'!$A$4:$CN$60,CD$100,FALSE),)</f>
        <v>-</v>
      </c>
      <c r="CE13" s="12" t="str">
        <f>IFERROR(VLOOKUP($A13,'All Running Order'!$A$4:$CN$60,CE$100,FALSE),)</f>
        <v/>
      </c>
      <c r="CF13" s="12" t="str">
        <f>IFERROR(VLOOKUP($A13,'All Running Order'!$A$4:$CN$60,CF$100,FALSE),)</f>
        <v>-</v>
      </c>
      <c r="CG13" s="12" t="str">
        <f>IFERROR(VLOOKUP($A13,'All Running Order'!$A$4:$CN$60,CG$100,FALSE),)</f>
        <v/>
      </c>
      <c r="CH13" s="12" t="str">
        <f>IFERROR(VLOOKUP($A13,'All Running Order'!$A$4:$CN$60,CH$100,FALSE),)</f>
        <v>-</v>
      </c>
      <c r="CI13" s="12" t="str">
        <f>IFERROR(VLOOKUP($A13,'All Running Order'!$A$4:$CN$60,CI$100,FALSE),)</f>
        <v xml:space="preserve"> </v>
      </c>
      <c r="CJ13" s="12" t="str">
        <f>IFERROR(VLOOKUP($A13,'All Running Order'!$A$4:$CN$60,CJ$100,FALSE),)</f>
        <v>-</v>
      </c>
      <c r="CK13" s="12" t="str">
        <f>IFERROR(VLOOKUP($A13,'All Running Order'!$A$4:$CN$60,CK$100,FALSE),)</f>
        <v xml:space="preserve"> </v>
      </c>
      <c r="CL13" s="12" t="str">
        <f>IFERROR(VLOOKUP($A13,'All Running Order'!$A$4:$CN$60,CL$100,FALSE),)</f>
        <v>5</v>
      </c>
      <c r="CM13" s="12" t="str">
        <f>IFERROR(VLOOKUP($A13,'All Running Order'!$A$4:$CN$60,CM$100,FALSE),)</f>
        <v xml:space="preserve"> </v>
      </c>
      <c r="CN13" s="12" t="str">
        <f>IFERROR(VLOOKUP($A13,'All Running Order'!$A$4:$CN$60,CN$100,FALSE),)</f>
        <v xml:space="preserve"> </v>
      </c>
    </row>
    <row r="14" spans="1:93" x14ac:dyDescent="0.3">
      <c r="A14" s="3">
        <v>11</v>
      </c>
      <c r="B14" s="12">
        <f>IFERROR(VLOOKUP($A14,'All Running Order'!$A$4:$CN$60,B$100,FALSE),)</f>
        <v>4</v>
      </c>
      <c r="C14" s="21" t="str">
        <f>IFERROR(VLOOKUP($A14,'All Running Order'!$A$4:$CN$60,C$100,FALSE),)</f>
        <v>Julian Fack</v>
      </c>
      <c r="D14" s="21" t="str">
        <f>IFERROR(VLOOKUP($A14,'All Running Order'!$A$4:$CN$60,D$100,FALSE),)</f>
        <v>Callum Pritchett</v>
      </c>
      <c r="E14" s="21" t="str">
        <f>IFERROR(VLOOKUP($A14,'All Running Order'!$A$4:$CN$60,E$100,FALSE),)</f>
        <v>Crossle</v>
      </c>
      <c r="F14" s="12">
        <f>IFERROR(VLOOKUP($A14,'All Running Order'!$A$4:$CN$60,F$100,FALSE),)</f>
        <v>1500</v>
      </c>
      <c r="G14" s="12" t="str">
        <f>IFERROR(VLOOKUP($A14,'All Running Order'!$A$4:$CN$60,G$100,FALSE),)</f>
        <v>IRS</v>
      </c>
      <c r="H14" s="12">
        <f>IFERROR(VLOOKUP($A14,'All Running Order'!$A$4:$CN$60,H$100,FALSE),)</f>
        <v>0</v>
      </c>
      <c r="I14" s="12">
        <f>IFERROR(VLOOKUP($A14,'All Running Order'!$A$4:$CN$60,I$100,FALSE),)</f>
        <v>0</v>
      </c>
      <c r="J14" s="12">
        <f>IFERROR(VLOOKUP($A14,'All Running Order'!$A$4:$CN$60,J$100,FALSE),)</f>
        <v>0</v>
      </c>
      <c r="K14" s="12">
        <f>IFERROR(VLOOKUP($A14,'All Running Order'!$A$4:$CN$60,K$100,FALSE),)</f>
        <v>0</v>
      </c>
      <c r="L14" s="12">
        <f>IFERROR(VLOOKUP($A14,'All Running Order'!$A$4:$CN$60,L$100,FALSE),)</f>
        <v>0</v>
      </c>
      <c r="M14" s="12" t="str">
        <f>IFERROR(VLOOKUP($A14,'All Running Order'!$A$4:$CN$60,M$100,FALSE),)</f>
        <v>National</v>
      </c>
      <c r="N14" s="12" t="str">
        <f>IFERROR(VLOOKUP($A14,'All Running Order'!$A$4:$CN$60,N$100,FALSE),)</f>
        <v>Red IRS</v>
      </c>
      <c r="O14" s="12">
        <f>IFERROR(VLOOKUP($A14,'All Running Order'!$A$4:$CN$60,O$100,FALSE),)</f>
        <v>3</v>
      </c>
      <c r="P14" s="12">
        <f>IFERROR(VLOOKUP($A14,'All Running Order'!$A$4:$CN$60,P$100,FALSE),)</f>
        <v>3</v>
      </c>
      <c r="Q14" s="12">
        <f>IFERROR(VLOOKUP($A14,'All Running Order'!$A$4:$CN$60,Q$100,FALSE),)</f>
        <v>5</v>
      </c>
      <c r="R14" s="12">
        <f>IFERROR(VLOOKUP($A14,'All Running Order'!$A$4:$CN$60,R$100,FALSE),)</f>
        <v>0</v>
      </c>
      <c r="S14" s="12">
        <f>IFERROR(VLOOKUP($A14,'All Running Order'!$A$4:$CN$60,S$100,FALSE),)</f>
        <v>1</v>
      </c>
      <c r="T14" s="12">
        <f>IFERROR(VLOOKUP($A14,'All Running Order'!$A$4:$CN$60,T$100,FALSE),)</f>
        <v>5</v>
      </c>
      <c r="U14" s="12">
        <f>IFERROR(VLOOKUP($A14,'All Running Order'!$A$4:$CN$60,U$100,FALSE),)</f>
        <v>10</v>
      </c>
      <c r="V14" s="12">
        <f>IFERROR(VLOOKUP($A14,'All Running Order'!$A$4:$CN$60,V$100,FALSE),)</f>
        <v>5</v>
      </c>
      <c r="W14" s="12">
        <f>IFERROR(VLOOKUP($A14,'All Running Order'!$A$4:$CN$60,W$100,FALSE),)</f>
        <v>0</v>
      </c>
      <c r="X14" s="12">
        <f>IFERROR(VLOOKUP($A14,'All Running Order'!$A$4:$CN$60,X$100,FALSE),)</f>
        <v>0</v>
      </c>
      <c r="Y14" s="12">
        <f>IFERROR(VLOOKUP($A14,'All Running Order'!$A$4:$CN$60,Y$100,FALSE),)</f>
        <v>32</v>
      </c>
      <c r="Z14" s="12">
        <f>IFERROR(VLOOKUP($A14,'All Running Order'!$A$4:$CN$60,Z$100,FALSE),)</f>
        <v>3</v>
      </c>
      <c r="AA14" s="12">
        <f>IFERROR(VLOOKUP($A14,'All Running Order'!$A$4:$CN$60,AA$100,FALSE),)</f>
        <v>2</v>
      </c>
      <c r="AB14" s="12">
        <f>IFERROR(VLOOKUP($A14,'All Running Order'!$A$4:$CN$60,AB$100,FALSE),)</f>
        <v>3</v>
      </c>
      <c r="AC14" s="12">
        <f>IFERROR(VLOOKUP($A14,'All Running Order'!$A$4:$CN$60,AC$100,FALSE),)</f>
        <v>1</v>
      </c>
      <c r="AD14" s="12">
        <f>IFERROR(VLOOKUP($A14,'All Running Order'!$A$4:$CN$60,AD$100,FALSE),)</f>
        <v>0</v>
      </c>
      <c r="AE14" s="12">
        <f>IFERROR(VLOOKUP($A14,'All Running Order'!$A$4:$CN$60,AE$100,FALSE),)</f>
        <v>5</v>
      </c>
      <c r="AF14" s="12">
        <f>IFERROR(VLOOKUP($A14,'All Running Order'!$A$4:$CN$60,AF$100,FALSE),)</f>
        <v>3</v>
      </c>
      <c r="AG14" s="12">
        <f>IFERROR(VLOOKUP($A14,'All Running Order'!$A$4:$CN$60,AG$100,FALSE),)</f>
        <v>1</v>
      </c>
      <c r="AH14" s="12">
        <f>IFERROR(VLOOKUP($A14,'All Running Order'!$A$4:$CN$60,AH$100,FALSE),)</f>
        <v>0</v>
      </c>
      <c r="AI14" s="12">
        <f>IFERROR(VLOOKUP($A14,'All Running Order'!$A$4:$CN$60,AI$100,FALSE),)</f>
        <v>0</v>
      </c>
      <c r="AJ14" s="12">
        <f>IFERROR(VLOOKUP($A14,'All Running Order'!$A$4:$CN$60,AJ$100,FALSE),)</f>
        <v>18</v>
      </c>
      <c r="AK14" s="12">
        <f>IFERROR(VLOOKUP($A14,'All Running Order'!$A$4:$CN$60,AK$100,FALSE),)</f>
        <v>50</v>
      </c>
      <c r="AL14" s="12">
        <f>IFERROR(VLOOKUP($A14,'All Running Order'!$A$4:$CN$60,AL$100,FALSE),)</f>
        <v>2</v>
      </c>
      <c r="AM14" s="12">
        <f>IFERROR(VLOOKUP($A14,'All Running Order'!$A$4:$CN$60,AM$100,FALSE),)</f>
        <v>0</v>
      </c>
      <c r="AN14" s="12">
        <f>IFERROR(VLOOKUP($A14,'All Running Order'!$A$4:$CN$60,AN$100,FALSE),)</f>
        <v>2</v>
      </c>
      <c r="AO14" s="12">
        <f>IFERROR(VLOOKUP($A14,'All Running Order'!$A$4:$CN$60,AO$100,FALSE),)</f>
        <v>0</v>
      </c>
      <c r="AP14" s="12">
        <f>IFERROR(VLOOKUP($A14,'All Running Order'!$A$4:$CN$60,AP$100,FALSE),)</f>
        <v>0</v>
      </c>
      <c r="AQ14" s="12">
        <f>IFERROR(VLOOKUP($A14,'All Running Order'!$A$4:$CN$60,AQ$100,FALSE),)</f>
        <v>4</v>
      </c>
      <c r="AR14" s="12">
        <f>IFERROR(VLOOKUP($A14,'All Running Order'!$A$4:$CN$60,AR$100,FALSE),)</f>
        <v>0</v>
      </c>
      <c r="AS14" s="12">
        <f>IFERROR(VLOOKUP($A14,'All Running Order'!$A$4:$CN$60,AS$100,FALSE),)</f>
        <v>0</v>
      </c>
      <c r="AT14" s="12">
        <f>IFERROR(VLOOKUP($A14,'All Running Order'!$A$4:$CN$60,AT$100,FALSE),)</f>
        <v>0</v>
      </c>
      <c r="AU14" s="12">
        <f>IFERROR(VLOOKUP($A14,'All Running Order'!$A$4:$CN$60,AU$100,FALSE),)</f>
        <v>0</v>
      </c>
      <c r="AV14" s="12">
        <f>IFERROR(VLOOKUP($A14,'All Running Order'!$A$4:$CN$60,AV$100,FALSE),)</f>
        <v>8</v>
      </c>
      <c r="AW14" s="12">
        <f>IFERROR(VLOOKUP($A14,'All Running Order'!$A$4:$CN$60,AW$100,FALSE),)</f>
        <v>58</v>
      </c>
      <c r="AX14" s="12">
        <f>IFERROR(VLOOKUP($A14,'All Running Order'!$A$4:$CN$60,AX$100,FALSE),)</f>
        <v>0</v>
      </c>
      <c r="AY14" s="12">
        <f>IFERROR(VLOOKUP($A14,'All Running Order'!$A$4:$CN$60,AY$100,FALSE),)</f>
        <v>0</v>
      </c>
      <c r="AZ14" s="12">
        <f>IFERROR(VLOOKUP($A14,'All Running Order'!$A$4:$CN$60,AZ$100,FALSE),)</f>
        <v>0</v>
      </c>
      <c r="BA14" s="12">
        <f>IFERROR(VLOOKUP($A14,'All Running Order'!$A$4:$CN$60,BA$100,FALSE),)</f>
        <v>0</v>
      </c>
      <c r="BB14" s="12">
        <f>IFERROR(VLOOKUP($A14,'All Running Order'!$A$4:$CN$60,BB$100,FALSE),)</f>
        <v>0</v>
      </c>
      <c r="BC14" s="12">
        <f>IFERROR(VLOOKUP($A14,'All Running Order'!$A$4:$CN$60,BC$100,FALSE),)</f>
        <v>0</v>
      </c>
      <c r="BD14" s="12">
        <f>IFERROR(VLOOKUP($A14,'All Running Order'!$A$4:$CN$60,BD$100,FALSE),)</f>
        <v>0</v>
      </c>
      <c r="BE14" s="12">
        <f>IFERROR(VLOOKUP($A14,'All Running Order'!$A$4:$CN$60,BE$100,FALSE),)</f>
        <v>0</v>
      </c>
      <c r="BF14" s="12">
        <f>IFERROR(VLOOKUP($A14,'All Running Order'!$A$4:$CN$60,BF$100,FALSE),)</f>
        <v>0</v>
      </c>
      <c r="BG14" s="12">
        <f>IFERROR(VLOOKUP($A14,'All Running Order'!$A$4:$CN$60,BG$100,FALSE),)</f>
        <v>0</v>
      </c>
      <c r="BH14" s="12">
        <f>IFERROR(VLOOKUP($A14,'All Running Order'!$A$4:$CN$60,BH$100,FALSE),)</f>
        <v>0</v>
      </c>
      <c r="BI14" s="12">
        <f>IFERROR(VLOOKUP($A14,'All Running Order'!$A$4:$CN$60,BI$100,FALSE),)</f>
        <v>58</v>
      </c>
      <c r="BJ14" s="12">
        <f>IFERROR(VLOOKUP($A14,'All Running Order'!$A$4:$CN$60,BJ$100,FALSE),)</f>
        <v>13</v>
      </c>
      <c r="BK14" s="12">
        <f>IFERROR(VLOOKUP($A14,'All Running Order'!$A$4:$CN$60,BK$100,FALSE),)</f>
        <v>12</v>
      </c>
      <c r="BL14" s="12">
        <f>IFERROR(VLOOKUP($A14,'All Running Order'!$A$4:$CN$60,BL$100,FALSE),)</f>
        <v>11</v>
      </c>
      <c r="BM14" s="12">
        <f>IFERROR(VLOOKUP($A14,'All Running Order'!$A$4:$CN$60,BM$100,FALSE),)</f>
        <v>11</v>
      </c>
      <c r="BN14" s="12">
        <f>IFERROR(VLOOKUP($A14,'All Running Order'!$A$4:$CN$60,BN$100,FALSE),)</f>
        <v>12</v>
      </c>
      <c r="BO14" s="12">
        <f>IFERROR(VLOOKUP($A14,'All Running Order'!$A$4:$CN$60,BO$100,FALSE),)</f>
        <v>12</v>
      </c>
      <c r="BP14" s="12">
        <f>IFERROR(VLOOKUP($A14,'All Running Order'!$A$4:$CN$60,BP$100,FALSE),)</f>
        <v>11</v>
      </c>
      <c r="BQ14" s="12">
        <f>IFERROR(VLOOKUP($A14,'All Running Order'!$A$4:$CN$60,BQ$100,FALSE),)</f>
        <v>11</v>
      </c>
      <c r="BR14" s="12">
        <f>IFERROR(VLOOKUP($A14,'All Running Order'!$A$4:$CN$60,BR$100,FALSE),)</f>
        <v>11</v>
      </c>
      <c r="BS14" s="12">
        <f>IFERROR(VLOOKUP($A14,'All Running Order'!$A$4:$CN$60,BS$100,FALSE),)</f>
        <v>10</v>
      </c>
      <c r="BT14" s="12">
        <f>IFERROR(VLOOKUP($A14,'All Running Order'!$A$4:$CN$60,BT$100,FALSE),)</f>
        <v>11</v>
      </c>
      <c r="BU14" s="12">
        <f>IFERROR(VLOOKUP($A14,'All Running Order'!$A$4:$CN$60,BU$100,FALSE),)</f>
        <v>6</v>
      </c>
      <c r="BV14" s="12" t="str">
        <f>IFERROR(VLOOKUP($A14,'All Running Order'!$A$4:$CN$60,BV$100,FALSE),)</f>
        <v>-</v>
      </c>
      <c r="BW14" s="12" t="str">
        <f>IFERROR(VLOOKUP($A14,'All Running Order'!$A$4:$CN$60,BW$100,FALSE),)</f>
        <v/>
      </c>
      <c r="BX14" s="12" t="str">
        <f>IFERROR(VLOOKUP($A14,'All Running Order'!$A$4:$CN$60,BX$100,FALSE),)</f>
        <v>-</v>
      </c>
      <c r="BY14" s="12" t="str">
        <f>IFERROR(VLOOKUP($A14,'All Running Order'!$A$4:$CN$60,BY$100,FALSE),)</f>
        <v/>
      </c>
      <c r="BZ14" s="12" t="str">
        <f>IFERROR(VLOOKUP($A14,'All Running Order'!$A$4:$CN$60,BZ$100,FALSE),)</f>
        <v>-</v>
      </c>
      <c r="CA14" s="12" t="str">
        <f>IFERROR(VLOOKUP($A14,'All Running Order'!$A$4:$CN$60,CA$100,FALSE),)</f>
        <v/>
      </c>
      <c r="CB14" s="12" t="str">
        <f>IFERROR(VLOOKUP($A14,'All Running Order'!$A$4:$CN$60,CB$100,FALSE),)</f>
        <v>-</v>
      </c>
      <c r="CC14" s="12" t="str">
        <f>IFERROR(VLOOKUP($A14,'All Running Order'!$A$4:$CN$60,CC$100,FALSE),)</f>
        <v/>
      </c>
      <c r="CD14" s="12" t="str">
        <f>IFERROR(VLOOKUP($A14,'All Running Order'!$A$4:$CN$60,CD$100,FALSE),)</f>
        <v>-</v>
      </c>
      <c r="CE14" s="12" t="str">
        <f>IFERROR(VLOOKUP($A14,'All Running Order'!$A$4:$CN$60,CE$100,FALSE),)</f>
        <v/>
      </c>
      <c r="CF14" s="12" t="str">
        <f>IFERROR(VLOOKUP($A14,'All Running Order'!$A$4:$CN$60,CF$100,FALSE),)</f>
        <v>-</v>
      </c>
      <c r="CG14" s="12" t="str">
        <f>IFERROR(VLOOKUP($A14,'All Running Order'!$A$4:$CN$60,CG$100,FALSE),)</f>
        <v/>
      </c>
      <c r="CH14" s="12" t="str">
        <f>IFERROR(VLOOKUP($A14,'All Running Order'!$A$4:$CN$60,CH$100,FALSE),)</f>
        <v>-</v>
      </c>
      <c r="CI14" s="12" t="str">
        <f>IFERROR(VLOOKUP($A14,'All Running Order'!$A$4:$CN$60,CI$100,FALSE),)</f>
        <v xml:space="preserve"> </v>
      </c>
      <c r="CJ14" s="12" t="str">
        <f>IFERROR(VLOOKUP($A14,'All Running Order'!$A$4:$CN$60,CJ$100,FALSE),)</f>
        <v>-</v>
      </c>
      <c r="CK14" s="12" t="str">
        <f>IFERROR(VLOOKUP($A14,'All Running Order'!$A$4:$CN$60,CK$100,FALSE),)</f>
        <v xml:space="preserve"> </v>
      </c>
      <c r="CL14" s="12" t="str">
        <f>IFERROR(VLOOKUP($A14,'All Running Order'!$A$4:$CN$60,CL$100,FALSE),)</f>
        <v>6</v>
      </c>
      <c r="CM14" s="12" t="str">
        <f>IFERROR(VLOOKUP($A14,'All Running Order'!$A$4:$CN$60,CM$100,FALSE),)</f>
        <v xml:space="preserve"> </v>
      </c>
      <c r="CN14" s="12" t="str">
        <f>IFERROR(VLOOKUP($A14,'All Running Order'!$A$4:$CN$60,CN$100,FALSE),)</f>
        <v xml:space="preserve"> </v>
      </c>
    </row>
    <row r="15" spans="1:93" x14ac:dyDescent="0.3">
      <c r="A15" s="3">
        <v>12</v>
      </c>
      <c r="B15" s="12">
        <f>IFERROR(VLOOKUP($A15,'All Running Order'!$A$4:$CN$60,B$100,FALSE),)</f>
        <v>10</v>
      </c>
      <c r="C15" s="21" t="str">
        <f>IFERROR(VLOOKUP($A15,'All Running Order'!$A$4:$CN$60,C$100,FALSE),)</f>
        <v>Alan Baker</v>
      </c>
      <c r="D15" s="21" t="str">
        <f>IFERROR(VLOOKUP($A15,'All Running Order'!$A$4:$CN$60,D$100,FALSE),)</f>
        <v>Hilary Carrott</v>
      </c>
      <c r="E15" s="21" t="str">
        <f>IFERROR(VLOOKUP($A15,'All Running Order'!$A$4:$CN$60,E$100,FALSE),)</f>
        <v>Apex</v>
      </c>
      <c r="F15" s="12">
        <f>IFERROR(VLOOKUP($A15,'All Running Order'!$A$4:$CN$60,F$100,FALSE),)</f>
        <v>1440</v>
      </c>
      <c r="G15" s="12" t="str">
        <f>IFERROR(VLOOKUP($A15,'All Running Order'!$A$4:$CN$60,G$100,FALSE),)</f>
        <v>Live</v>
      </c>
      <c r="H15" s="12">
        <f>IFERROR(VLOOKUP($A15,'All Running Order'!$A$4:$CN$60,H$100,FALSE),)</f>
        <v>0</v>
      </c>
      <c r="I15" s="12">
        <f>IFERROR(VLOOKUP($A15,'All Running Order'!$A$4:$CN$60,I$100,FALSE),)</f>
        <v>0</v>
      </c>
      <c r="J15" s="12">
        <f>IFERROR(VLOOKUP($A15,'All Running Order'!$A$4:$CN$60,J$100,FALSE),)</f>
        <v>0</v>
      </c>
      <c r="K15" s="12">
        <f>IFERROR(VLOOKUP($A15,'All Running Order'!$A$4:$CN$60,K$100,FALSE),)</f>
        <v>0</v>
      </c>
      <c r="L15" s="12">
        <f>IFERROR(VLOOKUP($A15,'All Running Order'!$A$4:$CN$60,L$100,FALSE),)</f>
        <v>0</v>
      </c>
      <c r="M15" s="12" t="str">
        <f>IFERROR(VLOOKUP($A15,'All Running Order'!$A$4:$CN$60,M$100,FALSE),)</f>
        <v>National</v>
      </c>
      <c r="N15" s="12" t="str">
        <f>IFERROR(VLOOKUP($A15,'All Running Order'!$A$4:$CN$60,N$100,FALSE),)</f>
        <v>Blue Live</v>
      </c>
      <c r="O15" s="12">
        <f>IFERROR(VLOOKUP($A15,'All Running Order'!$A$4:$CN$60,O$100,FALSE),)</f>
        <v>10</v>
      </c>
      <c r="P15" s="12">
        <f>IFERROR(VLOOKUP($A15,'All Running Order'!$A$4:$CN$60,P$100,FALSE),)</f>
        <v>1</v>
      </c>
      <c r="Q15" s="12">
        <f>IFERROR(VLOOKUP($A15,'All Running Order'!$A$4:$CN$60,Q$100,FALSE),)</f>
        <v>5</v>
      </c>
      <c r="R15" s="12">
        <f>IFERROR(VLOOKUP($A15,'All Running Order'!$A$4:$CN$60,R$100,FALSE),)</f>
        <v>0</v>
      </c>
      <c r="S15" s="12">
        <f>IFERROR(VLOOKUP($A15,'All Running Order'!$A$4:$CN$60,S$100,FALSE),)</f>
        <v>1</v>
      </c>
      <c r="T15" s="12">
        <f>IFERROR(VLOOKUP($A15,'All Running Order'!$A$4:$CN$60,T$100,FALSE),)</f>
        <v>5</v>
      </c>
      <c r="U15" s="12">
        <f>IFERROR(VLOOKUP($A15,'All Running Order'!$A$4:$CN$60,U$100,FALSE),)</f>
        <v>8</v>
      </c>
      <c r="V15" s="12">
        <f>IFERROR(VLOOKUP($A15,'All Running Order'!$A$4:$CN$60,V$100,FALSE),)</f>
        <v>3</v>
      </c>
      <c r="W15" s="12">
        <f>IFERROR(VLOOKUP($A15,'All Running Order'!$A$4:$CN$60,W$100,FALSE),)</f>
        <v>0</v>
      </c>
      <c r="X15" s="12">
        <f>IFERROR(VLOOKUP($A15,'All Running Order'!$A$4:$CN$60,X$100,FALSE),)</f>
        <v>0</v>
      </c>
      <c r="Y15" s="12">
        <f>IFERROR(VLOOKUP($A15,'All Running Order'!$A$4:$CN$60,Y$100,FALSE),)</f>
        <v>33</v>
      </c>
      <c r="Z15" s="12">
        <f>IFERROR(VLOOKUP($A15,'All Running Order'!$A$4:$CN$60,Z$100,FALSE),)</f>
        <v>5</v>
      </c>
      <c r="AA15" s="12">
        <f>IFERROR(VLOOKUP($A15,'All Running Order'!$A$4:$CN$60,AA$100,FALSE),)</f>
        <v>1</v>
      </c>
      <c r="AB15" s="12">
        <f>IFERROR(VLOOKUP($A15,'All Running Order'!$A$4:$CN$60,AB$100,FALSE),)</f>
        <v>5</v>
      </c>
      <c r="AC15" s="12">
        <f>IFERROR(VLOOKUP($A15,'All Running Order'!$A$4:$CN$60,AC$100,FALSE),)</f>
        <v>1</v>
      </c>
      <c r="AD15" s="12">
        <f>IFERROR(VLOOKUP($A15,'All Running Order'!$A$4:$CN$60,AD$100,FALSE),)</f>
        <v>0</v>
      </c>
      <c r="AE15" s="12">
        <f>IFERROR(VLOOKUP($A15,'All Running Order'!$A$4:$CN$60,AE$100,FALSE),)</f>
        <v>0</v>
      </c>
      <c r="AF15" s="12">
        <f>IFERROR(VLOOKUP($A15,'All Running Order'!$A$4:$CN$60,AF$100,FALSE),)</f>
        <v>2</v>
      </c>
      <c r="AG15" s="12">
        <f>IFERROR(VLOOKUP($A15,'All Running Order'!$A$4:$CN$60,AG$100,FALSE),)</f>
        <v>1</v>
      </c>
      <c r="AH15" s="12">
        <f>IFERROR(VLOOKUP($A15,'All Running Order'!$A$4:$CN$60,AH$100,FALSE),)</f>
        <v>0</v>
      </c>
      <c r="AI15" s="12">
        <f>IFERROR(VLOOKUP($A15,'All Running Order'!$A$4:$CN$60,AI$100,FALSE),)</f>
        <v>0</v>
      </c>
      <c r="AJ15" s="12">
        <f>IFERROR(VLOOKUP($A15,'All Running Order'!$A$4:$CN$60,AJ$100,FALSE),)</f>
        <v>15</v>
      </c>
      <c r="AK15" s="12">
        <f>IFERROR(VLOOKUP($A15,'All Running Order'!$A$4:$CN$60,AK$100,FALSE),)</f>
        <v>48</v>
      </c>
      <c r="AL15" s="12">
        <f>IFERROR(VLOOKUP($A15,'All Running Order'!$A$4:$CN$60,AL$100,FALSE),)</f>
        <v>1</v>
      </c>
      <c r="AM15" s="12">
        <f>IFERROR(VLOOKUP($A15,'All Running Order'!$A$4:$CN$60,AM$100,FALSE),)</f>
        <v>0</v>
      </c>
      <c r="AN15" s="12">
        <f>IFERROR(VLOOKUP($A15,'All Running Order'!$A$4:$CN$60,AN$100,FALSE),)</f>
        <v>2</v>
      </c>
      <c r="AO15" s="12">
        <f>IFERROR(VLOOKUP($A15,'All Running Order'!$A$4:$CN$60,AO$100,FALSE),)</f>
        <v>0</v>
      </c>
      <c r="AP15" s="12">
        <f>IFERROR(VLOOKUP($A15,'All Running Order'!$A$4:$CN$60,AP$100,FALSE),)</f>
        <v>2</v>
      </c>
      <c r="AQ15" s="12">
        <f>IFERROR(VLOOKUP($A15,'All Running Order'!$A$4:$CN$60,AQ$100,FALSE),)</f>
        <v>1</v>
      </c>
      <c r="AR15" s="12">
        <f>IFERROR(VLOOKUP($A15,'All Running Order'!$A$4:$CN$60,AR$100,FALSE),)</f>
        <v>7</v>
      </c>
      <c r="AS15" s="12">
        <f>IFERROR(VLOOKUP($A15,'All Running Order'!$A$4:$CN$60,AS$100,FALSE),)</f>
        <v>0</v>
      </c>
      <c r="AT15" s="12">
        <f>IFERROR(VLOOKUP($A15,'All Running Order'!$A$4:$CN$60,AT$100,FALSE),)</f>
        <v>0</v>
      </c>
      <c r="AU15" s="12">
        <f>IFERROR(VLOOKUP($A15,'All Running Order'!$A$4:$CN$60,AU$100,FALSE),)</f>
        <v>0</v>
      </c>
      <c r="AV15" s="12">
        <f>IFERROR(VLOOKUP($A15,'All Running Order'!$A$4:$CN$60,AV$100,FALSE),)</f>
        <v>13</v>
      </c>
      <c r="AW15" s="12">
        <f>IFERROR(VLOOKUP($A15,'All Running Order'!$A$4:$CN$60,AW$100,FALSE),)</f>
        <v>61</v>
      </c>
      <c r="AX15" s="12">
        <f>IFERROR(VLOOKUP($A15,'All Running Order'!$A$4:$CN$60,AX$100,FALSE),)</f>
        <v>0</v>
      </c>
      <c r="AY15" s="12">
        <f>IFERROR(VLOOKUP($A15,'All Running Order'!$A$4:$CN$60,AY$100,FALSE),)</f>
        <v>0</v>
      </c>
      <c r="AZ15" s="12">
        <f>IFERROR(VLOOKUP($A15,'All Running Order'!$A$4:$CN$60,AZ$100,FALSE),)</f>
        <v>0</v>
      </c>
      <c r="BA15" s="12">
        <f>IFERROR(VLOOKUP($A15,'All Running Order'!$A$4:$CN$60,BA$100,FALSE),)</f>
        <v>0</v>
      </c>
      <c r="BB15" s="12">
        <f>IFERROR(VLOOKUP($A15,'All Running Order'!$A$4:$CN$60,BB$100,FALSE),)</f>
        <v>0</v>
      </c>
      <c r="BC15" s="12">
        <f>IFERROR(VLOOKUP($A15,'All Running Order'!$A$4:$CN$60,BC$100,FALSE),)</f>
        <v>0</v>
      </c>
      <c r="BD15" s="12">
        <f>IFERROR(VLOOKUP($A15,'All Running Order'!$A$4:$CN$60,BD$100,FALSE),)</f>
        <v>0</v>
      </c>
      <c r="BE15" s="12">
        <f>IFERROR(VLOOKUP($A15,'All Running Order'!$A$4:$CN$60,BE$100,FALSE),)</f>
        <v>0</v>
      </c>
      <c r="BF15" s="12">
        <f>IFERROR(VLOOKUP($A15,'All Running Order'!$A$4:$CN$60,BF$100,FALSE),)</f>
        <v>0</v>
      </c>
      <c r="BG15" s="12">
        <f>IFERROR(VLOOKUP($A15,'All Running Order'!$A$4:$CN$60,BG$100,FALSE),)</f>
        <v>0</v>
      </c>
      <c r="BH15" s="12">
        <f>IFERROR(VLOOKUP($A15,'All Running Order'!$A$4:$CN$60,BH$100,FALSE),)</f>
        <v>0</v>
      </c>
      <c r="BI15" s="12">
        <f>IFERROR(VLOOKUP($A15,'All Running Order'!$A$4:$CN$60,BI$100,FALSE),)</f>
        <v>61</v>
      </c>
      <c r="BJ15" s="12">
        <f>IFERROR(VLOOKUP($A15,'All Running Order'!$A$4:$CN$60,BJ$100,FALSE),)</f>
        <v>14</v>
      </c>
      <c r="BK15" s="12">
        <f>IFERROR(VLOOKUP($A15,'All Running Order'!$A$4:$CN$60,BK$100,FALSE),)</f>
        <v>11</v>
      </c>
      <c r="BL15" s="12">
        <f>IFERROR(VLOOKUP($A15,'All Running Order'!$A$4:$CN$60,BL$100,FALSE),)</f>
        <v>12</v>
      </c>
      <c r="BM15" s="12">
        <f>IFERROR(VLOOKUP($A15,'All Running Order'!$A$4:$CN$60,BM$100,FALSE),)</f>
        <v>12</v>
      </c>
      <c r="BN15" s="12">
        <f>IFERROR(VLOOKUP($A15,'All Running Order'!$A$4:$CN$60,BN$100,FALSE),)</f>
        <v>14</v>
      </c>
      <c r="BO15" s="12">
        <f>IFERROR(VLOOKUP($A15,'All Running Order'!$A$4:$CN$60,BO$100,FALSE),)</f>
        <v>11</v>
      </c>
      <c r="BP15" s="12">
        <f>IFERROR(VLOOKUP($A15,'All Running Order'!$A$4:$CN$60,BP$100,FALSE),)</f>
        <v>12</v>
      </c>
      <c r="BQ15" s="12">
        <f>IFERROR(VLOOKUP($A15,'All Running Order'!$A$4:$CN$60,BQ$100,FALSE),)</f>
        <v>12</v>
      </c>
      <c r="BR15" s="12">
        <f>IFERROR(VLOOKUP($A15,'All Running Order'!$A$4:$CN$60,BR$100,FALSE),)</f>
        <v>12</v>
      </c>
      <c r="BS15" s="12">
        <f>IFERROR(VLOOKUP($A15,'All Running Order'!$A$4:$CN$60,BS$100,FALSE),)</f>
        <v>11</v>
      </c>
      <c r="BT15" s="12" t="str">
        <f>IFERROR(VLOOKUP($A15,'All Running Order'!$A$4:$CN$60,BT$100,FALSE),)</f>
        <v>-</v>
      </c>
      <c r="BU15" s="12" t="str">
        <f>IFERROR(VLOOKUP($A15,'All Running Order'!$A$4:$CN$60,BU$100,FALSE),)</f>
        <v/>
      </c>
      <c r="BV15" s="12" t="str">
        <f>IFERROR(VLOOKUP($A15,'All Running Order'!$A$4:$CN$60,BV$100,FALSE),)</f>
        <v>-</v>
      </c>
      <c r="BW15" s="12" t="str">
        <f>IFERROR(VLOOKUP($A15,'All Running Order'!$A$4:$CN$60,BW$100,FALSE),)</f>
        <v/>
      </c>
      <c r="BX15" s="12" t="str">
        <f>IFERROR(VLOOKUP($A15,'All Running Order'!$A$4:$CN$60,BX$100,FALSE),)</f>
        <v>-</v>
      </c>
      <c r="BY15" s="12" t="str">
        <f>IFERROR(VLOOKUP($A15,'All Running Order'!$A$4:$CN$60,BY$100,FALSE),)</f>
        <v/>
      </c>
      <c r="BZ15" s="12">
        <f>IFERROR(VLOOKUP($A15,'All Running Order'!$A$4:$CN$60,BZ$100,FALSE),)</f>
        <v>12</v>
      </c>
      <c r="CA15" s="12">
        <f>IFERROR(VLOOKUP($A15,'All Running Order'!$A$4:$CN$60,CA$100,FALSE),)</f>
        <v>1</v>
      </c>
      <c r="CB15" s="12" t="str">
        <f>IFERROR(VLOOKUP($A15,'All Running Order'!$A$4:$CN$60,CB$100,FALSE),)</f>
        <v>-</v>
      </c>
      <c r="CC15" s="12" t="str">
        <f>IFERROR(VLOOKUP($A15,'All Running Order'!$A$4:$CN$60,CC$100,FALSE),)</f>
        <v/>
      </c>
      <c r="CD15" s="12" t="str">
        <f>IFERROR(VLOOKUP($A15,'All Running Order'!$A$4:$CN$60,CD$100,FALSE),)</f>
        <v>-</v>
      </c>
      <c r="CE15" s="12" t="str">
        <f>IFERROR(VLOOKUP($A15,'All Running Order'!$A$4:$CN$60,CE$100,FALSE),)</f>
        <v/>
      </c>
      <c r="CF15" s="12" t="str">
        <f>IFERROR(VLOOKUP($A15,'All Running Order'!$A$4:$CN$60,CF$100,FALSE),)</f>
        <v>-</v>
      </c>
      <c r="CG15" s="12" t="str">
        <f>IFERROR(VLOOKUP($A15,'All Running Order'!$A$4:$CN$60,CG$100,FALSE),)</f>
        <v/>
      </c>
      <c r="CH15" s="12" t="str">
        <f>IFERROR(VLOOKUP($A15,'All Running Order'!$A$4:$CN$60,CH$100,FALSE),)</f>
        <v>-</v>
      </c>
      <c r="CI15" s="12" t="str">
        <f>IFERROR(VLOOKUP($A15,'All Running Order'!$A$4:$CN$60,CI$100,FALSE),)</f>
        <v xml:space="preserve"> </v>
      </c>
      <c r="CJ15" s="12">
        <f>IFERROR(VLOOKUP($A15,'All Running Order'!$A$4:$CN$60,CJ$100,FALSE),)</f>
        <v>12</v>
      </c>
      <c r="CK15" s="12">
        <f>IFERROR(VLOOKUP($A15,'All Running Order'!$A$4:$CN$60,CK$100,FALSE),)</f>
        <v>3</v>
      </c>
      <c r="CL15" s="12" t="str">
        <f>IFERROR(VLOOKUP($A15,'All Running Order'!$A$4:$CN$60,CL$100,FALSE),)</f>
        <v>1</v>
      </c>
      <c r="CM15" s="12">
        <f>IFERROR(VLOOKUP($A15,'All Running Order'!$A$4:$CN$60,CM$100,FALSE),)</f>
        <v>3</v>
      </c>
      <c r="CN15" s="12" t="str">
        <f>IFERROR(VLOOKUP($A15,'All Running Order'!$A$4:$CN$60,CN$100,FALSE),)</f>
        <v xml:space="preserve"> </v>
      </c>
    </row>
    <row r="16" spans="1:93" x14ac:dyDescent="0.3">
      <c r="A16" s="3">
        <v>13</v>
      </c>
      <c r="B16" s="12">
        <f>IFERROR(VLOOKUP($A16,'All Running Order'!$A$4:$CN$60,B$100,FALSE),)</f>
        <v>5</v>
      </c>
      <c r="C16" s="21" t="str">
        <f>IFERROR(VLOOKUP($A16,'All Running Order'!$A$4:$CN$60,C$100,FALSE),)</f>
        <v>Mike Readings</v>
      </c>
      <c r="D16" s="21" t="str">
        <f>IFERROR(VLOOKUP($A16,'All Running Order'!$A$4:$CN$60,D$100,FALSE),)</f>
        <v>Carole Readings</v>
      </c>
      <c r="E16" s="21" t="str">
        <f>IFERROR(VLOOKUP($A16,'All Running Order'!$A$4:$CN$60,E$100,FALSE),)</f>
        <v>Sherpa Indy</v>
      </c>
      <c r="F16" s="12">
        <f>IFERROR(VLOOKUP($A16,'All Running Order'!$A$4:$CN$60,F$100,FALSE),)</f>
        <v>1540</v>
      </c>
      <c r="G16" s="12" t="str">
        <f>IFERROR(VLOOKUP($A16,'All Running Order'!$A$4:$CN$60,G$100,FALSE),)</f>
        <v>IRS</v>
      </c>
      <c r="H16" s="12">
        <f>IFERROR(VLOOKUP($A16,'All Running Order'!$A$4:$CN$60,H$100,FALSE),)</f>
        <v>0</v>
      </c>
      <c r="I16" s="12">
        <f>IFERROR(VLOOKUP($A16,'All Running Order'!$A$4:$CN$60,I$100,FALSE),)</f>
        <v>0</v>
      </c>
      <c r="J16" s="12">
        <f>IFERROR(VLOOKUP($A16,'All Running Order'!$A$4:$CN$60,J$100,FALSE),)</f>
        <v>0</v>
      </c>
      <c r="K16" s="12">
        <f>IFERROR(VLOOKUP($A16,'All Running Order'!$A$4:$CN$60,K$100,FALSE),)</f>
        <v>0</v>
      </c>
      <c r="L16" s="12">
        <f>IFERROR(VLOOKUP($A16,'All Running Order'!$A$4:$CN$60,L$100,FALSE),)</f>
        <v>0</v>
      </c>
      <c r="M16" s="12" t="str">
        <f>IFERROR(VLOOKUP($A16,'All Running Order'!$A$4:$CN$60,M$100,FALSE),)</f>
        <v>National</v>
      </c>
      <c r="N16" s="12" t="str">
        <f>IFERROR(VLOOKUP($A16,'All Running Order'!$A$4:$CN$60,N$100,FALSE),)</f>
        <v>Blue IRS</v>
      </c>
      <c r="O16" s="12">
        <f>IFERROR(VLOOKUP($A16,'All Running Order'!$A$4:$CN$60,O$100,FALSE),)</f>
        <v>5</v>
      </c>
      <c r="P16" s="12">
        <f>IFERROR(VLOOKUP($A16,'All Running Order'!$A$4:$CN$60,P$100,FALSE),)</f>
        <v>2</v>
      </c>
      <c r="Q16" s="12">
        <f>IFERROR(VLOOKUP($A16,'All Running Order'!$A$4:$CN$60,Q$100,FALSE),)</f>
        <v>6</v>
      </c>
      <c r="R16" s="12">
        <f>IFERROR(VLOOKUP($A16,'All Running Order'!$A$4:$CN$60,R$100,FALSE),)</f>
        <v>2</v>
      </c>
      <c r="S16" s="12">
        <f>IFERROR(VLOOKUP($A16,'All Running Order'!$A$4:$CN$60,S$100,FALSE),)</f>
        <v>2</v>
      </c>
      <c r="T16" s="12">
        <f>IFERROR(VLOOKUP($A16,'All Running Order'!$A$4:$CN$60,T$100,FALSE),)</f>
        <v>1</v>
      </c>
      <c r="U16" s="12">
        <f>IFERROR(VLOOKUP($A16,'All Running Order'!$A$4:$CN$60,U$100,FALSE),)</f>
        <v>11</v>
      </c>
      <c r="V16" s="12">
        <f>IFERROR(VLOOKUP($A16,'All Running Order'!$A$4:$CN$60,V$100,FALSE),)</f>
        <v>3</v>
      </c>
      <c r="W16" s="12">
        <f>IFERROR(VLOOKUP($A16,'All Running Order'!$A$4:$CN$60,W$100,FALSE),)</f>
        <v>0</v>
      </c>
      <c r="X16" s="12">
        <f>IFERROR(VLOOKUP($A16,'All Running Order'!$A$4:$CN$60,X$100,FALSE),)</f>
        <v>0</v>
      </c>
      <c r="Y16" s="12">
        <f>IFERROR(VLOOKUP($A16,'All Running Order'!$A$4:$CN$60,Y$100,FALSE),)</f>
        <v>32</v>
      </c>
      <c r="Z16" s="12">
        <f>IFERROR(VLOOKUP($A16,'All Running Order'!$A$4:$CN$60,Z$100,FALSE),)</f>
        <v>3</v>
      </c>
      <c r="AA16" s="12">
        <f>IFERROR(VLOOKUP($A16,'All Running Order'!$A$4:$CN$60,AA$100,FALSE),)</f>
        <v>1</v>
      </c>
      <c r="AB16" s="12">
        <f>IFERROR(VLOOKUP($A16,'All Running Order'!$A$4:$CN$60,AB$100,FALSE),)</f>
        <v>5</v>
      </c>
      <c r="AC16" s="12">
        <f>IFERROR(VLOOKUP($A16,'All Running Order'!$A$4:$CN$60,AC$100,FALSE),)</f>
        <v>1</v>
      </c>
      <c r="AD16" s="12">
        <f>IFERROR(VLOOKUP($A16,'All Running Order'!$A$4:$CN$60,AD$100,FALSE),)</f>
        <v>0</v>
      </c>
      <c r="AE16" s="12">
        <f>IFERROR(VLOOKUP($A16,'All Running Order'!$A$4:$CN$60,AE$100,FALSE),)</f>
        <v>1</v>
      </c>
      <c r="AF16" s="12">
        <f>IFERROR(VLOOKUP($A16,'All Running Order'!$A$4:$CN$60,AF$100,FALSE),)</f>
        <v>9</v>
      </c>
      <c r="AG16" s="12">
        <f>IFERROR(VLOOKUP($A16,'All Running Order'!$A$4:$CN$60,AG$100,FALSE),)</f>
        <v>1</v>
      </c>
      <c r="AH16" s="12">
        <f>IFERROR(VLOOKUP($A16,'All Running Order'!$A$4:$CN$60,AH$100,FALSE),)</f>
        <v>0</v>
      </c>
      <c r="AI16" s="12">
        <f>IFERROR(VLOOKUP($A16,'All Running Order'!$A$4:$CN$60,AI$100,FALSE),)</f>
        <v>0</v>
      </c>
      <c r="AJ16" s="12">
        <f>IFERROR(VLOOKUP($A16,'All Running Order'!$A$4:$CN$60,AJ$100,FALSE),)</f>
        <v>21</v>
      </c>
      <c r="AK16" s="12">
        <f>IFERROR(VLOOKUP($A16,'All Running Order'!$A$4:$CN$60,AK$100,FALSE),)</f>
        <v>53</v>
      </c>
      <c r="AL16" s="12">
        <f>IFERROR(VLOOKUP($A16,'All Running Order'!$A$4:$CN$60,AL$100,FALSE),)</f>
        <v>3</v>
      </c>
      <c r="AM16" s="12">
        <f>IFERROR(VLOOKUP($A16,'All Running Order'!$A$4:$CN$60,AM$100,FALSE),)</f>
        <v>0</v>
      </c>
      <c r="AN16" s="12">
        <f>IFERROR(VLOOKUP($A16,'All Running Order'!$A$4:$CN$60,AN$100,FALSE),)</f>
        <v>3</v>
      </c>
      <c r="AO16" s="12">
        <f>IFERROR(VLOOKUP($A16,'All Running Order'!$A$4:$CN$60,AO$100,FALSE),)</f>
        <v>1</v>
      </c>
      <c r="AP16" s="12">
        <f>IFERROR(VLOOKUP($A16,'All Running Order'!$A$4:$CN$60,AP$100,FALSE),)</f>
        <v>0</v>
      </c>
      <c r="AQ16" s="12">
        <f>IFERROR(VLOOKUP($A16,'All Running Order'!$A$4:$CN$60,AQ$100,FALSE),)</f>
        <v>2</v>
      </c>
      <c r="AR16" s="12">
        <f>IFERROR(VLOOKUP($A16,'All Running Order'!$A$4:$CN$60,AR$100,FALSE),)</f>
        <v>2</v>
      </c>
      <c r="AS16" s="12">
        <f>IFERROR(VLOOKUP($A16,'All Running Order'!$A$4:$CN$60,AS$100,FALSE),)</f>
        <v>0</v>
      </c>
      <c r="AT16" s="12">
        <f>IFERROR(VLOOKUP($A16,'All Running Order'!$A$4:$CN$60,AT$100,FALSE),)</f>
        <v>0</v>
      </c>
      <c r="AU16" s="12">
        <f>IFERROR(VLOOKUP($A16,'All Running Order'!$A$4:$CN$60,AU$100,FALSE),)</f>
        <v>0</v>
      </c>
      <c r="AV16" s="12">
        <f>IFERROR(VLOOKUP($A16,'All Running Order'!$A$4:$CN$60,AV$100,FALSE),)</f>
        <v>11</v>
      </c>
      <c r="AW16" s="12">
        <f>IFERROR(VLOOKUP($A16,'All Running Order'!$A$4:$CN$60,AW$100,FALSE),)</f>
        <v>64</v>
      </c>
      <c r="AX16" s="12">
        <f>IFERROR(VLOOKUP($A16,'All Running Order'!$A$4:$CN$60,AX$100,FALSE),)</f>
        <v>0</v>
      </c>
      <c r="AY16" s="12">
        <f>IFERROR(VLOOKUP($A16,'All Running Order'!$A$4:$CN$60,AY$100,FALSE),)</f>
        <v>0</v>
      </c>
      <c r="AZ16" s="12">
        <f>IFERROR(VLOOKUP($A16,'All Running Order'!$A$4:$CN$60,AZ$100,FALSE),)</f>
        <v>0</v>
      </c>
      <c r="BA16" s="12">
        <f>IFERROR(VLOOKUP($A16,'All Running Order'!$A$4:$CN$60,BA$100,FALSE),)</f>
        <v>0</v>
      </c>
      <c r="BB16" s="12">
        <f>IFERROR(VLOOKUP($A16,'All Running Order'!$A$4:$CN$60,BB$100,FALSE),)</f>
        <v>0</v>
      </c>
      <c r="BC16" s="12">
        <f>IFERROR(VLOOKUP($A16,'All Running Order'!$A$4:$CN$60,BC$100,FALSE),)</f>
        <v>0</v>
      </c>
      <c r="BD16" s="12">
        <f>IFERROR(VLOOKUP($A16,'All Running Order'!$A$4:$CN$60,BD$100,FALSE),)</f>
        <v>0</v>
      </c>
      <c r="BE16" s="12">
        <f>IFERROR(VLOOKUP($A16,'All Running Order'!$A$4:$CN$60,BE$100,FALSE),)</f>
        <v>0</v>
      </c>
      <c r="BF16" s="12">
        <f>IFERROR(VLOOKUP($A16,'All Running Order'!$A$4:$CN$60,BF$100,FALSE),)</f>
        <v>0</v>
      </c>
      <c r="BG16" s="12">
        <f>IFERROR(VLOOKUP($A16,'All Running Order'!$A$4:$CN$60,BG$100,FALSE),)</f>
        <v>0</v>
      </c>
      <c r="BH16" s="12">
        <f>IFERROR(VLOOKUP($A16,'All Running Order'!$A$4:$CN$60,BH$100,FALSE),)</f>
        <v>0</v>
      </c>
      <c r="BI16" s="12">
        <f>IFERROR(VLOOKUP($A16,'All Running Order'!$A$4:$CN$60,BI$100,FALSE),)</f>
        <v>64</v>
      </c>
      <c r="BJ16" s="12">
        <f>IFERROR(VLOOKUP($A16,'All Running Order'!$A$4:$CN$60,BJ$100,FALSE),)</f>
        <v>12</v>
      </c>
      <c r="BK16" s="12">
        <f>IFERROR(VLOOKUP($A16,'All Running Order'!$A$4:$CN$60,BK$100,FALSE),)</f>
        <v>14</v>
      </c>
      <c r="BL16" s="12">
        <f>IFERROR(VLOOKUP($A16,'All Running Order'!$A$4:$CN$60,BL$100,FALSE),)</f>
        <v>13</v>
      </c>
      <c r="BM16" s="12">
        <f>IFERROR(VLOOKUP($A16,'All Running Order'!$A$4:$CN$60,BM$100,FALSE),)</f>
        <v>13</v>
      </c>
      <c r="BN16" s="12">
        <f>IFERROR(VLOOKUP($A16,'All Running Order'!$A$4:$CN$60,BN$100,FALSE),)</f>
        <v>12</v>
      </c>
      <c r="BO16" s="12">
        <f>IFERROR(VLOOKUP($A16,'All Running Order'!$A$4:$CN$60,BO$100,FALSE),)</f>
        <v>14</v>
      </c>
      <c r="BP16" s="12">
        <f>IFERROR(VLOOKUP($A16,'All Running Order'!$A$4:$CN$60,BP$100,FALSE),)</f>
        <v>13</v>
      </c>
      <c r="BQ16" s="12">
        <f>IFERROR(VLOOKUP($A16,'All Running Order'!$A$4:$CN$60,BQ$100,FALSE),)</f>
        <v>13</v>
      </c>
      <c r="BR16" s="12">
        <f>IFERROR(VLOOKUP($A16,'All Running Order'!$A$4:$CN$60,BR$100,FALSE),)</f>
        <v>13</v>
      </c>
      <c r="BS16" s="12">
        <f>IFERROR(VLOOKUP($A16,'All Running Order'!$A$4:$CN$60,BS$100,FALSE),)</f>
        <v>12</v>
      </c>
      <c r="BT16" s="12" t="str">
        <f>IFERROR(VLOOKUP($A16,'All Running Order'!$A$4:$CN$60,BT$100,FALSE),)</f>
        <v>-</v>
      </c>
      <c r="BU16" s="12" t="str">
        <f>IFERROR(VLOOKUP($A16,'All Running Order'!$A$4:$CN$60,BU$100,FALSE),)</f>
        <v/>
      </c>
      <c r="BV16" s="12" t="str">
        <f>IFERROR(VLOOKUP($A16,'All Running Order'!$A$4:$CN$60,BV$100,FALSE),)</f>
        <v>-</v>
      </c>
      <c r="BW16" s="12" t="str">
        <f>IFERROR(VLOOKUP($A16,'All Running Order'!$A$4:$CN$60,BW$100,FALSE),)</f>
        <v/>
      </c>
      <c r="BX16" s="12">
        <f>IFERROR(VLOOKUP($A16,'All Running Order'!$A$4:$CN$60,BX$100,FALSE),)</f>
        <v>13</v>
      </c>
      <c r="BY16" s="12">
        <f>IFERROR(VLOOKUP($A16,'All Running Order'!$A$4:$CN$60,BY$100,FALSE),)</f>
        <v>3</v>
      </c>
      <c r="BZ16" s="12" t="str">
        <f>IFERROR(VLOOKUP($A16,'All Running Order'!$A$4:$CN$60,BZ$100,FALSE),)</f>
        <v>-</v>
      </c>
      <c r="CA16" s="12" t="str">
        <f>IFERROR(VLOOKUP($A16,'All Running Order'!$A$4:$CN$60,CA$100,FALSE),)</f>
        <v/>
      </c>
      <c r="CB16" s="12" t="str">
        <f>IFERROR(VLOOKUP($A16,'All Running Order'!$A$4:$CN$60,CB$100,FALSE),)</f>
        <v>-</v>
      </c>
      <c r="CC16" s="12" t="str">
        <f>IFERROR(VLOOKUP($A16,'All Running Order'!$A$4:$CN$60,CC$100,FALSE),)</f>
        <v/>
      </c>
      <c r="CD16" s="12" t="str">
        <f>IFERROR(VLOOKUP($A16,'All Running Order'!$A$4:$CN$60,CD$100,FALSE),)</f>
        <v>-</v>
      </c>
      <c r="CE16" s="12" t="str">
        <f>IFERROR(VLOOKUP($A16,'All Running Order'!$A$4:$CN$60,CE$100,FALSE),)</f>
        <v/>
      </c>
      <c r="CF16" s="12" t="str">
        <f>IFERROR(VLOOKUP($A16,'All Running Order'!$A$4:$CN$60,CF$100,FALSE),)</f>
        <v>-</v>
      </c>
      <c r="CG16" s="12" t="str">
        <f>IFERROR(VLOOKUP($A16,'All Running Order'!$A$4:$CN$60,CG$100,FALSE),)</f>
        <v/>
      </c>
      <c r="CH16" s="12" t="str">
        <f>IFERROR(VLOOKUP($A16,'All Running Order'!$A$4:$CN$60,CH$100,FALSE),)</f>
        <v>-</v>
      </c>
      <c r="CI16" s="12" t="str">
        <f>IFERROR(VLOOKUP($A16,'All Running Order'!$A$4:$CN$60,CI$100,FALSE),)</f>
        <v xml:space="preserve"> </v>
      </c>
      <c r="CJ16" s="12" t="str">
        <f>IFERROR(VLOOKUP($A16,'All Running Order'!$A$4:$CN$60,CJ$100,FALSE),)</f>
        <v>-</v>
      </c>
      <c r="CK16" s="12" t="str">
        <f>IFERROR(VLOOKUP($A16,'All Running Order'!$A$4:$CN$60,CK$100,FALSE),)</f>
        <v xml:space="preserve"> </v>
      </c>
      <c r="CL16" s="12" t="str">
        <f>IFERROR(VLOOKUP($A16,'All Running Order'!$A$4:$CN$60,CL$100,FALSE),)</f>
        <v>3</v>
      </c>
      <c r="CM16" s="12" t="str">
        <f>IFERROR(VLOOKUP($A16,'All Running Order'!$A$4:$CN$60,CM$100,FALSE),)</f>
        <v xml:space="preserve"> </v>
      </c>
      <c r="CN16" s="12" t="str">
        <f>IFERROR(VLOOKUP($A16,'All Running Order'!$A$4:$CN$60,CN$100,FALSE),)</f>
        <v xml:space="preserve"> </v>
      </c>
    </row>
    <row r="17" spans="1:92" x14ac:dyDescent="0.3">
      <c r="A17" s="3">
        <v>14</v>
      </c>
      <c r="B17" s="12">
        <f>IFERROR(VLOOKUP($A17,'All Running Order'!$A$4:$CN$60,B$100,FALSE),)</f>
        <v>19</v>
      </c>
      <c r="C17" s="21" t="str">
        <f>IFERROR(VLOOKUP($A17,'All Running Order'!$A$4:$CN$60,C$100,FALSE),)</f>
        <v>Bob Bruce</v>
      </c>
      <c r="D17" s="21" t="str">
        <f>IFERROR(VLOOKUP($A17,'All Running Order'!$A$4:$CN$60,D$100,FALSE),)</f>
        <v>Paul Rogers</v>
      </c>
      <c r="E17" s="21" t="str">
        <f>IFERROR(VLOOKUP($A17,'All Running Order'!$A$4:$CN$60,E$100,FALSE),)</f>
        <v>Cartwright</v>
      </c>
      <c r="F17" s="12">
        <f>IFERROR(VLOOKUP($A17,'All Running Order'!$A$4:$CN$60,F$100,FALSE),)</f>
        <v>1600</v>
      </c>
      <c r="G17" s="12">
        <f>IFERROR(VLOOKUP($A17,'All Running Order'!$A$4:$CN$60,G$100,FALSE),)</f>
        <v>0</v>
      </c>
      <c r="H17" s="12">
        <f>IFERROR(VLOOKUP($A17,'All Running Order'!$A$4:$CN$60,H$100,FALSE),)</f>
        <v>0</v>
      </c>
      <c r="I17" s="12">
        <f>IFERROR(VLOOKUP($A17,'All Running Order'!$A$4:$CN$60,I$100,FALSE),)</f>
        <v>0</v>
      </c>
      <c r="J17" s="12">
        <f>IFERROR(VLOOKUP($A17,'All Running Order'!$A$4:$CN$60,J$100,FALSE),)</f>
        <v>0</v>
      </c>
      <c r="K17" s="12">
        <f>IFERROR(VLOOKUP($A17,'All Running Order'!$A$4:$CN$60,K$100,FALSE),)</f>
        <v>0</v>
      </c>
      <c r="L17" s="12">
        <f>IFERROR(VLOOKUP($A17,'All Running Order'!$A$4:$CN$60,L$100,FALSE),)</f>
        <v>0</v>
      </c>
      <c r="M17" s="12" t="str">
        <f>IFERROR(VLOOKUP($A17,'All Running Order'!$A$4:$CN$60,M$100,FALSE),)</f>
        <v>Clubman</v>
      </c>
      <c r="N17" s="12" t="str">
        <f>IFERROR(VLOOKUP($A17,'All Running Order'!$A$4:$CN$60,N$100,FALSE),)</f>
        <v>Clubman</v>
      </c>
      <c r="O17" s="12">
        <f>IFERROR(VLOOKUP($A17,'All Running Order'!$A$4:$CN$60,O$100,FALSE),)</f>
        <v>5</v>
      </c>
      <c r="P17" s="12">
        <f>IFERROR(VLOOKUP($A17,'All Running Order'!$A$4:$CN$60,P$100,FALSE),)</f>
        <v>6</v>
      </c>
      <c r="Q17" s="12">
        <f>IFERROR(VLOOKUP($A17,'All Running Order'!$A$4:$CN$60,Q$100,FALSE),)</f>
        <v>6</v>
      </c>
      <c r="R17" s="12">
        <f>IFERROR(VLOOKUP($A17,'All Running Order'!$A$4:$CN$60,R$100,FALSE),)</f>
        <v>2</v>
      </c>
      <c r="S17" s="12">
        <f>IFERROR(VLOOKUP($A17,'All Running Order'!$A$4:$CN$60,S$100,FALSE),)</f>
        <v>2</v>
      </c>
      <c r="T17" s="12">
        <f>IFERROR(VLOOKUP($A17,'All Running Order'!$A$4:$CN$60,T$100,FALSE),)</f>
        <v>5</v>
      </c>
      <c r="U17" s="12">
        <f>IFERROR(VLOOKUP($A17,'All Running Order'!$A$4:$CN$60,U$100,FALSE),)</f>
        <v>9</v>
      </c>
      <c r="V17" s="12">
        <f>IFERROR(VLOOKUP($A17,'All Running Order'!$A$4:$CN$60,V$100,FALSE),)</f>
        <v>1</v>
      </c>
      <c r="W17" s="12">
        <f>IFERROR(VLOOKUP($A17,'All Running Order'!$A$4:$CN$60,W$100,FALSE),)</f>
        <v>0</v>
      </c>
      <c r="X17" s="12">
        <f>IFERROR(VLOOKUP($A17,'All Running Order'!$A$4:$CN$60,X$100,FALSE),)</f>
        <v>0</v>
      </c>
      <c r="Y17" s="12">
        <f>IFERROR(VLOOKUP($A17,'All Running Order'!$A$4:$CN$60,Y$100,FALSE),)</f>
        <v>36</v>
      </c>
      <c r="Z17" s="12">
        <f>IFERROR(VLOOKUP($A17,'All Running Order'!$A$4:$CN$60,Z$100,FALSE),)</f>
        <v>4</v>
      </c>
      <c r="AA17" s="12">
        <f>IFERROR(VLOOKUP($A17,'All Running Order'!$A$4:$CN$60,AA$100,FALSE),)</f>
        <v>1</v>
      </c>
      <c r="AB17" s="12">
        <f>IFERROR(VLOOKUP($A17,'All Running Order'!$A$4:$CN$60,AB$100,FALSE),)</f>
        <v>5</v>
      </c>
      <c r="AC17" s="12">
        <f>IFERROR(VLOOKUP($A17,'All Running Order'!$A$4:$CN$60,AC$100,FALSE),)</f>
        <v>2</v>
      </c>
      <c r="AD17" s="12">
        <f>IFERROR(VLOOKUP($A17,'All Running Order'!$A$4:$CN$60,AD$100,FALSE),)</f>
        <v>2</v>
      </c>
      <c r="AE17" s="12">
        <f>IFERROR(VLOOKUP($A17,'All Running Order'!$A$4:$CN$60,AE$100,FALSE),)</f>
        <v>1</v>
      </c>
      <c r="AF17" s="12">
        <f>IFERROR(VLOOKUP($A17,'All Running Order'!$A$4:$CN$60,AF$100,FALSE),)</f>
        <v>8</v>
      </c>
      <c r="AG17" s="12">
        <f>IFERROR(VLOOKUP($A17,'All Running Order'!$A$4:$CN$60,AG$100,FALSE),)</f>
        <v>1</v>
      </c>
      <c r="AH17" s="12">
        <f>IFERROR(VLOOKUP($A17,'All Running Order'!$A$4:$CN$60,AH$100,FALSE),)</f>
        <v>0</v>
      </c>
      <c r="AI17" s="12">
        <f>IFERROR(VLOOKUP($A17,'All Running Order'!$A$4:$CN$60,AI$100,FALSE),)</f>
        <v>0</v>
      </c>
      <c r="AJ17" s="12">
        <f>IFERROR(VLOOKUP($A17,'All Running Order'!$A$4:$CN$60,AJ$100,FALSE),)</f>
        <v>24</v>
      </c>
      <c r="AK17" s="12">
        <f>IFERROR(VLOOKUP($A17,'All Running Order'!$A$4:$CN$60,AK$100,FALSE),)</f>
        <v>60</v>
      </c>
      <c r="AL17" s="12">
        <f>IFERROR(VLOOKUP($A17,'All Running Order'!$A$4:$CN$60,AL$100,FALSE),)</f>
        <v>2</v>
      </c>
      <c r="AM17" s="12">
        <f>IFERROR(VLOOKUP($A17,'All Running Order'!$A$4:$CN$60,AM$100,FALSE),)</f>
        <v>0</v>
      </c>
      <c r="AN17" s="12">
        <f>IFERROR(VLOOKUP($A17,'All Running Order'!$A$4:$CN$60,AN$100,FALSE),)</f>
        <v>3</v>
      </c>
      <c r="AO17" s="12">
        <f>IFERROR(VLOOKUP($A17,'All Running Order'!$A$4:$CN$60,AO$100,FALSE),)</f>
        <v>1</v>
      </c>
      <c r="AP17" s="12">
        <f>IFERROR(VLOOKUP($A17,'All Running Order'!$A$4:$CN$60,AP$100,FALSE),)</f>
        <v>0</v>
      </c>
      <c r="AQ17" s="12">
        <f>IFERROR(VLOOKUP($A17,'All Running Order'!$A$4:$CN$60,AQ$100,FALSE),)</f>
        <v>1</v>
      </c>
      <c r="AR17" s="12">
        <f>IFERROR(VLOOKUP($A17,'All Running Order'!$A$4:$CN$60,AR$100,FALSE),)</f>
        <v>2</v>
      </c>
      <c r="AS17" s="12">
        <f>IFERROR(VLOOKUP($A17,'All Running Order'!$A$4:$CN$60,AS$100,FALSE),)</f>
        <v>1</v>
      </c>
      <c r="AT17" s="12">
        <f>IFERROR(VLOOKUP($A17,'All Running Order'!$A$4:$CN$60,AT$100,FALSE),)</f>
        <v>0</v>
      </c>
      <c r="AU17" s="12">
        <f>IFERROR(VLOOKUP($A17,'All Running Order'!$A$4:$CN$60,AU$100,FALSE),)</f>
        <v>0</v>
      </c>
      <c r="AV17" s="12">
        <f>IFERROR(VLOOKUP($A17,'All Running Order'!$A$4:$CN$60,AV$100,FALSE),)</f>
        <v>10</v>
      </c>
      <c r="AW17" s="12">
        <f>IFERROR(VLOOKUP($A17,'All Running Order'!$A$4:$CN$60,AW$100,FALSE),)</f>
        <v>70</v>
      </c>
      <c r="AX17" s="12">
        <f>IFERROR(VLOOKUP($A17,'All Running Order'!$A$4:$CN$60,AX$100,FALSE),)</f>
        <v>0</v>
      </c>
      <c r="AY17" s="12">
        <f>IFERROR(VLOOKUP($A17,'All Running Order'!$A$4:$CN$60,AY$100,FALSE),)</f>
        <v>0</v>
      </c>
      <c r="AZ17" s="12">
        <f>IFERROR(VLOOKUP($A17,'All Running Order'!$A$4:$CN$60,AZ$100,FALSE),)</f>
        <v>0</v>
      </c>
      <c r="BA17" s="12">
        <f>IFERROR(VLOOKUP($A17,'All Running Order'!$A$4:$CN$60,BA$100,FALSE),)</f>
        <v>0</v>
      </c>
      <c r="BB17" s="12">
        <f>IFERROR(VLOOKUP($A17,'All Running Order'!$A$4:$CN$60,BB$100,FALSE),)</f>
        <v>0</v>
      </c>
      <c r="BC17" s="12">
        <f>IFERROR(VLOOKUP($A17,'All Running Order'!$A$4:$CN$60,BC$100,FALSE),)</f>
        <v>0</v>
      </c>
      <c r="BD17" s="12">
        <f>IFERROR(VLOOKUP($A17,'All Running Order'!$A$4:$CN$60,BD$100,FALSE),)</f>
        <v>0</v>
      </c>
      <c r="BE17" s="12">
        <f>IFERROR(VLOOKUP($A17,'All Running Order'!$A$4:$CN$60,BE$100,FALSE),)</f>
        <v>0</v>
      </c>
      <c r="BF17" s="12">
        <f>IFERROR(VLOOKUP($A17,'All Running Order'!$A$4:$CN$60,BF$100,FALSE),)</f>
        <v>0</v>
      </c>
      <c r="BG17" s="12">
        <f>IFERROR(VLOOKUP($A17,'All Running Order'!$A$4:$CN$60,BG$100,FALSE),)</f>
        <v>0</v>
      </c>
      <c r="BH17" s="12">
        <f>IFERROR(VLOOKUP($A17,'All Running Order'!$A$4:$CN$60,BH$100,FALSE),)</f>
        <v>0</v>
      </c>
      <c r="BI17" s="12">
        <f>IFERROR(VLOOKUP($A17,'All Running Order'!$A$4:$CN$60,BI$100,FALSE),)</f>
        <v>70</v>
      </c>
      <c r="BJ17" s="12">
        <f>IFERROR(VLOOKUP($A17,'All Running Order'!$A$4:$CN$60,BJ$100,FALSE),)</f>
        <v>16</v>
      </c>
      <c r="BK17" s="12">
        <f>IFERROR(VLOOKUP($A17,'All Running Order'!$A$4:$CN$60,BK$100,FALSE),)</f>
        <v>17</v>
      </c>
      <c r="BL17" s="12">
        <f>IFERROR(VLOOKUP($A17,'All Running Order'!$A$4:$CN$60,BL$100,FALSE),)</f>
        <v>14</v>
      </c>
      <c r="BM17" s="12">
        <f>IFERROR(VLOOKUP($A17,'All Running Order'!$A$4:$CN$60,BM$100,FALSE),)</f>
        <v>14</v>
      </c>
      <c r="BN17" s="12">
        <f>IFERROR(VLOOKUP($A17,'All Running Order'!$A$4:$CN$60,BN$100,FALSE),)</f>
        <v>16</v>
      </c>
      <c r="BO17" s="12">
        <f>IFERROR(VLOOKUP($A17,'All Running Order'!$A$4:$CN$60,BO$100,FALSE),)</f>
        <v>16</v>
      </c>
      <c r="BP17" s="12">
        <f>IFERROR(VLOOKUP($A17,'All Running Order'!$A$4:$CN$60,BP$100,FALSE),)</f>
        <v>14</v>
      </c>
      <c r="BQ17" s="12">
        <f>IFERROR(VLOOKUP($A17,'All Running Order'!$A$4:$CN$60,BQ$100,FALSE),)</f>
        <v>14</v>
      </c>
      <c r="BR17" s="12" t="str">
        <f>IFERROR(VLOOKUP($A17,'All Running Order'!$A$4:$CN$60,BR$100,FALSE),)</f>
        <v>-</v>
      </c>
      <c r="BS17" s="12" t="str">
        <f>IFERROR(VLOOKUP($A17,'All Running Order'!$A$4:$CN$60,BS$100,FALSE),)</f>
        <v/>
      </c>
      <c r="BT17" s="12" t="str">
        <f>IFERROR(VLOOKUP($A17,'All Running Order'!$A$4:$CN$60,BT$100,FALSE),)</f>
        <v>-</v>
      </c>
      <c r="BU17" s="12" t="str">
        <f>IFERROR(VLOOKUP($A17,'All Running Order'!$A$4:$CN$60,BU$100,FALSE),)</f>
        <v/>
      </c>
      <c r="BV17" s="12" t="str">
        <f>IFERROR(VLOOKUP($A17,'All Running Order'!$A$4:$CN$60,BV$100,FALSE),)</f>
        <v>-</v>
      </c>
      <c r="BW17" s="12" t="str">
        <f>IFERROR(VLOOKUP($A17,'All Running Order'!$A$4:$CN$60,BW$100,FALSE),)</f>
        <v/>
      </c>
      <c r="BX17" s="12" t="str">
        <f>IFERROR(VLOOKUP($A17,'All Running Order'!$A$4:$CN$60,BX$100,FALSE),)</f>
        <v>-</v>
      </c>
      <c r="BY17" s="12" t="str">
        <f>IFERROR(VLOOKUP($A17,'All Running Order'!$A$4:$CN$60,BY$100,FALSE),)</f>
        <v/>
      </c>
      <c r="BZ17" s="12" t="str">
        <f>IFERROR(VLOOKUP($A17,'All Running Order'!$A$4:$CN$60,BZ$100,FALSE),)</f>
        <v>-</v>
      </c>
      <c r="CA17" s="12" t="str">
        <f>IFERROR(VLOOKUP($A17,'All Running Order'!$A$4:$CN$60,CA$100,FALSE),)</f>
        <v/>
      </c>
      <c r="CB17" s="12" t="str">
        <f>IFERROR(VLOOKUP($A17,'All Running Order'!$A$4:$CN$60,CB$100,FALSE),)</f>
        <v>-</v>
      </c>
      <c r="CC17" s="12" t="str">
        <f>IFERROR(VLOOKUP($A17,'All Running Order'!$A$4:$CN$60,CC$100,FALSE),)</f>
        <v/>
      </c>
      <c r="CD17" s="12">
        <f>IFERROR(VLOOKUP($A17,'All Running Order'!$A$4:$CN$60,CD$100,FALSE),)</f>
        <v>14</v>
      </c>
      <c r="CE17" s="12">
        <f>IFERROR(VLOOKUP($A17,'All Running Order'!$A$4:$CN$60,CE$100,FALSE),)</f>
        <v>2</v>
      </c>
      <c r="CF17" s="12" t="str">
        <f>IFERROR(VLOOKUP($A17,'All Running Order'!$A$4:$CN$60,CF$100,FALSE),)</f>
        <v>-</v>
      </c>
      <c r="CG17" s="12" t="str">
        <f>IFERROR(VLOOKUP($A17,'All Running Order'!$A$4:$CN$60,CG$100,FALSE),)</f>
        <v/>
      </c>
      <c r="CH17" s="12" t="str">
        <f>IFERROR(VLOOKUP($A17,'All Running Order'!$A$4:$CN$60,CH$100,FALSE),)</f>
        <v>-</v>
      </c>
      <c r="CI17" s="12" t="str">
        <f>IFERROR(VLOOKUP($A17,'All Running Order'!$A$4:$CN$60,CI$100,FALSE),)</f>
        <v xml:space="preserve"> </v>
      </c>
      <c r="CJ17" s="12" t="str">
        <f>IFERROR(VLOOKUP($A17,'All Running Order'!$A$4:$CN$60,CJ$100,FALSE),)</f>
        <v>-</v>
      </c>
      <c r="CK17" s="12" t="str">
        <f>IFERROR(VLOOKUP($A17,'All Running Order'!$A$4:$CN$60,CK$100,FALSE),)</f>
        <v xml:space="preserve"> </v>
      </c>
      <c r="CL17" s="12" t="str">
        <f>IFERROR(VLOOKUP($A17,'All Running Order'!$A$4:$CN$60,CL$100,FALSE),)</f>
        <v>2</v>
      </c>
      <c r="CM17" s="12" t="str">
        <f>IFERROR(VLOOKUP($A17,'All Running Order'!$A$4:$CN$60,CM$100,FALSE),)</f>
        <v xml:space="preserve"> </v>
      </c>
      <c r="CN17" s="12" t="str">
        <f>IFERROR(VLOOKUP($A17,'All Running Order'!$A$4:$CN$60,CN$100,FALSE),)</f>
        <v xml:space="preserve"> </v>
      </c>
    </row>
    <row r="18" spans="1:92" x14ac:dyDescent="0.3">
      <c r="A18" s="3">
        <v>15</v>
      </c>
      <c r="B18" s="12">
        <f>IFERROR(VLOOKUP($A18,'All Running Order'!$A$4:$CN$60,B$100,FALSE),)</f>
        <v>8</v>
      </c>
      <c r="C18" s="21" t="str">
        <f>IFERROR(VLOOKUP($A18,'All Running Order'!$A$4:$CN$60,C$100,FALSE),)</f>
        <v>Paul Marsh</v>
      </c>
      <c r="D18" s="21" t="str">
        <f>IFERROR(VLOOKUP($A18,'All Running Order'!$A$4:$CN$60,D$100,FALSE),)</f>
        <v>Debbie Marsh</v>
      </c>
      <c r="E18" s="21" t="str">
        <f>IFERROR(VLOOKUP($A18,'All Running Order'!$A$4:$CN$60,E$100,FALSE),)</f>
        <v>Sherpa</v>
      </c>
      <c r="F18" s="12">
        <f>IFERROR(VLOOKUP($A18,'All Running Order'!$A$4:$CN$60,F$100,FALSE),)</f>
        <v>1335</v>
      </c>
      <c r="G18" s="12">
        <f>IFERROR(VLOOKUP($A18,'All Running Order'!$A$4:$CN$60,G$100,FALSE),)</f>
        <v>0</v>
      </c>
      <c r="H18" s="12">
        <f>IFERROR(VLOOKUP($A18,'All Running Order'!$A$4:$CN$60,H$100,FALSE),)</f>
        <v>0</v>
      </c>
      <c r="I18" s="12">
        <f>IFERROR(VLOOKUP($A18,'All Running Order'!$A$4:$CN$60,I$100,FALSE),)</f>
        <v>0</v>
      </c>
      <c r="J18" s="12">
        <f>IFERROR(VLOOKUP($A18,'All Running Order'!$A$4:$CN$60,J$100,FALSE),)</f>
        <v>0</v>
      </c>
      <c r="K18" s="12">
        <f>IFERROR(VLOOKUP($A18,'All Running Order'!$A$4:$CN$60,K$100,FALSE),)</f>
        <v>0</v>
      </c>
      <c r="L18" s="12">
        <f>IFERROR(VLOOKUP($A18,'All Running Order'!$A$4:$CN$60,L$100,FALSE),)</f>
        <v>0</v>
      </c>
      <c r="M18" s="12" t="str">
        <f>IFERROR(VLOOKUP($A18,'All Running Order'!$A$4:$CN$60,M$100,FALSE),)</f>
        <v>National</v>
      </c>
      <c r="N18" s="12" t="str">
        <f>IFERROR(VLOOKUP($A18,'All Running Order'!$A$4:$CN$60,N$100,FALSE),)</f>
        <v>Rookie</v>
      </c>
      <c r="O18" s="12">
        <f>IFERROR(VLOOKUP($A18,'All Running Order'!$A$4:$CN$60,O$100,FALSE),)</f>
        <v>5</v>
      </c>
      <c r="P18" s="12">
        <f>IFERROR(VLOOKUP($A18,'All Running Order'!$A$4:$CN$60,P$100,FALSE),)</f>
        <v>4</v>
      </c>
      <c r="Q18" s="12">
        <f>IFERROR(VLOOKUP($A18,'All Running Order'!$A$4:$CN$60,Q$100,FALSE),)</f>
        <v>5</v>
      </c>
      <c r="R18" s="12">
        <f>IFERROR(VLOOKUP($A18,'All Running Order'!$A$4:$CN$60,R$100,FALSE),)</f>
        <v>1</v>
      </c>
      <c r="S18" s="12">
        <f>IFERROR(VLOOKUP($A18,'All Running Order'!$A$4:$CN$60,S$100,FALSE),)</f>
        <v>0</v>
      </c>
      <c r="T18" s="12">
        <f>IFERROR(VLOOKUP($A18,'All Running Order'!$A$4:$CN$60,T$100,FALSE),)</f>
        <v>5</v>
      </c>
      <c r="U18" s="12">
        <f>IFERROR(VLOOKUP($A18,'All Running Order'!$A$4:$CN$60,U$100,FALSE),)</f>
        <v>10</v>
      </c>
      <c r="V18" s="12">
        <f>IFERROR(VLOOKUP($A18,'All Running Order'!$A$4:$CN$60,V$100,FALSE),)</f>
        <v>5</v>
      </c>
      <c r="W18" s="12">
        <f>IFERROR(VLOOKUP($A18,'All Running Order'!$A$4:$CN$60,W$100,FALSE),)</f>
        <v>0</v>
      </c>
      <c r="X18" s="12">
        <f>IFERROR(VLOOKUP($A18,'All Running Order'!$A$4:$CN$60,X$100,FALSE),)</f>
        <v>0</v>
      </c>
      <c r="Y18" s="12">
        <f>IFERROR(VLOOKUP($A18,'All Running Order'!$A$4:$CN$60,Y$100,FALSE),)</f>
        <v>35</v>
      </c>
      <c r="Z18" s="12">
        <f>IFERROR(VLOOKUP($A18,'All Running Order'!$A$4:$CN$60,Z$100,FALSE),)</f>
        <v>4</v>
      </c>
      <c r="AA18" s="12">
        <f>IFERROR(VLOOKUP($A18,'All Running Order'!$A$4:$CN$60,AA$100,FALSE),)</f>
        <v>0</v>
      </c>
      <c r="AB18" s="12">
        <f>IFERROR(VLOOKUP($A18,'All Running Order'!$A$4:$CN$60,AB$100,FALSE),)</f>
        <v>5</v>
      </c>
      <c r="AC18" s="12">
        <f>IFERROR(VLOOKUP($A18,'All Running Order'!$A$4:$CN$60,AC$100,FALSE),)</f>
        <v>1</v>
      </c>
      <c r="AD18" s="12">
        <f>IFERROR(VLOOKUP($A18,'All Running Order'!$A$4:$CN$60,AD$100,FALSE),)</f>
        <v>1</v>
      </c>
      <c r="AE18" s="12">
        <f>IFERROR(VLOOKUP($A18,'All Running Order'!$A$4:$CN$60,AE$100,FALSE),)</f>
        <v>5</v>
      </c>
      <c r="AF18" s="12">
        <f>IFERROR(VLOOKUP($A18,'All Running Order'!$A$4:$CN$60,AF$100,FALSE),)</f>
        <v>8</v>
      </c>
      <c r="AG18" s="12">
        <f>IFERROR(VLOOKUP($A18,'All Running Order'!$A$4:$CN$60,AG$100,FALSE),)</f>
        <v>1</v>
      </c>
      <c r="AH18" s="12">
        <f>IFERROR(VLOOKUP($A18,'All Running Order'!$A$4:$CN$60,AH$100,FALSE),)</f>
        <v>0</v>
      </c>
      <c r="AI18" s="12">
        <f>IFERROR(VLOOKUP($A18,'All Running Order'!$A$4:$CN$60,AI$100,FALSE),)</f>
        <v>0</v>
      </c>
      <c r="AJ18" s="12">
        <f>IFERROR(VLOOKUP($A18,'All Running Order'!$A$4:$CN$60,AJ$100,FALSE),)</f>
        <v>25</v>
      </c>
      <c r="AK18" s="12">
        <f>IFERROR(VLOOKUP($A18,'All Running Order'!$A$4:$CN$60,AK$100,FALSE),)</f>
        <v>60</v>
      </c>
      <c r="AL18" s="12">
        <f>IFERROR(VLOOKUP($A18,'All Running Order'!$A$4:$CN$60,AL$100,FALSE),)</f>
        <v>2</v>
      </c>
      <c r="AM18" s="12">
        <f>IFERROR(VLOOKUP($A18,'All Running Order'!$A$4:$CN$60,AM$100,FALSE),)</f>
        <v>2</v>
      </c>
      <c r="AN18" s="12">
        <f>IFERROR(VLOOKUP($A18,'All Running Order'!$A$4:$CN$60,AN$100,FALSE),)</f>
        <v>1</v>
      </c>
      <c r="AO18" s="12">
        <f>IFERROR(VLOOKUP($A18,'All Running Order'!$A$4:$CN$60,AO$100,FALSE),)</f>
        <v>2</v>
      </c>
      <c r="AP18" s="12">
        <f>IFERROR(VLOOKUP($A18,'All Running Order'!$A$4:$CN$60,AP$100,FALSE),)</f>
        <v>1</v>
      </c>
      <c r="AQ18" s="12">
        <f>IFERROR(VLOOKUP($A18,'All Running Order'!$A$4:$CN$60,AQ$100,FALSE),)</f>
        <v>2</v>
      </c>
      <c r="AR18" s="12">
        <f>IFERROR(VLOOKUP($A18,'All Running Order'!$A$4:$CN$60,AR$100,FALSE),)</f>
        <v>1</v>
      </c>
      <c r="AS18" s="12">
        <f>IFERROR(VLOOKUP($A18,'All Running Order'!$A$4:$CN$60,AS$100,FALSE),)</f>
        <v>1</v>
      </c>
      <c r="AT18" s="12">
        <f>IFERROR(VLOOKUP($A18,'All Running Order'!$A$4:$CN$60,AT$100,FALSE),)</f>
        <v>0</v>
      </c>
      <c r="AU18" s="12">
        <f>IFERROR(VLOOKUP($A18,'All Running Order'!$A$4:$CN$60,AU$100,FALSE),)</f>
        <v>0</v>
      </c>
      <c r="AV18" s="12">
        <f>IFERROR(VLOOKUP($A18,'All Running Order'!$A$4:$CN$60,AV$100,FALSE),)</f>
        <v>12</v>
      </c>
      <c r="AW18" s="12">
        <f>IFERROR(VLOOKUP($A18,'All Running Order'!$A$4:$CN$60,AW$100,FALSE),)</f>
        <v>72</v>
      </c>
      <c r="AX18" s="12">
        <f>IFERROR(VLOOKUP($A18,'All Running Order'!$A$4:$CN$60,AX$100,FALSE),)</f>
        <v>0</v>
      </c>
      <c r="AY18" s="12">
        <f>IFERROR(VLOOKUP($A18,'All Running Order'!$A$4:$CN$60,AY$100,FALSE),)</f>
        <v>0</v>
      </c>
      <c r="AZ18" s="12">
        <f>IFERROR(VLOOKUP($A18,'All Running Order'!$A$4:$CN$60,AZ$100,FALSE),)</f>
        <v>0</v>
      </c>
      <c r="BA18" s="12">
        <f>IFERROR(VLOOKUP($A18,'All Running Order'!$A$4:$CN$60,BA$100,FALSE),)</f>
        <v>0</v>
      </c>
      <c r="BB18" s="12">
        <f>IFERROR(VLOOKUP($A18,'All Running Order'!$A$4:$CN$60,BB$100,FALSE),)</f>
        <v>0</v>
      </c>
      <c r="BC18" s="12">
        <f>IFERROR(VLOOKUP($A18,'All Running Order'!$A$4:$CN$60,BC$100,FALSE),)</f>
        <v>0</v>
      </c>
      <c r="BD18" s="12">
        <f>IFERROR(VLOOKUP($A18,'All Running Order'!$A$4:$CN$60,BD$100,FALSE),)</f>
        <v>0</v>
      </c>
      <c r="BE18" s="12">
        <f>IFERROR(VLOOKUP($A18,'All Running Order'!$A$4:$CN$60,BE$100,FALSE),)</f>
        <v>0</v>
      </c>
      <c r="BF18" s="12">
        <f>IFERROR(VLOOKUP($A18,'All Running Order'!$A$4:$CN$60,BF$100,FALSE),)</f>
        <v>0</v>
      </c>
      <c r="BG18" s="12">
        <f>IFERROR(VLOOKUP($A18,'All Running Order'!$A$4:$CN$60,BG$100,FALSE),)</f>
        <v>0</v>
      </c>
      <c r="BH18" s="12">
        <f>IFERROR(VLOOKUP($A18,'All Running Order'!$A$4:$CN$60,BH$100,FALSE),)</f>
        <v>0</v>
      </c>
      <c r="BI18" s="12">
        <f>IFERROR(VLOOKUP($A18,'All Running Order'!$A$4:$CN$60,BI$100,FALSE),)</f>
        <v>72</v>
      </c>
      <c r="BJ18" s="12">
        <f>IFERROR(VLOOKUP($A18,'All Running Order'!$A$4:$CN$60,BJ$100,FALSE),)</f>
        <v>15</v>
      </c>
      <c r="BK18" s="12">
        <f>IFERROR(VLOOKUP($A18,'All Running Order'!$A$4:$CN$60,BK$100,FALSE),)</f>
        <v>16</v>
      </c>
      <c r="BL18" s="12">
        <f>IFERROR(VLOOKUP($A18,'All Running Order'!$A$4:$CN$60,BL$100,FALSE),)</f>
        <v>15</v>
      </c>
      <c r="BM18" s="12">
        <f>IFERROR(VLOOKUP($A18,'All Running Order'!$A$4:$CN$60,BM$100,FALSE),)</f>
        <v>15</v>
      </c>
      <c r="BN18" s="12">
        <f>IFERROR(VLOOKUP($A18,'All Running Order'!$A$4:$CN$60,BN$100,FALSE),)</f>
        <v>15</v>
      </c>
      <c r="BO18" s="12">
        <f>IFERROR(VLOOKUP($A18,'All Running Order'!$A$4:$CN$60,BO$100,FALSE),)</f>
        <v>16</v>
      </c>
      <c r="BP18" s="12">
        <f>IFERROR(VLOOKUP($A18,'All Running Order'!$A$4:$CN$60,BP$100,FALSE),)</f>
        <v>15</v>
      </c>
      <c r="BQ18" s="12">
        <f>IFERROR(VLOOKUP($A18,'All Running Order'!$A$4:$CN$60,BQ$100,FALSE),)</f>
        <v>15</v>
      </c>
      <c r="BR18" s="12">
        <f>IFERROR(VLOOKUP($A18,'All Running Order'!$A$4:$CN$60,BR$100,FALSE),)</f>
        <v>15</v>
      </c>
      <c r="BS18" s="12">
        <f>IFERROR(VLOOKUP($A18,'All Running Order'!$A$4:$CN$60,BS$100,FALSE),)</f>
        <v>13</v>
      </c>
      <c r="BT18" s="12" t="str">
        <f>IFERROR(VLOOKUP($A18,'All Running Order'!$A$4:$CN$60,BT$100,FALSE),)</f>
        <v>-</v>
      </c>
      <c r="BU18" s="12" t="str">
        <f>IFERROR(VLOOKUP($A18,'All Running Order'!$A$4:$CN$60,BU$100,FALSE),)</f>
        <v/>
      </c>
      <c r="BV18" s="12" t="str">
        <f>IFERROR(VLOOKUP($A18,'All Running Order'!$A$4:$CN$60,BV$100,FALSE),)</f>
        <v>-</v>
      </c>
      <c r="BW18" s="12" t="str">
        <f>IFERROR(VLOOKUP($A18,'All Running Order'!$A$4:$CN$60,BW$100,FALSE),)</f>
        <v/>
      </c>
      <c r="BX18" s="12" t="str">
        <f>IFERROR(VLOOKUP($A18,'All Running Order'!$A$4:$CN$60,BX$100,FALSE),)</f>
        <v>-</v>
      </c>
      <c r="BY18" s="12" t="str">
        <f>IFERROR(VLOOKUP($A18,'All Running Order'!$A$4:$CN$60,BY$100,FALSE),)</f>
        <v/>
      </c>
      <c r="BZ18" s="12" t="str">
        <f>IFERROR(VLOOKUP($A18,'All Running Order'!$A$4:$CN$60,BZ$100,FALSE),)</f>
        <v>-</v>
      </c>
      <c r="CA18" s="12" t="str">
        <f>IFERROR(VLOOKUP($A18,'All Running Order'!$A$4:$CN$60,CA$100,FALSE),)</f>
        <v/>
      </c>
      <c r="CB18" s="12">
        <f>IFERROR(VLOOKUP($A18,'All Running Order'!$A$4:$CN$60,CB$100,FALSE),)</f>
        <v>15</v>
      </c>
      <c r="CC18" s="12">
        <f>IFERROR(VLOOKUP($A18,'All Running Order'!$A$4:$CN$60,CC$100,FALSE),)</f>
        <v>1</v>
      </c>
      <c r="CD18" s="12" t="str">
        <f>IFERROR(VLOOKUP($A18,'All Running Order'!$A$4:$CN$60,CD$100,FALSE),)</f>
        <v>-</v>
      </c>
      <c r="CE18" s="12" t="str">
        <f>IFERROR(VLOOKUP($A18,'All Running Order'!$A$4:$CN$60,CE$100,FALSE),)</f>
        <v/>
      </c>
      <c r="CF18" s="12" t="str">
        <f>IFERROR(VLOOKUP($A18,'All Running Order'!$A$4:$CN$60,CF$100,FALSE),)</f>
        <v>-</v>
      </c>
      <c r="CG18" s="12" t="str">
        <f>IFERROR(VLOOKUP($A18,'All Running Order'!$A$4:$CN$60,CG$100,FALSE),)</f>
        <v/>
      </c>
      <c r="CH18" s="12" t="str">
        <f>IFERROR(VLOOKUP($A18,'All Running Order'!$A$4:$CN$60,CH$100,FALSE),)</f>
        <v>-</v>
      </c>
      <c r="CI18" s="12" t="str">
        <f>IFERROR(VLOOKUP($A18,'All Running Order'!$A$4:$CN$60,CI$100,FALSE),)</f>
        <v xml:space="preserve"> </v>
      </c>
      <c r="CJ18" s="12" t="str">
        <f>IFERROR(VLOOKUP($A18,'All Running Order'!$A$4:$CN$60,CJ$100,FALSE),)</f>
        <v>-</v>
      </c>
      <c r="CK18" s="12" t="str">
        <f>IFERROR(VLOOKUP($A18,'All Running Order'!$A$4:$CN$60,CK$100,FALSE),)</f>
        <v xml:space="preserve"> </v>
      </c>
      <c r="CL18" s="12" t="str">
        <f>IFERROR(VLOOKUP($A18,'All Running Order'!$A$4:$CN$60,CL$100,FALSE),)</f>
        <v>1</v>
      </c>
      <c r="CM18" s="12" t="str">
        <f>IFERROR(VLOOKUP($A18,'All Running Order'!$A$4:$CN$60,CM$100,FALSE),)</f>
        <v xml:space="preserve"> </v>
      </c>
      <c r="CN18" s="12" t="str">
        <f>IFERROR(VLOOKUP($A18,'All Running Order'!$A$4:$CN$60,CN$100,FALSE),)</f>
        <v xml:space="preserve"> </v>
      </c>
    </row>
    <row r="19" spans="1:92" x14ac:dyDescent="0.3">
      <c r="A19" s="3">
        <v>16</v>
      </c>
      <c r="B19" s="12">
        <f>IFERROR(VLOOKUP($A19,'All Running Order'!$A$4:$CN$60,B$100,FALSE),)</f>
        <v>12</v>
      </c>
      <c r="C19" s="21" t="str">
        <f>IFERROR(VLOOKUP($A19,'All Running Order'!$A$4:$CN$60,C$100,FALSE),)</f>
        <v>Phil Blagden</v>
      </c>
      <c r="D19" s="21" t="str">
        <f>IFERROR(VLOOKUP($A19,'All Running Order'!$A$4:$CN$60,D$100,FALSE),)</f>
        <v>James Tickle</v>
      </c>
      <c r="E19" s="21" t="str">
        <f>IFERROR(VLOOKUP($A19,'All Running Order'!$A$4:$CN$60,E$100,FALSE),)</f>
        <v>Trialsmaster</v>
      </c>
      <c r="F19" s="12">
        <f>IFERROR(VLOOKUP($A19,'All Running Order'!$A$4:$CN$60,F$100,FALSE),)</f>
        <v>1335</v>
      </c>
      <c r="G19" s="12" t="str">
        <f>IFERROR(VLOOKUP($A19,'All Running Order'!$A$4:$CN$60,G$100,FALSE),)</f>
        <v>Live</v>
      </c>
      <c r="H19" s="12">
        <f>IFERROR(VLOOKUP($A19,'All Running Order'!$A$4:$CN$60,H$100,FALSE),)</f>
        <v>0</v>
      </c>
      <c r="I19" s="12">
        <f>IFERROR(VLOOKUP($A19,'All Running Order'!$A$4:$CN$60,I$100,FALSE),)</f>
        <v>0</v>
      </c>
      <c r="J19" s="12">
        <f>IFERROR(VLOOKUP($A19,'All Running Order'!$A$4:$CN$60,J$100,FALSE),)</f>
        <v>0</v>
      </c>
      <c r="K19" s="12">
        <f>IFERROR(VLOOKUP($A19,'All Running Order'!$A$4:$CN$60,K$100,FALSE),)</f>
        <v>0</v>
      </c>
      <c r="L19" s="12">
        <f>IFERROR(VLOOKUP($A19,'All Running Order'!$A$4:$CN$60,L$100,FALSE),)</f>
        <v>0</v>
      </c>
      <c r="M19" s="12" t="str">
        <f>IFERROR(VLOOKUP($A19,'All Running Order'!$A$4:$CN$60,M$100,FALSE),)</f>
        <v>National</v>
      </c>
      <c r="N19" s="12" t="str">
        <f>IFERROR(VLOOKUP($A19,'All Running Order'!$A$4:$CN$60,N$100,FALSE),)</f>
        <v>Blue Live</v>
      </c>
      <c r="O19" s="12">
        <f>IFERROR(VLOOKUP($A19,'All Running Order'!$A$4:$CN$60,O$100,FALSE),)</f>
        <v>3</v>
      </c>
      <c r="P19" s="12">
        <f>IFERROR(VLOOKUP($A19,'All Running Order'!$A$4:$CN$60,P$100,FALSE),)</f>
        <v>0</v>
      </c>
      <c r="Q19" s="12">
        <f>IFERROR(VLOOKUP($A19,'All Running Order'!$A$4:$CN$60,Q$100,FALSE),)</f>
        <v>6</v>
      </c>
      <c r="R19" s="12">
        <f>IFERROR(VLOOKUP($A19,'All Running Order'!$A$4:$CN$60,R$100,FALSE),)</f>
        <v>6</v>
      </c>
      <c r="S19" s="12">
        <f>IFERROR(VLOOKUP($A19,'All Running Order'!$A$4:$CN$60,S$100,FALSE),)</f>
        <v>4</v>
      </c>
      <c r="T19" s="12">
        <f>IFERROR(VLOOKUP($A19,'All Running Order'!$A$4:$CN$60,T$100,FALSE),)</f>
        <v>5</v>
      </c>
      <c r="U19" s="12">
        <f>IFERROR(VLOOKUP($A19,'All Running Order'!$A$4:$CN$60,U$100,FALSE),)</f>
        <v>3</v>
      </c>
      <c r="V19" s="12">
        <f>IFERROR(VLOOKUP($A19,'All Running Order'!$A$4:$CN$60,V$100,FALSE),)</f>
        <v>2</v>
      </c>
      <c r="W19" s="12">
        <f>IFERROR(VLOOKUP($A19,'All Running Order'!$A$4:$CN$60,W$100,FALSE),)</f>
        <v>0</v>
      </c>
      <c r="X19" s="12">
        <f>IFERROR(VLOOKUP($A19,'All Running Order'!$A$4:$CN$60,X$100,FALSE),)</f>
        <v>0</v>
      </c>
      <c r="Y19" s="12">
        <f>IFERROR(VLOOKUP($A19,'All Running Order'!$A$4:$CN$60,Y$100,FALSE),)</f>
        <v>29</v>
      </c>
      <c r="Z19" s="12">
        <f>IFERROR(VLOOKUP($A19,'All Running Order'!$A$4:$CN$60,Z$100,FALSE),)</f>
        <v>5</v>
      </c>
      <c r="AA19" s="12">
        <f>IFERROR(VLOOKUP($A19,'All Running Order'!$A$4:$CN$60,AA$100,FALSE),)</f>
        <v>1</v>
      </c>
      <c r="AB19" s="12">
        <f>IFERROR(VLOOKUP($A19,'All Running Order'!$A$4:$CN$60,AB$100,FALSE),)</f>
        <v>5</v>
      </c>
      <c r="AC19" s="12">
        <f>IFERROR(VLOOKUP($A19,'All Running Order'!$A$4:$CN$60,AC$100,FALSE),)</f>
        <v>2</v>
      </c>
      <c r="AD19" s="12">
        <f>IFERROR(VLOOKUP($A19,'All Running Order'!$A$4:$CN$60,AD$100,FALSE),)</f>
        <v>1</v>
      </c>
      <c r="AE19" s="12">
        <f>IFERROR(VLOOKUP($A19,'All Running Order'!$A$4:$CN$60,AE$100,FALSE),)</f>
        <v>5</v>
      </c>
      <c r="AF19" s="12">
        <f>IFERROR(VLOOKUP($A19,'All Running Order'!$A$4:$CN$60,AF$100,FALSE),)</f>
        <v>2</v>
      </c>
      <c r="AG19" s="12">
        <f>IFERROR(VLOOKUP($A19,'All Running Order'!$A$4:$CN$60,AG$100,FALSE),)</f>
        <v>2</v>
      </c>
      <c r="AH19" s="12">
        <f>IFERROR(VLOOKUP($A19,'All Running Order'!$A$4:$CN$60,AH$100,FALSE),)</f>
        <v>0</v>
      </c>
      <c r="AI19" s="12">
        <f>IFERROR(VLOOKUP($A19,'All Running Order'!$A$4:$CN$60,AI$100,FALSE),)</f>
        <v>0</v>
      </c>
      <c r="AJ19" s="12">
        <f>IFERROR(VLOOKUP($A19,'All Running Order'!$A$4:$CN$60,AJ$100,FALSE),)</f>
        <v>23</v>
      </c>
      <c r="AK19" s="12">
        <f>IFERROR(VLOOKUP($A19,'All Running Order'!$A$4:$CN$60,AK$100,FALSE),)</f>
        <v>52</v>
      </c>
      <c r="AL19" s="12">
        <f>IFERROR(VLOOKUP($A19,'All Running Order'!$A$4:$CN$60,AL$100,FALSE),)</f>
        <v>3</v>
      </c>
      <c r="AM19" s="12">
        <f>IFERROR(VLOOKUP($A19,'All Running Order'!$A$4:$CN$60,AM$100,FALSE),)</f>
        <v>2</v>
      </c>
      <c r="AN19" s="12">
        <f>IFERROR(VLOOKUP($A19,'All Running Order'!$A$4:$CN$60,AN$100,FALSE),)</f>
        <v>2</v>
      </c>
      <c r="AO19" s="12">
        <f>IFERROR(VLOOKUP($A19,'All Running Order'!$A$4:$CN$60,AO$100,FALSE),)</f>
        <v>1</v>
      </c>
      <c r="AP19" s="12">
        <f>IFERROR(VLOOKUP($A19,'All Running Order'!$A$4:$CN$60,AP$100,FALSE),)</f>
        <v>5</v>
      </c>
      <c r="AQ19" s="12">
        <f>IFERROR(VLOOKUP($A19,'All Running Order'!$A$4:$CN$60,AQ$100,FALSE),)</f>
        <v>5</v>
      </c>
      <c r="AR19" s="12">
        <f>IFERROR(VLOOKUP($A19,'All Running Order'!$A$4:$CN$60,AR$100,FALSE),)</f>
        <v>2</v>
      </c>
      <c r="AS19" s="12">
        <f>IFERROR(VLOOKUP($A19,'All Running Order'!$A$4:$CN$60,AS$100,FALSE),)</f>
        <v>0</v>
      </c>
      <c r="AT19" s="12">
        <f>IFERROR(VLOOKUP($A19,'All Running Order'!$A$4:$CN$60,AT$100,FALSE),)</f>
        <v>0</v>
      </c>
      <c r="AU19" s="12">
        <f>IFERROR(VLOOKUP($A19,'All Running Order'!$A$4:$CN$60,AU$100,FALSE),)</f>
        <v>0</v>
      </c>
      <c r="AV19" s="12">
        <f>IFERROR(VLOOKUP($A19,'All Running Order'!$A$4:$CN$60,AV$100,FALSE),)</f>
        <v>20</v>
      </c>
      <c r="AW19" s="12">
        <f>IFERROR(VLOOKUP($A19,'All Running Order'!$A$4:$CN$60,AW$100,FALSE),)</f>
        <v>72</v>
      </c>
      <c r="AX19" s="12">
        <f>IFERROR(VLOOKUP($A19,'All Running Order'!$A$4:$CN$60,AX$100,FALSE),)</f>
        <v>0</v>
      </c>
      <c r="AY19" s="12">
        <f>IFERROR(VLOOKUP($A19,'All Running Order'!$A$4:$CN$60,AY$100,FALSE),)</f>
        <v>0</v>
      </c>
      <c r="AZ19" s="12">
        <f>IFERROR(VLOOKUP($A19,'All Running Order'!$A$4:$CN$60,AZ$100,FALSE),)</f>
        <v>0</v>
      </c>
      <c r="BA19" s="12">
        <f>IFERROR(VLOOKUP($A19,'All Running Order'!$A$4:$CN$60,BA$100,FALSE),)</f>
        <v>0</v>
      </c>
      <c r="BB19" s="12">
        <f>IFERROR(VLOOKUP($A19,'All Running Order'!$A$4:$CN$60,BB$100,FALSE),)</f>
        <v>0</v>
      </c>
      <c r="BC19" s="12">
        <f>IFERROR(VLOOKUP($A19,'All Running Order'!$A$4:$CN$60,BC$100,FALSE),)</f>
        <v>0</v>
      </c>
      <c r="BD19" s="12">
        <f>IFERROR(VLOOKUP($A19,'All Running Order'!$A$4:$CN$60,BD$100,FALSE),)</f>
        <v>0</v>
      </c>
      <c r="BE19" s="12">
        <f>IFERROR(VLOOKUP($A19,'All Running Order'!$A$4:$CN$60,BE$100,FALSE),)</f>
        <v>0</v>
      </c>
      <c r="BF19" s="12">
        <f>IFERROR(VLOOKUP($A19,'All Running Order'!$A$4:$CN$60,BF$100,FALSE),)</f>
        <v>0</v>
      </c>
      <c r="BG19" s="12">
        <f>IFERROR(VLOOKUP($A19,'All Running Order'!$A$4:$CN$60,BG$100,FALSE),)</f>
        <v>0</v>
      </c>
      <c r="BH19" s="12">
        <f>IFERROR(VLOOKUP($A19,'All Running Order'!$A$4:$CN$60,BH$100,FALSE),)</f>
        <v>0</v>
      </c>
      <c r="BI19" s="12">
        <f>IFERROR(VLOOKUP($A19,'All Running Order'!$A$4:$CN$60,BI$100,FALSE),)</f>
        <v>72</v>
      </c>
      <c r="BJ19" s="12">
        <f>IFERROR(VLOOKUP($A19,'All Running Order'!$A$4:$CN$60,BJ$100,FALSE),)</f>
        <v>11</v>
      </c>
      <c r="BK19" s="12">
        <f>IFERROR(VLOOKUP($A19,'All Running Order'!$A$4:$CN$60,BK$100,FALSE),)</f>
        <v>13</v>
      </c>
      <c r="BL19" s="12">
        <f>IFERROR(VLOOKUP($A19,'All Running Order'!$A$4:$CN$60,BL$100,FALSE),)</f>
        <v>16</v>
      </c>
      <c r="BM19" s="12">
        <f>IFERROR(VLOOKUP($A19,'All Running Order'!$A$4:$CN$60,BM$100,FALSE),)</f>
        <v>16</v>
      </c>
      <c r="BN19" s="12">
        <f>IFERROR(VLOOKUP($A19,'All Running Order'!$A$4:$CN$60,BN$100,FALSE),)</f>
        <v>10</v>
      </c>
      <c r="BO19" s="12">
        <f>IFERROR(VLOOKUP($A19,'All Running Order'!$A$4:$CN$60,BO$100,FALSE),)</f>
        <v>13</v>
      </c>
      <c r="BP19" s="12">
        <f>IFERROR(VLOOKUP($A19,'All Running Order'!$A$4:$CN$60,BP$100,FALSE),)</f>
        <v>15</v>
      </c>
      <c r="BQ19" s="12">
        <f>IFERROR(VLOOKUP($A19,'All Running Order'!$A$4:$CN$60,BQ$100,FALSE),)</f>
        <v>15</v>
      </c>
      <c r="BR19" s="12">
        <f>IFERROR(VLOOKUP($A19,'All Running Order'!$A$4:$CN$60,BR$100,FALSE),)</f>
        <v>16</v>
      </c>
      <c r="BS19" s="12">
        <f>IFERROR(VLOOKUP($A19,'All Running Order'!$A$4:$CN$60,BS$100,FALSE),)</f>
        <v>14</v>
      </c>
      <c r="BT19" s="12" t="str">
        <f>IFERROR(VLOOKUP($A19,'All Running Order'!$A$4:$CN$60,BT$100,FALSE),)</f>
        <v>-</v>
      </c>
      <c r="BU19" s="12" t="str">
        <f>IFERROR(VLOOKUP($A19,'All Running Order'!$A$4:$CN$60,BU$100,FALSE),)</f>
        <v/>
      </c>
      <c r="BV19" s="12" t="str">
        <f>IFERROR(VLOOKUP($A19,'All Running Order'!$A$4:$CN$60,BV$100,FALSE),)</f>
        <v>-</v>
      </c>
      <c r="BW19" s="12" t="str">
        <f>IFERROR(VLOOKUP($A19,'All Running Order'!$A$4:$CN$60,BW$100,FALSE),)</f>
        <v/>
      </c>
      <c r="BX19" s="12" t="str">
        <f>IFERROR(VLOOKUP($A19,'All Running Order'!$A$4:$CN$60,BX$100,FALSE),)</f>
        <v>-</v>
      </c>
      <c r="BY19" s="12" t="str">
        <f>IFERROR(VLOOKUP($A19,'All Running Order'!$A$4:$CN$60,BY$100,FALSE),)</f>
        <v/>
      </c>
      <c r="BZ19" s="12">
        <f>IFERROR(VLOOKUP($A19,'All Running Order'!$A$4:$CN$60,BZ$100,FALSE),)</f>
        <v>16</v>
      </c>
      <c r="CA19" s="12">
        <f>IFERROR(VLOOKUP($A19,'All Running Order'!$A$4:$CN$60,CA$100,FALSE),)</f>
        <v>2</v>
      </c>
      <c r="CB19" s="12" t="str">
        <f>IFERROR(VLOOKUP($A19,'All Running Order'!$A$4:$CN$60,CB$100,FALSE),)</f>
        <v>-</v>
      </c>
      <c r="CC19" s="12" t="str">
        <f>IFERROR(VLOOKUP($A19,'All Running Order'!$A$4:$CN$60,CC$100,FALSE),)</f>
        <v/>
      </c>
      <c r="CD19" s="12" t="str">
        <f>IFERROR(VLOOKUP($A19,'All Running Order'!$A$4:$CN$60,CD$100,FALSE),)</f>
        <v>-</v>
      </c>
      <c r="CE19" s="12" t="str">
        <f>IFERROR(VLOOKUP($A19,'All Running Order'!$A$4:$CN$60,CE$100,FALSE),)</f>
        <v/>
      </c>
      <c r="CF19" s="12" t="str">
        <f>IFERROR(VLOOKUP($A19,'All Running Order'!$A$4:$CN$60,CF$100,FALSE),)</f>
        <v>-</v>
      </c>
      <c r="CG19" s="12" t="str">
        <f>IFERROR(VLOOKUP($A19,'All Running Order'!$A$4:$CN$60,CG$100,FALSE),)</f>
        <v/>
      </c>
      <c r="CH19" s="12" t="str">
        <f>IFERROR(VLOOKUP($A19,'All Running Order'!$A$4:$CN$60,CH$100,FALSE),)</f>
        <v>-</v>
      </c>
      <c r="CI19" s="12" t="str">
        <f>IFERROR(VLOOKUP($A19,'All Running Order'!$A$4:$CN$60,CI$100,FALSE),)</f>
        <v xml:space="preserve"> </v>
      </c>
      <c r="CJ19" s="12">
        <f>IFERROR(VLOOKUP($A19,'All Running Order'!$A$4:$CN$60,CJ$100,FALSE),)</f>
        <v>16</v>
      </c>
      <c r="CK19" s="12">
        <f>IFERROR(VLOOKUP($A19,'All Running Order'!$A$4:$CN$60,CK$100,FALSE),)</f>
        <v>4</v>
      </c>
      <c r="CL19" s="12" t="str">
        <f>IFERROR(VLOOKUP($A19,'All Running Order'!$A$4:$CN$60,CL$100,FALSE),)</f>
        <v>2</v>
      </c>
      <c r="CM19" s="12">
        <f>IFERROR(VLOOKUP($A19,'All Running Order'!$A$4:$CN$60,CM$100,FALSE),)</f>
        <v>4</v>
      </c>
      <c r="CN19" s="12" t="str">
        <f>IFERROR(VLOOKUP($A19,'All Running Order'!$A$4:$CN$60,CN$100,FALSE),)</f>
        <v xml:space="preserve"> </v>
      </c>
    </row>
    <row r="20" spans="1:92" x14ac:dyDescent="0.3">
      <c r="A20" s="3">
        <v>17</v>
      </c>
      <c r="B20" s="12">
        <f>IFERROR(VLOOKUP($A20,'All Running Order'!$A$4:$CN$60,B$100,FALSE),)</f>
        <v>2</v>
      </c>
      <c r="C20" s="21" t="str">
        <f>IFERROR(VLOOKUP($A20,'All Running Order'!$A$4:$CN$60,C$100,FALSE),)</f>
        <v>Darren Underwood</v>
      </c>
      <c r="D20" s="21" t="str">
        <f>IFERROR(VLOOKUP($A20,'All Running Order'!$A$4:$CN$60,D$100,FALSE),)</f>
        <v>Sue Underwood</v>
      </c>
      <c r="E20" s="21" t="str">
        <f>IFERROR(VLOOKUP($A20,'All Running Order'!$A$4:$CN$60,E$100,FALSE),)</f>
        <v>Sherpa</v>
      </c>
      <c r="F20" s="12">
        <f>IFERROR(VLOOKUP($A20,'All Running Order'!$A$4:$CN$60,F$100,FALSE),)</f>
        <v>1440</v>
      </c>
      <c r="G20" s="12">
        <f>IFERROR(VLOOKUP($A20,'All Running Order'!$A$4:$CN$60,G$100,FALSE),)</f>
        <v>0</v>
      </c>
      <c r="H20" s="12">
        <f>IFERROR(VLOOKUP($A20,'All Running Order'!$A$4:$CN$60,H$100,FALSE),)</f>
        <v>0</v>
      </c>
      <c r="I20" s="12">
        <f>IFERROR(VLOOKUP($A20,'All Running Order'!$A$4:$CN$60,I$100,FALSE),)</f>
        <v>0</v>
      </c>
      <c r="J20" s="12">
        <f>IFERROR(VLOOKUP($A20,'All Running Order'!$A$4:$CN$60,J$100,FALSE),)</f>
        <v>0</v>
      </c>
      <c r="K20" s="12">
        <f>IFERROR(VLOOKUP($A20,'All Running Order'!$A$4:$CN$60,K$100,FALSE),)</f>
        <v>0</v>
      </c>
      <c r="L20" s="12">
        <f>IFERROR(VLOOKUP($A20,'All Running Order'!$A$4:$CN$60,L$100,FALSE),)</f>
        <v>0</v>
      </c>
      <c r="M20" s="12" t="str">
        <f>IFERROR(VLOOKUP($A20,'All Running Order'!$A$4:$CN$60,M$100,FALSE),)</f>
        <v>National</v>
      </c>
      <c r="N20" s="12" t="str">
        <f>IFERROR(VLOOKUP($A20,'All Running Order'!$A$4:$CN$60,N$100,FALSE),)</f>
        <v>Rookie</v>
      </c>
      <c r="O20" s="12">
        <f>IFERROR(VLOOKUP($A20,'All Running Order'!$A$4:$CN$60,O$100,FALSE),)</f>
        <v>5</v>
      </c>
      <c r="P20" s="12">
        <f>IFERROR(VLOOKUP($A20,'All Running Order'!$A$4:$CN$60,P$100,FALSE),)</f>
        <v>3</v>
      </c>
      <c r="Q20" s="12">
        <f>IFERROR(VLOOKUP($A20,'All Running Order'!$A$4:$CN$60,Q$100,FALSE),)</f>
        <v>6</v>
      </c>
      <c r="R20" s="12">
        <f>IFERROR(VLOOKUP($A20,'All Running Order'!$A$4:$CN$60,R$100,FALSE),)</f>
        <v>5</v>
      </c>
      <c r="S20" s="12">
        <f>IFERROR(VLOOKUP($A20,'All Running Order'!$A$4:$CN$60,S$100,FALSE),)</f>
        <v>4</v>
      </c>
      <c r="T20" s="12">
        <f>IFERROR(VLOOKUP($A20,'All Running Order'!$A$4:$CN$60,T$100,FALSE),)</f>
        <v>0</v>
      </c>
      <c r="U20" s="12">
        <f>IFERROR(VLOOKUP($A20,'All Running Order'!$A$4:$CN$60,U$100,FALSE),)</f>
        <v>9</v>
      </c>
      <c r="V20" s="12">
        <f>IFERROR(VLOOKUP($A20,'All Running Order'!$A$4:$CN$60,V$100,FALSE),)</f>
        <v>5</v>
      </c>
      <c r="W20" s="12">
        <f>IFERROR(VLOOKUP($A20,'All Running Order'!$A$4:$CN$60,W$100,FALSE),)</f>
        <v>0</v>
      </c>
      <c r="X20" s="12">
        <f>IFERROR(VLOOKUP($A20,'All Running Order'!$A$4:$CN$60,X$100,FALSE),)</f>
        <v>0</v>
      </c>
      <c r="Y20" s="12">
        <f>IFERROR(VLOOKUP($A20,'All Running Order'!$A$4:$CN$60,Y$100,FALSE),)</f>
        <v>37</v>
      </c>
      <c r="Z20" s="12">
        <f>IFERROR(VLOOKUP($A20,'All Running Order'!$A$4:$CN$60,Z$100,FALSE),)</f>
        <v>4</v>
      </c>
      <c r="AA20" s="12">
        <f>IFERROR(VLOOKUP($A20,'All Running Order'!$A$4:$CN$60,AA$100,FALSE),)</f>
        <v>0</v>
      </c>
      <c r="AB20" s="12">
        <f>IFERROR(VLOOKUP($A20,'All Running Order'!$A$4:$CN$60,AB$100,FALSE),)</f>
        <v>3</v>
      </c>
      <c r="AC20" s="12">
        <f>IFERROR(VLOOKUP($A20,'All Running Order'!$A$4:$CN$60,AC$100,FALSE),)</f>
        <v>1</v>
      </c>
      <c r="AD20" s="12">
        <f>IFERROR(VLOOKUP($A20,'All Running Order'!$A$4:$CN$60,AD$100,FALSE),)</f>
        <v>2</v>
      </c>
      <c r="AE20" s="12">
        <f>IFERROR(VLOOKUP($A20,'All Running Order'!$A$4:$CN$60,AE$100,FALSE),)</f>
        <v>0</v>
      </c>
      <c r="AF20" s="12">
        <f>IFERROR(VLOOKUP($A20,'All Running Order'!$A$4:$CN$60,AF$100,FALSE),)</f>
        <v>9</v>
      </c>
      <c r="AG20" s="12">
        <f>IFERROR(VLOOKUP($A20,'All Running Order'!$A$4:$CN$60,AG$100,FALSE),)</f>
        <v>1</v>
      </c>
      <c r="AH20" s="12">
        <f>IFERROR(VLOOKUP($A20,'All Running Order'!$A$4:$CN$60,AH$100,FALSE),)</f>
        <v>0</v>
      </c>
      <c r="AI20" s="12">
        <f>IFERROR(VLOOKUP($A20,'All Running Order'!$A$4:$CN$60,AI$100,FALSE),)</f>
        <v>0</v>
      </c>
      <c r="AJ20" s="12">
        <f>IFERROR(VLOOKUP($A20,'All Running Order'!$A$4:$CN$60,AJ$100,FALSE),)</f>
        <v>20</v>
      </c>
      <c r="AK20" s="12">
        <f>IFERROR(VLOOKUP($A20,'All Running Order'!$A$4:$CN$60,AK$100,FALSE),)</f>
        <v>57</v>
      </c>
      <c r="AL20" s="12">
        <f>IFERROR(VLOOKUP($A20,'All Running Order'!$A$4:$CN$60,AL$100,FALSE),)</f>
        <v>4</v>
      </c>
      <c r="AM20" s="12">
        <f>IFERROR(VLOOKUP($A20,'All Running Order'!$A$4:$CN$60,AM$100,FALSE),)</f>
        <v>2</v>
      </c>
      <c r="AN20" s="12">
        <f>IFERROR(VLOOKUP($A20,'All Running Order'!$A$4:$CN$60,AN$100,FALSE),)</f>
        <v>2</v>
      </c>
      <c r="AO20" s="12">
        <f>IFERROR(VLOOKUP($A20,'All Running Order'!$A$4:$CN$60,AO$100,FALSE),)</f>
        <v>1</v>
      </c>
      <c r="AP20" s="12">
        <f>IFERROR(VLOOKUP($A20,'All Running Order'!$A$4:$CN$60,AP$100,FALSE),)</f>
        <v>0</v>
      </c>
      <c r="AQ20" s="12">
        <f>IFERROR(VLOOKUP($A20,'All Running Order'!$A$4:$CN$60,AQ$100,FALSE),)</f>
        <v>4</v>
      </c>
      <c r="AR20" s="12">
        <f>IFERROR(VLOOKUP($A20,'All Running Order'!$A$4:$CN$60,AR$100,FALSE),)</f>
        <v>3</v>
      </c>
      <c r="AS20" s="12">
        <f>IFERROR(VLOOKUP($A20,'All Running Order'!$A$4:$CN$60,AS$100,FALSE),)</f>
        <v>1</v>
      </c>
      <c r="AT20" s="12">
        <f>IFERROR(VLOOKUP($A20,'All Running Order'!$A$4:$CN$60,AT$100,FALSE),)</f>
        <v>0</v>
      </c>
      <c r="AU20" s="12">
        <f>IFERROR(VLOOKUP($A20,'All Running Order'!$A$4:$CN$60,AU$100,FALSE),)</f>
        <v>0</v>
      </c>
      <c r="AV20" s="12">
        <f>IFERROR(VLOOKUP($A20,'All Running Order'!$A$4:$CN$60,AV$100,FALSE),)</f>
        <v>17</v>
      </c>
      <c r="AW20" s="12">
        <f>IFERROR(VLOOKUP($A20,'All Running Order'!$A$4:$CN$60,AW$100,FALSE),)</f>
        <v>74</v>
      </c>
      <c r="AX20" s="12">
        <f>IFERROR(VLOOKUP($A20,'All Running Order'!$A$4:$CN$60,AX$100,FALSE),)</f>
        <v>0</v>
      </c>
      <c r="AY20" s="12">
        <f>IFERROR(VLOOKUP($A20,'All Running Order'!$A$4:$CN$60,AY$100,FALSE),)</f>
        <v>0</v>
      </c>
      <c r="AZ20" s="12">
        <f>IFERROR(VLOOKUP($A20,'All Running Order'!$A$4:$CN$60,AZ$100,FALSE),)</f>
        <v>0</v>
      </c>
      <c r="BA20" s="12">
        <f>IFERROR(VLOOKUP($A20,'All Running Order'!$A$4:$CN$60,BA$100,FALSE),)</f>
        <v>0</v>
      </c>
      <c r="BB20" s="12">
        <f>IFERROR(VLOOKUP($A20,'All Running Order'!$A$4:$CN$60,BB$100,FALSE),)</f>
        <v>0</v>
      </c>
      <c r="BC20" s="12">
        <f>IFERROR(VLOOKUP($A20,'All Running Order'!$A$4:$CN$60,BC$100,FALSE),)</f>
        <v>0</v>
      </c>
      <c r="BD20" s="12">
        <f>IFERROR(VLOOKUP($A20,'All Running Order'!$A$4:$CN$60,BD$100,FALSE),)</f>
        <v>0</v>
      </c>
      <c r="BE20" s="12">
        <f>IFERROR(VLOOKUP($A20,'All Running Order'!$A$4:$CN$60,BE$100,FALSE),)</f>
        <v>0</v>
      </c>
      <c r="BF20" s="12">
        <f>IFERROR(VLOOKUP($A20,'All Running Order'!$A$4:$CN$60,BF$100,FALSE),)</f>
        <v>0</v>
      </c>
      <c r="BG20" s="12">
        <f>IFERROR(VLOOKUP($A20,'All Running Order'!$A$4:$CN$60,BG$100,FALSE),)</f>
        <v>0</v>
      </c>
      <c r="BH20" s="12">
        <f>IFERROR(VLOOKUP($A20,'All Running Order'!$A$4:$CN$60,BH$100,FALSE),)</f>
        <v>0</v>
      </c>
      <c r="BI20" s="12">
        <f>IFERROR(VLOOKUP($A20,'All Running Order'!$A$4:$CN$60,BI$100,FALSE),)</f>
        <v>74</v>
      </c>
      <c r="BJ20" s="12">
        <f>IFERROR(VLOOKUP($A20,'All Running Order'!$A$4:$CN$60,BJ$100,FALSE),)</f>
        <v>17</v>
      </c>
      <c r="BK20" s="12">
        <f>IFERROR(VLOOKUP($A20,'All Running Order'!$A$4:$CN$60,BK$100,FALSE),)</f>
        <v>15</v>
      </c>
      <c r="BL20" s="12">
        <f>IFERROR(VLOOKUP($A20,'All Running Order'!$A$4:$CN$60,BL$100,FALSE),)</f>
        <v>17</v>
      </c>
      <c r="BM20" s="12">
        <f>IFERROR(VLOOKUP($A20,'All Running Order'!$A$4:$CN$60,BM$100,FALSE),)</f>
        <v>17</v>
      </c>
      <c r="BN20" s="12">
        <f>IFERROR(VLOOKUP($A20,'All Running Order'!$A$4:$CN$60,BN$100,FALSE),)</f>
        <v>17</v>
      </c>
      <c r="BO20" s="12">
        <f>IFERROR(VLOOKUP($A20,'All Running Order'!$A$4:$CN$60,BO$100,FALSE),)</f>
        <v>15</v>
      </c>
      <c r="BP20" s="12">
        <f>IFERROR(VLOOKUP($A20,'All Running Order'!$A$4:$CN$60,BP$100,FALSE),)</f>
        <v>17</v>
      </c>
      <c r="BQ20" s="12">
        <f>IFERROR(VLOOKUP($A20,'All Running Order'!$A$4:$CN$60,BQ$100,FALSE),)</f>
        <v>17</v>
      </c>
      <c r="BR20" s="12">
        <f>IFERROR(VLOOKUP($A20,'All Running Order'!$A$4:$CN$60,BR$100,FALSE),)</f>
        <v>17</v>
      </c>
      <c r="BS20" s="12">
        <f>IFERROR(VLOOKUP($A20,'All Running Order'!$A$4:$CN$60,BS$100,FALSE),)</f>
        <v>15</v>
      </c>
      <c r="BT20" s="12" t="str">
        <f>IFERROR(VLOOKUP($A20,'All Running Order'!$A$4:$CN$60,BT$100,FALSE),)</f>
        <v>-</v>
      </c>
      <c r="BU20" s="12" t="str">
        <f>IFERROR(VLOOKUP($A20,'All Running Order'!$A$4:$CN$60,BU$100,FALSE),)</f>
        <v/>
      </c>
      <c r="BV20" s="12" t="str">
        <f>IFERROR(VLOOKUP($A20,'All Running Order'!$A$4:$CN$60,BV$100,FALSE),)</f>
        <v>-</v>
      </c>
      <c r="BW20" s="12" t="str">
        <f>IFERROR(VLOOKUP($A20,'All Running Order'!$A$4:$CN$60,BW$100,FALSE),)</f>
        <v/>
      </c>
      <c r="BX20" s="12" t="str">
        <f>IFERROR(VLOOKUP($A20,'All Running Order'!$A$4:$CN$60,BX$100,FALSE),)</f>
        <v>-</v>
      </c>
      <c r="BY20" s="12" t="str">
        <f>IFERROR(VLOOKUP($A20,'All Running Order'!$A$4:$CN$60,BY$100,FALSE),)</f>
        <v/>
      </c>
      <c r="BZ20" s="12" t="str">
        <f>IFERROR(VLOOKUP($A20,'All Running Order'!$A$4:$CN$60,BZ$100,FALSE),)</f>
        <v>-</v>
      </c>
      <c r="CA20" s="12" t="str">
        <f>IFERROR(VLOOKUP($A20,'All Running Order'!$A$4:$CN$60,CA$100,FALSE),)</f>
        <v/>
      </c>
      <c r="CB20" s="12">
        <f>IFERROR(VLOOKUP($A20,'All Running Order'!$A$4:$CN$60,CB$100,FALSE),)</f>
        <v>17</v>
      </c>
      <c r="CC20" s="12">
        <f>IFERROR(VLOOKUP($A20,'All Running Order'!$A$4:$CN$60,CC$100,FALSE),)</f>
        <v>2</v>
      </c>
      <c r="CD20" s="12" t="str">
        <f>IFERROR(VLOOKUP($A20,'All Running Order'!$A$4:$CN$60,CD$100,FALSE),)</f>
        <v>-</v>
      </c>
      <c r="CE20" s="12" t="str">
        <f>IFERROR(VLOOKUP($A20,'All Running Order'!$A$4:$CN$60,CE$100,FALSE),)</f>
        <v/>
      </c>
      <c r="CF20" s="12" t="str">
        <f>IFERROR(VLOOKUP($A20,'All Running Order'!$A$4:$CN$60,CF$100,FALSE),)</f>
        <v>-</v>
      </c>
      <c r="CG20" s="12" t="str">
        <f>IFERROR(VLOOKUP($A20,'All Running Order'!$A$4:$CN$60,CG$100,FALSE),)</f>
        <v/>
      </c>
      <c r="CH20" s="12" t="str">
        <f>IFERROR(VLOOKUP($A20,'All Running Order'!$A$4:$CN$60,CH$100,FALSE),)</f>
        <v>-</v>
      </c>
      <c r="CI20" s="12" t="str">
        <f>IFERROR(VLOOKUP($A20,'All Running Order'!$A$4:$CN$60,CI$100,FALSE),)</f>
        <v xml:space="preserve"> </v>
      </c>
      <c r="CJ20" s="12" t="str">
        <f>IFERROR(VLOOKUP($A20,'All Running Order'!$A$4:$CN$60,CJ$100,FALSE),)</f>
        <v>-</v>
      </c>
      <c r="CK20" s="12" t="str">
        <f>IFERROR(VLOOKUP($A20,'All Running Order'!$A$4:$CN$60,CK$100,FALSE),)</f>
        <v xml:space="preserve"> </v>
      </c>
      <c r="CL20" s="12" t="str">
        <f>IFERROR(VLOOKUP($A20,'All Running Order'!$A$4:$CN$60,CL$100,FALSE),)</f>
        <v>2</v>
      </c>
      <c r="CM20" s="12" t="str">
        <f>IFERROR(VLOOKUP($A20,'All Running Order'!$A$4:$CN$60,CM$100,FALSE),)</f>
        <v xml:space="preserve"> </v>
      </c>
      <c r="CN20" s="12" t="str">
        <f>IFERROR(VLOOKUP($A20,'All Running Order'!$A$4:$CN$60,CN$100,FALSE),)</f>
        <v xml:space="preserve"> </v>
      </c>
    </row>
    <row r="21" spans="1:92" x14ac:dyDescent="0.3">
      <c r="A21" s="3">
        <v>18</v>
      </c>
      <c r="B21" s="12">
        <f>IFERROR(VLOOKUP($A21,'All Running Order'!$A$4:$CN$60,B$100,FALSE),)</f>
        <v>23</v>
      </c>
      <c r="C21" s="21" t="str">
        <f>IFERROR(VLOOKUP($A21,'All Running Order'!$A$4:$CN$60,C$100,FALSE),)</f>
        <v xml:space="preserve">Stephen Hodge </v>
      </c>
      <c r="D21" s="21" t="str">
        <f>IFERROR(VLOOKUP($A21,'All Running Order'!$A$4:$CN$60,D$100,FALSE),)</f>
        <v>Lee Davis</v>
      </c>
      <c r="E21" s="21" t="str">
        <f>IFERROR(VLOOKUP($A21,'All Running Order'!$A$4:$CN$60,E$100,FALSE),)</f>
        <v>Sherpa</v>
      </c>
      <c r="F21" s="12">
        <f>IFERROR(VLOOKUP($A21,'All Running Order'!$A$4:$CN$60,F$100,FALSE),)</f>
        <v>1340</v>
      </c>
      <c r="G21" s="12">
        <f>IFERROR(VLOOKUP($A21,'All Running Order'!$A$4:$CN$60,G$100,FALSE),)</f>
        <v>0</v>
      </c>
      <c r="H21" s="12">
        <f>IFERROR(VLOOKUP($A21,'All Running Order'!$A$4:$CN$60,H$100,FALSE),)</f>
        <v>0</v>
      </c>
      <c r="I21" s="12">
        <f>IFERROR(VLOOKUP($A21,'All Running Order'!$A$4:$CN$60,I$100,FALSE),)</f>
        <v>0</v>
      </c>
      <c r="J21" s="12">
        <f>IFERROR(VLOOKUP($A21,'All Running Order'!$A$4:$CN$60,J$100,FALSE),)</f>
        <v>0</v>
      </c>
      <c r="K21" s="12">
        <f>IFERROR(VLOOKUP($A21,'All Running Order'!$A$4:$CN$60,K$100,FALSE),)</f>
        <v>0</v>
      </c>
      <c r="L21" s="12">
        <f>IFERROR(VLOOKUP($A21,'All Running Order'!$A$4:$CN$60,L$100,FALSE),)</f>
        <v>0</v>
      </c>
      <c r="M21" s="12" t="str">
        <f>IFERROR(VLOOKUP($A21,'All Running Order'!$A$4:$CN$60,M$100,FALSE),)</f>
        <v>Clubman</v>
      </c>
      <c r="N21" s="12" t="str">
        <f>IFERROR(VLOOKUP($A21,'All Running Order'!$A$4:$CN$60,N$100,FALSE),)</f>
        <v>Clubman</v>
      </c>
      <c r="O21" s="12">
        <f>IFERROR(VLOOKUP($A21,'All Running Order'!$A$4:$CN$60,O$100,FALSE),)</f>
        <v>5</v>
      </c>
      <c r="P21" s="12">
        <f>IFERROR(VLOOKUP($A21,'All Running Order'!$A$4:$CN$60,P$100,FALSE),)</f>
        <v>3</v>
      </c>
      <c r="Q21" s="12">
        <f>IFERROR(VLOOKUP($A21,'All Running Order'!$A$4:$CN$60,Q$100,FALSE),)</f>
        <v>6</v>
      </c>
      <c r="R21" s="12">
        <f>IFERROR(VLOOKUP($A21,'All Running Order'!$A$4:$CN$60,R$100,FALSE),)</f>
        <v>5</v>
      </c>
      <c r="S21" s="12">
        <f>IFERROR(VLOOKUP($A21,'All Running Order'!$A$4:$CN$60,S$100,FALSE),)</f>
        <v>12</v>
      </c>
      <c r="T21" s="12">
        <f>IFERROR(VLOOKUP($A21,'All Running Order'!$A$4:$CN$60,T$100,FALSE),)</f>
        <v>5</v>
      </c>
      <c r="U21" s="12">
        <f>IFERROR(VLOOKUP($A21,'All Running Order'!$A$4:$CN$60,U$100,FALSE),)</f>
        <v>3</v>
      </c>
      <c r="V21" s="12">
        <f>IFERROR(VLOOKUP($A21,'All Running Order'!$A$4:$CN$60,V$100,FALSE),)</f>
        <v>2</v>
      </c>
      <c r="W21" s="12">
        <f>IFERROR(VLOOKUP($A21,'All Running Order'!$A$4:$CN$60,W$100,FALSE),)</f>
        <v>0</v>
      </c>
      <c r="X21" s="12">
        <f>IFERROR(VLOOKUP($A21,'All Running Order'!$A$4:$CN$60,X$100,FALSE),)</f>
        <v>0</v>
      </c>
      <c r="Y21" s="12">
        <f>IFERROR(VLOOKUP($A21,'All Running Order'!$A$4:$CN$60,Y$100,FALSE),)</f>
        <v>41</v>
      </c>
      <c r="Z21" s="12">
        <f>IFERROR(VLOOKUP($A21,'All Running Order'!$A$4:$CN$60,Z$100,FALSE),)</f>
        <v>10</v>
      </c>
      <c r="AA21" s="12">
        <f>IFERROR(VLOOKUP($A21,'All Running Order'!$A$4:$CN$60,AA$100,FALSE),)</f>
        <v>0</v>
      </c>
      <c r="AB21" s="12">
        <f>IFERROR(VLOOKUP($A21,'All Running Order'!$A$4:$CN$60,AB$100,FALSE),)</f>
        <v>3</v>
      </c>
      <c r="AC21" s="12">
        <f>IFERROR(VLOOKUP($A21,'All Running Order'!$A$4:$CN$60,AC$100,FALSE),)</f>
        <v>2</v>
      </c>
      <c r="AD21" s="12">
        <f>IFERROR(VLOOKUP($A21,'All Running Order'!$A$4:$CN$60,AD$100,FALSE),)</f>
        <v>1</v>
      </c>
      <c r="AE21" s="12">
        <f>IFERROR(VLOOKUP($A21,'All Running Order'!$A$4:$CN$60,AE$100,FALSE),)</f>
        <v>5</v>
      </c>
      <c r="AF21" s="12">
        <f>IFERROR(VLOOKUP($A21,'All Running Order'!$A$4:$CN$60,AF$100,FALSE),)</f>
        <v>9</v>
      </c>
      <c r="AG21" s="12">
        <f>IFERROR(VLOOKUP($A21,'All Running Order'!$A$4:$CN$60,AG$100,FALSE),)</f>
        <v>1</v>
      </c>
      <c r="AH21" s="12">
        <f>IFERROR(VLOOKUP($A21,'All Running Order'!$A$4:$CN$60,AH$100,FALSE),)</f>
        <v>0</v>
      </c>
      <c r="AI21" s="12">
        <f>IFERROR(VLOOKUP($A21,'All Running Order'!$A$4:$CN$60,AI$100,FALSE),)</f>
        <v>0</v>
      </c>
      <c r="AJ21" s="12">
        <f>IFERROR(VLOOKUP($A21,'All Running Order'!$A$4:$CN$60,AJ$100,FALSE),)</f>
        <v>31</v>
      </c>
      <c r="AK21" s="12">
        <f>IFERROR(VLOOKUP($A21,'All Running Order'!$A$4:$CN$60,AK$100,FALSE),)</f>
        <v>72</v>
      </c>
      <c r="AL21" s="12">
        <f>IFERROR(VLOOKUP($A21,'All Running Order'!$A$4:$CN$60,AL$100,FALSE),)</f>
        <v>5</v>
      </c>
      <c r="AM21" s="12">
        <f>IFERROR(VLOOKUP($A21,'All Running Order'!$A$4:$CN$60,AM$100,FALSE),)</f>
        <v>2</v>
      </c>
      <c r="AN21" s="12">
        <f>IFERROR(VLOOKUP($A21,'All Running Order'!$A$4:$CN$60,AN$100,FALSE),)</f>
        <v>2</v>
      </c>
      <c r="AO21" s="12">
        <f>IFERROR(VLOOKUP($A21,'All Running Order'!$A$4:$CN$60,AO$100,FALSE),)</f>
        <v>2</v>
      </c>
      <c r="AP21" s="12">
        <f>IFERROR(VLOOKUP($A21,'All Running Order'!$A$4:$CN$60,AP$100,FALSE),)</f>
        <v>0</v>
      </c>
      <c r="AQ21" s="12">
        <f>IFERROR(VLOOKUP($A21,'All Running Order'!$A$4:$CN$60,AQ$100,FALSE),)</f>
        <v>4</v>
      </c>
      <c r="AR21" s="12">
        <f>IFERROR(VLOOKUP($A21,'All Running Order'!$A$4:$CN$60,AR$100,FALSE),)</f>
        <v>1</v>
      </c>
      <c r="AS21" s="12">
        <f>IFERROR(VLOOKUP($A21,'All Running Order'!$A$4:$CN$60,AS$100,FALSE),)</f>
        <v>2</v>
      </c>
      <c r="AT21" s="12">
        <f>IFERROR(VLOOKUP($A21,'All Running Order'!$A$4:$CN$60,AT$100,FALSE),)</f>
        <v>0</v>
      </c>
      <c r="AU21" s="12">
        <f>IFERROR(VLOOKUP($A21,'All Running Order'!$A$4:$CN$60,AU$100,FALSE),)</f>
        <v>0</v>
      </c>
      <c r="AV21" s="12">
        <f>IFERROR(VLOOKUP($A21,'All Running Order'!$A$4:$CN$60,AV$100,FALSE),)</f>
        <v>18</v>
      </c>
      <c r="AW21" s="12">
        <f>IFERROR(VLOOKUP($A21,'All Running Order'!$A$4:$CN$60,AW$100,FALSE),)</f>
        <v>90</v>
      </c>
      <c r="AX21" s="12">
        <f>IFERROR(VLOOKUP($A21,'All Running Order'!$A$4:$CN$60,AX$100,FALSE),)</f>
        <v>0</v>
      </c>
      <c r="AY21" s="12">
        <f>IFERROR(VLOOKUP($A21,'All Running Order'!$A$4:$CN$60,AY$100,FALSE),)</f>
        <v>0</v>
      </c>
      <c r="AZ21" s="12">
        <f>IFERROR(VLOOKUP($A21,'All Running Order'!$A$4:$CN$60,AZ$100,FALSE),)</f>
        <v>0</v>
      </c>
      <c r="BA21" s="12">
        <f>IFERROR(VLOOKUP($A21,'All Running Order'!$A$4:$CN$60,BA$100,FALSE),)</f>
        <v>0</v>
      </c>
      <c r="BB21" s="12">
        <f>IFERROR(VLOOKUP($A21,'All Running Order'!$A$4:$CN$60,BB$100,FALSE),)</f>
        <v>0</v>
      </c>
      <c r="BC21" s="12">
        <f>IFERROR(VLOOKUP($A21,'All Running Order'!$A$4:$CN$60,BC$100,FALSE),)</f>
        <v>0</v>
      </c>
      <c r="BD21" s="12">
        <f>IFERROR(VLOOKUP($A21,'All Running Order'!$A$4:$CN$60,BD$100,FALSE),)</f>
        <v>0</v>
      </c>
      <c r="BE21" s="12">
        <f>IFERROR(VLOOKUP($A21,'All Running Order'!$A$4:$CN$60,BE$100,FALSE),)</f>
        <v>0</v>
      </c>
      <c r="BF21" s="12">
        <f>IFERROR(VLOOKUP($A21,'All Running Order'!$A$4:$CN$60,BF$100,FALSE),)</f>
        <v>0</v>
      </c>
      <c r="BG21" s="12">
        <f>IFERROR(VLOOKUP($A21,'All Running Order'!$A$4:$CN$60,BG$100,FALSE),)</f>
        <v>0</v>
      </c>
      <c r="BH21" s="12">
        <f>IFERROR(VLOOKUP($A21,'All Running Order'!$A$4:$CN$60,BH$100,FALSE),)</f>
        <v>0</v>
      </c>
      <c r="BI21" s="12">
        <f>IFERROR(VLOOKUP($A21,'All Running Order'!$A$4:$CN$60,BI$100,FALSE),)</f>
        <v>90</v>
      </c>
      <c r="BJ21" s="12">
        <f>IFERROR(VLOOKUP($A21,'All Running Order'!$A$4:$CN$60,BJ$100,FALSE),)</f>
        <v>19</v>
      </c>
      <c r="BK21" s="12">
        <f>IFERROR(VLOOKUP($A21,'All Running Order'!$A$4:$CN$60,BK$100,FALSE),)</f>
        <v>19</v>
      </c>
      <c r="BL21" s="12">
        <f>IFERROR(VLOOKUP($A21,'All Running Order'!$A$4:$CN$60,BL$100,FALSE),)</f>
        <v>18</v>
      </c>
      <c r="BM21" s="12">
        <f>IFERROR(VLOOKUP($A21,'All Running Order'!$A$4:$CN$60,BM$100,FALSE),)</f>
        <v>18</v>
      </c>
      <c r="BN21" s="12">
        <f>IFERROR(VLOOKUP($A21,'All Running Order'!$A$4:$CN$60,BN$100,FALSE),)</f>
        <v>19</v>
      </c>
      <c r="BO21" s="12">
        <f>IFERROR(VLOOKUP($A21,'All Running Order'!$A$4:$CN$60,BO$100,FALSE),)</f>
        <v>19</v>
      </c>
      <c r="BP21" s="12">
        <f>IFERROR(VLOOKUP($A21,'All Running Order'!$A$4:$CN$60,BP$100,FALSE),)</f>
        <v>18</v>
      </c>
      <c r="BQ21" s="12">
        <f>IFERROR(VLOOKUP($A21,'All Running Order'!$A$4:$CN$60,BQ$100,FALSE),)</f>
        <v>18</v>
      </c>
      <c r="BR21" s="12" t="str">
        <f>IFERROR(VLOOKUP($A21,'All Running Order'!$A$4:$CN$60,BR$100,FALSE),)</f>
        <v>-</v>
      </c>
      <c r="BS21" s="12" t="str">
        <f>IFERROR(VLOOKUP($A21,'All Running Order'!$A$4:$CN$60,BS$100,FALSE),)</f>
        <v/>
      </c>
      <c r="BT21" s="12" t="str">
        <f>IFERROR(VLOOKUP($A21,'All Running Order'!$A$4:$CN$60,BT$100,FALSE),)</f>
        <v>-</v>
      </c>
      <c r="BU21" s="12" t="str">
        <f>IFERROR(VLOOKUP($A21,'All Running Order'!$A$4:$CN$60,BU$100,FALSE),)</f>
        <v/>
      </c>
      <c r="BV21" s="12" t="str">
        <f>IFERROR(VLOOKUP($A21,'All Running Order'!$A$4:$CN$60,BV$100,FALSE),)</f>
        <v>-</v>
      </c>
      <c r="BW21" s="12" t="str">
        <f>IFERROR(VLOOKUP($A21,'All Running Order'!$A$4:$CN$60,BW$100,FALSE),)</f>
        <v/>
      </c>
      <c r="BX21" s="12" t="str">
        <f>IFERROR(VLOOKUP($A21,'All Running Order'!$A$4:$CN$60,BX$100,FALSE),)</f>
        <v>-</v>
      </c>
      <c r="BY21" s="12" t="str">
        <f>IFERROR(VLOOKUP($A21,'All Running Order'!$A$4:$CN$60,BY$100,FALSE),)</f>
        <v/>
      </c>
      <c r="BZ21" s="12" t="str">
        <f>IFERROR(VLOOKUP($A21,'All Running Order'!$A$4:$CN$60,BZ$100,FALSE),)</f>
        <v>-</v>
      </c>
      <c r="CA21" s="12" t="str">
        <f>IFERROR(VLOOKUP($A21,'All Running Order'!$A$4:$CN$60,CA$100,FALSE),)</f>
        <v/>
      </c>
      <c r="CB21" s="12" t="str">
        <f>IFERROR(VLOOKUP($A21,'All Running Order'!$A$4:$CN$60,CB$100,FALSE),)</f>
        <v>-</v>
      </c>
      <c r="CC21" s="12" t="str">
        <f>IFERROR(VLOOKUP($A21,'All Running Order'!$A$4:$CN$60,CC$100,FALSE),)</f>
        <v/>
      </c>
      <c r="CD21" s="12">
        <f>IFERROR(VLOOKUP($A21,'All Running Order'!$A$4:$CN$60,CD$100,FALSE),)</f>
        <v>18</v>
      </c>
      <c r="CE21" s="12">
        <f>IFERROR(VLOOKUP($A21,'All Running Order'!$A$4:$CN$60,CE$100,FALSE),)</f>
        <v>3</v>
      </c>
      <c r="CF21" s="12" t="str">
        <f>IFERROR(VLOOKUP($A21,'All Running Order'!$A$4:$CN$60,CF$100,FALSE),)</f>
        <v>-</v>
      </c>
      <c r="CG21" s="12" t="str">
        <f>IFERROR(VLOOKUP($A21,'All Running Order'!$A$4:$CN$60,CG$100,FALSE),)</f>
        <v/>
      </c>
      <c r="CH21" s="12" t="str">
        <f>IFERROR(VLOOKUP($A21,'All Running Order'!$A$4:$CN$60,CH$100,FALSE),)</f>
        <v>-</v>
      </c>
      <c r="CI21" s="12" t="str">
        <f>IFERROR(VLOOKUP($A21,'All Running Order'!$A$4:$CN$60,CI$100,FALSE),)</f>
        <v xml:space="preserve"> </v>
      </c>
      <c r="CJ21" s="12" t="str">
        <f>IFERROR(VLOOKUP($A21,'All Running Order'!$A$4:$CN$60,CJ$100,FALSE),)</f>
        <v>-</v>
      </c>
      <c r="CK21" s="12" t="str">
        <f>IFERROR(VLOOKUP($A21,'All Running Order'!$A$4:$CN$60,CK$100,FALSE),)</f>
        <v xml:space="preserve"> </v>
      </c>
      <c r="CL21" s="12" t="str">
        <f>IFERROR(VLOOKUP($A21,'All Running Order'!$A$4:$CN$60,CL$100,FALSE),)</f>
        <v>3</v>
      </c>
      <c r="CM21" s="12" t="str">
        <f>IFERROR(VLOOKUP($A21,'All Running Order'!$A$4:$CN$60,CM$100,FALSE),)</f>
        <v xml:space="preserve"> </v>
      </c>
      <c r="CN21" s="12" t="str">
        <f>IFERROR(VLOOKUP($A21,'All Running Order'!$A$4:$CN$60,CN$100,FALSE),)</f>
        <v xml:space="preserve"> </v>
      </c>
    </row>
    <row r="22" spans="1:92" x14ac:dyDescent="0.3">
      <c r="A22" s="3">
        <v>19</v>
      </c>
      <c r="B22" s="12">
        <f>IFERROR(VLOOKUP($A22,'All Running Order'!$A$4:$CN$60,B$100,FALSE),)</f>
        <v>17</v>
      </c>
      <c r="C22" s="21" t="str">
        <f>IFERROR(VLOOKUP($A22,'All Running Order'!$A$4:$CN$60,C$100,FALSE),)</f>
        <v>Ken Smith</v>
      </c>
      <c r="D22" s="21" t="str">
        <f>IFERROR(VLOOKUP($A22,'All Running Order'!$A$4:$CN$60,D$100,FALSE),)</f>
        <v>James Ashton</v>
      </c>
      <c r="E22" s="21" t="str">
        <f>IFERROR(VLOOKUP($A22,'All Running Order'!$A$4:$CN$60,E$100,FALSE),)</f>
        <v>CAP</v>
      </c>
      <c r="F22" s="12">
        <f>IFERROR(VLOOKUP($A22,'All Running Order'!$A$4:$CN$60,F$100,FALSE),)</f>
        <v>1442</v>
      </c>
      <c r="G22" s="12">
        <f>IFERROR(VLOOKUP($A22,'All Running Order'!$A$4:$CN$60,G$100,FALSE),)</f>
        <v>0</v>
      </c>
      <c r="H22" s="12">
        <f>IFERROR(VLOOKUP($A22,'All Running Order'!$A$4:$CN$60,H$100,FALSE),)</f>
        <v>0</v>
      </c>
      <c r="I22" s="12">
        <f>IFERROR(VLOOKUP($A22,'All Running Order'!$A$4:$CN$60,I$100,FALSE),)</f>
        <v>0</v>
      </c>
      <c r="J22" s="12">
        <f>IFERROR(VLOOKUP($A22,'All Running Order'!$A$4:$CN$60,J$100,FALSE),)</f>
        <v>0</v>
      </c>
      <c r="K22" s="12">
        <f>IFERROR(VLOOKUP($A22,'All Running Order'!$A$4:$CN$60,K$100,FALSE),)</f>
        <v>0</v>
      </c>
      <c r="L22" s="12">
        <f>IFERROR(VLOOKUP($A22,'All Running Order'!$A$4:$CN$60,L$100,FALSE),)</f>
        <v>0</v>
      </c>
      <c r="M22" s="12" t="str">
        <f>IFERROR(VLOOKUP($A22,'All Running Order'!$A$4:$CN$60,M$100,FALSE),)</f>
        <v>Clubman</v>
      </c>
      <c r="N22" s="12" t="str">
        <f>IFERROR(VLOOKUP($A22,'All Running Order'!$A$4:$CN$60,N$100,FALSE),)</f>
        <v>Clubman</v>
      </c>
      <c r="O22" s="12">
        <f>IFERROR(VLOOKUP($A22,'All Running Order'!$A$4:$CN$60,O$100,FALSE),)</f>
        <v>4</v>
      </c>
      <c r="P22" s="12">
        <f>IFERROR(VLOOKUP($A22,'All Running Order'!$A$4:$CN$60,P$100,FALSE),)</f>
        <v>4</v>
      </c>
      <c r="Q22" s="12">
        <f>IFERROR(VLOOKUP($A22,'All Running Order'!$A$4:$CN$60,Q$100,FALSE),)</f>
        <v>7</v>
      </c>
      <c r="R22" s="12">
        <f>IFERROR(VLOOKUP($A22,'All Running Order'!$A$4:$CN$60,R$100,FALSE),)</f>
        <v>2</v>
      </c>
      <c r="S22" s="12">
        <f>IFERROR(VLOOKUP($A22,'All Running Order'!$A$4:$CN$60,S$100,FALSE),)</f>
        <v>2</v>
      </c>
      <c r="T22" s="12">
        <f>IFERROR(VLOOKUP($A22,'All Running Order'!$A$4:$CN$60,T$100,FALSE),)</f>
        <v>5</v>
      </c>
      <c r="U22" s="12">
        <f>IFERROR(VLOOKUP($A22,'All Running Order'!$A$4:$CN$60,U$100,FALSE),)</f>
        <v>9</v>
      </c>
      <c r="V22" s="12">
        <f>IFERROR(VLOOKUP($A22,'All Running Order'!$A$4:$CN$60,V$100,FALSE),)</f>
        <v>5</v>
      </c>
      <c r="W22" s="12">
        <f>IFERROR(VLOOKUP($A22,'All Running Order'!$A$4:$CN$60,W$100,FALSE),)</f>
        <v>0</v>
      </c>
      <c r="X22" s="12">
        <f>IFERROR(VLOOKUP($A22,'All Running Order'!$A$4:$CN$60,X$100,FALSE),)</f>
        <v>0</v>
      </c>
      <c r="Y22" s="12">
        <f>IFERROR(VLOOKUP($A22,'All Running Order'!$A$4:$CN$60,Y$100,FALSE),)</f>
        <v>38</v>
      </c>
      <c r="Z22" s="12">
        <f>IFERROR(VLOOKUP($A22,'All Running Order'!$A$4:$CN$60,Z$100,FALSE),)</f>
        <v>4</v>
      </c>
      <c r="AA22" s="12">
        <f>IFERROR(VLOOKUP($A22,'All Running Order'!$A$4:$CN$60,AA$100,FALSE),)</f>
        <v>2</v>
      </c>
      <c r="AB22" s="12">
        <f>IFERROR(VLOOKUP($A22,'All Running Order'!$A$4:$CN$60,AB$100,FALSE),)</f>
        <v>3</v>
      </c>
      <c r="AC22" s="12">
        <f>IFERROR(VLOOKUP($A22,'All Running Order'!$A$4:$CN$60,AC$100,FALSE),)</f>
        <v>2</v>
      </c>
      <c r="AD22" s="12">
        <f>IFERROR(VLOOKUP($A22,'All Running Order'!$A$4:$CN$60,AD$100,FALSE),)</f>
        <v>3</v>
      </c>
      <c r="AE22" s="12">
        <f>IFERROR(VLOOKUP($A22,'All Running Order'!$A$4:$CN$60,AE$100,FALSE),)</f>
        <v>5</v>
      </c>
      <c r="AF22" s="12">
        <f>IFERROR(VLOOKUP($A22,'All Running Order'!$A$4:$CN$60,AF$100,FALSE),)</f>
        <v>9</v>
      </c>
      <c r="AG22" s="12">
        <f>IFERROR(VLOOKUP($A22,'All Running Order'!$A$4:$CN$60,AG$100,FALSE),)</f>
        <v>1</v>
      </c>
      <c r="AH22" s="12">
        <f>IFERROR(VLOOKUP($A22,'All Running Order'!$A$4:$CN$60,AH$100,FALSE),)</f>
        <v>0</v>
      </c>
      <c r="AI22" s="12">
        <f>IFERROR(VLOOKUP($A22,'All Running Order'!$A$4:$CN$60,AI$100,FALSE),)</f>
        <v>0</v>
      </c>
      <c r="AJ22" s="12">
        <f>IFERROR(VLOOKUP($A22,'All Running Order'!$A$4:$CN$60,AJ$100,FALSE),)</f>
        <v>29</v>
      </c>
      <c r="AK22" s="12">
        <f>IFERROR(VLOOKUP($A22,'All Running Order'!$A$4:$CN$60,AK$100,FALSE),)</f>
        <v>67</v>
      </c>
      <c r="AL22" s="12">
        <f>IFERROR(VLOOKUP($A22,'All Running Order'!$A$4:$CN$60,AL$100,FALSE),)</f>
        <v>4</v>
      </c>
      <c r="AM22" s="12">
        <f>IFERROR(VLOOKUP($A22,'All Running Order'!$A$4:$CN$60,AM$100,FALSE),)</f>
        <v>2</v>
      </c>
      <c r="AN22" s="12">
        <f>IFERROR(VLOOKUP($A22,'All Running Order'!$A$4:$CN$60,AN$100,FALSE),)</f>
        <v>5</v>
      </c>
      <c r="AO22" s="12">
        <f>IFERROR(VLOOKUP($A22,'All Running Order'!$A$4:$CN$60,AO$100,FALSE),)</f>
        <v>2</v>
      </c>
      <c r="AP22" s="12">
        <f>IFERROR(VLOOKUP($A22,'All Running Order'!$A$4:$CN$60,AP$100,FALSE),)</f>
        <v>11</v>
      </c>
      <c r="AQ22" s="12">
        <f>IFERROR(VLOOKUP($A22,'All Running Order'!$A$4:$CN$60,AQ$100,FALSE),)</f>
        <v>4</v>
      </c>
      <c r="AR22" s="12">
        <f>IFERROR(VLOOKUP($A22,'All Running Order'!$A$4:$CN$60,AR$100,FALSE),)</f>
        <v>9</v>
      </c>
      <c r="AS22" s="12">
        <f>IFERROR(VLOOKUP($A22,'All Running Order'!$A$4:$CN$60,AS$100,FALSE),)</f>
        <v>0</v>
      </c>
      <c r="AT22" s="12">
        <f>IFERROR(VLOOKUP($A22,'All Running Order'!$A$4:$CN$60,AT$100,FALSE),)</f>
        <v>0</v>
      </c>
      <c r="AU22" s="12">
        <f>IFERROR(VLOOKUP($A22,'All Running Order'!$A$4:$CN$60,AU$100,FALSE),)</f>
        <v>0</v>
      </c>
      <c r="AV22" s="12">
        <f>IFERROR(VLOOKUP($A22,'All Running Order'!$A$4:$CN$60,AV$100,FALSE),)</f>
        <v>37</v>
      </c>
      <c r="AW22" s="12">
        <f>IFERROR(VLOOKUP($A22,'All Running Order'!$A$4:$CN$60,AW$100,FALSE),)</f>
        <v>104</v>
      </c>
      <c r="AX22" s="12">
        <f>IFERROR(VLOOKUP($A22,'All Running Order'!$A$4:$CN$60,AX$100,FALSE),)</f>
        <v>0</v>
      </c>
      <c r="AY22" s="12">
        <f>IFERROR(VLOOKUP($A22,'All Running Order'!$A$4:$CN$60,AY$100,FALSE),)</f>
        <v>0</v>
      </c>
      <c r="AZ22" s="12">
        <f>IFERROR(VLOOKUP($A22,'All Running Order'!$A$4:$CN$60,AZ$100,FALSE),)</f>
        <v>0</v>
      </c>
      <c r="BA22" s="12">
        <f>IFERROR(VLOOKUP($A22,'All Running Order'!$A$4:$CN$60,BA$100,FALSE),)</f>
        <v>0</v>
      </c>
      <c r="BB22" s="12">
        <f>IFERROR(VLOOKUP($A22,'All Running Order'!$A$4:$CN$60,BB$100,FALSE),)</f>
        <v>0</v>
      </c>
      <c r="BC22" s="12">
        <f>IFERROR(VLOOKUP($A22,'All Running Order'!$A$4:$CN$60,BC$100,FALSE),)</f>
        <v>0</v>
      </c>
      <c r="BD22" s="12">
        <f>IFERROR(VLOOKUP($A22,'All Running Order'!$A$4:$CN$60,BD$100,FALSE),)</f>
        <v>0</v>
      </c>
      <c r="BE22" s="12">
        <f>IFERROR(VLOOKUP($A22,'All Running Order'!$A$4:$CN$60,BE$100,FALSE),)</f>
        <v>0</v>
      </c>
      <c r="BF22" s="12">
        <f>IFERROR(VLOOKUP($A22,'All Running Order'!$A$4:$CN$60,BF$100,FALSE),)</f>
        <v>0</v>
      </c>
      <c r="BG22" s="12">
        <f>IFERROR(VLOOKUP($A22,'All Running Order'!$A$4:$CN$60,BG$100,FALSE),)</f>
        <v>0</v>
      </c>
      <c r="BH22" s="12">
        <f>IFERROR(VLOOKUP($A22,'All Running Order'!$A$4:$CN$60,BH$100,FALSE),)</f>
        <v>0</v>
      </c>
      <c r="BI22" s="12">
        <f>IFERROR(VLOOKUP($A22,'All Running Order'!$A$4:$CN$60,BI$100,FALSE),)</f>
        <v>104</v>
      </c>
      <c r="BJ22" s="12">
        <f>IFERROR(VLOOKUP($A22,'All Running Order'!$A$4:$CN$60,BJ$100,FALSE),)</f>
        <v>18</v>
      </c>
      <c r="BK22" s="12">
        <f>IFERROR(VLOOKUP($A22,'All Running Order'!$A$4:$CN$60,BK$100,FALSE),)</f>
        <v>18</v>
      </c>
      <c r="BL22" s="12">
        <f>IFERROR(VLOOKUP($A22,'All Running Order'!$A$4:$CN$60,BL$100,FALSE),)</f>
        <v>19</v>
      </c>
      <c r="BM22" s="12">
        <f>IFERROR(VLOOKUP($A22,'All Running Order'!$A$4:$CN$60,BM$100,FALSE),)</f>
        <v>19</v>
      </c>
      <c r="BN22" s="12">
        <f>IFERROR(VLOOKUP($A22,'All Running Order'!$A$4:$CN$60,BN$100,FALSE),)</f>
        <v>18</v>
      </c>
      <c r="BO22" s="12">
        <f>IFERROR(VLOOKUP($A22,'All Running Order'!$A$4:$CN$60,BO$100,FALSE),)</f>
        <v>18</v>
      </c>
      <c r="BP22" s="12">
        <f>IFERROR(VLOOKUP($A22,'All Running Order'!$A$4:$CN$60,BP$100,FALSE),)</f>
        <v>19</v>
      </c>
      <c r="BQ22" s="12">
        <f>IFERROR(VLOOKUP($A22,'All Running Order'!$A$4:$CN$60,BQ$100,FALSE),)</f>
        <v>19</v>
      </c>
      <c r="BR22" s="12" t="str">
        <f>IFERROR(VLOOKUP($A22,'All Running Order'!$A$4:$CN$60,BR$100,FALSE),)</f>
        <v>-</v>
      </c>
      <c r="BS22" s="12" t="str">
        <f>IFERROR(VLOOKUP($A22,'All Running Order'!$A$4:$CN$60,BS$100,FALSE),)</f>
        <v/>
      </c>
      <c r="BT22" s="12" t="str">
        <f>IFERROR(VLOOKUP($A22,'All Running Order'!$A$4:$CN$60,BT$100,FALSE),)</f>
        <v>-</v>
      </c>
      <c r="BU22" s="12" t="str">
        <f>IFERROR(VLOOKUP($A22,'All Running Order'!$A$4:$CN$60,BU$100,FALSE),)</f>
        <v/>
      </c>
      <c r="BV22" s="12" t="str">
        <f>IFERROR(VLOOKUP($A22,'All Running Order'!$A$4:$CN$60,BV$100,FALSE),)</f>
        <v>-</v>
      </c>
      <c r="BW22" s="12" t="str">
        <f>IFERROR(VLOOKUP($A22,'All Running Order'!$A$4:$CN$60,BW$100,FALSE),)</f>
        <v/>
      </c>
      <c r="BX22" s="12" t="str">
        <f>IFERROR(VLOOKUP($A22,'All Running Order'!$A$4:$CN$60,BX$100,FALSE),)</f>
        <v>-</v>
      </c>
      <c r="BY22" s="12" t="str">
        <f>IFERROR(VLOOKUP($A22,'All Running Order'!$A$4:$CN$60,BY$100,FALSE),)</f>
        <v/>
      </c>
      <c r="BZ22" s="12" t="str">
        <f>IFERROR(VLOOKUP($A22,'All Running Order'!$A$4:$CN$60,BZ$100,FALSE),)</f>
        <v>-</v>
      </c>
      <c r="CA22" s="12" t="str">
        <f>IFERROR(VLOOKUP($A22,'All Running Order'!$A$4:$CN$60,CA$100,FALSE),)</f>
        <v/>
      </c>
      <c r="CB22" s="12" t="str">
        <f>IFERROR(VLOOKUP($A22,'All Running Order'!$A$4:$CN$60,CB$100,FALSE),)</f>
        <v>-</v>
      </c>
      <c r="CC22" s="12" t="str">
        <f>IFERROR(VLOOKUP($A22,'All Running Order'!$A$4:$CN$60,CC$100,FALSE),)</f>
        <v/>
      </c>
      <c r="CD22" s="12">
        <f>IFERROR(VLOOKUP($A22,'All Running Order'!$A$4:$CN$60,CD$100,FALSE),)</f>
        <v>19</v>
      </c>
      <c r="CE22" s="12">
        <f>IFERROR(VLOOKUP($A22,'All Running Order'!$A$4:$CN$60,CE$100,FALSE),)</f>
        <v>4</v>
      </c>
      <c r="CF22" s="12" t="str">
        <f>IFERROR(VLOOKUP($A22,'All Running Order'!$A$4:$CN$60,CF$100,FALSE),)</f>
        <v>-</v>
      </c>
      <c r="CG22" s="12" t="str">
        <f>IFERROR(VLOOKUP($A22,'All Running Order'!$A$4:$CN$60,CG$100,FALSE),)</f>
        <v/>
      </c>
      <c r="CH22" s="12" t="str">
        <f>IFERROR(VLOOKUP($A22,'All Running Order'!$A$4:$CN$60,CH$100,FALSE),)</f>
        <v>-</v>
      </c>
      <c r="CI22" s="12" t="str">
        <f>IFERROR(VLOOKUP($A22,'All Running Order'!$A$4:$CN$60,CI$100,FALSE),)</f>
        <v xml:space="preserve"> </v>
      </c>
      <c r="CJ22" s="12" t="str">
        <f>IFERROR(VLOOKUP($A22,'All Running Order'!$A$4:$CN$60,CJ$100,FALSE),)</f>
        <v>-</v>
      </c>
      <c r="CK22" s="12" t="str">
        <f>IFERROR(VLOOKUP($A22,'All Running Order'!$A$4:$CN$60,CK$100,FALSE),)</f>
        <v xml:space="preserve"> </v>
      </c>
      <c r="CL22" s="12" t="str">
        <f>IFERROR(VLOOKUP($A22,'All Running Order'!$A$4:$CN$60,CL$100,FALSE),)</f>
        <v>4</v>
      </c>
      <c r="CM22" s="12" t="str">
        <f>IFERROR(VLOOKUP($A22,'All Running Order'!$A$4:$CN$60,CM$100,FALSE),)</f>
        <v xml:space="preserve"> </v>
      </c>
      <c r="CN22" s="12" t="str">
        <f>IFERROR(VLOOKUP($A22,'All Running Order'!$A$4:$CN$60,CN$100,FALSE),)</f>
        <v xml:space="preserve"> </v>
      </c>
    </row>
    <row r="23" spans="1:92" x14ac:dyDescent="0.3">
      <c r="A23" s="3">
        <v>20</v>
      </c>
      <c r="B23" s="12">
        <f>IFERROR(VLOOKUP($A23,'All Running Order'!$A$4:$CN$60,B$100,FALSE),)</f>
        <v>6</v>
      </c>
      <c r="C23" s="21" t="str">
        <f>IFERROR(VLOOKUP($A23,'All Running Order'!$A$4:$CN$60,C$100,FALSE),)</f>
        <v>Paul Albutt</v>
      </c>
      <c r="D23" s="21" t="str">
        <f>IFERROR(VLOOKUP($A23,'All Running Order'!$A$4:$CN$60,D$100,FALSE),)</f>
        <v>Alex Albutt</v>
      </c>
      <c r="E23" s="21" t="str">
        <f>IFERROR(VLOOKUP($A23,'All Running Order'!$A$4:$CN$60,E$100,FALSE),)</f>
        <v>CAP</v>
      </c>
      <c r="F23" s="12">
        <f>IFERROR(VLOOKUP($A23,'All Running Order'!$A$4:$CN$60,F$100,FALSE),)</f>
        <v>1600</v>
      </c>
      <c r="G23" s="12">
        <f>IFERROR(VLOOKUP($A23,'All Running Order'!$A$4:$CN$60,G$100,FALSE),)</f>
        <v>0</v>
      </c>
      <c r="H23" s="12">
        <f>IFERROR(VLOOKUP($A23,'All Running Order'!$A$4:$CN$60,H$100,FALSE),)</f>
        <v>0</v>
      </c>
      <c r="I23" s="12">
        <f>IFERROR(VLOOKUP($A23,'All Running Order'!$A$4:$CN$60,I$100,FALSE),)</f>
        <v>0</v>
      </c>
      <c r="J23" s="12">
        <f>IFERROR(VLOOKUP($A23,'All Running Order'!$A$4:$CN$60,J$100,FALSE),)</f>
        <v>0</v>
      </c>
      <c r="K23" s="12">
        <f>IFERROR(VLOOKUP($A23,'All Running Order'!$A$4:$CN$60,K$100,FALSE),)</f>
        <v>0</v>
      </c>
      <c r="L23" s="12">
        <f>IFERROR(VLOOKUP($A23,'All Running Order'!$A$4:$CN$60,L$100,FALSE),)</f>
        <v>0</v>
      </c>
      <c r="M23" s="12" t="str">
        <f>IFERROR(VLOOKUP($A23,'All Running Order'!$A$4:$CN$60,M$100,FALSE),)</f>
        <v>Clubman</v>
      </c>
      <c r="N23" s="12" t="str">
        <f>IFERROR(VLOOKUP($A23,'All Running Order'!$A$4:$CN$60,N$100,FALSE),)</f>
        <v>Clubman</v>
      </c>
      <c r="O23" s="12">
        <f>IFERROR(VLOOKUP($A23,'All Running Order'!$A$4:$CN$60,O$100,FALSE),)</f>
        <v>4</v>
      </c>
      <c r="P23" s="12">
        <f>IFERROR(VLOOKUP($A23,'All Running Order'!$A$4:$CN$60,P$100,FALSE),)</f>
        <v>3</v>
      </c>
      <c r="Q23" s="12">
        <f>IFERROR(VLOOKUP($A23,'All Running Order'!$A$4:$CN$60,Q$100,FALSE),)</f>
        <v>6</v>
      </c>
      <c r="R23" s="12">
        <f>IFERROR(VLOOKUP($A23,'All Running Order'!$A$4:$CN$60,R$100,FALSE),)</f>
        <v>6</v>
      </c>
      <c r="S23" s="12">
        <f>IFERROR(VLOOKUP($A23,'All Running Order'!$A$4:$CN$60,S$100,FALSE),)</f>
        <v>4</v>
      </c>
      <c r="T23" s="12">
        <f>IFERROR(VLOOKUP($A23,'All Running Order'!$A$4:$CN$60,T$100,FALSE),)</f>
        <v>6</v>
      </c>
      <c r="U23" s="12">
        <f>IFERROR(VLOOKUP($A23,'All Running Order'!$A$4:$CN$60,U$100,FALSE),)</f>
        <v>11</v>
      </c>
      <c r="V23" s="12">
        <f>IFERROR(VLOOKUP($A23,'All Running Order'!$A$4:$CN$60,V$100,FALSE),)</f>
        <v>9</v>
      </c>
      <c r="W23" s="12">
        <f>IFERROR(VLOOKUP($A23,'All Running Order'!$A$4:$CN$60,W$100,FALSE),)</f>
        <v>0</v>
      </c>
      <c r="X23" s="12">
        <f>IFERROR(VLOOKUP($A23,'All Running Order'!$A$4:$CN$60,X$100,FALSE),)</f>
        <v>0</v>
      </c>
      <c r="Y23" s="12">
        <f>IFERROR(VLOOKUP($A23,'All Running Order'!$A$4:$CN$60,Y$100,FALSE),)</f>
        <v>49</v>
      </c>
      <c r="Z23" s="12">
        <f>IFERROR(VLOOKUP($A23,'All Running Order'!$A$4:$CN$60,Z$100,FALSE),)</f>
        <v>5</v>
      </c>
      <c r="AA23" s="12">
        <f>IFERROR(VLOOKUP($A23,'All Running Order'!$A$4:$CN$60,AA$100,FALSE),)</f>
        <v>2</v>
      </c>
      <c r="AB23" s="12">
        <f>IFERROR(VLOOKUP($A23,'All Running Order'!$A$4:$CN$60,AB$100,FALSE),)</f>
        <v>6</v>
      </c>
      <c r="AC23" s="12">
        <f>IFERROR(VLOOKUP($A23,'All Running Order'!$A$4:$CN$60,AC$100,FALSE),)</f>
        <v>2</v>
      </c>
      <c r="AD23" s="12">
        <f>IFERROR(VLOOKUP($A23,'All Running Order'!$A$4:$CN$60,AD$100,FALSE),)</f>
        <v>3</v>
      </c>
      <c r="AE23" s="12">
        <f>IFERROR(VLOOKUP($A23,'All Running Order'!$A$4:$CN$60,AE$100,FALSE),)</f>
        <v>5</v>
      </c>
      <c r="AF23" s="12">
        <f>IFERROR(VLOOKUP($A23,'All Running Order'!$A$4:$CN$60,AF$100,FALSE),)</f>
        <v>10</v>
      </c>
      <c r="AG23" s="12">
        <f>IFERROR(VLOOKUP($A23,'All Running Order'!$A$4:$CN$60,AG$100,FALSE),)</f>
        <v>3</v>
      </c>
      <c r="AH23" s="12">
        <f>IFERROR(VLOOKUP($A23,'All Running Order'!$A$4:$CN$60,AH$100,FALSE),)</f>
        <v>0</v>
      </c>
      <c r="AI23" s="12">
        <f>IFERROR(VLOOKUP($A23,'All Running Order'!$A$4:$CN$60,AI$100,FALSE),)</f>
        <v>0</v>
      </c>
      <c r="AJ23" s="12">
        <f>IFERROR(VLOOKUP($A23,'All Running Order'!$A$4:$CN$60,AJ$100,FALSE),)</f>
        <v>36</v>
      </c>
      <c r="AK23" s="12">
        <f>IFERROR(VLOOKUP($A23,'All Running Order'!$A$4:$CN$60,AK$100,FALSE),)</f>
        <v>85</v>
      </c>
      <c r="AL23" s="12">
        <f>IFERROR(VLOOKUP($A23,'All Running Order'!$A$4:$CN$60,AL$100,FALSE),)</f>
        <v>5</v>
      </c>
      <c r="AM23" s="12">
        <f>IFERROR(VLOOKUP($A23,'All Running Order'!$A$4:$CN$60,AM$100,FALSE),)</f>
        <v>2</v>
      </c>
      <c r="AN23" s="12">
        <f>IFERROR(VLOOKUP($A23,'All Running Order'!$A$4:$CN$60,AN$100,FALSE),)</f>
        <v>5</v>
      </c>
      <c r="AO23" s="12">
        <f>IFERROR(VLOOKUP($A23,'All Running Order'!$A$4:$CN$60,AO$100,FALSE),)</f>
        <v>2</v>
      </c>
      <c r="AP23" s="12">
        <f>IFERROR(VLOOKUP($A23,'All Running Order'!$A$4:$CN$60,AP$100,FALSE),)</f>
        <v>3</v>
      </c>
      <c r="AQ23" s="12">
        <f>IFERROR(VLOOKUP($A23,'All Running Order'!$A$4:$CN$60,AQ$100,FALSE),)</f>
        <v>5</v>
      </c>
      <c r="AR23" s="12">
        <f>IFERROR(VLOOKUP($A23,'All Running Order'!$A$4:$CN$60,AR$100,FALSE),)</f>
        <v>9</v>
      </c>
      <c r="AS23" s="12">
        <f>IFERROR(VLOOKUP($A23,'All Running Order'!$A$4:$CN$60,AS$100,FALSE),)</f>
        <v>2</v>
      </c>
      <c r="AT23" s="12">
        <f>IFERROR(VLOOKUP($A23,'All Running Order'!$A$4:$CN$60,AT$100,FALSE),)</f>
        <v>0</v>
      </c>
      <c r="AU23" s="12">
        <f>IFERROR(VLOOKUP($A23,'All Running Order'!$A$4:$CN$60,AU$100,FALSE),)</f>
        <v>0</v>
      </c>
      <c r="AV23" s="12">
        <f>IFERROR(VLOOKUP($A23,'All Running Order'!$A$4:$CN$60,AV$100,FALSE),)</f>
        <v>33</v>
      </c>
      <c r="AW23" s="12">
        <f>IFERROR(VLOOKUP($A23,'All Running Order'!$A$4:$CN$60,AW$100,FALSE),)</f>
        <v>118</v>
      </c>
      <c r="AX23" s="12">
        <f>IFERROR(VLOOKUP($A23,'All Running Order'!$A$4:$CN$60,AX$100,FALSE),)</f>
        <v>0</v>
      </c>
      <c r="AY23" s="12">
        <f>IFERROR(VLOOKUP($A23,'All Running Order'!$A$4:$CN$60,AY$100,FALSE),)</f>
        <v>0</v>
      </c>
      <c r="AZ23" s="12">
        <f>IFERROR(VLOOKUP($A23,'All Running Order'!$A$4:$CN$60,AZ$100,FALSE),)</f>
        <v>0</v>
      </c>
      <c r="BA23" s="12">
        <f>IFERROR(VLOOKUP($A23,'All Running Order'!$A$4:$CN$60,BA$100,FALSE),)</f>
        <v>0</v>
      </c>
      <c r="BB23" s="12">
        <f>IFERROR(VLOOKUP($A23,'All Running Order'!$A$4:$CN$60,BB$100,FALSE),)</f>
        <v>0</v>
      </c>
      <c r="BC23" s="12">
        <f>IFERROR(VLOOKUP($A23,'All Running Order'!$A$4:$CN$60,BC$100,FALSE),)</f>
        <v>0</v>
      </c>
      <c r="BD23" s="12">
        <f>IFERROR(VLOOKUP($A23,'All Running Order'!$A$4:$CN$60,BD$100,FALSE),)</f>
        <v>0</v>
      </c>
      <c r="BE23" s="12">
        <f>IFERROR(VLOOKUP($A23,'All Running Order'!$A$4:$CN$60,BE$100,FALSE),)</f>
        <v>0</v>
      </c>
      <c r="BF23" s="12">
        <f>IFERROR(VLOOKUP($A23,'All Running Order'!$A$4:$CN$60,BF$100,FALSE),)</f>
        <v>0</v>
      </c>
      <c r="BG23" s="12">
        <f>IFERROR(VLOOKUP($A23,'All Running Order'!$A$4:$CN$60,BG$100,FALSE),)</f>
        <v>0</v>
      </c>
      <c r="BH23" s="12">
        <f>IFERROR(VLOOKUP($A23,'All Running Order'!$A$4:$CN$60,BH$100,FALSE),)</f>
        <v>0</v>
      </c>
      <c r="BI23" s="12">
        <f>IFERROR(VLOOKUP($A23,'All Running Order'!$A$4:$CN$60,BI$100,FALSE),)</f>
        <v>118</v>
      </c>
      <c r="BJ23" s="12">
        <f>IFERROR(VLOOKUP($A23,'All Running Order'!$A$4:$CN$60,BJ$100,FALSE),)</f>
        <v>20</v>
      </c>
      <c r="BK23" s="12">
        <f>IFERROR(VLOOKUP($A23,'All Running Order'!$A$4:$CN$60,BK$100,FALSE),)</f>
        <v>20</v>
      </c>
      <c r="BL23" s="12">
        <f>IFERROR(VLOOKUP($A23,'All Running Order'!$A$4:$CN$60,BL$100,FALSE),)</f>
        <v>20</v>
      </c>
      <c r="BM23" s="12">
        <f>IFERROR(VLOOKUP($A23,'All Running Order'!$A$4:$CN$60,BM$100,FALSE),)</f>
        <v>20</v>
      </c>
      <c r="BN23" s="12">
        <f>IFERROR(VLOOKUP($A23,'All Running Order'!$A$4:$CN$60,BN$100,FALSE),)</f>
        <v>20</v>
      </c>
      <c r="BO23" s="12">
        <f>IFERROR(VLOOKUP($A23,'All Running Order'!$A$4:$CN$60,BO$100,FALSE),)</f>
        <v>20</v>
      </c>
      <c r="BP23" s="12">
        <f>IFERROR(VLOOKUP($A23,'All Running Order'!$A$4:$CN$60,BP$100,FALSE),)</f>
        <v>20</v>
      </c>
      <c r="BQ23" s="12">
        <f>IFERROR(VLOOKUP($A23,'All Running Order'!$A$4:$CN$60,BQ$100,FALSE),)</f>
        <v>20</v>
      </c>
      <c r="BR23" s="12" t="str">
        <f>IFERROR(VLOOKUP($A23,'All Running Order'!$A$4:$CN$60,BR$100,FALSE),)</f>
        <v>-</v>
      </c>
      <c r="BS23" s="12" t="str">
        <f>IFERROR(VLOOKUP($A23,'All Running Order'!$A$4:$CN$60,BS$100,FALSE),)</f>
        <v/>
      </c>
      <c r="BT23" s="12" t="str">
        <f>IFERROR(VLOOKUP($A23,'All Running Order'!$A$4:$CN$60,BT$100,FALSE),)</f>
        <v>-</v>
      </c>
      <c r="BU23" s="12" t="str">
        <f>IFERROR(VLOOKUP($A23,'All Running Order'!$A$4:$CN$60,BU$100,FALSE),)</f>
        <v/>
      </c>
      <c r="BV23" s="12" t="str">
        <f>IFERROR(VLOOKUP($A23,'All Running Order'!$A$4:$CN$60,BV$100,FALSE),)</f>
        <v>-</v>
      </c>
      <c r="BW23" s="12" t="str">
        <f>IFERROR(VLOOKUP($A23,'All Running Order'!$A$4:$CN$60,BW$100,FALSE),)</f>
        <v/>
      </c>
      <c r="BX23" s="12" t="str">
        <f>IFERROR(VLOOKUP($A23,'All Running Order'!$A$4:$CN$60,BX$100,FALSE),)</f>
        <v>-</v>
      </c>
      <c r="BY23" s="12" t="str">
        <f>IFERROR(VLOOKUP($A23,'All Running Order'!$A$4:$CN$60,BY$100,FALSE),)</f>
        <v/>
      </c>
      <c r="BZ23" s="12" t="str">
        <f>IFERROR(VLOOKUP($A23,'All Running Order'!$A$4:$CN$60,BZ$100,FALSE),)</f>
        <v>-</v>
      </c>
      <c r="CA23" s="12" t="str">
        <f>IFERROR(VLOOKUP($A23,'All Running Order'!$A$4:$CN$60,CA$100,FALSE),)</f>
        <v/>
      </c>
      <c r="CB23" s="12" t="str">
        <f>IFERROR(VLOOKUP($A23,'All Running Order'!$A$4:$CN$60,CB$100,FALSE),)</f>
        <v>-</v>
      </c>
      <c r="CC23" s="12" t="str">
        <f>IFERROR(VLOOKUP($A23,'All Running Order'!$A$4:$CN$60,CC$100,FALSE),)</f>
        <v/>
      </c>
      <c r="CD23" s="12">
        <f>IFERROR(VLOOKUP($A23,'All Running Order'!$A$4:$CN$60,CD$100,FALSE),)</f>
        <v>20</v>
      </c>
      <c r="CE23" s="12">
        <f>IFERROR(VLOOKUP($A23,'All Running Order'!$A$4:$CN$60,CE$100,FALSE),)</f>
        <v>5</v>
      </c>
      <c r="CF23" s="12" t="str">
        <f>IFERROR(VLOOKUP($A23,'All Running Order'!$A$4:$CN$60,CF$100,FALSE),)</f>
        <v>-</v>
      </c>
      <c r="CG23" s="12" t="str">
        <f>IFERROR(VLOOKUP($A23,'All Running Order'!$A$4:$CN$60,CG$100,FALSE),)</f>
        <v/>
      </c>
      <c r="CH23" s="12" t="str">
        <f>IFERROR(VLOOKUP($A23,'All Running Order'!$A$4:$CN$60,CH$100,FALSE),)</f>
        <v>-</v>
      </c>
      <c r="CI23" s="12" t="str">
        <f>IFERROR(VLOOKUP($A23,'All Running Order'!$A$4:$CN$60,CI$100,FALSE),)</f>
        <v xml:space="preserve"> </v>
      </c>
      <c r="CJ23" s="12" t="str">
        <f>IFERROR(VLOOKUP($A23,'All Running Order'!$A$4:$CN$60,CJ$100,FALSE),)</f>
        <v>-</v>
      </c>
      <c r="CK23" s="12" t="str">
        <f>IFERROR(VLOOKUP($A23,'All Running Order'!$A$4:$CN$60,CK$100,FALSE),)</f>
        <v xml:space="preserve"> </v>
      </c>
      <c r="CL23" s="12" t="str">
        <f>IFERROR(VLOOKUP($A23,'All Running Order'!$A$4:$CN$60,CL$100,FALSE),)</f>
        <v>5</v>
      </c>
      <c r="CM23" s="12" t="str">
        <f>IFERROR(VLOOKUP($A23,'All Running Order'!$A$4:$CN$60,CM$100,FALSE),)</f>
        <v xml:space="preserve"> </v>
      </c>
      <c r="CN23" s="12" t="str">
        <f>IFERROR(VLOOKUP($A23,'All Running Order'!$A$4:$CN$60,CN$100,FALSE),)</f>
        <v xml:space="preserve"> </v>
      </c>
    </row>
    <row r="24" spans="1:92" x14ac:dyDescent="0.3">
      <c r="A24" s="3">
        <v>21</v>
      </c>
      <c r="B24" s="12">
        <f>IFERROR(VLOOKUP($A24,'All Running Order'!$A$4:$CN$60,B$100,FALSE),)</f>
        <v>14</v>
      </c>
      <c r="C24" s="21" t="str">
        <f>IFERROR(VLOOKUP($A24,'All Running Order'!$A$4:$CN$60,C$100,FALSE),)</f>
        <v>James Tickle</v>
      </c>
      <c r="D24" s="21" t="str">
        <f>IFERROR(VLOOKUP($A24,'All Running Order'!$A$4:$CN$60,D$100,FALSE),)</f>
        <v>Phil Blagden</v>
      </c>
      <c r="E24" s="21" t="str">
        <f>IFERROR(VLOOKUP($A24,'All Running Order'!$A$4:$CN$60,E$100,FALSE),)</f>
        <v>Ibex</v>
      </c>
      <c r="F24" s="12">
        <f>IFERROR(VLOOKUP($A24,'All Running Order'!$A$4:$CN$60,F$100,FALSE),)</f>
        <v>1335</v>
      </c>
      <c r="G24" s="12">
        <f>IFERROR(VLOOKUP($A24,'All Running Order'!$A$4:$CN$60,G$100,FALSE),)</f>
        <v>0</v>
      </c>
      <c r="H24" s="12">
        <f>IFERROR(VLOOKUP($A24,'All Running Order'!$A$4:$CN$60,H$100,FALSE),)</f>
        <v>0</v>
      </c>
      <c r="I24" s="12">
        <f>IFERROR(VLOOKUP($A24,'All Running Order'!$A$4:$CN$60,I$100,FALSE),)</f>
        <v>0</v>
      </c>
      <c r="J24" s="12">
        <f>IFERROR(VLOOKUP($A24,'All Running Order'!$A$4:$CN$60,J$100,FALSE),)</f>
        <v>0</v>
      </c>
      <c r="K24" s="12">
        <f>IFERROR(VLOOKUP($A24,'All Running Order'!$A$4:$CN$60,K$100,FALSE),)</f>
        <v>0</v>
      </c>
      <c r="L24" s="12" t="str">
        <f>IFERROR(VLOOKUP($A24,'All Running Order'!$A$4:$CN$60,L$100,FALSE),)</f>
        <v>Ret/NS</v>
      </c>
      <c r="M24" s="12" t="str">
        <f>IFERROR(VLOOKUP($A24,'All Running Order'!$A$4:$CN$60,M$100,FALSE),)</f>
        <v>Clubman</v>
      </c>
      <c r="N24" s="12" t="str">
        <f>IFERROR(VLOOKUP($A24,'All Running Order'!$A$4:$CN$60,N$100,FALSE),)</f>
        <v>Clubman</v>
      </c>
      <c r="O24" s="12">
        <f>IFERROR(VLOOKUP($A24,'All Running Order'!$A$4:$CN$60,O$100,FALSE),)</f>
        <v>12</v>
      </c>
      <c r="P24" s="12">
        <f>IFERROR(VLOOKUP($A24,'All Running Order'!$A$4:$CN$60,P$100,FALSE),)</f>
        <v>12</v>
      </c>
      <c r="Q24" s="12">
        <f>IFERROR(VLOOKUP($A24,'All Running Order'!$A$4:$CN$60,Q$100,FALSE),)</f>
        <v>12</v>
      </c>
      <c r="R24" s="12">
        <f>IFERROR(VLOOKUP($A24,'All Running Order'!$A$4:$CN$60,R$100,FALSE),)</f>
        <v>2</v>
      </c>
      <c r="S24" s="12">
        <f>IFERROR(VLOOKUP($A24,'All Running Order'!$A$4:$CN$60,S$100,FALSE),)</f>
        <v>4</v>
      </c>
      <c r="T24" s="12">
        <f>IFERROR(VLOOKUP($A24,'All Running Order'!$A$4:$CN$60,T$100,FALSE),)</f>
        <v>5</v>
      </c>
      <c r="U24" s="12">
        <f>IFERROR(VLOOKUP($A24,'All Running Order'!$A$4:$CN$60,U$100,FALSE),)</f>
        <v>12</v>
      </c>
      <c r="V24" s="12">
        <f>IFERROR(VLOOKUP($A24,'All Running Order'!$A$4:$CN$60,V$100,FALSE),)</f>
        <v>12</v>
      </c>
      <c r="W24" s="12">
        <f>IFERROR(VLOOKUP($A24,'All Running Order'!$A$4:$CN$60,W$100,FALSE),)</f>
        <v>0</v>
      </c>
      <c r="X24" s="12">
        <f>IFERROR(VLOOKUP($A24,'All Running Order'!$A$4:$CN$60,X$100,FALSE),)</f>
        <v>0</v>
      </c>
      <c r="Y24" s="12">
        <f>IFERROR(VLOOKUP($A24,'All Running Order'!$A$4:$CN$60,Y$100,FALSE),)</f>
        <v>1000</v>
      </c>
      <c r="Z24" s="12">
        <f>IFERROR(VLOOKUP($A24,'All Running Order'!$A$4:$CN$60,Z$100,FALSE),)</f>
        <v>0</v>
      </c>
      <c r="AA24" s="12">
        <f>IFERROR(VLOOKUP($A24,'All Running Order'!$A$4:$CN$60,AA$100,FALSE),)</f>
        <v>0</v>
      </c>
      <c r="AB24" s="12">
        <f>IFERROR(VLOOKUP($A24,'All Running Order'!$A$4:$CN$60,AB$100,FALSE),)</f>
        <v>0</v>
      </c>
      <c r="AC24" s="12">
        <f>IFERROR(VLOOKUP($A24,'All Running Order'!$A$4:$CN$60,AC$100,FALSE),)</f>
        <v>0</v>
      </c>
      <c r="AD24" s="12">
        <f>IFERROR(VLOOKUP($A24,'All Running Order'!$A$4:$CN$60,AD$100,FALSE),)</f>
        <v>0</v>
      </c>
      <c r="AE24" s="12">
        <f>IFERROR(VLOOKUP($A24,'All Running Order'!$A$4:$CN$60,AE$100,FALSE),)</f>
        <v>0</v>
      </c>
      <c r="AF24" s="12">
        <f>IFERROR(VLOOKUP($A24,'All Running Order'!$A$4:$CN$60,AF$100,FALSE),)</f>
        <v>0</v>
      </c>
      <c r="AG24" s="12">
        <f>IFERROR(VLOOKUP($A24,'All Running Order'!$A$4:$CN$60,AG$100,FALSE),)</f>
        <v>0</v>
      </c>
      <c r="AH24" s="12">
        <f>IFERROR(VLOOKUP($A24,'All Running Order'!$A$4:$CN$60,AH$100,FALSE),)</f>
        <v>0</v>
      </c>
      <c r="AI24" s="12">
        <f>IFERROR(VLOOKUP($A24,'All Running Order'!$A$4:$CN$60,AI$100,FALSE),)</f>
        <v>0</v>
      </c>
      <c r="AJ24" s="12">
        <f>IFERROR(VLOOKUP($A24,'All Running Order'!$A$4:$CN$60,AJ$100,FALSE),)</f>
        <v>0</v>
      </c>
      <c r="AK24" s="12">
        <f>IFERROR(VLOOKUP($A24,'All Running Order'!$A$4:$CN$60,AK$100,FALSE),)</f>
        <v>1000</v>
      </c>
      <c r="AL24" s="12">
        <f>IFERROR(VLOOKUP($A24,'All Running Order'!$A$4:$CN$60,AL$100,FALSE),)</f>
        <v>0</v>
      </c>
      <c r="AM24" s="12">
        <f>IFERROR(VLOOKUP($A24,'All Running Order'!$A$4:$CN$60,AM$100,FALSE),)</f>
        <v>0</v>
      </c>
      <c r="AN24" s="12">
        <f>IFERROR(VLOOKUP($A24,'All Running Order'!$A$4:$CN$60,AN$100,FALSE),)</f>
        <v>0</v>
      </c>
      <c r="AO24" s="12">
        <f>IFERROR(VLOOKUP($A24,'All Running Order'!$A$4:$CN$60,AO$100,FALSE),)</f>
        <v>0</v>
      </c>
      <c r="AP24" s="12">
        <f>IFERROR(VLOOKUP($A24,'All Running Order'!$A$4:$CN$60,AP$100,FALSE),)</f>
        <v>0</v>
      </c>
      <c r="AQ24" s="12">
        <f>IFERROR(VLOOKUP($A24,'All Running Order'!$A$4:$CN$60,AQ$100,FALSE),)</f>
        <v>0</v>
      </c>
      <c r="AR24" s="12">
        <f>IFERROR(VLOOKUP($A24,'All Running Order'!$A$4:$CN$60,AR$100,FALSE),)</f>
        <v>0</v>
      </c>
      <c r="AS24" s="12">
        <f>IFERROR(VLOOKUP($A24,'All Running Order'!$A$4:$CN$60,AS$100,FALSE),)</f>
        <v>0</v>
      </c>
      <c r="AT24" s="12">
        <f>IFERROR(VLOOKUP($A24,'All Running Order'!$A$4:$CN$60,AT$100,FALSE),)</f>
        <v>0</v>
      </c>
      <c r="AU24" s="12">
        <f>IFERROR(VLOOKUP($A24,'All Running Order'!$A$4:$CN$60,AU$100,FALSE),)</f>
        <v>0</v>
      </c>
      <c r="AV24" s="12">
        <f>IFERROR(VLOOKUP($A24,'All Running Order'!$A$4:$CN$60,AV$100,FALSE),)</f>
        <v>0</v>
      </c>
      <c r="AW24" s="12">
        <f>IFERROR(VLOOKUP($A24,'All Running Order'!$A$4:$CN$60,AW$100,FALSE),)</f>
        <v>1000</v>
      </c>
      <c r="AX24" s="12">
        <f>IFERROR(VLOOKUP($A24,'All Running Order'!$A$4:$CN$60,AX$100,FALSE),)</f>
        <v>0</v>
      </c>
      <c r="AY24" s="12">
        <f>IFERROR(VLOOKUP($A24,'All Running Order'!$A$4:$CN$60,AY$100,FALSE),)</f>
        <v>0</v>
      </c>
      <c r="AZ24" s="12">
        <f>IFERROR(VLOOKUP($A24,'All Running Order'!$A$4:$CN$60,AZ$100,FALSE),)</f>
        <v>0</v>
      </c>
      <c r="BA24" s="12">
        <f>IFERROR(VLOOKUP($A24,'All Running Order'!$A$4:$CN$60,BA$100,FALSE),)</f>
        <v>0</v>
      </c>
      <c r="BB24" s="12">
        <f>IFERROR(VLOOKUP($A24,'All Running Order'!$A$4:$CN$60,BB$100,FALSE),)</f>
        <v>0</v>
      </c>
      <c r="BC24" s="12">
        <f>IFERROR(VLOOKUP($A24,'All Running Order'!$A$4:$CN$60,BC$100,FALSE),)</f>
        <v>0</v>
      </c>
      <c r="BD24" s="12">
        <f>IFERROR(VLOOKUP($A24,'All Running Order'!$A$4:$CN$60,BD$100,FALSE),)</f>
        <v>0</v>
      </c>
      <c r="BE24" s="12">
        <f>IFERROR(VLOOKUP($A24,'All Running Order'!$A$4:$CN$60,BE$100,FALSE),)</f>
        <v>0</v>
      </c>
      <c r="BF24" s="12">
        <f>IFERROR(VLOOKUP($A24,'All Running Order'!$A$4:$CN$60,BF$100,FALSE),)</f>
        <v>0</v>
      </c>
      <c r="BG24" s="12">
        <f>IFERROR(VLOOKUP($A24,'All Running Order'!$A$4:$CN$60,BG$100,FALSE),)</f>
        <v>0</v>
      </c>
      <c r="BH24" s="12">
        <f>IFERROR(VLOOKUP($A24,'All Running Order'!$A$4:$CN$60,BH$100,FALSE),)</f>
        <v>0</v>
      </c>
      <c r="BI24" s="12">
        <f>IFERROR(VLOOKUP($A24,'All Running Order'!$A$4:$CN$60,BI$100,FALSE),)</f>
        <v>1000</v>
      </c>
      <c r="BJ24" s="12">
        <f>IFERROR(VLOOKUP($A24,'All Running Order'!$A$4:$CN$60,BJ$100,FALSE),)</f>
        <v>21</v>
      </c>
      <c r="BK24" s="12">
        <f>IFERROR(VLOOKUP($A24,'All Running Order'!$A$4:$CN$60,BK$100,FALSE),)</f>
        <v>21</v>
      </c>
      <c r="BL24" s="12">
        <f>IFERROR(VLOOKUP($A24,'All Running Order'!$A$4:$CN$60,BL$100,FALSE),)</f>
        <v>21</v>
      </c>
      <c r="BM24" s="12">
        <f>IFERROR(VLOOKUP($A24,'All Running Order'!$A$4:$CN$60,BM$100,FALSE),)</f>
        <v>21</v>
      </c>
      <c r="BN24" s="12">
        <f>IFERROR(VLOOKUP($A24,'All Running Order'!$A$4:$CN$60,BN$100,FALSE),)</f>
        <v>21</v>
      </c>
      <c r="BO24" s="12">
        <f>IFERROR(VLOOKUP($A24,'All Running Order'!$A$4:$CN$60,BO$100,FALSE),)</f>
        <v>21</v>
      </c>
      <c r="BP24" s="12">
        <f>IFERROR(VLOOKUP($A24,'All Running Order'!$A$4:$CN$60,BP$100,FALSE),)</f>
        <v>21</v>
      </c>
      <c r="BQ24" s="12">
        <f>IFERROR(VLOOKUP($A24,'All Running Order'!$A$4:$CN$60,BQ$100,FALSE),)</f>
        <v>21</v>
      </c>
      <c r="BR24" s="12" t="str">
        <f>IFERROR(VLOOKUP($A24,'All Running Order'!$A$4:$CN$60,BR$100,FALSE),)</f>
        <v>-</v>
      </c>
      <c r="BS24" s="12" t="str">
        <f>IFERROR(VLOOKUP($A24,'All Running Order'!$A$4:$CN$60,BS$100,FALSE),)</f>
        <v/>
      </c>
      <c r="BT24" s="12" t="str">
        <f>IFERROR(VLOOKUP($A24,'All Running Order'!$A$4:$CN$60,BT$100,FALSE),)</f>
        <v>-</v>
      </c>
      <c r="BU24" s="12" t="str">
        <f>IFERROR(VLOOKUP($A24,'All Running Order'!$A$4:$CN$60,BU$100,FALSE),)</f>
        <v/>
      </c>
      <c r="BV24" s="12" t="str">
        <f>IFERROR(VLOOKUP($A24,'All Running Order'!$A$4:$CN$60,BV$100,FALSE),)</f>
        <v>-</v>
      </c>
      <c r="BW24" s="12" t="str">
        <f>IFERROR(VLOOKUP($A24,'All Running Order'!$A$4:$CN$60,BW$100,FALSE),)</f>
        <v/>
      </c>
      <c r="BX24" s="12" t="str">
        <f>IFERROR(VLOOKUP($A24,'All Running Order'!$A$4:$CN$60,BX$100,FALSE),)</f>
        <v>-</v>
      </c>
      <c r="BY24" s="12" t="str">
        <f>IFERROR(VLOOKUP($A24,'All Running Order'!$A$4:$CN$60,BY$100,FALSE),)</f>
        <v/>
      </c>
      <c r="BZ24" s="12" t="str">
        <f>IFERROR(VLOOKUP($A24,'All Running Order'!$A$4:$CN$60,BZ$100,FALSE),)</f>
        <v>-</v>
      </c>
      <c r="CA24" s="12" t="str">
        <f>IFERROR(VLOOKUP($A24,'All Running Order'!$A$4:$CN$60,CA$100,FALSE),)</f>
        <v/>
      </c>
      <c r="CB24" s="12" t="str">
        <f>IFERROR(VLOOKUP($A24,'All Running Order'!$A$4:$CN$60,CB$100,FALSE),)</f>
        <v>-</v>
      </c>
      <c r="CC24" s="12" t="str">
        <f>IFERROR(VLOOKUP($A24,'All Running Order'!$A$4:$CN$60,CC$100,FALSE),)</f>
        <v/>
      </c>
      <c r="CD24" s="12">
        <f>IFERROR(VLOOKUP($A24,'All Running Order'!$A$4:$CN$60,CD$100,FALSE),)</f>
        <v>21</v>
      </c>
      <c r="CE24" s="12">
        <f>IFERROR(VLOOKUP($A24,'All Running Order'!$A$4:$CN$60,CE$100,FALSE),)</f>
        <v>6</v>
      </c>
      <c r="CF24" s="12" t="str">
        <f>IFERROR(VLOOKUP($A24,'All Running Order'!$A$4:$CN$60,CF$100,FALSE),)</f>
        <v>-</v>
      </c>
      <c r="CG24" s="12" t="str">
        <f>IFERROR(VLOOKUP($A24,'All Running Order'!$A$4:$CN$60,CG$100,FALSE),)</f>
        <v/>
      </c>
      <c r="CH24" s="12" t="str">
        <f>IFERROR(VLOOKUP($A24,'All Running Order'!$A$4:$CN$60,CH$100,FALSE),)</f>
        <v>-</v>
      </c>
      <c r="CI24" s="12" t="str">
        <f>IFERROR(VLOOKUP($A24,'All Running Order'!$A$4:$CN$60,CI$100,FALSE),)</f>
        <v xml:space="preserve"> </v>
      </c>
      <c r="CJ24" s="12" t="str">
        <f>IFERROR(VLOOKUP($A24,'All Running Order'!$A$4:$CN$60,CJ$100,FALSE),)</f>
        <v>-</v>
      </c>
      <c r="CK24" s="12" t="str">
        <f>IFERROR(VLOOKUP($A24,'All Running Order'!$A$4:$CN$60,CK$100,FALSE),)</f>
        <v xml:space="preserve"> </v>
      </c>
      <c r="CL24" s="12" t="str">
        <f>IFERROR(VLOOKUP($A24,'All Running Order'!$A$4:$CN$60,CL$100,FALSE),)</f>
        <v>6</v>
      </c>
      <c r="CM24" s="12" t="str">
        <f>IFERROR(VLOOKUP($A24,'All Running Order'!$A$4:$CN$60,CM$100,FALSE),)</f>
        <v xml:space="preserve"> </v>
      </c>
      <c r="CN24" s="12" t="str">
        <f>IFERROR(VLOOKUP($A24,'All Running Order'!$A$4:$CN$60,CN$100,FALSE),)</f>
        <v xml:space="preserve"> </v>
      </c>
    </row>
    <row r="25" spans="1:92" x14ac:dyDescent="0.3">
      <c r="A25" s="3">
        <v>22</v>
      </c>
      <c r="B25" s="12">
        <f>IFERROR(VLOOKUP($A25,'All Running Order'!$A$4:$CN$60,B$100,FALSE),)</f>
        <v>20</v>
      </c>
      <c r="C25" s="21" t="str">
        <f>IFERROR(VLOOKUP($A25,'All Running Order'!$A$4:$CN$60,C$100,FALSE),)</f>
        <v>George Barnes</v>
      </c>
      <c r="D25" s="21" t="str">
        <f>IFERROR(VLOOKUP($A25,'All Running Order'!$A$4:$CN$60,D$100,FALSE),)</f>
        <v>Steve Barnes</v>
      </c>
      <c r="E25" s="21" t="str">
        <f>IFERROR(VLOOKUP($A25,'All Running Order'!$A$4:$CN$60,E$100,FALSE),)</f>
        <v>Sherpa</v>
      </c>
      <c r="F25" s="12">
        <f>IFERROR(VLOOKUP($A25,'All Running Order'!$A$4:$CN$60,F$100,FALSE),)</f>
        <v>1350</v>
      </c>
      <c r="G25" s="12">
        <f>IFERROR(VLOOKUP($A25,'All Running Order'!$A$4:$CN$60,G$100,FALSE),)</f>
        <v>0</v>
      </c>
      <c r="H25" s="12">
        <f>IFERROR(VLOOKUP($A25,'All Running Order'!$A$4:$CN$60,H$100,FALSE),)</f>
        <v>0</v>
      </c>
      <c r="I25" s="12">
        <f>IFERROR(VLOOKUP($A25,'All Running Order'!$A$4:$CN$60,I$100,FALSE),)</f>
        <v>0</v>
      </c>
      <c r="J25" s="12">
        <f>IFERROR(VLOOKUP($A25,'All Running Order'!$A$4:$CN$60,J$100,FALSE),)</f>
        <v>0</v>
      </c>
      <c r="K25" s="12">
        <f>IFERROR(VLOOKUP($A25,'All Running Order'!$A$4:$CN$60,K$100,FALSE),)</f>
        <v>0</v>
      </c>
      <c r="L25" s="12" t="str">
        <f>IFERROR(VLOOKUP($A25,'All Running Order'!$A$4:$CN$60,L$100,FALSE),)</f>
        <v>Ret/NS</v>
      </c>
      <c r="M25" s="12" t="str">
        <f>IFERROR(VLOOKUP($A25,'All Running Order'!$A$4:$CN$60,M$100,FALSE),)</f>
        <v>Clubman</v>
      </c>
      <c r="N25" s="12" t="str">
        <f>IFERROR(VLOOKUP($A25,'All Running Order'!$A$4:$CN$60,N$100,FALSE),)</f>
        <v>Clubman</v>
      </c>
      <c r="O25" s="12">
        <f>IFERROR(VLOOKUP($A25,'All Running Order'!$A$4:$CN$60,O$100,FALSE),)</f>
        <v>0</v>
      </c>
      <c r="P25" s="12">
        <f>IFERROR(VLOOKUP($A25,'All Running Order'!$A$4:$CN$60,P$100,FALSE),)</f>
        <v>0</v>
      </c>
      <c r="Q25" s="12">
        <f>IFERROR(VLOOKUP($A25,'All Running Order'!$A$4:$CN$60,Q$100,FALSE),)</f>
        <v>0</v>
      </c>
      <c r="R25" s="12">
        <f>IFERROR(VLOOKUP($A25,'All Running Order'!$A$4:$CN$60,R$100,FALSE),)</f>
        <v>0</v>
      </c>
      <c r="S25" s="12">
        <f>IFERROR(VLOOKUP($A25,'All Running Order'!$A$4:$CN$60,S$100,FALSE),)</f>
        <v>0</v>
      </c>
      <c r="T25" s="12">
        <f>IFERROR(VLOOKUP($A25,'All Running Order'!$A$4:$CN$60,T$100,FALSE),)</f>
        <v>0</v>
      </c>
      <c r="U25" s="12">
        <f>IFERROR(VLOOKUP($A25,'All Running Order'!$A$4:$CN$60,U$100,FALSE),)</f>
        <v>0</v>
      </c>
      <c r="V25" s="12">
        <f>IFERROR(VLOOKUP($A25,'All Running Order'!$A$4:$CN$60,V$100,FALSE),)</f>
        <v>0</v>
      </c>
      <c r="W25" s="12">
        <f>IFERROR(VLOOKUP($A25,'All Running Order'!$A$4:$CN$60,W$100,FALSE),)</f>
        <v>0</v>
      </c>
      <c r="X25" s="12">
        <f>IFERROR(VLOOKUP($A25,'All Running Order'!$A$4:$CN$60,X$100,FALSE),)</f>
        <v>0</v>
      </c>
      <c r="Y25" s="12">
        <f>IFERROR(VLOOKUP($A25,'All Running Order'!$A$4:$CN$60,Y$100,FALSE),)</f>
        <v>1000</v>
      </c>
      <c r="Z25" s="12">
        <f>IFERROR(VLOOKUP($A25,'All Running Order'!$A$4:$CN$60,Z$100,FALSE),)</f>
        <v>0</v>
      </c>
      <c r="AA25" s="12">
        <f>IFERROR(VLOOKUP($A25,'All Running Order'!$A$4:$CN$60,AA$100,FALSE),)</f>
        <v>0</v>
      </c>
      <c r="AB25" s="12">
        <f>IFERROR(VLOOKUP($A25,'All Running Order'!$A$4:$CN$60,AB$100,FALSE),)</f>
        <v>0</v>
      </c>
      <c r="AC25" s="12">
        <f>IFERROR(VLOOKUP($A25,'All Running Order'!$A$4:$CN$60,AC$100,FALSE),)</f>
        <v>0</v>
      </c>
      <c r="AD25" s="12">
        <f>IFERROR(VLOOKUP($A25,'All Running Order'!$A$4:$CN$60,AD$100,FALSE),)</f>
        <v>0</v>
      </c>
      <c r="AE25" s="12">
        <f>IFERROR(VLOOKUP($A25,'All Running Order'!$A$4:$CN$60,AE$100,FALSE),)</f>
        <v>0</v>
      </c>
      <c r="AF25" s="12">
        <f>IFERROR(VLOOKUP($A25,'All Running Order'!$A$4:$CN$60,AF$100,FALSE),)</f>
        <v>0</v>
      </c>
      <c r="AG25" s="12">
        <f>IFERROR(VLOOKUP($A25,'All Running Order'!$A$4:$CN$60,AG$100,FALSE),)</f>
        <v>0</v>
      </c>
      <c r="AH25" s="12">
        <f>IFERROR(VLOOKUP($A25,'All Running Order'!$A$4:$CN$60,AH$100,FALSE),)</f>
        <v>0</v>
      </c>
      <c r="AI25" s="12">
        <f>IFERROR(VLOOKUP($A25,'All Running Order'!$A$4:$CN$60,AI$100,FALSE),)</f>
        <v>0</v>
      </c>
      <c r="AJ25" s="12">
        <f>IFERROR(VLOOKUP($A25,'All Running Order'!$A$4:$CN$60,AJ$100,FALSE),)</f>
        <v>0</v>
      </c>
      <c r="AK25" s="12">
        <f>IFERROR(VLOOKUP($A25,'All Running Order'!$A$4:$CN$60,AK$100,FALSE),)</f>
        <v>1000</v>
      </c>
      <c r="AL25" s="12">
        <f>IFERROR(VLOOKUP($A25,'All Running Order'!$A$4:$CN$60,AL$100,FALSE),)</f>
        <v>0</v>
      </c>
      <c r="AM25" s="12">
        <f>IFERROR(VLOOKUP($A25,'All Running Order'!$A$4:$CN$60,AM$100,FALSE),)</f>
        <v>0</v>
      </c>
      <c r="AN25" s="12">
        <f>IFERROR(VLOOKUP($A25,'All Running Order'!$A$4:$CN$60,AN$100,FALSE),)</f>
        <v>0</v>
      </c>
      <c r="AO25" s="12">
        <f>IFERROR(VLOOKUP($A25,'All Running Order'!$A$4:$CN$60,AO$100,FALSE),)</f>
        <v>0</v>
      </c>
      <c r="AP25" s="12">
        <f>IFERROR(VLOOKUP($A25,'All Running Order'!$A$4:$CN$60,AP$100,FALSE),)</f>
        <v>0</v>
      </c>
      <c r="AQ25" s="12">
        <f>IFERROR(VLOOKUP($A25,'All Running Order'!$A$4:$CN$60,AQ$100,FALSE),)</f>
        <v>0</v>
      </c>
      <c r="AR25" s="12">
        <f>IFERROR(VLOOKUP($A25,'All Running Order'!$A$4:$CN$60,AR$100,FALSE),)</f>
        <v>0</v>
      </c>
      <c r="AS25" s="12">
        <f>IFERROR(VLOOKUP($A25,'All Running Order'!$A$4:$CN$60,AS$100,FALSE),)</f>
        <v>0</v>
      </c>
      <c r="AT25" s="12">
        <f>IFERROR(VLOOKUP($A25,'All Running Order'!$A$4:$CN$60,AT$100,FALSE),)</f>
        <v>0</v>
      </c>
      <c r="AU25" s="12">
        <f>IFERROR(VLOOKUP($A25,'All Running Order'!$A$4:$CN$60,AU$100,FALSE),)</f>
        <v>0</v>
      </c>
      <c r="AV25" s="12">
        <f>IFERROR(VLOOKUP($A25,'All Running Order'!$A$4:$CN$60,AV$100,FALSE),)</f>
        <v>0</v>
      </c>
      <c r="AW25" s="12">
        <f>IFERROR(VLOOKUP($A25,'All Running Order'!$A$4:$CN$60,AW$100,FALSE),)</f>
        <v>1000</v>
      </c>
      <c r="AX25" s="12">
        <f>IFERROR(VLOOKUP($A25,'All Running Order'!$A$4:$CN$60,AX$100,FALSE),)</f>
        <v>0</v>
      </c>
      <c r="AY25" s="12">
        <f>IFERROR(VLOOKUP($A25,'All Running Order'!$A$4:$CN$60,AY$100,FALSE),)</f>
        <v>0</v>
      </c>
      <c r="AZ25" s="12">
        <f>IFERROR(VLOOKUP($A25,'All Running Order'!$A$4:$CN$60,AZ$100,FALSE),)</f>
        <v>0</v>
      </c>
      <c r="BA25" s="12">
        <f>IFERROR(VLOOKUP($A25,'All Running Order'!$A$4:$CN$60,BA$100,FALSE),)</f>
        <v>0</v>
      </c>
      <c r="BB25" s="12">
        <f>IFERROR(VLOOKUP($A25,'All Running Order'!$A$4:$CN$60,BB$100,FALSE),)</f>
        <v>0</v>
      </c>
      <c r="BC25" s="12">
        <f>IFERROR(VLOOKUP($A25,'All Running Order'!$A$4:$CN$60,BC$100,FALSE),)</f>
        <v>0</v>
      </c>
      <c r="BD25" s="12">
        <f>IFERROR(VLOOKUP($A25,'All Running Order'!$A$4:$CN$60,BD$100,FALSE),)</f>
        <v>0</v>
      </c>
      <c r="BE25" s="12">
        <f>IFERROR(VLOOKUP($A25,'All Running Order'!$A$4:$CN$60,BE$100,FALSE),)</f>
        <v>0</v>
      </c>
      <c r="BF25" s="12">
        <f>IFERROR(VLOOKUP($A25,'All Running Order'!$A$4:$CN$60,BF$100,FALSE),)</f>
        <v>0</v>
      </c>
      <c r="BG25" s="12">
        <f>IFERROR(VLOOKUP($A25,'All Running Order'!$A$4:$CN$60,BG$100,FALSE),)</f>
        <v>0</v>
      </c>
      <c r="BH25" s="12">
        <f>IFERROR(VLOOKUP($A25,'All Running Order'!$A$4:$CN$60,BH$100,FALSE),)</f>
        <v>0</v>
      </c>
      <c r="BI25" s="12">
        <f>IFERROR(VLOOKUP($A25,'All Running Order'!$A$4:$CN$60,BI$100,FALSE),)</f>
        <v>1000</v>
      </c>
      <c r="BJ25" s="12">
        <f>IFERROR(VLOOKUP($A25,'All Running Order'!$A$4:$CN$60,BJ$100,FALSE),)</f>
        <v>22</v>
      </c>
      <c r="BK25" s="12">
        <f>IFERROR(VLOOKUP($A25,'All Running Order'!$A$4:$CN$60,BK$100,FALSE),)</f>
        <v>22</v>
      </c>
      <c r="BL25" s="12">
        <f>IFERROR(VLOOKUP($A25,'All Running Order'!$A$4:$CN$60,BL$100,FALSE),)</f>
        <v>22</v>
      </c>
      <c r="BM25" s="12">
        <f>IFERROR(VLOOKUP($A25,'All Running Order'!$A$4:$CN$60,BM$100,FALSE),)</f>
        <v>22</v>
      </c>
      <c r="BN25" s="12">
        <f>IFERROR(VLOOKUP($A25,'All Running Order'!$A$4:$CN$60,BN$100,FALSE),)</f>
        <v>21</v>
      </c>
      <c r="BO25" s="12">
        <f>IFERROR(VLOOKUP($A25,'All Running Order'!$A$4:$CN$60,BO$100,FALSE),)</f>
        <v>21</v>
      </c>
      <c r="BP25" s="12">
        <f>IFERROR(VLOOKUP($A25,'All Running Order'!$A$4:$CN$60,BP$100,FALSE),)</f>
        <v>21</v>
      </c>
      <c r="BQ25" s="12">
        <f>IFERROR(VLOOKUP($A25,'All Running Order'!$A$4:$CN$60,BQ$100,FALSE),)</f>
        <v>21</v>
      </c>
      <c r="BR25" s="12" t="str">
        <f>IFERROR(VLOOKUP($A25,'All Running Order'!$A$4:$CN$60,BR$100,FALSE),)</f>
        <v>-</v>
      </c>
      <c r="BS25" s="12" t="str">
        <f>IFERROR(VLOOKUP($A25,'All Running Order'!$A$4:$CN$60,BS$100,FALSE),)</f>
        <v/>
      </c>
      <c r="BT25" s="12" t="str">
        <f>IFERROR(VLOOKUP($A25,'All Running Order'!$A$4:$CN$60,BT$100,FALSE),)</f>
        <v>-</v>
      </c>
      <c r="BU25" s="12" t="str">
        <f>IFERROR(VLOOKUP($A25,'All Running Order'!$A$4:$CN$60,BU$100,FALSE),)</f>
        <v/>
      </c>
      <c r="BV25" s="12" t="str">
        <f>IFERROR(VLOOKUP($A25,'All Running Order'!$A$4:$CN$60,BV$100,FALSE),)</f>
        <v>-</v>
      </c>
      <c r="BW25" s="12" t="str">
        <f>IFERROR(VLOOKUP($A25,'All Running Order'!$A$4:$CN$60,BW$100,FALSE),)</f>
        <v/>
      </c>
      <c r="BX25" s="12" t="str">
        <f>IFERROR(VLOOKUP($A25,'All Running Order'!$A$4:$CN$60,BX$100,FALSE),)</f>
        <v>-</v>
      </c>
      <c r="BY25" s="12" t="str">
        <f>IFERROR(VLOOKUP($A25,'All Running Order'!$A$4:$CN$60,BY$100,FALSE),)</f>
        <v/>
      </c>
      <c r="BZ25" s="12" t="str">
        <f>IFERROR(VLOOKUP($A25,'All Running Order'!$A$4:$CN$60,BZ$100,FALSE),)</f>
        <v>-</v>
      </c>
      <c r="CA25" s="12" t="str">
        <f>IFERROR(VLOOKUP($A25,'All Running Order'!$A$4:$CN$60,CA$100,FALSE),)</f>
        <v/>
      </c>
      <c r="CB25" s="12" t="str">
        <f>IFERROR(VLOOKUP($A25,'All Running Order'!$A$4:$CN$60,CB$100,FALSE),)</f>
        <v>-</v>
      </c>
      <c r="CC25" s="12" t="str">
        <f>IFERROR(VLOOKUP($A25,'All Running Order'!$A$4:$CN$60,CC$100,FALSE),)</f>
        <v/>
      </c>
      <c r="CD25" s="12">
        <f>IFERROR(VLOOKUP($A25,'All Running Order'!$A$4:$CN$60,CD$100,FALSE),)</f>
        <v>22</v>
      </c>
      <c r="CE25" s="12">
        <f>IFERROR(VLOOKUP($A25,'All Running Order'!$A$4:$CN$60,CE$100,FALSE),)</f>
        <v>7</v>
      </c>
      <c r="CF25" s="12" t="str">
        <f>IFERROR(VLOOKUP($A25,'All Running Order'!$A$4:$CN$60,CF$100,FALSE),)</f>
        <v>-</v>
      </c>
      <c r="CG25" s="12" t="str">
        <f>IFERROR(VLOOKUP($A25,'All Running Order'!$A$4:$CN$60,CG$100,FALSE),)</f>
        <v/>
      </c>
      <c r="CH25" s="12" t="str">
        <f>IFERROR(VLOOKUP($A25,'All Running Order'!$A$4:$CN$60,CH$100,FALSE),)</f>
        <v>-</v>
      </c>
      <c r="CI25" s="12" t="str">
        <f>IFERROR(VLOOKUP($A25,'All Running Order'!$A$4:$CN$60,CI$100,FALSE),)</f>
        <v xml:space="preserve"> </v>
      </c>
      <c r="CJ25" s="12" t="str">
        <f>IFERROR(VLOOKUP($A25,'All Running Order'!$A$4:$CN$60,CJ$100,FALSE),)</f>
        <v>-</v>
      </c>
      <c r="CK25" s="12" t="str">
        <f>IFERROR(VLOOKUP($A25,'All Running Order'!$A$4:$CN$60,CK$100,FALSE),)</f>
        <v xml:space="preserve"> </v>
      </c>
      <c r="CL25" s="12" t="str">
        <f>IFERROR(VLOOKUP($A25,'All Running Order'!$A$4:$CN$60,CL$100,FALSE),)</f>
        <v>7</v>
      </c>
      <c r="CM25" s="12" t="str">
        <f>IFERROR(VLOOKUP($A25,'All Running Order'!$A$4:$CN$60,CM$100,FALSE),)</f>
        <v xml:space="preserve"> </v>
      </c>
      <c r="CN25" s="12" t="str">
        <f>IFERROR(VLOOKUP($A25,'All Running Order'!$A$4:$CN$60,CN$100,FALSE),)</f>
        <v xml:space="preserve"> </v>
      </c>
    </row>
    <row r="26" spans="1:92" x14ac:dyDescent="0.3">
      <c r="A26" s="3">
        <v>23</v>
      </c>
      <c r="B26" s="12">
        <f>IFERROR(VLOOKUP($A26,'All Running Order'!$A$4:$CN$60,B$100,FALSE),)</f>
        <v>0</v>
      </c>
      <c r="C26" s="21">
        <f>IFERROR(VLOOKUP($A26,'All Running Order'!$A$4:$CN$60,C$100,FALSE),)</f>
        <v>0</v>
      </c>
      <c r="D26" s="21">
        <f>IFERROR(VLOOKUP($A26,'All Running Order'!$A$4:$CN$60,D$100,FALSE),)</f>
        <v>0</v>
      </c>
      <c r="E26" s="21">
        <f>IFERROR(VLOOKUP($A26,'All Running Order'!$A$4:$CN$60,E$100,FALSE),)</f>
        <v>0</v>
      </c>
      <c r="F26" s="12">
        <f>IFERROR(VLOOKUP($A26,'All Running Order'!$A$4:$CN$60,F$100,FALSE),)</f>
        <v>0</v>
      </c>
      <c r="G26" s="12">
        <f>IFERROR(VLOOKUP($A26,'All Running Order'!$A$4:$CN$60,G$100,FALSE),)</f>
        <v>0</v>
      </c>
      <c r="H26" s="12">
        <f>IFERROR(VLOOKUP($A26,'All Running Order'!$A$4:$CN$60,H$100,FALSE),)</f>
        <v>0</v>
      </c>
      <c r="I26" s="12">
        <f>IFERROR(VLOOKUP($A26,'All Running Order'!$A$4:$CN$60,I$100,FALSE),)</f>
        <v>0</v>
      </c>
      <c r="J26" s="12">
        <f>IFERROR(VLOOKUP($A26,'All Running Order'!$A$4:$CN$60,J$100,FALSE),)</f>
        <v>0</v>
      </c>
      <c r="K26" s="12">
        <f>IFERROR(VLOOKUP($A26,'All Running Order'!$A$4:$CN$60,K$100,FALSE),)</f>
        <v>0</v>
      </c>
      <c r="L26" s="12">
        <f>IFERROR(VLOOKUP($A26,'All Running Order'!$A$4:$CN$60,L$100,FALSE),)</f>
        <v>0</v>
      </c>
      <c r="M26" s="12">
        <f>IFERROR(VLOOKUP($A26,'All Running Order'!$A$4:$CN$60,M$100,FALSE),)</f>
        <v>0</v>
      </c>
      <c r="N26" s="12">
        <f>IFERROR(VLOOKUP($A26,'All Running Order'!$A$4:$CN$60,N$100,FALSE),)</f>
        <v>0</v>
      </c>
      <c r="O26" s="12">
        <f>IFERROR(VLOOKUP($A26,'All Running Order'!$A$4:$CN$60,O$100,FALSE),)</f>
        <v>0</v>
      </c>
      <c r="P26" s="12">
        <f>IFERROR(VLOOKUP($A26,'All Running Order'!$A$4:$CN$60,P$100,FALSE),)</f>
        <v>0</v>
      </c>
      <c r="Q26" s="12">
        <f>IFERROR(VLOOKUP($A26,'All Running Order'!$A$4:$CN$60,Q$100,FALSE),)</f>
        <v>0</v>
      </c>
      <c r="R26" s="12">
        <f>IFERROR(VLOOKUP($A26,'All Running Order'!$A$4:$CN$60,R$100,FALSE),)</f>
        <v>0</v>
      </c>
      <c r="S26" s="12">
        <f>IFERROR(VLOOKUP($A26,'All Running Order'!$A$4:$CN$60,S$100,FALSE),)</f>
        <v>0</v>
      </c>
      <c r="T26" s="12">
        <f>IFERROR(VLOOKUP($A26,'All Running Order'!$A$4:$CN$60,T$100,FALSE),)</f>
        <v>0</v>
      </c>
      <c r="U26" s="12">
        <f>IFERROR(VLOOKUP($A26,'All Running Order'!$A$4:$CN$60,U$100,FALSE),)</f>
        <v>0</v>
      </c>
      <c r="V26" s="12">
        <f>IFERROR(VLOOKUP($A26,'All Running Order'!$A$4:$CN$60,V$100,FALSE),)</f>
        <v>0</v>
      </c>
      <c r="W26" s="12">
        <f>IFERROR(VLOOKUP($A26,'All Running Order'!$A$4:$CN$60,W$100,FALSE),)</f>
        <v>0</v>
      </c>
      <c r="X26" s="12">
        <f>IFERROR(VLOOKUP($A26,'All Running Order'!$A$4:$CN$60,X$100,FALSE),)</f>
        <v>0</v>
      </c>
      <c r="Y26" s="12">
        <f>IFERROR(VLOOKUP($A26,'All Running Order'!$A$4:$CN$60,Y$100,FALSE),)</f>
        <v>0</v>
      </c>
      <c r="Z26" s="12">
        <f>IFERROR(VLOOKUP($A26,'All Running Order'!$A$4:$CN$60,Z$100,FALSE),)</f>
        <v>0</v>
      </c>
      <c r="AA26" s="12">
        <f>IFERROR(VLOOKUP($A26,'All Running Order'!$A$4:$CN$60,AA$100,FALSE),)</f>
        <v>0</v>
      </c>
      <c r="AB26" s="12">
        <f>IFERROR(VLOOKUP($A26,'All Running Order'!$A$4:$CN$60,AB$100,FALSE),)</f>
        <v>0</v>
      </c>
      <c r="AC26" s="12">
        <f>IFERROR(VLOOKUP($A26,'All Running Order'!$A$4:$CN$60,AC$100,FALSE),)</f>
        <v>0</v>
      </c>
      <c r="AD26" s="12">
        <f>IFERROR(VLOOKUP($A26,'All Running Order'!$A$4:$CN$60,AD$100,FALSE),)</f>
        <v>0</v>
      </c>
      <c r="AE26" s="12">
        <f>IFERROR(VLOOKUP($A26,'All Running Order'!$A$4:$CN$60,AE$100,FALSE),)</f>
        <v>0</v>
      </c>
      <c r="AF26" s="12">
        <f>IFERROR(VLOOKUP($A26,'All Running Order'!$A$4:$CN$60,AF$100,FALSE),)</f>
        <v>0</v>
      </c>
      <c r="AG26" s="12">
        <f>IFERROR(VLOOKUP($A26,'All Running Order'!$A$4:$CN$60,AG$100,FALSE),)</f>
        <v>0</v>
      </c>
      <c r="AH26" s="12">
        <f>IFERROR(VLOOKUP($A26,'All Running Order'!$A$4:$CN$60,AH$100,FALSE),)</f>
        <v>0</v>
      </c>
      <c r="AI26" s="12">
        <f>IFERROR(VLOOKUP($A26,'All Running Order'!$A$4:$CN$60,AI$100,FALSE),)</f>
        <v>0</v>
      </c>
      <c r="AJ26" s="12">
        <f>IFERROR(VLOOKUP($A26,'All Running Order'!$A$4:$CN$60,AJ$100,FALSE),)</f>
        <v>0</v>
      </c>
      <c r="AK26" s="12">
        <f>IFERROR(VLOOKUP($A26,'All Running Order'!$A$4:$CN$60,AK$100,FALSE),)</f>
        <v>0</v>
      </c>
      <c r="AL26" s="12">
        <f>IFERROR(VLOOKUP($A26,'All Running Order'!$A$4:$CN$60,AL$100,FALSE),)</f>
        <v>0</v>
      </c>
      <c r="AM26" s="12">
        <f>IFERROR(VLOOKUP($A26,'All Running Order'!$A$4:$CN$60,AM$100,FALSE),)</f>
        <v>0</v>
      </c>
      <c r="AN26" s="12">
        <f>IFERROR(VLOOKUP($A26,'All Running Order'!$A$4:$CN$60,AN$100,FALSE),)</f>
        <v>0</v>
      </c>
      <c r="AO26" s="12">
        <f>IFERROR(VLOOKUP($A26,'All Running Order'!$A$4:$CN$60,AO$100,FALSE),)</f>
        <v>0</v>
      </c>
      <c r="AP26" s="12">
        <f>IFERROR(VLOOKUP($A26,'All Running Order'!$A$4:$CN$60,AP$100,FALSE),)</f>
        <v>0</v>
      </c>
      <c r="AQ26" s="12">
        <f>IFERROR(VLOOKUP($A26,'All Running Order'!$A$4:$CN$60,AQ$100,FALSE),)</f>
        <v>0</v>
      </c>
      <c r="AR26" s="12">
        <f>IFERROR(VLOOKUP($A26,'All Running Order'!$A$4:$CN$60,AR$100,FALSE),)</f>
        <v>0</v>
      </c>
      <c r="AS26" s="12">
        <f>IFERROR(VLOOKUP($A26,'All Running Order'!$A$4:$CN$60,AS$100,FALSE),)</f>
        <v>0</v>
      </c>
      <c r="AT26" s="12">
        <f>IFERROR(VLOOKUP($A26,'All Running Order'!$A$4:$CN$60,AT$100,FALSE),)</f>
        <v>0</v>
      </c>
      <c r="AU26" s="12">
        <f>IFERROR(VLOOKUP($A26,'All Running Order'!$A$4:$CN$60,AU$100,FALSE),)</f>
        <v>0</v>
      </c>
      <c r="AV26" s="12">
        <f>IFERROR(VLOOKUP($A26,'All Running Order'!$A$4:$CN$60,AV$100,FALSE),)</f>
        <v>0</v>
      </c>
      <c r="AW26" s="12">
        <f>IFERROR(VLOOKUP($A26,'All Running Order'!$A$4:$CN$60,AW$100,FALSE),)</f>
        <v>0</v>
      </c>
      <c r="AX26" s="12">
        <f>IFERROR(VLOOKUP($A26,'All Running Order'!$A$4:$CN$60,AX$100,FALSE),)</f>
        <v>0</v>
      </c>
      <c r="AY26" s="12">
        <f>IFERROR(VLOOKUP($A26,'All Running Order'!$A$4:$CN$60,AY$100,FALSE),)</f>
        <v>0</v>
      </c>
      <c r="AZ26" s="12">
        <f>IFERROR(VLOOKUP($A26,'All Running Order'!$A$4:$CN$60,AZ$100,FALSE),)</f>
        <v>0</v>
      </c>
      <c r="BA26" s="12">
        <f>IFERROR(VLOOKUP($A26,'All Running Order'!$A$4:$CN$60,BA$100,FALSE),)</f>
        <v>0</v>
      </c>
      <c r="BB26" s="12">
        <f>IFERROR(VLOOKUP($A26,'All Running Order'!$A$4:$CN$60,BB$100,FALSE),)</f>
        <v>0</v>
      </c>
      <c r="BC26" s="12">
        <f>IFERROR(VLOOKUP($A26,'All Running Order'!$A$4:$CN$60,BC$100,FALSE),)</f>
        <v>0</v>
      </c>
      <c r="BD26" s="12">
        <f>IFERROR(VLOOKUP($A26,'All Running Order'!$A$4:$CN$60,BD$100,FALSE),)</f>
        <v>0</v>
      </c>
      <c r="BE26" s="12">
        <f>IFERROR(VLOOKUP($A26,'All Running Order'!$A$4:$CN$60,BE$100,FALSE),)</f>
        <v>0</v>
      </c>
      <c r="BF26" s="12">
        <f>IFERROR(VLOOKUP($A26,'All Running Order'!$A$4:$CN$60,BF$100,FALSE),)</f>
        <v>0</v>
      </c>
      <c r="BG26" s="12">
        <f>IFERROR(VLOOKUP($A26,'All Running Order'!$A$4:$CN$60,BG$100,FALSE),)</f>
        <v>0</v>
      </c>
      <c r="BH26" s="12">
        <f>IFERROR(VLOOKUP($A26,'All Running Order'!$A$4:$CN$60,BH$100,FALSE),)</f>
        <v>0</v>
      </c>
      <c r="BI26" s="12">
        <f>IFERROR(VLOOKUP($A26,'All Running Order'!$A$4:$CN$60,BI$100,FALSE),)</f>
        <v>0</v>
      </c>
      <c r="BJ26" s="12">
        <f>IFERROR(VLOOKUP($A26,'All Running Order'!$A$4:$CN$60,BJ$100,FALSE),)</f>
        <v>0</v>
      </c>
      <c r="BK26" s="12">
        <f>IFERROR(VLOOKUP($A26,'All Running Order'!$A$4:$CN$60,BK$100,FALSE),)</f>
        <v>0</v>
      </c>
      <c r="BL26" s="12">
        <f>IFERROR(VLOOKUP($A26,'All Running Order'!$A$4:$CN$60,BL$100,FALSE),)</f>
        <v>0</v>
      </c>
      <c r="BM26" s="12">
        <f>IFERROR(VLOOKUP($A26,'All Running Order'!$A$4:$CN$60,BM$100,FALSE),)</f>
        <v>0</v>
      </c>
      <c r="BN26" s="12">
        <f>IFERROR(VLOOKUP($A26,'All Running Order'!$A$4:$CN$60,BN$100,FALSE),)</f>
        <v>0</v>
      </c>
      <c r="BO26" s="12">
        <f>IFERROR(VLOOKUP($A26,'All Running Order'!$A$4:$CN$60,BO$100,FALSE),)</f>
        <v>0</v>
      </c>
      <c r="BP26" s="12">
        <f>IFERROR(VLOOKUP($A26,'All Running Order'!$A$4:$CN$60,BP$100,FALSE),)</f>
        <v>0</v>
      </c>
      <c r="BQ26" s="12">
        <f>IFERROR(VLOOKUP($A26,'All Running Order'!$A$4:$CN$60,BQ$100,FALSE),)</f>
        <v>0</v>
      </c>
      <c r="BR26" s="12">
        <f>IFERROR(VLOOKUP($A26,'All Running Order'!$A$4:$CN$60,BR$100,FALSE),)</f>
        <v>0</v>
      </c>
      <c r="BS26" s="12">
        <f>IFERROR(VLOOKUP($A26,'All Running Order'!$A$4:$CN$60,BS$100,FALSE),)</f>
        <v>0</v>
      </c>
      <c r="BT26" s="12">
        <f>IFERROR(VLOOKUP($A26,'All Running Order'!$A$4:$CN$60,BT$100,FALSE),)</f>
        <v>0</v>
      </c>
      <c r="BU26" s="12">
        <f>IFERROR(VLOOKUP($A26,'All Running Order'!$A$4:$CN$60,BU$100,FALSE),)</f>
        <v>0</v>
      </c>
      <c r="BV26" s="12">
        <f>IFERROR(VLOOKUP($A26,'All Running Order'!$A$4:$CN$60,BV$100,FALSE),)</f>
        <v>0</v>
      </c>
      <c r="BW26" s="12">
        <f>IFERROR(VLOOKUP($A26,'All Running Order'!$A$4:$CN$60,BW$100,FALSE),)</f>
        <v>0</v>
      </c>
      <c r="BX26" s="12">
        <f>IFERROR(VLOOKUP($A26,'All Running Order'!$A$4:$CN$60,BX$100,FALSE),)</f>
        <v>0</v>
      </c>
      <c r="BY26" s="12">
        <f>IFERROR(VLOOKUP($A26,'All Running Order'!$A$4:$CN$60,BY$100,FALSE),)</f>
        <v>0</v>
      </c>
      <c r="BZ26" s="12">
        <f>IFERROR(VLOOKUP($A26,'All Running Order'!$A$4:$CN$60,BZ$100,FALSE),)</f>
        <v>0</v>
      </c>
      <c r="CA26" s="12">
        <f>IFERROR(VLOOKUP($A26,'All Running Order'!$A$4:$CN$60,CA$100,FALSE),)</f>
        <v>0</v>
      </c>
      <c r="CB26" s="12">
        <f>IFERROR(VLOOKUP($A26,'All Running Order'!$A$4:$CN$60,CB$100,FALSE),)</f>
        <v>0</v>
      </c>
      <c r="CC26" s="12">
        <f>IFERROR(VLOOKUP($A26,'All Running Order'!$A$4:$CN$60,CC$100,FALSE),)</f>
        <v>0</v>
      </c>
      <c r="CD26" s="12">
        <f>IFERROR(VLOOKUP($A26,'All Running Order'!$A$4:$CN$60,CD$100,FALSE),)</f>
        <v>0</v>
      </c>
      <c r="CE26" s="12">
        <f>IFERROR(VLOOKUP($A26,'All Running Order'!$A$4:$CN$60,CE$100,FALSE),)</f>
        <v>0</v>
      </c>
      <c r="CF26" s="12">
        <f>IFERROR(VLOOKUP($A26,'All Running Order'!$A$4:$CN$60,CF$100,FALSE),)</f>
        <v>0</v>
      </c>
      <c r="CG26" s="12">
        <f>IFERROR(VLOOKUP($A26,'All Running Order'!$A$4:$CN$60,CG$100,FALSE),)</f>
        <v>0</v>
      </c>
      <c r="CH26" s="12">
        <f>IFERROR(VLOOKUP($A26,'All Running Order'!$A$4:$CN$60,CH$100,FALSE),)</f>
        <v>0</v>
      </c>
      <c r="CI26" s="12">
        <f>IFERROR(VLOOKUP($A26,'All Running Order'!$A$4:$CN$60,CI$100,FALSE),)</f>
        <v>0</v>
      </c>
      <c r="CJ26" s="12">
        <f>IFERROR(VLOOKUP($A26,'All Running Order'!$A$4:$CN$60,CJ$100,FALSE),)</f>
        <v>0</v>
      </c>
      <c r="CK26" s="12">
        <f>IFERROR(VLOOKUP($A26,'All Running Order'!$A$4:$CN$60,CK$100,FALSE),)</f>
        <v>0</v>
      </c>
      <c r="CL26" s="12">
        <f>IFERROR(VLOOKUP($A26,'All Running Order'!$A$4:$CN$60,CL$100,FALSE),)</f>
        <v>0</v>
      </c>
      <c r="CM26" s="12">
        <f>IFERROR(VLOOKUP($A26,'All Running Order'!$A$4:$CN$60,CM$100,FALSE),)</f>
        <v>0</v>
      </c>
      <c r="CN26" s="12">
        <f>IFERROR(VLOOKUP($A26,'All Running Order'!$A$4:$CN$60,CN$100,FALSE),)</f>
        <v>0</v>
      </c>
    </row>
    <row r="27" spans="1:92" x14ac:dyDescent="0.3">
      <c r="A27" s="3">
        <v>24</v>
      </c>
      <c r="B27" s="12">
        <f>IFERROR(VLOOKUP($A27,'All Running Order'!$A$4:$CN$60,B$100,FALSE),)</f>
        <v>0</v>
      </c>
      <c r="C27" s="21">
        <f>IFERROR(VLOOKUP($A27,'All Running Order'!$A$4:$CN$60,C$100,FALSE),)</f>
        <v>0</v>
      </c>
      <c r="D27" s="21">
        <f>IFERROR(VLOOKUP($A27,'All Running Order'!$A$4:$CN$60,D$100,FALSE),)</f>
        <v>0</v>
      </c>
      <c r="E27" s="21">
        <f>IFERROR(VLOOKUP($A27,'All Running Order'!$A$4:$CN$60,E$100,FALSE),)</f>
        <v>0</v>
      </c>
      <c r="F27" s="12">
        <f>IFERROR(VLOOKUP($A27,'All Running Order'!$A$4:$CN$60,F$100,FALSE),)</f>
        <v>0</v>
      </c>
      <c r="G27" s="12">
        <f>IFERROR(VLOOKUP($A27,'All Running Order'!$A$4:$CN$60,G$100,FALSE),)</f>
        <v>0</v>
      </c>
      <c r="H27" s="12">
        <f>IFERROR(VLOOKUP($A27,'All Running Order'!$A$4:$CN$60,H$100,FALSE),)</f>
        <v>0</v>
      </c>
      <c r="I27" s="12">
        <f>IFERROR(VLOOKUP($A27,'All Running Order'!$A$4:$CN$60,I$100,FALSE),)</f>
        <v>0</v>
      </c>
      <c r="J27" s="12">
        <f>IFERROR(VLOOKUP($A27,'All Running Order'!$A$4:$CN$60,J$100,FALSE),)</f>
        <v>0</v>
      </c>
      <c r="K27" s="12">
        <f>IFERROR(VLOOKUP($A27,'All Running Order'!$A$4:$CN$60,K$100,FALSE),)</f>
        <v>0</v>
      </c>
      <c r="L27" s="12">
        <f>IFERROR(VLOOKUP($A27,'All Running Order'!$A$4:$CN$60,L$100,FALSE),)</f>
        <v>0</v>
      </c>
      <c r="M27" s="12">
        <f>IFERROR(VLOOKUP($A27,'All Running Order'!$A$4:$CN$60,M$100,FALSE),)</f>
        <v>0</v>
      </c>
      <c r="N27" s="12">
        <f>IFERROR(VLOOKUP($A27,'All Running Order'!$A$4:$CN$60,N$100,FALSE),)</f>
        <v>0</v>
      </c>
      <c r="O27" s="12">
        <f>IFERROR(VLOOKUP($A27,'All Running Order'!$A$4:$CN$60,O$100,FALSE),)</f>
        <v>0</v>
      </c>
      <c r="P27" s="12">
        <f>IFERROR(VLOOKUP($A27,'All Running Order'!$A$4:$CN$60,P$100,FALSE),)</f>
        <v>0</v>
      </c>
      <c r="Q27" s="12">
        <f>IFERROR(VLOOKUP($A27,'All Running Order'!$A$4:$CN$60,Q$100,FALSE),)</f>
        <v>0</v>
      </c>
      <c r="R27" s="12">
        <f>IFERROR(VLOOKUP($A27,'All Running Order'!$A$4:$CN$60,R$100,FALSE),)</f>
        <v>0</v>
      </c>
      <c r="S27" s="12">
        <f>IFERROR(VLOOKUP($A27,'All Running Order'!$A$4:$CN$60,S$100,FALSE),)</f>
        <v>0</v>
      </c>
      <c r="T27" s="12">
        <f>IFERROR(VLOOKUP($A27,'All Running Order'!$A$4:$CN$60,T$100,FALSE),)</f>
        <v>0</v>
      </c>
      <c r="U27" s="12">
        <f>IFERROR(VLOOKUP($A27,'All Running Order'!$A$4:$CN$60,U$100,FALSE),)</f>
        <v>0</v>
      </c>
      <c r="V27" s="12">
        <f>IFERROR(VLOOKUP($A27,'All Running Order'!$A$4:$CN$60,V$100,FALSE),)</f>
        <v>0</v>
      </c>
      <c r="W27" s="12">
        <f>IFERROR(VLOOKUP($A27,'All Running Order'!$A$4:$CN$60,W$100,FALSE),)</f>
        <v>0</v>
      </c>
      <c r="X27" s="12">
        <f>IFERROR(VLOOKUP($A27,'All Running Order'!$A$4:$CN$60,X$100,FALSE),)</f>
        <v>0</v>
      </c>
      <c r="Y27" s="12">
        <f>IFERROR(VLOOKUP($A27,'All Running Order'!$A$4:$CN$60,Y$100,FALSE),)</f>
        <v>0</v>
      </c>
      <c r="Z27" s="12">
        <f>IFERROR(VLOOKUP($A27,'All Running Order'!$A$4:$CN$60,Z$100,FALSE),)</f>
        <v>0</v>
      </c>
      <c r="AA27" s="12">
        <f>IFERROR(VLOOKUP($A27,'All Running Order'!$A$4:$CN$60,AA$100,FALSE),)</f>
        <v>0</v>
      </c>
      <c r="AB27" s="12">
        <f>IFERROR(VLOOKUP($A27,'All Running Order'!$A$4:$CN$60,AB$100,FALSE),)</f>
        <v>0</v>
      </c>
      <c r="AC27" s="12">
        <f>IFERROR(VLOOKUP($A27,'All Running Order'!$A$4:$CN$60,AC$100,FALSE),)</f>
        <v>0</v>
      </c>
      <c r="AD27" s="12">
        <f>IFERROR(VLOOKUP($A27,'All Running Order'!$A$4:$CN$60,AD$100,FALSE),)</f>
        <v>0</v>
      </c>
      <c r="AE27" s="12">
        <f>IFERROR(VLOOKUP($A27,'All Running Order'!$A$4:$CN$60,AE$100,FALSE),)</f>
        <v>0</v>
      </c>
      <c r="AF27" s="12">
        <f>IFERROR(VLOOKUP($A27,'All Running Order'!$A$4:$CN$60,AF$100,FALSE),)</f>
        <v>0</v>
      </c>
      <c r="AG27" s="12">
        <f>IFERROR(VLOOKUP($A27,'All Running Order'!$A$4:$CN$60,AG$100,FALSE),)</f>
        <v>0</v>
      </c>
      <c r="AH27" s="12">
        <f>IFERROR(VLOOKUP($A27,'All Running Order'!$A$4:$CN$60,AH$100,FALSE),)</f>
        <v>0</v>
      </c>
      <c r="AI27" s="12">
        <f>IFERROR(VLOOKUP($A27,'All Running Order'!$A$4:$CN$60,AI$100,FALSE),)</f>
        <v>0</v>
      </c>
      <c r="AJ27" s="12">
        <f>IFERROR(VLOOKUP($A27,'All Running Order'!$A$4:$CN$60,AJ$100,FALSE),)</f>
        <v>0</v>
      </c>
      <c r="AK27" s="12">
        <f>IFERROR(VLOOKUP($A27,'All Running Order'!$A$4:$CN$60,AK$100,FALSE),)</f>
        <v>0</v>
      </c>
      <c r="AL27" s="12">
        <f>IFERROR(VLOOKUP($A27,'All Running Order'!$A$4:$CN$60,AL$100,FALSE),)</f>
        <v>0</v>
      </c>
      <c r="AM27" s="12">
        <f>IFERROR(VLOOKUP($A27,'All Running Order'!$A$4:$CN$60,AM$100,FALSE),)</f>
        <v>0</v>
      </c>
      <c r="AN27" s="12">
        <f>IFERROR(VLOOKUP($A27,'All Running Order'!$A$4:$CN$60,AN$100,FALSE),)</f>
        <v>0</v>
      </c>
      <c r="AO27" s="12">
        <f>IFERROR(VLOOKUP($A27,'All Running Order'!$A$4:$CN$60,AO$100,FALSE),)</f>
        <v>0</v>
      </c>
      <c r="AP27" s="12">
        <f>IFERROR(VLOOKUP($A27,'All Running Order'!$A$4:$CN$60,AP$100,FALSE),)</f>
        <v>0</v>
      </c>
      <c r="AQ27" s="12">
        <f>IFERROR(VLOOKUP($A27,'All Running Order'!$A$4:$CN$60,AQ$100,FALSE),)</f>
        <v>0</v>
      </c>
      <c r="AR27" s="12">
        <f>IFERROR(VLOOKUP($A27,'All Running Order'!$A$4:$CN$60,AR$100,FALSE),)</f>
        <v>0</v>
      </c>
      <c r="AS27" s="12">
        <f>IFERROR(VLOOKUP($A27,'All Running Order'!$A$4:$CN$60,AS$100,FALSE),)</f>
        <v>0</v>
      </c>
      <c r="AT27" s="12">
        <f>IFERROR(VLOOKUP($A27,'All Running Order'!$A$4:$CN$60,AT$100,FALSE),)</f>
        <v>0</v>
      </c>
      <c r="AU27" s="12">
        <f>IFERROR(VLOOKUP($A27,'All Running Order'!$A$4:$CN$60,AU$100,FALSE),)</f>
        <v>0</v>
      </c>
      <c r="AV27" s="12">
        <f>IFERROR(VLOOKUP($A27,'All Running Order'!$A$4:$CN$60,AV$100,FALSE),)</f>
        <v>0</v>
      </c>
      <c r="AW27" s="12">
        <f>IFERROR(VLOOKUP($A27,'All Running Order'!$A$4:$CN$60,AW$100,FALSE),)</f>
        <v>0</v>
      </c>
      <c r="AX27" s="12">
        <f>IFERROR(VLOOKUP($A27,'All Running Order'!$A$4:$CN$60,AX$100,FALSE),)</f>
        <v>0</v>
      </c>
      <c r="AY27" s="12">
        <f>IFERROR(VLOOKUP($A27,'All Running Order'!$A$4:$CN$60,AY$100,FALSE),)</f>
        <v>0</v>
      </c>
      <c r="AZ27" s="12">
        <f>IFERROR(VLOOKUP($A27,'All Running Order'!$A$4:$CN$60,AZ$100,FALSE),)</f>
        <v>0</v>
      </c>
      <c r="BA27" s="12">
        <f>IFERROR(VLOOKUP($A27,'All Running Order'!$A$4:$CN$60,BA$100,FALSE),)</f>
        <v>0</v>
      </c>
      <c r="BB27" s="12">
        <f>IFERROR(VLOOKUP($A27,'All Running Order'!$A$4:$CN$60,BB$100,FALSE),)</f>
        <v>0</v>
      </c>
      <c r="BC27" s="12">
        <f>IFERROR(VLOOKUP($A27,'All Running Order'!$A$4:$CN$60,BC$100,FALSE),)</f>
        <v>0</v>
      </c>
      <c r="BD27" s="12">
        <f>IFERROR(VLOOKUP($A27,'All Running Order'!$A$4:$CN$60,BD$100,FALSE),)</f>
        <v>0</v>
      </c>
      <c r="BE27" s="12">
        <f>IFERROR(VLOOKUP($A27,'All Running Order'!$A$4:$CN$60,BE$100,FALSE),)</f>
        <v>0</v>
      </c>
      <c r="BF27" s="12">
        <f>IFERROR(VLOOKUP($A27,'All Running Order'!$A$4:$CN$60,BF$100,FALSE),)</f>
        <v>0</v>
      </c>
      <c r="BG27" s="12">
        <f>IFERROR(VLOOKUP($A27,'All Running Order'!$A$4:$CN$60,BG$100,FALSE),)</f>
        <v>0</v>
      </c>
      <c r="BH27" s="12">
        <f>IFERROR(VLOOKUP($A27,'All Running Order'!$A$4:$CN$60,BH$100,FALSE),)</f>
        <v>0</v>
      </c>
      <c r="BI27" s="12">
        <f>IFERROR(VLOOKUP($A27,'All Running Order'!$A$4:$CN$60,BI$100,FALSE),)</f>
        <v>0</v>
      </c>
      <c r="BJ27" s="12">
        <f>IFERROR(VLOOKUP($A27,'All Running Order'!$A$4:$CN$60,BJ$100,FALSE),)</f>
        <v>0</v>
      </c>
      <c r="BK27" s="12">
        <f>IFERROR(VLOOKUP($A27,'All Running Order'!$A$4:$CN$60,BK$100,FALSE),)</f>
        <v>0</v>
      </c>
      <c r="BL27" s="12">
        <f>IFERROR(VLOOKUP($A27,'All Running Order'!$A$4:$CN$60,BL$100,FALSE),)</f>
        <v>0</v>
      </c>
      <c r="BM27" s="12">
        <f>IFERROR(VLOOKUP($A27,'All Running Order'!$A$4:$CN$60,BM$100,FALSE),)</f>
        <v>0</v>
      </c>
      <c r="BN27" s="12">
        <f>IFERROR(VLOOKUP($A27,'All Running Order'!$A$4:$CN$60,BN$100,FALSE),)</f>
        <v>0</v>
      </c>
      <c r="BO27" s="12">
        <f>IFERROR(VLOOKUP($A27,'All Running Order'!$A$4:$CN$60,BO$100,FALSE),)</f>
        <v>0</v>
      </c>
      <c r="BP27" s="12">
        <f>IFERROR(VLOOKUP($A27,'All Running Order'!$A$4:$CN$60,BP$100,FALSE),)</f>
        <v>0</v>
      </c>
      <c r="BQ27" s="12">
        <f>IFERROR(VLOOKUP($A27,'All Running Order'!$A$4:$CN$60,BQ$100,FALSE),)</f>
        <v>0</v>
      </c>
      <c r="BR27" s="12">
        <f>IFERROR(VLOOKUP($A27,'All Running Order'!$A$4:$CN$60,BR$100,FALSE),)</f>
        <v>0</v>
      </c>
      <c r="BS27" s="12">
        <f>IFERROR(VLOOKUP($A27,'All Running Order'!$A$4:$CN$60,BS$100,FALSE),)</f>
        <v>0</v>
      </c>
      <c r="BT27" s="12">
        <f>IFERROR(VLOOKUP($A27,'All Running Order'!$A$4:$CN$60,BT$100,FALSE),)</f>
        <v>0</v>
      </c>
      <c r="BU27" s="12">
        <f>IFERROR(VLOOKUP($A27,'All Running Order'!$A$4:$CN$60,BU$100,FALSE),)</f>
        <v>0</v>
      </c>
      <c r="BV27" s="12">
        <f>IFERROR(VLOOKUP($A27,'All Running Order'!$A$4:$CN$60,BV$100,FALSE),)</f>
        <v>0</v>
      </c>
      <c r="BW27" s="12">
        <f>IFERROR(VLOOKUP($A27,'All Running Order'!$A$4:$CN$60,BW$100,FALSE),)</f>
        <v>0</v>
      </c>
      <c r="BX27" s="12">
        <f>IFERROR(VLOOKUP($A27,'All Running Order'!$A$4:$CN$60,BX$100,FALSE),)</f>
        <v>0</v>
      </c>
      <c r="BY27" s="12">
        <f>IFERROR(VLOOKUP($A27,'All Running Order'!$A$4:$CN$60,BY$100,FALSE),)</f>
        <v>0</v>
      </c>
      <c r="BZ27" s="12">
        <f>IFERROR(VLOOKUP($A27,'All Running Order'!$A$4:$CN$60,BZ$100,FALSE),)</f>
        <v>0</v>
      </c>
      <c r="CA27" s="12">
        <f>IFERROR(VLOOKUP($A27,'All Running Order'!$A$4:$CN$60,CA$100,FALSE),)</f>
        <v>0</v>
      </c>
      <c r="CB27" s="12">
        <f>IFERROR(VLOOKUP($A27,'All Running Order'!$A$4:$CN$60,CB$100,FALSE),)</f>
        <v>0</v>
      </c>
      <c r="CC27" s="12">
        <f>IFERROR(VLOOKUP($A27,'All Running Order'!$A$4:$CN$60,CC$100,FALSE),)</f>
        <v>0</v>
      </c>
      <c r="CD27" s="12">
        <f>IFERROR(VLOOKUP($A27,'All Running Order'!$A$4:$CN$60,CD$100,FALSE),)</f>
        <v>0</v>
      </c>
      <c r="CE27" s="12">
        <f>IFERROR(VLOOKUP($A27,'All Running Order'!$A$4:$CN$60,CE$100,FALSE),)</f>
        <v>0</v>
      </c>
      <c r="CF27" s="12">
        <f>IFERROR(VLOOKUP($A27,'All Running Order'!$A$4:$CN$60,CF$100,FALSE),)</f>
        <v>0</v>
      </c>
      <c r="CG27" s="12">
        <f>IFERROR(VLOOKUP($A27,'All Running Order'!$A$4:$CN$60,CG$100,FALSE),)</f>
        <v>0</v>
      </c>
      <c r="CH27" s="12">
        <f>IFERROR(VLOOKUP($A27,'All Running Order'!$A$4:$CN$60,CH$100,FALSE),)</f>
        <v>0</v>
      </c>
      <c r="CI27" s="12">
        <f>IFERROR(VLOOKUP($A27,'All Running Order'!$A$4:$CN$60,CI$100,FALSE),)</f>
        <v>0</v>
      </c>
      <c r="CJ27" s="12">
        <f>IFERROR(VLOOKUP($A27,'All Running Order'!$A$4:$CN$60,CJ$100,FALSE),)</f>
        <v>0</v>
      </c>
      <c r="CK27" s="12">
        <f>IFERROR(VLOOKUP($A27,'All Running Order'!$A$4:$CN$60,CK$100,FALSE),)</f>
        <v>0</v>
      </c>
      <c r="CL27" s="12">
        <f>IFERROR(VLOOKUP($A27,'All Running Order'!$A$4:$CN$60,CL$100,FALSE),)</f>
        <v>0</v>
      </c>
      <c r="CM27" s="12">
        <f>IFERROR(VLOOKUP($A27,'All Running Order'!$A$4:$CN$60,CM$100,FALSE),)</f>
        <v>0</v>
      </c>
      <c r="CN27" s="12">
        <f>IFERROR(VLOOKUP($A27,'All Running Order'!$A$4:$CN$60,CN$100,FALSE),)</f>
        <v>0</v>
      </c>
    </row>
    <row r="28" spans="1:92" x14ac:dyDescent="0.3">
      <c r="A28" s="3">
        <v>25</v>
      </c>
      <c r="B28" s="12">
        <f>IFERROR(VLOOKUP($A28,'All Running Order'!$A$4:$CN$60,B$100,FALSE),)</f>
        <v>0</v>
      </c>
      <c r="C28" s="21">
        <f>IFERROR(VLOOKUP($A28,'All Running Order'!$A$4:$CN$60,C$100,FALSE),)</f>
        <v>0</v>
      </c>
      <c r="D28" s="21">
        <f>IFERROR(VLOOKUP($A28,'All Running Order'!$A$4:$CN$60,D$100,FALSE),)</f>
        <v>0</v>
      </c>
      <c r="E28" s="21">
        <f>IFERROR(VLOOKUP($A28,'All Running Order'!$A$4:$CN$60,E$100,FALSE),)</f>
        <v>0</v>
      </c>
      <c r="F28" s="12">
        <f>IFERROR(VLOOKUP($A28,'All Running Order'!$A$4:$CN$60,F$100,FALSE),)</f>
        <v>0</v>
      </c>
      <c r="G28" s="12">
        <f>IFERROR(VLOOKUP($A28,'All Running Order'!$A$4:$CN$60,G$100,FALSE),)</f>
        <v>0</v>
      </c>
      <c r="H28" s="12">
        <f>IFERROR(VLOOKUP($A28,'All Running Order'!$A$4:$CN$60,H$100,FALSE),)</f>
        <v>0</v>
      </c>
      <c r="I28" s="12">
        <f>IFERROR(VLOOKUP($A28,'All Running Order'!$A$4:$CN$60,I$100,FALSE),)</f>
        <v>0</v>
      </c>
      <c r="J28" s="12">
        <f>IFERROR(VLOOKUP($A28,'All Running Order'!$A$4:$CN$60,J$100,FALSE),)</f>
        <v>0</v>
      </c>
      <c r="K28" s="12">
        <f>IFERROR(VLOOKUP($A28,'All Running Order'!$A$4:$CN$60,K$100,FALSE),)</f>
        <v>0</v>
      </c>
      <c r="L28" s="12">
        <f>IFERROR(VLOOKUP($A28,'All Running Order'!$A$4:$CN$60,L$100,FALSE),)</f>
        <v>0</v>
      </c>
      <c r="M28" s="12">
        <f>IFERROR(VLOOKUP($A28,'All Running Order'!$A$4:$CN$60,M$100,FALSE),)</f>
        <v>0</v>
      </c>
      <c r="N28" s="12">
        <f>IFERROR(VLOOKUP($A28,'All Running Order'!$A$4:$CN$60,N$100,FALSE),)</f>
        <v>0</v>
      </c>
      <c r="O28" s="12">
        <f>IFERROR(VLOOKUP($A28,'All Running Order'!$A$4:$CN$60,O$100,FALSE),)</f>
        <v>0</v>
      </c>
      <c r="P28" s="12">
        <f>IFERROR(VLOOKUP($A28,'All Running Order'!$A$4:$CN$60,P$100,FALSE),)</f>
        <v>0</v>
      </c>
      <c r="Q28" s="12">
        <f>IFERROR(VLOOKUP($A28,'All Running Order'!$A$4:$CN$60,Q$100,FALSE),)</f>
        <v>0</v>
      </c>
      <c r="R28" s="12">
        <f>IFERROR(VLOOKUP($A28,'All Running Order'!$A$4:$CN$60,R$100,FALSE),)</f>
        <v>0</v>
      </c>
      <c r="S28" s="12">
        <f>IFERROR(VLOOKUP($A28,'All Running Order'!$A$4:$CN$60,S$100,FALSE),)</f>
        <v>0</v>
      </c>
      <c r="T28" s="12">
        <f>IFERROR(VLOOKUP($A28,'All Running Order'!$A$4:$CN$60,T$100,FALSE),)</f>
        <v>0</v>
      </c>
      <c r="U28" s="12">
        <f>IFERROR(VLOOKUP($A28,'All Running Order'!$A$4:$CN$60,U$100,FALSE),)</f>
        <v>0</v>
      </c>
      <c r="V28" s="12">
        <f>IFERROR(VLOOKUP($A28,'All Running Order'!$A$4:$CN$60,V$100,FALSE),)</f>
        <v>0</v>
      </c>
      <c r="W28" s="12">
        <f>IFERROR(VLOOKUP($A28,'All Running Order'!$A$4:$CN$60,W$100,FALSE),)</f>
        <v>0</v>
      </c>
      <c r="X28" s="12">
        <f>IFERROR(VLOOKUP($A28,'All Running Order'!$A$4:$CN$60,X$100,FALSE),)</f>
        <v>0</v>
      </c>
      <c r="Y28" s="12">
        <f>IFERROR(VLOOKUP($A28,'All Running Order'!$A$4:$CN$60,Y$100,FALSE),)</f>
        <v>0</v>
      </c>
      <c r="Z28" s="12">
        <f>IFERROR(VLOOKUP($A28,'All Running Order'!$A$4:$CN$60,Z$100,FALSE),)</f>
        <v>0</v>
      </c>
      <c r="AA28" s="12">
        <f>IFERROR(VLOOKUP($A28,'All Running Order'!$A$4:$CN$60,AA$100,FALSE),)</f>
        <v>0</v>
      </c>
      <c r="AB28" s="12">
        <f>IFERROR(VLOOKUP($A28,'All Running Order'!$A$4:$CN$60,AB$100,FALSE),)</f>
        <v>0</v>
      </c>
      <c r="AC28" s="12">
        <f>IFERROR(VLOOKUP($A28,'All Running Order'!$A$4:$CN$60,AC$100,FALSE),)</f>
        <v>0</v>
      </c>
      <c r="AD28" s="12">
        <f>IFERROR(VLOOKUP($A28,'All Running Order'!$A$4:$CN$60,AD$100,FALSE),)</f>
        <v>0</v>
      </c>
      <c r="AE28" s="12">
        <f>IFERROR(VLOOKUP($A28,'All Running Order'!$A$4:$CN$60,AE$100,FALSE),)</f>
        <v>0</v>
      </c>
      <c r="AF28" s="12">
        <f>IFERROR(VLOOKUP($A28,'All Running Order'!$A$4:$CN$60,AF$100,FALSE),)</f>
        <v>0</v>
      </c>
      <c r="AG28" s="12">
        <f>IFERROR(VLOOKUP($A28,'All Running Order'!$A$4:$CN$60,AG$100,FALSE),)</f>
        <v>0</v>
      </c>
      <c r="AH28" s="12">
        <f>IFERROR(VLOOKUP($A28,'All Running Order'!$A$4:$CN$60,AH$100,FALSE),)</f>
        <v>0</v>
      </c>
      <c r="AI28" s="12">
        <f>IFERROR(VLOOKUP($A28,'All Running Order'!$A$4:$CN$60,AI$100,FALSE),)</f>
        <v>0</v>
      </c>
      <c r="AJ28" s="12">
        <f>IFERROR(VLOOKUP($A28,'All Running Order'!$A$4:$CN$60,AJ$100,FALSE),)</f>
        <v>0</v>
      </c>
      <c r="AK28" s="12">
        <f>IFERROR(VLOOKUP($A28,'All Running Order'!$A$4:$CN$60,AK$100,FALSE),)</f>
        <v>0</v>
      </c>
      <c r="AL28" s="12">
        <f>IFERROR(VLOOKUP($A28,'All Running Order'!$A$4:$CN$60,AL$100,FALSE),)</f>
        <v>0</v>
      </c>
      <c r="AM28" s="12">
        <f>IFERROR(VLOOKUP($A28,'All Running Order'!$A$4:$CN$60,AM$100,FALSE),)</f>
        <v>0</v>
      </c>
      <c r="AN28" s="12">
        <f>IFERROR(VLOOKUP($A28,'All Running Order'!$A$4:$CN$60,AN$100,FALSE),)</f>
        <v>0</v>
      </c>
      <c r="AO28" s="12">
        <f>IFERROR(VLOOKUP($A28,'All Running Order'!$A$4:$CN$60,AO$100,FALSE),)</f>
        <v>0</v>
      </c>
      <c r="AP28" s="12">
        <f>IFERROR(VLOOKUP($A28,'All Running Order'!$A$4:$CN$60,AP$100,FALSE),)</f>
        <v>0</v>
      </c>
      <c r="AQ28" s="12">
        <f>IFERROR(VLOOKUP($A28,'All Running Order'!$A$4:$CN$60,AQ$100,FALSE),)</f>
        <v>0</v>
      </c>
      <c r="AR28" s="12">
        <f>IFERROR(VLOOKUP($A28,'All Running Order'!$A$4:$CN$60,AR$100,FALSE),)</f>
        <v>0</v>
      </c>
      <c r="AS28" s="12">
        <f>IFERROR(VLOOKUP($A28,'All Running Order'!$A$4:$CN$60,AS$100,FALSE),)</f>
        <v>0</v>
      </c>
      <c r="AT28" s="12">
        <f>IFERROR(VLOOKUP($A28,'All Running Order'!$A$4:$CN$60,AT$100,FALSE),)</f>
        <v>0</v>
      </c>
      <c r="AU28" s="12">
        <f>IFERROR(VLOOKUP($A28,'All Running Order'!$A$4:$CN$60,AU$100,FALSE),)</f>
        <v>0</v>
      </c>
      <c r="AV28" s="12">
        <f>IFERROR(VLOOKUP($A28,'All Running Order'!$A$4:$CN$60,AV$100,FALSE),)</f>
        <v>0</v>
      </c>
      <c r="AW28" s="12">
        <f>IFERROR(VLOOKUP($A28,'All Running Order'!$A$4:$CN$60,AW$100,FALSE),)</f>
        <v>0</v>
      </c>
      <c r="AX28" s="12">
        <f>IFERROR(VLOOKUP($A28,'All Running Order'!$A$4:$CN$60,AX$100,FALSE),)</f>
        <v>0</v>
      </c>
      <c r="AY28" s="12">
        <f>IFERROR(VLOOKUP($A28,'All Running Order'!$A$4:$CN$60,AY$100,FALSE),)</f>
        <v>0</v>
      </c>
      <c r="AZ28" s="12">
        <f>IFERROR(VLOOKUP($A28,'All Running Order'!$A$4:$CN$60,AZ$100,FALSE),)</f>
        <v>0</v>
      </c>
      <c r="BA28" s="12">
        <f>IFERROR(VLOOKUP($A28,'All Running Order'!$A$4:$CN$60,BA$100,FALSE),)</f>
        <v>0</v>
      </c>
      <c r="BB28" s="12">
        <f>IFERROR(VLOOKUP($A28,'All Running Order'!$A$4:$CN$60,BB$100,FALSE),)</f>
        <v>0</v>
      </c>
      <c r="BC28" s="12">
        <f>IFERROR(VLOOKUP($A28,'All Running Order'!$A$4:$CN$60,BC$100,FALSE),)</f>
        <v>0</v>
      </c>
      <c r="BD28" s="12">
        <f>IFERROR(VLOOKUP($A28,'All Running Order'!$A$4:$CN$60,BD$100,FALSE),)</f>
        <v>0</v>
      </c>
      <c r="BE28" s="12">
        <f>IFERROR(VLOOKUP($A28,'All Running Order'!$A$4:$CN$60,BE$100,FALSE),)</f>
        <v>0</v>
      </c>
      <c r="BF28" s="12">
        <f>IFERROR(VLOOKUP($A28,'All Running Order'!$A$4:$CN$60,BF$100,FALSE),)</f>
        <v>0</v>
      </c>
      <c r="BG28" s="12">
        <f>IFERROR(VLOOKUP($A28,'All Running Order'!$A$4:$CN$60,BG$100,FALSE),)</f>
        <v>0</v>
      </c>
      <c r="BH28" s="12">
        <f>IFERROR(VLOOKUP($A28,'All Running Order'!$A$4:$CN$60,BH$100,FALSE),)</f>
        <v>0</v>
      </c>
      <c r="BI28" s="12">
        <f>IFERROR(VLOOKUP($A28,'All Running Order'!$A$4:$CN$60,BI$100,FALSE),)</f>
        <v>0</v>
      </c>
      <c r="BJ28" s="12">
        <f>IFERROR(VLOOKUP($A28,'All Running Order'!$A$4:$CN$60,BJ$100,FALSE),)</f>
        <v>0</v>
      </c>
      <c r="BK28" s="12">
        <f>IFERROR(VLOOKUP($A28,'All Running Order'!$A$4:$CN$60,BK$100,FALSE),)</f>
        <v>0</v>
      </c>
      <c r="BL28" s="12">
        <f>IFERROR(VLOOKUP($A28,'All Running Order'!$A$4:$CN$60,BL$100,FALSE),)</f>
        <v>0</v>
      </c>
      <c r="BM28" s="12">
        <f>IFERROR(VLOOKUP($A28,'All Running Order'!$A$4:$CN$60,BM$100,FALSE),)</f>
        <v>0</v>
      </c>
      <c r="BN28" s="12">
        <f>IFERROR(VLOOKUP($A28,'All Running Order'!$A$4:$CN$60,BN$100,FALSE),)</f>
        <v>0</v>
      </c>
      <c r="BO28" s="12">
        <f>IFERROR(VLOOKUP($A28,'All Running Order'!$A$4:$CN$60,BO$100,FALSE),)</f>
        <v>0</v>
      </c>
      <c r="BP28" s="12">
        <f>IFERROR(VLOOKUP($A28,'All Running Order'!$A$4:$CN$60,BP$100,FALSE),)</f>
        <v>0</v>
      </c>
      <c r="BQ28" s="12">
        <f>IFERROR(VLOOKUP($A28,'All Running Order'!$A$4:$CN$60,BQ$100,FALSE),)</f>
        <v>0</v>
      </c>
      <c r="BR28" s="12">
        <f>IFERROR(VLOOKUP($A28,'All Running Order'!$A$4:$CN$60,BR$100,FALSE),)</f>
        <v>0</v>
      </c>
      <c r="BS28" s="12">
        <f>IFERROR(VLOOKUP($A28,'All Running Order'!$A$4:$CN$60,BS$100,FALSE),)</f>
        <v>0</v>
      </c>
      <c r="BT28" s="12">
        <f>IFERROR(VLOOKUP($A28,'All Running Order'!$A$4:$CN$60,BT$100,FALSE),)</f>
        <v>0</v>
      </c>
      <c r="BU28" s="12">
        <f>IFERROR(VLOOKUP($A28,'All Running Order'!$A$4:$CN$60,BU$100,FALSE),)</f>
        <v>0</v>
      </c>
      <c r="BV28" s="12">
        <f>IFERROR(VLOOKUP($A28,'All Running Order'!$A$4:$CN$60,BV$100,FALSE),)</f>
        <v>0</v>
      </c>
      <c r="BW28" s="12">
        <f>IFERROR(VLOOKUP($A28,'All Running Order'!$A$4:$CN$60,BW$100,FALSE),)</f>
        <v>0</v>
      </c>
      <c r="BX28" s="12">
        <f>IFERROR(VLOOKUP($A28,'All Running Order'!$A$4:$CN$60,BX$100,FALSE),)</f>
        <v>0</v>
      </c>
      <c r="BY28" s="12">
        <f>IFERROR(VLOOKUP($A28,'All Running Order'!$A$4:$CN$60,BY$100,FALSE),)</f>
        <v>0</v>
      </c>
      <c r="BZ28" s="12">
        <f>IFERROR(VLOOKUP($A28,'All Running Order'!$A$4:$CN$60,BZ$100,FALSE),)</f>
        <v>0</v>
      </c>
      <c r="CA28" s="12">
        <f>IFERROR(VLOOKUP($A28,'All Running Order'!$A$4:$CN$60,CA$100,FALSE),)</f>
        <v>0</v>
      </c>
      <c r="CB28" s="12">
        <f>IFERROR(VLOOKUP($A28,'All Running Order'!$A$4:$CN$60,CB$100,FALSE),)</f>
        <v>0</v>
      </c>
      <c r="CC28" s="12">
        <f>IFERROR(VLOOKUP($A28,'All Running Order'!$A$4:$CN$60,CC$100,FALSE),)</f>
        <v>0</v>
      </c>
      <c r="CD28" s="12">
        <f>IFERROR(VLOOKUP($A28,'All Running Order'!$A$4:$CN$60,CD$100,FALSE),)</f>
        <v>0</v>
      </c>
      <c r="CE28" s="12">
        <f>IFERROR(VLOOKUP($A28,'All Running Order'!$A$4:$CN$60,CE$100,FALSE),)</f>
        <v>0</v>
      </c>
      <c r="CF28" s="12">
        <f>IFERROR(VLOOKUP($A28,'All Running Order'!$A$4:$CN$60,CF$100,FALSE),)</f>
        <v>0</v>
      </c>
      <c r="CG28" s="12">
        <f>IFERROR(VLOOKUP($A28,'All Running Order'!$A$4:$CN$60,CG$100,FALSE),)</f>
        <v>0</v>
      </c>
      <c r="CH28" s="12">
        <f>IFERROR(VLOOKUP($A28,'All Running Order'!$A$4:$CN$60,CH$100,FALSE),)</f>
        <v>0</v>
      </c>
      <c r="CI28" s="12">
        <f>IFERROR(VLOOKUP($A28,'All Running Order'!$A$4:$CN$60,CI$100,FALSE),)</f>
        <v>0</v>
      </c>
      <c r="CJ28" s="12">
        <f>IFERROR(VLOOKUP($A28,'All Running Order'!$A$4:$CN$60,CJ$100,FALSE),)</f>
        <v>0</v>
      </c>
      <c r="CK28" s="12">
        <f>IFERROR(VLOOKUP($A28,'All Running Order'!$A$4:$CN$60,CK$100,FALSE),)</f>
        <v>0</v>
      </c>
      <c r="CL28" s="12">
        <f>IFERROR(VLOOKUP($A28,'All Running Order'!$A$4:$CN$60,CL$100,FALSE),)</f>
        <v>0</v>
      </c>
      <c r="CM28" s="12">
        <f>IFERROR(VLOOKUP($A28,'All Running Order'!$A$4:$CN$60,CM$100,FALSE),)</f>
        <v>0</v>
      </c>
      <c r="CN28" s="12">
        <f>IFERROR(VLOOKUP($A28,'All Running Order'!$A$4:$CN$60,CN$100,FALSE),)</f>
        <v>0</v>
      </c>
    </row>
    <row r="29" spans="1:92" x14ac:dyDescent="0.3">
      <c r="A29" s="3">
        <v>26</v>
      </c>
      <c r="B29" s="12">
        <f>IFERROR(VLOOKUP($A29,'All Running Order'!$A$4:$CN$60,B$100,FALSE),)</f>
        <v>0</v>
      </c>
      <c r="C29" s="21">
        <f>IFERROR(VLOOKUP($A29,'All Running Order'!$A$4:$CN$60,C$100,FALSE),)</f>
        <v>0</v>
      </c>
      <c r="D29" s="21">
        <f>IFERROR(VLOOKUP($A29,'All Running Order'!$A$4:$CN$60,D$100,FALSE),)</f>
        <v>0</v>
      </c>
      <c r="E29" s="21">
        <f>IFERROR(VLOOKUP($A29,'All Running Order'!$A$4:$CN$60,E$100,FALSE),)</f>
        <v>0</v>
      </c>
      <c r="F29" s="12">
        <f>IFERROR(VLOOKUP($A29,'All Running Order'!$A$4:$CN$60,F$100,FALSE),)</f>
        <v>0</v>
      </c>
      <c r="G29" s="12">
        <f>IFERROR(VLOOKUP($A29,'All Running Order'!$A$4:$CN$60,G$100,FALSE),)</f>
        <v>0</v>
      </c>
      <c r="H29" s="12">
        <f>IFERROR(VLOOKUP($A29,'All Running Order'!$A$4:$CN$60,H$100,FALSE),)</f>
        <v>0</v>
      </c>
      <c r="I29" s="12">
        <f>IFERROR(VLOOKUP($A29,'All Running Order'!$A$4:$CN$60,I$100,FALSE),)</f>
        <v>0</v>
      </c>
      <c r="J29" s="12">
        <f>IFERROR(VLOOKUP($A29,'All Running Order'!$A$4:$CN$60,J$100,FALSE),)</f>
        <v>0</v>
      </c>
      <c r="K29" s="12">
        <f>IFERROR(VLOOKUP($A29,'All Running Order'!$A$4:$CN$60,K$100,FALSE),)</f>
        <v>0</v>
      </c>
      <c r="L29" s="12">
        <f>IFERROR(VLOOKUP($A29,'All Running Order'!$A$4:$CN$60,L$100,FALSE),)</f>
        <v>0</v>
      </c>
      <c r="M29" s="12">
        <f>IFERROR(VLOOKUP($A29,'All Running Order'!$A$4:$CN$60,M$100,FALSE),)</f>
        <v>0</v>
      </c>
      <c r="N29" s="12">
        <f>IFERROR(VLOOKUP($A29,'All Running Order'!$A$4:$CN$60,N$100,FALSE),)</f>
        <v>0</v>
      </c>
      <c r="O29" s="12">
        <f>IFERROR(VLOOKUP($A29,'All Running Order'!$A$4:$CN$60,O$100,FALSE),)</f>
        <v>0</v>
      </c>
      <c r="P29" s="12">
        <f>IFERROR(VLOOKUP($A29,'All Running Order'!$A$4:$CN$60,P$100,FALSE),)</f>
        <v>0</v>
      </c>
      <c r="Q29" s="12">
        <f>IFERROR(VLOOKUP($A29,'All Running Order'!$A$4:$CN$60,Q$100,FALSE),)</f>
        <v>0</v>
      </c>
      <c r="R29" s="12">
        <f>IFERROR(VLOOKUP($A29,'All Running Order'!$A$4:$CN$60,R$100,FALSE),)</f>
        <v>0</v>
      </c>
      <c r="S29" s="12">
        <f>IFERROR(VLOOKUP($A29,'All Running Order'!$A$4:$CN$60,S$100,FALSE),)</f>
        <v>0</v>
      </c>
      <c r="T29" s="12">
        <f>IFERROR(VLOOKUP($A29,'All Running Order'!$A$4:$CN$60,T$100,FALSE),)</f>
        <v>0</v>
      </c>
      <c r="U29" s="12">
        <f>IFERROR(VLOOKUP($A29,'All Running Order'!$A$4:$CN$60,U$100,FALSE),)</f>
        <v>0</v>
      </c>
      <c r="V29" s="12">
        <f>IFERROR(VLOOKUP($A29,'All Running Order'!$A$4:$CN$60,V$100,FALSE),)</f>
        <v>0</v>
      </c>
      <c r="W29" s="12">
        <f>IFERROR(VLOOKUP($A29,'All Running Order'!$A$4:$CN$60,W$100,FALSE),)</f>
        <v>0</v>
      </c>
      <c r="X29" s="12">
        <f>IFERROR(VLOOKUP($A29,'All Running Order'!$A$4:$CN$60,X$100,FALSE),)</f>
        <v>0</v>
      </c>
      <c r="Y29" s="12">
        <f>IFERROR(VLOOKUP($A29,'All Running Order'!$A$4:$CN$60,Y$100,FALSE),)</f>
        <v>0</v>
      </c>
      <c r="Z29" s="12">
        <f>IFERROR(VLOOKUP($A29,'All Running Order'!$A$4:$CN$60,Z$100,FALSE),)</f>
        <v>0</v>
      </c>
      <c r="AA29" s="12">
        <f>IFERROR(VLOOKUP($A29,'All Running Order'!$A$4:$CN$60,AA$100,FALSE),)</f>
        <v>0</v>
      </c>
      <c r="AB29" s="12">
        <f>IFERROR(VLOOKUP($A29,'All Running Order'!$A$4:$CN$60,AB$100,FALSE),)</f>
        <v>0</v>
      </c>
      <c r="AC29" s="12">
        <f>IFERROR(VLOOKUP($A29,'All Running Order'!$A$4:$CN$60,AC$100,FALSE),)</f>
        <v>0</v>
      </c>
      <c r="AD29" s="12">
        <f>IFERROR(VLOOKUP($A29,'All Running Order'!$A$4:$CN$60,AD$100,FALSE),)</f>
        <v>0</v>
      </c>
      <c r="AE29" s="12">
        <f>IFERROR(VLOOKUP($A29,'All Running Order'!$A$4:$CN$60,AE$100,FALSE),)</f>
        <v>0</v>
      </c>
      <c r="AF29" s="12">
        <f>IFERROR(VLOOKUP($A29,'All Running Order'!$A$4:$CN$60,AF$100,FALSE),)</f>
        <v>0</v>
      </c>
      <c r="AG29" s="12">
        <f>IFERROR(VLOOKUP($A29,'All Running Order'!$A$4:$CN$60,AG$100,FALSE),)</f>
        <v>0</v>
      </c>
      <c r="AH29" s="12">
        <f>IFERROR(VLOOKUP($A29,'All Running Order'!$A$4:$CN$60,AH$100,FALSE),)</f>
        <v>0</v>
      </c>
      <c r="AI29" s="12">
        <f>IFERROR(VLOOKUP($A29,'All Running Order'!$A$4:$CN$60,AI$100,FALSE),)</f>
        <v>0</v>
      </c>
      <c r="AJ29" s="12">
        <f>IFERROR(VLOOKUP($A29,'All Running Order'!$A$4:$CN$60,AJ$100,FALSE),)</f>
        <v>0</v>
      </c>
      <c r="AK29" s="12">
        <f>IFERROR(VLOOKUP($A29,'All Running Order'!$A$4:$CN$60,AK$100,FALSE),)</f>
        <v>0</v>
      </c>
      <c r="AL29" s="12">
        <f>IFERROR(VLOOKUP($A29,'All Running Order'!$A$4:$CN$60,AL$100,FALSE),)</f>
        <v>0</v>
      </c>
      <c r="AM29" s="12">
        <f>IFERROR(VLOOKUP($A29,'All Running Order'!$A$4:$CN$60,AM$100,FALSE),)</f>
        <v>0</v>
      </c>
      <c r="AN29" s="12">
        <f>IFERROR(VLOOKUP($A29,'All Running Order'!$A$4:$CN$60,AN$100,FALSE),)</f>
        <v>0</v>
      </c>
      <c r="AO29" s="12">
        <f>IFERROR(VLOOKUP($A29,'All Running Order'!$A$4:$CN$60,AO$100,FALSE),)</f>
        <v>0</v>
      </c>
      <c r="AP29" s="12">
        <f>IFERROR(VLOOKUP($A29,'All Running Order'!$A$4:$CN$60,AP$100,FALSE),)</f>
        <v>0</v>
      </c>
      <c r="AQ29" s="12">
        <f>IFERROR(VLOOKUP($A29,'All Running Order'!$A$4:$CN$60,AQ$100,FALSE),)</f>
        <v>0</v>
      </c>
      <c r="AR29" s="12">
        <f>IFERROR(VLOOKUP($A29,'All Running Order'!$A$4:$CN$60,AR$100,FALSE),)</f>
        <v>0</v>
      </c>
      <c r="AS29" s="12">
        <f>IFERROR(VLOOKUP($A29,'All Running Order'!$A$4:$CN$60,AS$100,FALSE),)</f>
        <v>0</v>
      </c>
      <c r="AT29" s="12">
        <f>IFERROR(VLOOKUP($A29,'All Running Order'!$A$4:$CN$60,AT$100,FALSE),)</f>
        <v>0</v>
      </c>
      <c r="AU29" s="12">
        <f>IFERROR(VLOOKUP($A29,'All Running Order'!$A$4:$CN$60,AU$100,FALSE),)</f>
        <v>0</v>
      </c>
      <c r="AV29" s="12">
        <f>IFERROR(VLOOKUP($A29,'All Running Order'!$A$4:$CN$60,AV$100,FALSE),)</f>
        <v>0</v>
      </c>
      <c r="AW29" s="12">
        <f>IFERROR(VLOOKUP($A29,'All Running Order'!$A$4:$CN$60,AW$100,FALSE),)</f>
        <v>0</v>
      </c>
      <c r="AX29" s="12">
        <f>IFERROR(VLOOKUP($A29,'All Running Order'!$A$4:$CN$60,AX$100,FALSE),)</f>
        <v>0</v>
      </c>
      <c r="AY29" s="12">
        <f>IFERROR(VLOOKUP($A29,'All Running Order'!$A$4:$CN$60,AY$100,FALSE),)</f>
        <v>0</v>
      </c>
      <c r="AZ29" s="12">
        <f>IFERROR(VLOOKUP($A29,'All Running Order'!$A$4:$CN$60,AZ$100,FALSE),)</f>
        <v>0</v>
      </c>
      <c r="BA29" s="12">
        <f>IFERROR(VLOOKUP($A29,'All Running Order'!$A$4:$CN$60,BA$100,FALSE),)</f>
        <v>0</v>
      </c>
      <c r="BB29" s="12">
        <f>IFERROR(VLOOKUP($A29,'All Running Order'!$A$4:$CN$60,BB$100,FALSE),)</f>
        <v>0</v>
      </c>
      <c r="BC29" s="12">
        <f>IFERROR(VLOOKUP($A29,'All Running Order'!$A$4:$CN$60,BC$100,FALSE),)</f>
        <v>0</v>
      </c>
      <c r="BD29" s="12">
        <f>IFERROR(VLOOKUP($A29,'All Running Order'!$A$4:$CN$60,BD$100,FALSE),)</f>
        <v>0</v>
      </c>
      <c r="BE29" s="12">
        <f>IFERROR(VLOOKUP($A29,'All Running Order'!$A$4:$CN$60,BE$100,FALSE),)</f>
        <v>0</v>
      </c>
      <c r="BF29" s="12">
        <f>IFERROR(VLOOKUP($A29,'All Running Order'!$A$4:$CN$60,BF$100,FALSE),)</f>
        <v>0</v>
      </c>
      <c r="BG29" s="12">
        <f>IFERROR(VLOOKUP($A29,'All Running Order'!$A$4:$CN$60,BG$100,FALSE),)</f>
        <v>0</v>
      </c>
      <c r="BH29" s="12">
        <f>IFERROR(VLOOKUP($A29,'All Running Order'!$A$4:$CN$60,BH$100,FALSE),)</f>
        <v>0</v>
      </c>
      <c r="BI29" s="12">
        <f>IFERROR(VLOOKUP($A29,'All Running Order'!$A$4:$CN$60,BI$100,FALSE),)</f>
        <v>0</v>
      </c>
      <c r="BJ29" s="12">
        <f>IFERROR(VLOOKUP($A29,'All Running Order'!$A$4:$CN$60,BJ$100,FALSE),)</f>
        <v>0</v>
      </c>
      <c r="BK29" s="12">
        <f>IFERROR(VLOOKUP($A29,'All Running Order'!$A$4:$CN$60,BK$100,FALSE),)</f>
        <v>0</v>
      </c>
      <c r="BL29" s="12">
        <f>IFERROR(VLOOKUP($A29,'All Running Order'!$A$4:$CN$60,BL$100,FALSE),)</f>
        <v>0</v>
      </c>
      <c r="BM29" s="12">
        <f>IFERROR(VLOOKUP($A29,'All Running Order'!$A$4:$CN$60,BM$100,FALSE),)</f>
        <v>0</v>
      </c>
      <c r="BN29" s="12">
        <f>IFERROR(VLOOKUP($A29,'All Running Order'!$A$4:$CN$60,BN$100,FALSE),)</f>
        <v>0</v>
      </c>
      <c r="BO29" s="12">
        <f>IFERROR(VLOOKUP($A29,'All Running Order'!$A$4:$CN$60,BO$100,FALSE),)</f>
        <v>0</v>
      </c>
      <c r="BP29" s="12">
        <f>IFERROR(VLOOKUP($A29,'All Running Order'!$A$4:$CN$60,BP$100,FALSE),)</f>
        <v>0</v>
      </c>
      <c r="BQ29" s="12">
        <f>IFERROR(VLOOKUP($A29,'All Running Order'!$A$4:$CN$60,BQ$100,FALSE),)</f>
        <v>0</v>
      </c>
      <c r="BR29" s="12">
        <f>IFERROR(VLOOKUP($A29,'All Running Order'!$A$4:$CN$60,BR$100,FALSE),)</f>
        <v>0</v>
      </c>
      <c r="BS29" s="12">
        <f>IFERROR(VLOOKUP($A29,'All Running Order'!$A$4:$CN$60,BS$100,FALSE),)</f>
        <v>0</v>
      </c>
      <c r="BT29" s="12">
        <f>IFERROR(VLOOKUP($A29,'All Running Order'!$A$4:$CN$60,BT$100,FALSE),)</f>
        <v>0</v>
      </c>
      <c r="BU29" s="12">
        <f>IFERROR(VLOOKUP($A29,'All Running Order'!$A$4:$CN$60,BU$100,FALSE),)</f>
        <v>0</v>
      </c>
      <c r="BV29" s="12">
        <f>IFERROR(VLOOKUP($A29,'All Running Order'!$A$4:$CN$60,BV$100,FALSE),)</f>
        <v>0</v>
      </c>
      <c r="BW29" s="12">
        <f>IFERROR(VLOOKUP($A29,'All Running Order'!$A$4:$CN$60,BW$100,FALSE),)</f>
        <v>0</v>
      </c>
      <c r="BX29" s="12">
        <f>IFERROR(VLOOKUP($A29,'All Running Order'!$A$4:$CN$60,BX$100,FALSE),)</f>
        <v>0</v>
      </c>
      <c r="BY29" s="12">
        <f>IFERROR(VLOOKUP($A29,'All Running Order'!$A$4:$CN$60,BY$100,FALSE),)</f>
        <v>0</v>
      </c>
      <c r="BZ29" s="12">
        <f>IFERROR(VLOOKUP($A29,'All Running Order'!$A$4:$CN$60,BZ$100,FALSE),)</f>
        <v>0</v>
      </c>
      <c r="CA29" s="12">
        <f>IFERROR(VLOOKUP($A29,'All Running Order'!$A$4:$CN$60,CA$100,FALSE),)</f>
        <v>0</v>
      </c>
      <c r="CB29" s="12">
        <f>IFERROR(VLOOKUP($A29,'All Running Order'!$A$4:$CN$60,CB$100,FALSE),)</f>
        <v>0</v>
      </c>
      <c r="CC29" s="12">
        <f>IFERROR(VLOOKUP($A29,'All Running Order'!$A$4:$CN$60,CC$100,FALSE),)</f>
        <v>0</v>
      </c>
      <c r="CD29" s="12">
        <f>IFERROR(VLOOKUP($A29,'All Running Order'!$A$4:$CN$60,CD$100,FALSE),)</f>
        <v>0</v>
      </c>
      <c r="CE29" s="12">
        <f>IFERROR(VLOOKUP($A29,'All Running Order'!$A$4:$CN$60,CE$100,FALSE),)</f>
        <v>0</v>
      </c>
      <c r="CF29" s="12">
        <f>IFERROR(VLOOKUP($A29,'All Running Order'!$A$4:$CN$60,CF$100,FALSE),)</f>
        <v>0</v>
      </c>
      <c r="CG29" s="12">
        <f>IFERROR(VLOOKUP($A29,'All Running Order'!$A$4:$CN$60,CG$100,FALSE),)</f>
        <v>0</v>
      </c>
      <c r="CH29" s="12">
        <f>IFERROR(VLOOKUP($A29,'All Running Order'!$A$4:$CN$60,CH$100,FALSE),)</f>
        <v>0</v>
      </c>
      <c r="CI29" s="12">
        <f>IFERROR(VLOOKUP($A29,'All Running Order'!$A$4:$CN$60,CI$100,FALSE),)</f>
        <v>0</v>
      </c>
      <c r="CJ29" s="12">
        <f>IFERROR(VLOOKUP($A29,'All Running Order'!$A$4:$CN$60,CJ$100,FALSE),)</f>
        <v>0</v>
      </c>
      <c r="CK29" s="12">
        <f>IFERROR(VLOOKUP($A29,'All Running Order'!$A$4:$CN$60,CK$100,FALSE),)</f>
        <v>0</v>
      </c>
      <c r="CL29" s="12">
        <f>IFERROR(VLOOKUP($A29,'All Running Order'!$A$4:$CN$60,CL$100,FALSE),)</f>
        <v>0</v>
      </c>
      <c r="CM29" s="12">
        <f>IFERROR(VLOOKUP($A29,'All Running Order'!$A$4:$CN$60,CM$100,FALSE),)</f>
        <v>0</v>
      </c>
      <c r="CN29" s="12">
        <f>IFERROR(VLOOKUP($A29,'All Running Order'!$A$4:$CN$60,CN$100,FALSE),)</f>
        <v>0</v>
      </c>
    </row>
    <row r="30" spans="1:92" x14ac:dyDescent="0.3">
      <c r="A30" s="3">
        <v>27</v>
      </c>
      <c r="B30" s="12">
        <f>IFERROR(VLOOKUP($A30,'All Running Order'!$A$4:$CN$60,B$100,FALSE),)</f>
        <v>0</v>
      </c>
      <c r="C30" s="21">
        <f>IFERROR(VLOOKUP($A30,'All Running Order'!$A$4:$CN$60,C$100,FALSE),)</f>
        <v>0</v>
      </c>
      <c r="D30" s="21">
        <f>IFERROR(VLOOKUP($A30,'All Running Order'!$A$4:$CN$60,D$100,FALSE),)</f>
        <v>0</v>
      </c>
      <c r="E30" s="21">
        <f>IFERROR(VLOOKUP($A30,'All Running Order'!$A$4:$CN$60,E$100,FALSE),)</f>
        <v>0</v>
      </c>
      <c r="F30" s="12">
        <f>IFERROR(VLOOKUP($A30,'All Running Order'!$A$4:$CN$60,F$100,FALSE),)</f>
        <v>0</v>
      </c>
      <c r="G30" s="12">
        <f>IFERROR(VLOOKUP($A30,'All Running Order'!$A$4:$CN$60,G$100,FALSE),)</f>
        <v>0</v>
      </c>
      <c r="H30" s="12">
        <f>IFERROR(VLOOKUP($A30,'All Running Order'!$A$4:$CN$60,H$100,FALSE),)</f>
        <v>0</v>
      </c>
      <c r="I30" s="12">
        <f>IFERROR(VLOOKUP($A30,'All Running Order'!$A$4:$CN$60,I$100,FALSE),)</f>
        <v>0</v>
      </c>
      <c r="J30" s="12">
        <f>IFERROR(VLOOKUP($A30,'All Running Order'!$A$4:$CN$60,J$100,FALSE),)</f>
        <v>0</v>
      </c>
      <c r="K30" s="12">
        <f>IFERROR(VLOOKUP($A30,'All Running Order'!$A$4:$CN$60,K$100,FALSE),)</f>
        <v>0</v>
      </c>
      <c r="L30" s="12">
        <f>IFERROR(VLOOKUP($A30,'All Running Order'!$A$4:$CN$60,L$100,FALSE),)</f>
        <v>0</v>
      </c>
      <c r="M30" s="12">
        <f>IFERROR(VLOOKUP($A30,'All Running Order'!$A$4:$CN$60,M$100,FALSE),)</f>
        <v>0</v>
      </c>
      <c r="N30" s="12">
        <f>IFERROR(VLOOKUP($A30,'All Running Order'!$A$4:$CN$60,N$100,FALSE),)</f>
        <v>0</v>
      </c>
      <c r="O30" s="12">
        <f>IFERROR(VLOOKUP($A30,'All Running Order'!$A$4:$CN$60,O$100,FALSE),)</f>
        <v>0</v>
      </c>
      <c r="P30" s="12">
        <f>IFERROR(VLOOKUP($A30,'All Running Order'!$A$4:$CN$60,P$100,FALSE),)</f>
        <v>0</v>
      </c>
      <c r="Q30" s="12">
        <f>IFERROR(VLOOKUP($A30,'All Running Order'!$A$4:$CN$60,Q$100,FALSE),)</f>
        <v>0</v>
      </c>
      <c r="R30" s="12">
        <f>IFERROR(VLOOKUP($A30,'All Running Order'!$A$4:$CN$60,R$100,FALSE),)</f>
        <v>0</v>
      </c>
      <c r="S30" s="12">
        <f>IFERROR(VLOOKUP($A30,'All Running Order'!$A$4:$CN$60,S$100,FALSE),)</f>
        <v>0</v>
      </c>
      <c r="T30" s="12">
        <f>IFERROR(VLOOKUP($A30,'All Running Order'!$A$4:$CN$60,T$100,FALSE),)</f>
        <v>0</v>
      </c>
      <c r="U30" s="12">
        <f>IFERROR(VLOOKUP($A30,'All Running Order'!$A$4:$CN$60,U$100,FALSE),)</f>
        <v>0</v>
      </c>
      <c r="V30" s="12">
        <f>IFERROR(VLOOKUP($A30,'All Running Order'!$A$4:$CN$60,V$100,FALSE),)</f>
        <v>0</v>
      </c>
      <c r="W30" s="12">
        <f>IFERROR(VLOOKUP($A30,'All Running Order'!$A$4:$CN$60,W$100,FALSE),)</f>
        <v>0</v>
      </c>
      <c r="X30" s="12">
        <f>IFERROR(VLOOKUP($A30,'All Running Order'!$A$4:$CN$60,X$100,FALSE),)</f>
        <v>0</v>
      </c>
      <c r="Y30" s="12">
        <f>IFERROR(VLOOKUP($A30,'All Running Order'!$A$4:$CN$60,Y$100,FALSE),)</f>
        <v>0</v>
      </c>
      <c r="Z30" s="12">
        <f>IFERROR(VLOOKUP($A30,'All Running Order'!$A$4:$CN$60,Z$100,FALSE),)</f>
        <v>0</v>
      </c>
      <c r="AA30" s="12">
        <f>IFERROR(VLOOKUP($A30,'All Running Order'!$A$4:$CN$60,AA$100,FALSE),)</f>
        <v>0</v>
      </c>
      <c r="AB30" s="12">
        <f>IFERROR(VLOOKUP($A30,'All Running Order'!$A$4:$CN$60,AB$100,FALSE),)</f>
        <v>0</v>
      </c>
      <c r="AC30" s="12">
        <f>IFERROR(VLOOKUP($A30,'All Running Order'!$A$4:$CN$60,AC$100,FALSE),)</f>
        <v>0</v>
      </c>
      <c r="AD30" s="12">
        <f>IFERROR(VLOOKUP($A30,'All Running Order'!$A$4:$CN$60,AD$100,FALSE),)</f>
        <v>0</v>
      </c>
      <c r="AE30" s="12">
        <f>IFERROR(VLOOKUP($A30,'All Running Order'!$A$4:$CN$60,AE$100,FALSE),)</f>
        <v>0</v>
      </c>
      <c r="AF30" s="12">
        <f>IFERROR(VLOOKUP($A30,'All Running Order'!$A$4:$CN$60,AF$100,FALSE),)</f>
        <v>0</v>
      </c>
      <c r="AG30" s="12">
        <f>IFERROR(VLOOKUP($A30,'All Running Order'!$A$4:$CN$60,AG$100,FALSE),)</f>
        <v>0</v>
      </c>
      <c r="AH30" s="12">
        <f>IFERROR(VLOOKUP($A30,'All Running Order'!$A$4:$CN$60,AH$100,FALSE),)</f>
        <v>0</v>
      </c>
      <c r="AI30" s="12">
        <f>IFERROR(VLOOKUP($A30,'All Running Order'!$A$4:$CN$60,AI$100,FALSE),)</f>
        <v>0</v>
      </c>
      <c r="AJ30" s="12">
        <f>IFERROR(VLOOKUP($A30,'All Running Order'!$A$4:$CN$60,AJ$100,FALSE),)</f>
        <v>0</v>
      </c>
      <c r="AK30" s="12">
        <f>IFERROR(VLOOKUP($A30,'All Running Order'!$A$4:$CN$60,AK$100,FALSE),)</f>
        <v>0</v>
      </c>
      <c r="AL30" s="12">
        <f>IFERROR(VLOOKUP($A30,'All Running Order'!$A$4:$CN$60,AL$100,FALSE),)</f>
        <v>0</v>
      </c>
      <c r="AM30" s="12">
        <f>IFERROR(VLOOKUP($A30,'All Running Order'!$A$4:$CN$60,AM$100,FALSE),)</f>
        <v>0</v>
      </c>
      <c r="AN30" s="12">
        <f>IFERROR(VLOOKUP($A30,'All Running Order'!$A$4:$CN$60,AN$100,FALSE),)</f>
        <v>0</v>
      </c>
      <c r="AO30" s="12">
        <f>IFERROR(VLOOKUP($A30,'All Running Order'!$A$4:$CN$60,AO$100,FALSE),)</f>
        <v>0</v>
      </c>
      <c r="AP30" s="12">
        <f>IFERROR(VLOOKUP($A30,'All Running Order'!$A$4:$CN$60,AP$100,FALSE),)</f>
        <v>0</v>
      </c>
      <c r="AQ30" s="12">
        <f>IFERROR(VLOOKUP($A30,'All Running Order'!$A$4:$CN$60,AQ$100,FALSE),)</f>
        <v>0</v>
      </c>
      <c r="AR30" s="12">
        <f>IFERROR(VLOOKUP($A30,'All Running Order'!$A$4:$CN$60,AR$100,FALSE),)</f>
        <v>0</v>
      </c>
      <c r="AS30" s="12">
        <f>IFERROR(VLOOKUP($A30,'All Running Order'!$A$4:$CN$60,AS$100,FALSE),)</f>
        <v>0</v>
      </c>
      <c r="AT30" s="12">
        <f>IFERROR(VLOOKUP($A30,'All Running Order'!$A$4:$CN$60,AT$100,FALSE),)</f>
        <v>0</v>
      </c>
      <c r="AU30" s="12">
        <f>IFERROR(VLOOKUP($A30,'All Running Order'!$A$4:$CN$60,AU$100,FALSE),)</f>
        <v>0</v>
      </c>
      <c r="AV30" s="12">
        <f>IFERROR(VLOOKUP($A30,'All Running Order'!$A$4:$CN$60,AV$100,FALSE),)</f>
        <v>0</v>
      </c>
      <c r="AW30" s="12">
        <f>IFERROR(VLOOKUP($A30,'All Running Order'!$A$4:$CN$60,AW$100,FALSE),)</f>
        <v>0</v>
      </c>
      <c r="AX30" s="12">
        <f>IFERROR(VLOOKUP($A30,'All Running Order'!$A$4:$CN$60,AX$100,FALSE),)</f>
        <v>0</v>
      </c>
      <c r="AY30" s="12">
        <f>IFERROR(VLOOKUP($A30,'All Running Order'!$A$4:$CN$60,AY$100,FALSE),)</f>
        <v>0</v>
      </c>
      <c r="AZ30" s="12">
        <f>IFERROR(VLOOKUP($A30,'All Running Order'!$A$4:$CN$60,AZ$100,FALSE),)</f>
        <v>0</v>
      </c>
      <c r="BA30" s="12">
        <f>IFERROR(VLOOKUP($A30,'All Running Order'!$A$4:$CN$60,BA$100,FALSE),)</f>
        <v>0</v>
      </c>
      <c r="BB30" s="12">
        <f>IFERROR(VLOOKUP($A30,'All Running Order'!$A$4:$CN$60,BB$100,FALSE),)</f>
        <v>0</v>
      </c>
      <c r="BC30" s="12">
        <f>IFERROR(VLOOKUP($A30,'All Running Order'!$A$4:$CN$60,BC$100,FALSE),)</f>
        <v>0</v>
      </c>
      <c r="BD30" s="12">
        <f>IFERROR(VLOOKUP($A30,'All Running Order'!$A$4:$CN$60,BD$100,FALSE),)</f>
        <v>0</v>
      </c>
      <c r="BE30" s="12">
        <f>IFERROR(VLOOKUP($A30,'All Running Order'!$A$4:$CN$60,BE$100,FALSE),)</f>
        <v>0</v>
      </c>
      <c r="BF30" s="12">
        <f>IFERROR(VLOOKUP($A30,'All Running Order'!$A$4:$CN$60,BF$100,FALSE),)</f>
        <v>0</v>
      </c>
      <c r="BG30" s="12">
        <f>IFERROR(VLOOKUP($A30,'All Running Order'!$A$4:$CN$60,BG$100,FALSE),)</f>
        <v>0</v>
      </c>
      <c r="BH30" s="12">
        <f>IFERROR(VLOOKUP($A30,'All Running Order'!$A$4:$CN$60,BH$100,FALSE),)</f>
        <v>0</v>
      </c>
      <c r="BI30" s="12">
        <f>IFERROR(VLOOKUP($A30,'All Running Order'!$A$4:$CN$60,BI$100,FALSE),)</f>
        <v>0</v>
      </c>
      <c r="BJ30" s="12">
        <f>IFERROR(VLOOKUP($A30,'All Running Order'!$A$4:$CN$60,BJ$100,FALSE),)</f>
        <v>0</v>
      </c>
      <c r="BK30" s="12">
        <f>IFERROR(VLOOKUP($A30,'All Running Order'!$A$4:$CN$60,BK$100,FALSE),)</f>
        <v>0</v>
      </c>
      <c r="BL30" s="12">
        <f>IFERROR(VLOOKUP($A30,'All Running Order'!$A$4:$CN$60,BL$100,FALSE),)</f>
        <v>0</v>
      </c>
      <c r="BM30" s="12">
        <f>IFERROR(VLOOKUP($A30,'All Running Order'!$A$4:$CN$60,BM$100,FALSE),)</f>
        <v>0</v>
      </c>
      <c r="BN30" s="12">
        <f>IFERROR(VLOOKUP($A30,'All Running Order'!$A$4:$CN$60,BN$100,FALSE),)</f>
        <v>0</v>
      </c>
      <c r="BO30" s="12">
        <f>IFERROR(VLOOKUP($A30,'All Running Order'!$A$4:$CN$60,BO$100,FALSE),)</f>
        <v>0</v>
      </c>
      <c r="BP30" s="12">
        <f>IFERROR(VLOOKUP($A30,'All Running Order'!$A$4:$CN$60,BP$100,FALSE),)</f>
        <v>0</v>
      </c>
      <c r="BQ30" s="12">
        <f>IFERROR(VLOOKUP($A30,'All Running Order'!$A$4:$CN$60,BQ$100,FALSE),)</f>
        <v>0</v>
      </c>
      <c r="BR30" s="12">
        <f>IFERROR(VLOOKUP($A30,'All Running Order'!$A$4:$CN$60,BR$100,FALSE),)</f>
        <v>0</v>
      </c>
      <c r="BS30" s="12">
        <f>IFERROR(VLOOKUP($A30,'All Running Order'!$A$4:$CN$60,BS$100,FALSE),)</f>
        <v>0</v>
      </c>
      <c r="BT30" s="12">
        <f>IFERROR(VLOOKUP($A30,'All Running Order'!$A$4:$CN$60,BT$100,FALSE),)</f>
        <v>0</v>
      </c>
      <c r="BU30" s="12">
        <f>IFERROR(VLOOKUP($A30,'All Running Order'!$A$4:$CN$60,BU$100,FALSE),)</f>
        <v>0</v>
      </c>
      <c r="BV30" s="12">
        <f>IFERROR(VLOOKUP($A30,'All Running Order'!$A$4:$CN$60,BV$100,FALSE),)</f>
        <v>0</v>
      </c>
      <c r="BW30" s="12">
        <f>IFERROR(VLOOKUP($A30,'All Running Order'!$A$4:$CN$60,BW$100,FALSE),)</f>
        <v>0</v>
      </c>
      <c r="BX30" s="12">
        <f>IFERROR(VLOOKUP($A30,'All Running Order'!$A$4:$CN$60,BX$100,FALSE),)</f>
        <v>0</v>
      </c>
      <c r="BY30" s="12">
        <f>IFERROR(VLOOKUP($A30,'All Running Order'!$A$4:$CN$60,BY$100,FALSE),)</f>
        <v>0</v>
      </c>
      <c r="BZ30" s="12">
        <f>IFERROR(VLOOKUP($A30,'All Running Order'!$A$4:$CN$60,BZ$100,FALSE),)</f>
        <v>0</v>
      </c>
      <c r="CA30" s="12">
        <f>IFERROR(VLOOKUP($A30,'All Running Order'!$A$4:$CN$60,CA$100,FALSE),)</f>
        <v>0</v>
      </c>
      <c r="CB30" s="12">
        <f>IFERROR(VLOOKUP($A30,'All Running Order'!$A$4:$CN$60,CB$100,FALSE),)</f>
        <v>0</v>
      </c>
      <c r="CC30" s="12">
        <f>IFERROR(VLOOKUP($A30,'All Running Order'!$A$4:$CN$60,CC$100,FALSE),)</f>
        <v>0</v>
      </c>
      <c r="CD30" s="12">
        <f>IFERROR(VLOOKUP($A30,'All Running Order'!$A$4:$CN$60,CD$100,FALSE),)</f>
        <v>0</v>
      </c>
      <c r="CE30" s="12">
        <f>IFERROR(VLOOKUP($A30,'All Running Order'!$A$4:$CN$60,CE$100,FALSE),)</f>
        <v>0</v>
      </c>
      <c r="CF30" s="12">
        <f>IFERROR(VLOOKUP($A30,'All Running Order'!$A$4:$CN$60,CF$100,FALSE),)</f>
        <v>0</v>
      </c>
      <c r="CG30" s="12">
        <f>IFERROR(VLOOKUP($A30,'All Running Order'!$A$4:$CN$60,CG$100,FALSE),)</f>
        <v>0</v>
      </c>
      <c r="CH30" s="12">
        <f>IFERROR(VLOOKUP($A30,'All Running Order'!$A$4:$CN$60,CH$100,FALSE),)</f>
        <v>0</v>
      </c>
      <c r="CI30" s="12">
        <f>IFERROR(VLOOKUP($A30,'All Running Order'!$A$4:$CN$60,CI$100,FALSE),)</f>
        <v>0</v>
      </c>
      <c r="CJ30" s="12">
        <f>IFERROR(VLOOKUP($A30,'All Running Order'!$A$4:$CN$60,CJ$100,FALSE),)</f>
        <v>0</v>
      </c>
      <c r="CK30" s="12">
        <f>IFERROR(VLOOKUP($A30,'All Running Order'!$A$4:$CN$60,CK$100,FALSE),)</f>
        <v>0</v>
      </c>
      <c r="CL30" s="12">
        <f>IFERROR(VLOOKUP($A30,'All Running Order'!$A$4:$CN$60,CL$100,FALSE),)</f>
        <v>0</v>
      </c>
      <c r="CM30" s="12">
        <f>IFERROR(VLOOKUP($A30,'All Running Order'!$A$4:$CN$60,CM$100,FALSE),)</f>
        <v>0</v>
      </c>
      <c r="CN30" s="12">
        <f>IFERROR(VLOOKUP($A30,'All Running Order'!$A$4:$CN$60,CN$100,FALSE),)</f>
        <v>0</v>
      </c>
    </row>
    <row r="31" spans="1:92" x14ac:dyDescent="0.3">
      <c r="A31" s="3">
        <v>28</v>
      </c>
      <c r="B31" s="12">
        <f>IFERROR(VLOOKUP($A31,'All Running Order'!$A$4:$CN$60,B$100,FALSE),)</f>
        <v>0</v>
      </c>
      <c r="C31" s="21">
        <f>IFERROR(VLOOKUP($A31,'All Running Order'!$A$4:$CN$60,C$100,FALSE),)</f>
        <v>0</v>
      </c>
      <c r="D31" s="21">
        <f>IFERROR(VLOOKUP($A31,'All Running Order'!$A$4:$CN$60,D$100,FALSE),)</f>
        <v>0</v>
      </c>
      <c r="E31" s="21">
        <f>IFERROR(VLOOKUP($A31,'All Running Order'!$A$4:$CN$60,E$100,FALSE),)</f>
        <v>0</v>
      </c>
      <c r="F31" s="12">
        <f>IFERROR(VLOOKUP($A31,'All Running Order'!$A$4:$CN$60,F$100,FALSE),)</f>
        <v>0</v>
      </c>
      <c r="G31" s="12">
        <f>IFERROR(VLOOKUP($A31,'All Running Order'!$A$4:$CN$60,G$100,FALSE),)</f>
        <v>0</v>
      </c>
      <c r="H31" s="12">
        <f>IFERROR(VLOOKUP($A31,'All Running Order'!$A$4:$CN$60,H$100,FALSE),)</f>
        <v>0</v>
      </c>
      <c r="I31" s="12">
        <f>IFERROR(VLOOKUP($A31,'All Running Order'!$A$4:$CN$60,I$100,FALSE),)</f>
        <v>0</v>
      </c>
      <c r="J31" s="12">
        <f>IFERROR(VLOOKUP($A31,'All Running Order'!$A$4:$CN$60,J$100,FALSE),)</f>
        <v>0</v>
      </c>
      <c r="K31" s="12">
        <f>IFERROR(VLOOKUP($A31,'All Running Order'!$A$4:$CN$60,K$100,FALSE),)</f>
        <v>0</v>
      </c>
      <c r="L31" s="12">
        <f>IFERROR(VLOOKUP($A31,'All Running Order'!$A$4:$CN$60,L$100,FALSE),)</f>
        <v>0</v>
      </c>
      <c r="M31" s="12">
        <f>IFERROR(VLOOKUP($A31,'All Running Order'!$A$4:$CN$60,M$100,FALSE),)</f>
        <v>0</v>
      </c>
      <c r="N31" s="12">
        <f>IFERROR(VLOOKUP($A31,'All Running Order'!$A$4:$CN$60,N$100,FALSE),)</f>
        <v>0</v>
      </c>
      <c r="O31" s="12">
        <f>IFERROR(VLOOKUP($A31,'All Running Order'!$A$4:$CN$60,O$100,FALSE),)</f>
        <v>0</v>
      </c>
      <c r="P31" s="12">
        <f>IFERROR(VLOOKUP($A31,'All Running Order'!$A$4:$CN$60,P$100,FALSE),)</f>
        <v>0</v>
      </c>
      <c r="Q31" s="12">
        <f>IFERROR(VLOOKUP($A31,'All Running Order'!$A$4:$CN$60,Q$100,FALSE),)</f>
        <v>0</v>
      </c>
      <c r="R31" s="12">
        <f>IFERROR(VLOOKUP($A31,'All Running Order'!$A$4:$CN$60,R$100,FALSE),)</f>
        <v>0</v>
      </c>
      <c r="S31" s="12">
        <f>IFERROR(VLOOKUP($A31,'All Running Order'!$A$4:$CN$60,S$100,FALSE),)</f>
        <v>0</v>
      </c>
      <c r="T31" s="12">
        <f>IFERROR(VLOOKUP($A31,'All Running Order'!$A$4:$CN$60,T$100,FALSE),)</f>
        <v>0</v>
      </c>
      <c r="U31" s="12">
        <f>IFERROR(VLOOKUP($A31,'All Running Order'!$A$4:$CN$60,U$100,FALSE),)</f>
        <v>0</v>
      </c>
      <c r="V31" s="12">
        <f>IFERROR(VLOOKUP($A31,'All Running Order'!$A$4:$CN$60,V$100,FALSE),)</f>
        <v>0</v>
      </c>
      <c r="W31" s="12">
        <f>IFERROR(VLOOKUP($A31,'All Running Order'!$A$4:$CN$60,W$100,FALSE),)</f>
        <v>0</v>
      </c>
      <c r="X31" s="12">
        <f>IFERROR(VLOOKUP($A31,'All Running Order'!$A$4:$CN$60,X$100,FALSE),)</f>
        <v>0</v>
      </c>
      <c r="Y31" s="12">
        <f>IFERROR(VLOOKUP($A31,'All Running Order'!$A$4:$CN$60,Y$100,FALSE),)</f>
        <v>0</v>
      </c>
      <c r="Z31" s="12">
        <f>IFERROR(VLOOKUP($A31,'All Running Order'!$A$4:$CN$60,Z$100,FALSE),)</f>
        <v>0</v>
      </c>
      <c r="AA31" s="12">
        <f>IFERROR(VLOOKUP($A31,'All Running Order'!$A$4:$CN$60,AA$100,FALSE),)</f>
        <v>0</v>
      </c>
      <c r="AB31" s="12">
        <f>IFERROR(VLOOKUP($A31,'All Running Order'!$A$4:$CN$60,AB$100,FALSE),)</f>
        <v>0</v>
      </c>
      <c r="AC31" s="12">
        <f>IFERROR(VLOOKUP($A31,'All Running Order'!$A$4:$CN$60,AC$100,FALSE),)</f>
        <v>0</v>
      </c>
      <c r="AD31" s="12">
        <f>IFERROR(VLOOKUP($A31,'All Running Order'!$A$4:$CN$60,AD$100,FALSE),)</f>
        <v>0</v>
      </c>
      <c r="AE31" s="12">
        <f>IFERROR(VLOOKUP($A31,'All Running Order'!$A$4:$CN$60,AE$100,FALSE),)</f>
        <v>0</v>
      </c>
      <c r="AF31" s="12">
        <f>IFERROR(VLOOKUP($A31,'All Running Order'!$A$4:$CN$60,AF$100,FALSE),)</f>
        <v>0</v>
      </c>
      <c r="AG31" s="12">
        <f>IFERROR(VLOOKUP($A31,'All Running Order'!$A$4:$CN$60,AG$100,FALSE),)</f>
        <v>0</v>
      </c>
      <c r="AH31" s="12">
        <f>IFERROR(VLOOKUP($A31,'All Running Order'!$A$4:$CN$60,AH$100,FALSE),)</f>
        <v>0</v>
      </c>
      <c r="AI31" s="12">
        <f>IFERROR(VLOOKUP($A31,'All Running Order'!$A$4:$CN$60,AI$100,FALSE),)</f>
        <v>0</v>
      </c>
      <c r="AJ31" s="12">
        <f>IFERROR(VLOOKUP($A31,'All Running Order'!$A$4:$CN$60,AJ$100,FALSE),)</f>
        <v>0</v>
      </c>
      <c r="AK31" s="12">
        <f>IFERROR(VLOOKUP($A31,'All Running Order'!$A$4:$CN$60,AK$100,FALSE),)</f>
        <v>0</v>
      </c>
      <c r="AL31" s="12">
        <f>IFERROR(VLOOKUP($A31,'All Running Order'!$A$4:$CN$60,AL$100,FALSE),)</f>
        <v>0</v>
      </c>
      <c r="AM31" s="12">
        <f>IFERROR(VLOOKUP($A31,'All Running Order'!$A$4:$CN$60,AM$100,FALSE),)</f>
        <v>0</v>
      </c>
      <c r="AN31" s="12">
        <f>IFERROR(VLOOKUP($A31,'All Running Order'!$A$4:$CN$60,AN$100,FALSE),)</f>
        <v>0</v>
      </c>
      <c r="AO31" s="12">
        <f>IFERROR(VLOOKUP($A31,'All Running Order'!$A$4:$CN$60,AO$100,FALSE),)</f>
        <v>0</v>
      </c>
      <c r="AP31" s="12">
        <f>IFERROR(VLOOKUP($A31,'All Running Order'!$A$4:$CN$60,AP$100,FALSE),)</f>
        <v>0</v>
      </c>
      <c r="AQ31" s="12">
        <f>IFERROR(VLOOKUP($A31,'All Running Order'!$A$4:$CN$60,AQ$100,FALSE),)</f>
        <v>0</v>
      </c>
      <c r="AR31" s="12">
        <f>IFERROR(VLOOKUP($A31,'All Running Order'!$A$4:$CN$60,AR$100,FALSE),)</f>
        <v>0</v>
      </c>
      <c r="AS31" s="12">
        <f>IFERROR(VLOOKUP($A31,'All Running Order'!$A$4:$CN$60,AS$100,FALSE),)</f>
        <v>0</v>
      </c>
      <c r="AT31" s="12">
        <f>IFERROR(VLOOKUP($A31,'All Running Order'!$A$4:$CN$60,AT$100,FALSE),)</f>
        <v>0</v>
      </c>
      <c r="AU31" s="12">
        <f>IFERROR(VLOOKUP($A31,'All Running Order'!$A$4:$CN$60,AU$100,FALSE),)</f>
        <v>0</v>
      </c>
      <c r="AV31" s="12">
        <f>IFERROR(VLOOKUP($A31,'All Running Order'!$A$4:$CN$60,AV$100,FALSE),)</f>
        <v>0</v>
      </c>
      <c r="AW31" s="12">
        <f>IFERROR(VLOOKUP($A31,'All Running Order'!$A$4:$CN$60,AW$100,FALSE),)</f>
        <v>0</v>
      </c>
      <c r="AX31" s="12">
        <f>IFERROR(VLOOKUP($A31,'All Running Order'!$A$4:$CN$60,AX$100,FALSE),)</f>
        <v>0</v>
      </c>
      <c r="AY31" s="12">
        <f>IFERROR(VLOOKUP($A31,'All Running Order'!$A$4:$CN$60,AY$100,FALSE),)</f>
        <v>0</v>
      </c>
      <c r="AZ31" s="12">
        <f>IFERROR(VLOOKUP($A31,'All Running Order'!$A$4:$CN$60,AZ$100,FALSE),)</f>
        <v>0</v>
      </c>
      <c r="BA31" s="12">
        <f>IFERROR(VLOOKUP($A31,'All Running Order'!$A$4:$CN$60,BA$100,FALSE),)</f>
        <v>0</v>
      </c>
      <c r="BB31" s="12">
        <f>IFERROR(VLOOKUP($A31,'All Running Order'!$A$4:$CN$60,BB$100,FALSE),)</f>
        <v>0</v>
      </c>
      <c r="BC31" s="12">
        <f>IFERROR(VLOOKUP($A31,'All Running Order'!$A$4:$CN$60,BC$100,FALSE),)</f>
        <v>0</v>
      </c>
      <c r="BD31" s="12">
        <f>IFERROR(VLOOKUP($A31,'All Running Order'!$A$4:$CN$60,BD$100,FALSE),)</f>
        <v>0</v>
      </c>
      <c r="BE31" s="12">
        <f>IFERROR(VLOOKUP($A31,'All Running Order'!$A$4:$CN$60,BE$100,FALSE),)</f>
        <v>0</v>
      </c>
      <c r="BF31" s="12">
        <f>IFERROR(VLOOKUP($A31,'All Running Order'!$A$4:$CN$60,BF$100,FALSE),)</f>
        <v>0</v>
      </c>
      <c r="BG31" s="12">
        <f>IFERROR(VLOOKUP($A31,'All Running Order'!$A$4:$CN$60,BG$100,FALSE),)</f>
        <v>0</v>
      </c>
      <c r="BH31" s="12">
        <f>IFERROR(VLOOKUP($A31,'All Running Order'!$A$4:$CN$60,BH$100,FALSE),)</f>
        <v>0</v>
      </c>
      <c r="BI31" s="12">
        <f>IFERROR(VLOOKUP($A31,'All Running Order'!$A$4:$CN$60,BI$100,FALSE),)</f>
        <v>0</v>
      </c>
      <c r="BJ31" s="12">
        <f>IFERROR(VLOOKUP($A31,'All Running Order'!$A$4:$CN$60,BJ$100,FALSE),)</f>
        <v>0</v>
      </c>
      <c r="BK31" s="12">
        <f>IFERROR(VLOOKUP($A31,'All Running Order'!$A$4:$CN$60,BK$100,FALSE),)</f>
        <v>0</v>
      </c>
      <c r="BL31" s="12">
        <f>IFERROR(VLOOKUP($A31,'All Running Order'!$A$4:$CN$60,BL$100,FALSE),)</f>
        <v>0</v>
      </c>
      <c r="BM31" s="12">
        <f>IFERROR(VLOOKUP($A31,'All Running Order'!$A$4:$CN$60,BM$100,FALSE),)</f>
        <v>0</v>
      </c>
      <c r="BN31" s="12">
        <f>IFERROR(VLOOKUP($A31,'All Running Order'!$A$4:$CN$60,BN$100,FALSE),)</f>
        <v>0</v>
      </c>
      <c r="BO31" s="12">
        <f>IFERROR(VLOOKUP($A31,'All Running Order'!$A$4:$CN$60,BO$100,FALSE),)</f>
        <v>0</v>
      </c>
      <c r="BP31" s="12">
        <f>IFERROR(VLOOKUP($A31,'All Running Order'!$A$4:$CN$60,BP$100,FALSE),)</f>
        <v>0</v>
      </c>
      <c r="BQ31" s="12">
        <f>IFERROR(VLOOKUP($A31,'All Running Order'!$A$4:$CN$60,BQ$100,FALSE),)</f>
        <v>0</v>
      </c>
      <c r="BR31" s="12">
        <f>IFERROR(VLOOKUP($A31,'All Running Order'!$A$4:$CN$60,BR$100,FALSE),)</f>
        <v>0</v>
      </c>
      <c r="BS31" s="12">
        <f>IFERROR(VLOOKUP($A31,'All Running Order'!$A$4:$CN$60,BS$100,FALSE),)</f>
        <v>0</v>
      </c>
      <c r="BT31" s="12">
        <f>IFERROR(VLOOKUP($A31,'All Running Order'!$A$4:$CN$60,BT$100,FALSE),)</f>
        <v>0</v>
      </c>
      <c r="BU31" s="12">
        <f>IFERROR(VLOOKUP($A31,'All Running Order'!$A$4:$CN$60,BU$100,FALSE),)</f>
        <v>0</v>
      </c>
      <c r="BV31" s="12">
        <f>IFERROR(VLOOKUP($A31,'All Running Order'!$A$4:$CN$60,BV$100,FALSE),)</f>
        <v>0</v>
      </c>
      <c r="BW31" s="12">
        <f>IFERROR(VLOOKUP($A31,'All Running Order'!$A$4:$CN$60,BW$100,FALSE),)</f>
        <v>0</v>
      </c>
      <c r="BX31" s="12">
        <f>IFERROR(VLOOKUP($A31,'All Running Order'!$A$4:$CN$60,BX$100,FALSE),)</f>
        <v>0</v>
      </c>
      <c r="BY31" s="12">
        <f>IFERROR(VLOOKUP($A31,'All Running Order'!$A$4:$CN$60,BY$100,FALSE),)</f>
        <v>0</v>
      </c>
      <c r="BZ31" s="12">
        <f>IFERROR(VLOOKUP($A31,'All Running Order'!$A$4:$CN$60,BZ$100,FALSE),)</f>
        <v>0</v>
      </c>
      <c r="CA31" s="12">
        <f>IFERROR(VLOOKUP($A31,'All Running Order'!$A$4:$CN$60,CA$100,FALSE),)</f>
        <v>0</v>
      </c>
      <c r="CB31" s="12">
        <f>IFERROR(VLOOKUP($A31,'All Running Order'!$A$4:$CN$60,CB$100,FALSE),)</f>
        <v>0</v>
      </c>
      <c r="CC31" s="12">
        <f>IFERROR(VLOOKUP($A31,'All Running Order'!$A$4:$CN$60,CC$100,FALSE),)</f>
        <v>0</v>
      </c>
      <c r="CD31" s="12">
        <f>IFERROR(VLOOKUP($A31,'All Running Order'!$A$4:$CN$60,CD$100,FALSE),)</f>
        <v>0</v>
      </c>
      <c r="CE31" s="12">
        <f>IFERROR(VLOOKUP($A31,'All Running Order'!$A$4:$CN$60,CE$100,FALSE),)</f>
        <v>0</v>
      </c>
      <c r="CF31" s="12">
        <f>IFERROR(VLOOKUP($A31,'All Running Order'!$A$4:$CN$60,CF$100,FALSE),)</f>
        <v>0</v>
      </c>
      <c r="CG31" s="12">
        <f>IFERROR(VLOOKUP($A31,'All Running Order'!$A$4:$CN$60,CG$100,FALSE),)</f>
        <v>0</v>
      </c>
      <c r="CH31" s="12">
        <f>IFERROR(VLOOKUP($A31,'All Running Order'!$A$4:$CN$60,CH$100,FALSE),)</f>
        <v>0</v>
      </c>
      <c r="CI31" s="12">
        <f>IFERROR(VLOOKUP($A31,'All Running Order'!$A$4:$CN$60,CI$100,FALSE),)</f>
        <v>0</v>
      </c>
      <c r="CJ31" s="12">
        <f>IFERROR(VLOOKUP($A31,'All Running Order'!$A$4:$CN$60,CJ$100,FALSE),)</f>
        <v>0</v>
      </c>
      <c r="CK31" s="12">
        <f>IFERROR(VLOOKUP($A31,'All Running Order'!$A$4:$CN$60,CK$100,FALSE),)</f>
        <v>0</v>
      </c>
      <c r="CL31" s="12">
        <f>IFERROR(VLOOKUP($A31,'All Running Order'!$A$4:$CN$60,CL$100,FALSE),)</f>
        <v>0</v>
      </c>
      <c r="CM31" s="12">
        <f>IFERROR(VLOOKUP($A31,'All Running Order'!$A$4:$CN$60,CM$100,FALSE),)</f>
        <v>0</v>
      </c>
      <c r="CN31" s="12">
        <f>IFERROR(VLOOKUP($A31,'All Running Order'!$A$4:$CN$60,CN$100,FALSE),)</f>
        <v>0</v>
      </c>
    </row>
    <row r="32" spans="1:92" x14ac:dyDescent="0.3">
      <c r="A32" s="3">
        <v>29</v>
      </c>
      <c r="B32" s="12">
        <f>IFERROR(VLOOKUP($A32,'All Running Order'!$A$4:$CN$60,B$100,FALSE),)</f>
        <v>0</v>
      </c>
      <c r="C32" s="21">
        <f>IFERROR(VLOOKUP($A32,'All Running Order'!$A$4:$CN$60,C$100,FALSE),)</f>
        <v>0</v>
      </c>
      <c r="D32" s="21">
        <f>IFERROR(VLOOKUP($A32,'All Running Order'!$A$4:$CN$60,D$100,FALSE),)</f>
        <v>0</v>
      </c>
      <c r="E32" s="21">
        <f>IFERROR(VLOOKUP($A32,'All Running Order'!$A$4:$CN$60,E$100,FALSE),)</f>
        <v>0</v>
      </c>
      <c r="F32" s="12">
        <f>IFERROR(VLOOKUP($A32,'All Running Order'!$A$4:$CN$60,F$100,FALSE),)</f>
        <v>0</v>
      </c>
      <c r="G32" s="12">
        <f>IFERROR(VLOOKUP($A32,'All Running Order'!$A$4:$CN$60,G$100,FALSE),)</f>
        <v>0</v>
      </c>
      <c r="H32" s="12">
        <f>IFERROR(VLOOKUP($A32,'All Running Order'!$A$4:$CN$60,H$100,FALSE),)</f>
        <v>0</v>
      </c>
      <c r="I32" s="12">
        <f>IFERROR(VLOOKUP($A32,'All Running Order'!$A$4:$CN$60,I$100,FALSE),)</f>
        <v>0</v>
      </c>
      <c r="J32" s="12">
        <f>IFERROR(VLOOKUP($A32,'All Running Order'!$A$4:$CN$60,J$100,FALSE),)</f>
        <v>0</v>
      </c>
      <c r="K32" s="12">
        <f>IFERROR(VLOOKUP($A32,'All Running Order'!$A$4:$CN$60,K$100,FALSE),)</f>
        <v>0</v>
      </c>
      <c r="L32" s="12">
        <f>IFERROR(VLOOKUP($A32,'All Running Order'!$A$4:$CN$60,L$100,FALSE),)</f>
        <v>0</v>
      </c>
      <c r="M32" s="12">
        <f>IFERROR(VLOOKUP($A32,'All Running Order'!$A$4:$CN$60,M$100,FALSE),)</f>
        <v>0</v>
      </c>
      <c r="N32" s="12">
        <f>IFERROR(VLOOKUP($A32,'All Running Order'!$A$4:$CN$60,N$100,FALSE),)</f>
        <v>0</v>
      </c>
      <c r="O32" s="12">
        <f>IFERROR(VLOOKUP($A32,'All Running Order'!$A$4:$CN$60,O$100,FALSE),)</f>
        <v>0</v>
      </c>
      <c r="P32" s="12">
        <f>IFERROR(VLOOKUP($A32,'All Running Order'!$A$4:$CN$60,P$100,FALSE),)</f>
        <v>0</v>
      </c>
      <c r="Q32" s="12">
        <f>IFERROR(VLOOKUP($A32,'All Running Order'!$A$4:$CN$60,Q$100,FALSE),)</f>
        <v>0</v>
      </c>
      <c r="R32" s="12">
        <f>IFERROR(VLOOKUP($A32,'All Running Order'!$A$4:$CN$60,R$100,FALSE),)</f>
        <v>0</v>
      </c>
      <c r="S32" s="12">
        <f>IFERROR(VLOOKUP($A32,'All Running Order'!$A$4:$CN$60,S$100,FALSE),)</f>
        <v>0</v>
      </c>
      <c r="T32" s="12">
        <f>IFERROR(VLOOKUP($A32,'All Running Order'!$A$4:$CN$60,T$100,FALSE),)</f>
        <v>0</v>
      </c>
      <c r="U32" s="12">
        <f>IFERROR(VLOOKUP($A32,'All Running Order'!$A$4:$CN$60,U$100,FALSE),)</f>
        <v>0</v>
      </c>
      <c r="V32" s="12">
        <f>IFERROR(VLOOKUP($A32,'All Running Order'!$A$4:$CN$60,V$100,FALSE),)</f>
        <v>0</v>
      </c>
      <c r="W32" s="12">
        <f>IFERROR(VLOOKUP($A32,'All Running Order'!$A$4:$CN$60,W$100,FALSE),)</f>
        <v>0</v>
      </c>
      <c r="X32" s="12">
        <f>IFERROR(VLOOKUP($A32,'All Running Order'!$A$4:$CN$60,X$100,FALSE),)</f>
        <v>0</v>
      </c>
      <c r="Y32" s="12">
        <f>IFERROR(VLOOKUP($A32,'All Running Order'!$A$4:$CN$60,Y$100,FALSE),)</f>
        <v>0</v>
      </c>
      <c r="Z32" s="12">
        <f>IFERROR(VLOOKUP($A32,'All Running Order'!$A$4:$CN$60,Z$100,FALSE),)</f>
        <v>0</v>
      </c>
      <c r="AA32" s="12">
        <f>IFERROR(VLOOKUP($A32,'All Running Order'!$A$4:$CN$60,AA$100,FALSE),)</f>
        <v>0</v>
      </c>
      <c r="AB32" s="12">
        <f>IFERROR(VLOOKUP($A32,'All Running Order'!$A$4:$CN$60,AB$100,FALSE),)</f>
        <v>0</v>
      </c>
      <c r="AC32" s="12">
        <f>IFERROR(VLOOKUP($A32,'All Running Order'!$A$4:$CN$60,AC$100,FALSE),)</f>
        <v>0</v>
      </c>
      <c r="AD32" s="12">
        <f>IFERROR(VLOOKUP($A32,'All Running Order'!$A$4:$CN$60,AD$100,FALSE),)</f>
        <v>0</v>
      </c>
      <c r="AE32" s="12">
        <f>IFERROR(VLOOKUP($A32,'All Running Order'!$A$4:$CN$60,AE$100,FALSE),)</f>
        <v>0</v>
      </c>
      <c r="AF32" s="12">
        <f>IFERROR(VLOOKUP($A32,'All Running Order'!$A$4:$CN$60,AF$100,FALSE),)</f>
        <v>0</v>
      </c>
      <c r="AG32" s="12">
        <f>IFERROR(VLOOKUP($A32,'All Running Order'!$A$4:$CN$60,AG$100,FALSE),)</f>
        <v>0</v>
      </c>
      <c r="AH32" s="12">
        <f>IFERROR(VLOOKUP($A32,'All Running Order'!$A$4:$CN$60,AH$100,FALSE),)</f>
        <v>0</v>
      </c>
      <c r="AI32" s="12">
        <f>IFERROR(VLOOKUP($A32,'All Running Order'!$A$4:$CN$60,AI$100,FALSE),)</f>
        <v>0</v>
      </c>
      <c r="AJ32" s="12">
        <f>IFERROR(VLOOKUP($A32,'All Running Order'!$A$4:$CN$60,AJ$100,FALSE),)</f>
        <v>0</v>
      </c>
      <c r="AK32" s="12">
        <f>IFERROR(VLOOKUP($A32,'All Running Order'!$A$4:$CN$60,AK$100,FALSE),)</f>
        <v>0</v>
      </c>
      <c r="AL32" s="12">
        <f>IFERROR(VLOOKUP($A32,'All Running Order'!$A$4:$CN$60,AL$100,FALSE),)</f>
        <v>0</v>
      </c>
      <c r="AM32" s="12">
        <f>IFERROR(VLOOKUP($A32,'All Running Order'!$A$4:$CN$60,AM$100,FALSE),)</f>
        <v>0</v>
      </c>
      <c r="AN32" s="12">
        <f>IFERROR(VLOOKUP($A32,'All Running Order'!$A$4:$CN$60,AN$100,FALSE),)</f>
        <v>0</v>
      </c>
      <c r="AO32" s="12">
        <f>IFERROR(VLOOKUP($A32,'All Running Order'!$A$4:$CN$60,AO$100,FALSE),)</f>
        <v>0</v>
      </c>
      <c r="AP32" s="12">
        <f>IFERROR(VLOOKUP($A32,'All Running Order'!$A$4:$CN$60,AP$100,FALSE),)</f>
        <v>0</v>
      </c>
      <c r="AQ32" s="12">
        <f>IFERROR(VLOOKUP($A32,'All Running Order'!$A$4:$CN$60,AQ$100,FALSE),)</f>
        <v>0</v>
      </c>
      <c r="AR32" s="12">
        <f>IFERROR(VLOOKUP($A32,'All Running Order'!$A$4:$CN$60,AR$100,FALSE),)</f>
        <v>0</v>
      </c>
      <c r="AS32" s="12">
        <f>IFERROR(VLOOKUP($A32,'All Running Order'!$A$4:$CN$60,AS$100,FALSE),)</f>
        <v>0</v>
      </c>
      <c r="AT32" s="12">
        <f>IFERROR(VLOOKUP($A32,'All Running Order'!$A$4:$CN$60,AT$100,FALSE),)</f>
        <v>0</v>
      </c>
      <c r="AU32" s="12">
        <f>IFERROR(VLOOKUP($A32,'All Running Order'!$A$4:$CN$60,AU$100,FALSE),)</f>
        <v>0</v>
      </c>
      <c r="AV32" s="12">
        <f>IFERROR(VLOOKUP($A32,'All Running Order'!$A$4:$CN$60,AV$100,FALSE),)</f>
        <v>0</v>
      </c>
      <c r="AW32" s="12">
        <f>IFERROR(VLOOKUP($A32,'All Running Order'!$A$4:$CN$60,AW$100,FALSE),)</f>
        <v>0</v>
      </c>
      <c r="AX32" s="12">
        <f>IFERROR(VLOOKUP($A32,'All Running Order'!$A$4:$CN$60,AX$100,FALSE),)</f>
        <v>0</v>
      </c>
      <c r="AY32" s="12">
        <f>IFERROR(VLOOKUP($A32,'All Running Order'!$A$4:$CN$60,AY$100,FALSE),)</f>
        <v>0</v>
      </c>
      <c r="AZ32" s="12">
        <f>IFERROR(VLOOKUP($A32,'All Running Order'!$A$4:$CN$60,AZ$100,FALSE),)</f>
        <v>0</v>
      </c>
      <c r="BA32" s="12">
        <f>IFERROR(VLOOKUP($A32,'All Running Order'!$A$4:$CN$60,BA$100,FALSE),)</f>
        <v>0</v>
      </c>
      <c r="BB32" s="12">
        <f>IFERROR(VLOOKUP($A32,'All Running Order'!$A$4:$CN$60,BB$100,FALSE),)</f>
        <v>0</v>
      </c>
      <c r="BC32" s="12">
        <f>IFERROR(VLOOKUP($A32,'All Running Order'!$A$4:$CN$60,BC$100,FALSE),)</f>
        <v>0</v>
      </c>
      <c r="BD32" s="12">
        <f>IFERROR(VLOOKUP($A32,'All Running Order'!$A$4:$CN$60,BD$100,FALSE),)</f>
        <v>0</v>
      </c>
      <c r="BE32" s="12">
        <f>IFERROR(VLOOKUP($A32,'All Running Order'!$A$4:$CN$60,BE$100,FALSE),)</f>
        <v>0</v>
      </c>
      <c r="BF32" s="12">
        <f>IFERROR(VLOOKUP($A32,'All Running Order'!$A$4:$CN$60,BF$100,FALSE),)</f>
        <v>0</v>
      </c>
      <c r="BG32" s="12">
        <f>IFERROR(VLOOKUP($A32,'All Running Order'!$A$4:$CN$60,BG$100,FALSE),)</f>
        <v>0</v>
      </c>
      <c r="BH32" s="12">
        <f>IFERROR(VLOOKUP($A32,'All Running Order'!$A$4:$CN$60,BH$100,FALSE),)</f>
        <v>0</v>
      </c>
      <c r="BI32" s="12">
        <f>IFERROR(VLOOKUP($A32,'All Running Order'!$A$4:$CN$60,BI$100,FALSE),)</f>
        <v>0</v>
      </c>
      <c r="BJ32" s="12">
        <f>IFERROR(VLOOKUP($A32,'All Running Order'!$A$4:$CN$60,BJ$100,FALSE),)</f>
        <v>0</v>
      </c>
      <c r="BK32" s="12">
        <f>IFERROR(VLOOKUP($A32,'All Running Order'!$A$4:$CN$60,BK$100,FALSE),)</f>
        <v>0</v>
      </c>
      <c r="BL32" s="12">
        <f>IFERROR(VLOOKUP($A32,'All Running Order'!$A$4:$CN$60,BL$100,FALSE),)</f>
        <v>0</v>
      </c>
      <c r="BM32" s="12">
        <f>IFERROR(VLOOKUP($A32,'All Running Order'!$A$4:$CN$60,BM$100,FALSE),)</f>
        <v>0</v>
      </c>
      <c r="BN32" s="12">
        <f>IFERROR(VLOOKUP($A32,'All Running Order'!$A$4:$CN$60,BN$100,FALSE),)</f>
        <v>0</v>
      </c>
      <c r="BO32" s="12">
        <f>IFERROR(VLOOKUP($A32,'All Running Order'!$A$4:$CN$60,BO$100,FALSE),)</f>
        <v>0</v>
      </c>
      <c r="BP32" s="12">
        <f>IFERROR(VLOOKUP($A32,'All Running Order'!$A$4:$CN$60,BP$100,FALSE),)</f>
        <v>0</v>
      </c>
      <c r="BQ32" s="12">
        <f>IFERROR(VLOOKUP($A32,'All Running Order'!$A$4:$CN$60,BQ$100,FALSE),)</f>
        <v>0</v>
      </c>
      <c r="BR32" s="12">
        <f>IFERROR(VLOOKUP($A32,'All Running Order'!$A$4:$CN$60,BR$100,FALSE),)</f>
        <v>0</v>
      </c>
      <c r="BS32" s="12">
        <f>IFERROR(VLOOKUP($A32,'All Running Order'!$A$4:$CN$60,BS$100,FALSE),)</f>
        <v>0</v>
      </c>
      <c r="BT32" s="12">
        <f>IFERROR(VLOOKUP($A32,'All Running Order'!$A$4:$CN$60,BT$100,FALSE),)</f>
        <v>0</v>
      </c>
      <c r="BU32" s="12">
        <f>IFERROR(VLOOKUP($A32,'All Running Order'!$A$4:$CN$60,BU$100,FALSE),)</f>
        <v>0</v>
      </c>
      <c r="BV32" s="12">
        <f>IFERROR(VLOOKUP($A32,'All Running Order'!$A$4:$CN$60,BV$100,FALSE),)</f>
        <v>0</v>
      </c>
      <c r="BW32" s="12">
        <f>IFERROR(VLOOKUP($A32,'All Running Order'!$A$4:$CN$60,BW$100,FALSE),)</f>
        <v>0</v>
      </c>
      <c r="BX32" s="12">
        <f>IFERROR(VLOOKUP($A32,'All Running Order'!$A$4:$CN$60,BX$100,FALSE),)</f>
        <v>0</v>
      </c>
      <c r="BY32" s="12">
        <f>IFERROR(VLOOKUP($A32,'All Running Order'!$A$4:$CN$60,BY$100,FALSE),)</f>
        <v>0</v>
      </c>
      <c r="BZ32" s="12">
        <f>IFERROR(VLOOKUP($A32,'All Running Order'!$A$4:$CN$60,BZ$100,FALSE),)</f>
        <v>0</v>
      </c>
      <c r="CA32" s="12">
        <f>IFERROR(VLOOKUP($A32,'All Running Order'!$A$4:$CN$60,CA$100,FALSE),)</f>
        <v>0</v>
      </c>
      <c r="CB32" s="12">
        <f>IFERROR(VLOOKUP($A32,'All Running Order'!$A$4:$CN$60,CB$100,FALSE),)</f>
        <v>0</v>
      </c>
      <c r="CC32" s="12">
        <f>IFERROR(VLOOKUP($A32,'All Running Order'!$A$4:$CN$60,CC$100,FALSE),)</f>
        <v>0</v>
      </c>
      <c r="CD32" s="12">
        <f>IFERROR(VLOOKUP($A32,'All Running Order'!$A$4:$CN$60,CD$100,FALSE),)</f>
        <v>0</v>
      </c>
      <c r="CE32" s="12">
        <f>IFERROR(VLOOKUP($A32,'All Running Order'!$A$4:$CN$60,CE$100,FALSE),)</f>
        <v>0</v>
      </c>
      <c r="CF32" s="12">
        <f>IFERROR(VLOOKUP($A32,'All Running Order'!$A$4:$CN$60,CF$100,FALSE),)</f>
        <v>0</v>
      </c>
      <c r="CG32" s="12">
        <f>IFERROR(VLOOKUP($A32,'All Running Order'!$A$4:$CN$60,CG$100,FALSE),)</f>
        <v>0</v>
      </c>
      <c r="CH32" s="12">
        <f>IFERROR(VLOOKUP($A32,'All Running Order'!$A$4:$CN$60,CH$100,FALSE),)</f>
        <v>0</v>
      </c>
      <c r="CI32" s="12">
        <f>IFERROR(VLOOKUP($A32,'All Running Order'!$A$4:$CN$60,CI$100,FALSE),)</f>
        <v>0</v>
      </c>
      <c r="CJ32" s="12">
        <f>IFERROR(VLOOKUP($A32,'All Running Order'!$A$4:$CN$60,CJ$100,FALSE),)</f>
        <v>0</v>
      </c>
      <c r="CK32" s="12">
        <f>IFERROR(VLOOKUP($A32,'All Running Order'!$A$4:$CN$60,CK$100,FALSE),)</f>
        <v>0</v>
      </c>
      <c r="CL32" s="12">
        <f>IFERROR(VLOOKUP($A32,'All Running Order'!$A$4:$CN$60,CL$100,FALSE),)</f>
        <v>0</v>
      </c>
      <c r="CM32" s="12">
        <f>IFERROR(VLOOKUP($A32,'All Running Order'!$A$4:$CN$60,CM$100,FALSE),)</f>
        <v>0</v>
      </c>
      <c r="CN32" s="12">
        <f>IFERROR(VLOOKUP($A32,'All Running Order'!$A$4:$CN$60,CN$100,FALSE),)</f>
        <v>0</v>
      </c>
    </row>
    <row r="33" spans="1:92" x14ac:dyDescent="0.3">
      <c r="A33" s="3">
        <v>30</v>
      </c>
      <c r="B33" s="12">
        <f>IFERROR(VLOOKUP($A33,'All Running Order'!$A$4:$CN$60,B$100,FALSE),)</f>
        <v>0</v>
      </c>
      <c r="C33" s="21">
        <f>IFERROR(VLOOKUP($A33,'All Running Order'!$A$4:$CN$60,C$100,FALSE),)</f>
        <v>0</v>
      </c>
      <c r="D33" s="21">
        <f>IFERROR(VLOOKUP($A33,'All Running Order'!$A$4:$CN$60,D$100,FALSE),)</f>
        <v>0</v>
      </c>
      <c r="E33" s="21">
        <f>IFERROR(VLOOKUP($A33,'All Running Order'!$A$4:$CN$60,E$100,FALSE),)</f>
        <v>0</v>
      </c>
      <c r="F33" s="12">
        <f>IFERROR(VLOOKUP($A33,'All Running Order'!$A$4:$CN$60,F$100,FALSE),)</f>
        <v>0</v>
      </c>
      <c r="G33" s="12">
        <f>IFERROR(VLOOKUP($A33,'All Running Order'!$A$4:$CN$60,G$100,FALSE),)</f>
        <v>0</v>
      </c>
      <c r="H33" s="12">
        <f>IFERROR(VLOOKUP($A33,'All Running Order'!$A$4:$CN$60,H$100,FALSE),)</f>
        <v>0</v>
      </c>
      <c r="I33" s="12">
        <f>IFERROR(VLOOKUP($A33,'All Running Order'!$A$4:$CN$60,I$100,FALSE),)</f>
        <v>0</v>
      </c>
      <c r="J33" s="12">
        <f>IFERROR(VLOOKUP($A33,'All Running Order'!$A$4:$CN$60,J$100,FALSE),)</f>
        <v>0</v>
      </c>
      <c r="K33" s="12">
        <f>IFERROR(VLOOKUP($A33,'All Running Order'!$A$4:$CN$60,K$100,FALSE),)</f>
        <v>0</v>
      </c>
      <c r="L33" s="12">
        <f>IFERROR(VLOOKUP($A33,'All Running Order'!$A$4:$CN$60,L$100,FALSE),)</f>
        <v>0</v>
      </c>
      <c r="M33" s="12">
        <f>IFERROR(VLOOKUP($A33,'All Running Order'!$A$4:$CN$60,M$100,FALSE),)</f>
        <v>0</v>
      </c>
      <c r="N33" s="12">
        <f>IFERROR(VLOOKUP($A33,'All Running Order'!$A$4:$CN$60,N$100,FALSE),)</f>
        <v>0</v>
      </c>
      <c r="O33" s="12">
        <f>IFERROR(VLOOKUP($A33,'All Running Order'!$A$4:$CN$60,O$100,FALSE),)</f>
        <v>0</v>
      </c>
      <c r="P33" s="12">
        <f>IFERROR(VLOOKUP($A33,'All Running Order'!$A$4:$CN$60,P$100,FALSE),)</f>
        <v>0</v>
      </c>
      <c r="Q33" s="12">
        <f>IFERROR(VLOOKUP($A33,'All Running Order'!$A$4:$CN$60,Q$100,FALSE),)</f>
        <v>0</v>
      </c>
      <c r="R33" s="12">
        <f>IFERROR(VLOOKUP($A33,'All Running Order'!$A$4:$CN$60,R$100,FALSE),)</f>
        <v>0</v>
      </c>
      <c r="S33" s="12">
        <f>IFERROR(VLOOKUP($A33,'All Running Order'!$A$4:$CN$60,S$100,FALSE),)</f>
        <v>0</v>
      </c>
      <c r="T33" s="12">
        <f>IFERROR(VLOOKUP($A33,'All Running Order'!$A$4:$CN$60,T$100,FALSE),)</f>
        <v>0</v>
      </c>
      <c r="U33" s="12">
        <f>IFERROR(VLOOKUP($A33,'All Running Order'!$A$4:$CN$60,U$100,FALSE),)</f>
        <v>0</v>
      </c>
      <c r="V33" s="12">
        <f>IFERROR(VLOOKUP($A33,'All Running Order'!$A$4:$CN$60,V$100,FALSE),)</f>
        <v>0</v>
      </c>
      <c r="W33" s="12">
        <f>IFERROR(VLOOKUP($A33,'All Running Order'!$A$4:$CN$60,W$100,FALSE),)</f>
        <v>0</v>
      </c>
      <c r="X33" s="12">
        <f>IFERROR(VLOOKUP($A33,'All Running Order'!$A$4:$CN$60,X$100,FALSE),)</f>
        <v>0</v>
      </c>
      <c r="Y33" s="12">
        <f>IFERROR(VLOOKUP($A33,'All Running Order'!$A$4:$CN$60,Y$100,FALSE),)</f>
        <v>0</v>
      </c>
      <c r="Z33" s="12">
        <f>IFERROR(VLOOKUP($A33,'All Running Order'!$A$4:$CN$60,Z$100,FALSE),)</f>
        <v>0</v>
      </c>
      <c r="AA33" s="12">
        <f>IFERROR(VLOOKUP($A33,'All Running Order'!$A$4:$CN$60,AA$100,FALSE),)</f>
        <v>0</v>
      </c>
      <c r="AB33" s="12">
        <f>IFERROR(VLOOKUP($A33,'All Running Order'!$A$4:$CN$60,AB$100,FALSE),)</f>
        <v>0</v>
      </c>
      <c r="AC33" s="12">
        <f>IFERROR(VLOOKUP($A33,'All Running Order'!$A$4:$CN$60,AC$100,FALSE),)</f>
        <v>0</v>
      </c>
      <c r="AD33" s="12">
        <f>IFERROR(VLOOKUP($A33,'All Running Order'!$A$4:$CN$60,AD$100,FALSE),)</f>
        <v>0</v>
      </c>
      <c r="AE33" s="12">
        <f>IFERROR(VLOOKUP($A33,'All Running Order'!$A$4:$CN$60,AE$100,FALSE),)</f>
        <v>0</v>
      </c>
      <c r="AF33" s="12">
        <f>IFERROR(VLOOKUP($A33,'All Running Order'!$A$4:$CN$60,AF$100,FALSE),)</f>
        <v>0</v>
      </c>
      <c r="AG33" s="12">
        <f>IFERROR(VLOOKUP($A33,'All Running Order'!$A$4:$CN$60,AG$100,FALSE),)</f>
        <v>0</v>
      </c>
      <c r="AH33" s="12">
        <f>IFERROR(VLOOKUP($A33,'All Running Order'!$A$4:$CN$60,AH$100,FALSE),)</f>
        <v>0</v>
      </c>
      <c r="AI33" s="12">
        <f>IFERROR(VLOOKUP($A33,'All Running Order'!$A$4:$CN$60,AI$100,FALSE),)</f>
        <v>0</v>
      </c>
      <c r="AJ33" s="12">
        <f>IFERROR(VLOOKUP($A33,'All Running Order'!$A$4:$CN$60,AJ$100,FALSE),)</f>
        <v>0</v>
      </c>
      <c r="AK33" s="12">
        <f>IFERROR(VLOOKUP($A33,'All Running Order'!$A$4:$CN$60,AK$100,FALSE),)</f>
        <v>0</v>
      </c>
      <c r="AL33" s="12">
        <f>IFERROR(VLOOKUP($A33,'All Running Order'!$A$4:$CN$60,AL$100,FALSE),)</f>
        <v>0</v>
      </c>
      <c r="AM33" s="12">
        <f>IFERROR(VLOOKUP($A33,'All Running Order'!$A$4:$CN$60,AM$100,FALSE),)</f>
        <v>0</v>
      </c>
      <c r="AN33" s="12">
        <f>IFERROR(VLOOKUP($A33,'All Running Order'!$A$4:$CN$60,AN$100,FALSE),)</f>
        <v>0</v>
      </c>
      <c r="AO33" s="12">
        <f>IFERROR(VLOOKUP($A33,'All Running Order'!$A$4:$CN$60,AO$100,FALSE),)</f>
        <v>0</v>
      </c>
      <c r="AP33" s="12">
        <f>IFERROR(VLOOKUP($A33,'All Running Order'!$A$4:$CN$60,AP$100,FALSE),)</f>
        <v>0</v>
      </c>
      <c r="AQ33" s="12">
        <f>IFERROR(VLOOKUP($A33,'All Running Order'!$A$4:$CN$60,AQ$100,FALSE),)</f>
        <v>0</v>
      </c>
      <c r="AR33" s="12">
        <f>IFERROR(VLOOKUP($A33,'All Running Order'!$A$4:$CN$60,AR$100,FALSE),)</f>
        <v>0</v>
      </c>
      <c r="AS33" s="12">
        <f>IFERROR(VLOOKUP($A33,'All Running Order'!$A$4:$CN$60,AS$100,FALSE),)</f>
        <v>0</v>
      </c>
      <c r="AT33" s="12">
        <f>IFERROR(VLOOKUP($A33,'All Running Order'!$A$4:$CN$60,AT$100,FALSE),)</f>
        <v>0</v>
      </c>
      <c r="AU33" s="12">
        <f>IFERROR(VLOOKUP($A33,'All Running Order'!$A$4:$CN$60,AU$100,FALSE),)</f>
        <v>0</v>
      </c>
      <c r="AV33" s="12">
        <f>IFERROR(VLOOKUP($A33,'All Running Order'!$A$4:$CN$60,AV$100,FALSE),)</f>
        <v>0</v>
      </c>
      <c r="AW33" s="12">
        <f>IFERROR(VLOOKUP($A33,'All Running Order'!$A$4:$CN$60,AW$100,FALSE),)</f>
        <v>0</v>
      </c>
      <c r="AX33" s="12">
        <f>IFERROR(VLOOKUP($A33,'All Running Order'!$A$4:$CN$60,AX$100,FALSE),)</f>
        <v>0</v>
      </c>
      <c r="AY33" s="12">
        <f>IFERROR(VLOOKUP($A33,'All Running Order'!$A$4:$CN$60,AY$100,FALSE),)</f>
        <v>0</v>
      </c>
      <c r="AZ33" s="12">
        <f>IFERROR(VLOOKUP($A33,'All Running Order'!$A$4:$CN$60,AZ$100,FALSE),)</f>
        <v>0</v>
      </c>
      <c r="BA33" s="12">
        <f>IFERROR(VLOOKUP($A33,'All Running Order'!$A$4:$CN$60,BA$100,FALSE),)</f>
        <v>0</v>
      </c>
      <c r="BB33" s="12">
        <f>IFERROR(VLOOKUP($A33,'All Running Order'!$A$4:$CN$60,BB$100,FALSE),)</f>
        <v>0</v>
      </c>
      <c r="BC33" s="12">
        <f>IFERROR(VLOOKUP($A33,'All Running Order'!$A$4:$CN$60,BC$100,FALSE),)</f>
        <v>0</v>
      </c>
      <c r="BD33" s="12">
        <f>IFERROR(VLOOKUP($A33,'All Running Order'!$A$4:$CN$60,BD$100,FALSE),)</f>
        <v>0</v>
      </c>
      <c r="BE33" s="12">
        <f>IFERROR(VLOOKUP($A33,'All Running Order'!$A$4:$CN$60,BE$100,FALSE),)</f>
        <v>0</v>
      </c>
      <c r="BF33" s="12">
        <f>IFERROR(VLOOKUP($A33,'All Running Order'!$A$4:$CN$60,BF$100,FALSE),)</f>
        <v>0</v>
      </c>
      <c r="BG33" s="12">
        <f>IFERROR(VLOOKUP($A33,'All Running Order'!$A$4:$CN$60,BG$100,FALSE),)</f>
        <v>0</v>
      </c>
      <c r="BH33" s="12">
        <f>IFERROR(VLOOKUP($A33,'All Running Order'!$A$4:$CN$60,BH$100,FALSE),)</f>
        <v>0</v>
      </c>
      <c r="BI33" s="12">
        <f>IFERROR(VLOOKUP($A33,'All Running Order'!$A$4:$CN$60,BI$100,FALSE),)</f>
        <v>0</v>
      </c>
      <c r="BJ33" s="12">
        <f>IFERROR(VLOOKUP($A33,'All Running Order'!$A$4:$CN$60,BJ$100,FALSE),)</f>
        <v>0</v>
      </c>
      <c r="BK33" s="12">
        <f>IFERROR(VLOOKUP($A33,'All Running Order'!$A$4:$CN$60,BK$100,FALSE),)</f>
        <v>0</v>
      </c>
      <c r="BL33" s="12">
        <f>IFERROR(VLOOKUP($A33,'All Running Order'!$A$4:$CN$60,BL$100,FALSE),)</f>
        <v>0</v>
      </c>
      <c r="BM33" s="12">
        <f>IFERROR(VLOOKUP($A33,'All Running Order'!$A$4:$CN$60,BM$100,FALSE),)</f>
        <v>0</v>
      </c>
      <c r="BN33" s="12">
        <f>IFERROR(VLOOKUP($A33,'All Running Order'!$A$4:$CN$60,BN$100,FALSE),)</f>
        <v>0</v>
      </c>
      <c r="BO33" s="12">
        <f>IFERROR(VLOOKUP($A33,'All Running Order'!$A$4:$CN$60,BO$100,FALSE),)</f>
        <v>0</v>
      </c>
      <c r="BP33" s="12">
        <f>IFERROR(VLOOKUP($A33,'All Running Order'!$A$4:$CN$60,BP$100,FALSE),)</f>
        <v>0</v>
      </c>
      <c r="BQ33" s="12">
        <f>IFERROR(VLOOKUP($A33,'All Running Order'!$A$4:$CN$60,BQ$100,FALSE),)</f>
        <v>0</v>
      </c>
      <c r="BR33" s="12">
        <f>IFERROR(VLOOKUP($A33,'All Running Order'!$A$4:$CN$60,BR$100,FALSE),)</f>
        <v>0</v>
      </c>
      <c r="BS33" s="12">
        <f>IFERROR(VLOOKUP($A33,'All Running Order'!$A$4:$CN$60,BS$100,FALSE),)</f>
        <v>0</v>
      </c>
      <c r="BT33" s="12">
        <f>IFERROR(VLOOKUP($A33,'All Running Order'!$A$4:$CN$60,BT$100,FALSE),)</f>
        <v>0</v>
      </c>
      <c r="BU33" s="12">
        <f>IFERROR(VLOOKUP($A33,'All Running Order'!$A$4:$CN$60,BU$100,FALSE),)</f>
        <v>0</v>
      </c>
      <c r="BV33" s="12">
        <f>IFERROR(VLOOKUP($A33,'All Running Order'!$A$4:$CN$60,BV$100,FALSE),)</f>
        <v>0</v>
      </c>
      <c r="BW33" s="12">
        <f>IFERROR(VLOOKUP($A33,'All Running Order'!$A$4:$CN$60,BW$100,FALSE),)</f>
        <v>0</v>
      </c>
      <c r="BX33" s="12">
        <f>IFERROR(VLOOKUP($A33,'All Running Order'!$A$4:$CN$60,BX$100,FALSE),)</f>
        <v>0</v>
      </c>
      <c r="BY33" s="12">
        <f>IFERROR(VLOOKUP($A33,'All Running Order'!$A$4:$CN$60,BY$100,FALSE),)</f>
        <v>0</v>
      </c>
      <c r="BZ33" s="12">
        <f>IFERROR(VLOOKUP($A33,'All Running Order'!$A$4:$CN$60,BZ$100,FALSE),)</f>
        <v>0</v>
      </c>
      <c r="CA33" s="12">
        <f>IFERROR(VLOOKUP($A33,'All Running Order'!$A$4:$CN$60,CA$100,FALSE),)</f>
        <v>0</v>
      </c>
      <c r="CB33" s="12">
        <f>IFERROR(VLOOKUP($A33,'All Running Order'!$A$4:$CN$60,CB$100,FALSE),)</f>
        <v>0</v>
      </c>
      <c r="CC33" s="12">
        <f>IFERROR(VLOOKUP($A33,'All Running Order'!$A$4:$CN$60,CC$100,FALSE),)</f>
        <v>0</v>
      </c>
      <c r="CD33" s="12">
        <f>IFERROR(VLOOKUP($A33,'All Running Order'!$A$4:$CN$60,CD$100,FALSE),)</f>
        <v>0</v>
      </c>
      <c r="CE33" s="12">
        <f>IFERROR(VLOOKUP($A33,'All Running Order'!$A$4:$CN$60,CE$100,FALSE),)</f>
        <v>0</v>
      </c>
      <c r="CF33" s="12">
        <f>IFERROR(VLOOKUP($A33,'All Running Order'!$A$4:$CN$60,CF$100,FALSE),)</f>
        <v>0</v>
      </c>
      <c r="CG33" s="12">
        <f>IFERROR(VLOOKUP($A33,'All Running Order'!$A$4:$CN$60,CG$100,FALSE),)</f>
        <v>0</v>
      </c>
      <c r="CH33" s="12">
        <f>IFERROR(VLOOKUP($A33,'All Running Order'!$A$4:$CN$60,CH$100,FALSE),)</f>
        <v>0</v>
      </c>
      <c r="CI33" s="12">
        <f>IFERROR(VLOOKUP($A33,'All Running Order'!$A$4:$CN$60,CI$100,FALSE),)</f>
        <v>0</v>
      </c>
      <c r="CJ33" s="12">
        <f>IFERROR(VLOOKUP($A33,'All Running Order'!$A$4:$CN$60,CJ$100,FALSE),)</f>
        <v>0</v>
      </c>
      <c r="CK33" s="12">
        <f>IFERROR(VLOOKUP($A33,'All Running Order'!$A$4:$CN$60,CK$100,FALSE),)</f>
        <v>0</v>
      </c>
      <c r="CL33" s="12">
        <f>IFERROR(VLOOKUP($A33,'All Running Order'!$A$4:$CN$60,CL$100,FALSE),)</f>
        <v>0</v>
      </c>
      <c r="CM33" s="12">
        <f>IFERROR(VLOOKUP($A33,'All Running Order'!$A$4:$CN$60,CM$100,FALSE),)</f>
        <v>0</v>
      </c>
      <c r="CN33" s="12">
        <f>IFERROR(VLOOKUP($A33,'All Running Order'!$A$4:$CN$60,CN$100,FALSE),)</f>
        <v>0</v>
      </c>
    </row>
    <row r="34" spans="1:92" x14ac:dyDescent="0.3">
      <c r="A34" s="3">
        <v>31</v>
      </c>
      <c r="B34" s="12">
        <f>IFERROR(VLOOKUP($A34,'All Running Order'!$A$4:$CN$60,B$100,FALSE),)</f>
        <v>0</v>
      </c>
      <c r="C34" s="21">
        <f>IFERROR(VLOOKUP($A34,'All Running Order'!$A$4:$CN$60,C$100,FALSE),)</f>
        <v>0</v>
      </c>
      <c r="D34" s="21">
        <f>IFERROR(VLOOKUP($A34,'All Running Order'!$A$4:$CN$60,D$100,FALSE),)</f>
        <v>0</v>
      </c>
      <c r="E34" s="21">
        <f>IFERROR(VLOOKUP($A34,'All Running Order'!$A$4:$CN$60,E$100,FALSE),)</f>
        <v>0</v>
      </c>
      <c r="F34" s="12">
        <f>IFERROR(VLOOKUP($A34,'All Running Order'!$A$4:$CN$60,F$100,FALSE),)</f>
        <v>0</v>
      </c>
      <c r="G34" s="12">
        <f>IFERROR(VLOOKUP($A34,'All Running Order'!$A$4:$CN$60,G$100,FALSE),)</f>
        <v>0</v>
      </c>
      <c r="H34" s="12">
        <f>IFERROR(VLOOKUP($A34,'All Running Order'!$A$4:$CN$60,H$100,FALSE),)</f>
        <v>0</v>
      </c>
      <c r="I34" s="12">
        <f>IFERROR(VLOOKUP($A34,'All Running Order'!$A$4:$CN$60,I$100,FALSE),)</f>
        <v>0</v>
      </c>
      <c r="J34" s="12">
        <f>IFERROR(VLOOKUP($A34,'All Running Order'!$A$4:$CN$60,J$100,FALSE),)</f>
        <v>0</v>
      </c>
      <c r="K34" s="12">
        <f>IFERROR(VLOOKUP($A34,'All Running Order'!$A$4:$CN$60,K$100,FALSE),)</f>
        <v>0</v>
      </c>
      <c r="L34" s="12">
        <f>IFERROR(VLOOKUP($A34,'All Running Order'!$A$4:$CN$60,L$100,FALSE),)</f>
        <v>0</v>
      </c>
      <c r="M34" s="12">
        <f>IFERROR(VLOOKUP($A34,'All Running Order'!$A$4:$CN$60,M$100,FALSE),)</f>
        <v>0</v>
      </c>
      <c r="N34" s="12">
        <f>IFERROR(VLOOKUP($A34,'All Running Order'!$A$4:$CN$60,N$100,FALSE),)</f>
        <v>0</v>
      </c>
      <c r="O34" s="12">
        <f>IFERROR(VLOOKUP($A34,'All Running Order'!$A$4:$CN$60,O$100,FALSE),)</f>
        <v>0</v>
      </c>
      <c r="P34" s="12">
        <f>IFERROR(VLOOKUP($A34,'All Running Order'!$A$4:$CN$60,P$100,FALSE),)</f>
        <v>0</v>
      </c>
      <c r="Q34" s="12">
        <f>IFERROR(VLOOKUP($A34,'All Running Order'!$A$4:$CN$60,Q$100,FALSE),)</f>
        <v>0</v>
      </c>
      <c r="R34" s="12">
        <f>IFERROR(VLOOKUP($A34,'All Running Order'!$A$4:$CN$60,R$100,FALSE),)</f>
        <v>0</v>
      </c>
      <c r="S34" s="12">
        <f>IFERROR(VLOOKUP($A34,'All Running Order'!$A$4:$CN$60,S$100,FALSE),)</f>
        <v>0</v>
      </c>
      <c r="T34" s="12">
        <f>IFERROR(VLOOKUP($A34,'All Running Order'!$A$4:$CN$60,T$100,FALSE),)</f>
        <v>0</v>
      </c>
      <c r="U34" s="12">
        <f>IFERROR(VLOOKUP($A34,'All Running Order'!$A$4:$CN$60,U$100,FALSE),)</f>
        <v>0</v>
      </c>
      <c r="V34" s="12">
        <f>IFERROR(VLOOKUP($A34,'All Running Order'!$A$4:$CN$60,V$100,FALSE),)</f>
        <v>0</v>
      </c>
      <c r="W34" s="12">
        <f>IFERROR(VLOOKUP($A34,'All Running Order'!$A$4:$CN$60,W$100,FALSE),)</f>
        <v>0</v>
      </c>
      <c r="X34" s="12">
        <f>IFERROR(VLOOKUP($A34,'All Running Order'!$A$4:$CN$60,X$100,FALSE),)</f>
        <v>0</v>
      </c>
      <c r="Y34" s="12">
        <f>IFERROR(VLOOKUP($A34,'All Running Order'!$A$4:$CN$60,Y$100,FALSE),)</f>
        <v>0</v>
      </c>
      <c r="Z34" s="12">
        <f>IFERROR(VLOOKUP($A34,'All Running Order'!$A$4:$CN$60,Z$100,FALSE),)</f>
        <v>0</v>
      </c>
      <c r="AA34" s="12">
        <f>IFERROR(VLOOKUP($A34,'All Running Order'!$A$4:$CN$60,AA$100,FALSE),)</f>
        <v>0</v>
      </c>
      <c r="AB34" s="12">
        <f>IFERROR(VLOOKUP($A34,'All Running Order'!$A$4:$CN$60,AB$100,FALSE),)</f>
        <v>0</v>
      </c>
      <c r="AC34" s="12">
        <f>IFERROR(VLOOKUP($A34,'All Running Order'!$A$4:$CN$60,AC$100,FALSE),)</f>
        <v>0</v>
      </c>
      <c r="AD34" s="12">
        <f>IFERROR(VLOOKUP($A34,'All Running Order'!$A$4:$CN$60,AD$100,FALSE),)</f>
        <v>0</v>
      </c>
      <c r="AE34" s="12">
        <f>IFERROR(VLOOKUP($A34,'All Running Order'!$A$4:$CN$60,AE$100,FALSE),)</f>
        <v>0</v>
      </c>
      <c r="AF34" s="12">
        <f>IFERROR(VLOOKUP($A34,'All Running Order'!$A$4:$CN$60,AF$100,FALSE),)</f>
        <v>0</v>
      </c>
      <c r="AG34" s="12">
        <f>IFERROR(VLOOKUP($A34,'All Running Order'!$A$4:$CN$60,AG$100,FALSE),)</f>
        <v>0</v>
      </c>
      <c r="AH34" s="12">
        <f>IFERROR(VLOOKUP($A34,'All Running Order'!$A$4:$CN$60,AH$100,FALSE),)</f>
        <v>0</v>
      </c>
      <c r="AI34" s="12">
        <f>IFERROR(VLOOKUP($A34,'All Running Order'!$A$4:$CN$60,AI$100,FALSE),)</f>
        <v>0</v>
      </c>
      <c r="AJ34" s="12">
        <f>IFERROR(VLOOKUP($A34,'All Running Order'!$A$4:$CN$60,AJ$100,FALSE),)</f>
        <v>0</v>
      </c>
      <c r="AK34" s="12">
        <f>IFERROR(VLOOKUP($A34,'All Running Order'!$A$4:$CN$60,AK$100,FALSE),)</f>
        <v>0</v>
      </c>
      <c r="AL34" s="12">
        <f>IFERROR(VLOOKUP($A34,'All Running Order'!$A$4:$CN$60,AL$100,FALSE),)</f>
        <v>0</v>
      </c>
      <c r="AM34" s="12">
        <f>IFERROR(VLOOKUP($A34,'All Running Order'!$A$4:$CN$60,AM$100,FALSE),)</f>
        <v>0</v>
      </c>
      <c r="AN34" s="12">
        <f>IFERROR(VLOOKUP($A34,'All Running Order'!$A$4:$CN$60,AN$100,FALSE),)</f>
        <v>0</v>
      </c>
      <c r="AO34" s="12">
        <f>IFERROR(VLOOKUP($A34,'All Running Order'!$A$4:$CN$60,AO$100,FALSE),)</f>
        <v>0</v>
      </c>
      <c r="AP34" s="12">
        <f>IFERROR(VLOOKUP($A34,'All Running Order'!$A$4:$CN$60,AP$100,FALSE),)</f>
        <v>0</v>
      </c>
      <c r="AQ34" s="12">
        <f>IFERROR(VLOOKUP($A34,'All Running Order'!$A$4:$CN$60,AQ$100,FALSE),)</f>
        <v>0</v>
      </c>
      <c r="AR34" s="12">
        <f>IFERROR(VLOOKUP($A34,'All Running Order'!$A$4:$CN$60,AR$100,FALSE),)</f>
        <v>0</v>
      </c>
      <c r="AS34" s="12">
        <f>IFERROR(VLOOKUP($A34,'All Running Order'!$A$4:$CN$60,AS$100,FALSE),)</f>
        <v>0</v>
      </c>
      <c r="AT34" s="12">
        <f>IFERROR(VLOOKUP($A34,'All Running Order'!$A$4:$CN$60,AT$100,FALSE),)</f>
        <v>0</v>
      </c>
      <c r="AU34" s="12">
        <f>IFERROR(VLOOKUP($A34,'All Running Order'!$A$4:$CN$60,AU$100,FALSE),)</f>
        <v>0</v>
      </c>
      <c r="AV34" s="12">
        <f>IFERROR(VLOOKUP($A34,'All Running Order'!$A$4:$CN$60,AV$100,FALSE),)</f>
        <v>0</v>
      </c>
      <c r="AW34" s="12">
        <f>IFERROR(VLOOKUP($A34,'All Running Order'!$A$4:$CN$60,AW$100,FALSE),)</f>
        <v>0</v>
      </c>
      <c r="AX34" s="12">
        <f>IFERROR(VLOOKUP($A34,'All Running Order'!$A$4:$CN$60,AX$100,FALSE),)</f>
        <v>0</v>
      </c>
      <c r="AY34" s="12">
        <f>IFERROR(VLOOKUP($A34,'All Running Order'!$A$4:$CN$60,AY$100,FALSE),)</f>
        <v>0</v>
      </c>
      <c r="AZ34" s="12">
        <f>IFERROR(VLOOKUP($A34,'All Running Order'!$A$4:$CN$60,AZ$100,FALSE),)</f>
        <v>0</v>
      </c>
      <c r="BA34" s="12">
        <f>IFERROR(VLOOKUP($A34,'All Running Order'!$A$4:$CN$60,BA$100,FALSE),)</f>
        <v>0</v>
      </c>
      <c r="BB34" s="12">
        <f>IFERROR(VLOOKUP($A34,'All Running Order'!$A$4:$CN$60,BB$100,FALSE),)</f>
        <v>0</v>
      </c>
      <c r="BC34" s="12">
        <f>IFERROR(VLOOKUP($A34,'All Running Order'!$A$4:$CN$60,BC$100,FALSE),)</f>
        <v>0</v>
      </c>
      <c r="BD34" s="12">
        <f>IFERROR(VLOOKUP($A34,'All Running Order'!$A$4:$CN$60,BD$100,FALSE),)</f>
        <v>0</v>
      </c>
      <c r="BE34" s="12">
        <f>IFERROR(VLOOKUP($A34,'All Running Order'!$A$4:$CN$60,BE$100,FALSE),)</f>
        <v>0</v>
      </c>
      <c r="BF34" s="12">
        <f>IFERROR(VLOOKUP($A34,'All Running Order'!$A$4:$CN$60,BF$100,FALSE),)</f>
        <v>0</v>
      </c>
      <c r="BG34" s="12">
        <f>IFERROR(VLOOKUP($A34,'All Running Order'!$A$4:$CN$60,BG$100,FALSE),)</f>
        <v>0</v>
      </c>
      <c r="BH34" s="12">
        <f>IFERROR(VLOOKUP($A34,'All Running Order'!$A$4:$CN$60,BH$100,FALSE),)</f>
        <v>0</v>
      </c>
      <c r="BI34" s="12">
        <f>IFERROR(VLOOKUP($A34,'All Running Order'!$A$4:$CN$60,BI$100,FALSE),)</f>
        <v>0</v>
      </c>
      <c r="BJ34" s="12">
        <f>IFERROR(VLOOKUP($A34,'All Running Order'!$A$4:$CN$60,BJ$100,FALSE),)</f>
        <v>0</v>
      </c>
      <c r="BK34" s="12">
        <f>IFERROR(VLOOKUP($A34,'All Running Order'!$A$4:$CN$60,BK$100,FALSE),)</f>
        <v>0</v>
      </c>
      <c r="BL34" s="12">
        <f>IFERROR(VLOOKUP($A34,'All Running Order'!$A$4:$CN$60,BL$100,FALSE),)</f>
        <v>0</v>
      </c>
      <c r="BM34" s="12">
        <f>IFERROR(VLOOKUP($A34,'All Running Order'!$A$4:$CN$60,BM$100,FALSE),)</f>
        <v>0</v>
      </c>
      <c r="BN34" s="12">
        <f>IFERROR(VLOOKUP($A34,'All Running Order'!$A$4:$CN$60,BN$100,FALSE),)</f>
        <v>0</v>
      </c>
      <c r="BO34" s="12">
        <f>IFERROR(VLOOKUP($A34,'All Running Order'!$A$4:$CN$60,BO$100,FALSE),)</f>
        <v>0</v>
      </c>
      <c r="BP34" s="12">
        <f>IFERROR(VLOOKUP($A34,'All Running Order'!$A$4:$CN$60,BP$100,FALSE),)</f>
        <v>0</v>
      </c>
      <c r="BQ34" s="12">
        <f>IFERROR(VLOOKUP($A34,'All Running Order'!$A$4:$CN$60,BQ$100,FALSE),)</f>
        <v>0</v>
      </c>
      <c r="BR34" s="12">
        <f>IFERROR(VLOOKUP($A34,'All Running Order'!$A$4:$CN$60,BR$100,FALSE),)</f>
        <v>0</v>
      </c>
      <c r="BS34" s="12">
        <f>IFERROR(VLOOKUP($A34,'All Running Order'!$A$4:$CN$60,BS$100,FALSE),)</f>
        <v>0</v>
      </c>
      <c r="BT34" s="12">
        <f>IFERROR(VLOOKUP($A34,'All Running Order'!$A$4:$CN$60,BT$100,FALSE),)</f>
        <v>0</v>
      </c>
      <c r="BU34" s="12">
        <f>IFERROR(VLOOKUP($A34,'All Running Order'!$A$4:$CN$60,BU$100,FALSE),)</f>
        <v>0</v>
      </c>
      <c r="BV34" s="12">
        <f>IFERROR(VLOOKUP($A34,'All Running Order'!$A$4:$CN$60,BV$100,FALSE),)</f>
        <v>0</v>
      </c>
      <c r="BW34" s="12">
        <f>IFERROR(VLOOKUP($A34,'All Running Order'!$A$4:$CN$60,BW$100,FALSE),)</f>
        <v>0</v>
      </c>
      <c r="BX34" s="12">
        <f>IFERROR(VLOOKUP($A34,'All Running Order'!$A$4:$CN$60,BX$100,FALSE),)</f>
        <v>0</v>
      </c>
      <c r="BY34" s="12">
        <f>IFERROR(VLOOKUP($A34,'All Running Order'!$A$4:$CN$60,BY$100,FALSE),)</f>
        <v>0</v>
      </c>
      <c r="BZ34" s="12">
        <f>IFERROR(VLOOKUP($A34,'All Running Order'!$A$4:$CN$60,BZ$100,FALSE),)</f>
        <v>0</v>
      </c>
      <c r="CA34" s="12">
        <f>IFERROR(VLOOKUP($A34,'All Running Order'!$A$4:$CN$60,CA$100,FALSE),)</f>
        <v>0</v>
      </c>
      <c r="CB34" s="12">
        <f>IFERROR(VLOOKUP($A34,'All Running Order'!$A$4:$CN$60,CB$100,FALSE),)</f>
        <v>0</v>
      </c>
      <c r="CC34" s="12">
        <f>IFERROR(VLOOKUP($A34,'All Running Order'!$A$4:$CN$60,CC$100,FALSE),)</f>
        <v>0</v>
      </c>
      <c r="CD34" s="12">
        <f>IFERROR(VLOOKUP($A34,'All Running Order'!$A$4:$CN$60,CD$100,FALSE),)</f>
        <v>0</v>
      </c>
      <c r="CE34" s="12">
        <f>IFERROR(VLOOKUP($A34,'All Running Order'!$A$4:$CN$60,CE$100,FALSE),)</f>
        <v>0</v>
      </c>
      <c r="CF34" s="12">
        <f>IFERROR(VLOOKUP($A34,'All Running Order'!$A$4:$CN$60,CF$100,FALSE),)</f>
        <v>0</v>
      </c>
      <c r="CG34" s="12">
        <f>IFERROR(VLOOKUP($A34,'All Running Order'!$A$4:$CN$60,CG$100,FALSE),)</f>
        <v>0</v>
      </c>
      <c r="CH34" s="12">
        <f>IFERROR(VLOOKUP($A34,'All Running Order'!$A$4:$CN$60,CH$100,FALSE),)</f>
        <v>0</v>
      </c>
      <c r="CI34" s="12">
        <f>IFERROR(VLOOKUP($A34,'All Running Order'!$A$4:$CN$60,CI$100,FALSE),)</f>
        <v>0</v>
      </c>
      <c r="CJ34" s="12">
        <f>IFERROR(VLOOKUP($A34,'All Running Order'!$A$4:$CN$60,CJ$100,FALSE),)</f>
        <v>0</v>
      </c>
      <c r="CK34" s="12">
        <f>IFERROR(VLOOKUP($A34,'All Running Order'!$A$4:$CN$60,CK$100,FALSE),)</f>
        <v>0</v>
      </c>
      <c r="CL34" s="12">
        <f>IFERROR(VLOOKUP($A34,'All Running Order'!$A$4:$CN$60,CL$100,FALSE),)</f>
        <v>0</v>
      </c>
      <c r="CM34" s="12">
        <f>IFERROR(VLOOKUP($A34,'All Running Order'!$A$4:$CN$60,CM$100,FALSE),)</f>
        <v>0</v>
      </c>
      <c r="CN34" s="12">
        <f>IFERROR(VLOOKUP($A34,'All Running Order'!$A$4:$CN$60,CN$100,FALSE),)</f>
        <v>0</v>
      </c>
    </row>
    <row r="35" spans="1:92" x14ac:dyDescent="0.3">
      <c r="A35" s="3">
        <v>32</v>
      </c>
      <c r="B35" s="12">
        <f>IFERROR(VLOOKUP($A35,'All Running Order'!$A$4:$CN$60,B$100,FALSE),)</f>
        <v>0</v>
      </c>
      <c r="C35" s="21">
        <f>IFERROR(VLOOKUP($A35,'All Running Order'!$A$4:$CN$60,C$100,FALSE),)</f>
        <v>0</v>
      </c>
      <c r="D35" s="21">
        <f>IFERROR(VLOOKUP($A35,'All Running Order'!$A$4:$CN$60,D$100,FALSE),)</f>
        <v>0</v>
      </c>
      <c r="E35" s="21">
        <f>IFERROR(VLOOKUP($A35,'All Running Order'!$A$4:$CN$60,E$100,FALSE),)</f>
        <v>0</v>
      </c>
      <c r="F35" s="12">
        <f>IFERROR(VLOOKUP($A35,'All Running Order'!$A$4:$CN$60,F$100,FALSE),)</f>
        <v>0</v>
      </c>
      <c r="G35" s="12">
        <f>IFERROR(VLOOKUP($A35,'All Running Order'!$A$4:$CN$60,G$100,FALSE),)</f>
        <v>0</v>
      </c>
      <c r="H35" s="12">
        <f>IFERROR(VLOOKUP($A35,'All Running Order'!$A$4:$CN$60,H$100,FALSE),)</f>
        <v>0</v>
      </c>
      <c r="I35" s="12">
        <f>IFERROR(VLOOKUP($A35,'All Running Order'!$A$4:$CN$60,I$100,FALSE),)</f>
        <v>0</v>
      </c>
      <c r="J35" s="12">
        <f>IFERROR(VLOOKUP($A35,'All Running Order'!$A$4:$CN$60,J$100,FALSE),)</f>
        <v>0</v>
      </c>
      <c r="K35" s="12">
        <f>IFERROR(VLOOKUP($A35,'All Running Order'!$A$4:$CN$60,K$100,FALSE),)</f>
        <v>0</v>
      </c>
      <c r="L35" s="12">
        <f>IFERROR(VLOOKUP($A35,'All Running Order'!$A$4:$CN$60,L$100,FALSE),)</f>
        <v>0</v>
      </c>
      <c r="M35" s="12">
        <f>IFERROR(VLOOKUP($A35,'All Running Order'!$A$4:$CN$60,M$100,FALSE),)</f>
        <v>0</v>
      </c>
      <c r="N35" s="12">
        <f>IFERROR(VLOOKUP($A35,'All Running Order'!$A$4:$CN$60,N$100,FALSE),)</f>
        <v>0</v>
      </c>
      <c r="O35" s="12">
        <f>IFERROR(VLOOKUP($A35,'All Running Order'!$A$4:$CN$60,O$100,FALSE),)</f>
        <v>0</v>
      </c>
      <c r="P35" s="12">
        <f>IFERROR(VLOOKUP($A35,'All Running Order'!$A$4:$CN$60,P$100,FALSE),)</f>
        <v>0</v>
      </c>
      <c r="Q35" s="12">
        <f>IFERROR(VLOOKUP($A35,'All Running Order'!$A$4:$CN$60,Q$100,FALSE),)</f>
        <v>0</v>
      </c>
      <c r="R35" s="12">
        <f>IFERROR(VLOOKUP($A35,'All Running Order'!$A$4:$CN$60,R$100,FALSE),)</f>
        <v>0</v>
      </c>
      <c r="S35" s="12">
        <f>IFERROR(VLOOKUP($A35,'All Running Order'!$A$4:$CN$60,S$100,FALSE),)</f>
        <v>0</v>
      </c>
      <c r="T35" s="12">
        <f>IFERROR(VLOOKUP($A35,'All Running Order'!$A$4:$CN$60,T$100,FALSE),)</f>
        <v>0</v>
      </c>
      <c r="U35" s="12">
        <f>IFERROR(VLOOKUP($A35,'All Running Order'!$A$4:$CN$60,U$100,FALSE),)</f>
        <v>0</v>
      </c>
      <c r="V35" s="12">
        <f>IFERROR(VLOOKUP($A35,'All Running Order'!$A$4:$CN$60,V$100,FALSE),)</f>
        <v>0</v>
      </c>
      <c r="W35" s="12">
        <f>IFERROR(VLOOKUP($A35,'All Running Order'!$A$4:$CN$60,W$100,FALSE),)</f>
        <v>0</v>
      </c>
      <c r="X35" s="12">
        <f>IFERROR(VLOOKUP($A35,'All Running Order'!$A$4:$CN$60,X$100,FALSE),)</f>
        <v>0</v>
      </c>
      <c r="Y35" s="12">
        <f>IFERROR(VLOOKUP($A35,'All Running Order'!$A$4:$CN$60,Y$100,FALSE),)</f>
        <v>0</v>
      </c>
      <c r="Z35" s="12">
        <f>IFERROR(VLOOKUP($A35,'All Running Order'!$A$4:$CN$60,Z$100,FALSE),)</f>
        <v>0</v>
      </c>
      <c r="AA35" s="12">
        <f>IFERROR(VLOOKUP($A35,'All Running Order'!$A$4:$CN$60,AA$100,FALSE),)</f>
        <v>0</v>
      </c>
      <c r="AB35" s="12">
        <f>IFERROR(VLOOKUP($A35,'All Running Order'!$A$4:$CN$60,AB$100,FALSE),)</f>
        <v>0</v>
      </c>
      <c r="AC35" s="12">
        <f>IFERROR(VLOOKUP($A35,'All Running Order'!$A$4:$CN$60,AC$100,FALSE),)</f>
        <v>0</v>
      </c>
      <c r="AD35" s="12">
        <f>IFERROR(VLOOKUP($A35,'All Running Order'!$A$4:$CN$60,AD$100,FALSE),)</f>
        <v>0</v>
      </c>
      <c r="AE35" s="12">
        <f>IFERROR(VLOOKUP($A35,'All Running Order'!$A$4:$CN$60,AE$100,FALSE),)</f>
        <v>0</v>
      </c>
      <c r="AF35" s="12">
        <f>IFERROR(VLOOKUP($A35,'All Running Order'!$A$4:$CN$60,AF$100,FALSE),)</f>
        <v>0</v>
      </c>
      <c r="AG35" s="12">
        <f>IFERROR(VLOOKUP($A35,'All Running Order'!$A$4:$CN$60,AG$100,FALSE),)</f>
        <v>0</v>
      </c>
      <c r="AH35" s="12">
        <f>IFERROR(VLOOKUP($A35,'All Running Order'!$A$4:$CN$60,AH$100,FALSE),)</f>
        <v>0</v>
      </c>
      <c r="AI35" s="12">
        <f>IFERROR(VLOOKUP($A35,'All Running Order'!$A$4:$CN$60,AI$100,FALSE),)</f>
        <v>0</v>
      </c>
      <c r="AJ35" s="12">
        <f>IFERROR(VLOOKUP($A35,'All Running Order'!$A$4:$CN$60,AJ$100,FALSE),)</f>
        <v>0</v>
      </c>
      <c r="AK35" s="12">
        <f>IFERROR(VLOOKUP($A35,'All Running Order'!$A$4:$CN$60,AK$100,FALSE),)</f>
        <v>0</v>
      </c>
      <c r="AL35" s="12">
        <f>IFERROR(VLOOKUP($A35,'All Running Order'!$A$4:$CN$60,AL$100,FALSE),)</f>
        <v>0</v>
      </c>
      <c r="AM35" s="12">
        <f>IFERROR(VLOOKUP($A35,'All Running Order'!$A$4:$CN$60,AM$100,FALSE),)</f>
        <v>0</v>
      </c>
      <c r="AN35" s="12">
        <f>IFERROR(VLOOKUP($A35,'All Running Order'!$A$4:$CN$60,AN$100,FALSE),)</f>
        <v>0</v>
      </c>
      <c r="AO35" s="12">
        <f>IFERROR(VLOOKUP($A35,'All Running Order'!$A$4:$CN$60,AO$100,FALSE),)</f>
        <v>0</v>
      </c>
      <c r="AP35" s="12">
        <f>IFERROR(VLOOKUP($A35,'All Running Order'!$A$4:$CN$60,AP$100,FALSE),)</f>
        <v>0</v>
      </c>
      <c r="AQ35" s="12">
        <f>IFERROR(VLOOKUP($A35,'All Running Order'!$A$4:$CN$60,AQ$100,FALSE),)</f>
        <v>0</v>
      </c>
      <c r="AR35" s="12">
        <f>IFERROR(VLOOKUP($A35,'All Running Order'!$A$4:$CN$60,AR$100,FALSE),)</f>
        <v>0</v>
      </c>
      <c r="AS35" s="12">
        <f>IFERROR(VLOOKUP($A35,'All Running Order'!$A$4:$CN$60,AS$100,FALSE),)</f>
        <v>0</v>
      </c>
      <c r="AT35" s="12">
        <f>IFERROR(VLOOKUP($A35,'All Running Order'!$A$4:$CN$60,AT$100,FALSE),)</f>
        <v>0</v>
      </c>
      <c r="AU35" s="12">
        <f>IFERROR(VLOOKUP($A35,'All Running Order'!$A$4:$CN$60,AU$100,FALSE),)</f>
        <v>0</v>
      </c>
      <c r="AV35" s="12">
        <f>IFERROR(VLOOKUP($A35,'All Running Order'!$A$4:$CN$60,AV$100,FALSE),)</f>
        <v>0</v>
      </c>
      <c r="AW35" s="12">
        <f>IFERROR(VLOOKUP($A35,'All Running Order'!$A$4:$CN$60,AW$100,FALSE),)</f>
        <v>0</v>
      </c>
      <c r="AX35" s="12">
        <f>IFERROR(VLOOKUP($A35,'All Running Order'!$A$4:$CN$60,AX$100,FALSE),)</f>
        <v>0</v>
      </c>
      <c r="AY35" s="12">
        <f>IFERROR(VLOOKUP($A35,'All Running Order'!$A$4:$CN$60,AY$100,FALSE),)</f>
        <v>0</v>
      </c>
      <c r="AZ35" s="12">
        <f>IFERROR(VLOOKUP($A35,'All Running Order'!$A$4:$CN$60,AZ$100,FALSE),)</f>
        <v>0</v>
      </c>
      <c r="BA35" s="12">
        <f>IFERROR(VLOOKUP($A35,'All Running Order'!$A$4:$CN$60,BA$100,FALSE),)</f>
        <v>0</v>
      </c>
      <c r="BB35" s="12">
        <f>IFERROR(VLOOKUP($A35,'All Running Order'!$A$4:$CN$60,BB$100,FALSE),)</f>
        <v>0</v>
      </c>
      <c r="BC35" s="12">
        <f>IFERROR(VLOOKUP($A35,'All Running Order'!$A$4:$CN$60,BC$100,FALSE),)</f>
        <v>0</v>
      </c>
      <c r="BD35" s="12">
        <f>IFERROR(VLOOKUP($A35,'All Running Order'!$A$4:$CN$60,BD$100,FALSE),)</f>
        <v>0</v>
      </c>
      <c r="BE35" s="12">
        <f>IFERROR(VLOOKUP($A35,'All Running Order'!$A$4:$CN$60,BE$100,FALSE),)</f>
        <v>0</v>
      </c>
      <c r="BF35" s="12">
        <f>IFERROR(VLOOKUP($A35,'All Running Order'!$A$4:$CN$60,BF$100,FALSE),)</f>
        <v>0</v>
      </c>
      <c r="BG35" s="12">
        <f>IFERROR(VLOOKUP($A35,'All Running Order'!$A$4:$CN$60,BG$100,FALSE),)</f>
        <v>0</v>
      </c>
      <c r="BH35" s="12">
        <f>IFERROR(VLOOKUP($A35,'All Running Order'!$A$4:$CN$60,BH$100,FALSE),)</f>
        <v>0</v>
      </c>
      <c r="BI35" s="12">
        <f>IFERROR(VLOOKUP($A35,'All Running Order'!$A$4:$CN$60,BI$100,FALSE),)</f>
        <v>0</v>
      </c>
      <c r="BJ35" s="12">
        <f>IFERROR(VLOOKUP($A35,'All Running Order'!$A$4:$CN$60,BJ$100,FALSE),)</f>
        <v>0</v>
      </c>
      <c r="BK35" s="12">
        <f>IFERROR(VLOOKUP($A35,'All Running Order'!$A$4:$CN$60,BK$100,FALSE),)</f>
        <v>0</v>
      </c>
      <c r="BL35" s="12">
        <f>IFERROR(VLOOKUP($A35,'All Running Order'!$A$4:$CN$60,BL$100,FALSE),)</f>
        <v>0</v>
      </c>
      <c r="BM35" s="12">
        <f>IFERROR(VLOOKUP($A35,'All Running Order'!$A$4:$CN$60,BM$100,FALSE),)</f>
        <v>0</v>
      </c>
      <c r="BN35" s="12">
        <f>IFERROR(VLOOKUP($A35,'All Running Order'!$A$4:$CN$60,BN$100,FALSE),)</f>
        <v>0</v>
      </c>
      <c r="BO35" s="12">
        <f>IFERROR(VLOOKUP($A35,'All Running Order'!$A$4:$CN$60,BO$100,FALSE),)</f>
        <v>0</v>
      </c>
      <c r="BP35" s="12">
        <f>IFERROR(VLOOKUP($A35,'All Running Order'!$A$4:$CN$60,BP$100,FALSE),)</f>
        <v>0</v>
      </c>
      <c r="BQ35" s="12">
        <f>IFERROR(VLOOKUP($A35,'All Running Order'!$A$4:$CN$60,BQ$100,FALSE),)</f>
        <v>0</v>
      </c>
      <c r="BR35" s="12">
        <f>IFERROR(VLOOKUP($A35,'All Running Order'!$A$4:$CN$60,BR$100,FALSE),)</f>
        <v>0</v>
      </c>
      <c r="BS35" s="12">
        <f>IFERROR(VLOOKUP($A35,'All Running Order'!$A$4:$CN$60,BS$100,FALSE),)</f>
        <v>0</v>
      </c>
      <c r="BT35" s="12">
        <f>IFERROR(VLOOKUP($A35,'All Running Order'!$A$4:$CN$60,BT$100,FALSE),)</f>
        <v>0</v>
      </c>
      <c r="BU35" s="12">
        <f>IFERROR(VLOOKUP($A35,'All Running Order'!$A$4:$CN$60,BU$100,FALSE),)</f>
        <v>0</v>
      </c>
      <c r="BV35" s="12">
        <f>IFERROR(VLOOKUP($A35,'All Running Order'!$A$4:$CN$60,BV$100,FALSE),)</f>
        <v>0</v>
      </c>
      <c r="BW35" s="12">
        <f>IFERROR(VLOOKUP($A35,'All Running Order'!$A$4:$CN$60,BW$100,FALSE),)</f>
        <v>0</v>
      </c>
      <c r="BX35" s="12">
        <f>IFERROR(VLOOKUP($A35,'All Running Order'!$A$4:$CN$60,BX$100,FALSE),)</f>
        <v>0</v>
      </c>
      <c r="BY35" s="12">
        <f>IFERROR(VLOOKUP($A35,'All Running Order'!$A$4:$CN$60,BY$100,FALSE),)</f>
        <v>0</v>
      </c>
      <c r="BZ35" s="12">
        <f>IFERROR(VLOOKUP($A35,'All Running Order'!$A$4:$CN$60,BZ$100,FALSE),)</f>
        <v>0</v>
      </c>
      <c r="CA35" s="12">
        <f>IFERROR(VLOOKUP($A35,'All Running Order'!$A$4:$CN$60,CA$100,FALSE),)</f>
        <v>0</v>
      </c>
      <c r="CB35" s="12">
        <f>IFERROR(VLOOKUP($A35,'All Running Order'!$A$4:$CN$60,CB$100,FALSE),)</f>
        <v>0</v>
      </c>
      <c r="CC35" s="12">
        <f>IFERROR(VLOOKUP($A35,'All Running Order'!$A$4:$CN$60,CC$100,FALSE),)</f>
        <v>0</v>
      </c>
      <c r="CD35" s="12">
        <f>IFERROR(VLOOKUP($A35,'All Running Order'!$A$4:$CN$60,CD$100,FALSE),)</f>
        <v>0</v>
      </c>
      <c r="CE35" s="12">
        <f>IFERROR(VLOOKUP($A35,'All Running Order'!$A$4:$CN$60,CE$100,FALSE),)</f>
        <v>0</v>
      </c>
      <c r="CF35" s="12">
        <f>IFERROR(VLOOKUP($A35,'All Running Order'!$A$4:$CN$60,CF$100,FALSE),)</f>
        <v>0</v>
      </c>
      <c r="CG35" s="12">
        <f>IFERROR(VLOOKUP($A35,'All Running Order'!$A$4:$CN$60,CG$100,FALSE),)</f>
        <v>0</v>
      </c>
      <c r="CH35" s="12">
        <f>IFERROR(VLOOKUP($A35,'All Running Order'!$A$4:$CN$60,CH$100,FALSE),)</f>
        <v>0</v>
      </c>
      <c r="CI35" s="12">
        <f>IFERROR(VLOOKUP($A35,'All Running Order'!$A$4:$CN$60,CI$100,FALSE),)</f>
        <v>0</v>
      </c>
      <c r="CJ35" s="12">
        <f>IFERROR(VLOOKUP($A35,'All Running Order'!$A$4:$CN$60,CJ$100,FALSE),)</f>
        <v>0</v>
      </c>
      <c r="CK35" s="12">
        <f>IFERROR(VLOOKUP($A35,'All Running Order'!$A$4:$CN$60,CK$100,FALSE),)</f>
        <v>0</v>
      </c>
      <c r="CL35" s="12">
        <f>IFERROR(VLOOKUP($A35,'All Running Order'!$A$4:$CN$60,CL$100,FALSE),)</f>
        <v>0</v>
      </c>
      <c r="CM35" s="12">
        <f>IFERROR(VLOOKUP($A35,'All Running Order'!$A$4:$CN$60,CM$100,FALSE),)</f>
        <v>0</v>
      </c>
      <c r="CN35" s="12">
        <f>IFERROR(VLOOKUP($A35,'All Running Order'!$A$4:$CN$60,CN$100,FALSE),)</f>
        <v>0</v>
      </c>
    </row>
    <row r="36" spans="1:92" x14ac:dyDescent="0.3">
      <c r="A36" s="3">
        <v>33</v>
      </c>
      <c r="B36" s="12">
        <f>IFERROR(VLOOKUP($A36,'All Running Order'!$A$4:$CN$60,B$100,FALSE),)</f>
        <v>0</v>
      </c>
      <c r="C36" s="21">
        <f>IFERROR(VLOOKUP($A36,'All Running Order'!$A$4:$CN$60,C$100,FALSE),)</f>
        <v>0</v>
      </c>
      <c r="D36" s="21">
        <f>IFERROR(VLOOKUP($A36,'All Running Order'!$A$4:$CN$60,D$100,FALSE),)</f>
        <v>0</v>
      </c>
      <c r="E36" s="21">
        <f>IFERROR(VLOOKUP($A36,'All Running Order'!$A$4:$CN$60,E$100,FALSE),)</f>
        <v>0</v>
      </c>
      <c r="F36" s="12">
        <f>IFERROR(VLOOKUP($A36,'All Running Order'!$A$4:$CN$60,F$100,FALSE),)</f>
        <v>0</v>
      </c>
      <c r="G36" s="12">
        <f>IFERROR(VLOOKUP($A36,'All Running Order'!$A$4:$CN$60,G$100,FALSE),)</f>
        <v>0</v>
      </c>
      <c r="H36" s="12">
        <f>IFERROR(VLOOKUP($A36,'All Running Order'!$A$4:$CN$60,H$100,FALSE),)</f>
        <v>0</v>
      </c>
      <c r="I36" s="12">
        <f>IFERROR(VLOOKUP($A36,'All Running Order'!$A$4:$CN$60,I$100,FALSE),)</f>
        <v>0</v>
      </c>
      <c r="J36" s="12">
        <f>IFERROR(VLOOKUP($A36,'All Running Order'!$A$4:$CN$60,J$100,FALSE),)</f>
        <v>0</v>
      </c>
      <c r="K36" s="12">
        <f>IFERROR(VLOOKUP($A36,'All Running Order'!$A$4:$CN$60,K$100,FALSE),)</f>
        <v>0</v>
      </c>
      <c r="L36" s="12">
        <f>IFERROR(VLOOKUP($A36,'All Running Order'!$A$4:$CN$60,L$100,FALSE),)</f>
        <v>0</v>
      </c>
      <c r="M36" s="12">
        <f>IFERROR(VLOOKUP($A36,'All Running Order'!$A$4:$CN$60,M$100,FALSE),)</f>
        <v>0</v>
      </c>
      <c r="N36" s="12">
        <f>IFERROR(VLOOKUP($A36,'All Running Order'!$A$4:$CN$60,N$100,FALSE),)</f>
        <v>0</v>
      </c>
      <c r="O36" s="12">
        <f>IFERROR(VLOOKUP($A36,'All Running Order'!$A$4:$CN$60,O$100,FALSE),)</f>
        <v>0</v>
      </c>
      <c r="P36" s="12">
        <f>IFERROR(VLOOKUP($A36,'All Running Order'!$A$4:$CN$60,P$100,FALSE),)</f>
        <v>0</v>
      </c>
      <c r="Q36" s="12">
        <f>IFERROR(VLOOKUP($A36,'All Running Order'!$A$4:$CN$60,Q$100,FALSE),)</f>
        <v>0</v>
      </c>
      <c r="R36" s="12">
        <f>IFERROR(VLOOKUP($A36,'All Running Order'!$A$4:$CN$60,R$100,FALSE),)</f>
        <v>0</v>
      </c>
      <c r="S36" s="12">
        <f>IFERROR(VLOOKUP($A36,'All Running Order'!$A$4:$CN$60,S$100,FALSE),)</f>
        <v>0</v>
      </c>
      <c r="T36" s="12">
        <f>IFERROR(VLOOKUP($A36,'All Running Order'!$A$4:$CN$60,T$100,FALSE),)</f>
        <v>0</v>
      </c>
      <c r="U36" s="12">
        <f>IFERROR(VLOOKUP($A36,'All Running Order'!$A$4:$CN$60,U$100,FALSE),)</f>
        <v>0</v>
      </c>
      <c r="V36" s="12">
        <f>IFERROR(VLOOKUP($A36,'All Running Order'!$A$4:$CN$60,V$100,FALSE),)</f>
        <v>0</v>
      </c>
      <c r="W36" s="12">
        <f>IFERROR(VLOOKUP($A36,'All Running Order'!$A$4:$CN$60,W$100,FALSE),)</f>
        <v>0</v>
      </c>
      <c r="X36" s="12">
        <f>IFERROR(VLOOKUP($A36,'All Running Order'!$A$4:$CN$60,X$100,FALSE),)</f>
        <v>0</v>
      </c>
      <c r="Y36" s="12">
        <f>IFERROR(VLOOKUP($A36,'All Running Order'!$A$4:$CN$60,Y$100,FALSE),)</f>
        <v>0</v>
      </c>
      <c r="Z36" s="12">
        <f>IFERROR(VLOOKUP($A36,'All Running Order'!$A$4:$CN$60,Z$100,FALSE),)</f>
        <v>0</v>
      </c>
      <c r="AA36" s="12">
        <f>IFERROR(VLOOKUP($A36,'All Running Order'!$A$4:$CN$60,AA$100,FALSE),)</f>
        <v>0</v>
      </c>
      <c r="AB36" s="12">
        <f>IFERROR(VLOOKUP($A36,'All Running Order'!$A$4:$CN$60,AB$100,FALSE),)</f>
        <v>0</v>
      </c>
      <c r="AC36" s="12">
        <f>IFERROR(VLOOKUP($A36,'All Running Order'!$A$4:$CN$60,AC$100,FALSE),)</f>
        <v>0</v>
      </c>
      <c r="AD36" s="12">
        <f>IFERROR(VLOOKUP($A36,'All Running Order'!$A$4:$CN$60,AD$100,FALSE),)</f>
        <v>0</v>
      </c>
      <c r="AE36" s="12">
        <f>IFERROR(VLOOKUP($A36,'All Running Order'!$A$4:$CN$60,AE$100,FALSE),)</f>
        <v>0</v>
      </c>
      <c r="AF36" s="12">
        <f>IFERROR(VLOOKUP($A36,'All Running Order'!$A$4:$CN$60,AF$100,FALSE),)</f>
        <v>0</v>
      </c>
      <c r="AG36" s="12">
        <f>IFERROR(VLOOKUP($A36,'All Running Order'!$A$4:$CN$60,AG$100,FALSE),)</f>
        <v>0</v>
      </c>
      <c r="AH36" s="12">
        <f>IFERROR(VLOOKUP($A36,'All Running Order'!$A$4:$CN$60,AH$100,FALSE),)</f>
        <v>0</v>
      </c>
      <c r="AI36" s="12">
        <f>IFERROR(VLOOKUP($A36,'All Running Order'!$A$4:$CN$60,AI$100,FALSE),)</f>
        <v>0</v>
      </c>
      <c r="AJ36" s="12">
        <f>IFERROR(VLOOKUP($A36,'All Running Order'!$A$4:$CN$60,AJ$100,FALSE),)</f>
        <v>0</v>
      </c>
      <c r="AK36" s="12">
        <f>IFERROR(VLOOKUP($A36,'All Running Order'!$A$4:$CN$60,AK$100,FALSE),)</f>
        <v>0</v>
      </c>
      <c r="AL36" s="12">
        <f>IFERROR(VLOOKUP($A36,'All Running Order'!$A$4:$CN$60,AL$100,FALSE),)</f>
        <v>0</v>
      </c>
      <c r="AM36" s="12">
        <f>IFERROR(VLOOKUP($A36,'All Running Order'!$A$4:$CN$60,AM$100,FALSE),)</f>
        <v>0</v>
      </c>
      <c r="AN36" s="12">
        <f>IFERROR(VLOOKUP($A36,'All Running Order'!$A$4:$CN$60,AN$100,FALSE),)</f>
        <v>0</v>
      </c>
      <c r="AO36" s="12">
        <f>IFERROR(VLOOKUP($A36,'All Running Order'!$A$4:$CN$60,AO$100,FALSE),)</f>
        <v>0</v>
      </c>
      <c r="AP36" s="12">
        <f>IFERROR(VLOOKUP($A36,'All Running Order'!$A$4:$CN$60,AP$100,FALSE),)</f>
        <v>0</v>
      </c>
      <c r="AQ36" s="12">
        <f>IFERROR(VLOOKUP($A36,'All Running Order'!$A$4:$CN$60,AQ$100,FALSE),)</f>
        <v>0</v>
      </c>
      <c r="AR36" s="12">
        <f>IFERROR(VLOOKUP($A36,'All Running Order'!$A$4:$CN$60,AR$100,FALSE),)</f>
        <v>0</v>
      </c>
      <c r="AS36" s="12">
        <f>IFERROR(VLOOKUP($A36,'All Running Order'!$A$4:$CN$60,AS$100,FALSE),)</f>
        <v>0</v>
      </c>
      <c r="AT36" s="12">
        <f>IFERROR(VLOOKUP($A36,'All Running Order'!$A$4:$CN$60,AT$100,FALSE),)</f>
        <v>0</v>
      </c>
      <c r="AU36" s="12">
        <f>IFERROR(VLOOKUP($A36,'All Running Order'!$A$4:$CN$60,AU$100,FALSE),)</f>
        <v>0</v>
      </c>
      <c r="AV36" s="12">
        <f>IFERROR(VLOOKUP($A36,'All Running Order'!$A$4:$CN$60,AV$100,FALSE),)</f>
        <v>0</v>
      </c>
      <c r="AW36" s="12">
        <f>IFERROR(VLOOKUP($A36,'All Running Order'!$A$4:$CN$60,AW$100,FALSE),)</f>
        <v>0</v>
      </c>
      <c r="AX36" s="12">
        <f>IFERROR(VLOOKUP($A36,'All Running Order'!$A$4:$CN$60,AX$100,FALSE),)</f>
        <v>0</v>
      </c>
      <c r="AY36" s="12">
        <f>IFERROR(VLOOKUP($A36,'All Running Order'!$A$4:$CN$60,AY$100,FALSE),)</f>
        <v>0</v>
      </c>
      <c r="AZ36" s="12">
        <f>IFERROR(VLOOKUP($A36,'All Running Order'!$A$4:$CN$60,AZ$100,FALSE),)</f>
        <v>0</v>
      </c>
      <c r="BA36" s="12">
        <f>IFERROR(VLOOKUP($A36,'All Running Order'!$A$4:$CN$60,BA$100,FALSE),)</f>
        <v>0</v>
      </c>
      <c r="BB36" s="12">
        <f>IFERROR(VLOOKUP($A36,'All Running Order'!$A$4:$CN$60,BB$100,FALSE),)</f>
        <v>0</v>
      </c>
      <c r="BC36" s="12">
        <f>IFERROR(VLOOKUP($A36,'All Running Order'!$A$4:$CN$60,BC$100,FALSE),)</f>
        <v>0</v>
      </c>
      <c r="BD36" s="12">
        <f>IFERROR(VLOOKUP($A36,'All Running Order'!$A$4:$CN$60,BD$100,FALSE),)</f>
        <v>0</v>
      </c>
      <c r="BE36" s="12">
        <f>IFERROR(VLOOKUP($A36,'All Running Order'!$A$4:$CN$60,BE$100,FALSE),)</f>
        <v>0</v>
      </c>
      <c r="BF36" s="12">
        <f>IFERROR(VLOOKUP($A36,'All Running Order'!$A$4:$CN$60,BF$100,FALSE),)</f>
        <v>0</v>
      </c>
      <c r="BG36" s="12">
        <f>IFERROR(VLOOKUP($A36,'All Running Order'!$A$4:$CN$60,BG$100,FALSE),)</f>
        <v>0</v>
      </c>
      <c r="BH36" s="12">
        <f>IFERROR(VLOOKUP($A36,'All Running Order'!$A$4:$CN$60,BH$100,FALSE),)</f>
        <v>0</v>
      </c>
      <c r="BI36" s="12">
        <f>IFERROR(VLOOKUP($A36,'All Running Order'!$A$4:$CN$60,BI$100,FALSE),)</f>
        <v>0</v>
      </c>
      <c r="BJ36" s="12">
        <f>IFERROR(VLOOKUP($A36,'All Running Order'!$A$4:$CN$60,BJ$100,FALSE),)</f>
        <v>0</v>
      </c>
      <c r="BK36" s="12">
        <f>IFERROR(VLOOKUP($A36,'All Running Order'!$A$4:$CN$60,BK$100,FALSE),)</f>
        <v>0</v>
      </c>
      <c r="BL36" s="12">
        <f>IFERROR(VLOOKUP($A36,'All Running Order'!$A$4:$CN$60,BL$100,FALSE),)</f>
        <v>0</v>
      </c>
      <c r="BM36" s="12">
        <f>IFERROR(VLOOKUP($A36,'All Running Order'!$A$4:$CN$60,BM$100,FALSE),)</f>
        <v>0</v>
      </c>
      <c r="BN36" s="12">
        <f>IFERROR(VLOOKUP($A36,'All Running Order'!$A$4:$CN$60,BN$100,FALSE),)</f>
        <v>0</v>
      </c>
      <c r="BO36" s="12">
        <f>IFERROR(VLOOKUP($A36,'All Running Order'!$A$4:$CN$60,BO$100,FALSE),)</f>
        <v>0</v>
      </c>
      <c r="BP36" s="12">
        <f>IFERROR(VLOOKUP($A36,'All Running Order'!$A$4:$CN$60,BP$100,FALSE),)</f>
        <v>0</v>
      </c>
      <c r="BQ36" s="12">
        <f>IFERROR(VLOOKUP($A36,'All Running Order'!$A$4:$CN$60,BQ$100,FALSE),)</f>
        <v>0</v>
      </c>
      <c r="BR36" s="12">
        <f>IFERROR(VLOOKUP($A36,'All Running Order'!$A$4:$CN$60,BR$100,FALSE),)</f>
        <v>0</v>
      </c>
      <c r="BS36" s="12">
        <f>IFERROR(VLOOKUP($A36,'All Running Order'!$A$4:$CN$60,BS$100,FALSE),)</f>
        <v>0</v>
      </c>
      <c r="BT36" s="12">
        <f>IFERROR(VLOOKUP($A36,'All Running Order'!$A$4:$CN$60,BT$100,FALSE),)</f>
        <v>0</v>
      </c>
      <c r="BU36" s="12">
        <f>IFERROR(VLOOKUP($A36,'All Running Order'!$A$4:$CN$60,BU$100,FALSE),)</f>
        <v>0</v>
      </c>
      <c r="BV36" s="12">
        <f>IFERROR(VLOOKUP($A36,'All Running Order'!$A$4:$CN$60,BV$100,FALSE),)</f>
        <v>0</v>
      </c>
      <c r="BW36" s="12">
        <f>IFERROR(VLOOKUP($A36,'All Running Order'!$A$4:$CN$60,BW$100,FALSE),)</f>
        <v>0</v>
      </c>
      <c r="BX36" s="12">
        <f>IFERROR(VLOOKUP($A36,'All Running Order'!$A$4:$CN$60,BX$100,FALSE),)</f>
        <v>0</v>
      </c>
      <c r="BY36" s="12">
        <f>IFERROR(VLOOKUP($A36,'All Running Order'!$A$4:$CN$60,BY$100,FALSE),)</f>
        <v>0</v>
      </c>
      <c r="BZ36" s="12">
        <f>IFERROR(VLOOKUP($A36,'All Running Order'!$A$4:$CN$60,BZ$100,FALSE),)</f>
        <v>0</v>
      </c>
      <c r="CA36" s="12">
        <f>IFERROR(VLOOKUP($A36,'All Running Order'!$A$4:$CN$60,CA$100,FALSE),)</f>
        <v>0</v>
      </c>
      <c r="CB36" s="12">
        <f>IFERROR(VLOOKUP($A36,'All Running Order'!$A$4:$CN$60,CB$100,FALSE),)</f>
        <v>0</v>
      </c>
      <c r="CC36" s="12">
        <f>IFERROR(VLOOKUP($A36,'All Running Order'!$A$4:$CN$60,CC$100,FALSE),)</f>
        <v>0</v>
      </c>
      <c r="CD36" s="12">
        <f>IFERROR(VLOOKUP($A36,'All Running Order'!$A$4:$CN$60,CD$100,FALSE),)</f>
        <v>0</v>
      </c>
      <c r="CE36" s="12">
        <f>IFERROR(VLOOKUP($A36,'All Running Order'!$A$4:$CN$60,CE$100,FALSE),)</f>
        <v>0</v>
      </c>
      <c r="CF36" s="12">
        <f>IFERROR(VLOOKUP($A36,'All Running Order'!$A$4:$CN$60,CF$100,FALSE),)</f>
        <v>0</v>
      </c>
      <c r="CG36" s="12">
        <f>IFERROR(VLOOKUP($A36,'All Running Order'!$A$4:$CN$60,CG$100,FALSE),)</f>
        <v>0</v>
      </c>
      <c r="CH36" s="12">
        <f>IFERROR(VLOOKUP($A36,'All Running Order'!$A$4:$CN$60,CH$100,FALSE),)</f>
        <v>0</v>
      </c>
      <c r="CI36" s="12">
        <f>IFERROR(VLOOKUP($A36,'All Running Order'!$A$4:$CN$60,CI$100,FALSE),)</f>
        <v>0</v>
      </c>
      <c r="CJ36" s="12">
        <f>IFERROR(VLOOKUP($A36,'All Running Order'!$A$4:$CN$60,CJ$100,FALSE),)</f>
        <v>0</v>
      </c>
      <c r="CK36" s="12">
        <f>IFERROR(VLOOKUP($A36,'All Running Order'!$A$4:$CN$60,CK$100,FALSE),)</f>
        <v>0</v>
      </c>
      <c r="CL36" s="12">
        <f>IFERROR(VLOOKUP($A36,'All Running Order'!$A$4:$CN$60,CL$100,FALSE),)</f>
        <v>0</v>
      </c>
      <c r="CM36" s="12">
        <f>IFERROR(VLOOKUP($A36,'All Running Order'!$A$4:$CN$60,CM$100,FALSE),)</f>
        <v>0</v>
      </c>
      <c r="CN36" s="12">
        <f>IFERROR(VLOOKUP($A36,'All Running Order'!$A$4:$CN$60,CN$100,FALSE),)</f>
        <v>0</v>
      </c>
    </row>
    <row r="37" spans="1:92" x14ac:dyDescent="0.3">
      <c r="A37" s="3">
        <v>34</v>
      </c>
      <c r="B37" s="12">
        <f>IFERROR(VLOOKUP($A37,'All Running Order'!$A$4:$CN$60,B$100,FALSE),)</f>
        <v>0</v>
      </c>
      <c r="C37" s="21">
        <f>IFERROR(VLOOKUP($A37,'All Running Order'!$A$4:$CN$60,C$100,FALSE),)</f>
        <v>0</v>
      </c>
      <c r="D37" s="21">
        <f>IFERROR(VLOOKUP($A37,'All Running Order'!$A$4:$CN$60,D$100,FALSE),)</f>
        <v>0</v>
      </c>
      <c r="E37" s="21">
        <f>IFERROR(VLOOKUP($A37,'All Running Order'!$A$4:$CN$60,E$100,FALSE),)</f>
        <v>0</v>
      </c>
      <c r="F37" s="12">
        <f>IFERROR(VLOOKUP($A37,'All Running Order'!$A$4:$CN$60,F$100,FALSE),)</f>
        <v>0</v>
      </c>
      <c r="G37" s="12">
        <f>IFERROR(VLOOKUP($A37,'All Running Order'!$A$4:$CN$60,G$100,FALSE),)</f>
        <v>0</v>
      </c>
      <c r="H37" s="12">
        <f>IFERROR(VLOOKUP($A37,'All Running Order'!$A$4:$CN$60,H$100,FALSE),)</f>
        <v>0</v>
      </c>
      <c r="I37" s="12">
        <f>IFERROR(VLOOKUP($A37,'All Running Order'!$A$4:$CN$60,I$100,FALSE),)</f>
        <v>0</v>
      </c>
      <c r="J37" s="12">
        <f>IFERROR(VLOOKUP($A37,'All Running Order'!$A$4:$CN$60,J$100,FALSE),)</f>
        <v>0</v>
      </c>
      <c r="K37" s="12">
        <f>IFERROR(VLOOKUP($A37,'All Running Order'!$A$4:$CN$60,K$100,FALSE),)</f>
        <v>0</v>
      </c>
      <c r="L37" s="12">
        <f>IFERROR(VLOOKUP($A37,'All Running Order'!$A$4:$CN$60,L$100,FALSE),)</f>
        <v>0</v>
      </c>
      <c r="M37" s="12">
        <f>IFERROR(VLOOKUP($A37,'All Running Order'!$A$4:$CN$60,M$100,FALSE),)</f>
        <v>0</v>
      </c>
      <c r="N37" s="12">
        <f>IFERROR(VLOOKUP($A37,'All Running Order'!$A$4:$CN$60,N$100,FALSE),)</f>
        <v>0</v>
      </c>
      <c r="O37" s="12">
        <f>IFERROR(VLOOKUP($A37,'All Running Order'!$A$4:$CN$60,O$100,FALSE),)</f>
        <v>0</v>
      </c>
      <c r="P37" s="12">
        <f>IFERROR(VLOOKUP($A37,'All Running Order'!$A$4:$CN$60,P$100,FALSE),)</f>
        <v>0</v>
      </c>
      <c r="Q37" s="12">
        <f>IFERROR(VLOOKUP($A37,'All Running Order'!$A$4:$CN$60,Q$100,FALSE),)</f>
        <v>0</v>
      </c>
      <c r="R37" s="12">
        <f>IFERROR(VLOOKUP($A37,'All Running Order'!$A$4:$CN$60,R$100,FALSE),)</f>
        <v>0</v>
      </c>
      <c r="S37" s="12">
        <f>IFERROR(VLOOKUP($A37,'All Running Order'!$A$4:$CN$60,S$100,FALSE),)</f>
        <v>0</v>
      </c>
      <c r="T37" s="12">
        <f>IFERROR(VLOOKUP($A37,'All Running Order'!$A$4:$CN$60,T$100,FALSE),)</f>
        <v>0</v>
      </c>
      <c r="U37" s="12">
        <f>IFERROR(VLOOKUP($A37,'All Running Order'!$A$4:$CN$60,U$100,FALSE),)</f>
        <v>0</v>
      </c>
      <c r="V37" s="12">
        <f>IFERROR(VLOOKUP($A37,'All Running Order'!$A$4:$CN$60,V$100,FALSE),)</f>
        <v>0</v>
      </c>
      <c r="W37" s="12">
        <f>IFERROR(VLOOKUP($A37,'All Running Order'!$A$4:$CN$60,W$100,FALSE),)</f>
        <v>0</v>
      </c>
      <c r="X37" s="12">
        <f>IFERROR(VLOOKUP($A37,'All Running Order'!$A$4:$CN$60,X$100,FALSE),)</f>
        <v>0</v>
      </c>
      <c r="Y37" s="12">
        <f>IFERROR(VLOOKUP($A37,'All Running Order'!$A$4:$CN$60,Y$100,FALSE),)</f>
        <v>0</v>
      </c>
      <c r="Z37" s="12">
        <f>IFERROR(VLOOKUP($A37,'All Running Order'!$A$4:$CN$60,Z$100,FALSE),)</f>
        <v>0</v>
      </c>
      <c r="AA37" s="12">
        <f>IFERROR(VLOOKUP($A37,'All Running Order'!$A$4:$CN$60,AA$100,FALSE),)</f>
        <v>0</v>
      </c>
      <c r="AB37" s="12">
        <f>IFERROR(VLOOKUP($A37,'All Running Order'!$A$4:$CN$60,AB$100,FALSE),)</f>
        <v>0</v>
      </c>
      <c r="AC37" s="12">
        <f>IFERROR(VLOOKUP($A37,'All Running Order'!$A$4:$CN$60,AC$100,FALSE),)</f>
        <v>0</v>
      </c>
      <c r="AD37" s="12">
        <f>IFERROR(VLOOKUP($A37,'All Running Order'!$A$4:$CN$60,AD$100,FALSE),)</f>
        <v>0</v>
      </c>
      <c r="AE37" s="12">
        <f>IFERROR(VLOOKUP($A37,'All Running Order'!$A$4:$CN$60,AE$100,FALSE),)</f>
        <v>0</v>
      </c>
      <c r="AF37" s="12">
        <f>IFERROR(VLOOKUP($A37,'All Running Order'!$A$4:$CN$60,AF$100,FALSE),)</f>
        <v>0</v>
      </c>
      <c r="AG37" s="12">
        <f>IFERROR(VLOOKUP($A37,'All Running Order'!$A$4:$CN$60,AG$100,FALSE),)</f>
        <v>0</v>
      </c>
      <c r="AH37" s="12">
        <f>IFERROR(VLOOKUP($A37,'All Running Order'!$A$4:$CN$60,AH$100,FALSE),)</f>
        <v>0</v>
      </c>
      <c r="AI37" s="12">
        <f>IFERROR(VLOOKUP($A37,'All Running Order'!$A$4:$CN$60,AI$100,FALSE),)</f>
        <v>0</v>
      </c>
      <c r="AJ37" s="12">
        <f>IFERROR(VLOOKUP($A37,'All Running Order'!$A$4:$CN$60,AJ$100,FALSE),)</f>
        <v>0</v>
      </c>
      <c r="AK37" s="12">
        <f>IFERROR(VLOOKUP($A37,'All Running Order'!$A$4:$CN$60,AK$100,FALSE),)</f>
        <v>0</v>
      </c>
      <c r="AL37" s="12">
        <f>IFERROR(VLOOKUP($A37,'All Running Order'!$A$4:$CN$60,AL$100,FALSE),)</f>
        <v>0</v>
      </c>
      <c r="AM37" s="12">
        <f>IFERROR(VLOOKUP($A37,'All Running Order'!$A$4:$CN$60,AM$100,FALSE),)</f>
        <v>0</v>
      </c>
      <c r="AN37" s="12">
        <f>IFERROR(VLOOKUP($A37,'All Running Order'!$A$4:$CN$60,AN$100,FALSE),)</f>
        <v>0</v>
      </c>
      <c r="AO37" s="12">
        <f>IFERROR(VLOOKUP($A37,'All Running Order'!$A$4:$CN$60,AO$100,FALSE),)</f>
        <v>0</v>
      </c>
      <c r="AP37" s="12">
        <f>IFERROR(VLOOKUP($A37,'All Running Order'!$A$4:$CN$60,AP$100,FALSE),)</f>
        <v>0</v>
      </c>
      <c r="AQ37" s="12">
        <f>IFERROR(VLOOKUP($A37,'All Running Order'!$A$4:$CN$60,AQ$100,FALSE),)</f>
        <v>0</v>
      </c>
      <c r="AR37" s="12">
        <f>IFERROR(VLOOKUP($A37,'All Running Order'!$A$4:$CN$60,AR$100,FALSE),)</f>
        <v>0</v>
      </c>
      <c r="AS37" s="12">
        <f>IFERROR(VLOOKUP($A37,'All Running Order'!$A$4:$CN$60,AS$100,FALSE),)</f>
        <v>0</v>
      </c>
      <c r="AT37" s="12">
        <f>IFERROR(VLOOKUP($A37,'All Running Order'!$A$4:$CN$60,AT$100,FALSE),)</f>
        <v>0</v>
      </c>
      <c r="AU37" s="12">
        <f>IFERROR(VLOOKUP($A37,'All Running Order'!$A$4:$CN$60,AU$100,FALSE),)</f>
        <v>0</v>
      </c>
      <c r="AV37" s="12">
        <f>IFERROR(VLOOKUP($A37,'All Running Order'!$A$4:$CN$60,AV$100,FALSE),)</f>
        <v>0</v>
      </c>
      <c r="AW37" s="12">
        <f>IFERROR(VLOOKUP($A37,'All Running Order'!$A$4:$CN$60,AW$100,FALSE),)</f>
        <v>0</v>
      </c>
      <c r="AX37" s="12">
        <f>IFERROR(VLOOKUP($A37,'All Running Order'!$A$4:$CN$60,AX$100,FALSE),)</f>
        <v>0</v>
      </c>
      <c r="AY37" s="12">
        <f>IFERROR(VLOOKUP($A37,'All Running Order'!$A$4:$CN$60,AY$100,FALSE),)</f>
        <v>0</v>
      </c>
      <c r="AZ37" s="12">
        <f>IFERROR(VLOOKUP($A37,'All Running Order'!$A$4:$CN$60,AZ$100,FALSE),)</f>
        <v>0</v>
      </c>
      <c r="BA37" s="12">
        <f>IFERROR(VLOOKUP($A37,'All Running Order'!$A$4:$CN$60,BA$100,FALSE),)</f>
        <v>0</v>
      </c>
      <c r="BB37" s="12">
        <f>IFERROR(VLOOKUP($A37,'All Running Order'!$A$4:$CN$60,BB$100,FALSE),)</f>
        <v>0</v>
      </c>
      <c r="BC37" s="12">
        <f>IFERROR(VLOOKUP($A37,'All Running Order'!$A$4:$CN$60,BC$100,FALSE),)</f>
        <v>0</v>
      </c>
      <c r="BD37" s="12">
        <f>IFERROR(VLOOKUP($A37,'All Running Order'!$A$4:$CN$60,BD$100,FALSE),)</f>
        <v>0</v>
      </c>
      <c r="BE37" s="12">
        <f>IFERROR(VLOOKUP($A37,'All Running Order'!$A$4:$CN$60,BE$100,FALSE),)</f>
        <v>0</v>
      </c>
      <c r="BF37" s="12">
        <f>IFERROR(VLOOKUP($A37,'All Running Order'!$A$4:$CN$60,BF$100,FALSE),)</f>
        <v>0</v>
      </c>
      <c r="BG37" s="12">
        <f>IFERROR(VLOOKUP($A37,'All Running Order'!$A$4:$CN$60,BG$100,FALSE),)</f>
        <v>0</v>
      </c>
      <c r="BH37" s="12">
        <f>IFERROR(VLOOKUP($A37,'All Running Order'!$A$4:$CN$60,BH$100,FALSE),)</f>
        <v>0</v>
      </c>
      <c r="BI37" s="12">
        <f>IFERROR(VLOOKUP($A37,'All Running Order'!$A$4:$CN$60,BI$100,FALSE),)</f>
        <v>0</v>
      </c>
      <c r="BJ37" s="12">
        <f>IFERROR(VLOOKUP($A37,'All Running Order'!$A$4:$CN$60,BJ$100,FALSE),)</f>
        <v>0</v>
      </c>
      <c r="BK37" s="12">
        <f>IFERROR(VLOOKUP($A37,'All Running Order'!$A$4:$CN$60,BK$100,FALSE),)</f>
        <v>0</v>
      </c>
      <c r="BL37" s="12">
        <f>IFERROR(VLOOKUP($A37,'All Running Order'!$A$4:$CN$60,BL$100,FALSE),)</f>
        <v>0</v>
      </c>
      <c r="BM37" s="12">
        <f>IFERROR(VLOOKUP($A37,'All Running Order'!$A$4:$CN$60,BM$100,FALSE),)</f>
        <v>0</v>
      </c>
      <c r="BN37" s="12">
        <f>IFERROR(VLOOKUP($A37,'All Running Order'!$A$4:$CN$60,BN$100,FALSE),)</f>
        <v>0</v>
      </c>
      <c r="BO37" s="12">
        <f>IFERROR(VLOOKUP($A37,'All Running Order'!$A$4:$CN$60,BO$100,FALSE),)</f>
        <v>0</v>
      </c>
      <c r="BP37" s="12">
        <f>IFERROR(VLOOKUP($A37,'All Running Order'!$A$4:$CN$60,BP$100,FALSE),)</f>
        <v>0</v>
      </c>
      <c r="BQ37" s="12">
        <f>IFERROR(VLOOKUP($A37,'All Running Order'!$A$4:$CN$60,BQ$100,FALSE),)</f>
        <v>0</v>
      </c>
      <c r="BR37" s="12">
        <f>IFERROR(VLOOKUP($A37,'All Running Order'!$A$4:$CN$60,BR$100,FALSE),)</f>
        <v>0</v>
      </c>
      <c r="BS37" s="12">
        <f>IFERROR(VLOOKUP($A37,'All Running Order'!$A$4:$CN$60,BS$100,FALSE),)</f>
        <v>0</v>
      </c>
      <c r="BT37" s="12">
        <f>IFERROR(VLOOKUP($A37,'All Running Order'!$A$4:$CN$60,BT$100,FALSE),)</f>
        <v>0</v>
      </c>
      <c r="BU37" s="12">
        <f>IFERROR(VLOOKUP($A37,'All Running Order'!$A$4:$CN$60,BU$100,FALSE),)</f>
        <v>0</v>
      </c>
      <c r="BV37" s="12">
        <f>IFERROR(VLOOKUP($A37,'All Running Order'!$A$4:$CN$60,BV$100,FALSE),)</f>
        <v>0</v>
      </c>
      <c r="BW37" s="12">
        <f>IFERROR(VLOOKUP($A37,'All Running Order'!$A$4:$CN$60,BW$100,FALSE),)</f>
        <v>0</v>
      </c>
      <c r="BX37" s="12">
        <f>IFERROR(VLOOKUP($A37,'All Running Order'!$A$4:$CN$60,BX$100,FALSE),)</f>
        <v>0</v>
      </c>
      <c r="BY37" s="12">
        <f>IFERROR(VLOOKUP($A37,'All Running Order'!$A$4:$CN$60,BY$100,FALSE),)</f>
        <v>0</v>
      </c>
      <c r="BZ37" s="12">
        <f>IFERROR(VLOOKUP($A37,'All Running Order'!$A$4:$CN$60,BZ$100,FALSE),)</f>
        <v>0</v>
      </c>
      <c r="CA37" s="12">
        <f>IFERROR(VLOOKUP($A37,'All Running Order'!$A$4:$CN$60,CA$100,FALSE),)</f>
        <v>0</v>
      </c>
      <c r="CB37" s="12">
        <f>IFERROR(VLOOKUP($A37,'All Running Order'!$A$4:$CN$60,CB$100,FALSE),)</f>
        <v>0</v>
      </c>
      <c r="CC37" s="12">
        <f>IFERROR(VLOOKUP($A37,'All Running Order'!$A$4:$CN$60,CC$100,FALSE),)</f>
        <v>0</v>
      </c>
      <c r="CD37" s="12">
        <f>IFERROR(VLOOKUP($A37,'All Running Order'!$A$4:$CN$60,CD$100,FALSE),)</f>
        <v>0</v>
      </c>
      <c r="CE37" s="12">
        <f>IFERROR(VLOOKUP($A37,'All Running Order'!$A$4:$CN$60,CE$100,FALSE),)</f>
        <v>0</v>
      </c>
      <c r="CF37" s="12">
        <f>IFERROR(VLOOKUP($A37,'All Running Order'!$A$4:$CN$60,CF$100,FALSE),)</f>
        <v>0</v>
      </c>
      <c r="CG37" s="12">
        <f>IFERROR(VLOOKUP($A37,'All Running Order'!$A$4:$CN$60,CG$100,FALSE),)</f>
        <v>0</v>
      </c>
      <c r="CH37" s="12">
        <f>IFERROR(VLOOKUP($A37,'All Running Order'!$A$4:$CN$60,CH$100,FALSE),)</f>
        <v>0</v>
      </c>
      <c r="CI37" s="12">
        <f>IFERROR(VLOOKUP($A37,'All Running Order'!$A$4:$CN$60,CI$100,FALSE),)</f>
        <v>0</v>
      </c>
      <c r="CJ37" s="12">
        <f>IFERROR(VLOOKUP($A37,'All Running Order'!$A$4:$CN$60,CJ$100,FALSE),)</f>
        <v>0</v>
      </c>
      <c r="CK37" s="12">
        <f>IFERROR(VLOOKUP($A37,'All Running Order'!$A$4:$CN$60,CK$100,FALSE),)</f>
        <v>0</v>
      </c>
      <c r="CL37" s="12">
        <f>IFERROR(VLOOKUP($A37,'All Running Order'!$A$4:$CN$60,CL$100,FALSE),)</f>
        <v>0</v>
      </c>
      <c r="CM37" s="12">
        <f>IFERROR(VLOOKUP($A37,'All Running Order'!$A$4:$CN$60,CM$100,FALSE),)</f>
        <v>0</v>
      </c>
      <c r="CN37" s="12">
        <f>IFERROR(VLOOKUP($A37,'All Running Order'!$A$4:$CN$60,CN$100,FALSE),)</f>
        <v>0</v>
      </c>
    </row>
    <row r="38" spans="1:92" x14ac:dyDescent="0.3">
      <c r="A38" s="3">
        <v>35</v>
      </c>
      <c r="B38" s="12">
        <f>IFERROR(VLOOKUP($A38,'All Running Order'!$A$4:$CN$60,B$100,FALSE),)</f>
        <v>0</v>
      </c>
      <c r="C38" s="21">
        <f>IFERROR(VLOOKUP($A38,'All Running Order'!$A$4:$CN$60,C$100,FALSE),)</f>
        <v>0</v>
      </c>
      <c r="D38" s="21">
        <f>IFERROR(VLOOKUP($A38,'All Running Order'!$A$4:$CN$60,D$100,FALSE),)</f>
        <v>0</v>
      </c>
      <c r="E38" s="21">
        <f>IFERROR(VLOOKUP($A38,'All Running Order'!$A$4:$CN$60,E$100,FALSE),)</f>
        <v>0</v>
      </c>
      <c r="F38" s="12">
        <f>IFERROR(VLOOKUP($A38,'All Running Order'!$A$4:$CN$60,F$100,FALSE),)</f>
        <v>0</v>
      </c>
      <c r="G38" s="12">
        <f>IFERROR(VLOOKUP($A38,'All Running Order'!$A$4:$CN$60,G$100,FALSE),)</f>
        <v>0</v>
      </c>
      <c r="H38" s="12">
        <f>IFERROR(VLOOKUP($A38,'All Running Order'!$A$4:$CN$60,H$100,FALSE),)</f>
        <v>0</v>
      </c>
      <c r="I38" s="12">
        <f>IFERROR(VLOOKUP($A38,'All Running Order'!$A$4:$CN$60,I$100,FALSE),)</f>
        <v>0</v>
      </c>
      <c r="J38" s="12">
        <f>IFERROR(VLOOKUP($A38,'All Running Order'!$A$4:$CN$60,J$100,FALSE),)</f>
        <v>0</v>
      </c>
      <c r="K38" s="12">
        <f>IFERROR(VLOOKUP($A38,'All Running Order'!$A$4:$CN$60,K$100,FALSE),)</f>
        <v>0</v>
      </c>
      <c r="L38" s="12">
        <f>IFERROR(VLOOKUP($A38,'All Running Order'!$A$4:$CN$60,L$100,FALSE),)</f>
        <v>0</v>
      </c>
      <c r="M38" s="12">
        <f>IFERROR(VLOOKUP($A38,'All Running Order'!$A$4:$CN$60,M$100,FALSE),)</f>
        <v>0</v>
      </c>
      <c r="N38" s="12">
        <f>IFERROR(VLOOKUP($A38,'All Running Order'!$A$4:$CN$60,N$100,FALSE),)</f>
        <v>0</v>
      </c>
      <c r="O38" s="12">
        <f>IFERROR(VLOOKUP($A38,'All Running Order'!$A$4:$CN$60,O$100,FALSE),)</f>
        <v>0</v>
      </c>
      <c r="P38" s="12">
        <f>IFERROR(VLOOKUP($A38,'All Running Order'!$A$4:$CN$60,P$100,FALSE),)</f>
        <v>0</v>
      </c>
      <c r="Q38" s="12">
        <f>IFERROR(VLOOKUP($A38,'All Running Order'!$A$4:$CN$60,Q$100,FALSE),)</f>
        <v>0</v>
      </c>
      <c r="R38" s="12">
        <f>IFERROR(VLOOKUP($A38,'All Running Order'!$A$4:$CN$60,R$100,FALSE),)</f>
        <v>0</v>
      </c>
      <c r="S38" s="12">
        <f>IFERROR(VLOOKUP($A38,'All Running Order'!$A$4:$CN$60,S$100,FALSE),)</f>
        <v>0</v>
      </c>
      <c r="T38" s="12">
        <f>IFERROR(VLOOKUP($A38,'All Running Order'!$A$4:$CN$60,T$100,FALSE),)</f>
        <v>0</v>
      </c>
      <c r="U38" s="12">
        <f>IFERROR(VLOOKUP($A38,'All Running Order'!$A$4:$CN$60,U$100,FALSE),)</f>
        <v>0</v>
      </c>
      <c r="V38" s="12">
        <f>IFERROR(VLOOKUP($A38,'All Running Order'!$A$4:$CN$60,V$100,FALSE),)</f>
        <v>0</v>
      </c>
      <c r="W38" s="12">
        <f>IFERROR(VLOOKUP($A38,'All Running Order'!$A$4:$CN$60,W$100,FALSE),)</f>
        <v>0</v>
      </c>
      <c r="X38" s="12">
        <f>IFERROR(VLOOKUP($A38,'All Running Order'!$A$4:$CN$60,X$100,FALSE),)</f>
        <v>0</v>
      </c>
      <c r="Y38" s="12">
        <f>IFERROR(VLOOKUP($A38,'All Running Order'!$A$4:$CN$60,Y$100,FALSE),)</f>
        <v>0</v>
      </c>
      <c r="Z38" s="12">
        <f>IFERROR(VLOOKUP($A38,'All Running Order'!$A$4:$CN$60,Z$100,FALSE),)</f>
        <v>0</v>
      </c>
      <c r="AA38" s="12">
        <f>IFERROR(VLOOKUP($A38,'All Running Order'!$A$4:$CN$60,AA$100,FALSE),)</f>
        <v>0</v>
      </c>
      <c r="AB38" s="12">
        <f>IFERROR(VLOOKUP($A38,'All Running Order'!$A$4:$CN$60,AB$100,FALSE),)</f>
        <v>0</v>
      </c>
      <c r="AC38" s="12">
        <f>IFERROR(VLOOKUP($A38,'All Running Order'!$A$4:$CN$60,AC$100,FALSE),)</f>
        <v>0</v>
      </c>
      <c r="AD38" s="12">
        <f>IFERROR(VLOOKUP($A38,'All Running Order'!$A$4:$CN$60,AD$100,FALSE),)</f>
        <v>0</v>
      </c>
      <c r="AE38" s="12">
        <f>IFERROR(VLOOKUP($A38,'All Running Order'!$A$4:$CN$60,AE$100,FALSE),)</f>
        <v>0</v>
      </c>
      <c r="AF38" s="12">
        <f>IFERROR(VLOOKUP($A38,'All Running Order'!$A$4:$CN$60,AF$100,FALSE),)</f>
        <v>0</v>
      </c>
      <c r="AG38" s="12">
        <f>IFERROR(VLOOKUP($A38,'All Running Order'!$A$4:$CN$60,AG$100,FALSE),)</f>
        <v>0</v>
      </c>
      <c r="AH38" s="12">
        <f>IFERROR(VLOOKUP($A38,'All Running Order'!$A$4:$CN$60,AH$100,FALSE),)</f>
        <v>0</v>
      </c>
      <c r="AI38" s="12">
        <f>IFERROR(VLOOKUP($A38,'All Running Order'!$A$4:$CN$60,AI$100,FALSE),)</f>
        <v>0</v>
      </c>
      <c r="AJ38" s="12">
        <f>IFERROR(VLOOKUP($A38,'All Running Order'!$A$4:$CN$60,AJ$100,FALSE),)</f>
        <v>0</v>
      </c>
      <c r="AK38" s="12">
        <f>IFERROR(VLOOKUP($A38,'All Running Order'!$A$4:$CN$60,AK$100,FALSE),)</f>
        <v>0</v>
      </c>
      <c r="AL38" s="12">
        <f>IFERROR(VLOOKUP($A38,'All Running Order'!$A$4:$CN$60,AL$100,FALSE),)</f>
        <v>0</v>
      </c>
      <c r="AM38" s="12">
        <f>IFERROR(VLOOKUP($A38,'All Running Order'!$A$4:$CN$60,AM$100,FALSE),)</f>
        <v>0</v>
      </c>
      <c r="AN38" s="12">
        <f>IFERROR(VLOOKUP($A38,'All Running Order'!$A$4:$CN$60,AN$100,FALSE),)</f>
        <v>0</v>
      </c>
      <c r="AO38" s="12">
        <f>IFERROR(VLOOKUP($A38,'All Running Order'!$A$4:$CN$60,AO$100,FALSE),)</f>
        <v>0</v>
      </c>
      <c r="AP38" s="12">
        <f>IFERROR(VLOOKUP($A38,'All Running Order'!$A$4:$CN$60,AP$100,FALSE),)</f>
        <v>0</v>
      </c>
      <c r="AQ38" s="12">
        <f>IFERROR(VLOOKUP($A38,'All Running Order'!$A$4:$CN$60,AQ$100,FALSE),)</f>
        <v>0</v>
      </c>
      <c r="AR38" s="12">
        <f>IFERROR(VLOOKUP($A38,'All Running Order'!$A$4:$CN$60,AR$100,FALSE),)</f>
        <v>0</v>
      </c>
      <c r="AS38" s="12">
        <f>IFERROR(VLOOKUP($A38,'All Running Order'!$A$4:$CN$60,AS$100,FALSE),)</f>
        <v>0</v>
      </c>
      <c r="AT38" s="12">
        <f>IFERROR(VLOOKUP($A38,'All Running Order'!$A$4:$CN$60,AT$100,FALSE),)</f>
        <v>0</v>
      </c>
      <c r="AU38" s="12">
        <f>IFERROR(VLOOKUP($A38,'All Running Order'!$A$4:$CN$60,AU$100,FALSE),)</f>
        <v>0</v>
      </c>
      <c r="AV38" s="12">
        <f>IFERROR(VLOOKUP($A38,'All Running Order'!$A$4:$CN$60,AV$100,FALSE),)</f>
        <v>0</v>
      </c>
      <c r="AW38" s="12">
        <f>IFERROR(VLOOKUP($A38,'All Running Order'!$A$4:$CN$60,AW$100,FALSE),)</f>
        <v>0</v>
      </c>
      <c r="AX38" s="12">
        <f>IFERROR(VLOOKUP($A38,'All Running Order'!$A$4:$CN$60,AX$100,FALSE),)</f>
        <v>0</v>
      </c>
      <c r="AY38" s="12">
        <f>IFERROR(VLOOKUP($A38,'All Running Order'!$A$4:$CN$60,AY$100,FALSE),)</f>
        <v>0</v>
      </c>
      <c r="AZ38" s="12">
        <f>IFERROR(VLOOKUP($A38,'All Running Order'!$A$4:$CN$60,AZ$100,FALSE),)</f>
        <v>0</v>
      </c>
      <c r="BA38" s="12">
        <f>IFERROR(VLOOKUP($A38,'All Running Order'!$A$4:$CN$60,BA$100,FALSE),)</f>
        <v>0</v>
      </c>
      <c r="BB38" s="12">
        <f>IFERROR(VLOOKUP($A38,'All Running Order'!$A$4:$CN$60,BB$100,FALSE),)</f>
        <v>0</v>
      </c>
      <c r="BC38" s="12">
        <f>IFERROR(VLOOKUP($A38,'All Running Order'!$A$4:$CN$60,BC$100,FALSE),)</f>
        <v>0</v>
      </c>
      <c r="BD38" s="12">
        <f>IFERROR(VLOOKUP($A38,'All Running Order'!$A$4:$CN$60,BD$100,FALSE),)</f>
        <v>0</v>
      </c>
      <c r="BE38" s="12">
        <f>IFERROR(VLOOKUP($A38,'All Running Order'!$A$4:$CN$60,BE$100,FALSE),)</f>
        <v>0</v>
      </c>
      <c r="BF38" s="12">
        <f>IFERROR(VLOOKUP($A38,'All Running Order'!$A$4:$CN$60,BF$100,FALSE),)</f>
        <v>0</v>
      </c>
      <c r="BG38" s="12">
        <f>IFERROR(VLOOKUP($A38,'All Running Order'!$A$4:$CN$60,BG$100,FALSE),)</f>
        <v>0</v>
      </c>
      <c r="BH38" s="12">
        <f>IFERROR(VLOOKUP($A38,'All Running Order'!$A$4:$CN$60,BH$100,FALSE),)</f>
        <v>0</v>
      </c>
      <c r="BI38" s="12">
        <f>IFERROR(VLOOKUP($A38,'All Running Order'!$A$4:$CN$60,BI$100,FALSE),)</f>
        <v>0</v>
      </c>
      <c r="BJ38" s="12">
        <f>IFERROR(VLOOKUP($A38,'All Running Order'!$A$4:$CN$60,BJ$100,FALSE),)</f>
        <v>0</v>
      </c>
      <c r="BK38" s="12">
        <f>IFERROR(VLOOKUP($A38,'All Running Order'!$A$4:$CN$60,BK$100,FALSE),)</f>
        <v>0</v>
      </c>
      <c r="BL38" s="12">
        <f>IFERROR(VLOOKUP($A38,'All Running Order'!$A$4:$CN$60,BL$100,FALSE),)</f>
        <v>0</v>
      </c>
      <c r="BM38" s="12">
        <f>IFERROR(VLOOKUP($A38,'All Running Order'!$A$4:$CN$60,BM$100,FALSE),)</f>
        <v>0</v>
      </c>
      <c r="BN38" s="12">
        <f>IFERROR(VLOOKUP($A38,'All Running Order'!$A$4:$CN$60,BN$100,FALSE),)</f>
        <v>0</v>
      </c>
      <c r="BO38" s="12">
        <f>IFERROR(VLOOKUP($A38,'All Running Order'!$A$4:$CN$60,BO$100,FALSE),)</f>
        <v>0</v>
      </c>
      <c r="BP38" s="12">
        <f>IFERROR(VLOOKUP($A38,'All Running Order'!$A$4:$CN$60,BP$100,FALSE),)</f>
        <v>0</v>
      </c>
      <c r="BQ38" s="12">
        <f>IFERROR(VLOOKUP($A38,'All Running Order'!$A$4:$CN$60,BQ$100,FALSE),)</f>
        <v>0</v>
      </c>
      <c r="BR38" s="12">
        <f>IFERROR(VLOOKUP($A38,'All Running Order'!$A$4:$CN$60,BR$100,FALSE),)</f>
        <v>0</v>
      </c>
      <c r="BS38" s="12">
        <f>IFERROR(VLOOKUP($A38,'All Running Order'!$A$4:$CN$60,BS$100,FALSE),)</f>
        <v>0</v>
      </c>
      <c r="BT38" s="12">
        <f>IFERROR(VLOOKUP($A38,'All Running Order'!$A$4:$CN$60,BT$100,FALSE),)</f>
        <v>0</v>
      </c>
      <c r="BU38" s="12">
        <f>IFERROR(VLOOKUP($A38,'All Running Order'!$A$4:$CN$60,BU$100,FALSE),)</f>
        <v>0</v>
      </c>
      <c r="BV38" s="12">
        <f>IFERROR(VLOOKUP($A38,'All Running Order'!$A$4:$CN$60,BV$100,FALSE),)</f>
        <v>0</v>
      </c>
      <c r="BW38" s="12">
        <f>IFERROR(VLOOKUP($A38,'All Running Order'!$A$4:$CN$60,BW$100,FALSE),)</f>
        <v>0</v>
      </c>
      <c r="BX38" s="12">
        <f>IFERROR(VLOOKUP($A38,'All Running Order'!$A$4:$CN$60,BX$100,FALSE),)</f>
        <v>0</v>
      </c>
      <c r="BY38" s="12">
        <f>IFERROR(VLOOKUP($A38,'All Running Order'!$A$4:$CN$60,BY$100,FALSE),)</f>
        <v>0</v>
      </c>
      <c r="BZ38" s="12">
        <f>IFERROR(VLOOKUP($A38,'All Running Order'!$A$4:$CN$60,BZ$100,FALSE),)</f>
        <v>0</v>
      </c>
      <c r="CA38" s="12">
        <f>IFERROR(VLOOKUP($A38,'All Running Order'!$A$4:$CN$60,CA$100,FALSE),)</f>
        <v>0</v>
      </c>
      <c r="CB38" s="12">
        <f>IFERROR(VLOOKUP($A38,'All Running Order'!$A$4:$CN$60,CB$100,FALSE),)</f>
        <v>0</v>
      </c>
      <c r="CC38" s="12">
        <f>IFERROR(VLOOKUP($A38,'All Running Order'!$A$4:$CN$60,CC$100,FALSE),)</f>
        <v>0</v>
      </c>
      <c r="CD38" s="12">
        <f>IFERROR(VLOOKUP($A38,'All Running Order'!$A$4:$CN$60,CD$100,FALSE),)</f>
        <v>0</v>
      </c>
      <c r="CE38" s="12">
        <f>IFERROR(VLOOKUP($A38,'All Running Order'!$A$4:$CN$60,CE$100,FALSE),)</f>
        <v>0</v>
      </c>
      <c r="CF38" s="12">
        <f>IFERROR(VLOOKUP($A38,'All Running Order'!$A$4:$CN$60,CF$100,FALSE),)</f>
        <v>0</v>
      </c>
      <c r="CG38" s="12">
        <f>IFERROR(VLOOKUP($A38,'All Running Order'!$A$4:$CN$60,CG$100,FALSE),)</f>
        <v>0</v>
      </c>
      <c r="CH38" s="12">
        <f>IFERROR(VLOOKUP($A38,'All Running Order'!$A$4:$CN$60,CH$100,FALSE),)</f>
        <v>0</v>
      </c>
      <c r="CI38" s="12">
        <f>IFERROR(VLOOKUP($A38,'All Running Order'!$A$4:$CN$60,CI$100,FALSE),)</f>
        <v>0</v>
      </c>
      <c r="CJ38" s="12">
        <f>IFERROR(VLOOKUP($A38,'All Running Order'!$A$4:$CN$60,CJ$100,FALSE),)</f>
        <v>0</v>
      </c>
      <c r="CK38" s="12">
        <f>IFERROR(VLOOKUP($A38,'All Running Order'!$A$4:$CN$60,CK$100,FALSE),)</f>
        <v>0</v>
      </c>
      <c r="CL38" s="12">
        <f>IFERROR(VLOOKUP($A38,'All Running Order'!$A$4:$CN$60,CL$100,FALSE),)</f>
        <v>0</v>
      </c>
      <c r="CM38" s="12">
        <f>IFERROR(VLOOKUP($A38,'All Running Order'!$A$4:$CN$60,CM$100,FALSE),)</f>
        <v>0</v>
      </c>
      <c r="CN38" s="12">
        <f>IFERROR(VLOOKUP($A38,'All Running Order'!$A$4:$CN$60,CN$100,FALSE),)</f>
        <v>0</v>
      </c>
    </row>
    <row r="39" spans="1:92" x14ac:dyDescent="0.3">
      <c r="A39" s="3">
        <v>36</v>
      </c>
      <c r="B39" s="12">
        <f>IFERROR(VLOOKUP($A39,'All Running Order'!$A$4:$CN$60,B$100,FALSE),)</f>
        <v>0</v>
      </c>
      <c r="C39" s="21">
        <f>IFERROR(VLOOKUP($A39,'All Running Order'!$A$4:$CN$60,C$100,FALSE),)</f>
        <v>0</v>
      </c>
      <c r="D39" s="21">
        <f>IFERROR(VLOOKUP($A39,'All Running Order'!$A$4:$CN$60,D$100,FALSE),)</f>
        <v>0</v>
      </c>
      <c r="E39" s="21">
        <f>IFERROR(VLOOKUP($A39,'All Running Order'!$A$4:$CN$60,E$100,FALSE),)</f>
        <v>0</v>
      </c>
      <c r="F39" s="12">
        <f>IFERROR(VLOOKUP($A39,'All Running Order'!$A$4:$CN$60,F$100,FALSE),)</f>
        <v>0</v>
      </c>
      <c r="G39" s="12">
        <f>IFERROR(VLOOKUP($A39,'All Running Order'!$A$4:$CN$60,G$100,FALSE),)</f>
        <v>0</v>
      </c>
      <c r="H39" s="12">
        <f>IFERROR(VLOOKUP($A39,'All Running Order'!$A$4:$CN$60,H$100,FALSE),)</f>
        <v>0</v>
      </c>
      <c r="I39" s="12">
        <f>IFERROR(VLOOKUP($A39,'All Running Order'!$A$4:$CN$60,I$100,FALSE),)</f>
        <v>0</v>
      </c>
      <c r="J39" s="12">
        <f>IFERROR(VLOOKUP($A39,'All Running Order'!$A$4:$CN$60,J$100,FALSE),)</f>
        <v>0</v>
      </c>
      <c r="K39" s="12">
        <f>IFERROR(VLOOKUP($A39,'All Running Order'!$A$4:$CN$60,K$100,FALSE),)</f>
        <v>0</v>
      </c>
      <c r="L39" s="12">
        <f>IFERROR(VLOOKUP($A39,'All Running Order'!$A$4:$CN$60,L$100,FALSE),)</f>
        <v>0</v>
      </c>
      <c r="M39" s="12">
        <f>IFERROR(VLOOKUP($A39,'All Running Order'!$A$4:$CN$60,M$100,FALSE),)</f>
        <v>0</v>
      </c>
      <c r="N39" s="12">
        <f>IFERROR(VLOOKUP($A39,'All Running Order'!$A$4:$CN$60,N$100,FALSE),)</f>
        <v>0</v>
      </c>
      <c r="O39" s="12">
        <f>IFERROR(VLOOKUP($A39,'All Running Order'!$A$4:$CN$60,O$100,FALSE),)</f>
        <v>0</v>
      </c>
      <c r="P39" s="12">
        <f>IFERROR(VLOOKUP($A39,'All Running Order'!$A$4:$CN$60,P$100,FALSE),)</f>
        <v>0</v>
      </c>
      <c r="Q39" s="12">
        <f>IFERROR(VLOOKUP($A39,'All Running Order'!$A$4:$CN$60,Q$100,FALSE),)</f>
        <v>0</v>
      </c>
      <c r="R39" s="12">
        <f>IFERROR(VLOOKUP($A39,'All Running Order'!$A$4:$CN$60,R$100,FALSE),)</f>
        <v>0</v>
      </c>
      <c r="S39" s="12">
        <f>IFERROR(VLOOKUP($A39,'All Running Order'!$A$4:$CN$60,S$100,FALSE),)</f>
        <v>0</v>
      </c>
      <c r="T39" s="12">
        <f>IFERROR(VLOOKUP($A39,'All Running Order'!$A$4:$CN$60,T$100,FALSE),)</f>
        <v>0</v>
      </c>
      <c r="U39" s="12">
        <f>IFERROR(VLOOKUP($A39,'All Running Order'!$A$4:$CN$60,U$100,FALSE),)</f>
        <v>0</v>
      </c>
      <c r="V39" s="12">
        <f>IFERROR(VLOOKUP($A39,'All Running Order'!$A$4:$CN$60,V$100,FALSE),)</f>
        <v>0</v>
      </c>
      <c r="W39" s="12">
        <f>IFERROR(VLOOKUP($A39,'All Running Order'!$A$4:$CN$60,W$100,FALSE),)</f>
        <v>0</v>
      </c>
      <c r="X39" s="12">
        <f>IFERROR(VLOOKUP($A39,'All Running Order'!$A$4:$CN$60,X$100,FALSE),)</f>
        <v>0</v>
      </c>
      <c r="Y39" s="12">
        <f>IFERROR(VLOOKUP($A39,'All Running Order'!$A$4:$CN$60,Y$100,FALSE),)</f>
        <v>0</v>
      </c>
      <c r="Z39" s="12">
        <f>IFERROR(VLOOKUP($A39,'All Running Order'!$A$4:$CN$60,Z$100,FALSE),)</f>
        <v>0</v>
      </c>
      <c r="AA39" s="12">
        <f>IFERROR(VLOOKUP($A39,'All Running Order'!$A$4:$CN$60,AA$100,FALSE),)</f>
        <v>0</v>
      </c>
      <c r="AB39" s="12">
        <f>IFERROR(VLOOKUP($A39,'All Running Order'!$A$4:$CN$60,AB$100,FALSE),)</f>
        <v>0</v>
      </c>
      <c r="AC39" s="12">
        <f>IFERROR(VLOOKUP($A39,'All Running Order'!$A$4:$CN$60,AC$100,FALSE),)</f>
        <v>0</v>
      </c>
      <c r="AD39" s="12">
        <f>IFERROR(VLOOKUP($A39,'All Running Order'!$A$4:$CN$60,AD$100,FALSE),)</f>
        <v>0</v>
      </c>
      <c r="AE39" s="12">
        <f>IFERROR(VLOOKUP($A39,'All Running Order'!$A$4:$CN$60,AE$100,FALSE),)</f>
        <v>0</v>
      </c>
      <c r="AF39" s="12">
        <f>IFERROR(VLOOKUP($A39,'All Running Order'!$A$4:$CN$60,AF$100,FALSE),)</f>
        <v>0</v>
      </c>
      <c r="AG39" s="12">
        <f>IFERROR(VLOOKUP($A39,'All Running Order'!$A$4:$CN$60,AG$100,FALSE),)</f>
        <v>0</v>
      </c>
      <c r="AH39" s="12">
        <f>IFERROR(VLOOKUP($A39,'All Running Order'!$A$4:$CN$60,AH$100,FALSE),)</f>
        <v>0</v>
      </c>
      <c r="AI39" s="12">
        <f>IFERROR(VLOOKUP($A39,'All Running Order'!$A$4:$CN$60,AI$100,FALSE),)</f>
        <v>0</v>
      </c>
      <c r="AJ39" s="12">
        <f>IFERROR(VLOOKUP($A39,'All Running Order'!$A$4:$CN$60,AJ$100,FALSE),)</f>
        <v>0</v>
      </c>
      <c r="AK39" s="12">
        <f>IFERROR(VLOOKUP($A39,'All Running Order'!$A$4:$CN$60,AK$100,FALSE),)</f>
        <v>0</v>
      </c>
      <c r="AL39" s="12">
        <f>IFERROR(VLOOKUP($A39,'All Running Order'!$A$4:$CN$60,AL$100,FALSE),)</f>
        <v>0</v>
      </c>
      <c r="AM39" s="12">
        <f>IFERROR(VLOOKUP($A39,'All Running Order'!$A$4:$CN$60,AM$100,FALSE),)</f>
        <v>0</v>
      </c>
      <c r="AN39" s="12">
        <f>IFERROR(VLOOKUP($A39,'All Running Order'!$A$4:$CN$60,AN$100,FALSE),)</f>
        <v>0</v>
      </c>
      <c r="AO39" s="12">
        <f>IFERROR(VLOOKUP($A39,'All Running Order'!$A$4:$CN$60,AO$100,FALSE),)</f>
        <v>0</v>
      </c>
      <c r="AP39" s="12">
        <f>IFERROR(VLOOKUP($A39,'All Running Order'!$A$4:$CN$60,AP$100,FALSE),)</f>
        <v>0</v>
      </c>
      <c r="AQ39" s="12">
        <f>IFERROR(VLOOKUP($A39,'All Running Order'!$A$4:$CN$60,AQ$100,FALSE),)</f>
        <v>0</v>
      </c>
      <c r="AR39" s="12">
        <f>IFERROR(VLOOKUP($A39,'All Running Order'!$A$4:$CN$60,AR$100,FALSE),)</f>
        <v>0</v>
      </c>
      <c r="AS39" s="12">
        <f>IFERROR(VLOOKUP($A39,'All Running Order'!$A$4:$CN$60,AS$100,FALSE),)</f>
        <v>0</v>
      </c>
      <c r="AT39" s="12">
        <f>IFERROR(VLOOKUP($A39,'All Running Order'!$A$4:$CN$60,AT$100,FALSE),)</f>
        <v>0</v>
      </c>
      <c r="AU39" s="12">
        <f>IFERROR(VLOOKUP($A39,'All Running Order'!$A$4:$CN$60,AU$100,FALSE),)</f>
        <v>0</v>
      </c>
      <c r="AV39" s="12">
        <f>IFERROR(VLOOKUP($A39,'All Running Order'!$A$4:$CN$60,AV$100,FALSE),)</f>
        <v>0</v>
      </c>
      <c r="AW39" s="12">
        <f>IFERROR(VLOOKUP($A39,'All Running Order'!$A$4:$CN$60,AW$100,FALSE),)</f>
        <v>0</v>
      </c>
      <c r="AX39" s="12">
        <f>IFERROR(VLOOKUP($A39,'All Running Order'!$A$4:$CN$60,AX$100,FALSE),)</f>
        <v>0</v>
      </c>
      <c r="AY39" s="12">
        <f>IFERROR(VLOOKUP($A39,'All Running Order'!$A$4:$CN$60,AY$100,FALSE),)</f>
        <v>0</v>
      </c>
      <c r="AZ39" s="12">
        <f>IFERROR(VLOOKUP($A39,'All Running Order'!$A$4:$CN$60,AZ$100,FALSE),)</f>
        <v>0</v>
      </c>
      <c r="BA39" s="12">
        <f>IFERROR(VLOOKUP($A39,'All Running Order'!$A$4:$CN$60,BA$100,FALSE),)</f>
        <v>0</v>
      </c>
      <c r="BB39" s="12">
        <f>IFERROR(VLOOKUP($A39,'All Running Order'!$A$4:$CN$60,BB$100,FALSE),)</f>
        <v>0</v>
      </c>
      <c r="BC39" s="12">
        <f>IFERROR(VLOOKUP($A39,'All Running Order'!$A$4:$CN$60,BC$100,FALSE),)</f>
        <v>0</v>
      </c>
      <c r="BD39" s="12">
        <f>IFERROR(VLOOKUP($A39,'All Running Order'!$A$4:$CN$60,BD$100,FALSE),)</f>
        <v>0</v>
      </c>
      <c r="BE39" s="12">
        <f>IFERROR(VLOOKUP($A39,'All Running Order'!$A$4:$CN$60,BE$100,FALSE),)</f>
        <v>0</v>
      </c>
      <c r="BF39" s="12">
        <f>IFERROR(VLOOKUP($A39,'All Running Order'!$A$4:$CN$60,BF$100,FALSE),)</f>
        <v>0</v>
      </c>
      <c r="BG39" s="12">
        <f>IFERROR(VLOOKUP($A39,'All Running Order'!$A$4:$CN$60,BG$100,FALSE),)</f>
        <v>0</v>
      </c>
      <c r="BH39" s="12">
        <f>IFERROR(VLOOKUP($A39,'All Running Order'!$A$4:$CN$60,BH$100,FALSE),)</f>
        <v>0</v>
      </c>
      <c r="BI39" s="12">
        <f>IFERROR(VLOOKUP($A39,'All Running Order'!$A$4:$CN$60,BI$100,FALSE),)</f>
        <v>0</v>
      </c>
      <c r="BJ39" s="12">
        <f>IFERROR(VLOOKUP($A39,'All Running Order'!$A$4:$CN$60,BJ$100,FALSE),)</f>
        <v>0</v>
      </c>
      <c r="BK39" s="12">
        <f>IFERROR(VLOOKUP($A39,'All Running Order'!$A$4:$CN$60,BK$100,FALSE),)</f>
        <v>0</v>
      </c>
      <c r="BL39" s="12">
        <f>IFERROR(VLOOKUP($A39,'All Running Order'!$A$4:$CN$60,BL$100,FALSE),)</f>
        <v>0</v>
      </c>
      <c r="BM39" s="12">
        <f>IFERROR(VLOOKUP($A39,'All Running Order'!$A$4:$CN$60,BM$100,FALSE),)</f>
        <v>0</v>
      </c>
      <c r="BN39" s="12">
        <f>IFERROR(VLOOKUP($A39,'All Running Order'!$A$4:$CN$60,BN$100,FALSE),)</f>
        <v>0</v>
      </c>
      <c r="BO39" s="12">
        <f>IFERROR(VLOOKUP($A39,'All Running Order'!$A$4:$CN$60,BO$100,FALSE),)</f>
        <v>0</v>
      </c>
      <c r="BP39" s="12">
        <f>IFERROR(VLOOKUP($A39,'All Running Order'!$A$4:$CN$60,BP$100,FALSE),)</f>
        <v>0</v>
      </c>
      <c r="BQ39" s="12">
        <f>IFERROR(VLOOKUP($A39,'All Running Order'!$A$4:$CN$60,BQ$100,FALSE),)</f>
        <v>0</v>
      </c>
      <c r="BR39" s="12">
        <f>IFERROR(VLOOKUP($A39,'All Running Order'!$A$4:$CN$60,BR$100,FALSE),)</f>
        <v>0</v>
      </c>
      <c r="BS39" s="12">
        <f>IFERROR(VLOOKUP($A39,'All Running Order'!$A$4:$CN$60,BS$100,FALSE),)</f>
        <v>0</v>
      </c>
      <c r="BT39" s="12">
        <f>IFERROR(VLOOKUP($A39,'All Running Order'!$A$4:$CN$60,BT$100,FALSE),)</f>
        <v>0</v>
      </c>
      <c r="BU39" s="12">
        <f>IFERROR(VLOOKUP($A39,'All Running Order'!$A$4:$CN$60,BU$100,FALSE),)</f>
        <v>0</v>
      </c>
      <c r="BV39" s="12">
        <f>IFERROR(VLOOKUP($A39,'All Running Order'!$A$4:$CN$60,BV$100,FALSE),)</f>
        <v>0</v>
      </c>
      <c r="BW39" s="12">
        <f>IFERROR(VLOOKUP($A39,'All Running Order'!$A$4:$CN$60,BW$100,FALSE),)</f>
        <v>0</v>
      </c>
      <c r="BX39" s="12">
        <f>IFERROR(VLOOKUP($A39,'All Running Order'!$A$4:$CN$60,BX$100,FALSE),)</f>
        <v>0</v>
      </c>
      <c r="BY39" s="12">
        <f>IFERROR(VLOOKUP($A39,'All Running Order'!$A$4:$CN$60,BY$100,FALSE),)</f>
        <v>0</v>
      </c>
      <c r="BZ39" s="12">
        <f>IFERROR(VLOOKUP($A39,'All Running Order'!$A$4:$CN$60,BZ$100,FALSE),)</f>
        <v>0</v>
      </c>
      <c r="CA39" s="12">
        <f>IFERROR(VLOOKUP($A39,'All Running Order'!$A$4:$CN$60,CA$100,FALSE),)</f>
        <v>0</v>
      </c>
      <c r="CB39" s="12">
        <f>IFERROR(VLOOKUP($A39,'All Running Order'!$A$4:$CN$60,CB$100,FALSE),)</f>
        <v>0</v>
      </c>
      <c r="CC39" s="12">
        <f>IFERROR(VLOOKUP($A39,'All Running Order'!$A$4:$CN$60,CC$100,FALSE),)</f>
        <v>0</v>
      </c>
      <c r="CD39" s="12">
        <f>IFERROR(VLOOKUP($A39,'All Running Order'!$A$4:$CN$60,CD$100,FALSE),)</f>
        <v>0</v>
      </c>
      <c r="CE39" s="12">
        <f>IFERROR(VLOOKUP($A39,'All Running Order'!$A$4:$CN$60,CE$100,FALSE),)</f>
        <v>0</v>
      </c>
      <c r="CF39" s="12">
        <f>IFERROR(VLOOKUP($A39,'All Running Order'!$A$4:$CN$60,CF$100,FALSE),)</f>
        <v>0</v>
      </c>
      <c r="CG39" s="12">
        <f>IFERROR(VLOOKUP($A39,'All Running Order'!$A$4:$CN$60,CG$100,FALSE),)</f>
        <v>0</v>
      </c>
      <c r="CH39" s="12">
        <f>IFERROR(VLOOKUP($A39,'All Running Order'!$A$4:$CN$60,CH$100,FALSE),)</f>
        <v>0</v>
      </c>
      <c r="CI39" s="12">
        <f>IFERROR(VLOOKUP($A39,'All Running Order'!$A$4:$CN$60,CI$100,FALSE),)</f>
        <v>0</v>
      </c>
      <c r="CJ39" s="12">
        <f>IFERROR(VLOOKUP($A39,'All Running Order'!$A$4:$CN$60,CJ$100,FALSE),)</f>
        <v>0</v>
      </c>
      <c r="CK39" s="12">
        <f>IFERROR(VLOOKUP($A39,'All Running Order'!$A$4:$CN$60,CK$100,FALSE),)</f>
        <v>0</v>
      </c>
      <c r="CL39" s="12">
        <f>IFERROR(VLOOKUP($A39,'All Running Order'!$A$4:$CN$60,CL$100,FALSE),)</f>
        <v>0</v>
      </c>
      <c r="CM39" s="12">
        <f>IFERROR(VLOOKUP($A39,'All Running Order'!$A$4:$CN$60,CM$100,FALSE),)</f>
        <v>0</v>
      </c>
      <c r="CN39" s="12">
        <f>IFERROR(VLOOKUP($A39,'All Running Order'!$A$4:$CN$60,CN$100,FALSE),)</f>
        <v>0</v>
      </c>
    </row>
    <row r="40" spans="1:92" x14ac:dyDescent="0.3">
      <c r="A40" s="3">
        <v>37</v>
      </c>
      <c r="B40" s="12">
        <f>IFERROR(VLOOKUP($A40,'All Running Order'!$A$4:$CN$60,B$100,FALSE),)</f>
        <v>0</v>
      </c>
      <c r="C40" s="21">
        <f>IFERROR(VLOOKUP($A40,'All Running Order'!$A$4:$CN$60,C$100,FALSE),)</f>
        <v>0</v>
      </c>
      <c r="D40" s="21">
        <f>IFERROR(VLOOKUP($A40,'All Running Order'!$A$4:$CN$60,D$100,FALSE),)</f>
        <v>0</v>
      </c>
      <c r="E40" s="21">
        <f>IFERROR(VLOOKUP($A40,'All Running Order'!$A$4:$CN$60,E$100,FALSE),)</f>
        <v>0</v>
      </c>
      <c r="F40" s="12">
        <f>IFERROR(VLOOKUP($A40,'All Running Order'!$A$4:$CN$60,F$100,FALSE),)</f>
        <v>0</v>
      </c>
      <c r="G40" s="12">
        <f>IFERROR(VLOOKUP($A40,'All Running Order'!$A$4:$CN$60,G$100,FALSE),)</f>
        <v>0</v>
      </c>
      <c r="H40" s="12">
        <f>IFERROR(VLOOKUP($A40,'All Running Order'!$A$4:$CN$60,H$100,FALSE),)</f>
        <v>0</v>
      </c>
      <c r="I40" s="12">
        <f>IFERROR(VLOOKUP($A40,'All Running Order'!$A$4:$CN$60,I$100,FALSE),)</f>
        <v>0</v>
      </c>
      <c r="J40" s="12">
        <f>IFERROR(VLOOKUP($A40,'All Running Order'!$A$4:$CN$60,J$100,FALSE),)</f>
        <v>0</v>
      </c>
      <c r="K40" s="12">
        <f>IFERROR(VLOOKUP($A40,'All Running Order'!$A$4:$CN$60,K$100,FALSE),)</f>
        <v>0</v>
      </c>
      <c r="L40" s="12">
        <f>IFERROR(VLOOKUP($A40,'All Running Order'!$A$4:$CN$60,L$100,FALSE),)</f>
        <v>0</v>
      </c>
      <c r="M40" s="12">
        <f>IFERROR(VLOOKUP($A40,'All Running Order'!$A$4:$CN$60,M$100,FALSE),)</f>
        <v>0</v>
      </c>
      <c r="N40" s="12">
        <f>IFERROR(VLOOKUP($A40,'All Running Order'!$A$4:$CN$60,N$100,FALSE),)</f>
        <v>0</v>
      </c>
      <c r="O40" s="12">
        <f>IFERROR(VLOOKUP($A40,'All Running Order'!$A$4:$CN$60,O$100,FALSE),)</f>
        <v>0</v>
      </c>
      <c r="P40" s="12">
        <f>IFERROR(VLOOKUP($A40,'All Running Order'!$A$4:$CN$60,P$100,FALSE),)</f>
        <v>0</v>
      </c>
      <c r="Q40" s="12">
        <f>IFERROR(VLOOKUP($A40,'All Running Order'!$A$4:$CN$60,Q$100,FALSE),)</f>
        <v>0</v>
      </c>
      <c r="R40" s="12">
        <f>IFERROR(VLOOKUP($A40,'All Running Order'!$A$4:$CN$60,R$100,FALSE),)</f>
        <v>0</v>
      </c>
      <c r="S40" s="12">
        <f>IFERROR(VLOOKUP($A40,'All Running Order'!$A$4:$CN$60,S$100,FALSE),)</f>
        <v>0</v>
      </c>
      <c r="T40" s="12">
        <f>IFERROR(VLOOKUP($A40,'All Running Order'!$A$4:$CN$60,T$100,FALSE),)</f>
        <v>0</v>
      </c>
      <c r="U40" s="12">
        <f>IFERROR(VLOOKUP($A40,'All Running Order'!$A$4:$CN$60,U$100,FALSE),)</f>
        <v>0</v>
      </c>
      <c r="V40" s="12">
        <f>IFERROR(VLOOKUP($A40,'All Running Order'!$A$4:$CN$60,V$100,FALSE),)</f>
        <v>0</v>
      </c>
      <c r="W40" s="12">
        <f>IFERROR(VLOOKUP($A40,'All Running Order'!$A$4:$CN$60,W$100,FALSE),)</f>
        <v>0</v>
      </c>
      <c r="X40" s="12">
        <f>IFERROR(VLOOKUP($A40,'All Running Order'!$A$4:$CN$60,X$100,FALSE),)</f>
        <v>0</v>
      </c>
      <c r="Y40" s="12">
        <f>IFERROR(VLOOKUP($A40,'All Running Order'!$A$4:$CN$60,Y$100,FALSE),)</f>
        <v>0</v>
      </c>
      <c r="Z40" s="12">
        <f>IFERROR(VLOOKUP($A40,'All Running Order'!$A$4:$CN$60,Z$100,FALSE),)</f>
        <v>0</v>
      </c>
      <c r="AA40" s="12">
        <f>IFERROR(VLOOKUP($A40,'All Running Order'!$A$4:$CN$60,AA$100,FALSE),)</f>
        <v>0</v>
      </c>
      <c r="AB40" s="12">
        <f>IFERROR(VLOOKUP($A40,'All Running Order'!$A$4:$CN$60,AB$100,FALSE),)</f>
        <v>0</v>
      </c>
      <c r="AC40" s="12">
        <f>IFERROR(VLOOKUP($A40,'All Running Order'!$A$4:$CN$60,AC$100,FALSE),)</f>
        <v>0</v>
      </c>
      <c r="AD40" s="12">
        <f>IFERROR(VLOOKUP($A40,'All Running Order'!$A$4:$CN$60,AD$100,FALSE),)</f>
        <v>0</v>
      </c>
      <c r="AE40" s="12">
        <f>IFERROR(VLOOKUP($A40,'All Running Order'!$A$4:$CN$60,AE$100,FALSE),)</f>
        <v>0</v>
      </c>
      <c r="AF40" s="12">
        <f>IFERROR(VLOOKUP($A40,'All Running Order'!$A$4:$CN$60,AF$100,FALSE),)</f>
        <v>0</v>
      </c>
      <c r="AG40" s="12">
        <f>IFERROR(VLOOKUP($A40,'All Running Order'!$A$4:$CN$60,AG$100,FALSE),)</f>
        <v>0</v>
      </c>
      <c r="AH40" s="12">
        <f>IFERROR(VLOOKUP($A40,'All Running Order'!$A$4:$CN$60,AH$100,FALSE),)</f>
        <v>0</v>
      </c>
      <c r="AI40" s="12">
        <f>IFERROR(VLOOKUP($A40,'All Running Order'!$A$4:$CN$60,AI$100,FALSE),)</f>
        <v>0</v>
      </c>
      <c r="AJ40" s="12">
        <f>IFERROR(VLOOKUP($A40,'All Running Order'!$A$4:$CN$60,AJ$100,FALSE),)</f>
        <v>0</v>
      </c>
      <c r="AK40" s="12">
        <f>IFERROR(VLOOKUP($A40,'All Running Order'!$A$4:$CN$60,AK$100,FALSE),)</f>
        <v>0</v>
      </c>
      <c r="AL40" s="12">
        <f>IFERROR(VLOOKUP($A40,'All Running Order'!$A$4:$CN$60,AL$100,FALSE),)</f>
        <v>0</v>
      </c>
      <c r="AM40" s="12">
        <f>IFERROR(VLOOKUP($A40,'All Running Order'!$A$4:$CN$60,AM$100,FALSE),)</f>
        <v>0</v>
      </c>
      <c r="AN40" s="12">
        <f>IFERROR(VLOOKUP($A40,'All Running Order'!$A$4:$CN$60,AN$100,FALSE),)</f>
        <v>0</v>
      </c>
      <c r="AO40" s="12">
        <f>IFERROR(VLOOKUP($A40,'All Running Order'!$A$4:$CN$60,AO$100,FALSE),)</f>
        <v>0</v>
      </c>
      <c r="AP40" s="12">
        <f>IFERROR(VLOOKUP($A40,'All Running Order'!$A$4:$CN$60,AP$100,FALSE),)</f>
        <v>0</v>
      </c>
      <c r="AQ40" s="12">
        <f>IFERROR(VLOOKUP($A40,'All Running Order'!$A$4:$CN$60,AQ$100,FALSE),)</f>
        <v>0</v>
      </c>
      <c r="AR40" s="12">
        <f>IFERROR(VLOOKUP($A40,'All Running Order'!$A$4:$CN$60,AR$100,FALSE),)</f>
        <v>0</v>
      </c>
      <c r="AS40" s="12">
        <f>IFERROR(VLOOKUP($A40,'All Running Order'!$A$4:$CN$60,AS$100,FALSE),)</f>
        <v>0</v>
      </c>
      <c r="AT40" s="12">
        <f>IFERROR(VLOOKUP($A40,'All Running Order'!$A$4:$CN$60,AT$100,FALSE),)</f>
        <v>0</v>
      </c>
      <c r="AU40" s="12">
        <f>IFERROR(VLOOKUP($A40,'All Running Order'!$A$4:$CN$60,AU$100,FALSE),)</f>
        <v>0</v>
      </c>
      <c r="AV40" s="12">
        <f>IFERROR(VLOOKUP($A40,'All Running Order'!$A$4:$CN$60,AV$100,FALSE),)</f>
        <v>0</v>
      </c>
      <c r="AW40" s="12">
        <f>IFERROR(VLOOKUP($A40,'All Running Order'!$A$4:$CN$60,AW$100,FALSE),)</f>
        <v>0</v>
      </c>
      <c r="AX40" s="12">
        <f>IFERROR(VLOOKUP($A40,'All Running Order'!$A$4:$CN$60,AX$100,FALSE),)</f>
        <v>0</v>
      </c>
      <c r="AY40" s="12">
        <f>IFERROR(VLOOKUP($A40,'All Running Order'!$A$4:$CN$60,AY$100,FALSE),)</f>
        <v>0</v>
      </c>
      <c r="AZ40" s="12">
        <f>IFERROR(VLOOKUP($A40,'All Running Order'!$A$4:$CN$60,AZ$100,FALSE),)</f>
        <v>0</v>
      </c>
      <c r="BA40" s="12">
        <f>IFERROR(VLOOKUP($A40,'All Running Order'!$A$4:$CN$60,BA$100,FALSE),)</f>
        <v>0</v>
      </c>
      <c r="BB40" s="12">
        <f>IFERROR(VLOOKUP($A40,'All Running Order'!$A$4:$CN$60,BB$100,FALSE),)</f>
        <v>0</v>
      </c>
      <c r="BC40" s="12">
        <f>IFERROR(VLOOKUP($A40,'All Running Order'!$A$4:$CN$60,BC$100,FALSE),)</f>
        <v>0</v>
      </c>
      <c r="BD40" s="12">
        <f>IFERROR(VLOOKUP($A40,'All Running Order'!$A$4:$CN$60,BD$100,FALSE),)</f>
        <v>0</v>
      </c>
      <c r="BE40" s="12">
        <f>IFERROR(VLOOKUP($A40,'All Running Order'!$A$4:$CN$60,BE$100,FALSE),)</f>
        <v>0</v>
      </c>
      <c r="BF40" s="12">
        <f>IFERROR(VLOOKUP($A40,'All Running Order'!$A$4:$CN$60,BF$100,FALSE),)</f>
        <v>0</v>
      </c>
      <c r="BG40" s="12">
        <f>IFERROR(VLOOKUP($A40,'All Running Order'!$A$4:$CN$60,BG$100,FALSE),)</f>
        <v>0</v>
      </c>
      <c r="BH40" s="12">
        <f>IFERROR(VLOOKUP($A40,'All Running Order'!$A$4:$CN$60,BH$100,FALSE),)</f>
        <v>0</v>
      </c>
      <c r="BI40" s="12">
        <f>IFERROR(VLOOKUP($A40,'All Running Order'!$A$4:$CN$60,BI$100,FALSE),)</f>
        <v>0</v>
      </c>
      <c r="BJ40" s="12">
        <f>IFERROR(VLOOKUP($A40,'All Running Order'!$A$4:$CN$60,BJ$100,FALSE),)</f>
        <v>0</v>
      </c>
      <c r="BK40" s="12">
        <f>IFERROR(VLOOKUP($A40,'All Running Order'!$A$4:$CN$60,BK$100,FALSE),)</f>
        <v>0</v>
      </c>
      <c r="BL40" s="12">
        <f>IFERROR(VLOOKUP($A40,'All Running Order'!$A$4:$CN$60,BL$100,FALSE),)</f>
        <v>0</v>
      </c>
      <c r="BM40" s="12">
        <f>IFERROR(VLOOKUP($A40,'All Running Order'!$A$4:$CN$60,BM$100,FALSE),)</f>
        <v>0</v>
      </c>
      <c r="BN40" s="12">
        <f>IFERROR(VLOOKUP($A40,'All Running Order'!$A$4:$CN$60,BN$100,FALSE),)</f>
        <v>0</v>
      </c>
      <c r="BO40" s="12">
        <f>IFERROR(VLOOKUP($A40,'All Running Order'!$A$4:$CN$60,BO$100,FALSE),)</f>
        <v>0</v>
      </c>
      <c r="BP40" s="12">
        <f>IFERROR(VLOOKUP($A40,'All Running Order'!$A$4:$CN$60,BP$100,FALSE),)</f>
        <v>0</v>
      </c>
      <c r="BQ40" s="12">
        <f>IFERROR(VLOOKUP($A40,'All Running Order'!$A$4:$CN$60,BQ$100,FALSE),)</f>
        <v>0</v>
      </c>
      <c r="BR40" s="12">
        <f>IFERROR(VLOOKUP($A40,'All Running Order'!$A$4:$CN$60,BR$100,FALSE),)</f>
        <v>0</v>
      </c>
      <c r="BS40" s="12">
        <f>IFERROR(VLOOKUP($A40,'All Running Order'!$A$4:$CN$60,BS$100,FALSE),)</f>
        <v>0</v>
      </c>
      <c r="BT40" s="12">
        <f>IFERROR(VLOOKUP($A40,'All Running Order'!$A$4:$CN$60,BT$100,FALSE),)</f>
        <v>0</v>
      </c>
      <c r="BU40" s="12">
        <f>IFERROR(VLOOKUP($A40,'All Running Order'!$A$4:$CN$60,BU$100,FALSE),)</f>
        <v>0</v>
      </c>
      <c r="BV40" s="12">
        <f>IFERROR(VLOOKUP($A40,'All Running Order'!$A$4:$CN$60,BV$100,FALSE),)</f>
        <v>0</v>
      </c>
      <c r="BW40" s="12">
        <f>IFERROR(VLOOKUP($A40,'All Running Order'!$A$4:$CN$60,BW$100,FALSE),)</f>
        <v>0</v>
      </c>
      <c r="BX40" s="12">
        <f>IFERROR(VLOOKUP($A40,'All Running Order'!$A$4:$CN$60,BX$100,FALSE),)</f>
        <v>0</v>
      </c>
      <c r="BY40" s="12">
        <f>IFERROR(VLOOKUP($A40,'All Running Order'!$A$4:$CN$60,BY$100,FALSE),)</f>
        <v>0</v>
      </c>
      <c r="BZ40" s="12">
        <f>IFERROR(VLOOKUP($A40,'All Running Order'!$A$4:$CN$60,BZ$100,FALSE),)</f>
        <v>0</v>
      </c>
      <c r="CA40" s="12">
        <f>IFERROR(VLOOKUP($A40,'All Running Order'!$A$4:$CN$60,CA$100,FALSE),)</f>
        <v>0</v>
      </c>
      <c r="CB40" s="12">
        <f>IFERROR(VLOOKUP($A40,'All Running Order'!$A$4:$CN$60,CB$100,FALSE),)</f>
        <v>0</v>
      </c>
      <c r="CC40" s="12">
        <f>IFERROR(VLOOKUP($A40,'All Running Order'!$A$4:$CN$60,CC$100,FALSE),)</f>
        <v>0</v>
      </c>
      <c r="CD40" s="12">
        <f>IFERROR(VLOOKUP($A40,'All Running Order'!$A$4:$CN$60,CD$100,FALSE),)</f>
        <v>0</v>
      </c>
      <c r="CE40" s="12">
        <f>IFERROR(VLOOKUP($A40,'All Running Order'!$A$4:$CN$60,CE$100,FALSE),)</f>
        <v>0</v>
      </c>
      <c r="CF40" s="12">
        <f>IFERROR(VLOOKUP($A40,'All Running Order'!$A$4:$CN$60,CF$100,FALSE),)</f>
        <v>0</v>
      </c>
      <c r="CG40" s="12">
        <f>IFERROR(VLOOKUP($A40,'All Running Order'!$A$4:$CN$60,CG$100,FALSE),)</f>
        <v>0</v>
      </c>
      <c r="CH40" s="12">
        <f>IFERROR(VLOOKUP($A40,'All Running Order'!$A$4:$CN$60,CH$100,FALSE),)</f>
        <v>0</v>
      </c>
      <c r="CI40" s="12">
        <f>IFERROR(VLOOKUP($A40,'All Running Order'!$A$4:$CN$60,CI$100,FALSE),)</f>
        <v>0</v>
      </c>
      <c r="CJ40" s="12">
        <f>IFERROR(VLOOKUP($A40,'All Running Order'!$A$4:$CN$60,CJ$100,FALSE),)</f>
        <v>0</v>
      </c>
      <c r="CK40" s="12">
        <f>IFERROR(VLOOKUP($A40,'All Running Order'!$A$4:$CN$60,CK$100,FALSE),)</f>
        <v>0</v>
      </c>
      <c r="CL40" s="12">
        <f>IFERROR(VLOOKUP($A40,'All Running Order'!$A$4:$CN$60,CL$100,FALSE),)</f>
        <v>0</v>
      </c>
      <c r="CM40" s="12">
        <f>IFERROR(VLOOKUP($A40,'All Running Order'!$A$4:$CN$60,CM$100,FALSE),)</f>
        <v>0</v>
      </c>
      <c r="CN40" s="12">
        <f>IFERROR(VLOOKUP($A40,'All Running Order'!$A$4:$CN$60,CN$100,FALSE),)</f>
        <v>0</v>
      </c>
    </row>
    <row r="41" spans="1:92" x14ac:dyDescent="0.3">
      <c r="A41" s="3">
        <v>38</v>
      </c>
      <c r="B41" s="12">
        <f>IFERROR(VLOOKUP($A41,'All Running Order'!$A$4:$CN$60,B$100,FALSE),)</f>
        <v>0</v>
      </c>
      <c r="C41" s="21">
        <f>IFERROR(VLOOKUP($A41,'All Running Order'!$A$4:$CN$60,C$100,FALSE),)</f>
        <v>0</v>
      </c>
      <c r="D41" s="21">
        <f>IFERROR(VLOOKUP($A41,'All Running Order'!$A$4:$CN$60,D$100,FALSE),)</f>
        <v>0</v>
      </c>
      <c r="E41" s="21">
        <f>IFERROR(VLOOKUP($A41,'All Running Order'!$A$4:$CN$60,E$100,FALSE),)</f>
        <v>0</v>
      </c>
      <c r="F41" s="12">
        <f>IFERROR(VLOOKUP($A41,'All Running Order'!$A$4:$CN$60,F$100,FALSE),)</f>
        <v>0</v>
      </c>
      <c r="G41" s="12">
        <f>IFERROR(VLOOKUP($A41,'All Running Order'!$A$4:$CN$60,G$100,FALSE),)</f>
        <v>0</v>
      </c>
      <c r="H41" s="12">
        <f>IFERROR(VLOOKUP($A41,'All Running Order'!$A$4:$CN$60,H$100,FALSE),)</f>
        <v>0</v>
      </c>
      <c r="I41" s="12">
        <f>IFERROR(VLOOKUP($A41,'All Running Order'!$A$4:$CN$60,I$100,FALSE),)</f>
        <v>0</v>
      </c>
      <c r="J41" s="12">
        <f>IFERROR(VLOOKUP($A41,'All Running Order'!$A$4:$CN$60,J$100,FALSE),)</f>
        <v>0</v>
      </c>
      <c r="K41" s="12">
        <f>IFERROR(VLOOKUP($A41,'All Running Order'!$A$4:$CN$60,K$100,FALSE),)</f>
        <v>0</v>
      </c>
      <c r="L41" s="12">
        <f>IFERROR(VLOOKUP($A41,'All Running Order'!$A$4:$CN$60,L$100,FALSE),)</f>
        <v>0</v>
      </c>
      <c r="M41" s="12">
        <f>IFERROR(VLOOKUP($A41,'All Running Order'!$A$4:$CN$60,M$100,FALSE),)</f>
        <v>0</v>
      </c>
      <c r="N41" s="12">
        <f>IFERROR(VLOOKUP($A41,'All Running Order'!$A$4:$CN$60,N$100,FALSE),)</f>
        <v>0</v>
      </c>
      <c r="O41" s="12">
        <f>IFERROR(VLOOKUP($A41,'All Running Order'!$A$4:$CN$60,O$100,FALSE),)</f>
        <v>0</v>
      </c>
      <c r="P41" s="12">
        <f>IFERROR(VLOOKUP($A41,'All Running Order'!$A$4:$CN$60,P$100,FALSE),)</f>
        <v>0</v>
      </c>
      <c r="Q41" s="12">
        <f>IFERROR(VLOOKUP($A41,'All Running Order'!$A$4:$CN$60,Q$100,FALSE),)</f>
        <v>0</v>
      </c>
      <c r="R41" s="12">
        <f>IFERROR(VLOOKUP($A41,'All Running Order'!$A$4:$CN$60,R$100,FALSE),)</f>
        <v>0</v>
      </c>
      <c r="S41" s="12">
        <f>IFERROR(VLOOKUP($A41,'All Running Order'!$A$4:$CN$60,S$100,FALSE),)</f>
        <v>0</v>
      </c>
      <c r="T41" s="12">
        <f>IFERROR(VLOOKUP($A41,'All Running Order'!$A$4:$CN$60,T$100,FALSE),)</f>
        <v>0</v>
      </c>
      <c r="U41" s="12">
        <f>IFERROR(VLOOKUP($A41,'All Running Order'!$A$4:$CN$60,U$100,FALSE),)</f>
        <v>0</v>
      </c>
      <c r="V41" s="12">
        <f>IFERROR(VLOOKUP($A41,'All Running Order'!$A$4:$CN$60,V$100,FALSE),)</f>
        <v>0</v>
      </c>
      <c r="W41" s="12">
        <f>IFERROR(VLOOKUP($A41,'All Running Order'!$A$4:$CN$60,W$100,FALSE),)</f>
        <v>0</v>
      </c>
      <c r="X41" s="12">
        <f>IFERROR(VLOOKUP($A41,'All Running Order'!$A$4:$CN$60,X$100,FALSE),)</f>
        <v>0</v>
      </c>
      <c r="Y41" s="12">
        <f>IFERROR(VLOOKUP($A41,'All Running Order'!$A$4:$CN$60,Y$100,FALSE),)</f>
        <v>0</v>
      </c>
      <c r="Z41" s="12">
        <f>IFERROR(VLOOKUP($A41,'All Running Order'!$A$4:$CN$60,Z$100,FALSE),)</f>
        <v>0</v>
      </c>
      <c r="AA41" s="12">
        <f>IFERROR(VLOOKUP($A41,'All Running Order'!$A$4:$CN$60,AA$100,FALSE),)</f>
        <v>0</v>
      </c>
      <c r="AB41" s="12">
        <f>IFERROR(VLOOKUP($A41,'All Running Order'!$A$4:$CN$60,AB$100,FALSE),)</f>
        <v>0</v>
      </c>
      <c r="AC41" s="12">
        <f>IFERROR(VLOOKUP($A41,'All Running Order'!$A$4:$CN$60,AC$100,FALSE),)</f>
        <v>0</v>
      </c>
      <c r="AD41" s="12">
        <f>IFERROR(VLOOKUP($A41,'All Running Order'!$A$4:$CN$60,AD$100,FALSE),)</f>
        <v>0</v>
      </c>
      <c r="AE41" s="12">
        <f>IFERROR(VLOOKUP($A41,'All Running Order'!$A$4:$CN$60,AE$100,FALSE),)</f>
        <v>0</v>
      </c>
      <c r="AF41" s="12">
        <f>IFERROR(VLOOKUP($A41,'All Running Order'!$A$4:$CN$60,AF$100,FALSE),)</f>
        <v>0</v>
      </c>
      <c r="AG41" s="12">
        <f>IFERROR(VLOOKUP($A41,'All Running Order'!$A$4:$CN$60,AG$100,FALSE),)</f>
        <v>0</v>
      </c>
      <c r="AH41" s="12">
        <f>IFERROR(VLOOKUP($A41,'All Running Order'!$A$4:$CN$60,AH$100,FALSE),)</f>
        <v>0</v>
      </c>
      <c r="AI41" s="12">
        <f>IFERROR(VLOOKUP($A41,'All Running Order'!$A$4:$CN$60,AI$100,FALSE),)</f>
        <v>0</v>
      </c>
      <c r="AJ41" s="12">
        <f>IFERROR(VLOOKUP($A41,'All Running Order'!$A$4:$CN$60,AJ$100,FALSE),)</f>
        <v>0</v>
      </c>
      <c r="AK41" s="12">
        <f>IFERROR(VLOOKUP($A41,'All Running Order'!$A$4:$CN$60,AK$100,FALSE),)</f>
        <v>0</v>
      </c>
      <c r="AL41" s="12">
        <f>IFERROR(VLOOKUP($A41,'All Running Order'!$A$4:$CN$60,AL$100,FALSE),)</f>
        <v>0</v>
      </c>
      <c r="AM41" s="12">
        <f>IFERROR(VLOOKUP($A41,'All Running Order'!$A$4:$CN$60,AM$100,FALSE),)</f>
        <v>0</v>
      </c>
      <c r="AN41" s="12">
        <f>IFERROR(VLOOKUP($A41,'All Running Order'!$A$4:$CN$60,AN$100,FALSE),)</f>
        <v>0</v>
      </c>
      <c r="AO41" s="12">
        <f>IFERROR(VLOOKUP($A41,'All Running Order'!$A$4:$CN$60,AO$100,FALSE),)</f>
        <v>0</v>
      </c>
      <c r="AP41" s="12">
        <f>IFERROR(VLOOKUP($A41,'All Running Order'!$A$4:$CN$60,AP$100,FALSE),)</f>
        <v>0</v>
      </c>
      <c r="AQ41" s="12">
        <f>IFERROR(VLOOKUP($A41,'All Running Order'!$A$4:$CN$60,AQ$100,FALSE),)</f>
        <v>0</v>
      </c>
      <c r="AR41" s="12">
        <f>IFERROR(VLOOKUP($A41,'All Running Order'!$A$4:$CN$60,AR$100,FALSE),)</f>
        <v>0</v>
      </c>
      <c r="AS41" s="12">
        <f>IFERROR(VLOOKUP($A41,'All Running Order'!$A$4:$CN$60,AS$100,FALSE),)</f>
        <v>0</v>
      </c>
      <c r="AT41" s="12">
        <f>IFERROR(VLOOKUP($A41,'All Running Order'!$A$4:$CN$60,AT$100,FALSE),)</f>
        <v>0</v>
      </c>
      <c r="AU41" s="12">
        <f>IFERROR(VLOOKUP($A41,'All Running Order'!$A$4:$CN$60,AU$100,FALSE),)</f>
        <v>0</v>
      </c>
      <c r="AV41" s="12">
        <f>IFERROR(VLOOKUP($A41,'All Running Order'!$A$4:$CN$60,AV$100,FALSE),)</f>
        <v>0</v>
      </c>
      <c r="AW41" s="12">
        <f>IFERROR(VLOOKUP($A41,'All Running Order'!$A$4:$CN$60,AW$100,FALSE),)</f>
        <v>0</v>
      </c>
      <c r="AX41" s="12">
        <f>IFERROR(VLOOKUP($A41,'All Running Order'!$A$4:$CN$60,AX$100,FALSE),)</f>
        <v>0</v>
      </c>
      <c r="AY41" s="12">
        <f>IFERROR(VLOOKUP($A41,'All Running Order'!$A$4:$CN$60,AY$100,FALSE),)</f>
        <v>0</v>
      </c>
      <c r="AZ41" s="12">
        <f>IFERROR(VLOOKUP($A41,'All Running Order'!$A$4:$CN$60,AZ$100,FALSE),)</f>
        <v>0</v>
      </c>
      <c r="BA41" s="12">
        <f>IFERROR(VLOOKUP($A41,'All Running Order'!$A$4:$CN$60,BA$100,FALSE),)</f>
        <v>0</v>
      </c>
      <c r="BB41" s="12">
        <f>IFERROR(VLOOKUP($A41,'All Running Order'!$A$4:$CN$60,BB$100,FALSE),)</f>
        <v>0</v>
      </c>
      <c r="BC41" s="12">
        <f>IFERROR(VLOOKUP($A41,'All Running Order'!$A$4:$CN$60,BC$100,FALSE),)</f>
        <v>0</v>
      </c>
      <c r="BD41" s="12">
        <f>IFERROR(VLOOKUP($A41,'All Running Order'!$A$4:$CN$60,BD$100,FALSE),)</f>
        <v>0</v>
      </c>
      <c r="BE41" s="12">
        <f>IFERROR(VLOOKUP($A41,'All Running Order'!$A$4:$CN$60,BE$100,FALSE),)</f>
        <v>0</v>
      </c>
      <c r="BF41" s="12">
        <f>IFERROR(VLOOKUP($A41,'All Running Order'!$A$4:$CN$60,BF$100,FALSE),)</f>
        <v>0</v>
      </c>
      <c r="BG41" s="12">
        <f>IFERROR(VLOOKUP($A41,'All Running Order'!$A$4:$CN$60,BG$100,FALSE),)</f>
        <v>0</v>
      </c>
      <c r="BH41" s="12">
        <f>IFERROR(VLOOKUP($A41,'All Running Order'!$A$4:$CN$60,BH$100,FALSE),)</f>
        <v>0</v>
      </c>
      <c r="BI41" s="12">
        <f>IFERROR(VLOOKUP($A41,'All Running Order'!$A$4:$CN$60,BI$100,FALSE),)</f>
        <v>0</v>
      </c>
      <c r="BJ41" s="12">
        <f>IFERROR(VLOOKUP($A41,'All Running Order'!$A$4:$CN$60,BJ$100,FALSE),)</f>
        <v>0</v>
      </c>
      <c r="BK41" s="12">
        <f>IFERROR(VLOOKUP($A41,'All Running Order'!$A$4:$CN$60,BK$100,FALSE),)</f>
        <v>0</v>
      </c>
      <c r="BL41" s="12">
        <f>IFERROR(VLOOKUP($A41,'All Running Order'!$A$4:$CN$60,BL$100,FALSE),)</f>
        <v>0</v>
      </c>
      <c r="BM41" s="12">
        <f>IFERROR(VLOOKUP($A41,'All Running Order'!$A$4:$CN$60,BM$100,FALSE),)</f>
        <v>0</v>
      </c>
      <c r="BN41" s="12">
        <f>IFERROR(VLOOKUP($A41,'All Running Order'!$A$4:$CN$60,BN$100,FALSE),)</f>
        <v>0</v>
      </c>
      <c r="BO41" s="12">
        <f>IFERROR(VLOOKUP($A41,'All Running Order'!$A$4:$CN$60,BO$100,FALSE),)</f>
        <v>0</v>
      </c>
      <c r="BP41" s="12">
        <f>IFERROR(VLOOKUP($A41,'All Running Order'!$A$4:$CN$60,BP$100,FALSE),)</f>
        <v>0</v>
      </c>
      <c r="BQ41" s="12">
        <f>IFERROR(VLOOKUP($A41,'All Running Order'!$A$4:$CN$60,BQ$100,FALSE),)</f>
        <v>0</v>
      </c>
      <c r="BR41" s="12">
        <f>IFERROR(VLOOKUP($A41,'All Running Order'!$A$4:$CN$60,BR$100,FALSE),)</f>
        <v>0</v>
      </c>
      <c r="BS41" s="12">
        <f>IFERROR(VLOOKUP($A41,'All Running Order'!$A$4:$CN$60,BS$100,FALSE),)</f>
        <v>0</v>
      </c>
      <c r="BT41" s="12">
        <f>IFERROR(VLOOKUP($A41,'All Running Order'!$A$4:$CN$60,BT$100,FALSE),)</f>
        <v>0</v>
      </c>
      <c r="BU41" s="12">
        <f>IFERROR(VLOOKUP($A41,'All Running Order'!$A$4:$CN$60,BU$100,FALSE),)</f>
        <v>0</v>
      </c>
      <c r="BV41" s="12">
        <f>IFERROR(VLOOKUP($A41,'All Running Order'!$A$4:$CN$60,BV$100,FALSE),)</f>
        <v>0</v>
      </c>
      <c r="BW41" s="12">
        <f>IFERROR(VLOOKUP($A41,'All Running Order'!$A$4:$CN$60,BW$100,FALSE),)</f>
        <v>0</v>
      </c>
      <c r="BX41" s="12">
        <f>IFERROR(VLOOKUP($A41,'All Running Order'!$A$4:$CN$60,BX$100,FALSE),)</f>
        <v>0</v>
      </c>
      <c r="BY41" s="12">
        <f>IFERROR(VLOOKUP($A41,'All Running Order'!$A$4:$CN$60,BY$100,FALSE),)</f>
        <v>0</v>
      </c>
      <c r="BZ41" s="12">
        <f>IFERROR(VLOOKUP($A41,'All Running Order'!$A$4:$CN$60,BZ$100,FALSE),)</f>
        <v>0</v>
      </c>
      <c r="CA41" s="12">
        <f>IFERROR(VLOOKUP($A41,'All Running Order'!$A$4:$CN$60,CA$100,FALSE),)</f>
        <v>0</v>
      </c>
      <c r="CB41" s="12">
        <f>IFERROR(VLOOKUP($A41,'All Running Order'!$A$4:$CN$60,CB$100,FALSE),)</f>
        <v>0</v>
      </c>
      <c r="CC41" s="12">
        <f>IFERROR(VLOOKUP($A41,'All Running Order'!$A$4:$CN$60,CC$100,FALSE),)</f>
        <v>0</v>
      </c>
      <c r="CD41" s="12">
        <f>IFERROR(VLOOKUP($A41,'All Running Order'!$A$4:$CN$60,CD$100,FALSE),)</f>
        <v>0</v>
      </c>
      <c r="CE41" s="12">
        <f>IFERROR(VLOOKUP($A41,'All Running Order'!$A$4:$CN$60,CE$100,FALSE),)</f>
        <v>0</v>
      </c>
      <c r="CF41" s="12">
        <f>IFERROR(VLOOKUP($A41,'All Running Order'!$A$4:$CN$60,CF$100,FALSE),)</f>
        <v>0</v>
      </c>
      <c r="CG41" s="12">
        <f>IFERROR(VLOOKUP($A41,'All Running Order'!$A$4:$CN$60,CG$100,FALSE),)</f>
        <v>0</v>
      </c>
      <c r="CH41" s="12">
        <f>IFERROR(VLOOKUP($A41,'All Running Order'!$A$4:$CN$60,CH$100,FALSE),)</f>
        <v>0</v>
      </c>
      <c r="CI41" s="12">
        <f>IFERROR(VLOOKUP($A41,'All Running Order'!$A$4:$CN$60,CI$100,FALSE),)</f>
        <v>0</v>
      </c>
      <c r="CJ41" s="12">
        <f>IFERROR(VLOOKUP($A41,'All Running Order'!$A$4:$CN$60,CJ$100,FALSE),)</f>
        <v>0</v>
      </c>
      <c r="CK41" s="12">
        <f>IFERROR(VLOOKUP($A41,'All Running Order'!$A$4:$CN$60,CK$100,FALSE),)</f>
        <v>0</v>
      </c>
      <c r="CL41" s="12">
        <f>IFERROR(VLOOKUP($A41,'All Running Order'!$A$4:$CN$60,CL$100,FALSE),)</f>
        <v>0</v>
      </c>
      <c r="CM41" s="12">
        <f>IFERROR(VLOOKUP($A41,'All Running Order'!$A$4:$CN$60,CM$100,FALSE),)</f>
        <v>0</v>
      </c>
      <c r="CN41" s="12">
        <f>IFERROR(VLOOKUP($A41,'All Running Order'!$A$4:$CN$60,CN$100,FALSE),)</f>
        <v>0</v>
      </c>
    </row>
    <row r="42" spans="1:92" x14ac:dyDescent="0.3">
      <c r="A42" s="3">
        <v>39</v>
      </c>
      <c r="B42" s="12">
        <f>IFERROR(VLOOKUP($A42,'All Running Order'!$A$4:$CN$60,B$100,FALSE),)</f>
        <v>0</v>
      </c>
      <c r="C42" s="21">
        <f>IFERROR(VLOOKUP($A42,'All Running Order'!$A$4:$CN$60,C$100,FALSE),)</f>
        <v>0</v>
      </c>
      <c r="D42" s="21">
        <f>IFERROR(VLOOKUP($A42,'All Running Order'!$A$4:$CN$60,D$100,FALSE),)</f>
        <v>0</v>
      </c>
      <c r="E42" s="21">
        <f>IFERROR(VLOOKUP($A42,'All Running Order'!$A$4:$CN$60,E$100,FALSE),)</f>
        <v>0</v>
      </c>
      <c r="F42" s="12">
        <f>IFERROR(VLOOKUP($A42,'All Running Order'!$A$4:$CN$60,F$100,FALSE),)</f>
        <v>0</v>
      </c>
      <c r="G42" s="12">
        <f>IFERROR(VLOOKUP($A42,'All Running Order'!$A$4:$CN$60,G$100,FALSE),)</f>
        <v>0</v>
      </c>
      <c r="H42" s="12">
        <f>IFERROR(VLOOKUP($A42,'All Running Order'!$A$4:$CN$60,H$100,FALSE),)</f>
        <v>0</v>
      </c>
      <c r="I42" s="12">
        <f>IFERROR(VLOOKUP($A42,'All Running Order'!$A$4:$CN$60,I$100,FALSE),)</f>
        <v>0</v>
      </c>
      <c r="J42" s="12">
        <f>IFERROR(VLOOKUP($A42,'All Running Order'!$A$4:$CN$60,J$100,FALSE),)</f>
        <v>0</v>
      </c>
      <c r="K42" s="12">
        <f>IFERROR(VLOOKUP($A42,'All Running Order'!$A$4:$CN$60,K$100,FALSE),)</f>
        <v>0</v>
      </c>
      <c r="L42" s="12">
        <f>IFERROR(VLOOKUP($A42,'All Running Order'!$A$4:$CN$60,L$100,FALSE),)</f>
        <v>0</v>
      </c>
      <c r="M42" s="12">
        <f>IFERROR(VLOOKUP($A42,'All Running Order'!$A$4:$CN$60,M$100,FALSE),)</f>
        <v>0</v>
      </c>
      <c r="N42" s="12">
        <f>IFERROR(VLOOKUP($A42,'All Running Order'!$A$4:$CN$60,N$100,FALSE),)</f>
        <v>0</v>
      </c>
      <c r="O42" s="12">
        <f>IFERROR(VLOOKUP($A42,'All Running Order'!$A$4:$CN$60,O$100,FALSE),)</f>
        <v>0</v>
      </c>
      <c r="P42" s="12">
        <f>IFERROR(VLOOKUP($A42,'All Running Order'!$A$4:$CN$60,P$100,FALSE),)</f>
        <v>0</v>
      </c>
      <c r="Q42" s="12">
        <f>IFERROR(VLOOKUP($A42,'All Running Order'!$A$4:$CN$60,Q$100,FALSE),)</f>
        <v>0</v>
      </c>
      <c r="R42" s="12">
        <f>IFERROR(VLOOKUP($A42,'All Running Order'!$A$4:$CN$60,R$100,FALSE),)</f>
        <v>0</v>
      </c>
      <c r="S42" s="12">
        <f>IFERROR(VLOOKUP($A42,'All Running Order'!$A$4:$CN$60,S$100,FALSE),)</f>
        <v>0</v>
      </c>
      <c r="T42" s="12">
        <f>IFERROR(VLOOKUP($A42,'All Running Order'!$A$4:$CN$60,T$100,FALSE),)</f>
        <v>0</v>
      </c>
      <c r="U42" s="12">
        <f>IFERROR(VLOOKUP($A42,'All Running Order'!$A$4:$CN$60,U$100,FALSE),)</f>
        <v>0</v>
      </c>
      <c r="V42" s="12">
        <f>IFERROR(VLOOKUP($A42,'All Running Order'!$A$4:$CN$60,V$100,FALSE),)</f>
        <v>0</v>
      </c>
      <c r="W42" s="12">
        <f>IFERROR(VLOOKUP($A42,'All Running Order'!$A$4:$CN$60,W$100,FALSE),)</f>
        <v>0</v>
      </c>
      <c r="X42" s="12">
        <f>IFERROR(VLOOKUP($A42,'All Running Order'!$A$4:$CN$60,X$100,FALSE),)</f>
        <v>0</v>
      </c>
      <c r="Y42" s="12">
        <f>IFERROR(VLOOKUP($A42,'All Running Order'!$A$4:$CN$60,Y$100,FALSE),)</f>
        <v>0</v>
      </c>
      <c r="Z42" s="12">
        <f>IFERROR(VLOOKUP($A42,'All Running Order'!$A$4:$CN$60,Z$100,FALSE),)</f>
        <v>0</v>
      </c>
      <c r="AA42" s="12">
        <f>IFERROR(VLOOKUP($A42,'All Running Order'!$A$4:$CN$60,AA$100,FALSE),)</f>
        <v>0</v>
      </c>
      <c r="AB42" s="12">
        <f>IFERROR(VLOOKUP($A42,'All Running Order'!$A$4:$CN$60,AB$100,FALSE),)</f>
        <v>0</v>
      </c>
      <c r="AC42" s="12">
        <f>IFERROR(VLOOKUP($A42,'All Running Order'!$A$4:$CN$60,AC$100,FALSE),)</f>
        <v>0</v>
      </c>
      <c r="AD42" s="12">
        <f>IFERROR(VLOOKUP($A42,'All Running Order'!$A$4:$CN$60,AD$100,FALSE),)</f>
        <v>0</v>
      </c>
      <c r="AE42" s="12">
        <f>IFERROR(VLOOKUP($A42,'All Running Order'!$A$4:$CN$60,AE$100,FALSE),)</f>
        <v>0</v>
      </c>
      <c r="AF42" s="12">
        <f>IFERROR(VLOOKUP($A42,'All Running Order'!$A$4:$CN$60,AF$100,FALSE),)</f>
        <v>0</v>
      </c>
      <c r="AG42" s="12">
        <f>IFERROR(VLOOKUP($A42,'All Running Order'!$A$4:$CN$60,AG$100,FALSE),)</f>
        <v>0</v>
      </c>
      <c r="AH42" s="12">
        <f>IFERROR(VLOOKUP($A42,'All Running Order'!$A$4:$CN$60,AH$100,FALSE),)</f>
        <v>0</v>
      </c>
      <c r="AI42" s="12">
        <f>IFERROR(VLOOKUP($A42,'All Running Order'!$A$4:$CN$60,AI$100,FALSE),)</f>
        <v>0</v>
      </c>
      <c r="AJ42" s="12">
        <f>IFERROR(VLOOKUP($A42,'All Running Order'!$A$4:$CN$60,AJ$100,FALSE),)</f>
        <v>0</v>
      </c>
      <c r="AK42" s="12">
        <f>IFERROR(VLOOKUP($A42,'All Running Order'!$A$4:$CN$60,AK$100,FALSE),)</f>
        <v>0</v>
      </c>
      <c r="AL42" s="12">
        <f>IFERROR(VLOOKUP($A42,'All Running Order'!$A$4:$CN$60,AL$100,FALSE),)</f>
        <v>0</v>
      </c>
      <c r="AM42" s="12">
        <f>IFERROR(VLOOKUP($A42,'All Running Order'!$A$4:$CN$60,AM$100,FALSE),)</f>
        <v>0</v>
      </c>
      <c r="AN42" s="12">
        <f>IFERROR(VLOOKUP($A42,'All Running Order'!$A$4:$CN$60,AN$100,FALSE),)</f>
        <v>0</v>
      </c>
      <c r="AO42" s="12">
        <f>IFERROR(VLOOKUP($A42,'All Running Order'!$A$4:$CN$60,AO$100,FALSE),)</f>
        <v>0</v>
      </c>
      <c r="AP42" s="12">
        <f>IFERROR(VLOOKUP($A42,'All Running Order'!$A$4:$CN$60,AP$100,FALSE),)</f>
        <v>0</v>
      </c>
      <c r="AQ42" s="12">
        <f>IFERROR(VLOOKUP($A42,'All Running Order'!$A$4:$CN$60,AQ$100,FALSE),)</f>
        <v>0</v>
      </c>
      <c r="AR42" s="12">
        <f>IFERROR(VLOOKUP($A42,'All Running Order'!$A$4:$CN$60,AR$100,FALSE),)</f>
        <v>0</v>
      </c>
      <c r="AS42" s="12">
        <f>IFERROR(VLOOKUP($A42,'All Running Order'!$A$4:$CN$60,AS$100,FALSE),)</f>
        <v>0</v>
      </c>
      <c r="AT42" s="12">
        <f>IFERROR(VLOOKUP($A42,'All Running Order'!$A$4:$CN$60,AT$100,FALSE),)</f>
        <v>0</v>
      </c>
      <c r="AU42" s="12">
        <f>IFERROR(VLOOKUP($A42,'All Running Order'!$A$4:$CN$60,AU$100,FALSE),)</f>
        <v>0</v>
      </c>
      <c r="AV42" s="12">
        <f>IFERROR(VLOOKUP($A42,'All Running Order'!$A$4:$CN$60,AV$100,FALSE),)</f>
        <v>0</v>
      </c>
      <c r="AW42" s="12">
        <f>IFERROR(VLOOKUP($A42,'All Running Order'!$A$4:$CN$60,AW$100,FALSE),)</f>
        <v>0</v>
      </c>
      <c r="AX42" s="12">
        <f>IFERROR(VLOOKUP($A42,'All Running Order'!$A$4:$CN$60,AX$100,FALSE),)</f>
        <v>0</v>
      </c>
      <c r="AY42" s="12">
        <f>IFERROR(VLOOKUP($A42,'All Running Order'!$A$4:$CN$60,AY$100,FALSE),)</f>
        <v>0</v>
      </c>
      <c r="AZ42" s="12">
        <f>IFERROR(VLOOKUP($A42,'All Running Order'!$A$4:$CN$60,AZ$100,FALSE),)</f>
        <v>0</v>
      </c>
      <c r="BA42" s="12">
        <f>IFERROR(VLOOKUP($A42,'All Running Order'!$A$4:$CN$60,BA$100,FALSE),)</f>
        <v>0</v>
      </c>
      <c r="BB42" s="12">
        <f>IFERROR(VLOOKUP($A42,'All Running Order'!$A$4:$CN$60,BB$100,FALSE),)</f>
        <v>0</v>
      </c>
      <c r="BC42" s="12">
        <f>IFERROR(VLOOKUP($A42,'All Running Order'!$A$4:$CN$60,BC$100,FALSE),)</f>
        <v>0</v>
      </c>
      <c r="BD42" s="12">
        <f>IFERROR(VLOOKUP($A42,'All Running Order'!$A$4:$CN$60,BD$100,FALSE),)</f>
        <v>0</v>
      </c>
      <c r="BE42" s="12">
        <f>IFERROR(VLOOKUP($A42,'All Running Order'!$A$4:$CN$60,BE$100,FALSE),)</f>
        <v>0</v>
      </c>
      <c r="BF42" s="12">
        <f>IFERROR(VLOOKUP($A42,'All Running Order'!$A$4:$CN$60,BF$100,FALSE),)</f>
        <v>0</v>
      </c>
      <c r="BG42" s="12">
        <f>IFERROR(VLOOKUP($A42,'All Running Order'!$A$4:$CN$60,BG$100,FALSE),)</f>
        <v>0</v>
      </c>
      <c r="BH42" s="12">
        <f>IFERROR(VLOOKUP($A42,'All Running Order'!$A$4:$CN$60,BH$100,FALSE),)</f>
        <v>0</v>
      </c>
      <c r="BI42" s="12">
        <f>IFERROR(VLOOKUP($A42,'All Running Order'!$A$4:$CN$60,BI$100,FALSE),)</f>
        <v>0</v>
      </c>
      <c r="BJ42" s="12">
        <f>IFERROR(VLOOKUP($A42,'All Running Order'!$A$4:$CN$60,BJ$100,FALSE),)</f>
        <v>0</v>
      </c>
      <c r="BK42" s="12">
        <f>IFERROR(VLOOKUP($A42,'All Running Order'!$A$4:$CN$60,BK$100,FALSE),)</f>
        <v>0</v>
      </c>
      <c r="BL42" s="12">
        <f>IFERROR(VLOOKUP($A42,'All Running Order'!$A$4:$CN$60,BL$100,FALSE),)</f>
        <v>0</v>
      </c>
      <c r="BM42" s="12">
        <f>IFERROR(VLOOKUP($A42,'All Running Order'!$A$4:$CN$60,BM$100,FALSE),)</f>
        <v>0</v>
      </c>
      <c r="BN42" s="12">
        <f>IFERROR(VLOOKUP($A42,'All Running Order'!$A$4:$CN$60,BN$100,FALSE),)</f>
        <v>0</v>
      </c>
      <c r="BO42" s="12">
        <f>IFERROR(VLOOKUP($A42,'All Running Order'!$A$4:$CN$60,BO$100,FALSE),)</f>
        <v>0</v>
      </c>
      <c r="BP42" s="12">
        <f>IFERROR(VLOOKUP($A42,'All Running Order'!$A$4:$CN$60,BP$100,FALSE),)</f>
        <v>0</v>
      </c>
      <c r="BQ42" s="12">
        <f>IFERROR(VLOOKUP($A42,'All Running Order'!$A$4:$CN$60,BQ$100,FALSE),)</f>
        <v>0</v>
      </c>
      <c r="BR42" s="12">
        <f>IFERROR(VLOOKUP($A42,'All Running Order'!$A$4:$CN$60,BR$100,FALSE),)</f>
        <v>0</v>
      </c>
      <c r="BS42" s="12">
        <f>IFERROR(VLOOKUP($A42,'All Running Order'!$A$4:$CN$60,BS$100,FALSE),)</f>
        <v>0</v>
      </c>
      <c r="BT42" s="12">
        <f>IFERROR(VLOOKUP($A42,'All Running Order'!$A$4:$CN$60,BT$100,FALSE),)</f>
        <v>0</v>
      </c>
      <c r="BU42" s="12">
        <f>IFERROR(VLOOKUP($A42,'All Running Order'!$A$4:$CN$60,BU$100,FALSE),)</f>
        <v>0</v>
      </c>
      <c r="BV42" s="12">
        <f>IFERROR(VLOOKUP($A42,'All Running Order'!$A$4:$CN$60,BV$100,FALSE),)</f>
        <v>0</v>
      </c>
      <c r="BW42" s="12">
        <f>IFERROR(VLOOKUP($A42,'All Running Order'!$A$4:$CN$60,BW$100,FALSE),)</f>
        <v>0</v>
      </c>
      <c r="BX42" s="12">
        <f>IFERROR(VLOOKUP($A42,'All Running Order'!$A$4:$CN$60,BX$100,FALSE),)</f>
        <v>0</v>
      </c>
      <c r="BY42" s="12">
        <f>IFERROR(VLOOKUP($A42,'All Running Order'!$A$4:$CN$60,BY$100,FALSE),)</f>
        <v>0</v>
      </c>
      <c r="BZ42" s="12">
        <f>IFERROR(VLOOKUP($A42,'All Running Order'!$A$4:$CN$60,BZ$100,FALSE),)</f>
        <v>0</v>
      </c>
      <c r="CA42" s="12">
        <f>IFERROR(VLOOKUP($A42,'All Running Order'!$A$4:$CN$60,CA$100,FALSE),)</f>
        <v>0</v>
      </c>
      <c r="CB42" s="12">
        <f>IFERROR(VLOOKUP($A42,'All Running Order'!$A$4:$CN$60,CB$100,FALSE),)</f>
        <v>0</v>
      </c>
      <c r="CC42" s="12">
        <f>IFERROR(VLOOKUP($A42,'All Running Order'!$A$4:$CN$60,CC$100,FALSE),)</f>
        <v>0</v>
      </c>
      <c r="CD42" s="12">
        <f>IFERROR(VLOOKUP($A42,'All Running Order'!$A$4:$CN$60,CD$100,FALSE),)</f>
        <v>0</v>
      </c>
      <c r="CE42" s="12">
        <f>IFERROR(VLOOKUP($A42,'All Running Order'!$A$4:$CN$60,CE$100,FALSE),)</f>
        <v>0</v>
      </c>
      <c r="CF42" s="12">
        <f>IFERROR(VLOOKUP($A42,'All Running Order'!$A$4:$CN$60,CF$100,FALSE),)</f>
        <v>0</v>
      </c>
      <c r="CG42" s="12">
        <f>IFERROR(VLOOKUP($A42,'All Running Order'!$A$4:$CN$60,CG$100,FALSE),)</f>
        <v>0</v>
      </c>
      <c r="CH42" s="12">
        <f>IFERROR(VLOOKUP($A42,'All Running Order'!$A$4:$CN$60,CH$100,FALSE),)</f>
        <v>0</v>
      </c>
      <c r="CI42" s="12">
        <f>IFERROR(VLOOKUP($A42,'All Running Order'!$A$4:$CN$60,CI$100,FALSE),)</f>
        <v>0</v>
      </c>
      <c r="CJ42" s="12">
        <f>IFERROR(VLOOKUP($A42,'All Running Order'!$A$4:$CN$60,CJ$100,FALSE),)</f>
        <v>0</v>
      </c>
      <c r="CK42" s="12">
        <f>IFERROR(VLOOKUP($A42,'All Running Order'!$A$4:$CN$60,CK$100,FALSE),)</f>
        <v>0</v>
      </c>
      <c r="CL42" s="12">
        <f>IFERROR(VLOOKUP($A42,'All Running Order'!$A$4:$CN$60,CL$100,FALSE),)</f>
        <v>0</v>
      </c>
      <c r="CM42" s="12">
        <f>IFERROR(VLOOKUP($A42,'All Running Order'!$A$4:$CN$60,CM$100,FALSE),)</f>
        <v>0</v>
      </c>
      <c r="CN42" s="12">
        <f>IFERROR(VLOOKUP($A42,'All Running Order'!$A$4:$CN$60,CN$100,FALSE),)</f>
        <v>0</v>
      </c>
    </row>
    <row r="43" spans="1:92" x14ac:dyDescent="0.3">
      <c r="A43" s="3">
        <v>40</v>
      </c>
      <c r="B43" s="12">
        <f>IFERROR(VLOOKUP($A43,'All Running Order'!$A$4:$CN$60,B$100,FALSE),)</f>
        <v>0</v>
      </c>
      <c r="C43" s="21">
        <f>IFERROR(VLOOKUP($A43,'All Running Order'!$A$4:$CN$60,C$100,FALSE),)</f>
        <v>0</v>
      </c>
      <c r="D43" s="21">
        <f>IFERROR(VLOOKUP($A43,'All Running Order'!$A$4:$CN$60,D$100,FALSE),)</f>
        <v>0</v>
      </c>
      <c r="E43" s="21">
        <f>IFERROR(VLOOKUP($A43,'All Running Order'!$A$4:$CN$60,E$100,FALSE),)</f>
        <v>0</v>
      </c>
      <c r="F43" s="12">
        <f>IFERROR(VLOOKUP($A43,'All Running Order'!$A$4:$CN$60,F$100,FALSE),)</f>
        <v>0</v>
      </c>
      <c r="G43" s="12">
        <f>IFERROR(VLOOKUP($A43,'All Running Order'!$A$4:$CN$60,G$100,FALSE),)</f>
        <v>0</v>
      </c>
      <c r="H43" s="12">
        <f>IFERROR(VLOOKUP($A43,'All Running Order'!$A$4:$CN$60,H$100,FALSE),)</f>
        <v>0</v>
      </c>
      <c r="I43" s="12">
        <f>IFERROR(VLOOKUP($A43,'All Running Order'!$A$4:$CN$60,I$100,FALSE),)</f>
        <v>0</v>
      </c>
      <c r="J43" s="12">
        <f>IFERROR(VLOOKUP($A43,'All Running Order'!$A$4:$CN$60,J$100,FALSE),)</f>
        <v>0</v>
      </c>
      <c r="K43" s="12">
        <f>IFERROR(VLOOKUP($A43,'All Running Order'!$A$4:$CN$60,K$100,FALSE),)</f>
        <v>0</v>
      </c>
      <c r="L43" s="12">
        <f>IFERROR(VLOOKUP($A43,'All Running Order'!$A$4:$CN$60,L$100,FALSE),)</f>
        <v>0</v>
      </c>
      <c r="M43" s="12">
        <f>IFERROR(VLOOKUP($A43,'All Running Order'!$A$4:$CN$60,M$100,FALSE),)</f>
        <v>0</v>
      </c>
      <c r="N43" s="12">
        <f>IFERROR(VLOOKUP($A43,'All Running Order'!$A$4:$CN$60,N$100,FALSE),)</f>
        <v>0</v>
      </c>
      <c r="O43" s="12">
        <f>IFERROR(VLOOKUP($A43,'All Running Order'!$A$4:$CN$60,O$100,FALSE),)</f>
        <v>0</v>
      </c>
      <c r="P43" s="12">
        <f>IFERROR(VLOOKUP($A43,'All Running Order'!$A$4:$CN$60,P$100,FALSE),)</f>
        <v>0</v>
      </c>
      <c r="Q43" s="12">
        <f>IFERROR(VLOOKUP($A43,'All Running Order'!$A$4:$CN$60,Q$100,FALSE),)</f>
        <v>0</v>
      </c>
      <c r="R43" s="12">
        <f>IFERROR(VLOOKUP($A43,'All Running Order'!$A$4:$CN$60,R$100,FALSE),)</f>
        <v>0</v>
      </c>
      <c r="S43" s="12">
        <f>IFERROR(VLOOKUP($A43,'All Running Order'!$A$4:$CN$60,S$100,FALSE),)</f>
        <v>0</v>
      </c>
      <c r="T43" s="12">
        <f>IFERROR(VLOOKUP($A43,'All Running Order'!$A$4:$CN$60,T$100,FALSE),)</f>
        <v>0</v>
      </c>
      <c r="U43" s="12">
        <f>IFERROR(VLOOKUP($A43,'All Running Order'!$A$4:$CN$60,U$100,FALSE),)</f>
        <v>0</v>
      </c>
      <c r="V43" s="12">
        <f>IFERROR(VLOOKUP($A43,'All Running Order'!$A$4:$CN$60,V$100,FALSE),)</f>
        <v>0</v>
      </c>
      <c r="W43" s="12">
        <f>IFERROR(VLOOKUP($A43,'All Running Order'!$A$4:$CN$60,W$100,FALSE),)</f>
        <v>0</v>
      </c>
      <c r="X43" s="12">
        <f>IFERROR(VLOOKUP($A43,'All Running Order'!$A$4:$CN$60,X$100,FALSE),)</f>
        <v>0</v>
      </c>
      <c r="Y43" s="12">
        <f>IFERROR(VLOOKUP($A43,'All Running Order'!$A$4:$CN$60,Y$100,FALSE),)</f>
        <v>0</v>
      </c>
      <c r="Z43" s="12">
        <f>IFERROR(VLOOKUP($A43,'All Running Order'!$A$4:$CN$60,Z$100,FALSE),)</f>
        <v>0</v>
      </c>
      <c r="AA43" s="12">
        <f>IFERROR(VLOOKUP($A43,'All Running Order'!$A$4:$CN$60,AA$100,FALSE),)</f>
        <v>0</v>
      </c>
      <c r="AB43" s="12">
        <f>IFERROR(VLOOKUP($A43,'All Running Order'!$A$4:$CN$60,AB$100,FALSE),)</f>
        <v>0</v>
      </c>
      <c r="AC43" s="12">
        <f>IFERROR(VLOOKUP($A43,'All Running Order'!$A$4:$CN$60,AC$100,FALSE),)</f>
        <v>0</v>
      </c>
      <c r="AD43" s="12">
        <f>IFERROR(VLOOKUP($A43,'All Running Order'!$A$4:$CN$60,AD$100,FALSE),)</f>
        <v>0</v>
      </c>
      <c r="AE43" s="12">
        <f>IFERROR(VLOOKUP($A43,'All Running Order'!$A$4:$CN$60,AE$100,FALSE),)</f>
        <v>0</v>
      </c>
      <c r="AF43" s="12">
        <f>IFERROR(VLOOKUP($A43,'All Running Order'!$A$4:$CN$60,AF$100,FALSE),)</f>
        <v>0</v>
      </c>
      <c r="AG43" s="12">
        <f>IFERROR(VLOOKUP($A43,'All Running Order'!$A$4:$CN$60,AG$100,FALSE),)</f>
        <v>0</v>
      </c>
      <c r="AH43" s="12">
        <f>IFERROR(VLOOKUP($A43,'All Running Order'!$A$4:$CN$60,AH$100,FALSE),)</f>
        <v>0</v>
      </c>
      <c r="AI43" s="12">
        <f>IFERROR(VLOOKUP($A43,'All Running Order'!$A$4:$CN$60,AI$100,FALSE),)</f>
        <v>0</v>
      </c>
      <c r="AJ43" s="12">
        <f>IFERROR(VLOOKUP($A43,'All Running Order'!$A$4:$CN$60,AJ$100,FALSE),)</f>
        <v>0</v>
      </c>
      <c r="AK43" s="12">
        <f>IFERROR(VLOOKUP($A43,'All Running Order'!$A$4:$CN$60,AK$100,FALSE),)</f>
        <v>0</v>
      </c>
      <c r="AL43" s="12">
        <f>IFERROR(VLOOKUP($A43,'All Running Order'!$A$4:$CN$60,AL$100,FALSE),)</f>
        <v>0</v>
      </c>
      <c r="AM43" s="12">
        <f>IFERROR(VLOOKUP($A43,'All Running Order'!$A$4:$CN$60,AM$100,FALSE),)</f>
        <v>0</v>
      </c>
      <c r="AN43" s="12">
        <f>IFERROR(VLOOKUP($A43,'All Running Order'!$A$4:$CN$60,AN$100,FALSE),)</f>
        <v>0</v>
      </c>
      <c r="AO43" s="12">
        <f>IFERROR(VLOOKUP($A43,'All Running Order'!$A$4:$CN$60,AO$100,FALSE),)</f>
        <v>0</v>
      </c>
      <c r="AP43" s="12">
        <f>IFERROR(VLOOKUP($A43,'All Running Order'!$A$4:$CN$60,AP$100,FALSE),)</f>
        <v>0</v>
      </c>
      <c r="AQ43" s="12">
        <f>IFERROR(VLOOKUP($A43,'All Running Order'!$A$4:$CN$60,AQ$100,FALSE),)</f>
        <v>0</v>
      </c>
      <c r="AR43" s="12">
        <f>IFERROR(VLOOKUP($A43,'All Running Order'!$A$4:$CN$60,AR$100,FALSE),)</f>
        <v>0</v>
      </c>
      <c r="AS43" s="12">
        <f>IFERROR(VLOOKUP($A43,'All Running Order'!$A$4:$CN$60,AS$100,FALSE),)</f>
        <v>0</v>
      </c>
      <c r="AT43" s="12">
        <f>IFERROR(VLOOKUP($A43,'All Running Order'!$A$4:$CN$60,AT$100,FALSE),)</f>
        <v>0</v>
      </c>
      <c r="AU43" s="12">
        <f>IFERROR(VLOOKUP($A43,'All Running Order'!$A$4:$CN$60,AU$100,FALSE),)</f>
        <v>0</v>
      </c>
      <c r="AV43" s="12">
        <f>IFERROR(VLOOKUP($A43,'All Running Order'!$A$4:$CN$60,AV$100,FALSE),)</f>
        <v>0</v>
      </c>
      <c r="AW43" s="12">
        <f>IFERROR(VLOOKUP($A43,'All Running Order'!$A$4:$CN$60,AW$100,FALSE),)</f>
        <v>0</v>
      </c>
      <c r="AX43" s="12">
        <f>IFERROR(VLOOKUP($A43,'All Running Order'!$A$4:$CN$60,AX$100,FALSE),)</f>
        <v>0</v>
      </c>
      <c r="AY43" s="12">
        <f>IFERROR(VLOOKUP($A43,'All Running Order'!$A$4:$CN$60,AY$100,FALSE),)</f>
        <v>0</v>
      </c>
      <c r="AZ43" s="12">
        <f>IFERROR(VLOOKUP($A43,'All Running Order'!$A$4:$CN$60,AZ$100,FALSE),)</f>
        <v>0</v>
      </c>
      <c r="BA43" s="12">
        <f>IFERROR(VLOOKUP($A43,'All Running Order'!$A$4:$CN$60,BA$100,FALSE),)</f>
        <v>0</v>
      </c>
      <c r="BB43" s="12">
        <f>IFERROR(VLOOKUP($A43,'All Running Order'!$A$4:$CN$60,BB$100,FALSE),)</f>
        <v>0</v>
      </c>
      <c r="BC43" s="12">
        <f>IFERROR(VLOOKUP($A43,'All Running Order'!$A$4:$CN$60,BC$100,FALSE),)</f>
        <v>0</v>
      </c>
      <c r="BD43" s="12">
        <f>IFERROR(VLOOKUP($A43,'All Running Order'!$A$4:$CN$60,BD$100,FALSE),)</f>
        <v>0</v>
      </c>
      <c r="BE43" s="12">
        <f>IFERROR(VLOOKUP($A43,'All Running Order'!$A$4:$CN$60,BE$100,FALSE),)</f>
        <v>0</v>
      </c>
      <c r="BF43" s="12">
        <f>IFERROR(VLOOKUP($A43,'All Running Order'!$A$4:$CN$60,BF$100,FALSE),)</f>
        <v>0</v>
      </c>
      <c r="BG43" s="12">
        <f>IFERROR(VLOOKUP($A43,'All Running Order'!$A$4:$CN$60,BG$100,FALSE),)</f>
        <v>0</v>
      </c>
      <c r="BH43" s="12">
        <f>IFERROR(VLOOKUP($A43,'All Running Order'!$A$4:$CN$60,BH$100,FALSE),)</f>
        <v>0</v>
      </c>
      <c r="BI43" s="12">
        <f>IFERROR(VLOOKUP($A43,'All Running Order'!$A$4:$CN$60,BI$100,FALSE),)</f>
        <v>0</v>
      </c>
      <c r="BJ43" s="12">
        <f>IFERROR(VLOOKUP($A43,'All Running Order'!$A$4:$CN$60,BJ$100,FALSE),)</f>
        <v>0</v>
      </c>
      <c r="BK43" s="12">
        <f>IFERROR(VLOOKUP($A43,'All Running Order'!$A$4:$CN$60,BK$100,FALSE),)</f>
        <v>0</v>
      </c>
      <c r="BL43" s="12">
        <f>IFERROR(VLOOKUP($A43,'All Running Order'!$A$4:$CN$60,BL$100,FALSE),)</f>
        <v>0</v>
      </c>
      <c r="BM43" s="12">
        <f>IFERROR(VLOOKUP($A43,'All Running Order'!$A$4:$CN$60,BM$100,FALSE),)</f>
        <v>0</v>
      </c>
      <c r="BN43" s="12">
        <f>IFERROR(VLOOKUP($A43,'All Running Order'!$A$4:$CN$60,BN$100,FALSE),)</f>
        <v>0</v>
      </c>
      <c r="BO43" s="12">
        <f>IFERROR(VLOOKUP($A43,'All Running Order'!$A$4:$CN$60,BO$100,FALSE),)</f>
        <v>0</v>
      </c>
      <c r="BP43" s="12">
        <f>IFERROR(VLOOKUP($A43,'All Running Order'!$A$4:$CN$60,BP$100,FALSE),)</f>
        <v>0</v>
      </c>
      <c r="BQ43" s="12">
        <f>IFERROR(VLOOKUP($A43,'All Running Order'!$A$4:$CN$60,BQ$100,FALSE),)</f>
        <v>0</v>
      </c>
      <c r="BR43" s="12">
        <f>IFERROR(VLOOKUP($A43,'All Running Order'!$A$4:$CN$60,BR$100,FALSE),)</f>
        <v>0</v>
      </c>
      <c r="BS43" s="12">
        <f>IFERROR(VLOOKUP($A43,'All Running Order'!$A$4:$CN$60,BS$100,FALSE),)</f>
        <v>0</v>
      </c>
      <c r="BT43" s="12">
        <f>IFERROR(VLOOKUP($A43,'All Running Order'!$A$4:$CN$60,BT$100,FALSE),)</f>
        <v>0</v>
      </c>
      <c r="BU43" s="12">
        <f>IFERROR(VLOOKUP($A43,'All Running Order'!$A$4:$CN$60,BU$100,FALSE),)</f>
        <v>0</v>
      </c>
      <c r="BV43" s="12">
        <f>IFERROR(VLOOKUP($A43,'All Running Order'!$A$4:$CN$60,BV$100,FALSE),)</f>
        <v>0</v>
      </c>
      <c r="BW43" s="12">
        <f>IFERROR(VLOOKUP($A43,'All Running Order'!$A$4:$CN$60,BW$100,FALSE),)</f>
        <v>0</v>
      </c>
      <c r="BX43" s="12">
        <f>IFERROR(VLOOKUP($A43,'All Running Order'!$A$4:$CN$60,BX$100,FALSE),)</f>
        <v>0</v>
      </c>
      <c r="BY43" s="12">
        <f>IFERROR(VLOOKUP($A43,'All Running Order'!$A$4:$CN$60,BY$100,FALSE),)</f>
        <v>0</v>
      </c>
      <c r="BZ43" s="12">
        <f>IFERROR(VLOOKUP($A43,'All Running Order'!$A$4:$CN$60,BZ$100,FALSE),)</f>
        <v>0</v>
      </c>
      <c r="CA43" s="12">
        <f>IFERROR(VLOOKUP($A43,'All Running Order'!$A$4:$CN$60,CA$100,FALSE),)</f>
        <v>0</v>
      </c>
      <c r="CB43" s="12">
        <f>IFERROR(VLOOKUP($A43,'All Running Order'!$A$4:$CN$60,CB$100,FALSE),)</f>
        <v>0</v>
      </c>
      <c r="CC43" s="12">
        <f>IFERROR(VLOOKUP($A43,'All Running Order'!$A$4:$CN$60,CC$100,FALSE),)</f>
        <v>0</v>
      </c>
      <c r="CD43" s="12">
        <f>IFERROR(VLOOKUP($A43,'All Running Order'!$A$4:$CN$60,CD$100,FALSE),)</f>
        <v>0</v>
      </c>
      <c r="CE43" s="12">
        <f>IFERROR(VLOOKUP($A43,'All Running Order'!$A$4:$CN$60,CE$100,FALSE),)</f>
        <v>0</v>
      </c>
      <c r="CF43" s="12">
        <f>IFERROR(VLOOKUP($A43,'All Running Order'!$A$4:$CN$60,CF$100,FALSE),)</f>
        <v>0</v>
      </c>
      <c r="CG43" s="12">
        <f>IFERROR(VLOOKUP($A43,'All Running Order'!$A$4:$CN$60,CG$100,FALSE),)</f>
        <v>0</v>
      </c>
      <c r="CH43" s="12">
        <f>IFERROR(VLOOKUP($A43,'All Running Order'!$A$4:$CN$60,CH$100,FALSE),)</f>
        <v>0</v>
      </c>
      <c r="CI43" s="12">
        <f>IFERROR(VLOOKUP($A43,'All Running Order'!$A$4:$CN$60,CI$100,FALSE),)</f>
        <v>0</v>
      </c>
      <c r="CJ43" s="12">
        <f>IFERROR(VLOOKUP($A43,'All Running Order'!$A$4:$CN$60,CJ$100,FALSE),)</f>
        <v>0</v>
      </c>
      <c r="CK43" s="12">
        <f>IFERROR(VLOOKUP($A43,'All Running Order'!$A$4:$CN$60,CK$100,FALSE),)</f>
        <v>0</v>
      </c>
      <c r="CL43" s="12">
        <f>IFERROR(VLOOKUP($A43,'All Running Order'!$A$4:$CN$60,CL$100,FALSE),)</f>
        <v>0</v>
      </c>
      <c r="CM43" s="12">
        <f>IFERROR(VLOOKUP($A43,'All Running Order'!$A$4:$CN$60,CM$100,FALSE),)</f>
        <v>0</v>
      </c>
      <c r="CN43" s="12">
        <f>IFERROR(VLOOKUP($A43,'All Running Order'!$A$4:$CN$60,CN$100,FALSE),)</f>
        <v>0</v>
      </c>
    </row>
    <row r="44" spans="1:92" x14ac:dyDescent="0.3">
      <c r="A44" s="3">
        <v>41</v>
      </c>
      <c r="B44" s="12">
        <f>IFERROR(VLOOKUP($A44,'All Running Order'!$A$4:$CN$60,B$100,FALSE),)</f>
        <v>0</v>
      </c>
      <c r="C44" s="21">
        <f>IFERROR(VLOOKUP($A44,'All Running Order'!$A$4:$CN$60,C$100,FALSE),)</f>
        <v>0</v>
      </c>
      <c r="D44" s="21">
        <f>IFERROR(VLOOKUP($A44,'All Running Order'!$A$4:$CN$60,D$100,FALSE),)</f>
        <v>0</v>
      </c>
      <c r="E44" s="21">
        <f>IFERROR(VLOOKUP($A44,'All Running Order'!$A$4:$CN$60,E$100,FALSE),)</f>
        <v>0</v>
      </c>
      <c r="F44" s="12">
        <f>IFERROR(VLOOKUP($A44,'All Running Order'!$A$4:$CN$60,F$100,FALSE),)</f>
        <v>0</v>
      </c>
      <c r="G44" s="12">
        <f>IFERROR(VLOOKUP($A44,'All Running Order'!$A$4:$CN$60,G$100,FALSE),)</f>
        <v>0</v>
      </c>
      <c r="H44" s="12">
        <f>IFERROR(VLOOKUP($A44,'All Running Order'!$A$4:$CN$60,H$100,FALSE),)</f>
        <v>0</v>
      </c>
      <c r="I44" s="12">
        <f>IFERROR(VLOOKUP($A44,'All Running Order'!$A$4:$CN$60,I$100,FALSE),)</f>
        <v>0</v>
      </c>
      <c r="J44" s="12">
        <f>IFERROR(VLOOKUP($A44,'All Running Order'!$A$4:$CN$60,J$100,FALSE),)</f>
        <v>0</v>
      </c>
      <c r="K44" s="12">
        <f>IFERROR(VLOOKUP($A44,'All Running Order'!$A$4:$CN$60,K$100,FALSE),)</f>
        <v>0</v>
      </c>
      <c r="L44" s="12">
        <f>IFERROR(VLOOKUP($A44,'All Running Order'!$A$4:$CN$60,L$100,FALSE),)</f>
        <v>0</v>
      </c>
      <c r="M44" s="12">
        <f>IFERROR(VLOOKUP($A44,'All Running Order'!$A$4:$CN$60,M$100,FALSE),)</f>
        <v>0</v>
      </c>
      <c r="N44" s="12">
        <f>IFERROR(VLOOKUP($A44,'All Running Order'!$A$4:$CN$60,N$100,FALSE),)</f>
        <v>0</v>
      </c>
      <c r="O44" s="12">
        <f>IFERROR(VLOOKUP($A44,'All Running Order'!$A$4:$CN$60,O$100,FALSE),)</f>
        <v>0</v>
      </c>
      <c r="P44" s="12">
        <f>IFERROR(VLOOKUP($A44,'All Running Order'!$A$4:$CN$60,P$100,FALSE),)</f>
        <v>0</v>
      </c>
      <c r="Q44" s="12">
        <f>IFERROR(VLOOKUP($A44,'All Running Order'!$A$4:$CN$60,Q$100,FALSE),)</f>
        <v>0</v>
      </c>
      <c r="R44" s="12">
        <f>IFERROR(VLOOKUP($A44,'All Running Order'!$A$4:$CN$60,R$100,FALSE),)</f>
        <v>0</v>
      </c>
      <c r="S44" s="12">
        <f>IFERROR(VLOOKUP($A44,'All Running Order'!$A$4:$CN$60,S$100,FALSE),)</f>
        <v>0</v>
      </c>
      <c r="T44" s="12">
        <f>IFERROR(VLOOKUP($A44,'All Running Order'!$A$4:$CN$60,T$100,FALSE),)</f>
        <v>0</v>
      </c>
      <c r="U44" s="12">
        <f>IFERROR(VLOOKUP($A44,'All Running Order'!$A$4:$CN$60,U$100,FALSE),)</f>
        <v>0</v>
      </c>
      <c r="V44" s="12">
        <f>IFERROR(VLOOKUP($A44,'All Running Order'!$A$4:$CN$60,V$100,FALSE),)</f>
        <v>0</v>
      </c>
      <c r="W44" s="12">
        <f>IFERROR(VLOOKUP($A44,'All Running Order'!$A$4:$CN$60,W$100,FALSE),)</f>
        <v>0</v>
      </c>
      <c r="X44" s="12">
        <f>IFERROR(VLOOKUP($A44,'All Running Order'!$A$4:$CN$60,X$100,FALSE),)</f>
        <v>0</v>
      </c>
      <c r="Y44" s="12">
        <f>IFERROR(VLOOKUP($A44,'All Running Order'!$A$4:$CN$60,Y$100,FALSE),)</f>
        <v>0</v>
      </c>
      <c r="Z44" s="12">
        <f>IFERROR(VLOOKUP($A44,'All Running Order'!$A$4:$CN$60,Z$100,FALSE),)</f>
        <v>0</v>
      </c>
      <c r="AA44" s="12">
        <f>IFERROR(VLOOKUP($A44,'All Running Order'!$A$4:$CN$60,AA$100,FALSE),)</f>
        <v>0</v>
      </c>
      <c r="AB44" s="12">
        <f>IFERROR(VLOOKUP($A44,'All Running Order'!$A$4:$CN$60,AB$100,FALSE),)</f>
        <v>0</v>
      </c>
      <c r="AC44" s="12">
        <f>IFERROR(VLOOKUP($A44,'All Running Order'!$A$4:$CN$60,AC$100,FALSE),)</f>
        <v>0</v>
      </c>
      <c r="AD44" s="12">
        <f>IFERROR(VLOOKUP($A44,'All Running Order'!$A$4:$CN$60,AD$100,FALSE),)</f>
        <v>0</v>
      </c>
      <c r="AE44" s="12">
        <f>IFERROR(VLOOKUP($A44,'All Running Order'!$A$4:$CN$60,AE$100,FALSE),)</f>
        <v>0</v>
      </c>
      <c r="AF44" s="12">
        <f>IFERROR(VLOOKUP($A44,'All Running Order'!$A$4:$CN$60,AF$100,FALSE),)</f>
        <v>0</v>
      </c>
      <c r="AG44" s="12">
        <f>IFERROR(VLOOKUP($A44,'All Running Order'!$A$4:$CN$60,AG$100,FALSE),)</f>
        <v>0</v>
      </c>
      <c r="AH44" s="12">
        <f>IFERROR(VLOOKUP($A44,'All Running Order'!$A$4:$CN$60,AH$100,FALSE),)</f>
        <v>0</v>
      </c>
      <c r="AI44" s="12">
        <f>IFERROR(VLOOKUP($A44,'All Running Order'!$A$4:$CN$60,AI$100,FALSE),)</f>
        <v>0</v>
      </c>
      <c r="AJ44" s="12">
        <f>IFERROR(VLOOKUP($A44,'All Running Order'!$A$4:$CN$60,AJ$100,FALSE),)</f>
        <v>0</v>
      </c>
      <c r="AK44" s="12">
        <f>IFERROR(VLOOKUP($A44,'All Running Order'!$A$4:$CN$60,AK$100,FALSE),)</f>
        <v>0</v>
      </c>
      <c r="AL44" s="12">
        <f>IFERROR(VLOOKUP($A44,'All Running Order'!$A$4:$CN$60,AL$100,FALSE),)</f>
        <v>0</v>
      </c>
      <c r="AM44" s="12">
        <f>IFERROR(VLOOKUP($A44,'All Running Order'!$A$4:$CN$60,AM$100,FALSE),)</f>
        <v>0</v>
      </c>
      <c r="AN44" s="12">
        <f>IFERROR(VLOOKUP($A44,'All Running Order'!$A$4:$CN$60,AN$100,FALSE),)</f>
        <v>0</v>
      </c>
      <c r="AO44" s="12">
        <f>IFERROR(VLOOKUP($A44,'All Running Order'!$A$4:$CN$60,AO$100,FALSE),)</f>
        <v>0</v>
      </c>
      <c r="AP44" s="12">
        <f>IFERROR(VLOOKUP($A44,'All Running Order'!$A$4:$CN$60,AP$100,FALSE),)</f>
        <v>0</v>
      </c>
      <c r="AQ44" s="12">
        <f>IFERROR(VLOOKUP($A44,'All Running Order'!$A$4:$CN$60,AQ$100,FALSE),)</f>
        <v>0</v>
      </c>
      <c r="AR44" s="12">
        <f>IFERROR(VLOOKUP($A44,'All Running Order'!$A$4:$CN$60,AR$100,FALSE),)</f>
        <v>0</v>
      </c>
      <c r="AS44" s="12">
        <f>IFERROR(VLOOKUP($A44,'All Running Order'!$A$4:$CN$60,AS$100,FALSE),)</f>
        <v>0</v>
      </c>
      <c r="AT44" s="12">
        <f>IFERROR(VLOOKUP($A44,'All Running Order'!$A$4:$CN$60,AT$100,FALSE),)</f>
        <v>0</v>
      </c>
      <c r="AU44" s="12">
        <f>IFERROR(VLOOKUP($A44,'All Running Order'!$A$4:$CN$60,AU$100,FALSE),)</f>
        <v>0</v>
      </c>
      <c r="AV44" s="12">
        <f>IFERROR(VLOOKUP($A44,'All Running Order'!$A$4:$CN$60,AV$100,FALSE),)</f>
        <v>0</v>
      </c>
      <c r="AW44" s="12">
        <f>IFERROR(VLOOKUP($A44,'All Running Order'!$A$4:$CN$60,AW$100,FALSE),)</f>
        <v>0</v>
      </c>
      <c r="AX44" s="12">
        <f>IFERROR(VLOOKUP($A44,'All Running Order'!$A$4:$CN$60,AX$100,FALSE),)</f>
        <v>0</v>
      </c>
      <c r="AY44" s="12">
        <f>IFERROR(VLOOKUP($A44,'All Running Order'!$A$4:$CN$60,AY$100,FALSE),)</f>
        <v>0</v>
      </c>
      <c r="AZ44" s="12">
        <f>IFERROR(VLOOKUP($A44,'All Running Order'!$A$4:$CN$60,AZ$100,FALSE),)</f>
        <v>0</v>
      </c>
      <c r="BA44" s="12">
        <f>IFERROR(VLOOKUP($A44,'All Running Order'!$A$4:$CN$60,BA$100,FALSE),)</f>
        <v>0</v>
      </c>
      <c r="BB44" s="12">
        <f>IFERROR(VLOOKUP($A44,'All Running Order'!$A$4:$CN$60,BB$100,FALSE),)</f>
        <v>0</v>
      </c>
      <c r="BC44" s="12">
        <f>IFERROR(VLOOKUP($A44,'All Running Order'!$A$4:$CN$60,BC$100,FALSE),)</f>
        <v>0</v>
      </c>
      <c r="BD44" s="12">
        <f>IFERROR(VLOOKUP($A44,'All Running Order'!$A$4:$CN$60,BD$100,FALSE),)</f>
        <v>0</v>
      </c>
      <c r="BE44" s="12">
        <f>IFERROR(VLOOKUP($A44,'All Running Order'!$A$4:$CN$60,BE$100,FALSE),)</f>
        <v>0</v>
      </c>
      <c r="BF44" s="12">
        <f>IFERROR(VLOOKUP($A44,'All Running Order'!$A$4:$CN$60,BF$100,FALSE),)</f>
        <v>0</v>
      </c>
      <c r="BG44" s="12">
        <f>IFERROR(VLOOKUP($A44,'All Running Order'!$A$4:$CN$60,BG$100,FALSE),)</f>
        <v>0</v>
      </c>
      <c r="BH44" s="12">
        <f>IFERROR(VLOOKUP($A44,'All Running Order'!$A$4:$CN$60,BH$100,FALSE),)</f>
        <v>0</v>
      </c>
      <c r="BI44" s="12">
        <f>IFERROR(VLOOKUP($A44,'All Running Order'!$A$4:$CN$60,BI$100,FALSE),)</f>
        <v>0</v>
      </c>
      <c r="BJ44" s="12">
        <f>IFERROR(VLOOKUP($A44,'All Running Order'!$A$4:$CN$60,BJ$100,FALSE),)</f>
        <v>0</v>
      </c>
      <c r="BK44" s="12">
        <f>IFERROR(VLOOKUP($A44,'All Running Order'!$A$4:$CN$60,BK$100,FALSE),)</f>
        <v>0</v>
      </c>
      <c r="BL44" s="12">
        <f>IFERROR(VLOOKUP($A44,'All Running Order'!$A$4:$CN$60,BL$100,FALSE),)</f>
        <v>0</v>
      </c>
      <c r="BM44" s="12">
        <f>IFERROR(VLOOKUP($A44,'All Running Order'!$A$4:$CN$60,BM$100,FALSE),)</f>
        <v>0</v>
      </c>
      <c r="BN44" s="12">
        <f>IFERROR(VLOOKUP($A44,'All Running Order'!$A$4:$CN$60,BN$100,FALSE),)</f>
        <v>0</v>
      </c>
      <c r="BO44" s="12">
        <f>IFERROR(VLOOKUP($A44,'All Running Order'!$A$4:$CN$60,BO$100,FALSE),)</f>
        <v>0</v>
      </c>
      <c r="BP44" s="12">
        <f>IFERROR(VLOOKUP($A44,'All Running Order'!$A$4:$CN$60,BP$100,FALSE),)</f>
        <v>0</v>
      </c>
      <c r="BQ44" s="12">
        <f>IFERROR(VLOOKUP($A44,'All Running Order'!$A$4:$CN$60,BQ$100,FALSE),)</f>
        <v>0</v>
      </c>
      <c r="BR44" s="12">
        <f>IFERROR(VLOOKUP($A44,'All Running Order'!$A$4:$CN$60,BR$100,FALSE),)</f>
        <v>0</v>
      </c>
      <c r="BS44" s="12">
        <f>IFERROR(VLOOKUP($A44,'All Running Order'!$A$4:$CN$60,BS$100,FALSE),)</f>
        <v>0</v>
      </c>
      <c r="BT44" s="12">
        <f>IFERROR(VLOOKUP($A44,'All Running Order'!$A$4:$CN$60,BT$100,FALSE),)</f>
        <v>0</v>
      </c>
      <c r="BU44" s="12">
        <f>IFERROR(VLOOKUP($A44,'All Running Order'!$A$4:$CN$60,BU$100,FALSE),)</f>
        <v>0</v>
      </c>
      <c r="BV44" s="12">
        <f>IFERROR(VLOOKUP($A44,'All Running Order'!$A$4:$CN$60,BV$100,FALSE),)</f>
        <v>0</v>
      </c>
      <c r="BW44" s="12">
        <f>IFERROR(VLOOKUP($A44,'All Running Order'!$A$4:$CN$60,BW$100,FALSE),)</f>
        <v>0</v>
      </c>
      <c r="BX44" s="12">
        <f>IFERROR(VLOOKUP($A44,'All Running Order'!$A$4:$CN$60,BX$100,FALSE),)</f>
        <v>0</v>
      </c>
      <c r="BY44" s="12">
        <f>IFERROR(VLOOKUP($A44,'All Running Order'!$A$4:$CN$60,BY$100,FALSE),)</f>
        <v>0</v>
      </c>
      <c r="BZ44" s="12">
        <f>IFERROR(VLOOKUP($A44,'All Running Order'!$A$4:$CN$60,BZ$100,FALSE),)</f>
        <v>0</v>
      </c>
      <c r="CA44" s="12">
        <f>IFERROR(VLOOKUP($A44,'All Running Order'!$A$4:$CN$60,CA$100,FALSE),)</f>
        <v>0</v>
      </c>
      <c r="CB44" s="12">
        <f>IFERROR(VLOOKUP($A44,'All Running Order'!$A$4:$CN$60,CB$100,FALSE),)</f>
        <v>0</v>
      </c>
      <c r="CC44" s="12">
        <f>IFERROR(VLOOKUP($A44,'All Running Order'!$A$4:$CN$60,CC$100,FALSE),)</f>
        <v>0</v>
      </c>
      <c r="CD44" s="12">
        <f>IFERROR(VLOOKUP($A44,'All Running Order'!$A$4:$CN$60,CD$100,FALSE),)</f>
        <v>0</v>
      </c>
      <c r="CE44" s="12">
        <f>IFERROR(VLOOKUP($A44,'All Running Order'!$A$4:$CN$60,CE$100,FALSE),)</f>
        <v>0</v>
      </c>
      <c r="CF44" s="12">
        <f>IFERROR(VLOOKUP($A44,'All Running Order'!$A$4:$CN$60,CF$100,FALSE),)</f>
        <v>0</v>
      </c>
      <c r="CG44" s="12">
        <f>IFERROR(VLOOKUP($A44,'All Running Order'!$A$4:$CN$60,CG$100,FALSE),)</f>
        <v>0</v>
      </c>
      <c r="CH44" s="12">
        <f>IFERROR(VLOOKUP($A44,'All Running Order'!$A$4:$CN$60,CH$100,FALSE),)</f>
        <v>0</v>
      </c>
      <c r="CI44" s="12">
        <f>IFERROR(VLOOKUP($A44,'All Running Order'!$A$4:$CN$60,CI$100,FALSE),)</f>
        <v>0</v>
      </c>
      <c r="CJ44" s="12">
        <f>IFERROR(VLOOKUP($A44,'All Running Order'!$A$4:$CN$60,CJ$100,FALSE),)</f>
        <v>0</v>
      </c>
      <c r="CK44" s="12">
        <f>IFERROR(VLOOKUP($A44,'All Running Order'!$A$4:$CN$60,CK$100,FALSE),)</f>
        <v>0</v>
      </c>
      <c r="CL44" s="12">
        <f>IFERROR(VLOOKUP($A44,'All Running Order'!$A$4:$CN$60,CL$100,FALSE),)</f>
        <v>0</v>
      </c>
      <c r="CM44" s="12">
        <f>IFERROR(VLOOKUP($A44,'All Running Order'!$A$4:$CN$60,CM$100,FALSE),)</f>
        <v>0</v>
      </c>
      <c r="CN44" s="12">
        <f>IFERROR(VLOOKUP($A44,'All Running Order'!$A$4:$CN$60,CN$100,FALSE),)</f>
        <v>0</v>
      </c>
    </row>
    <row r="45" spans="1:92" x14ac:dyDescent="0.3">
      <c r="A45" s="3">
        <v>42</v>
      </c>
      <c r="B45" s="12">
        <f>IFERROR(VLOOKUP($A45,'All Running Order'!$A$4:$CN$60,B$100,FALSE),)</f>
        <v>0</v>
      </c>
      <c r="C45" s="21">
        <f>IFERROR(VLOOKUP($A45,'All Running Order'!$A$4:$CN$60,C$100,FALSE),)</f>
        <v>0</v>
      </c>
      <c r="D45" s="21">
        <f>IFERROR(VLOOKUP($A45,'All Running Order'!$A$4:$CN$60,D$100,FALSE),)</f>
        <v>0</v>
      </c>
      <c r="E45" s="21">
        <f>IFERROR(VLOOKUP($A45,'All Running Order'!$A$4:$CN$60,E$100,FALSE),)</f>
        <v>0</v>
      </c>
      <c r="F45" s="12">
        <f>IFERROR(VLOOKUP($A45,'All Running Order'!$A$4:$CN$60,F$100,FALSE),)</f>
        <v>0</v>
      </c>
      <c r="G45" s="12">
        <f>IFERROR(VLOOKUP($A45,'All Running Order'!$A$4:$CN$60,G$100,FALSE),)</f>
        <v>0</v>
      </c>
      <c r="H45" s="12">
        <f>IFERROR(VLOOKUP($A45,'All Running Order'!$A$4:$CN$60,H$100,FALSE),)</f>
        <v>0</v>
      </c>
      <c r="I45" s="12">
        <f>IFERROR(VLOOKUP($A45,'All Running Order'!$A$4:$CN$60,I$100,FALSE),)</f>
        <v>0</v>
      </c>
      <c r="J45" s="12">
        <f>IFERROR(VLOOKUP($A45,'All Running Order'!$A$4:$CN$60,J$100,FALSE),)</f>
        <v>0</v>
      </c>
      <c r="K45" s="12">
        <f>IFERROR(VLOOKUP($A45,'All Running Order'!$A$4:$CN$60,K$100,FALSE),)</f>
        <v>0</v>
      </c>
      <c r="L45" s="12">
        <f>IFERROR(VLOOKUP($A45,'All Running Order'!$A$4:$CN$60,L$100,FALSE),)</f>
        <v>0</v>
      </c>
      <c r="M45" s="12">
        <f>IFERROR(VLOOKUP($A45,'All Running Order'!$A$4:$CN$60,M$100,FALSE),)</f>
        <v>0</v>
      </c>
      <c r="N45" s="12">
        <f>IFERROR(VLOOKUP($A45,'All Running Order'!$A$4:$CN$60,N$100,FALSE),)</f>
        <v>0</v>
      </c>
      <c r="O45" s="12">
        <f>IFERROR(VLOOKUP($A45,'All Running Order'!$A$4:$CN$60,O$100,FALSE),)</f>
        <v>0</v>
      </c>
      <c r="P45" s="12">
        <f>IFERROR(VLOOKUP($A45,'All Running Order'!$A$4:$CN$60,P$100,FALSE),)</f>
        <v>0</v>
      </c>
      <c r="Q45" s="12">
        <f>IFERROR(VLOOKUP($A45,'All Running Order'!$A$4:$CN$60,Q$100,FALSE),)</f>
        <v>0</v>
      </c>
      <c r="R45" s="12">
        <f>IFERROR(VLOOKUP($A45,'All Running Order'!$A$4:$CN$60,R$100,FALSE),)</f>
        <v>0</v>
      </c>
      <c r="S45" s="12">
        <f>IFERROR(VLOOKUP($A45,'All Running Order'!$A$4:$CN$60,S$100,FALSE),)</f>
        <v>0</v>
      </c>
      <c r="T45" s="12">
        <f>IFERROR(VLOOKUP($A45,'All Running Order'!$A$4:$CN$60,T$100,FALSE),)</f>
        <v>0</v>
      </c>
      <c r="U45" s="12">
        <f>IFERROR(VLOOKUP($A45,'All Running Order'!$A$4:$CN$60,U$100,FALSE),)</f>
        <v>0</v>
      </c>
      <c r="V45" s="12">
        <f>IFERROR(VLOOKUP($A45,'All Running Order'!$A$4:$CN$60,V$100,FALSE),)</f>
        <v>0</v>
      </c>
      <c r="W45" s="12">
        <f>IFERROR(VLOOKUP($A45,'All Running Order'!$A$4:$CN$60,W$100,FALSE),)</f>
        <v>0</v>
      </c>
      <c r="X45" s="12">
        <f>IFERROR(VLOOKUP($A45,'All Running Order'!$A$4:$CN$60,X$100,FALSE),)</f>
        <v>0</v>
      </c>
      <c r="Y45" s="12">
        <f>IFERROR(VLOOKUP($A45,'All Running Order'!$A$4:$CN$60,Y$100,FALSE),)</f>
        <v>0</v>
      </c>
      <c r="Z45" s="12">
        <f>IFERROR(VLOOKUP($A45,'All Running Order'!$A$4:$CN$60,Z$100,FALSE),)</f>
        <v>0</v>
      </c>
      <c r="AA45" s="12">
        <f>IFERROR(VLOOKUP($A45,'All Running Order'!$A$4:$CN$60,AA$100,FALSE),)</f>
        <v>0</v>
      </c>
      <c r="AB45" s="12">
        <f>IFERROR(VLOOKUP($A45,'All Running Order'!$A$4:$CN$60,AB$100,FALSE),)</f>
        <v>0</v>
      </c>
      <c r="AC45" s="12">
        <f>IFERROR(VLOOKUP($A45,'All Running Order'!$A$4:$CN$60,AC$100,FALSE),)</f>
        <v>0</v>
      </c>
      <c r="AD45" s="12">
        <f>IFERROR(VLOOKUP($A45,'All Running Order'!$A$4:$CN$60,AD$100,FALSE),)</f>
        <v>0</v>
      </c>
      <c r="AE45" s="12">
        <f>IFERROR(VLOOKUP($A45,'All Running Order'!$A$4:$CN$60,AE$100,FALSE),)</f>
        <v>0</v>
      </c>
      <c r="AF45" s="12">
        <f>IFERROR(VLOOKUP($A45,'All Running Order'!$A$4:$CN$60,AF$100,FALSE),)</f>
        <v>0</v>
      </c>
      <c r="AG45" s="12">
        <f>IFERROR(VLOOKUP($A45,'All Running Order'!$A$4:$CN$60,AG$100,FALSE),)</f>
        <v>0</v>
      </c>
      <c r="AH45" s="12">
        <f>IFERROR(VLOOKUP($A45,'All Running Order'!$A$4:$CN$60,AH$100,FALSE),)</f>
        <v>0</v>
      </c>
      <c r="AI45" s="12">
        <f>IFERROR(VLOOKUP($A45,'All Running Order'!$A$4:$CN$60,AI$100,FALSE),)</f>
        <v>0</v>
      </c>
      <c r="AJ45" s="12">
        <f>IFERROR(VLOOKUP($A45,'All Running Order'!$A$4:$CN$60,AJ$100,FALSE),)</f>
        <v>0</v>
      </c>
      <c r="AK45" s="12">
        <f>IFERROR(VLOOKUP($A45,'All Running Order'!$A$4:$CN$60,AK$100,FALSE),)</f>
        <v>0</v>
      </c>
      <c r="AL45" s="12">
        <f>IFERROR(VLOOKUP($A45,'All Running Order'!$A$4:$CN$60,AL$100,FALSE),)</f>
        <v>0</v>
      </c>
      <c r="AM45" s="12">
        <f>IFERROR(VLOOKUP($A45,'All Running Order'!$A$4:$CN$60,AM$100,FALSE),)</f>
        <v>0</v>
      </c>
      <c r="AN45" s="12">
        <f>IFERROR(VLOOKUP($A45,'All Running Order'!$A$4:$CN$60,AN$100,FALSE),)</f>
        <v>0</v>
      </c>
      <c r="AO45" s="12">
        <f>IFERROR(VLOOKUP($A45,'All Running Order'!$A$4:$CN$60,AO$100,FALSE),)</f>
        <v>0</v>
      </c>
      <c r="AP45" s="12">
        <f>IFERROR(VLOOKUP($A45,'All Running Order'!$A$4:$CN$60,AP$100,FALSE),)</f>
        <v>0</v>
      </c>
      <c r="AQ45" s="12">
        <f>IFERROR(VLOOKUP($A45,'All Running Order'!$A$4:$CN$60,AQ$100,FALSE),)</f>
        <v>0</v>
      </c>
      <c r="AR45" s="12">
        <f>IFERROR(VLOOKUP($A45,'All Running Order'!$A$4:$CN$60,AR$100,FALSE),)</f>
        <v>0</v>
      </c>
      <c r="AS45" s="12">
        <f>IFERROR(VLOOKUP($A45,'All Running Order'!$A$4:$CN$60,AS$100,FALSE),)</f>
        <v>0</v>
      </c>
      <c r="AT45" s="12">
        <f>IFERROR(VLOOKUP($A45,'All Running Order'!$A$4:$CN$60,AT$100,FALSE),)</f>
        <v>0</v>
      </c>
      <c r="AU45" s="12">
        <f>IFERROR(VLOOKUP($A45,'All Running Order'!$A$4:$CN$60,AU$100,FALSE),)</f>
        <v>0</v>
      </c>
      <c r="AV45" s="12">
        <f>IFERROR(VLOOKUP($A45,'All Running Order'!$A$4:$CN$60,AV$100,FALSE),)</f>
        <v>0</v>
      </c>
      <c r="AW45" s="12">
        <f>IFERROR(VLOOKUP($A45,'All Running Order'!$A$4:$CN$60,AW$100,FALSE),)</f>
        <v>0</v>
      </c>
      <c r="AX45" s="12">
        <f>IFERROR(VLOOKUP($A45,'All Running Order'!$A$4:$CN$60,AX$100,FALSE),)</f>
        <v>0</v>
      </c>
      <c r="AY45" s="12">
        <f>IFERROR(VLOOKUP($A45,'All Running Order'!$A$4:$CN$60,AY$100,FALSE),)</f>
        <v>0</v>
      </c>
      <c r="AZ45" s="12">
        <f>IFERROR(VLOOKUP($A45,'All Running Order'!$A$4:$CN$60,AZ$100,FALSE),)</f>
        <v>0</v>
      </c>
      <c r="BA45" s="12">
        <f>IFERROR(VLOOKUP($A45,'All Running Order'!$A$4:$CN$60,BA$100,FALSE),)</f>
        <v>0</v>
      </c>
      <c r="BB45" s="12">
        <f>IFERROR(VLOOKUP($A45,'All Running Order'!$A$4:$CN$60,BB$100,FALSE),)</f>
        <v>0</v>
      </c>
      <c r="BC45" s="12">
        <f>IFERROR(VLOOKUP($A45,'All Running Order'!$A$4:$CN$60,BC$100,FALSE),)</f>
        <v>0</v>
      </c>
      <c r="BD45" s="12">
        <f>IFERROR(VLOOKUP($A45,'All Running Order'!$A$4:$CN$60,BD$100,FALSE),)</f>
        <v>0</v>
      </c>
      <c r="BE45" s="12">
        <f>IFERROR(VLOOKUP($A45,'All Running Order'!$A$4:$CN$60,BE$100,FALSE),)</f>
        <v>0</v>
      </c>
      <c r="BF45" s="12">
        <f>IFERROR(VLOOKUP($A45,'All Running Order'!$A$4:$CN$60,BF$100,FALSE),)</f>
        <v>0</v>
      </c>
      <c r="BG45" s="12">
        <f>IFERROR(VLOOKUP($A45,'All Running Order'!$A$4:$CN$60,BG$100,FALSE),)</f>
        <v>0</v>
      </c>
      <c r="BH45" s="12">
        <f>IFERROR(VLOOKUP($A45,'All Running Order'!$A$4:$CN$60,BH$100,FALSE),)</f>
        <v>0</v>
      </c>
      <c r="BI45" s="12">
        <f>IFERROR(VLOOKUP($A45,'All Running Order'!$A$4:$CN$60,BI$100,FALSE),)</f>
        <v>0</v>
      </c>
      <c r="BJ45" s="12">
        <f>IFERROR(VLOOKUP($A45,'All Running Order'!$A$4:$CN$60,BJ$100,FALSE),)</f>
        <v>0</v>
      </c>
      <c r="BK45" s="12">
        <f>IFERROR(VLOOKUP($A45,'All Running Order'!$A$4:$CN$60,BK$100,FALSE),)</f>
        <v>0</v>
      </c>
      <c r="BL45" s="12">
        <f>IFERROR(VLOOKUP($A45,'All Running Order'!$A$4:$CN$60,BL$100,FALSE),)</f>
        <v>0</v>
      </c>
      <c r="BM45" s="12">
        <f>IFERROR(VLOOKUP($A45,'All Running Order'!$A$4:$CN$60,BM$100,FALSE),)</f>
        <v>0</v>
      </c>
      <c r="BN45" s="12">
        <f>IFERROR(VLOOKUP($A45,'All Running Order'!$A$4:$CN$60,BN$100,FALSE),)</f>
        <v>0</v>
      </c>
      <c r="BO45" s="12">
        <f>IFERROR(VLOOKUP($A45,'All Running Order'!$A$4:$CN$60,BO$100,FALSE),)</f>
        <v>0</v>
      </c>
      <c r="BP45" s="12">
        <f>IFERROR(VLOOKUP($A45,'All Running Order'!$A$4:$CN$60,BP$100,FALSE),)</f>
        <v>0</v>
      </c>
      <c r="BQ45" s="12">
        <f>IFERROR(VLOOKUP($A45,'All Running Order'!$A$4:$CN$60,BQ$100,FALSE),)</f>
        <v>0</v>
      </c>
      <c r="BR45" s="12">
        <f>IFERROR(VLOOKUP($A45,'All Running Order'!$A$4:$CN$60,BR$100,FALSE),)</f>
        <v>0</v>
      </c>
      <c r="BS45" s="12">
        <f>IFERROR(VLOOKUP($A45,'All Running Order'!$A$4:$CN$60,BS$100,FALSE),)</f>
        <v>0</v>
      </c>
      <c r="BT45" s="12">
        <f>IFERROR(VLOOKUP($A45,'All Running Order'!$A$4:$CN$60,BT$100,FALSE),)</f>
        <v>0</v>
      </c>
      <c r="BU45" s="12">
        <f>IFERROR(VLOOKUP($A45,'All Running Order'!$A$4:$CN$60,BU$100,FALSE),)</f>
        <v>0</v>
      </c>
      <c r="BV45" s="12">
        <f>IFERROR(VLOOKUP($A45,'All Running Order'!$A$4:$CN$60,BV$100,FALSE),)</f>
        <v>0</v>
      </c>
      <c r="BW45" s="12">
        <f>IFERROR(VLOOKUP($A45,'All Running Order'!$A$4:$CN$60,BW$100,FALSE),)</f>
        <v>0</v>
      </c>
      <c r="BX45" s="12">
        <f>IFERROR(VLOOKUP($A45,'All Running Order'!$A$4:$CN$60,BX$100,FALSE),)</f>
        <v>0</v>
      </c>
      <c r="BY45" s="12">
        <f>IFERROR(VLOOKUP($A45,'All Running Order'!$A$4:$CN$60,BY$100,FALSE),)</f>
        <v>0</v>
      </c>
      <c r="BZ45" s="12">
        <f>IFERROR(VLOOKUP($A45,'All Running Order'!$A$4:$CN$60,BZ$100,FALSE),)</f>
        <v>0</v>
      </c>
      <c r="CA45" s="12">
        <f>IFERROR(VLOOKUP($A45,'All Running Order'!$A$4:$CN$60,CA$100,FALSE),)</f>
        <v>0</v>
      </c>
      <c r="CB45" s="12">
        <f>IFERROR(VLOOKUP($A45,'All Running Order'!$A$4:$CN$60,CB$100,FALSE),)</f>
        <v>0</v>
      </c>
      <c r="CC45" s="12">
        <f>IFERROR(VLOOKUP($A45,'All Running Order'!$A$4:$CN$60,CC$100,FALSE),)</f>
        <v>0</v>
      </c>
      <c r="CD45" s="12">
        <f>IFERROR(VLOOKUP($A45,'All Running Order'!$A$4:$CN$60,CD$100,FALSE),)</f>
        <v>0</v>
      </c>
      <c r="CE45" s="12">
        <f>IFERROR(VLOOKUP($A45,'All Running Order'!$A$4:$CN$60,CE$100,FALSE),)</f>
        <v>0</v>
      </c>
      <c r="CF45" s="12">
        <f>IFERROR(VLOOKUP($A45,'All Running Order'!$A$4:$CN$60,CF$100,FALSE),)</f>
        <v>0</v>
      </c>
      <c r="CG45" s="12">
        <f>IFERROR(VLOOKUP($A45,'All Running Order'!$A$4:$CN$60,CG$100,FALSE),)</f>
        <v>0</v>
      </c>
      <c r="CH45" s="12">
        <f>IFERROR(VLOOKUP($A45,'All Running Order'!$A$4:$CN$60,CH$100,FALSE),)</f>
        <v>0</v>
      </c>
      <c r="CI45" s="12">
        <f>IFERROR(VLOOKUP($A45,'All Running Order'!$A$4:$CN$60,CI$100,FALSE),)</f>
        <v>0</v>
      </c>
      <c r="CJ45" s="12">
        <f>IFERROR(VLOOKUP($A45,'All Running Order'!$A$4:$CN$60,CJ$100,FALSE),)</f>
        <v>0</v>
      </c>
      <c r="CK45" s="12">
        <f>IFERROR(VLOOKUP($A45,'All Running Order'!$A$4:$CN$60,CK$100,FALSE),)</f>
        <v>0</v>
      </c>
      <c r="CL45" s="12">
        <f>IFERROR(VLOOKUP($A45,'All Running Order'!$A$4:$CN$60,CL$100,FALSE),)</f>
        <v>0</v>
      </c>
      <c r="CM45" s="12">
        <f>IFERROR(VLOOKUP($A45,'All Running Order'!$A$4:$CN$60,CM$100,FALSE),)</f>
        <v>0</v>
      </c>
      <c r="CN45" s="12">
        <f>IFERROR(VLOOKUP($A45,'All Running Order'!$A$4:$CN$60,CN$100,FALSE),)</f>
        <v>0</v>
      </c>
    </row>
    <row r="46" spans="1:92" x14ac:dyDescent="0.3">
      <c r="A46" s="3">
        <v>43</v>
      </c>
      <c r="B46" s="12">
        <f>IFERROR(VLOOKUP($A46,'All Running Order'!$A$4:$CN$60,B$100,FALSE),)</f>
        <v>0</v>
      </c>
      <c r="C46" s="21">
        <f>IFERROR(VLOOKUP($A46,'All Running Order'!$A$4:$CN$60,C$100,FALSE),)</f>
        <v>0</v>
      </c>
      <c r="D46" s="21">
        <f>IFERROR(VLOOKUP($A46,'All Running Order'!$A$4:$CN$60,D$100,FALSE),)</f>
        <v>0</v>
      </c>
      <c r="E46" s="21">
        <f>IFERROR(VLOOKUP($A46,'All Running Order'!$A$4:$CN$60,E$100,FALSE),)</f>
        <v>0</v>
      </c>
      <c r="F46" s="12">
        <f>IFERROR(VLOOKUP($A46,'All Running Order'!$A$4:$CN$60,F$100,FALSE),)</f>
        <v>0</v>
      </c>
      <c r="G46" s="12">
        <f>IFERROR(VLOOKUP($A46,'All Running Order'!$A$4:$CN$60,G$100,FALSE),)</f>
        <v>0</v>
      </c>
      <c r="H46" s="12">
        <f>IFERROR(VLOOKUP($A46,'All Running Order'!$A$4:$CN$60,H$100,FALSE),)</f>
        <v>0</v>
      </c>
      <c r="I46" s="12">
        <f>IFERROR(VLOOKUP($A46,'All Running Order'!$A$4:$CN$60,I$100,FALSE),)</f>
        <v>0</v>
      </c>
      <c r="J46" s="12">
        <f>IFERROR(VLOOKUP($A46,'All Running Order'!$A$4:$CN$60,J$100,FALSE),)</f>
        <v>0</v>
      </c>
      <c r="K46" s="12">
        <f>IFERROR(VLOOKUP($A46,'All Running Order'!$A$4:$CN$60,K$100,FALSE),)</f>
        <v>0</v>
      </c>
      <c r="L46" s="12">
        <f>IFERROR(VLOOKUP($A46,'All Running Order'!$A$4:$CN$60,L$100,FALSE),)</f>
        <v>0</v>
      </c>
      <c r="M46" s="12">
        <f>IFERROR(VLOOKUP($A46,'All Running Order'!$A$4:$CN$60,M$100,FALSE),)</f>
        <v>0</v>
      </c>
      <c r="N46" s="12">
        <f>IFERROR(VLOOKUP($A46,'All Running Order'!$A$4:$CN$60,N$100,FALSE),)</f>
        <v>0</v>
      </c>
      <c r="O46" s="12">
        <f>IFERROR(VLOOKUP($A46,'All Running Order'!$A$4:$CN$60,O$100,FALSE),)</f>
        <v>0</v>
      </c>
      <c r="P46" s="12">
        <f>IFERROR(VLOOKUP($A46,'All Running Order'!$A$4:$CN$60,P$100,FALSE),)</f>
        <v>0</v>
      </c>
      <c r="Q46" s="12">
        <f>IFERROR(VLOOKUP($A46,'All Running Order'!$A$4:$CN$60,Q$100,FALSE),)</f>
        <v>0</v>
      </c>
      <c r="R46" s="12">
        <f>IFERROR(VLOOKUP($A46,'All Running Order'!$A$4:$CN$60,R$100,FALSE),)</f>
        <v>0</v>
      </c>
      <c r="S46" s="12">
        <f>IFERROR(VLOOKUP($A46,'All Running Order'!$A$4:$CN$60,S$100,FALSE),)</f>
        <v>0</v>
      </c>
      <c r="T46" s="12">
        <f>IFERROR(VLOOKUP($A46,'All Running Order'!$A$4:$CN$60,T$100,FALSE),)</f>
        <v>0</v>
      </c>
      <c r="U46" s="12">
        <f>IFERROR(VLOOKUP($A46,'All Running Order'!$A$4:$CN$60,U$100,FALSE),)</f>
        <v>0</v>
      </c>
      <c r="V46" s="12">
        <f>IFERROR(VLOOKUP($A46,'All Running Order'!$A$4:$CN$60,V$100,FALSE),)</f>
        <v>0</v>
      </c>
      <c r="W46" s="12">
        <f>IFERROR(VLOOKUP($A46,'All Running Order'!$A$4:$CN$60,W$100,FALSE),)</f>
        <v>0</v>
      </c>
      <c r="X46" s="12">
        <f>IFERROR(VLOOKUP($A46,'All Running Order'!$A$4:$CN$60,X$100,FALSE),)</f>
        <v>0</v>
      </c>
      <c r="Y46" s="12">
        <f>IFERROR(VLOOKUP($A46,'All Running Order'!$A$4:$CN$60,Y$100,FALSE),)</f>
        <v>0</v>
      </c>
      <c r="Z46" s="12">
        <f>IFERROR(VLOOKUP($A46,'All Running Order'!$A$4:$CN$60,Z$100,FALSE),)</f>
        <v>0</v>
      </c>
      <c r="AA46" s="12">
        <f>IFERROR(VLOOKUP($A46,'All Running Order'!$A$4:$CN$60,AA$100,FALSE),)</f>
        <v>0</v>
      </c>
      <c r="AB46" s="12">
        <f>IFERROR(VLOOKUP($A46,'All Running Order'!$A$4:$CN$60,AB$100,FALSE),)</f>
        <v>0</v>
      </c>
      <c r="AC46" s="12">
        <f>IFERROR(VLOOKUP($A46,'All Running Order'!$A$4:$CN$60,AC$100,FALSE),)</f>
        <v>0</v>
      </c>
      <c r="AD46" s="12">
        <f>IFERROR(VLOOKUP($A46,'All Running Order'!$A$4:$CN$60,AD$100,FALSE),)</f>
        <v>0</v>
      </c>
      <c r="AE46" s="12">
        <f>IFERROR(VLOOKUP($A46,'All Running Order'!$A$4:$CN$60,AE$100,FALSE),)</f>
        <v>0</v>
      </c>
      <c r="AF46" s="12">
        <f>IFERROR(VLOOKUP($A46,'All Running Order'!$A$4:$CN$60,AF$100,FALSE),)</f>
        <v>0</v>
      </c>
      <c r="AG46" s="12">
        <f>IFERROR(VLOOKUP($A46,'All Running Order'!$A$4:$CN$60,AG$100,FALSE),)</f>
        <v>0</v>
      </c>
      <c r="AH46" s="12">
        <f>IFERROR(VLOOKUP($A46,'All Running Order'!$A$4:$CN$60,AH$100,FALSE),)</f>
        <v>0</v>
      </c>
      <c r="AI46" s="12">
        <f>IFERROR(VLOOKUP($A46,'All Running Order'!$A$4:$CN$60,AI$100,FALSE),)</f>
        <v>0</v>
      </c>
      <c r="AJ46" s="12">
        <f>IFERROR(VLOOKUP($A46,'All Running Order'!$A$4:$CN$60,AJ$100,FALSE),)</f>
        <v>0</v>
      </c>
      <c r="AK46" s="12">
        <f>IFERROR(VLOOKUP($A46,'All Running Order'!$A$4:$CN$60,AK$100,FALSE),)</f>
        <v>0</v>
      </c>
      <c r="AL46" s="12">
        <f>IFERROR(VLOOKUP($A46,'All Running Order'!$A$4:$CN$60,AL$100,FALSE),)</f>
        <v>0</v>
      </c>
      <c r="AM46" s="12">
        <f>IFERROR(VLOOKUP($A46,'All Running Order'!$A$4:$CN$60,AM$100,FALSE),)</f>
        <v>0</v>
      </c>
      <c r="AN46" s="12">
        <f>IFERROR(VLOOKUP($A46,'All Running Order'!$A$4:$CN$60,AN$100,FALSE),)</f>
        <v>0</v>
      </c>
      <c r="AO46" s="12">
        <f>IFERROR(VLOOKUP($A46,'All Running Order'!$A$4:$CN$60,AO$100,FALSE),)</f>
        <v>0</v>
      </c>
      <c r="AP46" s="12">
        <f>IFERROR(VLOOKUP($A46,'All Running Order'!$A$4:$CN$60,AP$100,FALSE),)</f>
        <v>0</v>
      </c>
      <c r="AQ46" s="12">
        <f>IFERROR(VLOOKUP($A46,'All Running Order'!$A$4:$CN$60,AQ$100,FALSE),)</f>
        <v>0</v>
      </c>
      <c r="AR46" s="12">
        <f>IFERROR(VLOOKUP($A46,'All Running Order'!$A$4:$CN$60,AR$100,FALSE),)</f>
        <v>0</v>
      </c>
      <c r="AS46" s="12">
        <f>IFERROR(VLOOKUP($A46,'All Running Order'!$A$4:$CN$60,AS$100,FALSE),)</f>
        <v>0</v>
      </c>
      <c r="AT46" s="12">
        <f>IFERROR(VLOOKUP($A46,'All Running Order'!$A$4:$CN$60,AT$100,FALSE),)</f>
        <v>0</v>
      </c>
      <c r="AU46" s="12">
        <f>IFERROR(VLOOKUP($A46,'All Running Order'!$A$4:$CN$60,AU$100,FALSE),)</f>
        <v>0</v>
      </c>
      <c r="AV46" s="12">
        <f>IFERROR(VLOOKUP($A46,'All Running Order'!$A$4:$CN$60,AV$100,FALSE),)</f>
        <v>0</v>
      </c>
      <c r="AW46" s="12">
        <f>IFERROR(VLOOKUP($A46,'All Running Order'!$A$4:$CN$60,AW$100,FALSE),)</f>
        <v>0</v>
      </c>
      <c r="AX46" s="12">
        <f>IFERROR(VLOOKUP($A46,'All Running Order'!$A$4:$CN$60,AX$100,FALSE),)</f>
        <v>0</v>
      </c>
      <c r="AY46" s="12">
        <f>IFERROR(VLOOKUP($A46,'All Running Order'!$A$4:$CN$60,AY$100,FALSE),)</f>
        <v>0</v>
      </c>
      <c r="AZ46" s="12">
        <f>IFERROR(VLOOKUP($A46,'All Running Order'!$A$4:$CN$60,AZ$100,FALSE),)</f>
        <v>0</v>
      </c>
      <c r="BA46" s="12">
        <f>IFERROR(VLOOKUP($A46,'All Running Order'!$A$4:$CN$60,BA$100,FALSE),)</f>
        <v>0</v>
      </c>
      <c r="BB46" s="12">
        <f>IFERROR(VLOOKUP($A46,'All Running Order'!$A$4:$CN$60,BB$100,FALSE),)</f>
        <v>0</v>
      </c>
      <c r="BC46" s="12">
        <f>IFERROR(VLOOKUP($A46,'All Running Order'!$A$4:$CN$60,BC$100,FALSE),)</f>
        <v>0</v>
      </c>
      <c r="BD46" s="12">
        <f>IFERROR(VLOOKUP($A46,'All Running Order'!$A$4:$CN$60,BD$100,FALSE),)</f>
        <v>0</v>
      </c>
      <c r="BE46" s="12">
        <f>IFERROR(VLOOKUP($A46,'All Running Order'!$A$4:$CN$60,BE$100,FALSE),)</f>
        <v>0</v>
      </c>
      <c r="BF46" s="12">
        <f>IFERROR(VLOOKUP($A46,'All Running Order'!$A$4:$CN$60,BF$100,FALSE),)</f>
        <v>0</v>
      </c>
      <c r="BG46" s="12">
        <f>IFERROR(VLOOKUP($A46,'All Running Order'!$A$4:$CN$60,BG$100,FALSE),)</f>
        <v>0</v>
      </c>
      <c r="BH46" s="12">
        <f>IFERROR(VLOOKUP($A46,'All Running Order'!$A$4:$CN$60,BH$100,FALSE),)</f>
        <v>0</v>
      </c>
      <c r="BI46" s="12">
        <f>IFERROR(VLOOKUP($A46,'All Running Order'!$A$4:$CN$60,BI$100,FALSE),)</f>
        <v>0</v>
      </c>
      <c r="BJ46" s="12">
        <f>IFERROR(VLOOKUP($A46,'All Running Order'!$A$4:$CN$60,BJ$100,FALSE),)</f>
        <v>0</v>
      </c>
      <c r="BK46" s="12">
        <f>IFERROR(VLOOKUP($A46,'All Running Order'!$A$4:$CN$60,BK$100,FALSE),)</f>
        <v>0</v>
      </c>
      <c r="BL46" s="12">
        <f>IFERROR(VLOOKUP($A46,'All Running Order'!$A$4:$CN$60,BL$100,FALSE),)</f>
        <v>0</v>
      </c>
      <c r="BM46" s="12">
        <f>IFERROR(VLOOKUP($A46,'All Running Order'!$A$4:$CN$60,BM$100,FALSE),)</f>
        <v>0</v>
      </c>
      <c r="BN46" s="12">
        <f>IFERROR(VLOOKUP($A46,'All Running Order'!$A$4:$CN$60,BN$100,FALSE),)</f>
        <v>0</v>
      </c>
      <c r="BO46" s="12">
        <f>IFERROR(VLOOKUP($A46,'All Running Order'!$A$4:$CN$60,BO$100,FALSE),)</f>
        <v>0</v>
      </c>
      <c r="BP46" s="12">
        <f>IFERROR(VLOOKUP($A46,'All Running Order'!$A$4:$CN$60,BP$100,FALSE),)</f>
        <v>0</v>
      </c>
      <c r="BQ46" s="12">
        <f>IFERROR(VLOOKUP($A46,'All Running Order'!$A$4:$CN$60,BQ$100,FALSE),)</f>
        <v>0</v>
      </c>
      <c r="BR46" s="12">
        <f>IFERROR(VLOOKUP($A46,'All Running Order'!$A$4:$CN$60,BR$100,FALSE),)</f>
        <v>0</v>
      </c>
      <c r="BS46" s="12">
        <f>IFERROR(VLOOKUP($A46,'All Running Order'!$A$4:$CN$60,BS$100,FALSE),)</f>
        <v>0</v>
      </c>
      <c r="BT46" s="12">
        <f>IFERROR(VLOOKUP($A46,'All Running Order'!$A$4:$CN$60,BT$100,FALSE),)</f>
        <v>0</v>
      </c>
      <c r="BU46" s="12">
        <f>IFERROR(VLOOKUP($A46,'All Running Order'!$A$4:$CN$60,BU$100,FALSE),)</f>
        <v>0</v>
      </c>
      <c r="BV46" s="12">
        <f>IFERROR(VLOOKUP($A46,'All Running Order'!$A$4:$CN$60,BV$100,FALSE),)</f>
        <v>0</v>
      </c>
      <c r="BW46" s="12">
        <f>IFERROR(VLOOKUP($A46,'All Running Order'!$A$4:$CN$60,BW$100,FALSE),)</f>
        <v>0</v>
      </c>
      <c r="BX46" s="12">
        <f>IFERROR(VLOOKUP($A46,'All Running Order'!$A$4:$CN$60,BX$100,FALSE),)</f>
        <v>0</v>
      </c>
      <c r="BY46" s="12">
        <f>IFERROR(VLOOKUP($A46,'All Running Order'!$A$4:$CN$60,BY$100,FALSE),)</f>
        <v>0</v>
      </c>
      <c r="BZ46" s="12">
        <f>IFERROR(VLOOKUP($A46,'All Running Order'!$A$4:$CN$60,BZ$100,FALSE),)</f>
        <v>0</v>
      </c>
      <c r="CA46" s="12">
        <f>IFERROR(VLOOKUP($A46,'All Running Order'!$A$4:$CN$60,CA$100,FALSE),)</f>
        <v>0</v>
      </c>
      <c r="CB46" s="12">
        <f>IFERROR(VLOOKUP($A46,'All Running Order'!$A$4:$CN$60,CB$100,FALSE),)</f>
        <v>0</v>
      </c>
      <c r="CC46" s="12">
        <f>IFERROR(VLOOKUP($A46,'All Running Order'!$A$4:$CN$60,CC$100,FALSE),)</f>
        <v>0</v>
      </c>
      <c r="CD46" s="12">
        <f>IFERROR(VLOOKUP($A46,'All Running Order'!$A$4:$CN$60,CD$100,FALSE),)</f>
        <v>0</v>
      </c>
      <c r="CE46" s="12">
        <f>IFERROR(VLOOKUP($A46,'All Running Order'!$A$4:$CN$60,CE$100,FALSE),)</f>
        <v>0</v>
      </c>
      <c r="CF46" s="12">
        <f>IFERROR(VLOOKUP($A46,'All Running Order'!$A$4:$CN$60,CF$100,FALSE),)</f>
        <v>0</v>
      </c>
      <c r="CG46" s="12">
        <f>IFERROR(VLOOKUP($A46,'All Running Order'!$A$4:$CN$60,CG$100,FALSE),)</f>
        <v>0</v>
      </c>
      <c r="CH46" s="12">
        <f>IFERROR(VLOOKUP($A46,'All Running Order'!$A$4:$CN$60,CH$100,FALSE),)</f>
        <v>0</v>
      </c>
      <c r="CI46" s="12">
        <f>IFERROR(VLOOKUP($A46,'All Running Order'!$A$4:$CN$60,CI$100,FALSE),)</f>
        <v>0</v>
      </c>
      <c r="CJ46" s="12">
        <f>IFERROR(VLOOKUP($A46,'All Running Order'!$A$4:$CN$60,CJ$100,FALSE),)</f>
        <v>0</v>
      </c>
      <c r="CK46" s="12">
        <f>IFERROR(VLOOKUP($A46,'All Running Order'!$A$4:$CN$60,CK$100,FALSE),)</f>
        <v>0</v>
      </c>
      <c r="CL46" s="12">
        <f>IFERROR(VLOOKUP($A46,'All Running Order'!$A$4:$CN$60,CL$100,FALSE),)</f>
        <v>0</v>
      </c>
      <c r="CM46" s="12">
        <f>IFERROR(VLOOKUP($A46,'All Running Order'!$A$4:$CN$60,CM$100,FALSE),)</f>
        <v>0</v>
      </c>
      <c r="CN46" s="12">
        <f>IFERROR(VLOOKUP($A46,'All Running Order'!$A$4:$CN$60,CN$100,FALSE),)</f>
        <v>0</v>
      </c>
    </row>
    <row r="47" spans="1:92" x14ac:dyDescent="0.3">
      <c r="A47" s="3">
        <v>44</v>
      </c>
      <c r="B47" s="12">
        <f>IFERROR(VLOOKUP($A47,'All Running Order'!$A$4:$CN$60,B$100,FALSE),)</f>
        <v>0</v>
      </c>
      <c r="C47" s="21">
        <f>IFERROR(VLOOKUP($A47,'All Running Order'!$A$4:$CN$60,C$100,FALSE),)</f>
        <v>0</v>
      </c>
      <c r="D47" s="21">
        <f>IFERROR(VLOOKUP($A47,'All Running Order'!$A$4:$CN$60,D$100,FALSE),)</f>
        <v>0</v>
      </c>
      <c r="E47" s="21">
        <f>IFERROR(VLOOKUP($A47,'All Running Order'!$A$4:$CN$60,E$100,FALSE),)</f>
        <v>0</v>
      </c>
      <c r="F47" s="12">
        <f>IFERROR(VLOOKUP($A47,'All Running Order'!$A$4:$CN$60,F$100,FALSE),)</f>
        <v>0</v>
      </c>
      <c r="G47" s="12">
        <f>IFERROR(VLOOKUP($A47,'All Running Order'!$A$4:$CN$60,G$100,FALSE),)</f>
        <v>0</v>
      </c>
      <c r="H47" s="12">
        <f>IFERROR(VLOOKUP($A47,'All Running Order'!$A$4:$CN$60,H$100,FALSE),)</f>
        <v>0</v>
      </c>
      <c r="I47" s="12">
        <f>IFERROR(VLOOKUP($A47,'All Running Order'!$A$4:$CN$60,I$100,FALSE),)</f>
        <v>0</v>
      </c>
      <c r="J47" s="12">
        <f>IFERROR(VLOOKUP($A47,'All Running Order'!$A$4:$CN$60,J$100,FALSE),)</f>
        <v>0</v>
      </c>
      <c r="K47" s="12">
        <f>IFERROR(VLOOKUP($A47,'All Running Order'!$A$4:$CN$60,K$100,FALSE),)</f>
        <v>0</v>
      </c>
      <c r="L47" s="12">
        <f>IFERROR(VLOOKUP($A47,'All Running Order'!$A$4:$CN$60,L$100,FALSE),)</f>
        <v>0</v>
      </c>
      <c r="M47" s="12">
        <f>IFERROR(VLOOKUP($A47,'All Running Order'!$A$4:$CN$60,M$100,FALSE),)</f>
        <v>0</v>
      </c>
      <c r="N47" s="12">
        <f>IFERROR(VLOOKUP($A47,'All Running Order'!$A$4:$CN$60,N$100,FALSE),)</f>
        <v>0</v>
      </c>
      <c r="O47" s="12">
        <f>IFERROR(VLOOKUP($A47,'All Running Order'!$A$4:$CN$60,O$100,FALSE),)</f>
        <v>0</v>
      </c>
      <c r="P47" s="12">
        <f>IFERROR(VLOOKUP($A47,'All Running Order'!$A$4:$CN$60,P$100,FALSE),)</f>
        <v>0</v>
      </c>
      <c r="Q47" s="12">
        <f>IFERROR(VLOOKUP($A47,'All Running Order'!$A$4:$CN$60,Q$100,FALSE),)</f>
        <v>0</v>
      </c>
      <c r="R47" s="12">
        <f>IFERROR(VLOOKUP($A47,'All Running Order'!$A$4:$CN$60,R$100,FALSE),)</f>
        <v>0</v>
      </c>
      <c r="S47" s="12">
        <f>IFERROR(VLOOKUP($A47,'All Running Order'!$A$4:$CN$60,S$100,FALSE),)</f>
        <v>0</v>
      </c>
      <c r="T47" s="12">
        <f>IFERROR(VLOOKUP($A47,'All Running Order'!$A$4:$CN$60,T$100,FALSE),)</f>
        <v>0</v>
      </c>
      <c r="U47" s="12">
        <f>IFERROR(VLOOKUP($A47,'All Running Order'!$A$4:$CN$60,U$100,FALSE),)</f>
        <v>0</v>
      </c>
      <c r="V47" s="12">
        <f>IFERROR(VLOOKUP($A47,'All Running Order'!$A$4:$CN$60,V$100,FALSE),)</f>
        <v>0</v>
      </c>
      <c r="W47" s="12">
        <f>IFERROR(VLOOKUP($A47,'All Running Order'!$A$4:$CN$60,W$100,FALSE),)</f>
        <v>0</v>
      </c>
      <c r="X47" s="12">
        <f>IFERROR(VLOOKUP($A47,'All Running Order'!$A$4:$CN$60,X$100,FALSE),)</f>
        <v>0</v>
      </c>
      <c r="Y47" s="12">
        <f>IFERROR(VLOOKUP($A47,'All Running Order'!$A$4:$CN$60,Y$100,FALSE),)</f>
        <v>0</v>
      </c>
      <c r="Z47" s="12">
        <f>IFERROR(VLOOKUP($A47,'All Running Order'!$A$4:$CN$60,Z$100,FALSE),)</f>
        <v>0</v>
      </c>
      <c r="AA47" s="12">
        <f>IFERROR(VLOOKUP($A47,'All Running Order'!$A$4:$CN$60,AA$100,FALSE),)</f>
        <v>0</v>
      </c>
      <c r="AB47" s="12">
        <f>IFERROR(VLOOKUP($A47,'All Running Order'!$A$4:$CN$60,AB$100,FALSE),)</f>
        <v>0</v>
      </c>
      <c r="AC47" s="12">
        <f>IFERROR(VLOOKUP($A47,'All Running Order'!$A$4:$CN$60,AC$100,FALSE),)</f>
        <v>0</v>
      </c>
      <c r="AD47" s="12">
        <f>IFERROR(VLOOKUP($A47,'All Running Order'!$A$4:$CN$60,AD$100,FALSE),)</f>
        <v>0</v>
      </c>
      <c r="AE47" s="12">
        <f>IFERROR(VLOOKUP($A47,'All Running Order'!$A$4:$CN$60,AE$100,FALSE),)</f>
        <v>0</v>
      </c>
      <c r="AF47" s="12">
        <f>IFERROR(VLOOKUP($A47,'All Running Order'!$A$4:$CN$60,AF$100,FALSE),)</f>
        <v>0</v>
      </c>
      <c r="AG47" s="12">
        <f>IFERROR(VLOOKUP($A47,'All Running Order'!$A$4:$CN$60,AG$100,FALSE),)</f>
        <v>0</v>
      </c>
      <c r="AH47" s="12">
        <f>IFERROR(VLOOKUP($A47,'All Running Order'!$A$4:$CN$60,AH$100,FALSE),)</f>
        <v>0</v>
      </c>
      <c r="AI47" s="12">
        <f>IFERROR(VLOOKUP($A47,'All Running Order'!$A$4:$CN$60,AI$100,FALSE),)</f>
        <v>0</v>
      </c>
      <c r="AJ47" s="12">
        <f>IFERROR(VLOOKUP($A47,'All Running Order'!$A$4:$CN$60,AJ$100,FALSE),)</f>
        <v>0</v>
      </c>
      <c r="AK47" s="12">
        <f>IFERROR(VLOOKUP($A47,'All Running Order'!$A$4:$CN$60,AK$100,FALSE),)</f>
        <v>0</v>
      </c>
      <c r="AL47" s="12">
        <f>IFERROR(VLOOKUP($A47,'All Running Order'!$A$4:$CN$60,AL$100,FALSE),)</f>
        <v>0</v>
      </c>
      <c r="AM47" s="12">
        <f>IFERROR(VLOOKUP($A47,'All Running Order'!$A$4:$CN$60,AM$100,FALSE),)</f>
        <v>0</v>
      </c>
      <c r="AN47" s="12">
        <f>IFERROR(VLOOKUP($A47,'All Running Order'!$A$4:$CN$60,AN$100,FALSE),)</f>
        <v>0</v>
      </c>
      <c r="AO47" s="12">
        <f>IFERROR(VLOOKUP($A47,'All Running Order'!$A$4:$CN$60,AO$100,FALSE),)</f>
        <v>0</v>
      </c>
      <c r="AP47" s="12">
        <f>IFERROR(VLOOKUP($A47,'All Running Order'!$A$4:$CN$60,AP$100,FALSE),)</f>
        <v>0</v>
      </c>
      <c r="AQ47" s="12">
        <f>IFERROR(VLOOKUP($A47,'All Running Order'!$A$4:$CN$60,AQ$100,FALSE),)</f>
        <v>0</v>
      </c>
      <c r="AR47" s="12">
        <f>IFERROR(VLOOKUP($A47,'All Running Order'!$A$4:$CN$60,AR$100,FALSE),)</f>
        <v>0</v>
      </c>
      <c r="AS47" s="12">
        <f>IFERROR(VLOOKUP($A47,'All Running Order'!$A$4:$CN$60,AS$100,FALSE),)</f>
        <v>0</v>
      </c>
      <c r="AT47" s="12">
        <f>IFERROR(VLOOKUP($A47,'All Running Order'!$A$4:$CN$60,AT$100,FALSE),)</f>
        <v>0</v>
      </c>
      <c r="AU47" s="12">
        <f>IFERROR(VLOOKUP($A47,'All Running Order'!$A$4:$CN$60,AU$100,FALSE),)</f>
        <v>0</v>
      </c>
      <c r="AV47" s="12">
        <f>IFERROR(VLOOKUP($A47,'All Running Order'!$A$4:$CN$60,AV$100,FALSE),)</f>
        <v>0</v>
      </c>
      <c r="AW47" s="12">
        <f>IFERROR(VLOOKUP($A47,'All Running Order'!$A$4:$CN$60,AW$100,FALSE),)</f>
        <v>0</v>
      </c>
      <c r="AX47" s="12">
        <f>IFERROR(VLOOKUP($A47,'All Running Order'!$A$4:$CN$60,AX$100,FALSE),)</f>
        <v>0</v>
      </c>
      <c r="AY47" s="12">
        <f>IFERROR(VLOOKUP($A47,'All Running Order'!$A$4:$CN$60,AY$100,FALSE),)</f>
        <v>0</v>
      </c>
      <c r="AZ47" s="12">
        <f>IFERROR(VLOOKUP($A47,'All Running Order'!$A$4:$CN$60,AZ$100,FALSE),)</f>
        <v>0</v>
      </c>
      <c r="BA47" s="12">
        <f>IFERROR(VLOOKUP($A47,'All Running Order'!$A$4:$CN$60,BA$100,FALSE),)</f>
        <v>0</v>
      </c>
      <c r="BB47" s="12">
        <f>IFERROR(VLOOKUP($A47,'All Running Order'!$A$4:$CN$60,BB$100,FALSE),)</f>
        <v>0</v>
      </c>
      <c r="BC47" s="12">
        <f>IFERROR(VLOOKUP($A47,'All Running Order'!$A$4:$CN$60,BC$100,FALSE),)</f>
        <v>0</v>
      </c>
      <c r="BD47" s="12">
        <f>IFERROR(VLOOKUP($A47,'All Running Order'!$A$4:$CN$60,BD$100,FALSE),)</f>
        <v>0</v>
      </c>
      <c r="BE47" s="12">
        <f>IFERROR(VLOOKUP($A47,'All Running Order'!$A$4:$CN$60,BE$100,FALSE),)</f>
        <v>0</v>
      </c>
      <c r="BF47" s="12">
        <f>IFERROR(VLOOKUP($A47,'All Running Order'!$A$4:$CN$60,BF$100,FALSE),)</f>
        <v>0</v>
      </c>
      <c r="BG47" s="12">
        <f>IFERROR(VLOOKUP($A47,'All Running Order'!$A$4:$CN$60,BG$100,FALSE),)</f>
        <v>0</v>
      </c>
      <c r="BH47" s="12">
        <f>IFERROR(VLOOKUP($A47,'All Running Order'!$A$4:$CN$60,BH$100,FALSE),)</f>
        <v>0</v>
      </c>
      <c r="BI47" s="12">
        <f>IFERROR(VLOOKUP($A47,'All Running Order'!$A$4:$CN$60,BI$100,FALSE),)</f>
        <v>0</v>
      </c>
      <c r="BJ47" s="12">
        <f>IFERROR(VLOOKUP($A47,'All Running Order'!$A$4:$CN$60,BJ$100,FALSE),)</f>
        <v>0</v>
      </c>
      <c r="BK47" s="12">
        <f>IFERROR(VLOOKUP($A47,'All Running Order'!$A$4:$CN$60,BK$100,FALSE),)</f>
        <v>0</v>
      </c>
      <c r="BL47" s="12">
        <f>IFERROR(VLOOKUP($A47,'All Running Order'!$A$4:$CN$60,BL$100,FALSE),)</f>
        <v>0</v>
      </c>
      <c r="BM47" s="12">
        <f>IFERROR(VLOOKUP($A47,'All Running Order'!$A$4:$CN$60,BM$100,FALSE),)</f>
        <v>0</v>
      </c>
      <c r="BN47" s="12">
        <f>IFERROR(VLOOKUP($A47,'All Running Order'!$A$4:$CN$60,BN$100,FALSE),)</f>
        <v>0</v>
      </c>
      <c r="BO47" s="12">
        <f>IFERROR(VLOOKUP($A47,'All Running Order'!$A$4:$CN$60,BO$100,FALSE),)</f>
        <v>0</v>
      </c>
      <c r="BP47" s="12">
        <f>IFERROR(VLOOKUP($A47,'All Running Order'!$A$4:$CN$60,BP$100,FALSE),)</f>
        <v>0</v>
      </c>
      <c r="BQ47" s="12">
        <f>IFERROR(VLOOKUP($A47,'All Running Order'!$A$4:$CN$60,BQ$100,FALSE),)</f>
        <v>0</v>
      </c>
      <c r="BR47" s="12">
        <f>IFERROR(VLOOKUP($A47,'All Running Order'!$A$4:$CN$60,BR$100,FALSE),)</f>
        <v>0</v>
      </c>
      <c r="BS47" s="12">
        <f>IFERROR(VLOOKUP($A47,'All Running Order'!$A$4:$CN$60,BS$100,FALSE),)</f>
        <v>0</v>
      </c>
      <c r="BT47" s="12">
        <f>IFERROR(VLOOKUP($A47,'All Running Order'!$A$4:$CN$60,BT$100,FALSE),)</f>
        <v>0</v>
      </c>
      <c r="BU47" s="12">
        <f>IFERROR(VLOOKUP($A47,'All Running Order'!$A$4:$CN$60,BU$100,FALSE),)</f>
        <v>0</v>
      </c>
      <c r="BV47" s="12">
        <f>IFERROR(VLOOKUP($A47,'All Running Order'!$A$4:$CN$60,BV$100,FALSE),)</f>
        <v>0</v>
      </c>
      <c r="BW47" s="12">
        <f>IFERROR(VLOOKUP($A47,'All Running Order'!$A$4:$CN$60,BW$100,FALSE),)</f>
        <v>0</v>
      </c>
      <c r="BX47" s="12">
        <f>IFERROR(VLOOKUP($A47,'All Running Order'!$A$4:$CN$60,BX$100,FALSE),)</f>
        <v>0</v>
      </c>
      <c r="BY47" s="12">
        <f>IFERROR(VLOOKUP($A47,'All Running Order'!$A$4:$CN$60,BY$100,FALSE),)</f>
        <v>0</v>
      </c>
      <c r="BZ47" s="12">
        <f>IFERROR(VLOOKUP($A47,'All Running Order'!$A$4:$CN$60,BZ$100,FALSE),)</f>
        <v>0</v>
      </c>
      <c r="CA47" s="12">
        <f>IFERROR(VLOOKUP($A47,'All Running Order'!$A$4:$CN$60,CA$100,FALSE),)</f>
        <v>0</v>
      </c>
      <c r="CB47" s="12">
        <f>IFERROR(VLOOKUP($A47,'All Running Order'!$A$4:$CN$60,CB$100,FALSE),)</f>
        <v>0</v>
      </c>
      <c r="CC47" s="12">
        <f>IFERROR(VLOOKUP($A47,'All Running Order'!$A$4:$CN$60,CC$100,FALSE),)</f>
        <v>0</v>
      </c>
      <c r="CD47" s="12">
        <f>IFERROR(VLOOKUP($A47,'All Running Order'!$A$4:$CN$60,CD$100,FALSE),)</f>
        <v>0</v>
      </c>
      <c r="CE47" s="12">
        <f>IFERROR(VLOOKUP($A47,'All Running Order'!$A$4:$CN$60,CE$100,FALSE),)</f>
        <v>0</v>
      </c>
      <c r="CF47" s="12">
        <f>IFERROR(VLOOKUP($A47,'All Running Order'!$A$4:$CN$60,CF$100,FALSE),)</f>
        <v>0</v>
      </c>
      <c r="CG47" s="12">
        <f>IFERROR(VLOOKUP($A47,'All Running Order'!$A$4:$CN$60,CG$100,FALSE),)</f>
        <v>0</v>
      </c>
      <c r="CH47" s="12">
        <f>IFERROR(VLOOKUP($A47,'All Running Order'!$A$4:$CN$60,CH$100,FALSE),)</f>
        <v>0</v>
      </c>
      <c r="CI47" s="12">
        <f>IFERROR(VLOOKUP($A47,'All Running Order'!$A$4:$CN$60,CI$100,FALSE),)</f>
        <v>0</v>
      </c>
      <c r="CJ47" s="12">
        <f>IFERROR(VLOOKUP($A47,'All Running Order'!$A$4:$CN$60,CJ$100,FALSE),)</f>
        <v>0</v>
      </c>
      <c r="CK47" s="12">
        <f>IFERROR(VLOOKUP($A47,'All Running Order'!$A$4:$CN$60,CK$100,FALSE),)</f>
        <v>0</v>
      </c>
      <c r="CL47" s="12">
        <f>IFERROR(VLOOKUP($A47,'All Running Order'!$A$4:$CN$60,CL$100,FALSE),)</f>
        <v>0</v>
      </c>
      <c r="CM47" s="12">
        <f>IFERROR(VLOOKUP($A47,'All Running Order'!$A$4:$CN$60,CM$100,FALSE),)</f>
        <v>0</v>
      </c>
      <c r="CN47" s="12">
        <f>IFERROR(VLOOKUP($A47,'All Running Order'!$A$4:$CN$60,CN$100,FALSE),)</f>
        <v>0</v>
      </c>
    </row>
    <row r="48" spans="1:92" x14ac:dyDescent="0.3">
      <c r="A48" s="3">
        <v>45</v>
      </c>
      <c r="B48" s="12">
        <f>IFERROR(VLOOKUP($A48,'All Running Order'!$A$4:$CN$60,B$100,FALSE),)</f>
        <v>0</v>
      </c>
      <c r="C48" s="21">
        <f>IFERROR(VLOOKUP($A48,'All Running Order'!$A$4:$CN$60,C$100,FALSE),)</f>
        <v>0</v>
      </c>
      <c r="D48" s="21">
        <f>IFERROR(VLOOKUP($A48,'All Running Order'!$A$4:$CN$60,D$100,FALSE),)</f>
        <v>0</v>
      </c>
      <c r="E48" s="21">
        <f>IFERROR(VLOOKUP($A48,'All Running Order'!$A$4:$CN$60,E$100,FALSE),)</f>
        <v>0</v>
      </c>
      <c r="F48" s="12">
        <f>IFERROR(VLOOKUP($A48,'All Running Order'!$A$4:$CN$60,F$100,FALSE),)</f>
        <v>0</v>
      </c>
      <c r="G48" s="12">
        <f>IFERROR(VLOOKUP($A48,'All Running Order'!$A$4:$CN$60,G$100,FALSE),)</f>
        <v>0</v>
      </c>
      <c r="H48" s="12">
        <f>IFERROR(VLOOKUP($A48,'All Running Order'!$A$4:$CN$60,H$100,FALSE),)</f>
        <v>0</v>
      </c>
      <c r="I48" s="12">
        <f>IFERROR(VLOOKUP($A48,'All Running Order'!$A$4:$CN$60,I$100,FALSE),)</f>
        <v>0</v>
      </c>
      <c r="J48" s="12">
        <f>IFERROR(VLOOKUP($A48,'All Running Order'!$A$4:$CN$60,J$100,FALSE),)</f>
        <v>0</v>
      </c>
      <c r="K48" s="12">
        <f>IFERROR(VLOOKUP($A48,'All Running Order'!$A$4:$CN$60,K$100,FALSE),)</f>
        <v>0</v>
      </c>
      <c r="L48" s="12">
        <f>IFERROR(VLOOKUP($A48,'All Running Order'!$A$4:$CN$60,L$100,FALSE),)</f>
        <v>0</v>
      </c>
      <c r="M48" s="12">
        <f>IFERROR(VLOOKUP($A48,'All Running Order'!$A$4:$CN$60,M$100,FALSE),)</f>
        <v>0</v>
      </c>
      <c r="N48" s="12">
        <f>IFERROR(VLOOKUP($A48,'All Running Order'!$A$4:$CN$60,N$100,FALSE),)</f>
        <v>0</v>
      </c>
      <c r="O48" s="12">
        <f>IFERROR(VLOOKUP($A48,'All Running Order'!$A$4:$CN$60,O$100,FALSE),)</f>
        <v>0</v>
      </c>
      <c r="P48" s="12">
        <f>IFERROR(VLOOKUP($A48,'All Running Order'!$A$4:$CN$60,P$100,FALSE),)</f>
        <v>0</v>
      </c>
      <c r="Q48" s="12">
        <f>IFERROR(VLOOKUP($A48,'All Running Order'!$A$4:$CN$60,Q$100,FALSE),)</f>
        <v>0</v>
      </c>
      <c r="R48" s="12">
        <f>IFERROR(VLOOKUP($A48,'All Running Order'!$A$4:$CN$60,R$100,FALSE),)</f>
        <v>0</v>
      </c>
      <c r="S48" s="12">
        <f>IFERROR(VLOOKUP($A48,'All Running Order'!$A$4:$CN$60,S$100,FALSE),)</f>
        <v>0</v>
      </c>
      <c r="T48" s="12">
        <f>IFERROR(VLOOKUP($A48,'All Running Order'!$A$4:$CN$60,T$100,FALSE),)</f>
        <v>0</v>
      </c>
      <c r="U48" s="12">
        <f>IFERROR(VLOOKUP($A48,'All Running Order'!$A$4:$CN$60,U$100,FALSE),)</f>
        <v>0</v>
      </c>
      <c r="V48" s="12">
        <f>IFERROR(VLOOKUP($A48,'All Running Order'!$A$4:$CN$60,V$100,FALSE),)</f>
        <v>0</v>
      </c>
      <c r="W48" s="12">
        <f>IFERROR(VLOOKUP($A48,'All Running Order'!$A$4:$CN$60,W$100,FALSE),)</f>
        <v>0</v>
      </c>
      <c r="X48" s="12">
        <f>IFERROR(VLOOKUP($A48,'All Running Order'!$A$4:$CN$60,X$100,FALSE),)</f>
        <v>0</v>
      </c>
      <c r="Y48" s="12">
        <f>IFERROR(VLOOKUP($A48,'All Running Order'!$A$4:$CN$60,Y$100,FALSE),)</f>
        <v>0</v>
      </c>
      <c r="Z48" s="12">
        <f>IFERROR(VLOOKUP($A48,'All Running Order'!$A$4:$CN$60,Z$100,FALSE),)</f>
        <v>0</v>
      </c>
      <c r="AA48" s="12">
        <f>IFERROR(VLOOKUP($A48,'All Running Order'!$A$4:$CN$60,AA$100,FALSE),)</f>
        <v>0</v>
      </c>
      <c r="AB48" s="12">
        <f>IFERROR(VLOOKUP($A48,'All Running Order'!$A$4:$CN$60,AB$100,FALSE),)</f>
        <v>0</v>
      </c>
      <c r="AC48" s="12">
        <f>IFERROR(VLOOKUP($A48,'All Running Order'!$A$4:$CN$60,AC$100,FALSE),)</f>
        <v>0</v>
      </c>
      <c r="AD48" s="12">
        <f>IFERROR(VLOOKUP($A48,'All Running Order'!$A$4:$CN$60,AD$100,FALSE),)</f>
        <v>0</v>
      </c>
      <c r="AE48" s="12">
        <f>IFERROR(VLOOKUP($A48,'All Running Order'!$A$4:$CN$60,AE$100,FALSE),)</f>
        <v>0</v>
      </c>
      <c r="AF48" s="12">
        <f>IFERROR(VLOOKUP($A48,'All Running Order'!$A$4:$CN$60,AF$100,FALSE),)</f>
        <v>0</v>
      </c>
      <c r="AG48" s="12">
        <f>IFERROR(VLOOKUP($A48,'All Running Order'!$A$4:$CN$60,AG$100,FALSE),)</f>
        <v>0</v>
      </c>
      <c r="AH48" s="12">
        <f>IFERROR(VLOOKUP($A48,'All Running Order'!$A$4:$CN$60,AH$100,FALSE),)</f>
        <v>0</v>
      </c>
      <c r="AI48" s="12">
        <f>IFERROR(VLOOKUP($A48,'All Running Order'!$A$4:$CN$60,AI$100,FALSE),)</f>
        <v>0</v>
      </c>
      <c r="AJ48" s="12">
        <f>IFERROR(VLOOKUP($A48,'All Running Order'!$A$4:$CN$60,AJ$100,FALSE),)</f>
        <v>0</v>
      </c>
      <c r="AK48" s="12">
        <f>IFERROR(VLOOKUP($A48,'All Running Order'!$A$4:$CN$60,AK$100,FALSE),)</f>
        <v>0</v>
      </c>
      <c r="AL48" s="12">
        <f>IFERROR(VLOOKUP($A48,'All Running Order'!$A$4:$CN$60,AL$100,FALSE),)</f>
        <v>0</v>
      </c>
      <c r="AM48" s="12">
        <f>IFERROR(VLOOKUP($A48,'All Running Order'!$A$4:$CN$60,AM$100,FALSE),)</f>
        <v>0</v>
      </c>
      <c r="AN48" s="12">
        <f>IFERROR(VLOOKUP($A48,'All Running Order'!$A$4:$CN$60,AN$100,FALSE),)</f>
        <v>0</v>
      </c>
      <c r="AO48" s="12">
        <f>IFERROR(VLOOKUP($A48,'All Running Order'!$A$4:$CN$60,AO$100,FALSE),)</f>
        <v>0</v>
      </c>
      <c r="AP48" s="12">
        <f>IFERROR(VLOOKUP($A48,'All Running Order'!$A$4:$CN$60,AP$100,FALSE),)</f>
        <v>0</v>
      </c>
      <c r="AQ48" s="12">
        <f>IFERROR(VLOOKUP($A48,'All Running Order'!$A$4:$CN$60,AQ$100,FALSE),)</f>
        <v>0</v>
      </c>
      <c r="AR48" s="12">
        <f>IFERROR(VLOOKUP($A48,'All Running Order'!$A$4:$CN$60,AR$100,FALSE),)</f>
        <v>0</v>
      </c>
      <c r="AS48" s="12">
        <f>IFERROR(VLOOKUP($A48,'All Running Order'!$A$4:$CN$60,AS$100,FALSE),)</f>
        <v>0</v>
      </c>
      <c r="AT48" s="12">
        <f>IFERROR(VLOOKUP($A48,'All Running Order'!$A$4:$CN$60,AT$100,FALSE),)</f>
        <v>0</v>
      </c>
      <c r="AU48" s="12">
        <f>IFERROR(VLOOKUP($A48,'All Running Order'!$A$4:$CN$60,AU$100,FALSE),)</f>
        <v>0</v>
      </c>
      <c r="AV48" s="12">
        <f>IFERROR(VLOOKUP($A48,'All Running Order'!$A$4:$CN$60,AV$100,FALSE),)</f>
        <v>0</v>
      </c>
      <c r="AW48" s="12">
        <f>IFERROR(VLOOKUP($A48,'All Running Order'!$A$4:$CN$60,AW$100,FALSE),)</f>
        <v>0</v>
      </c>
      <c r="AX48" s="12">
        <f>IFERROR(VLOOKUP($A48,'All Running Order'!$A$4:$CN$60,AX$100,FALSE),)</f>
        <v>0</v>
      </c>
      <c r="AY48" s="12">
        <f>IFERROR(VLOOKUP($A48,'All Running Order'!$A$4:$CN$60,AY$100,FALSE),)</f>
        <v>0</v>
      </c>
      <c r="AZ48" s="12">
        <f>IFERROR(VLOOKUP($A48,'All Running Order'!$A$4:$CN$60,AZ$100,FALSE),)</f>
        <v>0</v>
      </c>
      <c r="BA48" s="12">
        <f>IFERROR(VLOOKUP($A48,'All Running Order'!$A$4:$CN$60,BA$100,FALSE),)</f>
        <v>0</v>
      </c>
      <c r="BB48" s="12">
        <f>IFERROR(VLOOKUP($A48,'All Running Order'!$A$4:$CN$60,BB$100,FALSE),)</f>
        <v>0</v>
      </c>
      <c r="BC48" s="12">
        <f>IFERROR(VLOOKUP($A48,'All Running Order'!$A$4:$CN$60,BC$100,FALSE),)</f>
        <v>0</v>
      </c>
      <c r="BD48" s="12">
        <f>IFERROR(VLOOKUP($A48,'All Running Order'!$A$4:$CN$60,BD$100,FALSE),)</f>
        <v>0</v>
      </c>
      <c r="BE48" s="12">
        <f>IFERROR(VLOOKUP($A48,'All Running Order'!$A$4:$CN$60,BE$100,FALSE),)</f>
        <v>0</v>
      </c>
      <c r="BF48" s="12">
        <f>IFERROR(VLOOKUP($A48,'All Running Order'!$A$4:$CN$60,BF$100,FALSE),)</f>
        <v>0</v>
      </c>
      <c r="BG48" s="12">
        <f>IFERROR(VLOOKUP($A48,'All Running Order'!$A$4:$CN$60,BG$100,FALSE),)</f>
        <v>0</v>
      </c>
      <c r="BH48" s="12">
        <f>IFERROR(VLOOKUP($A48,'All Running Order'!$A$4:$CN$60,BH$100,FALSE),)</f>
        <v>0</v>
      </c>
      <c r="BI48" s="12">
        <f>IFERROR(VLOOKUP($A48,'All Running Order'!$A$4:$CN$60,BI$100,FALSE),)</f>
        <v>0</v>
      </c>
      <c r="BJ48" s="12">
        <f>IFERROR(VLOOKUP($A48,'All Running Order'!$A$4:$CN$60,BJ$100,FALSE),)</f>
        <v>0</v>
      </c>
      <c r="BK48" s="12">
        <f>IFERROR(VLOOKUP($A48,'All Running Order'!$A$4:$CN$60,BK$100,FALSE),)</f>
        <v>0</v>
      </c>
      <c r="BL48" s="12">
        <f>IFERROR(VLOOKUP($A48,'All Running Order'!$A$4:$CN$60,BL$100,FALSE),)</f>
        <v>0</v>
      </c>
      <c r="BM48" s="12">
        <f>IFERROR(VLOOKUP($A48,'All Running Order'!$A$4:$CN$60,BM$100,FALSE),)</f>
        <v>0</v>
      </c>
      <c r="BN48" s="12">
        <f>IFERROR(VLOOKUP($A48,'All Running Order'!$A$4:$CN$60,BN$100,FALSE),)</f>
        <v>0</v>
      </c>
      <c r="BO48" s="12">
        <f>IFERROR(VLOOKUP($A48,'All Running Order'!$A$4:$CN$60,BO$100,FALSE),)</f>
        <v>0</v>
      </c>
      <c r="BP48" s="12">
        <f>IFERROR(VLOOKUP($A48,'All Running Order'!$A$4:$CN$60,BP$100,FALSE),)</f>
        <v>0</v>
      </c>
      <c r="BQ48" s="12">
        <f>IFERROR(VLOOKUP($A48,'All Running Order'!$A$4:$CN$60,BQ$100,FALSE),)</f>
        <v>0</v>
      </c>
      <c r="BR48" s="12">
        <f>IFERROR(VLOOKUP($A48,'All Running Order'!$A$4:$CN$60,BR$100,FALSE),)</f>
        <v>0</v>
      </c>
      <c r="BS48" s="12">
        <f>IFERROR(VLOOKUP($A48,'All Running Order'!$A$4:$CN$60,BS$100,FALSE),)</f>
        <v>0</v>
      </c>
      <c r="BT48" s="12">
        <f>IFERROR(VLOOKUP($A48,'All Running Order'!$A$4:$CN$60,BT$100,FALSE),)</f>
        <v>0</v>
      </c>
      <c r="BU48" s="12">
        <f>IFERROR(VLOOKUP($A48,'All Running Order'!$A$4:$CN$60,BU$100,FALSE),)</f>
        <v>0</v>
      </c>
      <c r="BV48" s="12">
        <f>IFERROR(VLOOKUP($A48,'All Running Order'!$A$4:$CN$60,BV$100,FALSE),)</f>
        <v>0</v>
      </c>
      <c r="BW48" s="12">
        <f>IFERROR(VLOOKUP($A48,'All Running Order'!$A$4:$CN$60,BW$100,FALSE),)</f>
        <v>0</v>
      </c>
      <c r="BX48" s="12">
        <f>IFERROR(VLOOKUP($A48,'All Running Order'!$A$4:$CN$60,BX$100,FALSE),)</f>
        <v>0</v>
      </c>
      <c r="BY48" s="12">
        <f>IFERROR(VLOOKUP($A48,'All Running Order'!$A$4:$CN$60,BY$100,FALSE),)</f>
        <v>0</v>
      </c>
      <c r="BZ48" s="12">
        <f>IFERROR(VLOOKUP($A48,'All Running Order'!$A$4:$CN$60,BZ$100,FALSE),)</f>
        <v>0</v>
      </c>
      <c r="CA48" s="12">
        <f>IFERROR(VLOOKUP($A48,'All Running Order'!$A$4:$CN$60,CA$100,FALSE),)</f>
        <v>0</v>
      </c>
      <c r="CB48" s="12">
        <f>IFERROR(VLOOKUP($A48,'All Running Order'!$A$4:$CN$60,CB$100,FALSE),)</f>
        <v>0</v>
      </c>
      <c r="CC48" s="12">
        <f>IFERROR(VLOOKUP($A48,'All Running Order'!$A$4:$CN$60,CC$100,FALSE),)</f>
        <v>0</v>
      </c>
      <c r="CD48" s="12">
        <f>IFERROR(VLOOKUP($A48,'All Running Order'!$A$4:$CN$60,CD$100,FALSE),)</f>
        <v>0</v>
      </c>
      <c r="CE48" s="12">
        <f>IFERROR(VLOOKUP($A48,'All Running Order'!$A$4:$CN$60,CE$100,FALSE),)</f>
        <v>0</v>
      </c>
      <c r="CF48" s="12">
        <f>IFERROR(VLOOKUP($A48,'All Running Order'!$A$4:$CN$60,CF$100,FALSE),)</f>
        <v>0</v>
      </c>
      <c r="CG48" s="12">
        <f>IFERROR(VLOOKUP($A48,'All Running Order'!$A$4:$CN$60,CG$100,FALSE),)</f>
        <v>0</v>
      </c>
      <c r="CH48" s="12">
        <f>IFERROR(VLOOKUP($A48,'All Running Order'!$A$4:$CN$60,CH$100,FALSE),)</f>
        <v>0</v>
      </c>
      <c r="CI48" s="12">
        <f>IFERROR(VLOOKUP($A48,'All Running Order'!$A$4:$CN$60,CI$100,FALSE),)</f>
        <v>0</v>
      </c>
      <c r="CJ48" s="12">
        <f>IFERROR(VLOOKUP($A48,'All Running Order'!$A$4:$CN$60,CJ$100,FALSE),)</f>
        <v>0</v>
      </c>
      <c r="CK48" s="12">
        <f>IFERROR(VLOOKUP($A48,'All Running Order'!$A$4:$CN$60,CK$100,FALSE),)</f>
        <v>0</v>
      </c>
      <c r="CL48" s="12">
        <f>IFERROR(VLOOKUP($A48,'All Running Order'!$A$4:$CN$60,CL$100,FALSE),)</f>
        <v>0</v>
      </c>
      <c r="CM48" s="12">
        <f>IFERROR(VLOOKUP($A48,'All Running Order'!$A$4:$CN$60,CM$100,FALSE),)</f>
        <v>0</v>
      </c>
      <c r="CN48" s="12">
        <f>IFERROR(VLOOKUP($A48,'All Running Order'!$A$4:$CN$60,CN$100,FALSE),)</f>
        <v>0</v>
      </c>
    </row>
    <row r="49" spans="1:92" x14ac:dyDescent="0.3">
      <c r="A49" s="3">
        <v>46</v>
      </c>
      <c r="B49" s="12">
        <f>IFERROR(VLOOKUP($A49,'All Running Order'!$A$4:$CN$60,B$100,FALSE),)</f>
        <v>0</v>
      </c>
      <c r="C49" s="21">
        <f>IFERROR(VLOOKUP($A49,'All Running Order'!$A$4:$CN$60,C$100,FALSE),)</f>
        <v>0</v>
      </c>
      <c r="D49" s="21">
        <f>IFERROR(VLOOKUP($A49,'All Running Order'!$A$4:$CN$60,D$100,FALSE),)</f>
        <v>0</v>
      </c>
      <c r="E49" s="21">
        <f>IFERROR(VLOOKUP($A49,'All Running Order'!$A$4:$CN$60,E$100,FALSE),)</f>
        <v>0</v>
      </c>
      <c r="F49" s="12">
        <f>IFERROR(VLOOKUP($A49,'All Running Order'!$A$4:$CN$60,F$100,FALSE),)</f>
        <v>0</v>
      </c>
      <c r="G49" s="12">
        <f>IFERROR(VLOOKUP($A49,'All Running Order'!$A$4:$CN$60,G$100,FALSE),)</f>
        <v>0</v>
      </c>
      <c r="H49" s="12">
        <f>IFERROR(VLOOKUP($A49,'All Running Order'!$A$4:$CN$60,H$100,FALSE),)</f>
        <v>0</v>
      </c>
      <c r="I49" s="12">
        <f>IFERROR(VLOOKUP($A49,'All Running Order'!$A$4:$CN$60,I$100,FALSE),)</f>
        <v>0</v>
      </c>
      <c r="J49" s="12">
        <f>IFERROR(VLOOKUP($A49,'All Running Order'!$A$4:$CN$60,J$100,FALSE),)</f>
        <v>0</v>
      </c>
      <c r="K49" s="12">
        <f>IFERROR(VLOOKUP($A49,'All Running Order'!$A$4:$CN$60,K$100,FALSE),)</f>
        <v>0</v>
      </c>
      <c r="L49" s="12">
        <f>IFERROR(VLOOKUP($A49,'All Running Order'!$A$4:$CN$60,L$100,FALSE),)</f>
        <v>0</v>
      </c>
      <c r="M49" s="12">
        <f>IFERROR(VLOOKUP($A49,'All Running Order'!$A$4:$CN$60,M$100,FALSE),)</f>
        <v>0</v>
      </c>
      <c r="N49" s="12">
        <f>IFERROR(VLOOKUP($A49,'All Running Order'!$A$4:$CN$60,N$100,FALSE),)</f>
        <v>0</v>
      </c>
      <c r="O49" s="12">
        <f>IFERROR(VLOOKUP($A49,'All Running Order'!$A$4:$CN$60,O$100,FALSE),)</f>
        <v>0</v>
      </c>
      <c r="P49" s="12">
        <f>IFERROR(VLOOKUP($A49,'All Running Order'!$A$4:$CN$60,P$100,FALSE),)</f>
        <v>0</v>
      </c>
      <c r="Q49" s="12">
        <f>IFERROR(VLOOKUP($A49,'All Running Order'!$A$4:$CN$60,Q$100,FALSE),)</f>
        <v>0</v>
      </c>
      <c r="R49" s="12">
        <f>IFERROR(VLOOKUP($A49,'All Running Order'!$A$4:$CN$60,R$100,FALSE),)</f>
        <v>0</v>
      </c>
      <c r="S49" s="12">
        <f>IFERROR(VLOOKUP($A49,'All Running Order'!$A$4:$CN$60,S$100,FALSE),)</f>
        <v>0</v>
      </c>
      <c r="T49" s="12">
        <f>IFERROR(VLOOKUP($A49,'All Running Order'!$A$4:$CN$60,T$100,FALSE),)</f>
        <v>0</v>
      </c>
      <c r="U49" s="12">
        <f>IFERROR(VLOOKUP($A49,'All Running Order'!$A$4:$CN$60,U$100,FALSE),)</f>
        <v>0</v>
      </c>
      <c r="V49" s="12">
        <f>IFERROR(VLOOKUP($A49,'All Running Order'!$A$4:$CN$60,V$100,FALSE),)</f>
        <v>0</v>
      </c>
      <c r="W49" s="12">
        <f>IFERROR(VLOOKUP($A49,'All Running Order'!$A$4:$CN$60,W$100,FALSE),)</f>
        <v>0</v>
      </c>
      <c r="X49" s="12">
        <f>IFERROR(VLOOKUP($A49,'All Running Order'!$A$4:$CN$60,X$100,FALSE),)</f>
        <v>0</v>
      </c>
      <c r="Y49" s="12">
        <f>IFERROR(VLOOKUP($A49,'All Running Order'!$A$4:$CN$60,Y$100,FALSE),)</f>
        <v>0</v>
      </c>
      <c r="Z49" s="12">
        <f>IFERROR(VLOOKUP($A49,'All Running Order'!$A$4:$CN$60,Z$100,FALSE),)</f>
        <v>0</v>
      </c>
      <c r="AA49" s="12">
        <f>IFERROR(VLOOKUP($A49,'All Running Order'!$A$4:$CN$60,AA$100,FALSE),)</f>
        <v>0</v>
      </c>
      <c r="AB49" s="12">
        <f>IFERROR(VLOOKUP($A49,'All Running Order'!$A$4:$CN$60,AB$100,FALSE),)</f>
        <v>0</v>
      </c>
      <c r="AC49" s="12">
        <f>IFERROR(VLOOKUP($A49,'All Running Order'!$A$4:$CN$60,AC$100,FALSE),)</f>
        <v>0</v>
      </c>
      <c r="AD49" s="12">
        <f>IFERROR(VLOOKUP($A49,'All Running Order'!$A$4:$CN$60,AD$100,FALSE),)</f>
        <v>0</v>
      </c>
      <c r="AE49" s="12">
        <f>IFERROR(VLOOKUP($A49,'All Running Order'!$A$4:$CN$60,AE$100,FALSE),)</f>
        <v>0</v>
      </c>
      <c r="AF49" s="12">
        <f>IFERROR(VLOOKUP($A49,'All Running Order'!$A$4:$CN$60,AF$100,FALSE),)</f>
        <v>0</v>
      </c>
      <c r="AG49" s="12">
        <f>IFERROR(VLOOKUP($A49,'All Running Order'!$A$4:$CN$60,AG$100,FALSE),)</f>
        <v>0</v>
      </c>
      <c r="AH49" s="12">
        <f>IFERROR(VLOOKUP($A49,'All Running Order'!$A$4:$CN$60,AH$100,FALSE),)</f>
        <v>0</v>
      </c>
      <c r="AI49" s="12">
        <f>IFERROR(VLOOKUP($A49,'All Running Order'!$A$4:$CN$60,AI$100,FALSE),)</f>
        <v>0</v>
      </c>
      <c r="AJ49" s="12">
        <f>IFERROR(VLOOKUP($A49,'All Running Order'!$A$4:$CN$60,AJ$100,FALSE),)</f>
        <v>0</v>
      </c>
      <c r="AK49" s="12">
        <f>IFERROR(VLOOKUP($A49,'All Running Order'!$A$4:$CN$60,AK$100,FALSE),)</f>
        <v>0</v>
      </c>
      <c r="AL49" s="12">
        <f>IFERROR(VLOOKUP($A49,'All Running Order'!$A$4:$CN$60,AL$100,FALSE),)</f>
        <v>0</v>
      </c>
      <c r="AM49" s="12">
        <f>IFERROR(VLOOKUP($A49,'All Running Order'!$A$4:$CN$60,AM$100,FALSE),)</f>
        <v>0</v>
      </c>
      <c r="AN49" s="12">
        <f>IFERROR(VLOOKUP($A49,'All Running Order'!$A$4:$CN$60,AN$100,FALSE),)</f>
        <v>0</v>
      </c>
      <c r="AO49" s="12">
        <f>IFERROR(VLOOKUP($A49,'All Running Order'!$A$4:$CN$60,AO$100,FALSE),)</f>
        <v>0</v>
      </c>
      <c r="AP49" s="12">
        <f>IFERROR(VLOOKUP($A49,'All Running Order'!$A$4:$CN$60,AP$100,FALSE),)</f>
        <v>0</v>
      </c>
      <c r="AQ49" s="12">
        <f>IFERROR(VLOOKUP($A49,'All Running Order'!$A$4:$CN$60,AQ$100,FALSE),)</f>
        <v>0</v>
      </c>
      <c r="AR49" s="12">
        <f>IFERROR(VLOOKUP($A49,'All Running Order'!$A$4:$CN$60,AR$100,FALSE),)</f>
        <v>0</v>
      </c>
      <c r="AS49" s="12">
        <f>IFERROR(VLOOKUP($A49,'All Running Order'!$A$4:$CN$60,AS$100,FALSE),)</f>
        <v>0</v>
      </c>
      <c r="AT49" s="12">
        <f>IFERROR(VLOOKUP($A49,'All Running Order'!$A$4:$CN$60,AT$100,FALSE),)</f>
        <v>0</v>
      </c>
      <c r="AU49" s="12">
        <f>IFERROR(VLOOKUP($A49,'All Running Order'!$A$4:$CN$60,AU$100,FALSE),)</f>
        <v>0</v>
      </c>
      <c r="AV49" s="12">
        <f>IFERROR(VLOOKUP($A49,'All Running Order'!$A$4:$CN$60,AV$100,FALSE),)</f>
        <v>0</v>
      </c>
      <c r="AW49" s="12">
        <f>IFERROR(VLOOKUP($A49,'All Running Order'!$A$4:$CN$60,AW$100,FALSE),)</f>
        <v>0</v>
      </c>
      <c r="AX49" s="12">
        <f>IFERROR(VLOOKUP($A49,'All Running Order'!$A$4:$CN$60,AX$100,FALSE),)</f>
        <v>0</v>
      </c>
      <c r="AY49" s="12">
        <f>IFERROR(VLOOKUP($A49,'All Running Order'!$A$4:$CN$60,AY$100,FALSE),)</f>
        <v>0</v>
      </c>
      <c r="AZ49" s="12">
        <f>IFERROR(VLOOKUP($A49,'All Running Order'!$A$4:$CN$60,AZ$100,FALSE),)</f>
        <v>0</v>
      </c>
      <c r="BA49" s="12">
        <f>IFERROR(VLOOKUP($A49,'All Running Order'!$A$4:$CN$60,BA$100,FALSE),)</f>
        <v>0</v>
      </c>
      <c r="BB49" s="12">
        <f>IFERROR(VLOOKUP($A49,'All Running Order'!$A$4:$CN$60,BB$100,FALSE),)</f>
        <v>0</v>
      </c>
      <c r="BC49" s="12">
        <f>IFERROR(VLOOKUP($A49,'All Running Order'!$A$4:$CN$60,BC$100,FALSE),)</f>
        <v>0</v>
      </c>
      <c r="BD49" s="12">
        <f>IFERROR(VLOOKUP($A49,'All Running Order'!$A$4:$CN$60,BD$100,FALSE),)</f>
        <v>0</v>
      </c>
      <c r="BE49" s="12">
        <f>IFERROR(VLOOKUP($A49,'All Running Order'!$A$4:$CN$60,BE$100,FALSE),)</f>
        <v>0</v>
      </c>
      <c r="BF49" s="12">
        <f>IFERROR(VLOOKUP($A49,'All Running Order'!$A$4:$CN$60,BF$100,FALSE),)</f>
        <v>0</v>
      </c>
      <c r="BG49" s="12">
        <f>IFERROR(VLOOKUP($A49,'All Running Order'!$A$4:$CN$60,BG$100,FALSE),)</f>
        <v>0</v>
      </c>
      <c r="BH49" s="12">
        <f>IFERROR(VLOOKUP($A49,'All Running Order'!$A$4:$CN$60,BH$100,FALSE),)</f>
        <v>0</v>
      </c>
      <c r="BI49" s="12">
        <f>IFERROR(VLOOKUP($A49,'All Running Order'!$A$4:$CN$60,BI$100,FALSE),)</f>
        <v>0</v>
      </c>
      <c r="BJ49" s="12">
        <f>IFERROR(VLOOKUP($A49,'All Running Order'!$A$4:$CN$60,BJ$100,FALSE),)</f>
        <v>0</v>
      </c>
      <c r="BK49" s="12">
        <f>IFERROR(VLOOKUP($A49,'All Running Order'!$A$4:$CN$60,BK$100,FALSE),)</f>
        <v>0</v>
      </c>
      <c r="BL49" s="12">
        <f>IFERROR(VLOOKUP($A49,'All Running Order'!$A$4:$CN$60,BL$100,FALSE),)</f>
        <v>0</v>
      </c>
      <c r="BM49" s="12">
        <f>IFERROR(VLOOKUP($A49,'All Running Order'!$A$4:$CN$60,BM$100,FALSE),)</f>
        <v>0</v>
      </c>
      <c r="BN49" s="12">
        <f>IFERROR(VLOOKUP($A49,'All Running Order'!$A$4:$CN$60,BN$100,FALSE),)</f>
        <v>0</v>
      </c>
      <c r="BO49" s="12">
        <f>IFERROR(VLOOKUP($A49,'All Running Order'!$A$4:$CN$60,BO$100,FALSE),)</f>
        <v>0</v>
      </c>
      <c r="BP49" s="12">
        <f>IFERROR(VLOOKUP($A49,'All Running Order'!$A$4:$CN$60,BP$100,FALSE),)</f>
        <v>0</v>
      </c>
      <c r="BQ49" s="12">
        <f>IFERROR(VLOOKUP($A49,'All Running Order'!$A$4:$CN$60,BQ$100,FALSE),)</f>
        <v>0</v>
      </c>
      <c r="BR49" s="12">
        <f>IFERROR(VLOOKUP($A49,'All Running Order'!$A$4:$CN$60,BR$100,FALSE),)</f>
        <v>0</v>
      </c>
      <c r="BS49" s="12">
        <f>IFERROR(VLOOKUP($A49,'All Running Order'!$A$4:$CN$60,BS$100,FALSE),)</f>
        <v>0</v>
      </c>
      <c r="BT49" s="12">
        <f>IFERROR(VLOOKUP($A49,'All Running Order'!$A$4:$CN$60,BT$100,FALSE),)</f>
        <v>0</v>
      </c>
      <c r="BU49" s="12">
        <f>IFERROR(VLOOKUP($A49,'All Running Order'!$A$4:$CN$60,BU$100,FALSE),)</f>
        <v>0</v>
      </c>
      <c r="BV49" s="12">
        <f>IFERROR(VLOOKUP($A49,'All Running Order'!$A$4:$CN$60,BV$100,FALSE),)</f>
        <v>0</v>
      </c>
      <c r="BW49" s="12">
        <f>IFERROR(VLOOKUP($A49,'All Running Order'!$A$4:$CN$60,BW$100,FALSE),)</f>
        <v>0</v>
      </c>
      <c r="BX49" s="12">
        <f>IFERROR(VLOOKUP($A49,'All Running Order'!$A$4:$CN$60,BX$100,FALSE),)</f>
        <v>0</v>
      </c>
      <c r="BY49" s="12">
        <f>IFERROR(VLOOKUP($A49,'All Running Order'!$A$4:$CN$60,BY$100,FALSE),)</f>
        <v>0</v>
      </c>
      <c r="BZ49" s="12">
        <f>IFERROR(VLOOKUP($A49,'All Running Order'!$A$4:$CN$60,BZ$100,FALSE),)</f>
        <v>0</v>
      </c>
      <c r="CA49" s="12">
        <f>IFERROR(VLOOKUP($A49,'All Running Order'!$A$4:$CN$60,CA$100,FALSE),)</f>
        <v>0</v>
      </c>
      <c r="CB49" s="12">
        <f>IFERROR(VLOOKUP($A49,'All Running Order'!$A$4:$CN$60,CB$100,FALSE),)</f>
        <v>0</v>
      </c>
      <c r="CC49" s="12">
        <f>IFERROR(VLOOKUP($A49,'All Running Order'!$A$4:$CN$60,CC$100,FALSE),)</f>
        <v>0</v>
      </c>
      <c r="CD49" s="12">
        <f>IFERROR(VLOOKUP($A49,'All Running Order'!$A$4:$CN$60,CD$100,FALSE),)</f>
        <v>0</v>
      </c>
      <c r="CE49" s="12">
        <f>IFERROR(VLOOKUP($A49,'All Running Order'!$A$4:$CN$60,CE$100,FALSE),)</f>
        <v>0</v>
      </c>
      <c r="CF49" s="12">
        <f>IFERROR(VLOOKUP($A49,'All Running Order'!$A$4:$CN$60,CF$100,FALSE),)</f>
        <v>0</v>
      </c>
      <c r="CG49" s="12">
        <f>IFERROR(VLOOKUP($A49,'All Running Order'!$A$4:$CN$60,CG$100,FALSE),)</f>
        <v>0</v>
      </c>
      <c r="CH49" s="12">
        <f>IFERROR(VLOOKUP($A49,'All Running Order'!$A$4:$CN$60,CH$100,FALSE),)</f>
        <v>0</v>
      </c>
      <c r="CI49" s="12">
        <f>IFERROR(VLOOKUP($A49,'All Running Order'!$A$4:$CN$60,CI$100,FALSE),)</f>
        <v>0</v>
      </c>
      <c r="CJ49" s="12">
        <f>IFERROR(VLOOKUP($A49,'All Running Order'!$A$4:$CN$60,CJ$100,FALSE),)</f>
        <v>0</v>
      </c>
      <c r="CK49" s="12">
        <f>IFERROR(VLOOKUP($A49,'All Running Order'!$A$4:$CN$60,CK$100,FALSE),)</f>
        <v>0</v>
      </c>
      <c r="CL49" s="12">
        <f>IFERROR(VLOOKUP($A49,'All Running Order'!$A$4:$CN$60,CL$100,FALSE),)</f>
        <v>0</v>
      </c>
      <c r="CM49" s="12">
        <f>IFERROR(VLOOKUP($A49,'All Running Order'!$A$4:$CN$60,CM$100,FALSE),)</f>
        <v>0</v>
      </c>
      <c r="CN49" s="12">
        <f>IFERROR(VLOOKUP($A49,'All Running Order'!$A$4:$CN$60,CN$100,FALSE),)</f>
        <v>0</v>
      </c>
    </row>
    <row r="50" spans="1:92" x14ac:dyDescent="0.3">
      <c r="A50" s="3">
        <v>47</v>
      </c>
      <c r="B50" s="12">
        <f>IFERROR(VLOOKUP($A50,'All Running Order'!$A$4:$CN$60,B$100,FALSE),)</f>
        <v>0</v>
      </c>
      <c r="C50" s="21">
        <f>IFERROR(VLOOKUP($A50,'All Running Order'!$A$4:$CN$60,C$100,FALSE),)</f>
        <v>0</v>
      </c>
      <c r="D50" s="21">
        <f>IFERROR(VLOOKUP($A50,'All Running Order'!$A$4:$CN$60,D$100,FALSE),)</f>
        <v>0</v>
      </c>
      <c r="E50" s="21">
        <f>IFERROR(VLOOKUP($A50,'All Running Order'!$A$4:$CN$60,E$100,FALSE),)</f>
        <v>0</v>
      </c>
      <c r="F50" s="12">
        <f>IFERROR(VLOOKUP($A50,'All Running Order'!$A$4:$CN$60,F$100,FALSE),)</f>
        <v>0</v>
      </c>
      <c r="G50" s="12">
        <f>IFERROR(VLOOKUP($A50,'All Running Order'!$A$4:$CN$60,G$100,FALSE),)</f>
        <v>0</v>
      </c>
      <c r="H50" s="12">
        <f>IFERROR(VLOOKUP($A50,'All Running Order'!$A$4:$CN$60,H$100,FALSE),)</f>
        <v>0</v>
      </c>
      <c r="I50" s="12">
        <f>IFERROR(VLOOKUP($A50,'All Running Order'!$A$4:$CN$60,I$100,FALSE),)</f>
        <v>0</v>
      </c>
      <c r="J50" s="12">
        <f>IFERROR(VLOOKUP($A50,'All Running Order'!$A$4:$CN$60,J$100,FALSE),)</f>
        <v>0</v>
      </c>
      <c r="K50" s="12">
        <f>IFERROR(VLOOKUP($A50,'All Running Order'!$A$4:$CN$60,K$100,FALSE),)</f>
        <v>0</v>
      </c>
      <c r="L50" s="12">
        <f>IFERROR(VLOOKUP($A50,'All Running Order'!$A$4:$CN$60,L$100,FALSE),)</f>
        <v>0</v>
      </c>
      <c r="M50" s="12">
        <f>IFERROR(VLOOKUP($A50,'All Running Order'!$A$4:$CN$60,M$100,FALSE),)</f>
        <v>0</v>
      </c>
      <c r="N50" s="12">
        <f>IFERROR(VLOOKUP($A50,'All Running Order'!$A$4:$CN$60,N$100,FALSE),)</f>
        <v>0</v>
      </c>
      <c r="O50" s="12">
        <f>IFERROR(VLOOKUP($A50,'All Running Order'!$A$4:$CN$60,O$100,FALSE),)</f>
        <v>0</v>
      </c>
      <c r="P50" s="12">
        <f>IFERROR(VLOOKUP($A50,'All Running Order'!$A$4:$CN$60,P$100,FALSE),)</f>
        <v>0</v>
      </c>
      <c r="Q50" s="12">
        <f>IFERROR(VLOOKUP($A50,'All Running Order'!$A$4:$CN$60,Q$100,FALSE),)</f>
        <v>0</v>
      </c>
      <c r="R50" s="12">
        <f>IFERROR(VLOOKUP($A50,'All Running Order'!$A$4:$CN$60,R$100,FALSE),)</f>
        <v>0</v>
      </c>
      <c r="S50" s="12">
        <f>IFERROR(VLOOKUP($A50,'All Running Order'!$A$4:$CN$60,S$100,FALSE),)</f>
        <v>0</v>
      </c>
      <c r="T50" s="12">
        <f>IFERROR(VLOOKUP($A50,'All Running Order'!$A$4:$CN$60,T$100,FALSE),)</f>
        <v>0</v>
      </c>
      <c r="U50" s="12">
        <f>IFERROR(VLOOKUP($A50,'All Running Order'!$A$4:$CN$60,U$100,FALSE),)</f>
        <v>0</v>
      </c>
      <c r="V50" s="12">
        <f>IFERROR(VLOOKUP($A50,'All Running Order'!$A$4:$CN$60,V$100,FALSE),)</f>
        <v>0</v>
      </c>
      <c r="W50" s="12">
        <f>IFERROR(VLOOKUP($A50,'All Running Order'!$A$4:$CN$60,W$100,FALSE),)</f>
        <v>0</v>
      </c>
      <c r="X50" s="12">
        <f>IFERROR(VLOOKUP($A50,'All Running Order'!$A$4:$CN$60,X$100,FALSE),)</f>
        <v>0</v>
      </c>
      <c r="Y50" s="12">
        <f>IFERROR(VLOOKUP($A50,'All Running Order'!$A$4:$CN$60,Y$100,FALSE),)</f>
        <v>0</v>
      </c>
      <c r="Z50" s="12">
        <f>IFERROR(VLOOKUP($A50,'All Running Order'!$A$4:$CN$60,Z$100,FALSE),)</f>
        <v>0</v>
      </c>
      <c r="AA50" s="12">
        <f>IFERROR(VLOOKUP($A50,'All Running Order'!$A$4:$CN$60,AA$100,FALSE),)</f>
        <v>0</v>
      </c>
      <c r="AB50" s="12">
        <f>IFERROR(VLOOKUP($A50,'All Running Order'!$A$4:$CN$60,AB$100,FALSE),)</f>
        <v>0</v>
      </c>
      <c r="AC50" s="12">
        <f>IFERROR(VLOOKUP($A50,'All Running Order'!$A$4:$CN$60,AC$100,FALSE),)</f>
        <v>0</v>
      </c>
      <c r="AD50" s="12">
        <f>IFERROR(VLOOKUP($A50,'All Running Order'!$A$4:$CN$60,AD$100,FALSE),)</f>
        <v>0</v>
      </c>
      <c r="AE50" s="12">
        <f>IFERROR(VLOOKUP($A50,'All Running Order'!$A$4:$CN$60,AE$100,FALSE),)</f>
        <v>0</v>
      </c>
      <c r="AF50" s="12">
        <f>IFERROR(VLOOKUP($A50,'All Running Order'!$A$4:$CN$60,AF$100,FALSE),)</f>
        <v>0</v>
      </c>
      <c r="AG50" s="12">
        <f>IFERROR(VLOOKUP($A50,'All Running Order'!$A$4:$CN$60,AG$100,FALSE),)</f>
        <v>0</v>
      </c>
      <c r="AH50" s="12">
        <f>IFERROR(VLOOKUP($A50,'All Running Order'!$A$4:$CN$60,AH$100,FALSE),)</f>
        <v>0</v>
      </c>
      <c r="AI50" s="12">
        <f>IFERROR(VLOOKUP($A50,'All Running Order'!$A$4:$CN$60,AI$100,FALSE),)</f>
        <v>0</v>
      </c>
      <c r="AJ50" s="12">
        <f>IFERROR(VLOOKUP($A50,'All Running Order'!$A$4:$CN$60,AJ$100,FALSE),)</f>
        <v>0</v>
      </c>
      <c r="AK50" s="12">
        <f>IFERROR(VLOOKUP($A50,'All Running Order'!$A$4:$CN$60,AK$100,FALSE),)</f>
        <v>0</v>
      </c>
      <c r="AL50" s="12">
        <f>IFERROR(VLOOKUP($A50,'All Running Order'!$A$4:$CN$60,AL$100,FALSE),)</f>
        <v>0</v>
      </c>
      <c r="AM50" s="12">
        <f>IFERROR(VLOOKUP($A50,'All Running Order'!$A$4:$CN$60,AM$100,FALSE),)</f>
        <v>0</v>
      </c>
      <c r="AN50" s="12">
        <f>IFERROR(VLOOKUP($A50,'All Running Order'!$A$4:$CN$60,AN$100,FALSE),)</f>
        <v>0</v>
      </c>
      <c r="AO50" s="12">
        <f>IFERROR(VLOOKUP($A50,'All Running Order'!$A$4:$CN$60,AO$100,FALSE),)</f>
        <v>0</v>
      </c>
      <c r="AP50" s="12">
        <f>IFERROR(VLOOKUP($A50,'All Running Order'!$A$4:$CN$60,AP$100,FALSE),)</f>
        <v>0</v>
      </c>
      <c r="AQ50" s="12">
        <f>IFERROR(VLOOKUP($A50,'All Running Order'!$A$4:$CN$60,AQ$100,FALSE),)</f>
        <v>0</v>
      </c>
      <c r="AR50" s="12">
        <f>IFERROR(VLOOKUP($A50,'All Running Order'!$A$4:$CN$60,AR$100,FALSE),)</f>
        <v>0</v>
      </c>
      <c r="AS50" s="12">
        <f>IFERROR(VLOOKUP($A50,'All Running Order'!$A$4:$CN$60,AS$100,FALSE),)</f>
        <v>0</v>
      </c>
      <c r="AT50" s="12">
        <f>IFERROR(VLOOKUP($A50,'All Running Order'!$A$4:$CN$60,AT$100,FALSE),)</f>
        <v>0</v>
      </c>
      <c r="AU50" s="12">
        <f>IFERROR(VLOOKUP($A50,'All Running Order'!$A$4:$CN$60,AU$100,FALSE),)</f>
        <v>0</v>
      </c>
      <c r="AV50" s="12">
        <f>IFERROR(VLOOKUP($A50,'All Running Order'!$A$4:$CN$60,AV$100,FALSE),)</f>
        <v>0</v>
      </c>
      <c r="AW50" s="12">
        <f>IFERROR(VLOOKUP($A50,'All Running Order'!$A$4:$CN$60,AW$100,FALSE),)</f>
        <v>0</v>
      </c>
      <c r="AX50" s="12">
        <f>IFERROR(VLOOKUP($A50,'All Running Order'!$A$4:$CN$60,AX$100,FALSE),)</f>
        <v>0</v>
      </c>
      <c r="AY50" s="12">
        <f>IFERROR(VLOOKUP($A50,'All Running Order'!$A$4:$CN$60,AY$100,FALSE),)</f>
        <v>0</v>
      </c>
      <c r="AZ50" s="12">
        <f>IFERROR(VLOOKUP($A50,'All Running Order'!$A$4:$CN$60,AZ$100,FALSE),)</f>
        <v>0</v>
      </c>
      <c r="BA50" s="12">
        <f>IFERROR(VLOOKUP($A50,'All Running Order'!$A$4:$CN$60,BA$100,FALSE),)</f>
        <v>0</v>
      </c>
      <c r="BB50" s="12">
        <f>IFERROR(VLOOKUP($A50,'All Running Order'!$A$4:$CN$60,BB$100,FALSE),)</f>
        <v>0</v>
      </c>
      <c r="BC50" s="12">
        <f>IFERROR(VLOOKUP($A50,'All Running Order'!$A$4:$CN$60,BC$100,FALSE),)</f>
        <v>0</v>
      </c>
      <c r="BD50" s="12">
        <f>IFERROR(VLOOKUP($A50,'All Running Order'!$A$4:$CN$60,BD$100,FALSE),)</f>
        <v>0</v>
      </c>
      <c r="BE50" s="12">
        <f>IFERROR(VLOOKUP($A50,'All Running Order'!$A$4:$CN$60,BE$100,FALSE),)</f>
        <v>0</v>
      </c>
      <c r="BF50" s="12">
        <f>IFERROR(VLOOKUP($A50,'All Running Order'!$A$4:$CN$60,BF$100,FALSE),)</f>
        <v>0</v>
      </c>
      <c r="BG50" s="12">
        <f>IFERROR(VLOOKUP($A50,'All Running Order'!$A$4:$CN$60,BG$100,FALSE),)</f>
        <v>0</v>
      </c>
      <c r="BH50" s="12">
        <f>IFERROR(VLOOKUP($A50,'All Running Order'!$A$4:$CN$60,BH$100,FALSE),)</f>
        <v>0</v>
      </c>
      <c r="BI50" s="12">
        <f>IFERROR(VLOOKUP($A50,'All Running Order'!$A$4:$CN$60,BI$100,FALSE),)</f>
        <v>0</v>
      </c>
      <c r="BJ50" s="12">
        <f>IFERROR(VLOOKUP($A50,'All Running Order'!$A$4:$CN$60,BJ$100,FALSE),)</f>
        <v>0</v>
      </c>
      <c r="BK50" s="12">
        <f>IFERROR(VLOOKUP($A50,'All Running Order'!$A$4:$CN$60,BK$100,FALSE),)</f>
        <v>0</v>
      </c>
      <c r="BL50" s="12">
        <f>IFERROR(VLOOKUP($A50,'All Running Order'!$A$4:$CN$60,BL$100,FALSE),)</f>
        <v>0</v>
      </c>
      <c r="BM50" s="12">
        <f>IFERROR(VLOOKUP($A50,'All Running Order'!$A$4:$CN$60,BM$100,FALSE),)</f>
        <v>0</v>
      </c>
      <c r="BN50" s="12">
        <f>IFERROR(VLOOKUP($A50,'All Running Order'!$A$4:$CN$60,BN$100,FALSE),)</f>
        <v>0</v>
      </c>
      <c r="BO50" s="12">
        <f>IFERROR(VLOOKUP($A50,'All Running Order'!$A$4:$CN$60,BO$100,FALSE),)</f>
        <v>0</v>
      </c>
      <c r="BP50" s="12">
        <f>IFERROR(VLOOKUP($A50,'All Running Order'!$A$4:$CN$60,BP$100,FALSE),)</f>
        <v>0</v>
      </c>
      <c r="BQ50" s="12">
        <f>IFERROR(VLOOKUP($A50,'All Running Order'!$A$4:$CN$60,BQ$100,FALSE),)</f>
        <v>0</v>
      </c>
      <c r="BR50" s="12">
        <f>IFERROR(VLOOKUP($A50,'All Running Order'!$A$4:$CN$60,BR$100,FALSE),)</f>
        <v>0</v>
      </c>
      <c r="BS50" s="12">
        <f>IFERROR(VLOOKUP($A50,'All Running Order'!$A$4:$CN$60,BS$100,FALSE),)</f>
        <v>0</v>
      </c>
      <c r="BT50" s="12">
        <f>IFERROR(VLOOKUP($A50,'All Running Order'!$A$4:$CN$60,BT$100,FALSE),)</f>
        <v>0</v>
      </c>
      <c r="BU50" s="12">
        <f>IFERROR(VLOOKUP($A50,'All Running Order'!$A$4:$CN$60,BU$100,FALSE),)</f>
        <v>0</v>
      </c>
      <c r="BV50" s="12">
        <f>IFERROR(VLOOKUP($A50,'All Running Order'!$A$4:$CN$60,BV$100,FALSE),)</f>
        <v>0</v>
      </c>
      <c r="BW50" s="12">
        <f>IFERROR(VLOOKUP($A50,'All Running Order'!$A$4:$CN$60,BW$100,FALSE),)</f>
        <v>0</v>
      </c>
      <c r="BX50" s="12">
        <f>IFERROR(VLOOKUP($A50,'All Running Order'!$A$4:$CN$60,BX$100,FALSE),)</f>
        <v>0</v>
      </c>
      <c r="BY50" s="12">
        <f>IFERROR(VLOOKUP($A50,'All Running Order'!$A$4:$CN$60,BY$100,FALSE),)</f>
        <v>0</v>
      </c>
      <c r="BZ50" s="12">
        <f>IFERROR(VLOOKUP($A50,'All Running Order'!$A$4:$CN$60,BZ$100,FALSE),)</f>
        <v>0</v>
      </c>
      <c r="CA50" s="12">
        <f>IFERROR(VLOOKUP($A50,'All Running Order'!$A$4:$CN$60,CA$100,FALSE),)</f>
        <v>0</v>
      </c>
      <c r="CB50" s="12">
        <f>IFERROR(VLOOKUP($A50,'All Running Order'!$A$4:$CN$60,CB$100,FALSE),)</f>
        <v>0</v>
      </c>
      <c r="CC50" s="12">
        <f>IFERROR(VLOOKUP($A50,'All Running Order'!$A$4:$CN$60,CC$100,FALSE),)</f>
        <v>0</v>
      </c>
      <c r="CD50" s="12">
        <f>IFERROR(VLOOKUP($A50,'All Running Order'!$A$4:$CN$60,CD$100,FALSE),)</f>
        <v>0</v>
      </c>
      <c r="CE50" s="12">
        <f>IFERROR(VLOOKUP($A50,'All Running Order'!$A$4:$CN$60,CE$100,FALSE),)</f>
        <v>0</v>
      </c>
      <c r="CF50" s="12">
        <f>IFERROR(VLOOKUP($A50,'All Running Order'!$A$4:$CN$60,CF$100,FALSE),)</f>
        <v>0</v>
      </c>
      <c r="CG50" s="12">
        <f>IFERROR(VLOOKUP($A50,'All Running Order'!$A$4:$CN$60,CG$100,FALSE),)</f>
        <v>0</v>
      </c>
      <c r="CH50" s="12">
        <f>IFERROR(VLOOKUP($A50,'All Running Order'!$A$4:$CN$60,CH$100,FALSE),)</f>
        <v>0</v>
      </c>
      <c r="CI50" s="12">
        <f>IFERROR(VLOOKUP($A50,'All Running Order'!$A$4:$CN$60,CI$100,FALSE),)</f>
        <v>0</v>
      </c>
      <c r="CJ50" s="12">
        <f>IFERROR(VLOOKUP($A50,'All Running Order'!$A$4:$CN$60,CJ$100,FALSE),)</f>
        <v>0</v>
      </c>
      <c r="CK50" s="12">
        <f>IFERROR(VLOOKUP($A50,'All Running Order'!$A$4:$CN$60,CK$100,FALSE),)</f>
        <v>0</v>
      </c>
      <c r="CL50" s="12">
        <f>IFERROR(VLOOKUP($A50,'All Running Order'!$A$4:$CN$60,CL$100,FALSE),)</f>
        <v>0</v>
      </c>
      <c r="CM50" s="12">
        <f>IFERROR(VLOOKUP($A50,'All Running Order'!$A$4:$CN$60,CM$100,FALSE),)</f>
        <v>0</v>
      </c>
      <c r="CN50" s="12">
        <f>IFERROR(VLOOKUP($A50,'All Running Order'!$A$4:$CN$60,CN$100,FALSE),)</f>
        <v>0</v>
      </c>
    </row>
    <row r="51" spans="1:92" x14ac:dyDescent="0.3">
      <c r="A51" s="3">
        <v>48</v>
      </c>
      <c r="B51" s="12">
        <f>IFERROR(VLOOKUP($A51,'All Running Order'!$A$4:$CN$60,B$100,FALSE),)</f>
        <v>0</v>
      </c>
      <c r="C51" s="21">
        <f>IFERROR(VLOOKUP($A51,'All Running Order'!$A$4:$CN$60,C$100,FALSE),)</f>
        <v>0</v>
      </c>
      <c r="D51" s="21">
        <f>IFERROR(VLOOKUP($A51,'All Running Order'!$A$4:$CN$60,D$100,FALSE),)</f>
        <v>0</v>
      </c>
      <c r="E51" s="21">
        <f>IFERROR(VLOOKUP($A51,'All Running Order'!$A$4:$CN$60,E$100,FALSE),)</f>
        <v>0</v>
      </c>
      <c r="F51" s="12">
        <f>IFERROR(VLOOKUP($A51,'All Running Order'!$A$4:$CN$60,F$100,FALSE),)</f>
        <v>0</v>
      </c>
      <c r="G51" s="12">
        <f>IFERROR(VLOOKUP($A51,'All Running Order'!$A$4:$CN$60,G$100,FALSE),)</f>
        <v>0</v>
      </c>
      <c r="H51" s="12">
        <f>IFERROR(VLOOKUP($A51,'All Running Order'!$A$4:$CN$60,H$100,FALSE),)</f>
        <v>0</v>
      </c>
      <c r="I51" s="12">
        <f>IFERROR(VLOOKUP($A51,'All Running Order'!$A$4:$CN$60,I$100,FALSE),)</f>
        <v>0</v>
      </c>
      <c r="J51" s="12">
        <f>IFERROR(VLOOKUP($A51,'All Running Order'!$A$4:$CN$60,J$100,FALSE),)</f>
        <v>0</v>
      </c>
      <c r="K51" s="12">
        <f>IFERROR(VLOOKUP($A51,'All Running Order'!$A$4:$CN$60,K$100,FALSE),)</f>
        <v>0</v>
      </c>
      <c r="L51" s="12">
        <f>IFERROR(VLOOKUP($A51,'All Running Order'!$A$4:$CN$60,L$100,FALSE),)</f>
        <v>0</v>
      </c>
      <c r="M51" s="12">
        <f>IFERROR(VLOOKUP($A51,'All Running Order'!$A$4:$CN$60,M$100,FALSE),)</f>
        <v>0</v>
      </c>
      <c r="N51" s="12">
        <f>IFERROR(VLOOKUP($A51,'All Running Order'!$A$4:$CN$60,N$100,FALSE),)</f>
        <v>0</v>
      </c>
      <c r="O51" s="12">
        <f>IFERROR(VLOOKUP($A51,'All Running Order'!$A$4:$CN$60,O$100,FALSE),)</f>
        <v>0</v>
      </c>
      <c r="P51" s="12">
        <f>IFERROR(VLOOKUP($A51,'All Running Order'!$A$4:$CN$60,P$100,FALSE),)</f>
        <v>0</v>
      </c>
      <c r="Q51" s="12">
        <f>IFERROR(VLOOKUP($A51,'All Running Order'!$A$4:$CN$60,Q$100,FALSE),)</f>
        <v>0</v>
      </c>
      <c r="R51" s="12">
        <f>IFERROR(VLOOKUP($A51,'All Running Order'!$A$4:$CN$60,R$100,FALSE),)</f>
        <v>0</v>
      </c>
      <c r="S51" s="12">
        <f>IFERROR(VLOOKUP($A51,'All Running Order'!$A$4:$CN$60,S$100,FALSE),)</f>
        <v>0</v>
      </c>
      <c r="T51" s="12">
        <f>IFERROR(VLOOKUP($A51,'All Running Order'!$A$4:$CN$60,T$100,FALSE),)</f>
        <v>0</v>
      </c>
      <c r="U51" s="12">
        <f>IFERROR(VLOOKUP($A51,'All Running Order'!$A$4:$CN$60,U$100,FALSE),)</f>
        <v>0</v>
      </c>
      <c r="V51" s="12">
        <f>IFERROR(VLOOKUP($A51,'All Running Order'!$A$4:$CN$60,V$100,FALSE),)</f>
        <v>0</v>
      </c>
      <c r="W51" s="12">
        <f>IFERROR(VLOOKUP($A51,'All Running Order'!$A$4:$CN$60,W$100,FALSE),)</f>
        <v>0</v>
      </c>
      <c r="X51" s="12">
        <f>IFERROR(VLOOKUP($A51,'All Running Order'!$A$4:$CN$60,X$100,FALSE),)</f>
        <v>0</v>
      </c>
      <c r="Y51" s="12">
        <f>IFERROR(VLOOKUP($A51,'All Running Order'!$A$4:$CN$60,Y$100,FALSE),)</f>
        <v>0</v>
      </c>
      <c r="Z51" s="12">
        <f>IFERROR(VLOOKUP($A51,'All Running Order'!$A$4:$CN$60,Z$100,FALSE),)</f>
        <v>0</v>
      </c>
      <c r="AA51" s="12">
        <f>IFERROR(VLOOKUP($A51,'All Running Order'!$A$4:$CN$60,AA$100,FALSE),)</f>
        <v>0</v>
      </c>
      <c r="AB51" s="12">
        <f>IFERROR(VLOOKUP($A51,'All Running Order'!$A$4:$CN$60,AB$100,FALSE),)</f>
        <v>0</v>
      </c>
      <c r="AC51" s="12">
        <f>IFERROR(VLOOKUP($A51,'All Running Order'!$A$4:$CN$60,AC$100,FALSE),)</f>
        <v>0</v>
      </c>
      <c r="AD51" s="12">
        <f>IFERROR(VLOOKUP($A51,'All Running Order'!$A$4:$CN$60,AD$100,FALSE),)</f>
        <v>0</v>
      </c>
      <c r="AE51" s="12">
        <f>IFERROR(VLOOKUP($A51,'All Running Order'!$A$4:$CN$60,AE$100,FALSE),)</f>
        <v>0</v>
      </c>
      <c r="AF51" s="12">
        <f>IFERROR(VLOOKUP($A51,'All Running Order'!$A$4:$CN$60,AF$100,FALSE),)</f>
        <v>0</v>
      </c>
      <c r="AG51" s="12">
        <f>IFERROR(VLOOKUP($A51,'All Running Order'!$A$4:$CN$60,AG$100,FALSE),)</f>
        <v>0</v>
      </c>
      <c r="AH51" s="12">
        <f>IFERROR(VLOOKUP($A51,'All Running Order'!$A$4:$CN$60,AH$100,FALSE),)</f>
        <v>0</v>
      </c>
      <c r="AI51" s="12">
        <f>IFERROR(VLOOKUP($A51,'All Running Order'!$A$4:$CN$60,AI$100,FALSE),)</f>
        <v>0</v>
      </c>
      <c r="AJ51" s="12">
        <f>IFERROR(VLOOKUP($A51,'All Running Order'!$A$4:$CN$60,AJ$100,FALSE),)</f>
        <v>0</v>
      </c>
      <c r="AK51" s="12">
        <f>IFERROR(VLOOKUP($A51,'All Running Order'!$A$4:$CN$60,AK$100,FALSE),)</f>
        <v>0</v>
      </c>
      <c r="AL51" s="12">
        <f>IFERROR(VLOOKUP($A51,'All Running Order'!$A$4:$CN$60,AL$100,FALSE),)</f>
        <v>0</v>
      </c>
      <c r="AM51" s="12">
        <f>IFERROR(VLOOKUP($A51,'All Running Order'!$A$4:$CN$60,AM$100,FALSE),)</f>
        <v>0</v>
      </c>
      <c r="AN51" s="12">
        <f>IFERROR(VLOOKUP($A51,'All Running Order'!$A$4:$CN$60,AN$100,FALSE),)</f>
        <v>0</v>
      </c>
      <c r="AO51" s="12">
        <f>IFERROR(VLOOKUP($A51,'All Running Order'!$A$4:$CN$60,AO$100,FALSE),)</f>
        <v>0</v>
      </c>
      <c r="AP51" s="12">
        <f>IFERROR(VLOOKUP($A51,'All Running Order'!$A$4:$CN$60,AP$100,FALSE),)</f>
        <v>0</v>
      </c>
      <c r="AQ51" s="12">
        <f>IFERROR(VLOOKUP($A51,'All Running Order'!$A$4:$CN$60,AQ$100,FALSE),)</f>
        <v>0</v>
      </c>
      <c r="AR51" s="12">
        <f>IFERROR(VLOOKUP($A51,'All Running Order'!$A$4:$CN$60,AR$100,FALSE),)</f>
        <v>0</v>
      </c>
      <c r="AS51" s="12">
        <f>IFERROR(VLOOKUP($A51,'All Running Order'!$A$4:$CN$60,AS$100,FALSE),)</f>
        <v>0</v>
      </c>
      <c r="AT51" s="12">
        <f>IFERROR(VLOOKUP($A51,'All Running Order'!$A$4:$CN$60,AT$100,FALSE),)</f>
        <v>0</v>
      </c>
      <c r="AU51" s="12">
        <f>IFERROR(VLOOKUP($A51,'All Running Order'!$A$4:$CN$60,AU$100,FALSE),)</f>
        <v>0</v>
      </c>
      <c r="AV51" s="12">
        <f>IFERROR(VLOOKUP($A51,'All Running Order'!$A$4:$CN$60,AV$100,FALSE),)</f>
        <v>0</v>
      </c>
      <c r="AW51" s="12">
        <f>IFERROR(VLOOKUP($A51,'All Running Order'!$A$4:$CN$60,AW$100,FALSE),)</f>
        <v>0</v>
      </c>
      <c r="AX51" s="12">
        <f>IFERROR(VLOOKUP($A51,'All Running Order'!$A$4:$CN$60,AX$100,FALSE),)</f>
        <v>0</v>
      </c>
      <c r="AY51" s="12">
        <f>IFERROR(VLOOKUP($A51,'All Running Order'!$A$4:$CN$60,AY$100,FALSE),)</f>
        <v>0</v>
      </c>
      <c r="AZ51" s="12">
        <f>IFERROR(VLOOKUP($A51,'All Running Order'!$A$4:$CN$60,AZ$100,FALSE),)</f>
        <v>0</v>
      </c>
      <c r="BA51" s="12">
        <f>IFERROR(VLOOKUP($A51,'All Running Order'!$A$4:$CN$60,BA$100,FALSE),)</f>
        <v>0</v>
      </c>
      <c r="BB51" s="12">
        <f>IFERROR(VLOOKUP($A51,'All Running Order'!$A$4:$CN$60,BB$100,FALSE),)</f>
        <v>0</v>
      </c>
      <c r="BC51" s="12">
        <f>IFERROR(VLOOKUP($A51,'All Running Order'!$A$4:$CN$60,BC$100,FALSE),)</f>
        <v>0</v>
      </c>
      <c r="BD51" s="12">
        <f>IFERROR(VLOOKUP($A51,'All Running Order'!$A$4:$CN$60,BD$100,FALSE),)</f>
        <v>0</v>
      </c>
      <c r="BE51" s="12">
        <f>IFERROR(VLOOKUP($A51,'All Running Order'!$A$4:$CN$60,BE$100,FALSE),)</f>
        <v>0</v>
      </c>
      <c r="BF51" s="12">
        <f>IFERROR(VLOOKUP($A51,'All Running Order'!$A$4:$CN$60,BF$100,FALSE),)</f>
        <v>0</v>
      </c>
      <c r="BG51" s="12">
        <f>IFERROR(VLOOKUP($A51,'All Running Order'!$A$4:$CN$60,BG$100,FALSE),)</f>
        <v>0</v>
      </c>
      <c r="BH51" s="12">
        <f>IFERROR(VLOOKUP($A51,'All Running Order'!$A$4:$CN$60,BH$100,FALSE),)</f>
        <v>0</v>
      </c>
      <c r="BI51" s="12">
        <f>IFERROR(VLOOKUP($A51,'All Running Order'!$A$4:$CN$60,BI$100,FALSE),)</f>
        <v>0</v>
      </c>
      <c r="BJ51" s="12">
        <f>IFERROR(VLOOKUP($A51,'All Running Order'!$A$4:$CN$60,BJ$100,FALSE),)</f>
        <v>0</v>
      </c>
      <c r="BK51" s="12">
        <f>IFERROR(VLOOKUP($A51,'All Running Order'!$A$4:$CN$60,BK$100,FALSE),)</f>
        <v>0</v>
      </c>
      <c r="BL51" s="12">
        <f>IFERROR(VLOOKUP($A51,'All Running Order'!$A$4:$CN$60,BL$100,FALSE),)</f>
        <v>0</v>
      </c>
      <c r="BM51" s="12">
        <f>IFERROR(VLOOKUP($A51,'All Running Order'!$A$4:$CN$60,BM$100,FALSE),)</f>
        <v>0</v>
      </c>
      <c r="BN51" s="12">
        <f>IFERROR(VLOOKUP($A51,'All Running Order'!$A$4:$CN$60,BN$100,FALSE),)</f>
        <v>0</v>
      </c>
      <c r="BO51" s="12">
        <f>IFERROR(VLOOKUP($A51,'All Running Order'!$A$4:$CN$60,BO$100,FALSE),)</f>
        <v>0</v>
      </c>
      <c r="BP51" s="12">
        <f>IFERROR(VLOOKUP($A51,'All Running Order'!$A$4:$CN$60,BP$100,FALSE),)</f>
        <v>0</v>
      </c>
      <c r="BQ51" s="12">
        <f>IFERROR(VLOOKUP($A51,'All Running Order'!$A$4:$CN$60,BQ$100,FALSE),)</f>
        <v>0</v>
      </c>
      <c r="BR51" s="12">
        <f>IFERROR(VLOOKUP($A51,'All Running Order'!$A$4:$CN$60,BR$100,FALSE),)</f>
        <v>0</v>
      </c>
      <c r="BS51" s="12">
        <f>IFERROR(VLOOKUP($A51,'All Running Order'!$A$4:$CN$60,BS$100,FALSE),)</f>
        <v>0</v>
      </c>
      <c r="BT51" s="12">
        <f>IFERROR(VLOOKUP($A51,'All Running Order'!$A$4:$CN$60,BT$100,FALSE),)</f>
        <v>0</v>
      </c>
      <c r="BU51" s="12">
        <f>IFERROR(VLOOKUP($A51,'All Running Order'!$A$4:$CN$60,BU$100,FALSE),)</f>
        <v>0</v>
      </c>
      <c r="BV51" s="12">
        <f>IFERROR(VLOOKUP($A51,'All Running Order'!$A$4:$CN$60,BV$100,FALSE),)</f>
        <v>0</v>
      </c>
      <c r="BW51" s="12">
        <f>IFERROR(VLOOKUP($A51,'All Running Order'!$A$4:$CN$60,BW$100,FALSE),)</f>
        <v>0</v>
      </c>
      <c r="BX51" s="12">
        <f>IFERROR(VLOOKUP($A51,'All Running Order'!$A$4:$CN$60,BX$100,FALSE),)</f>
        <v>0</v>
      </c>
      <c r="BY51" s="12">
        <f>IFERROR(VLOOKUP($A51,'All Running Order'!$A$4:$CN$60,BY$100,FALSE),)</f>
        <v>0</v>
      </c>
      <c r="BZ51" s="12">
        <f>IFERROR(VLOOKUP($A51,'All Running Order'!$A$4:$CN$60,BZ$100,FALSE),)</f>
        <v>0</v>
      </c>
      <c r="CA51" s="12">
        <f>IFERROR(VLOOKUP($A51,'All Running Order'!$A$4:$CN$60,CA$100,FALSE),)</f>
        <v>0</v>
      </c>
      <c r="CB51" s="12">
        <f>IFERROR(VLOOKUP($A51,'All Running Order'!$A$4:$CN$60,CB$100,FALSE),)</f>
        <v>0</v>
      </c>
      <c r="CC51" s="12">
        <f>IFERROR(VLOOKUP($A51,'All Running Order'!$A$4:$CN$60,CC$100,FALSE),)</f>
        <v>0</v>
      </c>
      <c r="CD51" s="12">
        <f>IFERROR(VLOOKUP($A51,'All Running Order'!$A$4:$CN$60,CD$100,FALSE),)</f>
        <v>0</v>
      </c>
      <c r="CE51" s="12">
        <f>IFERROR(VLOOKUP($A51,'All Running Order'!$A$4:$CN$60,CE$100,FALSE),)</f>
        <v>0</v>
      </c>
      <c r="CF51" s="12">
        <f>IFERROR(VLOOKUP($A51,'All Running Order'!$A$4:$CN$60,CF$100,FALSE),)</f>
        <v>0</v>
      </c>
      <c r="CG51" s="12">
        <f>IFERROR(VLOOKUP($A51,'All Running Order'!$A$4:$CN$60,CG$100,FALSE),)</f>
        <v>0</v>
      </c>
      <c r="CH51" s="12">
        <f>IFERROR(VLOOKUP($A51,'All Running Order'!$A$4:$CN$60,CH$100,FALSE),)</f>
        <v>0</v>
      </c>
      <c r="CI51" s="12">
        <f>IFERROR(VLOOKUP($A51,'All Running Order'!$A$4:$CN$60,CI$100,FALSE),)</f>
        <v>0</v>
      </c>
      <c r="CJ51" s="12">
        <f>IFERROR(VLOOKUP($A51,'All Running Order'!$A$4:$CN$60,CJ$100,FALSE),)</f>
        <v>0</v>
      </c>
      <c r="CK51" s="12">
        <f>IFERROR(VLOOKUP($A51,'All Running Order'!$A$4:$CN$60,CK$100,FALSE),)</f>
        <v>0</v>
      </c>
      <c r="CL51" s="12">
        <f>IFERROR(VLOOKUP($A51,'All Running Order'!$A$4:$CN$60,CL$100,FALSE),)</f>
        <v>0</v>
      </c>
      <c r="CM51" s="12">
        <f>IFERROR(VLOOKUP($A51,'All Running Order'!$A$4:$CN$60,CM$100,FALSE),)</f>
        <v>0</v>
      </c>
      <c r="CN51" s="12">
        <f>IFERROR(VLOOKUP($A51,'All Running Order'!$A$4:$CN$60,CN$100,FALSE),)</f>
        <v>0</v>
      </c>
    </row>
    <row r="52" spans="1:92" x14ac:dyDescent="0.3">
      <c r="A52" s="3">
        <v>49</v>
      </c>
      <c r="B52" s="12">
        <f>IFERROR(VLOOKUP($A52,'All Running Order'!$A$4:$CN$60,B$100,FALSE),)</f>
        <v>0</v>
      </c>
      <c r="C52" s="21">
        <f>IFERROR(VLOOKUP($A52,'All Running Order'!$A$4:$CN$60,C$100,FALSE),)</f>
        <v>0</v>
      </c>
      <c r="D52" s="21">
        <f>IFERROR(VLOOKUP($A52,'All Running Order'!$A$4:$CN$60,D$100,FALSE),)</f>
        <v>0</v>
      </c>
      <c r="E52" s="21">
        <f>IFERROR(VLOOKUP($A52,'All Running Order'!$A$4:$CN$60,E$100,FALSE),)</f>
        <v>0</v>
      </c>
      <c r="F52" s="12">
        <f>IFERROR(VLOOKUP($A52,'All Running Order'!$A$4:$CN$60,F$100,FALSE),)</f>
        <v>0</v>
      </c>
      <c r="G52" s="12">
        <f>IFERROR(VLOOKUP($A52,'All Running Order'!$A$4:$CN$60,G$100,FALSE),)</f>
        <v>0</v>
      </c>
      <c r="H52" s="12">
        <f>IFERROR(VLOOKUP($A52,'All Running Order'!$A$4:$CN$60,H$100,FALSE),)</f>
        <v>0</v>
      </c>
      <c r="I52" s="12">
        <f>IFERROR(VLOOKUP($A52,'All Running Order'!$A$4:$CN$60,I$100,FALSE),)</f>
        <v>0</v>
      </c>
      <c r="J52" s="12">
        <f>IFERROR(VLOOKUP($A52,'All Running Order'!$A$4:$CN$60,J$100,FALSE),)</f>
        <v>0</v>
      </c>
      <c r="K52" s="12">
        <f>IFERROR(VLOOKUP($A52,'All Running Order'!$A$4:$CN$60,K$100,FALSE),)</f>
        <v>0</v>
      </c>
      <c r="L52" s="12">
        <f>IFERROR(VLOOKUP($A52,'All Running Order'!$A$4:$CN$60,L$100,FALSE),)</f>
        <v>0</v>
      </c>
      <c r="M52" s="12">
        <f>IFERROR(VLOOKUP($A52,'All Running Order'!$A$4:$CN$60,M$100,FALSE),)</f>
        <v>0</v>
      </c>
      <c r="N52" s="12">
        <f>IFERROR(VLOOKUP($A52,'All Running Order'!$A$4:$CN$60,N$100,FALSE),)</f>
        <v>0</v>
      </c>
      <c r="O52" s="12">
        <f>IFERROR(VLOOKUP($A52,'All Running Order'!$A$4:$CN$60,O$100,FALSE),)</f>
        <v>0</v>
      </c>
      <c r="P52" s="12">
        <f>IFERROR(VLOOKUP($A52,'All Running Order'!$A$4:$CN$60,P$100,FALSE),)</f>
        <v>0</v>
      </c>
      <c r="Q52" s="12">
        <f>IFERROR(VLOOKUP($A52,'All Running Order'!$A$4:$CN$60,Q$100,FALSE),)</f>
        <v>0</v>
      </c>
      <c r="R52" s="12">
        <f>IFERROR(VLOOKUP($A52,'All Running Order'!$A$4:$CN$60,R$100,FALSE),)</f>
        <v>0</v>
      </c>
      <c r="S52" s="12">
        <f>IFERROR(VLOOKUP($A52,'All Running Order'!$A$4:$CN$60,S$100,FALSE),)</f>
        <v>0</v>
      </c>
      <c r="T52" s="12">
        <f>IFERROR(VLOOKUP($A52,'All Running Order'!$A$4:$CN$60,T$100,FALSE),)</f>
        <v>0</v>
      </c>
      <c r="U52" s="12">
        <f>IFERROR(VLOOKUP($A52,'All Running Order'!$A$4:$CN$60,U$100,FALSE),)</f>
        <v>0</v>
      </c>
      <c r="V52" s="12">
        <f>IFERROR(VLOOKUP($A52,'All Running Order'!$A$4:$CN$60,V$100,FALSE),)</f>
        <v>0</v>
      </c>
      <c r="W52" s="12">
        <f>IFERROR(VLOOKUP($A52,'All Running Order'!$A$4:$CN$60,W$100,FALSE),)</f>
        <v>0</v>
      </c>
      <c r="X52" s="12">
        <f>IFERROR(VLOOKUP($A52,'All Running Order'!$A$4:$CN$60,X$100,FALSE),)</f>
        <v>0</v>
      </c>
      <c r="Y52" s="12">
        <f>IFERROR(VLOOKUP($A52,'All Running Order'!$A$4:$CN$60,Y$100,FALSE),)</f>
        <v>0</v>
      </c>
      <c r="Z52" s="12">
        <f>IFERROR(VLOOKUP($A52,'All Running Order'!$A$4:$CN$60,Z$100,FALSE),)</f>
        <v>0</v>
      </c>
      <c r="AA52" s="12">
        <f>IFERROR(VLOOKUP($A52,'All Running Order'!$A$4:$CN$60,AA$100,FALSE),)</f>
        <v>0</v>
      </c>
      <c r="AB52" s="12">
        <f>IFERROR(VLOOKUP($A52,'All Running Order'!$A$4:$CN$60,AB$100,FALSE),)</f>
        <v>0</v>
      </c>
      <c r="AC52" s="12">
        <f>IFERROR(VLOOKUP($A52,'All Running Order'!$A$4:$CN$60,AC$100,FALSE),)</f>
        <v>0</v>
      </c>
      <c r="AD52" s="12">
        <f>IFERROR(VLOOKUP($A52,'All Running Order'!$A$4:$CN$60,AD$100,FALSE),)</f>
        <v>0</v>
      </c>
      <c r="AE52" s="12">
        <f>IFERROR(VLOOKUP($A52,'All Running Order'!$A$4:$CN$60,AE$100,FALSE),)</f>
        <v>0</v>
      </c>
      <c r="AF52" s="12">
        <f>IFERROR(VLOOKUP($A52,'All Running Order'!$A$4:$CN$60,AF$100,FALSE),)</f>
        <v>0</v>
      </c>
      <c r="AG52" s="12">
        <f>IFERROR(VLOOKUP($A52,'All Running Order'!$A$4:$CN$60,AG$100,FALSE),)</f>
        <v>0</v>
      </c>
      <c r="AH52" s="12">
        <f>IFERROR(VLOOKUP($A52,'All Running Order'!$A$4:$CN$60,AH$100,FALSE),)</f>
        <v>0</v>
      </c>
      <c r="AI52" s="12">
        <f>IFERROR(VLOOKUP($A52,'All Running Order'!$A$4:$CN$60,AI$100,FALSE),)</f>
        <v>0</v>
      </c>
      <c r="AJ52" s="12">
        <f>IFERROR(VLOOKUP($A52,'All Running Order'!$A$4:$CN$60,AJ$100,FALSE),)</f>
        <v>0</v>
      </c>
      <c r="AK52" s="12">
        <f>IFERROR(VLOOKUP($A52,'All Running Order'!$A$4:$CN$60,AK$100,FALSE),)</f>
        <v>0</v>
      </c>
      <c r="AL52" s="12">
        <f>IFERROR(VLOOKUP($A52,'All Running Order'!$A$4:$CN$60,AL$100,FALSE),)</f>
        <v>0</v>
      </c>
      <c r="AM52" s="12">
        <f>IFERROR(VLOOKUP($A52,'All Running Order'!$A$4:$CN$60,AM$100,FALSE),)</f>
        <v>0</v>
      </c>
      <c r="AN52" s="12">
        <f>IFERROR(VLOOKUP($A52,'All Running Order'!$A$4:$CN$60,AN$100,FALSE),)</f>
        <v>0</v>
      </c>
      <c r="AO52" s="12">
        <f>IFERROR(VLOOKUP($A52,'All Running Order'!$A$4:$CN$60,AO$100,FALSE),)</f>
        <v>0</v>
      </c>
      <c r="AP52" s="12">
        <f>IFERROR(VLOOKUP($A52,'All Running Order'!$A$4:$CN$60,AP$100,FALSE),)</f>
        <v>0</v>
      </c>
      <c r="AQ52" s="12">
        <f>IFERROR(VLOOKUP($A52,'All Running Order'!$A$4:$CN$60,AQ$100,FALSE),)</f>
        <v>0</v>
      </c>
      <c r="AR52" s="12">
        <f>IFERROR(VLOOKUP($A52,'All Running Order'!$A$4:$CN$60,AR$100,FALSE),)</f>
        <v>0</v>
      </c>
      <c r="AS52" s="12">
        <f>IFERROR(VLOOKUP($A52,'All Running Order'!$A$4:$CN$60,AS$100,FALSE),)</f>
        <v>0</v>
      </c>
      <c r="AT52" s="12">
        <f>IFERROR(VLOOKUP($A52,'All Running Order'!$A$4:$CN$60,AT$100,FALSE),)</f>
        <v>0</v>
      </c>
      <c r="AU52" s="12">
        <f>IFERROR(VLOOKUP($A52,'All Running Order'!$A$4:$CN$60,AU$100,FALSE),)</f>
        <v>0</v>
      </c>
      <c r="AV52" s="12">
        <f>IFERROR(VLOOKUP($A52,'All Running Order'!$A$4:$CN$60,AV$100,FALSE),)</f>
        <v>0</v>
      </c>
      <c r="AW52" s="12">
        <f>IFERROR(VLOOKUP($A52,'All Running Order'!$A$4:$CN$60,AW$100,FALSE),)</f>
        <v>0</v>
      </c>
      <c r="AX52" s="12">
        <f>IFERROR(VLOOKUP($A52,'All Running Order'!$A$4:$CN$60,AX$100,FALSE),)</f>
        <v>0</v>
      </c>
      <c r="AY52" s="12">
        <f>IFERROR(VLOOKUP($A52,'All Running Order'!$A$4:$CN$60,AY$100,FALSE),)</f>
        <v>0</v>
      </c>
      <c r="AZ52" s="12">
        <f>IFERROR(VLOOKUP($A52,'All Running Order'!$A$4:$CN$60,AZ$100,FALSE),)</f>
        <v>0</v>
      </c>
      <c r="BA52" s="12">
        <f>IFERROR(VLOOKUP($A52,'All Running Order'!$A$4:$CN$60,BA$100,FALSE),)</f>
        <v>0</v>
      </c>
      <c r="BB52" s="12">
        <f>IFERROR(VLOOKUP($A52,'All Running Order'!$A$4:$CN$60,BB$100,FALSE),)</f>
        <v>0</v>
      </c>
      <c r="BC52" s="12">
        <f>IFERROR(VLOOKUP($A52,'All Running Order'!$A$4:$CN$60,BC$100,FALSE),)</f>
        <v>0</v>
      </c>
      <c r="BD52" s="12">
        <f>IFERROR(VLOOKUP($A52,'All Running Order'!$A$4:$CN$60,BD$100,FALSE),)</f>
        <v>0</v>
      </c>
      <c r="BE52" s="12">
        <f>IFERROR(VLOOKUP($A52,'All Running Order'!$A$4:$CN$60,BE$100,FALSE),)</f>
        <v>0</v>
      </c>
      <c r="BF52" s="12">
        <f>IFERROR(VLOOKUP($A52,'All Running Order'!$A$4:$CN$60,BF$100,FALSE),)</f>
        <v>0</v>
      </c>
      <c r="BG52" s="12">
        <f>IFERROR(VLOOKUP($A52,'All Running Order'!$A$4:$CN$60,BG$100,FALSE),)</f>
        <v>0</v>
      </c>
      <c r="BH52" s="12">
        <f>IFERROR(VLOOKUP($A52,'All Running Order'!$A$4:$CN$60,BH$100,FALSE),)</f>
        <v>0</v>
      </c>
      <c r="BI52" s="12">
        <f>IFERROR(VLOOKUP($A52,'All Running Order'!$A$4:$CN$60,BI$100,FALSE),)</f>
        <v>0</v>
      </c>
      <c r="BJ52" s="12">
        <f>IFERROR(VLOOKUP($A52,'All Running Order'!$A$4:$CN$60,BJ$100,FALSE),)</f>
        <v>0</v>
      </c>
      <c r="BK52" s="12">
        <f>IFERROR(VLOOKUP($A52,'All Running Order'!$A$4:$CN$60,BK$100,FALSE),)</f>
        <v>0</v>
      </c>
      <c r="BL52" s="12">
        <f>IFERROR(VLOOKUP($A52,'All Running Order'!$A$4:$CN$60,BL$100,FALSE),)</f>
        <v>0</v>
      </c>
      <c r="BM52" s="12">
        <f>IFERROR(VLOOKUP($A52,'All Running Order'!$A$4:$CN$60,BM$100,FALSE),)</f>
        <v>0</v>
      </c>
      <c r="BN52" s="12">
        <f>IFERROR(VLOOKUP($A52,'All Running Order'!$A$4:$CN$60,BN$100,FALSE),)</f>
        <v>0</v>
      </c>
      <c r="BO52" s="12">
        <f>IFERROR(VLOOKUP($A52,'All Running Order'!$A$4:$CN$60,BO$100,FALSE),)</f>
        <v>0</v>
      </c>
      <c r="BP52" s="12">
        <f>IFERROR(VLOOKUP($A52,'All Running Order'!$A$4:$CN$60,BP$100,FALSE),)</f>
        <v>0</v>
      </c>
      <c r="BQ52" s="12">
        <f>IFERROR(VLOOKUP($A52,'All Running Order'!$A$4:$CN$60,BQ$100,FALSE),)</f>
        <v>0</v>
      </c>
      <c r="BR52" s="12">
        <f>IFERROR(VLOOKUP($A52,'All Running Order'!$A$4:$CN$60,BR$100,FALSE),)</f>
        <v>0</v>
      </c>
      <c r="BS52" s="12">
        <f>IFERROR(VLOOKUP($A52,'All Running Order'!$A$4:$CN$60,BS$100,FALSE),)</f>
        <v>0</v>
      </c>
      <c r="BT52" s="12">
        <f>IFERROR(VLOOKUP($A52,'All Running Order'!$A$4:$CN$60,BT$100,FALSE),)</f>
        <v>0</v>
      </c>
      <c r="BU52" s="12">
        <f>IFERROR(VLOOKUP($A52,'All Running Order'!$A$4:$CN$60,BU$100,FALSE),)</f>
        <v>0</v>
      </c>
      <c r="BV52" s="12">
        <f>IFERROR(VLOOKUP($A52,'All Running Order'!$A$4:$CN$60,BV$100,FALSE),)</f>
        <v>0</v>
      </c>
      <c r="BW52" s="12">
        <f>IFERROR(VLOOKUP($A52,'All Running Order'!$A$4:$CN$60,BW$100,FALSE),)</f>
        <v>0</v>
      </c>
      <c r="BX52" s="12">
        <f>IFERROR(VLOOKUP($A52,'All Running Order'!$A$4:$CN$60,BX$100,FALSE),)</f>
        <v>0</v>
      </c>
      <c r="BY52" s="12">
        <f>IFERROR(VLOOKUP($A52,'All Running Order'!$A$4:$CN$60,BY$100,FALSE),)</f>
        <v>0</v>
      </c>
      <c r="BZ52" s="12">
        <f>IFERROR(VLOOKUP($A52,'All Running Order'!$A$4:$CN$60,BZ$100,FALSE),)</f>
        <v>0</v>
      </c>
      <c r="CA52" s="12">
        <f>IFERROR(VLOOKUP($A52,'All Running Order'!$A$4:$CN$60,CA$100,FALSE),)</f>
        <v>0</v>
      </c>
      <c r="CB52" s="12">
        <f>IFERROR(VLOOKUP($A52,'All Running Order'!$A$4:$CN$60,CB$100,FALSE),)</f>
        <v>0</v>
      </c>
      <c r="CC52" s="12">
        <f>IFERROR(VLOOKUP($A52,'All Running Order'!$A$4:$CN$60,CC$100,FALSE),)</f>
        <v>0</v>
      </c>
      <c r="CD52" s="12">
        <f>IFERROR(VLOOKUP($A52,'All Running Order'!$A$4:$CN$60,CD$100,FALSE),)</f>
        <v>0</v>
      </c>
      <c r="CE52" s="12">
        <f>IFERROR(VLOOKUP($A52,'All Running Order'!$A$4:$CN$60,CE$100,FALSE),)</f>
        <v>0</v>
      </c>
      <c r="CF52" s="12">
        <f>IFERROR(VLOOKUP($A52,'All Running Order'!$A$4:$CN$60,CF$100,FALSE),)</f>
        <v>0</v>
      </c>
      <c r="CG52" s="12">
        <f>IFERROR(VLOOKUP($A52,'All Running Order'!$A$4:$CN$60,CG$100,FALSE),)</f>
        <v>0</v>
      </c>
      <c r="CH52" s="12">
        <f>IFERROR(VLOOKUP($A52,'All Running Order'!$A$4:$CN$60,CH$100,FALSE),)</f>
        <v>0</v>
      </c>
      <c r="CI52" s="12">
        <f>IFERROR(VLOOKUP($A52,'All Running Order'!$A$4:$CN$60,CI$100,FALSE),)</f>
        <v>0</v>
      </c>
      <c r="CJ52" s="12">
        <f>IFERROR(VLOOKUP($A52,'All Running Order'!$A$4:$CN$60,CJ$100,FALSE),)</f>
        <v>0</v>
      </c>
      <c r="CK52" s="12">
        <f>IFERROR(VLOOKUP($A52,'All Running Order'!$A$4:$CN$60,CK$100,FALSE),)</f>
        <v>0</v>
      </c>
      <c r="CL52" s="12">
        <f>IFERROR(VLOOKUP($A52,'All Running Order'!$A$4:$CN$60,CL$100,FALSE),)</f>
        <v>0</v>
      </c>
      <c r="CM52" s="12">
        <f>IFERROR(VLOOKUP($A52,'All Running Order'!$A$4:$CN$60,CM$100,FALSE),)</f>
        <v>0</v>
      </c>
      <c r="CN52" s="12">
        <f>IFERROR(VLOOKUP($A52,'All Running Order'!$A$4:$CN$60,CN$100,FALSE),)</f>
        <v>0</v>
      </c>
    </row>
    <row r="53" spans="1:92" x14ac:dyDescent="0.3">
      <c r="A53" s="3">
        <v>50</v>
      </c>
      <c r="B53" s="12">
        <f>IFERROR(VLOOKUP($A53,'All Running Order'!$A$4:$CN$60,B$100,FALSE),)</f>
        <v>0</v>
      </c>
      <c r="C53" s="21">
        <f>IFERROR(VLOOKUP($A53,'All Running Order'!$A$4:$CN$60,C$100,FALSE),)</f>
        <v>0</v>
      </c>
      <c r="D53" s="21">
        <f>IFERROR(VLOOKUP($A53,'All Running Order'!$A$4:$CN$60,D$100,FALSE),)</f>
        <v>0</v>
      </c>
      <c r="E53" s="21">
        <f>IFERROR(VLOOKUP($A53,'All Running Order'!$A$4:$CN$60,E$100,FALSE),)</f>
        <v>0</v>
      </c>
      <c r="F53" s="12">
        <f>IFERROR(VLOOKUP($A53,'All Running Order'!$A$4:$CN$60,F$100,FALSE),)</f>
        <v>0</v>
      </c>
      <c r="G53" s="12">
        <f>IFERROR(VLOOKUP($A53,'All Running Order'!$A$4:$CN$60,G$100,FALSE),)</f>
        <v>0</v>
      </c>
      <c r="H53" s="12">
        <f>IFERROR(VLOOKUP($A53,'All Running Order'!$A$4:$CN$60,H$100,FALSE),)</f>
        <v>0</v>
      </c>
      <c r="I53" s="12">
        <f>IFERROR(VLOOKUP($A53,'All Running Order'!$A$4:$CN$60,I$100,FALSE),)</f>
        <v>0</v>
      </c>
      <c r="J53" s="12">
        <f>IFERROR(VLOOKUP($A53,'All Running Order'!$A$4:$CN$60,J$100,FALSE),)</f>
        <v>0</v>
      </c>
      <c r="K53" s="12">
        <f>IFERROR(VLOOKUP($A53,'All Running Order'!$A$4:$CN$60,K$100,FALSE),)</f>
        <v>0</v>
      </c>
      <c r="L53" s="12">
        <f>IFERROR(VLOOKUP($A53,'All Running Order'!$A$4:$CN$60,L$100,FALSE),)</f>
        <v>0</v>
      </c>
      <c r="M53" s="12">
        <f>IFERROR(VLOOKUP($A53,'All Running Order'!$A$4:$CN$60,M$100,FALSE),)</f>
        <v>0</v>
      </c>
      <c r="N53" s="12">
        <f>IFERROR(VLOOKUP($A53,'All Running Order'!$A$4:$CN$60,N$100,FALSE),)</f>
        <v>0</v>
      </c>
      <c r="O53" s="12">
        <f>IFERROR(VLOOKUP($A53,'All Running Order'!$A$4:$CN$60,O$100,FALSE),)</f>
        <v>0</v>
      </c>
      <c r="P53" s="12">
        <f>IFERROR(VLOOKUP($A53,'All Running Order'!$A$4:$CN$60,P$100,FALSE),)</f>
        <v>0</v>
      </c>
      <c r="Q53" s="12">
        <f>IFERROR(VLOOKUP($A53,'All Running Order'!$A$4:$CN$60,Q$100,FALSE),)</f>
        <v>0</v>
      </c>
      <c r="R53" s="12">
        <f>IFERROR(VLOOKUP($A53,'All Running Order'!$A$4:$CN$60,R$100,FALSE),)</f>
        <v>0</v>
      </c>
      <c r="S53" s="12">
        <f>IFERROR(VLOOKUP($A53,'All Running Order'!$A$4:$CN$60,S$100,FALSE),)</f>
        <v>0</v>
      </c>
      <c r="T53" s="12">
        <f>IFERROR(VLOOKUP($A53,'All Running Order'!$A$4:$CN$60,T$100,FALSE),)</f>
        <v>0</v>
      </c>
      <c r="U53" s="12">
        <f>IFERROR(VLOOKUP($A53,'All Running Order'!$A$4:$CN$60,U$100,FALSE),)</f>
        <v>0</v>
      </c>
      <c r="V53" s="12">
        <f>IFERROR(VLOOKUP($A53,'All Running Order'!$A$4:$CN$60,V$100,FALSE),)</f>
        <v>0</v>
      </c>
      <c r="W53" s="12">
        <f>IFERROR(VLOOKUP($A53,'All Running Order'!$A$4:$CN$60,W$100,FALSE),)</f>
        <v>0</v>
      </c>
      <c r="X53" s="12">
        <f>IFERROR(VLOOKUP($A53,'All Running Order'!$A$4:$CN$60,X$100,FALSE),)</f>
        <v>0</v>
      </c>
      <c r="Y53" s="12">
        <f>IFERROR(VLOOKUP($A53,'All Running Order'!$A$4:$CN$60,Y$100,FALSE),)</f>
        <v>0</v>
      </c>
      <c r="Z53" s="12">
        <f>IFERROR(VLOOKUP($A53,'All Running Order'!$A$4:$CN$60,Z$100,FALSE),)</f>
        <v>0</v>
      </c>
      <c r="AA53" s="12">
        <f>IFERROR(VLOOKUP($A53,'All Running Order'!$A$4:$CN$60,AA$100,FALSE),)</f>
        <v>0</v>
      </c>
      <c r="AB53" s="12">
        <f>IFERROR(VLOOKUP($A53,'All Running Order'!$A$4:$CN$60,AB$100,FALSE),)</f>
        <v>0</v>
      </c>
      <c r="AC53" s="12">
        <f>IFERROR(VLOOKUP($A53,'All Running Order'!$A$4:$CN$60,AC$100,FALSE),)</f>
        <v>0</v>
      </c>
      <c r="AD53" s="12">
        <f>IFERROR(VLOOKUP($A53,'All Running Order'!$A$4:$CN$60,AD$100,FALSE),)</f>
        <v>0</v>
      </c>
      <c r="AE53" s="12">
        <f>IFERROR(VLOOKUP($A53,'All Running Order'!$A$4:$CN$60,AE$100,FALSE),)</f>
        <v>0</v>
      </c>
      <c r="AF53" s="12">
        <f>IFERROR(VLOOKUP($A53,'All Running Order'!$A$4:$CN$60,AF$100,FALSE),)</f>
        <v>0</v>
      </c>
      <c r="AG53" s="12">
        <f>IFERROR(VLOOKUP($A53,'All Running Order'!$A$4:$CN$60,AG$100,FALSE),)</f>
        <v>0</v>
      </c>
      <c r="AH53" s="12">
        <f>IFERROR(VLOOKUP($A53,'All Running Order'!$A$4:$CN$60,AH$100,FALSE),)</f>
        <v>0</v>
      </c>
      <c r="AI53" s="12">
        <f>IFERROR(VLOOKUP($A53,'All Running Order'!$A$4:$CN$60,AI$100,FALSE),)</f>
        <v>0</v>
      </c>
      <c r="AJ53" s="12">
        <f>IFERROR(VLOOKUP($A53,'All Running Order'!$A$4:$CN$60,AJ$100,FALSE),)</f>
        <v>0</v>
      </c>
      <c r="AK53" s="12">
        <f>IFERROR(VLOOKUP($A53,'All Running Order'!$A$4:$CN$60,AK$100,FALSE),)</f>
        <v>0</v>
      </c>
      <c r="AL53" s="12">
        <f>IFERROR(VLOOKUP($A53,'All Running Order'!$A$4:$CN$60,AL$100,FALSE),)</f>
        <v>0</v>
      </c>
      <c r="AM53" s="12">
        <f>IFERROR(VLOOKUP($A53,'All Running Order'!$A$4:$CN$60,AM$100,FALSE),)</f>
        <v>0</v>
      </c>
      <c r="AN53" s="12">
        <f>IFERROR(VLOOKUP($A53,'All Running Order'!$A$4:$CN$60,AN$100,FALSE),)</f>
        <v>0</v>
      </c>
      <c r="AO53" s="12">
        <f>IFERROR(VLOOKUP($A53,'All Running Order'!$A$4:$CN$60,AO$100,FALSE),)</f>
        <v>0</v>
      </c>
      <c r="AP53" s="12">
        <f>IFERROR(VLOOKUP($A53,'All Running Order'!$A$4:$CN$60,AP$100,FALSE),)</f>
        <v>0</v>
      </c>
      <c r="AQ53" s="12">
        <f>IFERROR(VLOOKUP($A53,'All Running Order'!$A$4:$CN$60,AQ$100,FALSE),)</f>
        <v>0</v>
      </c>
      <c r="AR53" s="12">
        <f>IFERROR(VLOOKUP($A53,'All Running Order'!$A$4:$CN$60,AR$100,FALSE),)</f>
        <v>0</v>
      </c>
      <c r="AS53" s="12">
        <f>IFERROR(VLOOKUP($A53,'All Running Order'!$A$4:$CN$60,AS$100,FALSE),)</f>
        <v>0</v>
      </c>
      <c r="AT53" s="12">
        <f>IFERROR(VLOOKUP($A53,'All Running Order'!$A$4:$CN$60,AT$100,FALSE),)</f>
        <v>0</v>
      </c>
      <c r="AU53" s="12">
        <f>IFERROR(VLOOKUP($A53,'All Running Order'!$A$4:$CN$60,AU$100,FALSE),)</f>
        <v>0</v>
      </c>
      <c r="AV53" s="12">
        <f>IFERROR(VLOOKUP($A53,'All Running Order'!$A$4:$CN$60,AV$100,FALSE),)</f>
        <v>0</v>
      </c>
      <c r="AW53" s="12">
        <f>IFERROR(VLOOKUP($A53,'All Running Order'!$A$4:$CN$60,AW$100,FALSE),)</f>
        <v>0</v>
      </c>
      <c r="AX53" s="12">
        <f>IFERROR(VLOOKUP($A53,'All Running Order'!$A$4:$CN$60,AX$100,FALSE),)</f>
        <v>0</v>
      </c>
      <c r="AY53" s="12">
        <f>IFERROR(VLOOKUP($A53,'All Running Order'!$A$4:$CN$60,AY$100,FALSE),)</f>
        <v>0</v>
      </c>
      <c r="AZ53" s="12">
        <f>IFERROR(VLOOKUP($A53,'All Running Order'!$A$4:$CN$60,AZ$100,FALSE),)</f>
        <v>0</v>
      </c>
      <c r="BA53" s="12">
        <f>IFERROR(VLOOKUP($A53,'All Running Order'!$A$4:$CN$60,BA$100,FALSE),)</f>
        <v>0</v>
      </c>
      <c r="BB53" s="12">
        <f>IFERROR(VLOOKUP($A53,'All Running Order'!$A$4:$CN$60,BB$100,FALSE),)</f>
        <v>0</v>
      </c>
      <c r="BC53" s="12">
        <f>IFERROR(VLOOKUP($A53,'All Running Order'!$A$4:$CN$60,BC$100,FALSE),)</f>
        <v>0</v>
      </c>
      <c r="BD53" s="12">
        <f>IFERROR(VLOOKUP($A53,'All Running Order'!$A$4:$CN$60,BD$100,FALSE),)</f>
        <v>0</v>
      </c>
      <c r="BE53" s="12">
        <f>IFERROR(VLOOKUP($A53,'All Running Order'!$A$4:$CN$60,BE$100,FALSE),)</f>
        <v>0</v>
      </c>
      <c r="BF53" s="12">
        <f>IFERROR(VLOOKUP($A53,'All Running Order'!$A$4:$CN$60,BF$100,FALSE),)</f>
        <v>0</v>
      </c>
      <c r="BG53" s="12">
        <f>IFERROR(VLOOKUP($A53,'All Running Order'!$A$4:$CN$60,BG$100,FALSE),)</f>
        <v>0</v>
      </c>
      <c r="BH53" s="12">
        <f>IFERROR(VLOOKUP($A53,'All Running Order'!$A$4:$CN$60,BH$100,FALSE),)</f>
        <v>0</v>
      </c>
      <c r="BI53" s="12">
        <f>IFERROR(VLOOKUP($A53,'All Running Order'!$A$4:$CN$60,BI$100,FALSE),)</f>
        <v>0</v>
      </c>
      <c r="BJ53" s="12">
        <f>IFERROR(VLOOKUP($A53,'All Running Order'!$A$4:$CN$60,BJ$100,FALSE),)</f>
        <v>0</v>
      </c>
      <c r="BK53" s="12">
        <f>IFERROR(VLOOKUP($A53,'All Running Order'!$A$4:$CN$60,BK$100,FALSE),)</f>
        <v>0</v>
      </c>
      <c r="BL53" s="12">
        <f>IFERROR(VLOOKUP($A53,'All Running Order'!$A$4:$CN$60,BL$100,FALSE),)</f>
        <v>0</v>
      </c>
      <c r="BM53" s="12">
        <f>IFERROR(VLOOKUP($A53,'All Running Order'!$A$4:$CN$60,BM$100,FALSE),)</f>
        <v>0</v>
      </c>
      <c r="BN53" s="12">
        <f>IFERROR(VLOOKUP($A53,'All Running Order'!$A$4:$CN$60,BN$100,FALSE),)</f>
        <v>0</v>
      </c>
      <c r="BO53" s="12">
        <f>IFERROR(VLOOKUP($A53,'All Running Order'!$A$4:$CN$60,BO$100,FALSE),)</f>
        <v>0</v>
      </c>
      <c r="BP53" s="12">
        <f>IFERROR(VLOOKUP($A53,'All Running Order'!$A$4:$CN$60,BP$100,FALSE),)</f>
        <v>0</v>
      </c>
      <c r="BQ53" s="12">
        <f>IFERROR(VLOOKUP($A53,'All Running Order'!$A$4:$CN$60,BQ$100,FALSE),)</f>
        <v>0</v>
      </c>
      <c r="BR53" s="12">
        <f>IFERROR(VLOOKUP($A53,'All Running Order'!$A$4:$CN$60,BR$100,FALSE),)</f>
        <v>0</v>
      </c>
      <c r="BS53" s="12">
        <f>IFERROR(VLOOKUP($A53,'All Running Order'!$A$4:$CN$60,BS$100,FALSE),)</f>
        <v>0</v>
      </c>
      <c r="BT53" s="12">
        <f>IFERROR(VLOOKUP($A53,'All Running Order'!$A$4:$CN$60,BT$100,FALSE),)</f>
        <v>0</v>
      </c>
      <c r="BU53" s="12">
        <f>IFERROR(VLOOKUP($A53,'All Running Order'!$A$4:$CN$60,BU$100,FALSE),)</f>
        <v>0</v>
      </c>
      <c r="BV53" s="12">
        <f>IFERROR(VLOOKUP($A53,'All Running Order'!$A$4:$CN$60,BV$100,FALSE),)</f>
        <v>0</v>
      </c>
      <c r="BW53" s="12">
        <f>IFERROR(VLOOKUP($A53,'All Running Order'!$A$4:$CN$60,BW$100,FALSE),)</f>
        <v>0</v>
      </c>
      <c r="BX53" s="12">
        <f>IFERROR(VLOOKUP($A53,'All Running Order'!$A$4:$CN$60,BX$100,FALSE),)</f>
        <v>0</v>
      </c>
      <c r="BY53" s="12">
        <f>IFERROR(VLOOKUP($A53,'All Running Order'!$A$4:$CN$60,BY$100,FALSE),)</f>
        <v>0</v>
      </c>
      <c r="BZ53" s="12">
        <f>IFERROR(VLOOKUP($A53,'All Running Order'!$A$4:$CN$60,BZ$100,FALSE),)</f>
        <v>0</v>
      </c>
      <c r="CA53" s="12">
        <f>IFERROR(VLOOKUP($A53,'All Running Order'!$A$4:$CN$60,CA$100,FALSE),)</f>
        <v>0</v>
      </c>
      <c r="CB53" s="12">
        <f>IFERROR(VLOOKUP($A53,'All Running Order'!$A$4:$CN$60,CB$100,FALSE),)</f>
        <v>0</v>
      </c>
      <c r="CC53" s="12">
        <f>IFERROR(VLOOKUP($A53,'All Running Order'!$A$4:$CN$60,CC$100,FALSE),)</f>
        <v>0</v>
      </c>
      <c r="CD53" s="12">
        <f>IFERROR(VLOOKUP($A53,'All Running Order'!$A$4:$CN$60,CD$100,FALSE),)</f>
        <v>0</v>
      </c>
      <c r="CE53" s="12">
        <f>IFERROR(VLOOKUP($A53,'All Running Order'!$A$4:$CN$60,CE$100,FALSE),)</f>
        <v>0</v>
      </c>
      <c r="CF53" s="12">
        <f>IFERROR(VLOOKUP($A53,'All Running Order'!$A$4:$CN$60,CF$100,FALSE),)</f>
        <v>0</v>
      </c>
      <c r="CG53" s="12">
        <f>IFERROR(VLOOKUP($A53,'All Running Order'!$A$4:$CN$60,CG$100,FALSE),)</f>
        <v>0</v>
      </c>
      <c r="CH53" s="12">
        <f>IFERROR(VLOOKUP($A53,'All Running Order'!$A$4:$CN$60,CH$100,FALSE),)</f>
        <v>0</v>
      </c>
      <c r="CI53" s="12">
        <f>IFERROR(VLOOKUP($A53,'All Running Order'!$A$4:$CN$60,CI$100,FALSE),)</f>
        <v>0</v>
      </c>
      <c r="CJ53" s="12">
        <f>IFERROR(VLOOKUP($A53,'All Running Order'!$A$4:$CN$60,CJ$100,FALSE),)</f>
        <v>0</v>
      </c>
      <c r="CK53" s="12">
        <f>IFERROR(VLOOKUP($A53,'All Running Order'!$A$4:$CN$60,CK$100,FALSE),)</f>
        <v>0</v>
      </c>
      <c r="CL53" s="12">
        <f>IFERROR(VLOOKUP($A53,'All Running Order'!$A$4:$CN$60,CL$100,FALSE),)</f>
        <v>0</v>
      </c>
      <c r="CM53" s="12">
        <f>IFERROR(VLOOKUP($A53,'All Running Order'!$A$4:$CN$60,CM$100,FALSE),)</f>
        <v>0</v>
      </c>
      <c r="CN53" s="12">
        <f>IFERROR(VLOOKUP($A53,'All Running Order'!$A$4:$CN$60,CN$100,FALSE),)</f>
        <v>0</v>
      </c>
    </row>
    <row r="54" spans="1:92" x14ac:dyDescent="0.3">
      <c r="A54" s="3">
        <v>51</v>
      </c>
      <c r="B54" s="12">
        <f>IFERROR(VLOOKUP($A54,'All Running Order'!$A$4:$CN$60,B$100,FALSE),)</f>
        <v>0</v>
      </c>
      <c r="C54" s="21">
        <f>IFERROR(VLOOKUP($A54,'All Running Order'!$A$4:$CN$60,C$100,FALSE),)</f>
        <v>0</v>
      </c>
      <c r="D54" s="21">
        <f>IFERROR(VLOOKUP($A54,'All Running Order'!$A$4:$CN$60,D$100,FALSE),)</f>
        <v>0</v>
      </c>
      <c r="E54" s="21">
        <f>IFERROR(VLOOKUP($A54,'All Running Order'!$A$4:$CN$60,E$100,FALSE),)</f>
        <v>0</v>
      </c>
      <c r="F54" s="12">
        <f>IFERROR(VLOOKUP($A54,'All Running Order'!$A$4:$CN$60,F$100,FALSE),)</f>
        <v>0</v>
      </c>
      <c r="G54" s="12">
        <f>IFERROR(VLOOKUP($A54,'All Running Order'!$A$4:$CN$60,G$100,FALSE),)</f>
        <v>0</v>
      </c>
      <c r="H54" s="12">
        <f>IFERROR(VLOOKUP($A54,'All Running Order'!$A$4:$CN$60,H$100,FALSE),)</f>
        <v>0</v>
      </c>
      <c r="I54" s="12">
        <f>IFERROR(VLOOKUP($A54,'All Running Order'!$A$4:$CN$60,I$100,FALSE),)</f>
        <v>0</v>
      </c>
      <c r="J54" s="12">
        <f>IFERROR(VLOOKUP($A54,'All Running Order'!$A$4:$CN$60,J$100,FALSE),)</f>
        <v>0</v>
      </c>
      <c r="K54" s="12">
        <f>IFERROR(VLOOKUP($A54,'All Running Order'!$A$4:$CN$60,K$100,FALSE),)</f>
        <v>0</v>
      </c>
      <c r="L54" s="12">
        <f>IFERROR(VLOOKUP($A54,'All Running Order'!$A$4:$CN$60,L$100,FALSE),)</f>
        <v>0</v>
      </c>
      <c r="M54" s="12">
        <f>IFERROR(VLOOKUP($A54,'All Running Order'!$A$4:$CN$60,M$100,FALSE),)</f>
        <v>0</v>
      </c>
      <c r="N54" s="12">
        <f>IFERROR(VLOOKUP($A54,'All Running Order'!$A$4:$CN$60,N$100,FALSE),)</f>
        <v>0</v>
      </c>
      <c r="O54" s="12">
        <f>IFERROR(VLOOKUP($A54,'All Running Order'!$A$4:$CN$60,O$100,FALSE),)</f>
        <v>0</v>
      </c>
      <c r="P54" s="12">
        <f>IFERROR(VLOOKUP($A54,'All Running Order'!$A$4:$CN$60,P$100,FALSE),)</f>
        <v>0</v>
      </c>
      <c r="Q54" s="12">
        <f>IFERROR(VLOOKUP($A54,'All Running Order'!$A$4:$CN$60,Q$100,FALSE),)</f>
        <v>0</v>
      </c>
      <c r="R54" s="12">
        <f>IFERROR(VLOOKUP($A54,'All Running Order'!$A$4:$CN$60,R$100,FALSE),)</f>
        <v>0</v>
      </c>
      <c r="S54" s="12">
        <f>IFERROR(VLOOKUP($A54,'All Running Order'!$A$4:$CN$60,S$100,FALSE),)</f>
        <v>0</v>
      </c>
      <c r="T54" s="12">
        <f>IFERROR(VLOOKUP($A54,'All Running Order'!$A$4:$CN$60,T$100,FALSE),)</f>
        <v>0</v>
      </c>
      <c r="U54" s="12">
        <f>IFERROR(VLOOKUP($A54,'All Running Order'!$A$4:$CN$60,U$100,FALSE),)</f>
        <v>0</v>
      </c>
      <c r="V54" s="12">
        <f>IFERROR(VLOOKUP($A54,'All Running Order'!$A$4:$CN$60,V$100,FALSE),)</f>
        <v>0</v>
      </c>
      <c r="W54" s="12">
        <f>IFERROR(VLOOKUP($A54,'All Running Order'!$A$4:$CN$60,W$100,FALSE),)</f>
        <v>0</v>
      </c>
      <c r="X54" s="12">
        <f>IFERROR(VLOOKUP($A54,'All Running Order'!$A$4:$CN$60,X$100,FALSE),)</f>
        <v>0</v>
      </c>
      <c r="Y54" s="12">
        <f>IFERROR(VLOOKUP($A54,'All Running Order'!$A$4:$CN$60,Y$100,FALSE),)</f>
        <v>0</v>
      </c>
      <c r="Z54" s="12">
        <f>IFERROR(VLOOKUP($A54,'All Running Order'!$A$4:$CN$60,Z$100,FALSE),)</f>
        <v>0</v>
      </c>
      <c r="AA54" s="12">
        <f>IFERROR(VLOOKUP($A54,'All Running Order'!$A$4:$CN$60,AA$100,FALSE),)</f>
        <v>0</v>
      </c>
      <c r="AB54" s="12">
        <f>IFERROR(VLOOKUP($A54,'All Running Order'!$A$4:$CN$60,AB$100,FALSE),)</f>
        <v>0</v>
      </c>
      <c r="AC54" s="12">
        <f>IFERROR(VLOOKUP($A54,'All Running Order'!$A$4:$CN$60,AC$100,FALSE),)</f>
        <v>0</v>
      </c>
      <c r="AD54" s="12">
        <f>IFERROR(VLOOKUP($A54,'All Running Order'!$A$4:$CN$60,AD$100,FALSE),)</f>
        <v>0</v>
      </c>
      <c r="AE54" s="12">
        <f>IFERROR(VLOOKUP($A54,'All Running Order'!$A$4:$CN$60,AE$100,FALSE),)</f>
        <v>0</v>
      </c>
      <c r="AF54" s="12">
        <f>IFERROR(VLOOKUP($A54,'All Running Order'!$A$4:$CN$60,AF$100,FALSE),)</f>
        <v>0</v>
      </c>
      <c r="AG54" s="12">
        <f>IFERROR(VLOOKUP($A54,'All Running Order'!$A$4:$CN$60,AG$100,FALSE),)</f>
        <v>0</v>
      </c>
      <c r="AH54" s="12">
        <f>IFERROR(VLOOKUP($A54,'All Running Order'!$A$4:$CN$60,AH$100,FALSE),)</f>
        <v>0</v>
      </c>
      <c r="AI54" s="12">
        <f>IFERROR(VLOOKUP($A54,'All Running Order'!$A$4:$CN$60,AI$100,FALSE),)</f>
        <v>0</v>
      </c>
      <c r="AJ54" s="12">
        <f>IFERROR(VLOOKUP($A54,'All Running Order'!$A$4:$CN$60,AJ$100,FALSE),)</f>
        <v>0</v>
      </c>
      <c r="AK54" s="12">
        <f>IFERROR(VLOOKUP($A54,'All Running Order'!$A$4:$CN$60,AK$100,FALSE),)</f>
        <v>0</v>
      </c>
      <c r="AL54" s="12">
        <f>IFERROR(VLOOKUP($A54,'All Running Order'!$A$4:$CN$60,AL$100,FALSE),)</f>
        <v>0</v>
      </c>
      <c r="AM54" s="12">
        <f>IFERROR(VLOOKUP($A54,'All Running Order'!$A$4:$CN$60,AM$100,FALSE),)</f>
        <v>0</v>
      </c>
      <c r="AN54" s="12">
        <f>IFERROR(VLOOKUP($A54,'All Running Order'!$A$4:$CN$60,AN$100,FALSE),)</f>
        <v>0</v>
      </c>
      <c r="AO54" s="12">
        <f>IFERROR(VLOOKUP($A54,'All Running Order'!$A$4:$CN$60,AO$100,FALSE),)</f>
        <v>0</v>
      </c>
      <c r="AP54" s="12">
        <f>IFERROR(VLOOKUP($A54,'All Running Order'!$A$4:$CN$60,AP$100,FALSE),)</f>
        <v>0</v>
      </c>
      <c r="AQ54" s="12">
        <f>IFERROR(VLOOKUP($A54,'All Running Order'!$A$4:$CN$60,AQ$100,FALSE),)</f>
        <v>0</v>
      </c>
      <c r="AR54" s="12">
        <f>IFERROR(VLOOKUP($A54,'All Running Order'!$A$4:$CN$60,AR$100,FALSE),)</f>
        <v>0</v>
      </c>
      <c r="AS54" s="12">
        <f>IFERROR(VLOOKUP($A54,'All Running Order'!$A$4:$CN$60,AS$100,FALSE),)</f>
        <v>0</v>
      </c>
      <c r="AT54" s="12">
        <f>IFERROR(VLOOKUP($A54,'All Running Order'!$A$4:$CN$60,AT$100,FALSE),)</f>
        <v>0</v>
      </c>
      <c r="AU54" s="12">
        <f>IFERROR(VLOOKUP($A54,'All Running Order'!$A$4:$CN$60,AU$100,FALSE),)</f>
        <v>0</v>
      </c>
      <c r="AV54" s="12">
        <f>IFERROR(VLOOKUP($A54,'All Running Order'!$A$4:$CN$60,AV$100,FALSE),)</f>
        <v>0</v>
      </c>
      <c r="AW54" s="12">
        <f>IFERROR(VLOOKUP($A54,'All Running Order'!$A$4:$CN$60,AW$100,FALSE),)</f>
        <v>0</v>
      </c>
      <c r="AX54" s="12">
        <f>IFERROR(VLOOKUP($A54,'All Running Order'!$A$4:$CN$60,AX$100,FALSE),)</f>
        <v>0</v>
      </c>
      <c r="AY54" s="12">
        <f>IFERROR(VLOOKUP($A54,'All Running Order'!$A$4:$CN$60,AY$100,FALSE),)</f>
        <v>0</v>
      </c>
      <c r="AZ54" s="12">
        <f>IFERROR(VLOOKUP($A54,'All Running Order'!$A$4:$CN$60,AZ$100,FALSE),)</f>
        <v>0</v>
      </c>
      <c r="BA54" s="12">
        <f>IFERROR(VLOOKUP($A54,'All Running Order'!$A$4:$CN$60,BA$100,FALSE),)</f>
        <v>0</v>
      </c>
      <c r="BB54" s="12">
        <f>IFERROR(VLOOKUP($A54,'All Running Order'!$A$4:$CN$60,BB$100,FALSE),)</f>
        <v>0</v>
      </c>
      <c r="BC54" s="12">
        <f>IFERROR(VLOOKUP($A54,'All Running Order'!$A$4:$CN$60,BC$100,FALSE),)</f>
        <v>0</v>
      </c>
      <c r="BD54" s="12">
        <f>IFERROR(VLOOKUP($A54,'All Running Order'!$A$4:$CN$60,BD$100,FALSE),)</f>
        <v>0</v>
      </c>
      <c r="BE54" s="12">
        <f>IFERROR(VLOOKUP($A54,'All Running Order'!$A$4:$CN$60,BE$100,FALSE),)</f>
        <v>0</v>
      </c>
      <c r="BF54" s="12">
        <f>IFERROR(VLOOKUP($A54,'All Running Order'!$A$4:$CN$60,BF$100,FALSE),)</f>
        <v>0</v>
      </c>
      <c r="BG54" s="12">
        <f>IFERROR(VLOOKUP($A54,'All Running Order'!$A$4:$CN$60,BG$100,FALSE),)</f>
        <v>0</v>
      </c>
      <c r="BH54" s="12">
        <f>IFERROR(VLOOKUP($A54,'All Running Order'!$A$4:$CN$60,BH$100,FALSE),)</f>
        <v>0</v>
      </c>
      <c r="BI54" s="12">
        <f>IFERROR(VLOOKUP($A54,'All Running Order'!$A$4:$CN$60,BI$100,FALSE),)</f>
        <v>0</v>
      </c>
      <c r="BJ54" s="12">
        <f>IFERROR(VLOOKUP($A54,'All Running Order'!$A$4:$CN$60,BJ$100,FALSE),)</f>
        <v>0</v>
      </c>
      <c r="BK54" s="12">
        <f>IFERROR(VLOOKUP($A54,'All Running Order'!$A$4:$CN$60,BK$100,FALSE),)</f>
        <v>0</v>
      </c>
      <c r="BL54" s="12">
        <f>IFERROR(VLOOKUP($A54,'All Running Order'!$A$4:$CN$60,BL$100,FALSE),)</f>
        <v>0</v>
      </c>
      <c r="BM54" s="12">
        <f>IFERROR(VLOOKUP($A54,'All Running Order'!$A$4:$CN$60,BM$100,FALSE),)</f>
        <v>0</v>
      </c>
      <c r="BN54" s="12">
        <f>IFERROR(VLOOKUP($A54,'All Running Order'!$A$4:$CN$60,BN$100,FALSE),)</f>
        <v>0</v>
      </c>
      <c r="BO54" s="12">
        <f>IFERROR(VLOOKUP($A54,'All Running Order'!$A$4:$CN$60,BO$100,FALSE),)</f>
        <v>0</v>
      </c>
      <c r="BP54" s="12">
        <f>IFERROR(VLOOKUP($A54,'All Running Order'!$A$4:$CN$60,BP$100,FALSE),)</f>
        <v>0</v>
      </c>
      <c r="BQ54" s="12">
        <f>IFERROR(VLOOKUP($A54,'All Running Order'!$A$4:$CN$60,BQ$100,FALSE),)</f>
        <v>0</v>
      </c>
      <c r="BR54" s="12">
        <f>IFERROR(VLOOKUP($A54,'All Running Order'!$A$4:$CN$60,BR$100,FALSE),)</f>
        <v>0</v>
      </c>
      <c r="BS54" s="12">
        <f>IFERROR(VLOOKUP($A54,'All Running Order'!$A$4:$CN$60,BS$100,FALSE),)</f>
        <v>0</v>
      </c>
      <c r="BT54" s="12">
        <f>IFERROR(VLOOKUP($A54,'All Running Order'!$A$4:$CN$60,BT$100,FALSE),)</f>
        <v>0</v>
      </c>
      <c r="BU54" s="12">
        <f>IFERROR(VLOOKUP($A54,'All Running Order'!$A$4:$CN$60,BU$100,FALSE),)</f>
        <v>0</v>
      </c>
      <c r="BV54" s="12">
        <f>IFERROR(VLOOKUP($A54,'All Running Order'!$A$4:$CN$60,BV$100,FALSE),)</f>
        <v>0</v>
      </c>
      <c r="BW54" s="12">
        <f>IFERROR(VLOOKUP($A54,'All Running Order'!$A$4:$CN$60,BW$100,FALSE),)</f>
        <v>0</v>
      </c>
      <c r="BX54" s="12">
        <f>IFERROR(VLOOKUP($A54,'All Running Order'!$A$4:$CN$60,BX$100,FALSE),)</f>
        <v>0</v>
      </c>
      <c r="BY54" s="12">
        <f>IFERROR(VLOOKUP($A54,'All Running Order'!$A$4:$CN$60,BY$100,FALSE),)</f>
        <v>0</v>
      </c>
      <c r="BZ54" s="12">
        <f>IFERROR(VLOOKUP($A54,'All Running Order'!$A$4:$CN$60,BZ$100,FALSE),)</f>
        <v>0</v>
      </c>
      <c r="CA54" s="12">
        <f>IFERROR(VLOOKUP($A54,'All Running Order'!$A$4:$CN$60,CA$100,FALSE),)</f>
        <v>0</v>
      </c>
      <c r="CB54" s="12">
        <f>IFERROR(VLOOKUP($A54,'All Running Order'!$A$4:$CN$60,CB$100,FALSE),)</f>
        <v>0</v>
      </c>
      <c r="CC54" s="12">
        <f>IFERROR(VLOOKUP($A54,'All Running Order'!$A$4:$CN$60,CC$100,FALSE),)</f>
        <v>0</v>
      </c>
      <c r="CD54" s="12">
        <f>IFERROR(VLOOKUP($A54,'All Running Order'!$A$4:$CN$60,CD$100,FALSE),)</f>
        <v>0</v>
      </c>
      <c r="CE54" s="12">
        <f>IFERROR(VLOOKUP($A54,'All Running Order'!$A$4:$CN$60,CE$100,FALSE),)</f>
        <v>0</v>
      </c>
      <c r="CF54" s="12">
        <f>IFERROR(VLOOKUP($A54,'All Running Order'!$A$4:$CN$60,CF$100,FALSE),)</f>
        <v>0</v>
      </c>
      <c r="CG54" s="12">
        <f>IFERROR(VLOOKUP($A54,'All Running Order'!$A$4:$CN$60,CG$100,FALSE),)</f>
        <v>0</v>
      </c>
      <c r="CH54" s="12">
        <f>IFERROR(VLOOKUP($A54,'All Running Order'!$A$4:$CN$60,CH$100,FALSE),)</f>
        <v>0</v>
      </c>
      <c r="CI54" s="12">
        <f>IFERROR(VLOOKUP($A54,'All Running Order'!$A$4:$CN$60,CI$100,FALSE),)</f>
        <v>0</v>
      </c>
      <c r="CJ54" s="12">
        <f>IFERROR(VLOOKUP($A54,'All Running Order'!$A$4:$CN$60,CJ$100,FALSE),)</f>
        <v>0</v>
      </c>
      <c r="CK54" s="12">
        <f>IFERROR(VLOOKUP($A54,'All Running Order'!$A$4:$CN$60,CK$100,FALSE),)</f>
        <v>0</v>
      </c>
      <c r="CL54" s="12">
        <f>IFERROR(VLOOKUP($A54,'All Running Order'!$A$4:$CN$60,CL$100,FALSE),)</f>
        <v>0</v>
      </c>
      <c r="CM54" s="12">
        <f>IFERROR(VLOOKUP($A54,'All Running Order'!$A$4:$CN$60,CM$100,FALSE),)</f>
        <v>0</v>
      </c>
      <c r="CN54" s="12">
        <f>IFERROR(VLOOKUP($A54,'All Running Order'!$A$4:$CN$60,CN$100,FALSE),)</f>
        <v>0</v>
      </c>
    </row>
    <row r="55" spans="1:92" x14ac:dyDescent="0.3">
      <c r="A55" s="3">
        <v>52</v>
      </c>
      <c r="B55" s="12">
        <f>IFERROR(VLOOKUP($A55,'All Running Order'!$A$4:$CN$60,B$100,FALSE),)</f>
        <v>0</v>
      </c>
      <c r="C55" s="21">
        <f>IFERROR(VLOOKUP($A55,'All Running Order'!$A$4:$CN$60,C$100,FALSE),)</f>
        <v>0</v>
      </c>
      <c r="D55" s="21">
        <f>IFERROR(VLOOKUP($A55,'All Running Order'!$A$4:$CN$60,D$100,FALSE),)</f>
        <v>0</v>
      </c>
      <c r="E55" s="21">
        <f>IFERROR(VLOOKUP($A55,'All Running Order'!$A$4:$CN$60,E$100,FALSE),)</f>
        <v>0</v>
      </c>
      <c r="F55" s="12">
        <f>IFERROR(VLOOKUP($A55,'All Running Order'!$A$4:$CN$60,F$100,FALSE),)</f>
        <v>0</v>
      </c>
      <c r="G55" s="12">
        <f>IFERROR(VLOOKUP($A55,'All Running Order'!$A$4:$CN$60,G$100,FALSE),)</f>
        <v>0</v>
      </c>
      <c r="H55" s="12">
        <f>IFERROR(VLOOKUP($A55,'All Running Order'!$A$4:$CN$60,H$100,FALSE),)</f>
        <v>0</v>
      </c>
      <c r="I55" s="12">
        <f>IFERROR(VLOOKUP($A55,'All Running Order'!$A$4:$CN$60,I$100,FALSE),)</f>
        <v>0</v>
      </c>
      <c r="J55" s="12">
        <f>IFERROR(VLOOKUP($A55,'All Running Order'!$A$4:$CN$60,J$100,FALSE),)</f>
        <v>0</v>
      </c>
      <c r="K55" s="12">
        <f>IFERROR(VLOOKUP($A55,'All Running Order'!$A$4:$CN$60,K$100,FALSE),)</f>
        <v>0</v>
      </c>
      <c r="L55" s="12">
        <f>IFERROR(VLOOKUP($A55,'All Running Order'!$A$4:$CN$60,L$100,FALSE),)</f>
        <v>0</v>
      </c>
      <c r="M55" s="12">
        <f>IFERROR(VLOOKUP($A55,'All Running Order'!$A$4:$CN$60,M$100,FALSE),)</f>
        <v>0</v>
      </c>
      <c r="N55" s="12">
        <f>IFERROR(VLOOKUP($A55,'All Running Order'!$A$4:$CN$60,N$100,FALSE),)</f>
        <v>0</v>
      </c>
      <c r="O55" s="12">
        <f>IFERROR(VLOOKUP($A55,'All Running Order'!$A$4:$CN$60,O$100,FALSE),)</f>
        <v>0</v>
      </c>
      <c r="P55" s="12">
        <f>IFERROR(VLOOKUP($A55,'All Running Order'!$A$4:$CN$60,P$100,FALSE),)</f>
        <v>0</v>
      </c>
      <c r="Q55" s="12">
        <f>IFERROR(VLOOKUP($A55,'All Running Order'!$A$4:$CN$60,Q$100,FALSE),)</f>
        <v>0</v>
      </c>
      <c r="R55" s="12">
        <f>IFERROR(VLOOKUP($A55,'All Running Order'!$A$4:$CN$60,R$100,FALSE),)</f>
        <v>0</v>
      </c>
      <c r="S55" s="12">
        <f>IFERROR(VLOOKUP($A55,'All Running Order'!$A$4:$CN$60,S$100,FALSE),)</f>
        <v>0</v>
      </c>
      <c r="T55" s="12">
        <f>IFERROR(VLOOKUP($A55,'All Running Order'!$A$4:$CN$60,T$100,FALSE),)</f>
        <v>0</v>
      </c>
      <c r="U55" s="12">
        <f>IFERROR(VLOOKUP($A55,'All Running Order'!$A$4:$CN$60,U$100,FALSE),)</f>
        <v>0</v>
      </c>
      <c r="V55" s="12">
        <f>IFERROR(VLOOKUP($A55,'All Running Order'!$A$4:$CN$60,V$100,FALSE),)</f>
        <v>0</v>
      </c>
      <c r="W55" s="12">
        <f>IFERROR(VLOOKUP($A55,'All Running Order'!$A$4:$CN$60,W$100,FALSE),)</f>
        <v>0</v>
      </c>
      <c r="X55" s="12">
        <f>IFERROR(VLOOKUP($A55,'All Running Order'!$A$4:$CN$60,X$100,FALSE),)</f>
        <v>0</v>
      </c>
      <c r="Y55" s="12">
        <f>IFERROR(VLOOKUP($A55,'All Running Order'!$A$4:$CN$60,Y$100,FALSE),)</f>
        <v>0</v>
      </c>
      <c r="Z55" s="12">
        <f>IFERROR(VLOOKUP($A55,'All Running Order'!$A$4:$CN$60,Z$100,FALSE),)</f>
        <v>0</v>
      </c>
      <c r="AA55" s="12">
        <f>IFERROR(VLOOKUP($A55,'All Running Order'!$A$4:$CN$60,AA$100,FALSE),)</f>
        <v>0</v>
      </c>
      <c r="AB55" s="12">
        <f>IFERROR(VLOOKUP($A55,'All Running Order'!$A$4:$CN$60,AB$100,FALSE),)</f>
        <v>0</v>
      </c>
      <c r="AC55" s="12">
        <f>IFERROR(VLOOKUP($A55,'All Running Order'!$A$4:$CN$60,AC$100,FALSE),)</f>
        <v>0</v>
      </c>
      <c r="AD55" s="12">
        <f>IFERROR(VLOOKUP($A55,'All Running Order'!$A$4:$CN$60,AD$100,FALSE),)</f>
        <v>0</v>
      </c>
      <c r="AE55" s="12">
        <f>IFERROR(VLOOKUP($A55,'All Running Order'!$A$4:$CN$60,AE$100,FALSE),)</f>
        <v>0</v>
      </c>
      <c r="AF55" s="12">
        <f>IFERROR(VLOOKUP($A55,'All Running Order'!$A$4:$CN$60,AF$100,FALSE),)</f>
        <v>0</v>
      </c>
      <c r="AG55" s="12">
        <f>IFERROR(VLOOKUP($A55,'All Running Order'!$A$4:$CN$60,AG$100,FALSE),)</f>
        <v>0</v>
      </c>
      <c r="AH55" s="12">
        <f>IFERROR(VLOOKUP($A55,'All Running Order'!$A$4:$CN$60,AH$100,FALSE),)</f>
        <v>0</v>
      </c>
      <c r="AI55" s="12">
        <f>IFERROR(VLOOKUP($A55,'All Running Order'!$A$4:$CN$60,AI$100,FALSE),)</f>
        <v>0</v>
      </c>
      <c r="AJ55" s="12">
        <f>IFERROR(VLOOKUP($A55,'All Running Order'!$A$4:$CN$60,AJ$100,FALSE),)</f>
        <v>0</v>
      </c>
      <c r="AK55" s="12">
        <f>IFERROR(VLOOKUP($A55,'All Running Order'!$A$4:$CN$60,AK$100,FALSE),)</f>
        <v>0</v>
      </c>
      <c r="AL55" s="12">
        <f>IFERROR(VLOOKUP($A55,'All Running Order'!$A$4:$CN$60,AL$100,FALSE),)</f>
        <v>0</v>
      </c>
      <c r="AM55" s="12">
        <f>IFERROR(VLOOKUP($A55,'All Running Order'!$A$4:$CN$60,AM$100,FALSE),)</f>
        <v>0</v>
      </c>
      <c r="AN55" s="12">
        <f>IFERROR(VLOOKUP($A55,'All Running Order'!$A$4:$CN$60,AN$100,FALSE),)</f>
        <v>0</v>
      </c>
      <c r="AO55" s="12">
        <f>IFERROR(VLOOKUP($A55,'All Running Order'!$A$4:$CN$60,AO$100,FALSE),)</f>
        <v>0</v>
      </c>
      <c r="AP55" s="12">
        <f>IFERROR(VLOOKUP($A55,'All Running Order'!$A$4:$CN$60,AP$100,FALSE),)</f>
        <v>0</v>
      </c>
      <c r="AQ55" s="12">
        <f>IFERROR(VLOOKUP($A55,'All Running Order'!$A$4:$CN$60,AQ$100,FALSE),)</f>
        <v>0</v>
      </c>
      <c r="AR55" s="12">
        <f>IFERROR(VLOOKUP($A55,'All Running Order'!$A$4:$CN$60,AR$100,FALSE),)</f>
        <v>0</v>
      </c>
      <c r="AS55" s="12">
        <f>IFERROR(VLOOKUP($A55,'All Running Order'!$A$4:$CN$60,AS$100,FALSE),)</f>
        <v>0</v>
      </c>
      <c r="AT55" s="12">
        <f>IFERROR(VLOOKUP($A55,'All Running Order'!$A$4:$CN$60,AT$100,FALSE),)</f>
        <v>0</v>
      </c>
      <c r="AU55" s="12">
        <f>IFERROR(VLOOKUP($A55,'All Running Order'!$A$4:$CN$60,AU$100,FALSE),)</f>
        <v>0</v>
      </c>
      <c r="AV55" s="12">
        <f>IFERROR(VLOOKUP($A55,'All Running Order'!$A$4:$CN$60,AV$100,FALSE),)</f>
        <v>0</v>
      </c>
      <c r="AW55" s="12">
        <f>IFERROR(VLOOKUP($A55,'All Running Order'!$A$4:$CN$60,AW$100,FALSE),)</f>
        <v>0</v>
      </c>
      <c r="AX55" s="12">
        <f>IFERROR(VLOOKUP($A55,'All Running Order'!$A$4:$CN$60,AX$100,FALSE),)</f>
        <v>0</v>
      </c>
      <c r="AY55" s="12">
        <f>IFERROR(VLOOKUP($A55,'All Running Order'!$A$4:$CN$60,AY$100,FALSE),)</f>
        <v>0</v>
      </c>
      <c r="AZ55" s="12">
        <f>IFERROR(VLOOKUP($A55,'All Running Order'!$A$4:$CN$60,AZ$100,FALSE),)</f>
        <v>0</v>
      </c>
      <c r="BA55" s="12">
        <f>IFERROR(VLOOKUP($A55,'All Running Order'!$A$4:$CN$60,BA$100,FALSE),)</f>
        <v>0</v>
      </c>
      <c r="BB55" s="12">
        <f>IFERROR(VLOOKUP($A55,'All Running Order'!$A$4:$CN$60,BB$100,FALSE),)</f>
        <v>0</v>
      </c>
      <c r="BC55" s="12">
        <f>IFERROR(VLOOKUP($A55,'All Running Order'!$A$4:$CN$60,BC$100,FALSE),)</f>
        <v>0</v>
      </c>
      <c r="BD55" s="12">
        <f>IFERROR(VLOOKUP($A55,'All Running Order'!$A$4:$CN$60,BD$100,FALSE),)</f>
        <v>0</v>
      </c>
      <c r="BE55" s="12">
        <f>IFERROR(VLOOKUP($A55,'All Running Order'!$A$4:$CN$60,BE$100,FALSE),)</f>
        <v>0</v>
      </c>
      <c r="BF55" s="12">
        <f>IFERROR(VLOOKUP($A55,'All Running Order'!$A$4:$CN$60,BF$100,FALSE),)</f>
        <v>0</v>
      </c>
      <c r="BG55" s="12">
        <f>IFERROR(VLOOKUP($A55,'All Running Order'!$A$4:$CN$60,BG$100,FALSE),)</f>
        <v>0</v>
      </c>
      <c r="BH55" s="12">
        <f>IFERROR(VLOOKUP($A55,'All Running Order'!$A$4:$CN$60,BH$100,FALSE),)</f>
        <v>0</v>
      </c>
      <c r="BI55" s="12">
        <f>IFERROR(VLOOKUP($A55,'All Running Order'!$A$4:$CN$60,BI$100,FALSE),)</f>
        <v>0</v>
      </c>
      <c r="BJ55" s="12">
        <f>IFERROR(VLOOKUP($A55,'All Running Order'!$A$4:$CN$60,BJ$100,FALSE),)</f>
        <v>0</v>
      </c>
      <c r="BK55" s="12">
        <f>IFERROR(VLOOKUP($A55,'All Running Order'!$A$4:$CN$60,BK$100,FALSE),)</f>
        <v>0</v>
      </c>
      <c r="BL55" s="12">
        <f>IFERROR(VLOOKUP($A55,'All Running Order'!$A$4:$CN$60,BL$100,FALSE),)</f>
        <v>0</v>
      </c>
      <c r="BM55" s="12">
        <f>IFERROR(VLOOKUP($A55,'All Running Order'!$A$4:$CN$60,BM$100,FALSE),)</f>
        <v>0</v>
      </c>
      <c r="BN55" s="12">
        <f>IFERROR(VLOOKUP($A55,'All Running Order'!$A$4:$CN$60,BN$100,FALSE),)</f>
        <v>0</v>
      </c>
      <c r="BO55" s="12">
        <f>IFERROR(VLOOKUP($A55,'All Running Order'!$A$4:$CN$60,BO$100,FALSE),)</f>
        <v>0</v>
      </c>
      <c r="BP55" s="12">
        <f>IFERROR(VLOOKUP($A55,'All Running Order'!$A$4:$CN$60,BP$100,FALSE),)</f>
        <v>0</v>
      </c>
      <c r="BQ55" s="12">
        <f>IFERROR(VLOOKUP($A55,'All Running Order'!$A$4:$CN$60,BQ$100,FALSE),)</f>
        <v>0</v>
      </c>
      <c r="BR55" s="12">
        <f>IFERROR(VLOOKUP($A55,'All Running Order'!$A$4:$CN$60,BR$100,FALSE),)</f>
        <v>0</v>
      </c>
      <c r="BS55" s="12">
        <f>IFERROR(VLOOKUP($A55,'All Running Order'!$A$4:$CN$60,BS$100,FALSE),)</f>
        <v>0</v>
      </c>
      <c r="BT55" s="12">
        <f>IFERROR(VLOOKUP($A55,'All Running Order'!$A$4:$CN$60,BT$100,FALSE),)</f>
        <v>0</v>
      </c>
      <c r="BU55" s="12">
        <f>IFERROR(VLOOKUP($A55,'All Running Order'!$A$4:$CN$60,BU$100,FALSE),)</f>
        <v>0</v>
      </c>
      <c r="BV55" s="12">
        <f>IFERROR(VLOOKUP($A55,'All Running Order'!$A$4:$CN$60,BV$100,FALSE),)</f>
        <v>0</v>
      </c>
      <c r="BW55" s="12">
        <f>IFERROR(VLOOKUP($A55,'All Running Order'!$A$4:$CN$60,BW$100,FALSE),)</f>
        <v>0</v>
      </c>
      <c r="BX55" s="12">
        <f>IFERROR(VLOOKUP($A55,'All Running Order'!$A$4:$CN$60,BX$100,FALSE),)</f>
        <v>0</v>
      </c>
      <c r="BY55" s="12">
        <f>IFERROR(VLOOKUP($A55,'All Running Order'!$A$4:$CN$60,BY$100,FALSE),)</f>
        <v>0</v>
      </c>
      <c r="BZ55" s="12">
        <f>IFERROR(VLOOKUP($A55,'All Running Order'!$A$4:$CN$60,BZ$100,FALSE),)</f>
        <v>0</v>
      </c>
      <c r="CA55" s="12">
        <f>IFERROR(VLOOKUP($A55,'All Running Order'!$A$4:$CN$60,CA$100,FALSE),)</f>
        <v>0</v>
      </c>
      <c r="CB55" s="12">
        <f>IFERROR(VLOOKUP($A55,'All Running Order'!$A$4:$CN$60,CB$100,FALSE),)</f>
        <v>0</v>
      </c>
      <c r="CC55" s="12">
        <f>IFERROR(VLOOKUP($A55,'All Running Order'!$A$4:$CN$60,CC$100,FALSE),)</f>
        <v>0</v>
      </c>
      <c r="CD55" s="12">
        <f>IFERROR(VLOOKUP($A55,'All Running Order'!$A$4:$CN$60,CD$100,FALSE),)</f>
        <v>0</v>
      </c>
      <c r="CE55" s="12">
        <f>IFERROR(VLOOKUP($A55,'All Running Order'!$A$4:$CN$60,CE$100,FALSE),)</f>
        <v>0</v>
      </c>
      <c r="CF55" s="12">
        <f>IFERROR(VLOOKUP($A55,'All Running Order'!$A$4:$CN$60,CF$100,FALSE),)</f>
        <v>0</v>
      </c>
      <c r="CG55" s="12">
        <f>IFERROR(VLOOKUP($A55,'All Running Order'!$A$4:$CN$60,CG$100,FALSE),)</f>
        <v>0</v>
      </c>
      <c r="CH55" s="12">
        <f>IFERROR(VLOOKUP($A55,'All Running Order'!$A$4:$CN$60,CH$100,FALSE),)</f>
        <v>0</v>
      </c>
      <c r="CI55" s="12">
        <f>IFERROR(VLOOKUP($A55,'All Running Order'!$A$4:$CN$60,CI$100,FALSE),)</f>
        <v>0</v>
      </c>
      <c r="CJ55" s="12">
        <f>IFERROR(VLOOKUP($A55,'All Running Order'!$A$4:$CN$60,CJ$100,FALSE),)</f>
        <v>0</v>
      </c>
      <c r="CK55" s="12">
        <f>IFERROR(VLOOKUP($A55,'All Running Order'!$A$4:$CN$60,CK$100,FALSE),)</f>
        <v>0</v>
      </c>
      <c r="CL55" s="12">
        <f>IFERROR(VLOOKUP($A55,'All Running Order'!$A$4:$CN$60,CL$100,FALSE),)</f>
        <v>0</v>
      </c>
      <c r="CM55" s="12">
        <f>IFERROR(VLOOKUP($A55,'All Running Order'!$A$4:$CN$60,CM$100,FALSE),)</f>
        <v>0</v>
      </c>
      <c r="CN55" s="12">
        <f>IFERROR(VLOOKUP($A55,'All Running Order'!$A$4:$CN$60,CN$100,FALSE),)</f>
        <v>0</v>
      </c>
    </row>
    <row r="56" spans="1:92" x14ac:dyDescent="0.3">
      <c r="A56" s="3">
        <v>53</v>
      </c>
      <c r="B56" s="12">
        <f>IFERROR(VLOOKUP($A56,'All Running Order'!$A$4:$CN$60,B$100,FALSE),)</f>
        <v>0</v>
      </c>
      <c r="C56" s="21">
        <f>IFERROR(VLOOKUP($A56,'All Running Order'!$A$4:$CN$60,C$100,FALSE),)</f>
        <v>0</v>
      </c>
      <c r="D56" s="21">
        <f>IFERROR(VLOOKUP($A56,'All Running Order'!$A$4:$CN$60,D$100,FALSE),)</f>
        <v>0</v>
      </c>
      <c r="E56" s="21">
        <f>IFERROR(VLOOKUP($A56,'All Running Order'!$A$4:$CN$60,E$100,FALSE),)</f>
        <v>0</v>
      </c>
      <c r="F56" s="12">
        <f>IFERROR(VLOOKUP($A56,'All Running Order'!$A$4:$CN$60,F$100,FALSE),)</f>
        <v>0</v>
      </c>
      <c r="G56" s="12">
        <f>IFERROR(VLOOKUP($A56,'All Running Order'!$A$4:$CN$60,G$100,FALSE),)</f>
        <v>0</v>
      </c>
      <c r="H56" s="12">
        <f>IFERROR(VLOOKUP($A56,'All Running Order'!$A$4:$CN$60,H$100,FALSE),)</f>
        <v>0</v>
      </c>
      <c r="I56" s="12">
        <f>IFERROR(VLOOKUP($A56,'All Running Order'!$A$4:$CN$60,I$100,FALSE),)</f>
        <v>0</v>
      </c>
      <c r="J56" s="12">
        <f>IFERROR(VLOOKUP($A56,'All Running Order'!$A$4:$CN$60,J$100,FALSE),)</f>
        <v>0</v>
      </c>
      <c r="K56" s="12">
        <f>IFERROR(VLOOKUP($A56,'All Running Order'!$A$4:$CN$60,K$100,FALSE),)</f>
        <v>0</v>
      </c>
      <c r="L56" s="12">
        <f>IFERROR(VLOOKUP($A56,'All Running Order'!$A$4:$CN$60,L$100,FALSE),)</f>
        <v>0</v>
      </c>
      <c r="M56" s="12">
        <f>IFERROR(VLOOKUP($A56,'All Running Order'!$A$4:$CN$60,M$100,FALSE),)</f>
        <v>0</v>
      </c>
      <c r="N56" s="12">
        <f>IFERROR(VLOOKUP($A56,'All Running Order'!$A$4:$CN$60,N$100,FALSE),)</f>
        <v>0</v>
      </c>
      <c r="O56" s="12">
        <f>IFERROR(VLOOKUP($A56,'All Running Order'!$A$4:$CN$60,O$100,FALSE),)</f>
        <v>0</v>
      </c>
      <c r="P56" s="12">
        <f>IFERROR(VLOOKUP($A56,'All Running Order'!$A$4:$CN$60,P$100,FALSE),)</f>
        <v>0</v>
      </c>
      <c r="Q56" s="12">
        <f>IFERROR(VLOOKUP($A56,'All Running Order'!$A$4:$CN$60,Q$100,FALSE),)</f>
        <v>0</v>
      </c>
      <c r="R56" s="12">
        <f>IFERROR(VLOOKUP($A56,'All Running Order'!$A$4:$CN$60,R$100,FALSE),)</f>
        <v>0</v>
      </c>
      <c r="S56" s="12">
        <f>IFERROR(VLOOKUP($A56,'All Running Order'!$A$4:$CN$60,S$100,FALSE),)</f>
        <v>0</v>
      </c>
      <c r="T56" s="12">
        <f>IFERROR(VLOOKUP($A56,'All Running Order'!$A$4:$CN$60,T$100,FALSE),)</f>
        <v>0</v>
      </c>
      <c r="U56" s="12">
        <f>IFERROR(VLOOKUP($A56,'All Running Order'!$A$4:$CN$60,U$100,FALSE),)</f>
        <v>0</v>
      </c>
      <c r="V56" s="12">
        <f>IFERROR(VLOOKUP($A56,'All Running Order'!$A$4:$CN$60,V$100,FALSE),)</f>
        <v>0</v>
      </c>
      <c r="W56" s="12">
        <f>IFERROR(VLOOKUP($A56,'All Running Order'!$A$4:$CN$60,W$100,FALSE),)</f>
        <v>0</v>
      </c>
      <c r="X56" s="12">
        <f>IFERROR(VLOOKUP($A56,'All Running Order'!$A$4:$CN$60,X$100,FALSE),)</f>
        <v>0</v>
      </c>
      <c r="Y56" s="12">
        <f>IFERROR(VLOOKUP($A56,'All Running Order'!$A$4:$CN$60,Y$100,FALSE),)</f>
        <v>0</v>
      </c>
      <c r="Z56" s="12">
        <f>IFERROR(VLOOKUP($A56,'All Running Order'!$A$4:$CN$60,Z$100,FALSE),)</f>
        <v>0</v>
      </c>
      <c r="AA56" s="12">
        <f>IFERROR(VLOOKUP($A56,'All Running Order'!$A$4:$CN$60,AA$100,FALSE),)</f>
        <v>0</v>
      </c>
      <c r="AB56" s="12">
        <f>IFERROR(VLOOKUP($A56,'All Running Order'!$A$4:$CN$60,AB$100,FALSE),)</f>
        <v>0</v>
      </c>
      <c r="AC56" s="12">
        <f>IFERROR(VLOOKUP($A56,'All Running Order'!$A$4:$CN$60,AC$100,FALSE),)</f>
        <v>0</v>
      </c>
      <c r="AD56" s="12">
        <f>IFERROR(VLOOKUP($A56,'All Running Order'!$A$4:$CN$60,AD$100,FALSE),)</f>
        <v>0</v>
      </c>
      <c r="AE56" s="12">
        <f>IFERROR(VLOOKUP($A56,'All Running Order'!$A$4:$CN$60,AE$100,FALSE),)</f>
        <v>0</v>
      </c>
      <c r="AF56" s="12">
        <f>IFERROR(VLOOKUP($A56,'All Running Order'!$A$4:$CN$60,AF$100,FALSE),)</f>
        <v>0</v>
      </c>
      <c r="AG56" s="12">
        <f>IFERROR(VLOOKUP($A56,'All Running Order'!$A$4:$CN$60,AG$100,FALSE),)</f>
        <v>0</v>
      </c>
      <c r="AH56" s="12">
        <f>IFERROR(VLOOKUP($A56,'All Running Order'!$A$4:$CN$60,AH$100,FALSE),)</f>
        <v>0</v>
      </c>
      <c r="AI56" s="12">
        <f>IFERROR(VLOOKUP($A56,'All Running Order'!$A$4:$CN$60,AI$100,FALSE),)</f>
        <v>0</v>
      </c>
      <c r="AJ56" s="12">
        <f>IFERROR(VLOOKUP($A56,'All Running Order'!$A$4:$CN$60,AJ$100,FALSE),)</f>
        <v>0</v>
      </c>
      <c r="AK56" s="12">
        <f>IFERROR(VLOOKUP($A56,'All Running Order'!$A$4:$CN$60,AK$100,FALSE),)</f>
        <v>0</v>
      </c>
      <c r="AL56" s="12">
        <f>IFERROR(VLOOKUP($A56,'All Running Order'!$A$4:$CN$60,AL$100,FALSE),)</f>
        <v>0</v>
      </c>
      <c r="AM56" s="12">
        <f>IFERROR(VLOOKUP($A56,'All Running Order'!$A$4:$CN$60,AM$100,FALSE),)</f>
        <v>0</v>
      </c>
      <c r="AN56" s="12">
        <f>IFERROR(VLOOKUP($A56,'All Running Order'!$A$4:$CN$60,AN$100,FALSE),)</f>
        <v>0</v>
      </c>
      <c r="AO56" s="12">
        <f>IFERROR(VLOOKUP($A56,'All Running Order'!$A$4:$CN$60,AO$100,FALSE),)</f>
        <v>0</v>
      </c>
      <c r="AP56" s="12">
        <f>IFERROR(VLOOKUP($A56,'All Running Order'!$A$4:$CN$60,AP$100,FALSE),)</f>
        <v>0</v>
      </c>
      <c r="AQ56" s="12">
        <f>IFERROR(VLOOKUP($A56,'All Running Order'!$A$4:$CN$60,AQ$100,FALSE),)</f>
        <v>0</v>
      </c>
      <c r="AR56" s="12">
        <f>IFERROR(VLOOKUP($A56,'All Running Order'!$A$4:$CN$60,AR$100,FALSE),)</f>
        <v>0</v>
      </c>
      <c r="AS56" s="12">
        <f>IFERROR(VLOOKUP($A56,'All Running Order'!$A$4:$CN$60,AS$100,FALSE),)</f>
        <v>0</v>
      </c>
      <c r="AT56" s="12">
        <f>IFERROR(VLOOKUP($A56,'All Running Order'!$A$4:$CN$60,AT$100,FALSE),)</f>
        <v>0</v>
      </c>
      <c r="AU56" s="12">
        <f>IFERROR(VLOOKUP($A56,'All Running Order'!$A$4:$CN$60,AU$100,FALSE),)</f>
        <v>0</v>
      </c>
      <c r="AV56" s="12">
        <f>IFERROR(VLOOKUP($A56,'All Running Order'!$A$4:$CN$60,AV$100,FALSE),)</f>
        <v>0</v>
      </c>
      <c r="AW56" s="12">
        <f>IFERROR(VLOOKUP($A56,'All Running Order'!$A$4:$CN$60,AW$100,FALSE),)</f>
        <v>0</v>
      </c>
      <c r="AX56" s="12">
        <f>IFERROR(VLOOKUP($A56,'All Running Order'!$A$4:$CN$60,AX$100,FALSE),)</f>
        <v>0</v>
      </c>
      <c r="AY56" s="12">
        <f>IFERROR(VLOOKUP($A56,'All Running Order'!$A$4:$CN$60,AY$100,FALSE),)</f>
        <v>0</v>
      </c>
      <c r="AZ56" s="12">
        <f>IFERROR(VLOOKUP($A56,'All Running Order'!$A$4:$CN$60,AZ$100,FALSE),)</f>
        <v>0</v>
      </c>
      <c r="BA56" s="12">
        <f>IFERROR(VLOOKUP($A56,'All Running Order'!$A$4:$CN$60,BA$100,FALSE),)</f>
        <v>0</v>
      </c>
      <c r="BB56" s="12">
        <f>IFERROR(VLOOKUP($A56,'All Running Order'!$A$4:$CN$60,BB$100,FALSE),)</f>
        <v>0</v>
      </c>
      <c r="BC56" s="12">
        <f>IFERROR(VLOOKUP($A56,'All Running Order'!$A$4:$CN$60,BC$100,FALSE),)</f>
        <v>0</v>
      </c>
      <c r="BD56" s="12">
        <f>IFERROR(VLOOKUP($A56,'All Running Order'!$A$4:$CN$60,BD$100,FALSE),)</f>
        <v>0</v>
      </c>
      <c r="BE56" s="12">
        <f>IFERROR(VLOOKUP($A56,'All Running Order'!$A$4:$CN$60,BE$100,FALSE),)</f>
        <v>0</v>
      </c>
      <c r="BF56" s="12">
        <f>IFERROR(VLOOKUP($A56,'All Running Order'!$A$4:$CN$60,BF$100,FALSE),)</f>
        <v>0</v>
      </c>
      <c r="BG56" s="12">
        <f>IFERROR(VLOOKUP($A56,'All Running Order'!$A$4:$CN$60,BG$100,FALSE),)</f>
        <v>0</v>
      </c>
      <c r="BH56" s="12">
        <f>IFERROR(VLOOKUP($A56,'All Running Order'!$A$4:$CN$60,BH$100,FALSE),)</f>
        <v>0</v>
      </c>
      <c r="BI56" s="12">
        <f>IFERROR(VLOOKUP($A56,'All Running Order'!$A$4:$CN$60,BI$100,FALSE),)</f>
        <v>0</v>
      </c>
      <c r="BJ56" s="12">
        <f>IFERROR(VLOOKUP($A56,'All Running Order'!$A$4:$CN$60,BJ$100,FALSE),)</f>
        <v>0</v>
      </c>
      <c r="BK56" s="12">
        <f>IFERROR(VLOOKUP($A56,'All Running Order'!$A$4:$CN$60,BK$100,FALSE),)</f>
        <v>0</v>
      </c>
      <c r="BL56" s="12">
        <f>IFERROR(VLOOKUP($A56,'All Running Order'!$A$4:$CN$60,BL$100,FALSE),)</f>
        <v>0</v>
      </c>
      <c r="BM56" s="12">
        <f>IFERROR(VLOOKUP($A56,'All Running Order'!$A$4:$CN$60,BM$100,FALSE),)</f>
        <v>0</v>
      </c>
      <c r="BN56" s="12">
        <f>IFERROR(VLOOKUP($A56,'All Running Order'!$A$4:$CN$60,BN$100,FALSE),)</f>
        <v>0</v>
      </c>
      <c r="BO56" s="12">
        <f>IFERROR(VLOOKUP($A56,'All Running Order'!$A$4:$CN$60,BO$100,FALSE),)</f>
        <v>0</v>
      </c>
      <c r="BP56" s="12">
        <f>IFERROR(VLOOKUP($A56,'All Running Order'!$A$4:$CN$60,BP$100,FALSE),)</f>
        <v>0</v>
      </c>
      <c r="BQ56" s="12">
        <f>IFERROR(VLOOKUP($A56,'All Running Order'!$A$4:$CN$60,BQ$100,FALSE),)</f>
        <v>0</v>
      </c>
      <c r="BR56" s="12">
        <f>IFERROR(VLOOKUP($A56,'All Running Order'!$A$4:$CN$60,BR$100,FALSE),)</f>
        <v>0</v>
      </c>
      <c r="BS56" s="12">
        <f>IFERROR(VLOOKUP($A56,'All Running Order'!$A$4:$CN$60,BS$100,FALSE),)</f>
        <v>0</v>
      </c>
      <c r="BT56" s="12">
        <f>IFERROR(VLOOKUP($A56,'All Running Order'!$A$4:$CN$60,BT$100,FALSE),)</f>
        <v>0</v>
      </c>
      <c r="BU56" s="12">
        <f>IFERROR(VLOOKUP($A56,'All Running Order'!$A$4:$CN$60,BU$100,FALSE),)</f>
        <v>0</v>
      </c>
      <c r="BV56" s="12">
        <f>IFERROR(VLOOKUP($A56,'All Running Order'!$A$4:$CN$60,BV$100,FALSE),)</f>
        <v>0</v>
      </c>
      <c r="BW56" s="12">
        <f>IFERROR(VLOOKUP($A56,'All Running Order'!$A$4:$CN$60,BW$100,FALSE),)</f>
        <v>0</v>
      </c>
      <c r="BX56" s="12">
        <f>IFERROR(VLOOKUP($A56,'All Running Order'!$A$4:$CN$60,BX$100,FALSE),)</f>
        <v>0</v>
      </c>
      <c r="BY56" s="12">
        <f>IFERROR(VLOOKUP($A56,'All Running Order'!$A$4:$CN$60,BY$100,FALSE),)</f>
        <v>0</v>
      </c>
      <c r="BZ56" s="12">
        <f>IFERROR(VLOOKUP($A56,'All Running Order'!$A$4:$CN$60,BZ$100,FALSE),)</f>
        <v>0</v>
      </c>
      <c r="CA56" s="12">
        <f>IFERROR(VLOOKUP($A56,'All Running Order'!$A$4:$CN$60,CA$100,FALSE),)</f>
        <v>0</v>
      </c>
      <c r="CB56" s="12">
        <f>IFERROR(VLOOKUP($A56,'All Running Order'!$A$4:$CN$60,CB$100,FALSE),)</f>
        <v>0</v>
      </c>
      <c r="CC56" s="12">
        <f>IFERROR(VLOOKUP($A56,'All Running Order'!$A$4:$CN$60,CC$100,FALSE),)</f>
        <v>0</v>
      </c>
      <c r="CD56" s="12">
        <f>IFERROR(VLOOKUP($A56,'All Running Order'!$A$4:$CN$60,CD$100,FALSE),)</f>
        <v>0</v>
      </c>
      <c r="CE56" s="12">
        <f>IFERROR(VLOOKUP($A56,'All Running Order'!$A$4:$CN$60,CE$100,FALSE),)</f>
        <v>0</v>
      </c>
      <c r="CF56" s="12">
        <f>IFERROR(VLOOKUP($A56,'All Running Order'!$A$4:$CN$60,CF$100,FALSE),)</f>
        <v>0</v>
      </c>
      <c r="CG56" s="12">
        <f>IFERROR(VLOOKUP($A56,'All Running Order'!$A$4:$CN$60,CG$100,FALSE),)</f>
        <v>0</v>
      </c>
      <c r="CH56" s="12">
        <f>IFERROR(VLOOKUP($A56,'All Running Order'!$A$4:$CN$60,CH$100,FALSE),)</f>
        <v>0</v>
      </c>
      <c r="CI56" s="12">
        <f>IFERROR(VLOOKUP($A56,'All Running Order'!$A$4:$CN$60,CI$100,FALSE),)</f>
        <v>0</v>
      </c>
      <c r="CJ56" s="12">
        <f>IFERROR(VLOOKUP($A56,'All Running Order'!$A$4:$CN$60,CJ$100,FALSE),)</f>
        <v>0</v>
      </c>
      <c r="CK56" s="12">
        <f>IFERROR(VLOOKUP($A56,'All Running Order'!$A$4:$CN$60,CK$100,FALSE),)</f>
        <v>0</v>
      </c>
      <c r="CL56" s="12">
        <f>IFERROR(VLOOKUP($A56,'All Running Order'!$A$4:$CN$60,CL$100,FALSE),)</f>
        <v>0</v>
      </c>
      <c r="CM56" s="12">
        <f>IFERROR(VLOOKUP($A56,'All Running Order'!$A$4:$CN$60,CM$100,FALSE),)</f>
        <v>0</v>
      </c>
      <c r="CN56" s="12">
        <f>IFERROR(VLOOKUP($A56,'All Running Order'!$A$4:$CN$60,CN$100,FALSE),)</f>
        <v>0</v>
      </c>
    </row>
    <row r="57" spans="1:92" x14ac:dyDescent="0.3">
      <c r="A57" s="3">
        <v>54</v>
      </c>
      <c r="B57" s="12">
        <f>IFERROR(VLOOKUP($A57,'All Running Order'!$A$4:$CN$60,B$100,FALSE),)</f>
        <v>0</v>
      </c>
      <c r="C57" s="21">
        <f>IFERROR(VLOOKUP($A57,'All Running Order'!$A$4:$CN$60,C$100,FALSE),)</f>
        <v>0</v>
      </c>
      <c r="D57" s="21">
        <f>IFERROR(VLOOKUP($A57,'All Running Order'!$A$4:$CN$60,D$100,FALSE),)</f>
        <v>0</v>
      </c>
      <c r="E57" s="21">
        <f>IFERROR(VLOOKUP($A57,'All Running Order'!$A$4:$CN$60,E$100,FALSE),)</f>
        <v>0</v>
      </c>
      <c r="F57" s="12">
        <f>IFERROR(VLOOKUP($A57,'All Running Order'!$A$4:$CN$60,F$100,FALSE),)</f>
        <v>0</v>
      </c>
      <c r="G57" s="12">
        <f>IFERROR(VLOOKUP($A57,'All Running Order'!$A$4:$CN$60,G$100,FALSE),)</f>
        <v>0</v>
      </c>
      <c r="H57" s="12">
        <f>IFERROR(VLOOKUP($A57,'All Running Order'!$A$4:$CN$60,H$100,FALSE),)</f>
        <v>0</v>
      </c>
      <c r="I57" s="12">
        <f>IFERROR(VLOOKUP($A57,'All Running Order'!$A$4:$CN$60,I$100,FALSE),)</f>
        <v>0</v>
      </c>
      <c r="J57" s="12">
        <f>IFERROR(VLOOKUP($A57,'All Running Order'!$A$4:$CN$60,J$100,FALSE),)</f>
        <v>0</v>
      </c>
      <c r="K57" s="12">
        <f>IFERROR(VLOOKUP($A57,'All Running Order'!$A$4:$CN$60,K$100,FALSE),)</f>
        <v>0</v>
      </c>
      <c r="L57" s="12">
        <f>IFERROR(VLOOKUP($A57,'All Running Order'!$A$4:$CN$60,L$100,FALSE),)</f>
        <v>0</v>
      </c>
      <c r="M57" s="12">
        <f>IFERROR(VLOOKUP($A57,'All Running Order'!$A$4:$CN$60,M$100,FALSE),)</f>
        <v>0</v>
      </c>
      <c r="N57" s="12">
        <f>IFERROR(VLOOKUP($A57,'All Running Order'!$A$4:$CN$60,N$100,FALSE),)</f>
        <v>0</v>
      </c>
      <c r="O57" s="12">
        <f>IFERROR(VLOOKUP($A57,'All Running Order'!$A$4:$CN$60,O$100,FALSE),)</f>
        <v>0</v>
      </c>
      <c r="P57" s="12">
        <f>IFERROR(VLOOKUP($A57,'All Running Order'!$A$4:$CN$60,P$100,FALSE),)</f>
        <v>0</v>
      </c>
      <c r="Q57" s="12">
        <f>IFERROR(VLOOKUP($A57,'All Running Order'!$A$4:$CN$60,Q$100,FALSE),)</f>
        <v>0</v>
      </c>
      <c r="R57" s="12">
        <f>IFERROR(VLOOKUP($A57,'All Running Order'!$A$4:$CN$60,R$100,FALSE),)</f>
        <v>0</v>
      </c>
      <c r="S57" s="12">
        <f>IFERROR(VLOOKUP($A57,'All Running Order'!$A$4:$CN$60,S$100,FALSE),)</f>
        <v>0</v>
      </c>
      <c r="T57" s="12">
        <f>IFERROR(VLOOKUP($A57,'All Running Order'!$A$4:$CN$60,T$100,FALSE),)</f>
        <v>0</v>
      </c>
      <c r="U57" s="12">
        <f>IFERROR(VLOOKUP($A57,'All Running Order'!$A$4:$CN$60,U$100,FALSE),)</f>
        <v>0</v>
      </c>
      <c r="V57" s="12">
        <f>IFERROR(VLOOKUP($A57,'All Running Order'!$A$4:$CN$60,V$100,FALSE),)</f>
        <v>0</v>
      </c>
      <c r="W57" s="12">
        <f>IFERROR(VLOOKUP($A57,'All Running Order'!$A$4:$CN$60,W$100,FALSE),)</f>
        <v>0</v>
      </c>
      <c r="X57" s="12">
        <f>IFERROR(VLOOKUP($A57,'All Running Order'!$A$4:$CN$60,X$100,FALSE),)</f>
        <v>0</v>
      </c>
      <c r="Y57" s="12">
        <f>IFERROR(VLOOKUP($A57,'All Running Order'!$A$4:$CN$60,Y$100,FALSE),)</f>
        <v>0</v>
      </c>
      <c r="Z57" s="12">
        <f>IFERROR(VLOOKUP($A57,'All Running Order'!$A$4:$CN$60,Z$100,FALSE),)</f>
        <v>0</v>
      </c>
      <c r="AA57" s="12">
        <f>IFERROR(VLOOKUP($A57,'All Running Order'!$A$4:$CN$60,AA$100,FALSE),)</f>
        <v>0</v>
      </c>
      <c r="AB57" s="12">
        <f>IFERROR(VLOOKUP($A57,'All Running Order'!$A$4:$CN$60,AB$100,FALSE),)</f>
        <v>0</v>
      </c>
      <c r="AC57" s="12">
        <f>IFERROR(VLOOKUP($A57,'All Running Order'!$A$4:$CN$60,AC$100,FALSE),)</f>
        <v>0</v>
      </c>
      <c r="AD57" s="12">
        <f>IFERROR(VLOOKUP($A57,'All Running Order'!$A$4:$CN$60,AD$100,FALSE),)</f>
        <v>0</v>
      </c>
      <c r="AE57" s="12">
        <f>IFERROR(VLOOKUP($A57,'All Running Order'!$A$4:$CN$60,AE$100,FALSE),)</f>
        <v>0</v>
      </c>
      <c r="AF57" s="12">
        <f>IFERROR(VLOOKUP($A57,'All Running Order'!$A$4:$CN$60,AF$100,FALSE),)</f>
        <v>0</v>
      </c>
      <c r="AG57" s="12">
        <f>IFERROR(VLOOKUP($A57,'All Running Order'!$A$4:$CN$60,AG$100,FALSE),)</f>
        <v>0</v>
      </c>
      <c r="AH57" s="12">
        <f>IFERROR(VLOOKUP($A57,'All Running Order'!$A$4:$CN$60,AH$100,FALSE),)</f>
        <v>0</v>
      </c>
      <c r="AI57" s="12">
        <f>IFERROR(VLOOKUP($A57,'All Running Order'!$A$4:$CN$60,AI$100,FALSE),)</f>
        <v>0</v>
      </c>
      <c r="AJ57" s="12">
        <f>IFERROR(VLOOKUP($A57,'All Running Order'!$A$4:$CN$60,AJ$100,FALSE),)</f>
        <v>0</v>
      </c>
      <c r="AK57" s="12">
        <f>IFERROR(VLOOKUP($A57,'All Running Order'!$A$4:$CN$60,AK$100,FALSE),)</f>
        <v>0</v>
      </c>
      <c r="AL57" s="12">
        <f>IFERROR(VLOOKUP($A57,'All Running Order'!$A$4:$CN$60,AL$100,FALSE),)</f>
        <v>0</v>
      </c>
      <c r="AM57" s="12">
        <f>IFERROR(VLOOKUP($A57,'All Running Order'!$A$4:$CN$60,AM$100,FALSE),)</f>
        <v>0</v>
      </c>
      <c r="AN57" s="12">
        <f>IFERROR(VLOOKUP($A57,'All Running Order'!$A$4:$CN$60,AN$100,FALSE),)</f>
        <v>0</v>
      </c>
      <c r="AO57" s="12">
        <f>IFERROR(VLOOKUP($A57,'All Running Order'!$A$4:$CN$60,AO$100,FALSE),)</f>
        <v>0</v>
      </c>
      <c r="AP57" s="12">
        <f>IFERROR(VLOOKUP($A57,'All Running Order'!$A$4:$CN$60,AP$100,FALSE),)</f>
        <v>0</v>
      </c>
      <c r="AQ57" s="12">
        <f>IFERROR(VLOOKUP($A57,'All Running Order'!$A$4:$CN$60,AQ$100,FALSE),)</f>
        <v>0</v>
      </c>
      <c r="AR57" s="12">
        <f>IFERROR(VLOOKUP($A57,'All Running Order'!$A$4:$CN$60,AR$100,FALSE),)</f>
        <v>0</v>
      </c>
      <c r="AS57" s="12">
        <f>IFERROR(VLOOKUP($A57,'All Running Order'!$A$4:$CN$60,AS$100,FALSE),)</f>
        <v>0</v>
      </c>
      <c r="AT57" s="12">
        <f>IFERROR(VLOOKUP($A57,'All Running Order'!$A$4:$CN$60,AT$100,FALSE),)</f>
        <v>0</v>
      </c>
      <c r="AU57" s="12">
        <f>IFERROR(VLOOKUP($A57,'All Running Order'!$A$4:$CN$60,AU$100,FALSE),)</f>
        <v>0</v>
      </c>
      <c r="AV57" s="12">
        <f>IFERROR(VLOOKUP($A57,'All Running Order'!$A$4:$CN$60,AV$100,FALSE),)</f>
        <v>0</v>
      </c>
      <c r="AW57" s="12">
        <f>IFERROR(VLOOKUP($A57,'All Running Order'!$A$4:$CN$60,AW$100,FALSE),)</f>
        <v>0</v>
      </c>
      <c r="AX57" s="12">
        <f>IFERROR(VLOOKUP($A57,'All Running Order'!$A$4:$CN$60,AX$100,FALSE),)</f>
        <v>0</v>
      </c>
      <c r="AY57" s="12">
        <f>IFERROR(VLOOKUP($A57,'All Running Order'!$A$4:$CN$60,AY$100,FALSE),)</f>
        <v>0</v>
      </c>
      <c r="AZ57" s="12">
        <f>IFERROR(VLOOKUP($A57,'All Running Order'!$A$4:$CN$60,AZ$100,FALSE),)</f>
        <v>0</v>
      </c>
      <c r="BA57" s="12">
        <f>IFERROR(VLOOKUP($A57,'All Running Order'!$A$4:$CN$60,BA$100,FALSE),)</f>
        <v>0</v>
      </c>
      <c r="BB57" s="12">
        <f>IFERROR(VLOOKUP($A57,'All Running Order'!$A$4:$CN$60,BB$100,FALSE),)</f>
        <v>0</v>
      </c>
      <c r="BC57" s="12">
        <f>IFERROR(VLOOKUP($A57,'All Running Order'!$A$4:$CN$60,BC$100,FALSE),)</f>
        <v>0</v>
      </c>
      <c r="BD57" s="12">
        <f>IFERROR(VLOOKUP($A57,'All Running Order'!$A$4:$CN$60,BD$100,FALSE),)</f>
        <v>0</v>
      </c>
      <c r="BE57" s="12">
        <f>IFERROR(VLOOKUP($A57,'All Running Order'!$A$4:$CN$60,BE$100,FALSE),)</f>
        <v>0</v>
      </c>
      <c r="BF57" s="12">
        <f>IFERROR(VLOOKUP($A57,'All Running Order'!$A$4:$CN$60,BF$100,FALSE),)</f>
        <v>0</v>
      </c>
      <c r="BG57" s="12">
        <f>IFERROR(VLOOKUP($A57,'All Running Order'!$A$4:$CN$60,BG$100,FALSE),)</f>
        <v>0</v>
      </c>
      <c r="BH57" s="12">
        <f>IFERROR(VLOOKUP($A57,'All Running Order'!$A$4:$CN$60,BH$100,FALSE),)</f>
        <v>0</v>
      </c>
      <c r="BI57" s="12">
        <f>IFERROR(VLOOKUP($A57,'All Running Order'!$A$4:$CN$60,BI$100,FALSE),)</f>
        <v>0</v>
      </c>
      <c r="BJ57" s="12">
        <f>IFERROR(VLOOKUP($A57,'All Running Order'!$A$4:$CN$60,BJ$100,FALSE),)</f>
        <v>0</v>
      </c>
      <c r="BK57" s="12">
        <f>IFERROR(VLOOKUP($A57,'All Running Order'!$A$4:$CN$60,BK$100,FALSE),)</f>
        <v>0</v>
      </c>
      <c r="BL57" s="12">
        <f>IFERROR(VLOOKUP($A57,'All Running Order'!$A$4:$CN$60,BL$100,FALSE),)</f>
        <v>0</v>
      </c>
      <c r="BM57" s="12">
        <f>IFERROR(VLOOKUP($A57,'All Running Order'!$A$4:$CN$60,BM$100,FALSE),)</f>
        <v>0</v>
      </c>
      <c r="BN57" s="12">
        <f>IFERROR(VLOOKUP($A57,'All Running Order'!$A$4:$CN$60,BN$100,FALSE),)</f>
        <v>0</v>
      </c>
      <c r="BO57" s="12">
        <f>IFERROR(VLOOKUP($A57,'All Running Order'!$A$4:$CN$60,BO$100,FALSE),)</f>
        <v>0</v>
      </c>
      <c r="BP57" s="12">
        <f>IFERROR(VLOOKUP($A57,'All Running Order'!$A$4:$CN$60,BP$100,FALSE),)</f>
        <v>0</v>
      </c>
      <c r="BQ57" s="12">
        <f>IFERROR(VLOOKUP($A57,'All Running Order'!$A$4:$CN$60,BQ$100,FALSE),)</f>
        <v>0</v>
      </c>
      <c r="BR57" s="12">
        <f>IFERROR(VLOOKUP($A57,'All Running Order'!$A$4:$CN$60,BR$100,FALSE),)</f>
        <v>0</v>
      </c>
      <c r="BS57" s="12">
        <f>IFERROR(VLOOKUP($A57,'All Running Order'!$A$4:$CN$60,BS$100,FALSE),)</f>
        <v>0</v>
      </c>
      <c r="BT57" s="12">
        <f>IFERROR(VLOOKUP($A57,'All Running Order'!$A$4:$CN$60,BT$100,FALSE),)</f>
        <v>0</v>
      </c>
      <c r="BU57" s="12">
        <f>IFERROR(VLOOKUP($A57,'All Running Order'!$A$4:$CN$60,BU$100,FALSE),)</f>
        <v>0</v>
      </c>
      <c r="BV57" s="12">
        <f>IFERROR(VLOOKUP($A57,'All Running Order'!$A$4:$CN$60,BV$100,FALSE),)</f>
        <v>0</v>
      </c>
      <c r="BW57" s="12">
        <f>IFERROR(VLOOKUP($A57,'All Running Order'!$A$4:$CN$60,BW$100,FALSE),)</f>
        <v>0</v>
      </c>
      <c r="BX57" s="12">
        <f>IFERROR(VLOOKUP($A57,'All Running Order'!$A$4:$CN$60,BX$100,FALSE),)</f>
        <v>0</v>
      </c>
      <c r="BY57" s="12">
        <f>IFERROR(VLOOKUP($A57,'All Running Order'!$A$4:$CN$60,BY$100,FALSE),)</f>
        <v>0</v>
      </c>
      <c r="BZ57" s="12">
        <f>IFERROR(VLOOKUP($A57,'All Running Order'!$A$4:$CN$60,BZ$100,FALSE),)</f>
        <v>0</v>
      </c>
      <c r="CA57" s="12">
        <f>IFERROR(VLOOKUP($A57,'All Running Order'!$A$4:$CN$60,CA$100,FALSE),)</f>
        <v>0</v>
      </c>
      <c r="CB57" s="12">
        <f>IFERROR(VLOOKUP($A57,'All Running Order'!$A$4:$CN$60,CB$100,FALSE),)</f>
        <v>0</v>
      </c>
      <c r="CC57" s="12">
        <f>IFERROR(VLOOKUP($A57,'All Running Order'!$A$4:$CN$60,CC$100,FALSE),)</f>
        <v>0</v>
      </c>
      <c r="CD57" s="12">
        <f>IFERROR(VLOOKUP($A57,'All Running Order'!$A$4:$CN$60,CD$100,FALSE),)</f>
        <v>0</v>
      </c>
      <c r="CE57" s="12">
        <f>IFERROR(VLOOKUP($A57,'All Running Order'!$A$4:$CN$60,CE$100,FALSE),)</f>
        <v>0</v>
      </c>
      <c r="CF57" s="12">
        <f>IFERROR(VLOOKUP($A57,'All Running Order'!$A$4:$CN$60,CF$100,FALSE),)</f>
        <v>0</v>
      </c>
      <c r="CG57" s="12">
        <f>IFERROR(VLOOKUP($A57,'All Running Order'!$A$4:$CN$60,CG$100,FALSE),)</f>
        <v>0</v>
      </c>
      <c r="CH57" s="12">
        <f>IFERROR(VLOOKUP($A57,'All Running Order'!$A$4:$CN$60,CH$100,FALSE),)</f>
        <v>0</v>
      </c>
      <c r="CI57" s="12">
        <f>IFERROR(VLOOKUP($A57,'All Running Order'!$A$4:$CN$60,CI$100,FALSE),)</f>
        <v>0</v>
      </c>
      <c r="CJ57" s="12">
        <f>IFERROR(VLOOKUP($A57,'All Running Order'!$A$4:$CN$60,CJ$100,FALSE),)</f>
        <v>0</v>
      </c>
      <c r="CK57" s="12">
        <f>IFERROR(VLOOKUP($A57,'All Running Order'!$A$4:$CN$60,CK$100,FALSE),)</f>
        <v>0</v>
      </c>
      <c r="CL57" s="12">
        <f>IFERROR(VLOOKUP($A57,'All Running Order'!$A$4:$CN$60,CL$100,FALSE),)</f>
        <v>0</v>
      </c>
      <c r="CM57" s="12">
        <f>IFERROR(VLOOKUP($A57,'All Running Order'!$A$4:$CN$60,CM$100,FALSE),)</f>
        <v>0</v>
      </c>
      <c r="CN57" s="12">
        <f>IFERROR(VLOOKUP($A57,'All Running Order'!$A$4:$CN$60,CN$100,FALSE),)</f>
        <v>0</v>
      </c>
    </row>
    <row r="58" spans="1:92" x14ac:dyDescent="0.3">
      <c r="A58" s="3">
        <v>55</v>
      </c>
      <c r="B58" s="12">
        <f>IFERROR(VLOOKUP($A58,'All Running Order'!$A$4:$CN$60,B$100,FALSE),)</f>
        <v>0</v>
      </c>
      <c r="C58" s="21">
        <f>IFERROR(VLOOKUP($A58,'All Running Order'!$A$4:$CN$60,C$100,FALSE),)</f>
        <v>0</v>
      </c>
      <c r="D58" s="21">
        <f>IFERROR(VLOOKUP($A58,'All Running Order'!$A$4:$CN$60,D$100,FALSE),)</f>
        <v>0</v>
      </c>
      <c r="E58" s="21">
        <f>IFERROR(VLOOKUP($A58,'All Running Order'!$A$4:$CN$60,E$100,FALSE),)</f>
        <v>0</v>
      </c>
      <c r="F58" s="12">
        <f>IFERROR(VLOOKUP($A58,'All Running Order'!$A$4:$CN$60,F$100,FALSE),)</f>
        <v>0</v>
      </c>
      <c r="G58" s="12">
        <f>IFERROR(VLOOKUP($A58,'All Running Order'!$A$4:$CN$60,G$100,FALSE),)</f>
        <v>0</v>
      </c>
      <c r="H58" s="12">
        <f>IFERROR(VLOOKUP($A58,'All Running Order'!$A$4:$CN$60,H$100,FALSE),)</f>
        <v>0</v>
      </c>
      <c r="I58" s="12">
        <f>IFERROR(VLOOKUP($A58,'All Running Order'!$A$4:$CN$60,I$100,FALSE),)</f>
        <v>0</v>
      </c>
      <c r="J58" s="12">
        <f>IFERROR(VLOOKUP($A58,'All Running Order'!$A$4:$CN$60,J$100,FALSE),)</f>
        <v>0</v>
      </c>
      <c r="K58" s="12">
        <f>IFERROR(VLOOKUP($A58,'All Running Order'!$A$4:$CN$60,K$100,FALSE),)</f>
        <v>0</v>
      </c>
      <c r="L58" s="12">
        <f>IFERROR(VLOOKUP($A58,'All Running Order'!$A$4:$CN$60,L$100,FALSE),)</f>
        <v>0</v>
      </c>
      <c r="M58" s="12">
        <f>IFERROR(VLOOKUP($A58,'All Running Order'!$A$4:$CN$60,M$100,FALSE),)</f>
        <v>0</v>
      </c>
      <c r="N58" s="12">
        <f>IFERROR(VLOOKUP($A58,'All Running Order'!$A$4:$CN$60,N$100,FALSE),)</f>
        <v>0</v>
      </c>
      <c r="O58" s="12">
        <f>IFERROR(VLOOKUP($A58,'All Running Order'!$A$4:$CN$60,O$100,FALSE),)</f>
        <v>0</v>
      </c>
      <c r="P58" s="12">
        <f>IFERROR(VLOOKUP($A58,'All Running Order'!$A$4:$CN$60,P$100,FALSE),)</f>
        <v>0</v>
      </c>
      <c r="Q58" s="12">
        <f>IFERROR(VLOOKUP($A58,'All Running Order'!$A$4:$CN$60,Q$100,FALSE),)</f>
        <v>0</v>
      </c>
      <c r="R58" s="12">
        <f>IFERROR(VLOOKUP($A58,'All Running Order'!$A$4:$CN$60,R$100,FALSE),)</f>
        <v>0</v>
      </c>
      <c r="S58" s="12">
        <f>IFERROR(VLOOKUP($A58,'All Running Order'!$A$4:$CN$60,S$100,FALSE),)</f>
        <v>0</v>
      </c>
      <c r="T58" s="12">
        <f>IFERROR(VLOOKUP($A58,'All Running Order'!$A$4:$CN$60,T$100,FALSE),)</f>
        <v>0</v>
      </c>
      <c r="U58" s="12">
        <f>IFERROR(VLOOKUP($A58,'All Running Order'!$A$4:$CN$60,U$100,FALSE),)</f>
        <v>0</v>
      </c>
      <c r="V58" s="12">
        <f>IFERROR(VLOOKUP($A58,'All Running Order'!$A$4:$CN$60,V$100,FALSE),)</f>
        <v>0</v>
      </c>
      <c r="W58" s="12">
        <f>IFERROR(VLOOKUP($A58,'All Running Order'!$A$4:$CN$60,W$100,FALSE),)</f>
        <v>0</v>
      </c>
      <c r="X58" s="12">
        <f>IFERROR(VLOOKUP($A58,'All Running Order'!$A$4:$CN$60,X$100,FALSE),)</f>
        <v>0</v>
      </c>
      <c r="Y58" s="12">
        <f>IFERROR(VLOOKUP($A58,'All Running Order'!$A$4:$CN$60,Y$100,FALSE),)</f>
        <v>0</v>
      </c>
      <c r="Z58" s="12">
        <f>IFERROR(VLOOKUP($A58,'All Running Order'!$A$4:$CN$60,Z$100,FALSE),)</f>
        <v>0</v>
      </c>
      <c r="AA58" s="12">
        <f>IFERROR(VLOOKUP($A58,'All Running Order'!$A$4:$CN$60,AA$100,FALSE),)</f>
        <v>0</v>
      </c>
      <c r="AB58" s="12">
        <f>IFERROR(VLOOKUP($A58,'All Running Order'!$A$4:$CN$60,AB$100,FALSE),)</f>
        <v>0</v>
      </c>
      <c r="AC58" s="12">
        <f>IFERROR(VLOOKUP($A58,'All Running Order'!$A$4:$CN$60,AC$100,FALSE),)</f>
        <v>0</v>
      </c>
      <c r="AD58" s="12">
        <f>IFERROR(VLOOKUP($A58,'All Running Order'!$A$4:$CN$60,AD$100,FALSE),)</f>
        <v>0</v>
      </c>
      <c r="AE58" s="12">
        <f>IFERROR(VLOOKUP($A58,'All Running Order'!$A$4:$CN$60,AE$100,FALSE),)</f>
        <v>0</v>
      </c>
      <c r="AF58" s="12">
        <f>IFERROR(VLOOKUP($A58,'All Running Order'!$A$4:$CN$60,AF$100,FALSE),)</f>
        <v>0</v>
      </c>
      <c r="AG58" s="12">
        <f>IFERROR(VLOOKUP($A58,'All Running Order'!$A$4:$CN$60,AG$100,FALSE),)</f>
        <v>0</v>
      </c>
      <c r="AH58" s="12">
        <f>IFERROR(VLOOKUP($A58,'All Running Order'!$A$4:$CN$60,AH$100,FALSE),)</f>
        <v>0</v>
      </c>
      <c r="AI58" s="12">
        <f>IFERROR(VLOOKUP($A58,'All Running Order'!$A$4:$CN$60,AI$100,FALSE),)</f>
        <v>0</v>
      </c>
      <c r="AJ58" s="12">
        <f>IFERROR(VLOOKUP($A58,'All Running Order'!$A$4:$CN$60,AJ$100,FALSE),)</f>
        <v>0</v>
      </c>
      <c r="AK58" s="12">
        <f>IFERROR(VLOOKUP($A58,'All Running Order'!$A$4:$CN$60,AK$100,FALSE),)</f>
        <v>0</v>
      </c>
      <c r="AL58" s="12">
        <f>IFERROR(VLOOKUP($A58,'All Running Order'!$A$4:$CN$60,AL$100,FALSE),)</f>
        <v>0</v>
      </c>
      <c r="AM58" s="12">
        <f>IFERROR(VLOOKUP($A58,'All Running Order'!$A$4:$CN$60,AM$100,FALSE),)</f>
        <v>0</v>
      </c>
      <c r="AN58" s="12">
        <f>IFERROR(VLOOKUP($A58,'All Running Order'!$A$4:$CN$60,AN$100,FALSE),)</f>
        <v>0</v>
      </c>
      <c r="AO58" s="12">
        <f>IFERROR(VLOOKUP($A58,'All Running Order'!$A$4:$CN$60,AO$100,FALSE),)</f>
        <v>0</v>
      </c>
      <c r="AP58" s="12">
        <f>IFERROR(VLOOKUP($A58,'All Running Order'!$A$4:$CN$60,AP$100,FALSE),)</f>
        <v>0</v>
      </c>
      <c r="AQ58" s="12">
        <f>IFERROR(VLOOKUP($A58,'All Running Order'!$A$4:$CN$60,AQ$100,FALSE),)</f>
        <v>0</v>
      </c>
      <c r="AR58" s="12">
        <f>IFERROR(VLOOKUP($A58,'All Running Order'!$A$4:$CN$60,AR$100,FALSE),)</f>
        <v>0</v>
      </c>
      <c r="AS58" s="12">
        <f>IFERROR(VLOOKUP($A58,'All Running Order'!$A$4:$CN$60,AS$100,FALSE),)</f>
        <v>0</v>
      </c>
      <c r="AT58" s="12">
        <f>IFERROR(VLOOKUP($A58,'All Running Order'!$A$4:$CN$60,AT$100,FALSE),)</f>
        <v>0</v>
      </c>
      <c r="AU58" s="12">
        <f>IFERROR(VLOOKUP($A58,'All Running Order'!$A$4:$CN$60,AU$100,FALSE),)</f>
        <v>0</v>
      </c>
      <c r="AV58" s="12">
        <f>IFERROR(VLOOKUP($A58,'All Running Order'!$A$4:$CN$60,AV$100,FALSE),)</f>
        <v>0</v>
      </c>
      <c r="AW58" s="12">
        <f>IFERROR(VLOOKUP($A58,'All Running Order'!$A$4:$CN$60,AW$100,FALSE),)</f>
        <v>0</v>
      </c>
      <c r="AX58" s="12">
        <f>IFERROR(VLOOKUP($A58,'All Running Order'!$A$4:$CN$60,AX$100,FALSE),)</f>
        <v>0</v>
      </c>
      <c r="AY58" s="12">
        <f>IFERROR(VLOOKUP($A58,'All Running Order'!$A$4:$CN$60,AY$100,FALSE),)</f>
        <v>0</v>
      </c>
      <c r="AZ58" s="12">
        <f>IFERROR(VLOOKUP($A58,'All Running Order'!$A$4:$CN$60,AZ$100,FALSE),)</f>
        <v>0</v>
      </c>
      <c r="BA58" s="12">
        <f>IFERROR(VLOOKUP($A58,'All Running Order'!$A$4:$CN$60,BA$100,FALSE),)</f>
        <v>0</v>
      </c>
      <c r="BB58" s="12">
        <f>IFERROR(VLOOKUP($A58,'All Running Order'!$A$4:$CN$60,BB$100,FALSE),)</f>
        <v>0</v>
      </c>
      <c r="BC58" s="12">
        <f>IFERROR(VLOOKUP($A58,'All Running Order'!$A$4:$CN$60,BC$100,FALSE),)</f>
        <v>0</v>
      </c>
      <c r="BD58" s="12">
        <f>IFERROR(VLOOKUP($A58,'All Running Order'!$A$4:$CN$60,BD$100,FALSE),)</f>
        <v>0</v>
      </c>
      <c r="BE58" s="12">
        <f>IFERROR(VLOOKUP($A58,'All Running Order'!$A$4:$CN$60,BE$100,FALSE),)</f>
        <v>0</v>
      </c>
      <c r="BF58" s="12">
        <f>IFERROR(VLOOKUP($A58,'All Running Order'!$A$4:$CN$60,BF$100,FALSE),)</f>
        <v>0</v>
      </c>
      <c r="BG58" s="12">
        <f>IFERROR(VLOOKUP($A58,'All Running Order'!$A$4:$CN$60,BG$100,FALSE),)</f>
        <v>0</v>
      </c>
      <c r="BH58" s="12">
        <f>IFERROR(VLOOKUP($A58,'All Running Order'!$A$4:$CN$60,BH$100,FALSE),)</f>
        <v>0</v>
      </c>
      <c r="BI58" s="12">
        <f>IFERROR(VLOOKUP($A58,'All Running Order'!$A$4:$CN$60,BI$100,FALSE),)</f>
        <v>0</v>
      </c>
      <c r="BJ58" s="12">
        <f>IFERROR(VLOOKUP($A58,'All Running Order'!$A$4:$CN$60,BJ$100,FALSE),)</f>
        <v>0</v>
      </c>
      <c r="BK58" s="12">
        <f>IFERROR(VLOOKUP($A58,'All Running Order'!$A$4:$CN$60,BK$100,FALSE),)</f>
        <v>0</v>
      </c>
      <c r="BL58" s="12">
        <f>IFERROR(VLOOKUP($A58,'All Running Order'!$A$4:$CN$60,BL$100,FALSE),)</f>
        <v>0</v>
      </c>
      <c r="BM58" s="12">
        <f>IFERROR(VLOOKUP($A58,'All Running Order'!$A$4:$CN$60,BM$100,FALSE),)</f>
        <v>0</v>
      </c>
      <c r="BN58" s="12">
        <f>IFERROR(VLOOKUP($A58,'All Running Order'!$A$4:$CN$60,BN$100,FALSE),)</f>
        <v>0</v>
      </c>
      <c r="BO58" s="12">
        <f>IFERROR(VLOOKUP($A58,'All Running Order'!$A$4:$CN$60,BO$100,FALSE),)</f>
        <v>0</v>
      </c>
      <c r="BP58" s="12">
        <f>IFERROR(VLOOKUP($A58,'All Running Order'!$A$4:$CN$60,BP$100,FALSE),)</f>
        <v>0</v>
      </c>
      <c r="BQ58" s="12">
        <f>IFERROR(VLOOKUP($A58,'All Running Order'!$A$4:$CN$60,BQ$100,FALSE),)</f>
        <v>0</v>
      </c>
      <c r="BR58" s="12">
        <f>IFERROR(VLOOKUP($A58,'All Running Order'!$A$4:$CN$60,BR$100,FALSE),)</f>
        <v>0</v>
      </c>
      <c r="BS58" s="12">
        <f>IFERROR(VLOOKUP($A58,'All Running Order'!$A$4:$CN$60,BS$100,FALSE),)</f>
        <v>0</v>
      </c>
      <c r="BT58" s="12">
        <f>IFERROR(VLOOKUP($A58,'All Running Order'!$A$4:$CN$60,BT$100,FALSE),)</f>
        <v>0</v>
      </c>
      <c r="BU58" s="12">
        <f>IFERROR(VLOOKUP($A58,'All Running Order'!$A$4:$CN$60,BU$100,FALSE),)</f>
        <v>0</v>
      </c>
      <c r="BV58" s="12">
        <f>IFERROR(VLOOKUP($A58,'All Running Order'!$A$4:$CN$60,BV$100,FALSE),)</f>
        <v>0</v>
      </c>
      <c r="BW58" s="12">
        <f>IFERROR(VLOOKUP($A58,'All Running Order'!$A$4:$CN$60,BW$100,FALSE),)</f>
        <v>0</v>
      </c>
      <c r="BX58" s="12">
        <f>IFERROR(VLOOKUP($A58,'All Running Order'!$A$4:$CN$60,BX$100,FALSE),)</f>
        <v>0</v>
      </c>
      <c r="BY58" s="12">
        <f>IFERROR(VLOOKUP($A58,'All Running Order'!$A$4:$CN$60,BY$100,FALSE),)</f>
        <v>0</v>
      </c>
      <c r="BZ58" s="12">
        <f>IFERROR(VLOOKUP($A58,'All Running Order'!$A$4:$CN$60,BZ$100,FALSE),)</f>
        <v>0</v>
      </c>
      <c r="CA58" s="12">
        <f>IFERROR(VLOOKUP($A58,'All Running Order'!$A$4:$CN$60,CA$100,FALSE),)</f>
        <v>0</v>
      </c>
      <c r="CB58" s="12">
        <f>IFERROR(VLOOKUP($A58,'All Running Order'!$A$4:$CN$60,CB$100,FALSE),)</f>
        <v>0</v>
      </c>
      <c r="CC58" s="12">
        <f>IFERROR(VLOOKUP($A58,'All Running Order'!$A$4:$CN$60,CC$100,FALSE),)</f>
        <v>0</v>
      </c>
      <c r="CD58" s="12">
        <f>IFERROR(VLOOKUP($A58,'All Running Order'!$A$4:$CN$60,CD$100,FALSE),)</f>
        <v>0</v>
      </c>
      <c r="CE58" s="12">
        <f>IFERROR(VLOOKUP($A58,'All Running Order'!$A$4:$CN$60,CE$100,FALSE),)</f>
        <v>0</v>
      </c>
      <c r="CF58" s="12">
        <f>IFERROR(VLOOKUP($A58,'All Running Order'!$A$4:$CN$60,CF$100,FALSE),)</f>
        <v>0</v>
      </c>
      <c r="CG58" s="12">
        <f>IFERROR(VLOOKUP($A58,'All Running Order'!$A$4:$CN$60,CG$100,FALSE),)</f>
        <v>0</v>
      </c>
      <c r="CH58" s="12">
        <f>IFERROR(VLOOKUP($A58,'All Running Order'!$A$4:$CN$60,CH$100,FALSE),)</f>
        <v>0</v>
      </c>
      <c r="CI58" s="12">
        <f>IFERROR(VLOOKUP($A58,'All Running Order'!$A$4:$CN$60,CI$100,FALSE),)</f>
        <v>0</v>
      </c>
      <c r="CJ58" s="12">
        <f>IFERROR(VLOOKUP($A58,'All Running Order'!$A$4:$CN$60,CJ$100,FALSE),)</f>
        <v>0</v>
      </c>
      <c r="CK58" s="12">
        <f>IFERROR(VLOOKUP($A58,'All Running Order'!$A$4:$CN$60,CK$100,FALSE),)</f>
        <v>0</v>
      </c>
      <c r="CL58" s="12">
        <f>IFERROR(VLOOKUP($A58,'All Running Order'!$A$4:$CN$60,CL$100,FALSE),)</f>
        <v>0</v>
      </c>
      <c r="CM58" s="12">
        <f>IFERROR(VLOOKUP($A58,'All Running Order'!$A$4:$CN$60,CM$100,FALSE),)</f>
        <v>0</v>
      </c>
      <c r="CN58" s="12">
        <f>IFERROR(VLOOKUP($A58,'All Running Order'!$A$4:$CN$60,CN$100,FALSE),)</f>
        <v>0</v>
      </c>
    </row>
    <row r="59" spans="1:92" x14ac:dyDescent="0.3">
      <c r="A59" s="3">
        <v>56</v>
      </c>
      <c r="B59" s="12">
        <f>IFERROR(VLOOKUP($A59,'All Running Order'!$A$4:$CN$60,B$100,FALSE),)</f>
        <v>0</v>
      </c>
      <c r="C59" s="21">
        <f>IFERROR(VLOOKUP($A59,'All Running Order'!$A$4:$CN$60,C$100,FALSE),)</f>
        <v>0</v>
      </c>
      <c r="D59" s="21">
        <f>IFERROR(VLOOKUP($A59,'All Running Order'!$A$4:$CN$60,D$100,FALSE),)</f>
        <v>0</v>
      </c>
      <c r="E59" s="21">
        <f>IFERROR(VLOOKUP($A59,'All Running Order'!$A$4:$CN$60,E$100,FALSE),)</f>
        <v>0</v>
      </c>
      <c r="F59" s="12">
        <f>IFERROR(VLOOKUP($A59,'All Running Order'!$A$4:$CN$60,F$100,FALSE),)</f>
        <v>0</v>
      </c>
      <c r="G59" s="12">
        <f>IFERROR(VLOOKUP($A59,'All Running Order'!$A$4:$CN$60,G$100,FALSE),)</f>
        <v>0</v>
      </c>
      <c r="H59" s="12">
        <f>IFERROR(VLOOKUP($A59,'All Running Order'!$A$4:$CN$60,H$100,FALSE),)</f>
        <v>0</v>
      </c>
      <c r="I59" s="12">
        <f>IFERROR(VLOOKUP($A59,'All Running Order'!$A$4:$CN$60,I$100,FALSE),)</f>
        <v>0</v>
      </c>
      <c r="J59" s="12">
        <f>IFERROR(VLOOKUP($A59,'All Running Order'!$A$4:$CN$60,J$100,FALSE),)</f>
        <v>0</v>
      </c>
      <c r="K59" s="12">
        <f>IFERROR(VLOOKUP($A59,'All Running Order'!$A$4:$CN$60,K$100,FALSE),)</f>
        <v>0</v>
      </c>
      <c r="L59" s="12">
        <f>IFERROR(VLOOKUP($A59,'All Running Order'!$A$4:$CN$60,L$100,FALSE),)</f>
        <v>0</v>
      </c>
      <c r="M59" s="12">
        <f>IFERROR(VLOOKUP($A59,'All Running Order'!$A$4:$CN$60,M$100,FALSE),)</f>
        <v>0</v>
      </c>
      <c r="N59" s="12">
        <f>IFERROR(VLOOKUP($A59,'All Running Order'!$A$4:$CN$60,N$100,FALSE),)</f>
        <v>0</v>
      </c>
      <c r="O59" s="12">
        <f>IFERROR(VLOOKUP($A59,'All Running Order'!$A$4:$CN$60,O$100,FALSE),)</f>
        <v>0</v>
      </c>
      <c r="P59" s="12">
        <f>IFERROR(VLOOKUP($A59,'All Running Order'!$A$4:$CN$60,P$100,FALSE),)</f>
        <v>0</v>
      </c>
      <c r="Q59" s="12">
        <f>IFERROR(VLOOKUP($A59,'All Running Order'!$A$4:$CN$60,Q$100,FALSE),)</f>
        <v>0</v>
      </c>
      <c r="R59" s="12">
        <f>IFERROR(VLOOKUP($A59,'All Running Order'!$A$4:$CN$60,R$100,FALSE),)</f>
        <v>0</v>
      </c>
      <c r="S59" s="12">
        <f>IFERROR(VLOOKUP($A59,'All Running Order'!$A$4:$CN$60,S$100,FALSE),)</f>
        <v>0</v>
      </c>
      <c r="T59" s="12">
        <f>IFERROR(VLOOKUP($A59,'All Running Order'!$A$4:$CN$60,T$100,FALSE),)</f>
        <v>0</v>
      </c>
      <c r="U59" s="12">
        <f>IFERROR(VLOOKUP($A59,'All Running Order'!$A$4:$CN$60,U$100,FALSE),)</f>
        <v>0</v>
      </c>
      <c r="V59" s="12">
        <f>IFERROR(VLOOKUP($A59,'All Running Order'!$A$4:$CN$60,V$100,FALSE),)</f>
        <v>0</v>
      </c>
      <c r="W59" s="12">
        <f>IFERROR(VLOOKUP($A59,'All Running Order'!$A$4:$CN$60,W$100,FALSE),)</f>
        <v>0</v>
      </c>
      <c r="X59" s="12">
        <f>IFERROR(VLOOKUP($A59,'All Running Order'!$A$4:$CN$60,X$100,FALSE),)</f>
        <v>0</v>
      </c>
      <c r="Y59" s="12">
        <f>IFERROR(VLOOKUP($A59,'All Running Order'!$A$4:$CN$60,Y$100,FALSE),)</f>
        <v>0</v>
      </c>
      <c r="Z59" s="12">
        <f>IFERROR(VLOOKUP($A59,'All Running Order'!$A$4:$CN$60,Z$100,FALSE),)</f>
        <v>0</v>
      </c>
      <c r="AA59" s="12">
        <f>IFERROR(VLOOKUP($A59,'All Running Order'!$A$4:$CN$60,AA$100,FALSE),)</f>
        <v>0</v>
      </c>
      <c r="AB59" s="12">
        <f>IFERROR(VLOOKUP($A59,'All Running Order'!$A$4:$CN$60,AB$100,FALSE),)</f>
        <v>0</v>
      </c>
      <c r="AC59" s="12">
        <f>IFERROR(VLOOKUP($A59,'All Running Order'!$A$4:$CN$60,AC$100,FALSE),)</f>
        <v>0</v>
      </c>
      <c r="AD59" s="12">
        <f>IFERROR(VLOOKUP($A59,'All Running Order'!$A$4:$CN$60,AD$100,FALSE),)</f>
        <v>0</v>
      </c>
      <c r="AE59" s="12">
        <f>IFERROR(VLOOKUP($A59,'All Running Order'!$A$4:$CN$60,AE$100,FALSE),)</f>
        <v>0</v>
      </c>
      <c r="AF59" s="12">
        <f>IFERROR(VLOOKUP($A59,'All Running Order'!$A$4:$CN$60,AF$100,FALSE),)</f>
        <v>0</v>
      </c>
      <c r="AG59" s="12">
        <f>IFERROR(VLOOKUP($A59,'All Running Order'!$A$4:$CN$60,AG$100,FALSE),)</f>
        <v>0</v>
      </c>
      <c r="AH59" s="12">
        <f>IFERROR(VLOOKUP($A59,'All Running Order'!$A$4:$CN$60,AH$100,FALSE),)</f>
        <v>0</v>
      </c>
      <c r="AI59" s="12">
        <f>IFERROR(VLOOKUP($A59,'All Running Order'!$A$4:$CN$60,AI$100,FALSE),)</f>
        <v>0</v>
      </c>
      <c r="AJ59" s="12">
        <f>IFERROR(VLOOKUP($A59,'All Running Order'!$A$4:$CN$60,AJ$100,FALSE),)</f>
        <v>0</v>
      </c>
      <c r="AK59" s="12">
        <f>IFERROR(VLOOKUP($A59,'All Running Order'!$A$4:$CN$60,AK$100,FALSE),)</f>
        <v>0</v>
      </c>
      <c r="AL59" s="12">
        <f>IFERROR(VLOOKUP($A59,'All Running Order'!$A$4:$CN$60,AL$100,FALSE),)</f>
        <v>0</v>
      </c>
      <c r="AM59" s="12">
        <f>IFERROR(VLOOKUP($A59,'All Running Order'!$A$4:$CN$60,AM$100,FALSE),)</f>
        <v>0</v>
      </c>
      <c r="AN59" s="12">
        <f>IFERROR(VLOOKUP($A59,'All Running Order'!$A$4:$CN$60,AN$100,FALSE),)</f>
        <v>0</v>
      </c>
      <c r="AO59" s="12">
        <f>IFERROR(VLOOKUP($A59,'All Running Order'!$A$4:$CN$60,AO$100,FALSE),)</f>
        <v>0</v>
      </c>
      <c r="AP59" s="12">
        <f>IFERROR(VLOOKUP($A59,'All Running Order'!$A$4:$CN$60,AP$100,FALSE),)</f>
        <v>0</v>
      </c>
      <c r="AQ59" s="12">
        <f>IFERROR(VLOOKUP($A59,'All Running Order'!$A$4:$CN$60,AQ$100,FALSE),)</f>
        <v>0</v>
      </c>
      <c r="AR59" s="12">
        <f>IFERROR(VLOOKUP($A59,'All Running Order'!$A$4:$CN$60,AR$100,FALSE),)</f>
        <v>0</v>
      </c>
      <c r="AS59" s="12">
        <f>IFERROR(VLOOKUP($A59,'All Running Order'!$A$4:$CN$60,AS$100,FALSE),)</f>
        <v>0</v>
      </c>
      <c r="AT59" s="12">
        <f>IFERROR(VLOOKUP($A59,'All Running Order'!$A$4:$CN$60,AT$100,FALSE),)</f>
        <v>0</v>
      </c>
      <c r="AU59" s="12">
        <f>IFERROR(VLOOKUP($A59,'All Running Order'!$A$4:$CN$60,AU$100,FALSE),)</f>
        <v>0</v>
      </c>
      <c r="AV59" s="12">
        <f>IFERROR(VLOOKUP($A59,'All Running Order'!$A$4:$CN$60,AV$100,FALSE),)</f>
        <v>0</v>
      </c>
      <c r="AW59" s="12">
        <f>IFERROR(VLOOKUP($A59,'All Running Order'!$A$4:$CN$60,AW$100,FALSE),)</f>
        <v>0</v>
      </c>
      <c r="AX59" s="12">
        <f>IFERROR(VLOOKUP($A59,'All Running Order'!$A$4:$CN$60,AX$100,FALSE),)</f>
        <v>0</v>
      </c>
      <c r="AY59" s="12">
        <f>IFERROR(VLOOKUP($A59,'All Running Order'!$A$4:$CN$60,AY$100,FALSE),)</f>
        <v>0</v>
      </c>
      <c r="AZ59" s="12">
        <f>IFERROR(VLOOKUP($A59,'All Running Order'!$A$4:$CN$60,AZ$100,FALSE),)</f>
        <v>0</v>
      </c>
      <c r="BA59" s="12">
        <f>IFERROR(VLOOKUP($A59,'All Running Order'!$A$4:$CN$60,BA$100,FALSE),)</f>
        <v>0</v>
      </c>
      <c r="BB59" s="12">
        <f>IFERROR(VLOOKUP($A59,'All Running Order'!$A$4:$CN$60,BB$100,FALSE),)</f>
        <v>0</v>
      </c>
      <c r="BC59" s="12">
        <f>IFERROR(VLOOKUP($A59,'All Running Order'!$A$4:$CN$60,BC$100,FALSE),)</f>
        <v>0</v>
      </c>
      <c r="BD59" s="12">
        <f>IFERROR(VLOOKUP($A59,'All Running Order'!$A$4:$CN$60,BD$100,FALSE),)</f>
        <v>0</v>
      </c>
      <c r="BE59" s="12">
        <f>IFERROR(VLOOKUP($A59,'All Running Order'!$A$4:$CN$60,BE$100,FALSE),)</f>
        <v>0</v>
      </c>
      <c r="BF59" s="12">
        <f>IFERROR(VLOOKUP($A59,'All Running Order'!$A$4:$CN$60,BF$100,FALSE),)</f>
        <v>0</v>
      </c>
      <c r="BG59" s="12">
        <f>IFERROR(VLOOKUP($A59,'All Running Order'!$A$4:$CN$60,BG$100,FALSE),)</f>
        <v>0</v>
      </c>
      <c r="BH59" s="12">
        <f>IFERROR(VLOOKUP($A59,'All Running Order'!$A$4:$CN$60,BH$100,FALSE),)</f>
        <v>0</v>
      </c>
      <c r="BI59" s="12">
        <f>IFERROR(VLOOKUP($A59,'All Running Order'!$A$4:$CN$60,BI$100,FALSE),)</f>
        <v>0</v>
      </c>
      <c r="BJ59" s="12">
        <f>IFERROR(VLOOKUP($A59,'All Running Order'!$A$4:$CN$60,BJ$100,FALSE),)</f>
        <v>0</v>
      </c>
      <c r="BK59" s="12">
        <f>IFERROR(VLOOKUP($A59,'All Running Order'!$A$4:$CN$60,BK$100,FALSE),)</f>
        <v>0</v>
      </c>
      <c r="BL59" s="12">
        <f>IFERROR(VLOOKUP($A59,'All Running Order'!$A$4:$CN$60,BL$100,FALSE),)</f>
        <v>0</v>
      </c>
      <c r="BM59" s="12">
        <f>IFERROR(VLOOKUP($A59,'All Running Order'!$A$4:$CN$60,BM$100,FALSE),)</f>
        <v>0</v>
      </c>
      <c r="BN59" s="12">
        <f>IFERROR(VLOOKUP($A59,'All Running Order'!$A$4:$CN$60,BN$100,FALSE),)</f>
        <v>0</v>
      </c>
      <c r="BO59" s="12">
        <f>IFERROR(VLOOKUP($A59,'All Running Order'!$A$4:$CN$60,BO$100,FALSE),)</f>
        <v>0</v>
      </c>
      <c r="BP59" s="12">
        <f>IFERROR(VLOOKUP($A59,'All Running Order'!$A$4:$CN$60,BP$100,FALSE),)</f>
        <v>0</v>
      </c>
      <c r="BQ59" s="12">
        <f>IFERROR(VLOOKUP($A59,'All Running Order'!$A$4:$CN$60,BQ$100,FALSE),)</f>
        <v>0</v>
      </c>
      <c r="BR59" s="12">
        <f>IFERROR(VLOOKUP($A59,'All Running Order'!$A$4:$CN$60,BR$100,FALSE),)</f>
        <v>0</v>
      </c>
      <c r="BS59" s="12">
        <f>IFERROR(VLOOKUP($A59,'All Running Order'!$A$4:$CN$60,BS$100,FALSE),)</f>
        <v>0</v>
      </c>
      <c r="BT59" s="12">
        <f>IFERROR(VLOOKUP($A59,'All Running Order'!$A$4:$CN$60,BT$100,FALSE),)</f>
        <v>0</v>
      </c>
      <c r="BU59" s="12">
        <f>IFERROR(VLOOKUP($A59,'All Running Order'!$A$4:$CN$60,BU$100,FALSE),)</f>
        <v>0</v>
      </c>
      <c r="BV59" s="12">
        <f>IFERROR(VLOOKUP($A59,'All Running Order'!$A$4:$CN$60,BV$100,FALSE),)</f>
        <v>0</v>
      </c>
      <c r="BW59" s="12">
        <f>IFERROR(VLOOKUP($A59,'All Running Order'!$A$4:$CN$60,BW$100,FALSE),)</f>
        <v>0</v>
      </c>
      <c r="BX59" s="12">
        <f>IFERROR(VLOOKUP($A59,'All Running Order'!$A$4:$CN$60,BX$100,FALSE),)</f>
        <v>0</v>
      </c>
      <c r="BY59" s="12">
        <f>IFERROR(VLOOKUP($A59,'All Running Order'!$A$4:$CN$60,BY$100,FALSE),)</f>
        <v>0</v>
      </c>
      <c r="BZ59" s="12">
        <f>IFERROR(VLOOKUP($A59,'All Running Order'!$A$4:$CN$60,BZ$100,FALSE),)</f>
        <v>0</v>
      </c>
      <c r="CA59" s="12">
        <f>IFERROR(VLOOKUP($A59,'All Running Order'!$A$4:$CN$60,CA$100,FALSE),)</f>
        <v>0</v>
      </c>
      <c r="CB59" s="12">
        <f>IFERROR(VLOOKUP($A59,'All Running Order'!$A$4:$CN$60,CB$100,FALSE),)</f>
        <v>0</v>
      </c>
      <c r="CC59" s="12">
        <f>IFERROR(VLOOKUP($A59,'All Running Order'!$A$4:$CN$60,CC$100,FALSE),)</f>
        <v>0</v>
      </c>
      <c r="CD59" s="12">
        <f>IFERROR(VLOOKUP($A59,'All Running Order'!$A$4:$CN$60,CD$100,FALSE),)</f>
        <v>0</v>
      </c>
      <c r="CE59" s="12">
        <f>IFERROR(VLOOKUP($A59,'All Running Order'!$A$4:$CN$60,CE$100,FALSE),)</f>
        <v>0</v>
      </c>
      <c r="CF59" s="12">
        <f>IFERROR(VLOOKUP($A59,'All Running Order'!$A$4:$CN$60,CF$100,FALSE),)</f>
        <v>0</v>
      </c>
      <c r="CG59" s="12">
        <f>IFERROR(VLOOKUP($A59,'All Running Order'!$A$4:$CN$60,CG$100,FALSE),)</f>
        <v>0</v>
      </c>
      <c r="CH59" s="12">
        <f>IFERROR(VLOOKUP($A59,'All Running Order'!$A$4:$CN$60,CH$100,FALSE),)</f>
        <v>0</v>
      </c>
      <c r="CI59" s="12">
        <f>IFERROR(VLOOKUP($A59,'All Running Order'!$A$4:$CN$60,CI$100,FALSE),)</f>
        <v>0</v>
      </c>
      <c r="CJ59" s="12">
        <f>IFERROR(VLOOKUP($A59,'All Running Order'!$A$4:$CN$60,CJ$100,FALSE),)</f>
        <v>0</v>
      </c>
      <c r="CK59" s="12">
        <f>IFERROR(VLOOKUP($A59,'All Running Order'!$A$4:$CN$60,CK$100,FALSE),)</f>
        <v>0</v>
      </c>
      <c r="CL59" s="12">
        <f>IFERROR(VLOOKUP($A59,'All Running Order'!$A$4:$CN$60,CL$100,FALSE),)</f>
        <v>0</v>
      </c>
      <c r="CM59" s="12">
        <f>IFERROR(VLOOKUP($A59,'All Running Order'!$A$4:$CN$60,CM$100,FALSE),)</f>
        <v>0</v>
      </c>
      <c r="CN59" s="12">
        <f>IFERROR(VLOOKUP($A59,'All Running Order'!$A$4:$CN$60,CN$100,FALSE),)</f>
        <v>0</v>
      </c>
    </row>
    <row r="60" spans="1:92" x14ac:dyDescent="0.3">
      <c r="A60" s="3">
        <v>57</v>
      </c>
      <c r="B60" s="12">
        <f>IFERROR(VLOOKUP($A60,'All Running Order'!$A$4:$CN$60,B$100,FALSE),)</f>
        <v>0</v>
      </c>
      <c r="C60" s="21">
        <f>IFERROR(VLOOKUP($A60,'All Running Order'!$A$4:$CN$60,C$100,FALSE),)</f>
        <v>0</v>
      </c>
      <c r="D60" s="21">
        <f>IFERROR(VLOOKUP($A60,'All Running Order'!$A$4:$CN$60,D$100,FALSE),)</f>
        <v>0</v>
      </c>
      <c r="E60" s="21">
        <f>IFERROR(VLOOKUP($A60,'All Running Order'!$A$4:$CN$60,E$100,FALSE),)</f>
        <v>0</v>
      </c>
      <c r="F60" s="12">
        <f>IFERROR(VLOOKUP($A60,'All Running Order'!$A$4:$CN$60,F$100,FALSE),)</f>
        <v>0</v>
      </c>
      <c r="G60" s="12">
        <f>IFERROR(VLOOKUP($A60,'All Running Order'!$A$4:$CN$60,G$100,FALSE),)</f>
        <v>0</v>
      </c>
      <c r="H60" s="12">
        <f>IFERROR(VLOOKUP($A60,'All Running Order'!$A$4:$CN$60,H$100,FALSE),)</f>
        <v>0</v>
      </c>
      <c r="I60" s="12">
        <f>IFERROR(VLOOKUP($A60,'All Running Order'!$A$4:$CN$60,I$100,FALSE),)</f>
        <v>0</v>
      </c>
      <c r="J60" s="12">
        <f>IFERROR(VLOOKUP($A60,'All Running Order'!$A$4:$CN$60,J$100,FALSE),)</f>
        <v>0</v>
      </c>
      <c r="K60" s="12">
        <f>IFERROR(VLOOKUP($A60,'All Running Order'!$A$4:$CN$60,K$100,FALSE),)</f>
        <v>0</v>
      </c>
      <c r="L60" s="12">
        <f>IFERROR(VLOOKUP($A60,'All Running Order'!$A$4:$CN$60,L$100,FALSE),)</f>
        <v>0</v>
      </c>
      <c r="M60" s="12">
        <f>IFERROR(VLOOKUP($A60,'All Running Order'!$A$4:$CN$60,M$100,FALSE),)</f>
        <v>0</v>
      </c>
      <c r="N60" s="12">
        <f>IFERROR(VLOOKUP($A60,'All Running Order'!$A$4:$CN$60,N$100,FALSE),)</f>
        <v>0</v>
      </c>
      <c r="O60" s="12">
        <f>IFERROR(VLOOKUP($A60,'All Running Order'!$A$4:$CN$60,O$100,FALSE),)</f>
        <v>0</v>
      </c>
      <c r="P60" s="12">
        <f>IFERROR(VLOOKUP($A60,'All Running Order'!$A$4:$CN$60,P$100,FALSE),)</f>
        <v>0</v>
      </c>
      <c r="Q60" s="12">
        <f>IFERROR(VLOOKUP($A60,'All Running Order'!$A$4:$CN$60,Q$100,FALSE),)</f>
        <v>0</v>
      </c>
      <c r="R60" s="12">
        <f>IFERROR(VLOOKUP($A60,'All Running Order'!$A$4:$CN$60,R$100,FALSE),)</f>
        <v>0</v>
      </c>
      <c r="S60" s="12">
        <f>IFERROR(VLOOKUP($A60,'All Running Order'!$A$4:$CN$60,S$100,FALSE),)</f>
        <v>0</v>
      </c>
      <c r="T60" s="12">
        <f>IFERROR(VLOOKUP($A60,'All Running Order'!$A$4:$CN$60,T$100,FALSE),)</f>
        <v>0</v>
      </c>
      <c r="U60" s="12">
        <f>IFERROR(VLOOKUP($A60,'All Running Order'!$A$4:$CN$60,U$100,FALSE),)</f>
        <v>0</v>
      </c>
      <c r="V60" s="12">
        <f>IFERROR(VLOOKUP($A60,'All Running Order'!$A$4:$CN$60,V$100,FALSE),)</f>
        <v>0</v>
      </c>
      <c r="W60" s="12">
        <f>IFERROR(VLOOKUP($A60,'All Running Order'!$A$4:$CN$60,W$100,FALSE),)</f>
        <v>0</v>
      </c>
      <c r="X60" s="12">
        <f>IFERROR(VLOOKUP($A60,'All Running Order'!$A$4:$CN$60,X$100,FALSE),)</f>
        <v>0</v>
      </c>
      <c r="Y60" s="12">
        <f>IFERROR(VLOOKUP($A60,'All Running Order'!$A$4:$CN$60,Y$100,FALSE),)</f>
        <v>0</v>
      </c>
      <c r="Z60" s="12">
        <f>IFERROR(VLOOKUP($A60,'All Running Order'!$A$4:$CN$60,Z$100,FALSE),)</f>
        <v>0</v>
      </c>
      <c r="AA60" s="12">
        <f>IFERROR(VLOOKUP($A60,'All Running Order'!$A$4:$CN$60,AA$100,FALSE),)</f>
        <v>0</v>
      </c>
      <c r="AB60" s="12">
        <f>IFERROR(VLOOKUP($A60,'All Running Order'!$A$4:$CN$60,AB$100,FALSE),)</f>
        <v>0</v>
      </c>
      <c r="AC60" s="12">
        <f>IFERROR(VLOOKUP($A60,'All Running Order'!$A$4:$CN$60,AC$100,FALSE),)</f>
        <v>0</v>
      </c>
      <c r="AD60" s="12">
        <f>IFERROR(VLOOKUP($A60,'All Running Order'!$A$4:$CN$60,AD$100,FALSE),)</f>
        <v>0</v>
      </c>
      <c r="AE60" s="12">
        <f>IFERROR(VLOOKUP($A60,'All Running Order'!$A$4:$CN$60,AE$100,FALSE),)</f>
        <v>0</v>
      </c>
      <c r="AF60" s="12">
        <f>IFERROR(VLOOKUP($A60,'All Running Order'!$A$4:$CN$60,AF$100,FALSE),)</f>
        <v>0</v>
      </c>
      <c r="AG60" s="12">
        <f>IFERROR(VLOOKUP($A60,'All Running Order'!$A$4:$CN$60,AG$100,FALSE),)</f>
        <v>0</v>
      </c>
      <c r="AH60" s="12">
        <f>IFERROR(VLOOKUP($A60,'All Running Order'!$A$4:$CN$60,AH$100,FALSE),)</f>
        <v>0</v>
      </c>
      <c r="AI60" s="12">
        <f>IFERROR(VLOOKUP($A60,'All Running Order'!$A$4:$CN$60,AI$100,FALSE),)</f>
        <v>0</v>
      </c>
      <c r="AJ60" s="12">
        <f>IFERROR(VLOOKUP($A60,'All Running Order'!$A$4:$CN$60,AJ$100,FALSE),)</f>
        <v>0</v>
      </c>
      <c r="AK60" s="12">
        <f>IFERROR(VLOOKUP($A60,'All Running Order'!$A$4:$CN$60,AK$100,FALSE),)</f>
        <v>0</v>
      </c>
      <c r="AL60" s="12">
        <f>IFERROR(VLOOKUP($A60,'All Running Order'!$A$4:$CN$60,AL$100,FALSE),)</f>
        <v>0</v>
      </c>
      <c r="AM60" s="12">
        <f>IFERROR(VLOOKUP($A60,'All Running Order'!$A$4:$CN$60,AM$100,FALSE),)</f>
        <v>0</v>
      </c>
      <c r="AN60" s="12">
        <f>IFERROR(VLOOKUP($A60,'All Running Order'!$A$4:$CN$60,AN$100,FALSE),)</f>
        <v>0</v>
      </c>
      <c r="AO60" s="12">
        <f>IFERROR(VLOOKUP($A60,'All Running Order'!$A$4:$CN$60,AO$100,FALSE),)</f>
        <v>0</v>
      </c>
      <c r="AP60" s="12">
        <f>IFERROR(VLOOKUP($A60,'All Running Order'!$A$4:$CN$60,AP$100,FALSE),)</f>
        <v>0</v>
      </c>
      <c r="AQ60" s="12">
        <f>IFERROR(VLOOKUP($A60,'All Running Order'!$A$4:$CN$60,AQ$100,FALSE),)</f>
        <v>0</v>
      </c>
      <c r="AR60" s="12">
        <f>IFERROR(VLOOKUP($A60,'All Running Order'!$A$4:$CN$60,AR$100,FALSE),)</f>
        <v>0</v>
      </c>
      <c r="AS60" s="12">
        <f>IFERROR(VLOOKUP($A60,'All Running Order'!$A$4:$CN$60,AS$100,FALSE),)</f>
        <v>0</v>
      </c>
      <c r="AT60" s="12">
        <f>IFERROR(VLOOKUP($A60,'All Running Order'!$A$4:$CN$60,AT$100,FALSE),)</f>
        <v>0</v>
      </c>
      <c r="AU60" s="12">
        <f>IFERROR(VLOOKUP($A60,'All Running Order'!$A$4:$CN$60,AU$100,FALSE),)</f>
        <v>0</v>
      </c>
      <c r="AV60" s="12">
        <f>IFERROR(VLOOKUP($A60,'All Running Order'!$A$4:$CN$60,AV$100,FALSE),)</f>
        <v>0</v>
      </c>
      <c r="AW60" s="12">
        <f>IFERROR(VLOOKUP($A60,'All Running Order'!$A$4:$CN$60,AW$100,FALSE),)</f>
        <v>0</v>
      </c>
      <c r="AX60" s="12">
        <f>IFERROR(VLOOKUP($A60,'All Running Order'!$A$4:$CN$60,AX$100,FALSE),)</f>
        <v>0</v>
      </c>
      <c r="AY60" s="12">
        <f>IFERROR(VLOOKUP($A60,'All Running Order'!$A$4:$CN$60,AY$100,FALSE),)</f>
        <v>0</v>
      </c>
      <c r="AZ60" s="12">
        <f>IFERROR(VLOOKUP($A60,'All Running Order'!$A$4:$CN$60,AZ$100,FALSE),)</f>
        <v>0</v>
      </c>
      <c r="BA60" s="12">
        <f>IFERROR(VLOOKUP($A60,'All Running Order'!$A$4:$CN$60,BA$100,FALSE),)</f>
        <v>0</v>
      </c>
      <c r="BB60" s="12">
        <f>IFERROR(VLOOKUP($A60,'All Running Order'!$A$4:$CN$60,BB$100,FALSE),)</f>
        <v>0</v>
      </c>
      <c r="BC60" s="12">
        <f>IFERROR(VLOOKUP($A60,'All Running Order'!$A$4:$CN$60,BC$100,FALSE),)</f>
        <v>0</v>
      </c>
      <c r="BD60" s="12">
        <f>IFERROR(VLOOKUP($A60,'All Running Order'!$A$4:$CN$60,BD$100,FALSE),)</f>
        <v>0</v>
      </c>
      <c r="BE60" s="12">
        <f>IFERROR(VLOOKUP($A60,'All Running Order'!$A$4:$CN$60,BE$100,FALSE),)</f>
        <v>0</v>
      </c>
      <c r="BF60" s="12">
        <f>IFERROR(VLOOKUP($A60,'All Running Order'!$A$4:$CN$60,BF$100,FALSE),)</f>
        <v>0</v>
      </c>
      <c r="BG60" s="12">
        <f>IFERROR(VLOOKUP($A60,'All Running Order'!$A$4:$CN$60,BG$100,FALSE),)</f>
        <v>0</v>
      </c>
      <c r="BH60" s="12">
        <f>IFERROR(VLOOKUP($A60,'All Running Order'!$A$4:$CN$60,BH$100,FALSE),)</f>
        <v>0</v>
      </c>
      <c r="BI60" s="12">
        <f>IFERROR(VLOOKUP($A60,'All Running Order'!$A$4:$CN$60,BI$100,FALSE),)</f>
        <v>0</v>
      </c>
      <c r="BJ60" s="12">
        <f>IFERROR(VLOOKUP($A60,'All Running Order'!$A$4:$CN$60,BJ$100,FALSE),)</f>
        <v>0</v>
      </c>
      <c r="BK60" s="12">
        <f>IFERROR(VLOOKUP($A60,'All Running Order'!$A$4:$CN$60,BK$100,FALSE),)</f>
        <v>0</v>
      </c>
      <c r="BL60" s="12">
        <f>IFERROR(VLOOKUP($A60,'All Running Order'!$A$4:$CN$60,BL$100,FALSE),)</f>
        <v>0</v>
      </c>
      <c r="BM60" s="12">
        <f>IFERROR(VLOOKUP($A60,'All Running Order'!$A$4:$CN$60,BM$100,FALSE),)</f>
        <v>0</v>
      </c>
      <c r="BN60" s="12">
        <f>IFERROR(VLOOKUP($A60,'All Running Order'!$A$4:$CN$60,BN$100,FALSE),)</f>
        <v>0</v>
      </c>
      <c r="BO60" s="12">
        <f>IFERROR(VLOOKUP($A60,'All Running Order'!$A$4:$CN$60,BO$100,FALSE),)</f>
        <v>0</v>
      </c>
      <c r="BP60" s="12">
        <f>IFERROR(VLOOKUP($A60,'All Running Order'!$A$4:$CN$60,BP$100,FALSE),)</f>
        <v>0</v>
      </c>
      <c r="BQ60" s="12">
        <f>IFERROR(VLOOKUP($A60,'All Running Order'!$A$4:$CN$60,BQ$100,FALSE),)</f>
        <v>0</v>
      </c>
      <c r="BR60" s="12">
        <f>IFERROR(VLOOKUP($A60,'All Running Order'!$A$4:$CN$60,BR$100,FALSE),)</f>
        <v>0</v>
      </c>
      <c r="BS60" s="12">
        <f>IFERROR(VLOOKUP($A60,'All Running Order'!$A$4:$CN$60,BS$100,FALSE),)</f>
        <v>0</v>
      </c>
      <c r="BT60" s="12">
        <f>IFERROR(VLOOKUP($A60,'All Running Order'!$A$4:$CN$60,BT$100,FALSE),)</f>
        <v>0</v>
      </c>
      <c r="BU60" s="12">
        <f>IFERROR(VLOOKUP($A60,'All Running Order'!$A$4:$CN$60,BU$100,FALSE),)</f>
        <v>0</v>
      </c>
      <c r="BV60" s="12">
        <f>IFERROR(VLOOKUP($A60,'All Running Order'!$A$4:$CN$60,BV$100,FALSE),)</f>
        <v>0</v>
      </c>
      <c r="BW60" s="12">
        <f>IFERROR(VLOOKUP($A60,'All Running Order'!$A$4:$CN$60,BW$100,FALSE),)</f>
        <v>0</v>
      </c>
      <c r="BX60" s="12">
        <f>IFERROR(VLOOKUP($A60,'All Running Order'!$A$4:$CN$60,BX$100,FALSE),)</f>
        <v>0</v>
      </c>
      <c r="BY60" s="12">
        <f>IFERROR(VLOOKUP($A60,'All Running Order'!$A$4:$CN$60,BY$100,FALSE),)</f>
        <v>0</v>
      </c>
      <c r="BZ60" s="12">
        <f>IFERROR(VLOOKUP($A60,'All Running Order'!$A$4:$CN$60,BZ$100,FALSE),)</f>
        <v>0</v>
      </c>
      <c r="CA60" s="12">
        <f>IFERROR(VLOOKUP($A60,'All Running Order'!$A$4:$CN$60,CA$100,FALSE),)</f>
        <v>0</v>
      </c>
      <c r="CB60" s="12">
        <f>IFERROR(VLOOKUP($A60,'All Running Order'!$A$4:$CN$60,CB$100,FALSE),)</f>
        <v>0</v>
      </c>
      <c r="CC60" s="12">
        <f>IFERROR(VLOOKUP($A60,'All Running Order'!$A$4:$CN$60,CC$100,FALSE),)</f>
        <v>0</v>
      </c>
      <c r="CD60" s="12">
        <f>IFERROR(VLOOKUP($A60,'All Running Order'!$A$4:$CN$60,CD$100,FALSE),)</f>
        <v>0</v>
      </c>
      <c r="CE60" s="12">
        <f>IFERROR(VLOOKUP($A60,'All Running Order'!$A$4:$CN$60,CE$100,FALSE),)</f>
        <v>0</v>
      </c>
      <c r="CF60" s="12">
        <f>IFERROR(VLOOKUP($A60,'All Running Order'!$A$4:$CN$60,CF$100,FALSE),)</f>
        <v>0</v>
      </c>
      <c r="CG60" s="12">
        <f>IFERROR(VLOOKUP($A60,'All Running Order'!$A$4:$CN$60,CG$100,FALSE),)</f>
        <v>0</v>
      </c>
      <c r="CH60" s="12">
        <f>IFERROR(VLOOKUP($A60,'All Running Order'!$A$4:$CN$60,CH$100,FALSE),)</f>
        <v>0</v>
      </c>
      <c r="CI60" s="12">
        <f>IFERROR(VLOOKUP($A60,'All Running Order'!$A$4:$CN$60,CI$100,FALSE),)</f>
        <v>0</v>
      </c>
      <c r="CJ60" s="12">
        <f>IFERROR(VLOOKUP($A60,'All Running Order'!$A$4:$CN$60,CJ$100,FALSE),)</f>
        <v>0</v>
      </c>
      <c r="CK60" s="12">
        <f>IFERROR(VLOOKUP($A60,'All Running Order'!$A$4:$CN$60,CK$100,FALSE),)</f>
        <v>0</v>
      </c>
      <c r="CL60" s="12">
        <f>IFERROR(VLOOKUP($A60,'All Running Order'!$A$4:$CN$60,CL$100,FALSE),)</f>
        <v>0</v>
      </c>
      <c r="CM60" s="12">
        <f>IFERROR(VLOOKUP($A60,'All Running Order'!$A$4:$CN$60,CM$100,FALSE),)</f>
        <v>0</v>
      </c>
      <c r="CN60" s="12">
        <f>IFERROR(VLOOKUP($A60,'All Running Order'!$A$4:$CN$60,CN$100,FALSE),)</f>
        <v>0</v>
      </c>
    </row>
    <row r="100" spans="1:92" x14ac:dyDescent="0.3">
      <c r="A100" s="3">
        <v>1</v>
      </c>
      <c r="B100" s="3">
        <v>2</v>
      </c>
      <c r="C100" s="22">
        <v>3</v>
      </c>
      <c r="D100" s="22">
        <v>4</v>
      </c>
      <c r="E100" s="22">
        <v>5</v>
      </c>
      <c r="F100" s="3">
        <v>6</v>
      </c>
      <c r="G100" s="3">
        <v>7</v>
      </c>
      <c r="H100" s="3">
        <v>8</v>
      </c>
      <c r="I100" s="3">
        <v>9</v>
      </c>
      <c r="J100" s="3">
        <v>10</v>
      </c>
      <c r="K100" s="3">
        <v>11</v>
      </c>
      <c r="L100" s="3">
        <v>12</v>
      </c>
      <c r="M100" s="3">
        <v>13</v>
      </c>
      <c r="N100" s="3">
        <v>14</v>
      </c>
      <c r="O100" s="3">
        <v>15</v>
      </c>
      <c r="P100" s="3">
        <v>16</v>
      </c>
      <c r="Q100" s="3">
        <v>17</v>
      </c>
      <c r="R100" s="3">
        <v>18</v>
      </c>
      <c r="S100" s="3">
        <v>19</v>
      </c>
      <c r="T100" s="3">
        <v>20</v>
      </c>
      <c r="U100" s="3">
        <v>21</v>
      </c>
      <c r="V100" s="3">
        <v>22</v>
      </c>
      <c r="W100" s="3">
        <v>23</v>
      </c>
      <c r="X100" s="3">
        <v>24</v>
      </c>
      <c r="Y100" s="3">
        <v>25</v>
      </c>
      <c r="Z100" s="3">
        <v>26</v>
      </c>
      <c r="AA100" s="3">
        <v>27</v>
      </c>
      <c r="AB100" s="3">
        <v>28</v>
      </c>
      <c r="AC100" s="3">
        <v>29</v>
      </c>
      <c r="AD100" s="3">
        <v>30</v>
      </c>
      <c r="AE100" s="3">
        <v>31</v>
      </c>
      <c r="AF100" s="3">
        <v>32</v>
      </c>
      <c r="AG100" s="3">
        <v>33</v>
      </c>
      <c r="AH100" s="3">
        <v>34</v>
      </c>
      <c r="AI100" s="3">
        <v>35</v>
      </c>
      <c r="AJ100" s="3">
        <v>36</v>
      </c>
      <c r="AK100" s="3">
        <v>37</v>
      </c>
      <c r="AL100" s="3">
        <v>38</v>
      </c>
      <c r="AM100" s="3">
        <v>39</v>
      </c>
      <c r="AN100" s="3">
        <v>40</v>
      </c>
      <c r="AO100" s="3">
        <v>41</v>
      </c>
      <c r="AP100" s="3">
        <v>42</v>
      </c>
      <c r="AQ100" s="3">
        <v>43</v>
      </c>
      <c r="AR100" s="3">
        <v>44</v>
      </c>
      <c r="AS100" s="3">
        <v>45</v>
      </c>
      <c r="AT100" s="3">
        <v>46</v>
      </c>
      <c r="AU100" s="3">
        <v>47</v>
      </c>
      <c r="AV100" s="3">
        <v>48</v>
      </c>
      <c r="AW100" s="3">
        <v>49</v>
      </c>
      <c r="AX100" s="3">
        <v>50</v>
      </c>
      <c r="AY100" s="3">
        <v>51</v>
      </c>
      <c r="AZ100" s="3">
        <v>52</v>
      </c>
      <c r="BA100" s="3">
        <v>53</v>
      </c>
      <c r="BB100" s="3">
        <v>54</v>
      </c>
      <c r="BC100" s="3">
        <v>55</v>
      </c>
      <c r="BD100" s="3">
        <v>56</v>
      </c>
      <c r="BE100" s="3">
        <v>57</v>
      </c>
      <c r="BF100" s="3">
        <v>58</v>
      </c>
      <c r="BG100" s="3">
        <v>59</v>
      </c>
      <c r="BH100" s="3">
        <v>60</v>
      </c>
      <c r="BI100" s="3">
        <v>61</v>
      </c>
      <c r="BJ100" s="3">
        <v>62</v>
      </c>
      <c r="BK100" s="3">
        <v>63</v>
      </c>
      <c r="BL100" s="3">
        <v>64</v>
      </c>
      <c r="BM100" s="3">
        <v>65</v>
      </c>
      <c r="BN100" s="3">
        <v>66</v>
      </c>
      <c r="BO100" s="3">
        <v>67</v>
      </c>
      <c r="BP100" s="3">
        <v>68</v>
      </c>
      <c r="BQ100" s="3">
        <v>69</v>
      </c>
      <c r="BR100" s="3">
        <v>70</v>
      </c>
      <c r="BS100" s="3">
        <v>71</v>
      </c>
      <c r="BT100" s="3">
        <v>72</v>
      </c>
      <c r="BU100" s="3">
        <v>73</v>
      </c>
      <c r="BV100" s="3">
        <v>74</v>
      </c>
      <c r="BW100" s="3">
        <v>75</v>
      </c>
      <c r="BX100" s="3">
        <v>76</v>
      </c>
      <c r="BY100" s="3">
        <v>77</v>
      </c>
      <c r="BZ100" s="3">
        <v>78</v>
      </c>
      <c r="CA100" s="3">
        <v>79</v>
      </c>
      <c r="CB100" s="3">
        <v>80</v>
      </c>
      <c r="CC100" s="3">
        <v>81</v>
      </c>
      <c r="CD100" s="3">
        <v>82</v>
      </c>
      <c r="CE100" s="3">
        <v>83</v>
      </c>
      <c r="CF100" s="3">
        <v>84</v>
      </c>
      <c r="CG100" s="3">
        <v>85</v>
      </c>
      <c r="CH100" s="3">
        <v>86</v>
      </c>
      <c r="CI100" s="3">
        <v>87</v>
      </c>
      <c r="CJ100" s="3">
        <v>88</v>
      </c>
      <c r="CK100" s="3">
        <v>89</v>
      </c>
      <c r="CL100" s="3">
        <v>90</v>
      </c>
      <c r="CM100" s="3">
        <v>91</v>
      </c>
      <c r="CN100" s="3">
        <v>92</v>
      </c>
    </row>
    <row r="1002" spans="5:6" x14ac:dyDescent="0.3">
      <c r="E1002" s="23" t="s">
        <v>44</v>
      </c>
    </row>
    <row r="1003" spans="5:6" x14ac:dyDescent="0.3">
      <c r="E1003" s="23" t="s">
        <v>50</v>
      </c>
      <c r="F1003" s="3" t="s">
        <v>45</v>
      </c>
    </row>
    <row r="1004" spans="5:6" x14ac:dyDescent="0.3">
      <c r="E1004" s="23" t="s">
        <v>51</v>
      </c>
      <c r="F1004" s="3" t="s">
        <v>52</v>
      </c>
    </row>
    <row r="1005" spans="5:6" x14ac:dyDescent="0.3">
      <c r="E1005" s="23" t="s">
        <v>53</v>
      </c>
    </row>
    <row r="1006" spans="5:6" x14ac:dyDescent="0.3">
      <c r="E1006" s="23" t="s">
        <v>54</v>
      </c>
    </row>
  </sheetData>
  <sheetProtection sheet="1" objects="1" scenarios="1" deleteRows="0"/>
  <mergeCells count="40">
    <mergeCell ref="CO1:CO2"/>
    <mergeCell ref="CL1:CL2"/>
    <mergeCell ref="CM1:CM2"/>
    <mergeCell ref="CN1:CN2"/>
    <mergeCell ref="BX1:BX2"/>
    <mergeCell ref="BY1:BY2"/>
    <mergeCell ref="BZ1:BZ2"/>
    <mergeCell ref="CI1:CI2"/>
    <mergeCell ref="CJ1:CJ2"/>
    <mergeCell ref="CK1:CK2"/>
    <mergeCell ref="CE1:CE2"/>
    <mergeCell ref="CF1:CF2"/>
    <mergeCell ref="CG1:CG2"/>
    <mergeCell ref="CH1:CH2"/>
    <mergeCell ref="H1:K1"/>
    <mergeCell ref="L1:L2"/>
    <mergeCell ref="N1:N2"/>
    <mergeCell ref="O1:X1"/>
    <mergeCell ref="Y1:Y2"/>
    <mergeCell ref="Z1:AI1"/>
    <mergeCell ref="BT1:BT2"/>
    <mergeCell ref="BV1:BV2"/>
    <mergeCell ref="BW1:BW2"/>
    <mergeCell ref="BN1:BQ1"/>
    <mergeCell ref="BU1:BU2"/>
    <mergeCell ref="AX1:BG1"/>
    <mergeCell ref="BH1:BH2"/>
    <mergeCell ref="BI1:BI2"/>
    <mergeCell ref="BJ1:BM1"/>
    <mergeCell ref="AL1:AU1"/>
    <mergeCell ref="AV1:AV2"/>
    <mergeCell ref="AW1:AW2"/>
    <mergeCell ref="AJ1:AJ2"/>
    <mergeCell ref="AK1:AK2"/>
    <mergeCell ref="BR1:BR2"/>
    <mergeCell ref="BS1:BS2"/>
    <mergeCell ref="CA1:CA2"/>
    <mergeCell ref="CB1:CB2"/>
    <mergeCell ref="CC1:CC2"/>
    <mergeCell ref="CD1:CD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004"/>
  <sheetViews>
    <sheetView topLeftCell="B1" zoomScale="60" zoomScaleNormal="60" workbookViewId="0">
      <selection activeCell="CM12" sqref="CM12"/>
    </sheetView>
  </sheetViews>
  <sheetFormatPr defaultColWidth="9.21875" defaultRowHeight="14.4" x14ac:dyDescent="0.3"/>
  <cols>
    <col min="1" max="1" width="12" style="3" hidden="1" customWidth="1"/>
    <col min="2" max="2" width="4.5546875" style="3" bestFit="1" customWidth="1"/>
    <col min="3" max="4" width="20.77734375" style="22" customWidth="1"/>
    <col min="5" max="5" width="15.77734375" style="22" customWidth="1"/>
    <col min="6" max="6" width="5.77734375" style="3" customWidth="1"/>
    <col min="7" max="7" width="12.44140625" style="3" bestFit="1" customWidth="1"/>
    <col min="8" max="11" width="3" style="3" hidden="1" customWidth="1"/>
    <col min="12" max="12" width="7.77734375" style="3" bestFit="1" customWidth="1"/>
    <col min="13" max="13" width="9.21875" style="3" bestFit="1" customWidth="1"/>
    <col min="14" max="14" width="10" style="3" bestFit="1" customWidth="1"/>
    <col min="15" max="23" width="3" style="3" customWidth="1"/>
    <col min="24" max="24" width="3" style="3" hidden="1" customWidth="1"/>
    <col min="25" max="25" width="8.21875" style="3" bestFit="1" customWidth="1"/>
    <col min="26" max="34" width="3" style="3" customWidth="1"/>
    <col min="35" max="35" width="3" style="3" hidden="1" customWidth="1"/>
    <col min="36" max="36" width="8.21875" style="3" bestFit="1" customWidth="1"/>
    <col min="37" max="37" width="11.21875" style="3" bestFit="1" customWidth="1"/>
    <col min="38" max="46" width="3" style="3" customWidth="1"/>
    <col min="47" max="47" width="3" style="3" hidden="1" customWidth="1"/>
    <col min="48" max="48" width="8.21875" style="3" bestFit="1" customWidth="1"/>
    <col min="49" max="49" width="11.21875" style="3" hidden="1" customWidth="1"/>
    <col min="50" max="59" width="3" style="3" hidden="1" customWidth="1"/>
    <col min="60" max="60" width="8.21875" style="3" hidden="1" customWidth="1"/>
    <col min="61" max="61" width="8" style="3" bestFit="1" customWidth="1"/>
    <col min="62" max="64" width="3.77734375" style="3" customWidth="1"/>
    <col min="65" max="69" width="3.77734375" style="3" hidden="1" customWidth="1"/>
    <col min="70" max="70" width="10.21875" style="3" hidden="1" customWidth="1"/>
    <col min="71" max="71" width="11.21875" style="3" customWidth="1"/>
    <col min="72" max="72" width="8.44140625" style="3" hidden="1" customWidth="1"/>
    <col min="73" max="73" width="10.21875" style="3" bestFit="1" customWidth="1"/>
    <col min="74" max="74" width="8.44140625" style="3" hidden="1" customWidth="1"/>
    <col min="75" max="75" width="10.21875" style="3" bestFit="1" customWidth="1"/>
    <col min="76" max="76" width="7.21875" style="3" hidden="1" customWidth="1"/>
    <col min="77" max="77" width="10.21875" style="3" bestFit="1" customWidth="1"/>
    <col min="78" max="78" width="10.21875" style="3" hidden="1" customWidth="1"/>
    <col min="79" max="79" width="10.21875" style="3" customWidth="1"/>
    <col min="80" max="80" width="10.21875" style="3" hidden="1" customWidth="1"/>
    <col min="81" max="81" width="10.21875" style="3" customWidth="1"/>
    <col min="82" max="85" width="10.21875" style="3" hidden="1" customWidth="1"/>
    <col min="86" max="86" width="8" style="3" hidden="1" customWidth="1"/>
    <col min="87" max="87" width="12.44140625" style="3" hidden="1" customWidth="1"/>
    <col min="88" max="88" width="9.77734375" style="3" hidden="1" customWidth="1"/>
    <col min="89" max="89" width="10.21875" style="3" hidden="1" customWidth="1"/>
    <col min="90" max="90" width="12.21875" style="3" bestFit="1" customWidth="1"/>
    <col min="91" max="91" width="16.21875" style="3" bestFit="1" customWidth="1"/>
    <col min="92" max="92" width="14.21875" style="3" hidden="1" customWidth="1"/>
    <col min="93" max="94" width="9.21875" style="3"/>
    <col min="95" max="95" width="3.44140625" style="3" hidden="1" customWidth="1"/>
    <col min="96" max="16384" width="9.21875" style="3"/>
  </cols>
  <sheetData>
    <row r="1" spans="1:95" ht="51.75" customHeight="1" x14ac:dyDescent="0.3">
      <c r="B1" s="13"/>
      <c r="C1" s="20"/>
      <c r="D1" s="20"/>
      <c r="E1" s="20"/>
      <c r="F1" s="13"/>
      <c r="G1" s="13"/>
      <c r="H1" s="28" t="s">
        <v>0</v>
      </c>
      <c r="I1" s="28"/>
      <c r="J1" s="28"/>
      <c r="K1" s="28"/>
      <c r="L1" s="26" t="s">
        <v>1</v>
      </c>
      <c r="M1" s="1"/>
      <c r="N1" s="29" t="s">
        <v>2</v>
      </c>
      <c r="O1" s="30" t="s">
        <v>3</v>
      </c>
      <c r="P1" s="30"/>
      <c r="Q1" s="30"/>
      <c r="R1" s="30"/>
      <c r="S1" s="30"/>
      <c r="T1" s="30"/>
      <c r="U1" s="30"/>
      <c r="V1" s="30"/>
      <c r="W1" s="30"/>
      <c r="X1" s="30"/>
      <c r="Y1" s="28" t="s">
        <v>4</v>
      </c>
      <c r="Z1" s="30" t="s">
        <v>5</v>
      </c>
      <c r="AA1" s="30"/>
      <c r="AB1" s="30"/>
      <c r="AC1" s="30"/>
      <c r="AD1" s="30"/>
      <c r="AE1" s="30"/>
      <c r="AF1" s="30"/>
      <c r="AG1" s="30"/>
      <c r="AH1" s="30"/>
      <c r="AI1" s="30"/>
      <c r="AJ1" s="28" t="s">
        <v>4</v>
      </c>
      <c r="AK1" s="28" t="s">
        <v>6</v>
      </c>
      <c r="AL1" s="30" t="s">
        <v>7</v>
      </c>
      <c r="AM1" s="30"/>
      <c r="AN1" s="30"/>
      <c r="AO1" s="30"/>
      <c r="AP1" s="30"/>
      <c r="AQ1" s="30"/>
      <c r="AR1" s="30"/>
      <c r="AS1" s="30"/>
      <c r="AT1" s="30"/>
      <c r="AU1" s="30"/>
      <c r="AV1" s="28" t="s">
        <v>4</v>
      </c>
      <c r="AW1" s="28" t="s">
        <v>6</v>
      </c>
      <c r="AX1" s="30" t="s">
        <v>43</v>
      </c>
      <c r="AY1" s="30"/>
      <c r="AZ1" s="30"/>
      <c r="BA1" s="30"/>
      <c r="BB1" s="30"/>
      <c r="BC1" s="30"/>
      <c r="BD1" s="30"/>
      <c r="BE1" s="30"/>
      <c r="BF1" s="30"/>
      <c r="BG1" s="30"/>
      <c r="BH1" s="28" t="s">
        <v>4</v>
      </c>
      <c r="BI1" s="28" t="s">
        <v>8</v>
      </c>
      <c r="BJ1" s="34" t="s">
        <v>9</v>
      </c>
      <c r="BK1" s="35"/>
      <c r="BL1" s="35"/>
      <c r="BM1" s="36"/>
      <c r="BN1" s="34" t="s">
        <v>9</v>
      </c>
      <c r="BO1" s="35"/>
      <c r="BP1" s="35"/>
      <c r="BQ1" s="36"/>
      <c r="BR1" s="26" t="str">
        <f>'All Running Order'!BR1</f>
        <v>National</v>
      </c>
      <c r="BS1" s="26" t="str">
        <f>'All Running Order'!BS1</f>
        <v>Position in  National</v>
      </c>
      <c r="BT1" s="26" t="str">
        <f>'All Running Order'!BT1</f>
        <v>CLASS Red IRS</v>
      </c>
      <c r="BU1" s="26" t="str">
        <f>'All Running Order'!BU1</f>
        <v>Position in CLASS Red IRS</v>
      </c>
      <c r="BV1" s="26" t="str">
        <f>'All Running Order'!BV1</f>
        <v>CLASS Red Live</v>
      </c>
      <c r="BW1" s="26" t="str">
        <f>'All Running Order'!BW1</f>
        <v>Position in CLASS Red Live</v>
      </c>
      <c r="BX1" s="26" t="str">
        <f>'All Running Order'!BX1</f>
        <v>Blue IRS CLASS</v>
      </c>
      <c r="BY1" s="26" t="str">
        <f>'All Running Order'!BY1</f>
        <v>Position in CLASS Blue IRS</v>
      </c>
      <c r="BZ1" s="26" t="str">
        <f>'All Running Order'!BZ1</f>
        <v>Blue Live CLASS</v>
      </c>
      <c r="CA1" s="26" t="str">
        <f>'All Running Order'!CA1</f>
        <v>Position in CLASS  Blue Live</v>
      </c>
      <c r="CB1" s="26" t="str">
        <f>'All Running Order'!CB1</f>
        <v>Rookie CLASS</v>
      </c>
      <c r="CC1" s="26" t="str">
        <f>'All Running Order'!CC1</f>
        <v>Position in CLASS Rookie</v>
      </c>
      <c r="CD1" s="26" t="str">
        <f>'All Running Order'!CD1</f>
        <v>Clubman CLASS</v>
      </c>
      <c r="CE1" s="26" t="str">
        <f>'All Running Order'!CE1</f>
        <v>Position in CLASS Clubman</v>
      </c>
      <c r="CF1" s="26" t="str">
        <f>'All Running Order'!CF1</f>
        <v xml:space="preserve"> CLASS</v>
      </c>
      <c r="CG1" s="26" t="str">
        <f>'All Running Order'!CG1</f>
        <v xml:space="preserve">Position in CLASS  </v>
      </c>
      <c r="CH1" s="26" t="str">
        <f>'All Running Order'!CH1</f>
        <v>Post-Historic CLASS</v>
      </c>
      <c r="CI1" s="26" t="str">
        <f>'All Running Order'!CI1</f>
        <v>Position in CLASS Post-Historic</v>
      </c>
      <c r="CJ1" s="26" t="str">
        <f>'All Running Order'!CJ1</f>
        <v>Live Class</v>
      </c>
      <c r="CK1" s="26" t="str">
        <f>'All Running Order'!CK1</f>
        <v>Position in Live Class</v>
      </c>
      <c r="CL1" s="26" t="str">
        <f>'All Running Order'!CL1</f>
        <v>POSITION IN CLASS</v>
      </c>
      <c r="CM1" s="26" t="str">
        <f>'All Running Order'!CM1</f>
        <v>Live Class Award</v>
      </c>
      <c r="CN1" s="26" t="str">
        <f>'All Running Order'!CN1</f>
        <v>Post-Historic Class Award</v>
      </c>
      <c r="CO1" s="26"/>
      <c r="CP1" s="2"/>
      <c r="CQ1" s="2"/>
    </row>
    <row r="2" spans="1:95" ht="16.5" customHeight="1" x14ac:dyDescent="0.3">
      <c r="B2" s="4" t="s">
        <v>21</v>
      </c>
      <c r="C2" s="5" t="s">
        <v>22</v>
      </c>
      <c r="D2" s="5" t="s">
        <v>23</v>
      </c>
      <c r="E2" s="5" t="s">
        <v>24</v>
      </c>
      <c r="F2" s="4" t="s">
        <v>25</v>
      </c>
      <c r="G2" s="4" t="s">
        <v>79</v>
      </c>
      <c r="H2" s="6">
        <v>1</v>
      </c>
      <c r="I2" s="6">
        <v>2</v>
      </c>
      <c r="J2" s="6">
        <v>3</v>
      </c>
      <c r="K2" s="6">
        <v>4</v>
      </c>
      <c r="L2" s="27"/>
      <c r="M2" s="15" t="s">
        <v>73</v>
      </c>
      <c r="N2" s="29"/>
      <c r="O2" s="4" t="s">
        <v>27</v>
      </c>
      <c r="P2" s="4" t="s">
        <v>28</v>
      </c>
      <c r="Q2" s="4" t="s">
        <v>29</v>
      </c>
      <c r="R2" s="4" t="s">
        <v>30</v>
      </c>
      <c r="S2" s="4" t="s">
        <v>31</v>
      </c>
      <c r="T2" s="4" t="s">
        <v>32</v>
      </c>
      <c r="U2" s="4" t="s">
        <v>33</v>
      </c>
      <c r="V2" s="4" t="s">
        <v>34</v>
      </c>
      <c r="W2" s="4" t="s">
        <v>35</v>
      </c>
      <c r="X2" s="4" t="s">
        <v>36</v>
      </c>
      <c r="Y2" s="28"/>
      <c r="Z2" s="4" t="s">
        <v>27</v>
      </c>
      <c r="AA2" s="4" t="s">
        <v>28</v>
      </c>
      <c r="AB2" s="4" t="s">
        <v>29</v>
      </c>
      <c r="AC2" s="4" t="s">
        <v>30</v>
      </c>
      <c r="AD2" s="4" t="s">
        <v>31</v>
      </c>
      <c r="AE2" s="4" t="s">
        <v>32</v>
      </c>
      <c r="AF2" s="4" t="s">
        <v>33</v>
      </c>
      <c r="AG2" s="4" t="s">
        <v>34</v>
      </c>
      <c r="AH2" s="4" t="s">
        <v>35</v>
      </c>
      <c r="AI2" s="4" t="s">
        <v>36</v>
      </c>
      <c r="AJ2" s="28"/>
      <c r="AK2" s="28"/>
      <c r="AL2" s="4" t="s">
        <v>27</v>
      </c>
      <c r="AM2" s="4" t="s">
        <v>28</v>
      </c>
      <c r="AN2" s="4" t="s">
        <v>29</v>
      </c>
      <c r="AO2" s="4" t="s">
        <v>30</v>
      </c>
      <c r="AP2" s="4" t="s">
        <v>31</v>
      </c>
      <c r="AQ2" s="4" t="s">
        <v>32</v>
      </c>
      <c r="AR2" s="4" t="s">
        <v>33</v>
      </c>
      <c r="AS2" s="4" t="s">
        <v>34</v>
      </c>
      <c r="AT2" s="4" t="s">
        <v>35</v>
      </c>
      <c r="AU2" s="4" t="s">
        <v>36</v>
      </c>
      <c r="AV2" s="28"/>
      <c r="AW2" s="28"/>
      <c r="AX2" s="4" t="s">
        <v>27</v>
      </c>
      <c r="AY2" s="4" t="s">
        <v>28</v>
      </c>
      <c r="AZ2" s="4" t="s">
        <v>29</v>
      </c>
      <c r="BA2" s="4" t="s">
        <v>30</v>
      </c>
      <c r="BB2" s="4" t="s">
        <v>31</v>
      </c>
      <c r="BC2" s="4" t="s">
        <v>32</v>
      </c>
      <c r="BD2" s="4" t="s">
        <v>33</v>
      </c>
      <c r="BE2" s="4" t="s">
        <v>34</v>
      </c>
      <c r="BF2" s="4" t="s">
        <v>35</v>
      </c>
      <c r="BG2" s="4" t="s">
        <v>36</v>
      </c>
      <c r="BH2" s="28"/>
      <c r="BI2" s="28"/>
      <c r="BJ2" s="6">
        <v>1</v>
      </c>
      <c r="BK2" s="6">
        <v>2</v>
      </c>
      <c r="BL2" s="6">
        <v>3</v>
      </c>
      <c r="BM2" s="6">
        <v>4</v>
      </c>
      <c r="BN2" s="6">
        <v>1</v>
      </c>
      <c r="BO2" s="6">
        <v>2</v>
      </c>
      <c r="BP2" s="6">
        <v>3</v>
      </c>
      <c r="BQ2" s="15">
        <v>4</v>
      </c>
      <c r="BR2" s="27"/>
      <c r="BS2" s="27"/>
      <c r="BT2" s="27"/>
      <c r="BU2" s="27"/>
      <c r="BV2" s="27"/>
      <c r="BW2" s="27"/>
      <c r="BX2" s="27"/>
      <c r="BY2" s="27"/>
      <c r="BZ2" s="27"/>
      <c r="CA2" s="27"/>
      <c r="CB2" s="27"/>
      <c r="CC2" s="27"/>
      <c r="CD2" s="27"/>
      <c r="CE2" s="27"/>
      <c r="CF2" s="27"/>
      <c r="CG2" s="27"/>
      <c r="CH2" s="27"/>
      <c r="CI2" s="27"/>
      <c r="CJ2" s="27"/>
      <c r="CK2" s="27"/>
      <c r="CL2" s="27"/>
      <c r="CM2" s="27"/>
      <c r="CN2" s="27"/>
      <c r="CO2" s="27"/>
      <c r="CP2" s="2"/>
      <c r="CQ2" s="2"/>
    </row>
    <row r="3" spans="1:95" ht="16.5" customHeight="1" x14ac:dyDescent="0.3">
      <c r="C3" s="17" t="s">
        <v>39</v>
      </c>
      <c r="D3" s="17"/>
      <c r="E3" s="17"/>
      <c r="F3" s="7"/>
      <c r="G3" s="7"/>
      <c r="H3" s="8"/>
      <c r="I3" s="8"/>
      <c r="J3" s="8"/>
      <c r="K3" s="8"/>
      <c r="L3" s="8"/>
      <c r="M3" s="8"/>
      <c r="N3" s="7" t="s">
        <v>40</v>
      </c>
      <c r="O3" s="7">
        <f t="shared" ref="O3:X3" si="0">MIN(O4:O60)</f>
        <v>2</v>
      </c>
      <c r="P3" s="7">
        <f t="shared" si="0"/>
        <v>0</v>
      </c>
      <c r="Q3" s="7">
        <f t="shared" si="0"/>
        <v>4</v>
      </c>
      <c r="R3" s="7">
        <f t="shared" si="0"/>
        <v>0</v>
      </c>
      <c r="S3" s="7">
        <f t="shared" si="0"/>
        <v>0</v>
      </c>
      <c r="T3" s="7">
        <f t="shared" si="0"/>
        <v>0</v>
      </c>
      <c r="U3" s="7">
        <f t="shared" si="0"/>
        <v>2</v>
      </c>
      <c r="V3" s="7">
        <f t="shared" si="0"/>
        <v>1</v>
      </c>
      <c r="W3" s="7">
        <f t="shared" si="0"/>
        <v>0</v>
      </c>
      <c r="X3" s="7">
        <f t="shared" si="0"/>
        <v>0</v>
      </c>
      <c r="Y3" s="8">
        <f>SUM(O3:X3)</f>
        <v>9</v>
      </c>
      <c r="Z3" s="7">
        <f t="shared" ref="Z3:AI3" si="1">MIN(Z4:Z60)</f>
        <v>2</v>
      </c>
      <c r="AA3" s="7">
        <f t="shared" si="1"/>
        <v>0</v>
      </c>
      <c r="AB3" s="7">
        <f t="shared" si="1"/>
        <v>2</v>
      </c>
      <c r="AC3" s="7">
        <f t="shared" si="1"/>
        <v>0</v>
      </c>
      <c r="AD3" s="7">
        <f t="shared" si="1"/>
        <v>0</v>
      </c>
      <c r="AE3" s="7">
        <f t="shared" si="1"/>
        <v>0</v>
      </c>
      <c r="AF3" s="7">
        <f t="shared" si="1"/>
        <v>0</v>
      </c>
      <c r="AG3" s="7">
        <f t="shared" si="1"/>
        <v>0</v>
      </c>
      <c r="AH3" s="7">
        <f t="shared" si="1"/>
        <v>0</v>
      </c>
      <c r="AI3" s="7">
        <f t="shared" si="1"/>
        <v>0</v>
      </c>
      <c r="AJ3" s="8">
        <f>SUM(Z3:AI3)</f>
        <v>4</v>
      </c>
      <c r="AK3" s="8">
        <f>AJ3+Y3</f>
        <v>13</v>
      </c>
      <c r="AL3" s="7">
        <f t="shared" ref="AL3:AU3" si="2">MIN(AL4:AL60)</f>
        <v>1</v>
      </c>
      <c r="AM3" s="7">
        <f t="shared" si="2"/>
        <v>0</v>
      </c>
      <c r="AN3" s="7">
        <f t="shared" si="2"/>
        <v>0</v>
      </c>
      <c r="AO3" s="7">
        <f t="shared" si="2"/>
        <v>0</v>
      </c>
      <c r="AP3" s="7">
        <f t="shared" si="2"/>
        <v>0</v>
      </c>
      <c r="AQ3" s="7">
        <f t="shared" si="2"/>
        <v>0</v>
      </c>
      <c r="AR3" s="7">
        <f t="shared" si="2"/>
        <v>0</v>
      </c>
      <c r="AS3" s="7">
        <f t="shared" si="2"/>
        <v>0</v>
      </c>
      <c r="AT3" s="7">
        <f t="shared" si="2"/>
        <v>0</v>
      </c>
      <c r="AU3" s="7">
        <f t="shared" si="2"/>
        <v>0</v>
      </c>
      <c r="AV3" s="8">
        <f>SUM(AL3:AU3)</f>
        <v>1</v>
      </c>
      <c r="AW3" s="8">
        <f>AV3+AK3</f>
        <v>14</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14</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3">
      <c r="A4" s="3" t="str">
        <f>CONCATENATE(Constants!$D$2,CQ4,)</f>
        <v>National1</v>
      </c>
      <c r="B4" s="12">
        <f>IFERROR(VLOOKUP($A4,'All Running Order working doc'!$B$4:$CO$60,B$100,FALSE),"-")</f>
        <v>11</v>
      </c>
      <c r="C4" s="21" t="str">
        <f>IFERROR(VLOOKUP($A4,'All Running Order working doc'!$B$4:$CO$60,C$100,FALSE),"-")</f>
        <v>Ian Wright</v>
      </c>
      <c r="D4" s="21" t="str">
        <f>IFERROR(VLOOKUP($A4,'All Running Order working doc'!$B$4:$CO$60,D$100,FALSE),"-")</f>
        <v>Alex Hill</v>
      </c>
      <c r="E4" s="21" t="str">
        <f>IFERROR(VLOOKUP($A4,'All Running Order working doc'!$B$4:$CO$60,E$100,FALSE),"-")</f>
        <v>Sherpa Indy</v>
      </c>
      <c r="F4" s="21">
        <f>IFERROR(VLOOKUP($A4,'All Running Order working doc'!$B$4:$CO$60,F$100,FALSE),"-")</f>
        <v>1560</v>
      </c>
      <c r="G4" s="21" t="str">
        <f>IFERROR(VLOOKUP($A4,'All Running Order working doc'!$B$4:$CO$60,G$100,FALSE),"-")</f>
        <v>IRS</v>
      </c>
      <c r="H4" s="21">
        <f>IFERROR(VLOOKUP($A4,'All Running Order working doc'!$B$4:$CO$60,H$100,FALSE),"-")</f>
        <v>0</v>
      </c>
      <c r="I4" s="21">
        <f>IFERROR(VLOOKUP($A4,'All Running Order working doc'!$B$4:$CO$60,I$100,FALSE),"-")</f>
        <v>0</v>
      </c>
      <c r="J4" s="21">
        <f>IFERROR(VLOOKUP($A4,'All Running Order working doc'!$B$4:$CO$60,J$100,FALSE),"-")</f>
        <v>0</v>
      </c>
      <c r="K4" s="21">
        <f>IFERROR(VLOOKUP($A4,'All Running Order working doc'!$B$4:$CO$60,K$100,FALSE),"-")</f>
        <v>0</v>
      </c>
      <c r="L4" s="21">
        <f>IFERROR(VLOOKUP($A4,'All Running Order working doc'!$B$4:$CO$60,L$100,FALSE),"-")</f>
        <v>0</v>
      </c>
      <c r="M4" s="21" t="str">
        <f>IFERROR(VLOOKUP($A4,'All Running Order working doc'!$B$4:$CO$60,M$100,FALSE),"-")</f>
        <v>National</v>
      </c>
      <c r="N4" s="21" t="str">
        <f>IFERROR(VLOOKUP($A4,'All Running Order working doc'!$B$4:$CO$60,N$100,FALSE),"-")</f>
        <v>Red IRS</v>
      </c>
      <c r="O4" s="21">
        <f>IFERROR(VLOOKUP($A4,'All Running Order working doc'!$B$4:$CO$60,O$100,FALSE),"-")</f>
        <v>3</v>
      </c>
      <c r="P4" s="21">
        <f>IFERROR(VLOOKUP($A4,'All Running Order working doc'!$B$4:$CO$60,P$100,FALSE),"-")</f>
        <v>0</v>
      </c>
      <c r="Q4" s="21">
        <f>IFERROR(VLOOKUP($A4,'All Running Order working doc'!$B$4:$CO$60,Q$100,FALSE),"-")</f>
        <v>5</v>
      </c>
      <c r="R4" s="21">
        <f>IFERROR(VLOOKUP($A4,'All Running Order working doc'!$B$4:$CO$60,R$100,FALSE),"-")</f>
        <v>0</v>
      </c>
      <c r="S4" s="21">
        <f>IFERROR(VLOOKUP($A4,'All Running Order working doc'!$B$4:$CO$60,S$100,FALSE),"-")</f>
        <v>0</v>
      </c>
      <c r="T4" s="21">
        <f>IFERROR(VLOOKUP($A4,'All Running Order working doc'!$B$4:$CO$60,T$100,FALSE),"-")</f>
        <v>0</v>
      </c>
      <c r="U4" s="21">
        <f>IFERROR(VLOOKUP($A4,'All Running Order working doc'!$B$4:$CO$60,U$100,FALSE),"-")</f>
        <v>2</v>
      </c>
      <c r="V4" s="21">
        <f>IFERROR(VLOOKUP($A4,'All Running Order working doc'!$B$4:$CO$60,V$100,FALSE),"-")</f>
        <v>2</v>
      </c>
      <c r="W4" s="21">
        <f>IFERROR(VLOOKUP($A4,'All Running Order working doc'!$B$4:$CO$60,W$100,FALSE),"-")</f>
        <v>0</v>
      </c>
      <c r="X4" s="21">
        <f>IFERROR(VLOOKUP($A4,'All Running Order working doc'!$B$4:$CO$60,X$100,FALSE),"-")</f>
        <v>0</v>
      </c>
      <c r="Y4" s="21">
        <f>IFERROR(VLOOKUP($A4,'All Running Order working doc'!$B$4:$CO$60,Y$100,FALSE),"-")</f>
        <v>12</v>
      </c>
      <c r="Z4" s="21">
        <f>IFERROR(VLOOKUP($A4,'All Running Order working doc'!$B$4:$CO$60,Z$100,FALSE),"-")</f>
        <v>2</v>
      </c>
      <c r="AA4" s="21">
        <f>IFERROR(VLOOKUP($A4,'All Running Order working doc'!$B$4:$CO$60,AA$100,FALSE),"-")</f>
        <v>0</v>
      </c>
      <c r="AB4" s="21">
        <f>IFERROR(VLOOKUP($A4,'All Running Order working doc'!$B$4:$CO$60,AB$100,FALSE),"-")</f>
        <v>5</v>
      </c>
      <c r="AC4" s="21">
        <f>IFERROR(VLOOKUP($A4,'All Running Order working doc'!$B$4:$CO$60,AC$100,FALSE),"-")</f>
        <v>0</v>
      </c>
      <c r="AD4" s="21">
        <f>IFERROR(VLOOKUP($A4,'All Running Order working doc'!$B$4:$CO$60,AD$100,FALSE),"-")</f>
        <v>0</v>
      </c>
      <c r="AE4" s="21">
        <f>IFERROR(VLOOKUP($A4,'All Running Order working doc'!$B$4:$CO$60,AE$100,FALSE),"-")</f>
        <v>0</v>
      </c>
      <c r="AF4" s="21">
        <f>IFERROR(VLOOKUP($A4,'All Running Order working doc'!$B$4:$CO$60,AF$100,FALSE),"-")</f>
        <v>8</v>
      </c>
      <c r="AG4" s="21">
        <f>IFERROR(VLOOKUP($A4,'All Running Order working doc'!$B$4:$CO$60,AG$100,FALSE),"-")</f>
        <v>1</v>
      </c>
      <c r="AH4" s="21">
        <f>IFERROR(VLOOKUP($A4,'All Running Order working doc'!$B$4:$CO$60,AH$100,FALSE),"-")</f>
        <v>0</v>
      </c>
      <c r="AI4" s="21">
        <f>IFERROR(VLOOKUP($A4,'All Running Order working doc'!$B$4:$CO$60,AI$100,FALSE),"-")</f>
        <v>0</v>
      </c>
      <c r="AJ4" s="21">
        <f>IFERROR(VLOOKUP($A4,'All Running Order working doc'!$B$4:$CO$60,AJ$100,FALSE),"-")</f>
        <v>16</v>
      </c>
      <c r="AK4" s="21">
        <f>IFERROR(VLOOKUP($A4,'All Running Order working doc'!$B$4:$CO$60,AK$100,FALSE),"-")</f>
        <v>28</v>
      </c>
      <c r="AL4" s="21">
        <f>IFERROR(VLOOKUP($A4,'All Running Order working doc'!$B$4:$CO$60,AL$100,FALSE),"-")</f>
        <v>2</v>
      </c>
      <c r="AM4" s="21">
        <f>IFERROR(VLOOKUP($A4,'All Running Order working doc'!$B$4:$CO$60,AM$100,FALSE),"-")</f>
        <v>0</v>
      </c>
      <c r="AN4" s="21">
        <f>IFERROR(VLOOKUP($A4,'All Running Order working doc'!$B$4:$CO$60,AN$100,FALSE),"-")</f>
        <v>2</v>
      </c>
      <c r="AO4" s="21">
        <f>IFERROR(VLOOKUP($A4,'All Running Order working doc'!$B$4:$CO$60,AO$100,FALSE),"-")</f>
        <v>1</v>
      </c>
      <c r="AP4" s="21">
        <f>IFERROR(VLOOKUP($A4,'All Running Order working doc'!$B$4:$CO$60,AP$100,FALSE),"-")</f>
        <v>0</v>
      </c>
      <c r="AQ4" s="21">
        <f>IFERROR(VLOOKUP($A4,'All Running Order working doc'!$B$4:$CO$60,AQ$100,FALSE),"-")</f>
        <v>0</v>
      </c>
      <c r="AR4" s="21">
        <f>IFERROR(VLOOKUP($A4,'All Running Order working doc'!$B$4:$CO$60,AR$100,FALSE),"-")</f>
        <v>0</v>
      </c>
      <c r="AS4" s="21">
        <f>IFERROR(VLOOKUP($A4,'All Running Order working doc'!$B$4:$CO$60,AS$100,FALSE),"-")</f>
        <v>0</v>
      </c>
      <c r="AT4" s="21">
        <f>IFERROR(VLOOKUP($A4,'All Running Order working doc'!$B$4:$CO$60,AT$100,FALSE),"-")</f>
        <v>0</v>
      </c>
      <c r="AU4" s="21">
        <f>IFERROR(VLOOKUP($A4,'All Running Order working doc'!$B$4:$CO$60,AU$100,FALSE),"-")</f>
        <v>0</v>
      </c>
      <c r="AV4" s="21">
        <f>IFERROR(VLOOKUP($A4,'All Running Order working doc'!$B$4:$CO$60,AV$100,FALSE),"-")</f>
        <v>5</v>
      </c>
      <c r="AW4" s="21">
        <f>IFERROR(VLOOKUP($A4,'All Running Order working doc'!$B$4:$CO$60,AW$100,FALSE),"-")</f>
        <v>33</v>
      </c>
      <c r="AX4" s="21">
        <f>IFERROR(VLOOKUP($A4,'All Running Order working doc'!$B$4:$CO$60,AX$100,FALSE),"-")</f>
        <v>0</v>
      </c>
      <c r="AY4" s="21">
        <f>IFERROR(VLOOKUP($A4,'All Running Order working doc'!$B$4:$CO$60,AY$100,FALSE),"-")</f>
        <v>0</v>
      </c>
      <c r="AZ4" s="21">
        <f>IFERROR(VLOOKUP($A4,'All Running Order working doc'!$B$4:$CO$60,AZ$100,FALSE),"-")</f>
        <v>0</v>
      </c>
      <c r="BA4" s="21">
        <f>IFERROR(VLOOKUP($A4,'All Running Order working doc'!$B$4:$CO$60,BA$100,FALSE),"-")</f>
        <v>0</v>
      </c>
      <c r="BB4" s="21">
        <f>IFERROR(VLOOKUP($A4,'All Running Order working doc'!$B$4:$CO$60,BB$100,FALSE),"-")</f>
        <v>0</v>
      </c>
      <c r="BC4" s="21">
        <f>IFERROR(VLOOKUP($A4,'All Running Order working doc'!$B$4:$CO$60,BC$100,FALSE),"-")</f>
        <v>0</v>
      </c>
      <c r="BD4" s="21">
        <f>IFERROR(VLOOKUP($A4,'All Running Order working doc'!$B$4:$CO$60,BD$100,FALSE),"-")</f>
        <v>0</v>
      </c>
      <c r="BE4" s="21">
        <f>IFERROR(VLOOKUP($A4,'All Running Order working doc'!$B$4:$CO$60,BE$100,FALSE),"-")</f>
        <v>0</v>
      </c>
      <c r="BF4" s="21">
        <f>IFERROR(VLOOKUP($A4,'All Running Order working doc'!$B$4:$CO$60,BF$100,FALSE),"-")</f>
        <v>0</v>
      </c>
      <c r="BG4" s="21">
        <f>IFERROR(VLOOKUP($A4,'All Running Order working doc'!$B$4:$CO$60,BG$100,FALSE),"-")</f>
        <v>0</v>
      </c>
      <c r="BH4" s="21">
        <f>IFERROR(VLOOKUP($A4,'All Running Order working doc'!$B$4:$CO$60,BH$100,FALSE),"-")</f>
        <v>0</v>
      </c>
      <c r="BI4" s="21">
        <f>IFERROR(VLOOKUP($A4,'All Running Order working doc'!$B$4:$CO$60,BI$100,FALSE),"-")</f>
        <v>33</v>
      </c>
      <c r="BJ4" s="21">
        <f>IFERROR(VLOOKUP($A4,'All Running Order working doc'!$B$4:$CO$60,BJ$100,FALSE),"-")</f>
        <v>1</v>
      </c>
      <c r="BK4" s="21">
        <f>IFERROR(VLOOKUP($A4,'All Running Order working doc'!$B$4:$CO$60,BK$100,FALSE),"-")</f>
        <v>1</v>
      </c>
      <c r="BL4" s="21">
        <f>IFERROR(VLOOKUP($A4,'All Running Order working doc'!$B$4:$CO$60,BL$100,FALSE),"-")</f>
        <v>1</v>
      </c>
      <c r="BM4" s="21">
        <f>IFERROR(VLOOKUP($A4,'All Running Order working doc'!$B$4:$CO$60,BM$100,FALSE),"-")</f>
        <v>1</v>
      </c>
      <c r="BN4" s="21">
        <f>IFERROR(VLOOKUP($A4,'All Running Order working doc'!$B$4:$CO$60,BN$100,FALSE),"-")</f>
        <v>1</v>
      </c>
      <c r="BO4" s="21">
        <f>IFERROR(VLOOKUP($A4,'All Running Order working doc'!$B$4:$CO$60,BO$100,FALSE),"-")</f>
        <v>1</v>
      </c>
      <c r="BP4" s="21">
        <f>IFERROR(VLOOKUP($A4,'All Running Order working doc'!$B$4:$CO$60,BP$100,FALSE),"-")</f>
        <v>1</v>
      </c>
      <c r="BQ4" s="21">
        <f>IFERROR(VLOOKUP($A4,'All Running Order working doc'!$B$4:$CO$60,BQ$100,FALSE),"-")</f>
        <v>1</v>
      </c>
      <c r="BR4" s="21">
        <f>IFERROR(VLOOKUP($A4,'All Running Order working doc'!$B$4:$CO$60,BR$100,FALSE),"-")</f>
        <v>1</v>
      </c>
      <c r="BS4" s="21">
        <f>IFERROR(VLOOKUP($A4,'All Running Order working doc'!$B$4:$CO$60,BS$100,FALSE),"-")</f>
        <v>1</v>
      </c>
      <c r="BT4" s="21">
        <f>IFERROR(VLOOKUP($A4,'All Running Order working doc'!$B$4:$CO$60,BT$100,FALSE),"-")</f>
        <v>1</v>
      </c>
      <c r="BU4" s="21">
        <f>IFERROR(VLOOKUP($A4,'All Running Order working doc'!$B$4:$CO$60,BU$100,FALSE),"-")</f>
        <v>1</v>
      </c>
      <c r="BV4" s="21" t="str">
        <f>IFERROR(VLOOKUP($A4,'All Running Order working doc'!$B$4:$CO$60,BV$100,FALSE),"-")</f>
        <v>-</v>
      </c>
      <c r="BW4" s="21" t="str">
        <f>IFERROR(VLOOKUP($A4,'All Running Order working doc'!$B$4:$CO$60,BW$100,FALSE),"-")</f>
        <v/>
      </c>
      <c r="BX4" s="21" t="str">
        <f>IFERROR(VLOOKUP($A4,'All Running Order working doc'!$B$4:$CO$60,BX$100,FALSE),"-")</f>
        <v>-</v>
      </c>
      <c r="BY4" s="21" t="str">
        <f>IFERROR(VLOOKUP($A4,'All Running Order working doc'!$B$4:$CO$60,BY$100,FALSE),"-")</f>
        <v/>
      </c>
      <c r="BZ4" s="21" t="str">
        <f>IFERROR(VLOOKUP($A4,'All Running Order working doc'!$B$4:$CO$60,BZ$100,FALSE),"-")</f>
        <v>-</v>
      </c>
      <c r="CA4" s="21" t="str">
        <f>IFERROR(VLOOKUP($A4,'All Running Order working doc'!$B$4:$CO$60,CA$100,FALSE),"-")</f>
        <v/>
      </c>
      <c r="CB4" s="21" t="str">
        <f>IFERROR(VLOOKUP($A4,'All Running Order working doc'!$B$4:$CO$60,CB$100,FALSE),"-")</f>
        <v>-</v>
      </c>
      <c r="CC4" s="21" t="str">
        <f>IFERROR(VLOOKUP($A4,'All Running Order working doc'!$B$4:$CO$60,CC$100,FALSE),"-")</f>
        <v/>
      </c>
      <c r="CD4" s="21" t="str">
        <f>IFERROR(VLOOKUP($A4,'All Running Order working doc'!$B$4:$CO$60,CD$100,FALSE),"-")</f>
        <v>-</v>
      </c>
      <c r="CE4" s="21" t="str">
        <f>IFERROR(VLOOKUP($A4,'All Running Order working doc'!$B$4:$CO$60,CE$100,FALSE),"-")</f>
        <v/>
      </c>
      <c r="CF4" s="21" t="str">
        <f>IFERROR(VLOOKUP($A4,'All Running Order working doc'!$B$4:$CO$60,CF$100,FALSE),"-")</f>
        <v>-</v>
      </c>
      <c r="CG4" s="21" t="str">
        <f>IFERROR(VLOOKUP($A4,'All Running Order working doc'!$B$4:$CO$60,CG$100,FALSE),"-")</f>
        <v/>
      </c>
      <c r="CH4" s="21" t="str">
        <f>IFERROR(VLOOKUP($A4,'All Running Order working doc'!$B$4:$CO$60,CH$100,FALSE),"-")</f>
        <v>-</v>
      </c>
      <c r="CI4" s="21" t="str">
        <f>IFERROR(VLOOKUP($A4,'All Running Order working doc'!$B$4:$CO$60,CI$100,FALSE),"-")</f>
        <v xml:space="preserve"> </v>
      </c>
      <c r="CJ4" s="21" t="str">
        <f>IFERROR(VLOOKUP($A4,'All Running Order working doc'!$B$4:$CO$60,CJ$100,FALSE),"-")</f>
        <v>-</v>
      </c>
      <c r="CK4" s="21" t="str">
        <f>IFERROR(VLOOKUP($A4,'All Running Order working doc'!$B$4:$CO$60,CK$100,FALSE),"-")</f>
        <v xml:space="preserve"> </v>
      </c>
      <c r="CL4" s="21" t="str">
        <f>IFERROR(VLOOKUP($A4,'All Running Order working doc'!$B$4:$CO$60,CL$100,FALSE),"-")</f>
        <v>1</v>
      </c>
      <c r="CM4" s="21" t="str">
        <f>IFERROR(VLOOKUP($A4,'All Running Order working doc'!$B$4:$CO$60,CM$100,FALSE),"-")</f>
        <v xml:space="preserve"> </v>
      </c>
      <c r="CN4" s="21" t="str">
        <f>IFERROR(VLOOKUP($A4,'All Running Order working doc'!$B$4:$CO$60,CN$100,FALSE),"-")</f>
        <v xml:space="preserve"> </v>
      </c>
      <c r="CO4" s="19"/>
      <c r="CP4" s="19"/>
      <c r="CQ4" s="19">
        <v>1</v>
      </c>
    </row>
    <row r="5" spans="1:95" x14ac:dyDescent="0.3">
      <c r="A5" s="3" t="str">
        <f>CONCATENATE(Constants!$D$2,CQ5,)</f>
        <v>National2</v>
      </c>
      <c r="B5" s="12">
        <f>IFERROR(VLOOKUP($A5,'All Running Order working doc'!$B$4:$CO$60,B$100,FALSE),"-")</f>
        <v>15</v>
      </c>
      <c r="C5" s="21" t="str">
        <f>IFERROR(VLOOKUP($A5,'All Running Order working doc'!$B$4:$CO$60,C$100,FALSE),"-")</f>
        <v>Peter Fensom</v>
      </c>
      <c r="D5" s="21" t="str">
        <f>IFERROR(VLOOKUP($A5,'All Running Order working doc'!$B$4:$CO$60,D$100,FALSE),"-")</f>
        <v>Liz Fensom</v>
      </c>
      <c r="E5" s="21" t="str">
        <f>IFERROR(VLOOKUP($A5,'All Running Order working doc'!$B$4:$CO$60,E$100,FALSE),"-")</f>
        <v>Hamilton</v>
      </c>
      <c r="F5" s="21">
        <f>IFERROR(VLOOKUP($A5,'All Running Order working doc'!$B$4:$CO$60,F$100,FALSE),"-")</f>
        <v>1600</v>
      </c>
      <c r="G5" s="21" t="str">
        <f>IFERROR(VLOOKUP($A5,'All Running Order working doc'!$B$4:$CO$60,G$100,FALSE),"-")</f>
        <v>IRS</v>
      </c>
      <c r="H5" s="21">
        <f>IFERROR(VLOOKUP($A5,'All Running Order working doc'!$B$4:$CO$60,H$100,FALSE),"-")</f>
        <v>0</v>
      </c>
      <c r="I5" s="21">
        <f>IFERROR(VLOOKUP($A5,'All Running Order working doc'!$B$4:$CO$60,I$100,FALSE),"-")</f>
        <v>0</v>
      </c>
      <c r="J5" s="21">
        <f>IFERROR(VLOOKUP($A5,'All Running Order working doc'!$B$4:$CO$60,J$100,FALSE),"-")</f>
        <v>0</v>
      </c>
      <c r="K5" s="21">
        <f>IFERROR(VLOOKUP($A5,'All Running Order working doc'!$B$4:$CO$60,K$100,FALSE),"-")</f>
        <v>0</v>
      </c>
      <c r="L5" s="21">
        <f>IFERROR(VLOOKUP($A5,'All Running Order working doc'!$B$4:$CO$60,L$100,FALSE),"-")</f>
        <v>0</v>
      </c>
      <c r="M5" s="21" t="str">
        <f>IFERROR(VLOOKUP($A5,'All Running Order working doc'!$B$4:$CO$60,M$100,FALSE),"-")</f>
        <v>National</v>
      </c>
      <c r="N5" s="21" t="str">
        <f>IFERROR(VLOOKUP($A5,'All Running Order working doc'!$B$4:$CO$60,N$100,FALSE),"-")</f>
        <v>Red IRS</v>
      </c>
      <c r="O5" s="21">
        <f>IFERROR(VLOOKUP($A5,'All Running Order working doc'!$B$4:$CO$60,O$100,FALSE),"-")</f>
        <v>2</v>
      </c>
      <c r="P5" s="21">
        <f>IFERROR(VLOOKUP($A5,'All Running Order working doc'!$B$4:$CO$60,P$100,FALSE),"-")</f>
        <v>0</v>
      </c>
      <c r="Q5" s="21">
        <f>IFERROR(VLOOKUP($A5,'All Running Order working doc'!$B$4:$CO$60,Q$100,FALSE),"-")</f>
        <v>5</v>
      </c>
      <c r="R5" s="21">
        <f>IFERROR(VLOOKUP($A5,'All Running Order working doc'!$B$4:$CO$60,R$100,FALSE),"-")</f>
        <v>2</v>
      </c>
      <c r="S5" s="21">
        <f>IFERROR(VLOOKUP($A5,'All Running Order working doc'!$B$4:$CO$60,S$100,FALSE),"-")</f>
        <v>1</v>
      </c>
      <c r="T5" s="21">
        <f>IFERROR(VLOOKUP($A5,'All Running Order working doc'!$B$4:$CO$60,T$100,FALSE),"-")</f>
        <v>1</v>
      </c>
      <c r="U5" s="21">
        <f>IFERROR(VLOOKUP($A5,'All Running Order working doc'!$B$4:$CO$60,U$100,FALSE),"-")</f>
        <v>8</v>
      </c>
      <c r="V5" s="21">
        <f>IFERROR(VLOOKUP($A5,'All Running Order working doc'!$B$4:$CO$60,V$100,FALSE),"-")</f>
        <v>2</v>
      </c>
      <c r="W5" s="21">
        <f>IFERROR(VLOOKUP($A5,'All Running Order working doc'!$B$4:$CO$60,W$100,FALSE),"-")</f>
        <v>0</v>
      </c>
      <c r="X5" s="21">
        <f>IFERROR(VLOOKUP($A5,'All Running Order working doc'!$B$4:$CO$60,X$100,FALSE),"-")</f>
        <v>0</v>
      </c>
      <c r="Y5" s="21">
        <f>IFERROR(VLOOKUP($A5,'All Running Order working doc'!$B$4:$CO$60,Y$100,FALSE),"-")</f>
        <v>21</v>
      </c>
      <c r="Z5" s="21">
        <f>IFERROR(VLOOKUP($A5,'All Running Order working doc'!$B$4:$CO$60,Z$100,FALSE),"-")</f>
        <v>2</v>
      </c>
      <c r="AA5" s="21">
        <f>IFERROR(VLOOKUP($A5,'All Running Order working doc'!$B$4:$CO$60,AA$100,FALSE),"-")</f>
        <v>0</v>
      </c>
      <c r="AB5" s="21">
        <f>IFERROR(VLOOKUP($A5,'All Running Order working doc'!$B$4:$CO$60,AB$100,FALSE),"-")</f>
        <v>3</v>
      </c>
      <c r="AC5" s="21">
        <f>IFERROR(VLOOKUP($A5,'All Running Order working doc'!$B$4:$CO$60,AC$100,FALSE),"-")</f>
        <v>0</v>
      </c>
      <c r="AD5" s="21">
        <f>IFERROR(VLOOKUP($A5,'All Running Order working doc'!$B$4:$CO$60,AD$100,FALSE),"-")</f>
        <v>0</v>
      </c>
      <c r="AE5" s="21">
        <f>IFERROR(VLOOKUP($A5,'All Running Order working doc'!$B$4:$CO$60,AE$100,FALSE),"-")</f>
        <v>0</v>
      </c>
      <c r="AF5" s="21">
        <f>IFERROR(VLOOKUP($A5,'All Running Order working doc'!$B$4:$CO$60,AF$100,FALSE),"-")</f>
        <v>2</v>
      </c>
      <c r="AG5" s="21">
        <f>IFERROR(VLOOKUP($A5,'All Running Order working doc'!$B$4:$CO$60,AG$100,FALSE),"-")</f>
        <v>1</v>
      </c>
      <c r="AH5" s="21">
        <f>IFERROR(VLOOKUP($A5,'All Running Order working doc'!$B$4:$CO$60,AH$100,FALSE),"-")</f>
        <v>0</v>
      </c>
      <c r="AI5" s="21">
        <f>IFERROR(VLOOKUP($A5,'All Running Order working doc'!$B$4:$CO$60,AI$100,FALSE),"-")</f>
        <v>0</v>
      </c>
      <c r="AJ5" s="21">
        <f>IFERROR(VLOOKUP($A5,'All Running Order working doc'!$B$4:$CO$60,AJ$100,FALSE),"-")</f>
        <v>8</v>
      </c>
      <c r="AK5" s="21">
        <f>IFERROR(VLOOKUP($A5,'All Running Order working doc'!$B$4:$CO$60,AK$100,FALSE),"-")</f>
        <v>29</v>
      </c>
      <c r="AL5" s="21">
        <f>IFERROR(VLOOKUP($A5,'All Running Order working doc'!$B$4:$CO$60,AL$100,FALSE),"-")</f>
        <v>1</v>
      </c>
      <c r="AM5" s="21">
        <f>IFERROR(VLOOKUP($A5,'All Running Order working doc'!$B$4:$CO$60,AM$100,FALSE),"-")</f>
        <v>0</v>
      </c>
      <c r="AN5" s="21">
        <f>IFERROR(VLOOKUP($A5,'All Running Order working doc'!$B$4:$CO$60,AN$100,FALSE),"-")</f>
        <v>2</v>
      </c>
      <c r="AO5" s="21">
        <f>IFERROR(VLOOKUP($A5,'All Running Order working doc'!$B$4:$CO$60,AO$100,FALSE),"-")</f>
        <v>0</v>
      </c>
      <c r="AP5" s="21">
        <f>IFERROR(VLOOKUP($A5,'All Running Order working doc'!$B$4:$CO$60,AP$100,FALSE),"-")</f>
        <v>0</v>
      </c>
      <c r="AQ5" s="21">
        <f>IFERROR(VLOOKUP($A5,'All Running Order working doc'!$B$4:$CO$60,AQ$100,FALSE),"-")</f>
        <v>1</v>
      </c>
      <c r="AR5" s="21">
        <f>IFERROR(VLOOKUP($A5,'All Running Order working doc'!$B$4:$CO$60,AR$100,FALSE),"-")</f>
        <v>0</v>
      </c>
      <c r="AS5" s="21">
        <f>IFERROR(VLOOKUP($A5,'All Running Order working doc'!$B$4:$CO$60,AS$100,FALSE),"-")</f>
        <v>1</v>
      </c>
      <c r="AT5" s="21">
        <f>IFERROR(VLOOKUP($A5,'All Running Order working doc'!$B$4:$CO$60,AT$100,FALSE),"-")</f>
        <v>0</v>
      </c>
      <c r="AU5" s="21">
        <f>IFERROR(VLOOKUP($A5,'All Running Order working doc'!$B$4:$CO$60,AU$100,FALSE),"-")</f>
        <v>0</v>
      </c>
      <c r="AV5" s="21">
        <f>IFERROR(VLOOKUP($A5,'All Running Order working doc'!$B$4:$CO$60,AV$100,FALSE),"-")</f>
        <v>5</v>
      </c>
      <c r="AW5" s="21">
        <f>IFERROR(VLOOKUP($A5,'All Running Order working doc'!$B$4:$CO$60,AW$100,FALSE),"-")</f>
        <v>34</v>
      </c>
      <c r="AX5" s="21">
        <f>IFERROR(VLOOKUP($A5,'All Running Order working doc'!$B$4:$CO$60,AX$100,FALSE),"-")</f>
        <v>0</v>
      </c>
      <c r="AY5" s="21">
        <f>IFERROR(VLOOKUP($A5,'All Running Order working doc'!$B$4:$CO$60,AY$100,FALSE),"-")</f>
        <v>0</v>
      </c>
      <c r="AZ5" s="21">
        <f>IFERROR(VLOOKUP($A5,'All Running Order working doc'!$B$4:$CO$60,AZ$100,FALSE),"-")</f>
        <v>0</v>
      </c>
      <c r="BA5" s="21">
        <f>IFERROR(VLOOKUP($A5,'All Running Order working doc'!$B$4:$CO$60,BA$100,FALSE),"-")</f>
        <v>0</v>
      </c>
      <c r="BB5" s="21">
        <f>IFERROR(VLOOKUP($A5,'All Running Order working doc'!$B$4:$CO$60,BB$100,FALSE),"-")</f>
        <v>0</v>
      </c>
      <c r="BC5" s="21">
        <f>IFERROR(VLOOKUP($A5,'All Running Order working doc'!$B$4:$CO$60,BC$100,FALSE),"-")</f>
        <v>0</v>
      </c>
      <c r="BD5" s="21">
        <f>IFERROR(VLOOKUP($A5,'All Running Order working doc'!$B$4:$CO$60,BD$100,FALSE),"-")</f>
        <v>0</v>
      </c>
      <c r="BE5" s="21">
        <f>IFERROR(VLOOKUP($A5,'All Running Order working doc'!$B$4:$CO$60,BE$100,FALSE),"-")</f>
        <v>0</v>
      </c>
      <c r="BF5" s="21">
        <f>IFERROR(VLOOKUP($A5,'All Running Order working doc'!$B$4:$CO$60,BF$100,FALSE),"-")</f>
        <v>0</v>
      </c>
      <c r="BG5" s="21">
        <f>IFERROR(VLOOKUP($A5,'All Running Order working doc'!$B$4:$CO$60,BG$100,FALSE),"-")</f>
        <v>0</v>
      </c>
      <c r="BH5" s="21">
        <f>IFERROR(VLOOKUP($A5,'All Running Order working doc'!$B$4:$CO$60,BH$100,FALSE),"-")</f>
        <v>0</v>
      </c>
      <c r="BI5" s="21">
        <f>IFERROR(VLOOKUP($A5,'All Running Order working doc'!$B$4:$CO$60,BI$100,FALSE),"-")</f>
        <v>34</v>
      </c>
      <c r="BJ5" s="21">
        <f>IFERROR(VLOOKUP($A5,'All Running Order working doc'!$B$4:$CO$60,BJ$100,FALSE),"-")</f>
        <v>3</v>
      </c>
      <c r="BK5" s="21">
        <f>IFERROR(VLOOKUP($A5,'All Running Order working doc'!$B$4:$CO$60,BK$100,FALSE),"-")</f>
        <v>2</v>
      </c>
      <c r="BL5" s="21">
        <f>IFERROR(VLOOKUP($A5,'All Running Order working doc'!$B$4:$CO$60,BL$100,FALSE),"-")</f>
        <v>2</v>
      </c>
      <c r="BM5" s="21">
        <f>IFERROR(VLOOKUP($A5,'All Running Order working doc'!$B$4:$CO$60,BM$100,FALSE),"-")</f>
        <v>2</v>
      </c>
      <c r="BN5" s="21">
        <f>IFERROR(VLOOKUP($A5,'All Running Order working doc'!$B$4:$CO$60,BN$100,FALSE),"-")</f>
        <v>3</v>
      </c>
      <c r="BO5" s="21">
        <f>IFERROR(VLOOKUP($A5,'All Running Order working doc'!$B$4:$CO$60,BO$100,FALSE),"-")</f>
        <v>2</v>
      </c>
      <c r="BP5" s="21">
        <f>IFERROR(VLOOKUP($A5,'All Running Order working doc'!$B$4:$CO$60,BP$100,FALSE),"-")</f>
        <v>2</v>
      </c>
      <c r="BQ5" s="21">
        <f>IFERROR(VLOOKUP($A5,'All Running Order working doc'!$B$4:$CO$60,BQ$100,FALSE),"-")</f>
        <v>2</v>
      </c>
      <c r="BR5" s="21">
        <f>IFERROR(VLOOKUP($A5,'All Running Order working doc'!$B$4:$CO$60,BR$100,FALSE),"-")</f>
        <v>2</v>
      </c>
      <c r="BS5" s="21">
        <f>IFERROR(VLOOKUP($A5,'All Running Order working doc'!$B$4:$CO$60,BS$100,FALSE),"-")</f>
        <v>2</v>
      </c>
      <c r="BT5" s="21">
        <f>IFERROR(VLOOKUP($A5,'All Running Order working doc'!$B$4:$CO$60,BT$100,FALSE),"-")</f>
        <v>2</v>
      </c>
      <c r="BU5" s="21">
        <f>IFERROR(VLOOKUP($A5,'All Running Order working doc'!$B$4:$CO$60,BU$100,FALSE),"-")</f>
        <v>2</v>
      </c>
      <c r="BV5" s="21" t="str">
        <f>IFERROR(VLOOKUP($A5,'All Running Order working doc'!$B$4:$CO$60,BV$100,FALSE),"-")</f>
        <v>-</v>
      </c>
      <c r="BW5" s="21" t="str">
        <f>IFERROR(VLOOKUP($A5,'All Running Order working doc'!$B$4:$CO$60,BW$100,FALSE),"-")</f>
        <v/>
      </c>
      <c r="BX5" s="21" t="str">
        <f>IFERROR(VLOOKUP($A5,'All Running Order working doc'!$B$4:$CO$60,BX$100,FALSE),"-")</f>
        <v>-</v>
      </c>
      <c r="BY5" s="21" t="str">
        <f>IFERROR(VLOOKUP($A5,'All Running Order working doc'!$B$4:$CO$60,BY$100,FALSE),"-")</f>
        <v/>
      </c>
      <c r="BZ5" s="21" t="str">
        <f>IFERROR(VLOOKUP($A5,'All Running Order working doc'!$B$4:$CO$60,BZ$100,FALSE),"-")</f>
        <v>-</v>
      </c>
      <c r="CA5" s="21" t="str">
        <f>IFERROR(VLOOKUP($A5,'All Running Order working doc'!$B$4:$CO$60,CA$100,FALSE),"-")</f>
        <v/>
      </c>
      <c r="CB5" s="21" t="str">
        <f>IFERROR(VLOOKUP($A5,'All Running Order working doc'!$B$4:$CO$60,CB$100,FALSE),"-")</f>
        <v>-</v>
      </c>
      <c r="CC5" s="21" t="str">
        <f>IFERROR(VLOOKUP($A5,'All Running Order working doc'!$B$4:$CO$60,CC$100,FALSE),"-")</f>
        <v/>
      </c>
      <c r="CD5" s="21" t="str">
        <f>IFERROR(VLOOKUP($A5,'All Running Order working doc'!$B$4:$CO$60,CD$100,FALSE),"-")</f>
        <v>-</v>
      </c>
      <c r="CE5" s="21" t="str">
        <f>IFERROR(VLOOKUP($A5,'All Running Order working doc'!$B$4:$CO$60,CE$100,FALSE),"-")</f>
        <v/>
      </c>
      <c r="CF5" s="21" t="str">
        <f>IFERROR(VLOOKUP($A5,'All Running Order working doc'!$B$4:$CO$60,CF$100,FALSE),"-")</f>
        <v>-</v>
      </c>
      <c r="CG5" s="21" t="str">
        <f>IFERROR(VLOOKUP($A5,'All Running Order working doc'!$B$4:$CO$60,CG$100,FALSE),"-")</f>
        <v/>
      </c>
      <c r="CH5" s="21" t="str">
        <f>IFERROR(VLOOKUP($A5,'All Running Order working doc'!$B$4:$CO$60,CH$100,FALSE),"-")</f>
        <v>-</v>
      </c>
      <c r="CI5" s="21" t="str">
        <f>IFERROR(VLOOKUP($A5,'All Running Order working doc'!$B$4:$CO$60,CI$100,FALSE),"-")</f>
        <v xml:space="preserve"> </v>
      </c>
      <c r="CJ5" s="21" t="str">
        <f>IFERROR(VLOOKUP($A5,'All Running Order working doc'!$B$4:$CO$60,CJ$100,FALSE),"-")</f>
        <v>-</v>
      </c>
      <c r="CK5" s="21" t="str">
        <f>IFERROR(VLOOKUP($A5,'All Running Order working doc'!$B$4:$CO$60,CK$100,FALSE),"-")</f>
        <v xml:space="preserve"> </v>
      </c>
      <c r="CL5" s="21" t="str">
        <f>IFERROR(VLOOKUP($A5,'All Running Order working doc'!$B$4:$CO$60,CL$100,FALSE),"-")</f>
        <v>2</v>
      </c>
      <c r="CM5" s="21" t="str">
        <f>IFERROR(VLOOKUP($A5,'All Running Order working doc'!$B$4:$CO$60,CM$100,FALSE),"-")</f>
        <v xml:space="preserve"> </v>
      </c>
      <c r="CN5" s="21" t="str">
        <f>IFERROR(VLOOKUP($A5,'All Running Order working doc'!$B$4:$CO$60,CN$100,FALSE),"-")</f>
        <v xml:space="preserve"> </v>
      </c>
      <c r="CQ5" s="3">
        <v>2</v>
      </c>
    </row>
    <row r="6" spans="1:95" x14ac:dyDescent="0.3">
      <c r="A6" s="3" t="str">
        <f>CONCATENATE(Constants!$D$2,CQ6,)</f>
        <v>National3</v>
      </c>
      <c r="B6" s="12">
        <f>IFERROR(VLOOKUP($A6,'All Running Order working doc'!$B$4:$CO$60,B$100,FALSE),"-")</f>
        <v>7</v>
      </c>
      <c r="C6" s="21" t="str">
        <f>IFERROR(VLOOKUP($A6,'All Running Order working doc'!$B$4:$CO$60,C$100,FALSE),"-")</f>
        <v>Roland Uglow</v>
      </c>
      <c r="D6" s="21" t="str">
        <f>IFERROR(VLOOKUP($A6,'All Running Order working doc'!$B$4:$CO$60,D$100,FALSE),"-")</f>
        <v>Beth Carroll</v>
      </c>
      <c r="E6" s="21" t="str">
        <f>IFERROR(VLOOKUP($A6,'All Running Order working doc'!$B$4:$CO$60,E$100,FALSE),"-")</f>
        <v>Crossle</v>
      </c>
      <c r="F6" s="21">
        <f>IFERROR(VLOOKUP($A6,'All Running Order working doc'!$B$4:$CO$60,F$100,FALSE),"-")</f>
        <v>1500</v>
      </c>
      <c r="G6" s="21" t="str">
        <f>IFERROR(VLOOKUP($A6,'All Running Order working doc'!$B$4:$CO$60,G$100,FALSE),"-")</f>
        <v>IRS</v>
      </c>
      <c r="H6" s="21">
        <f>IFERROR(VLOOKUP($A6,'All Running Order working doc'!$B$4:$CO$60,H$100,FALSE),"-")</f>
        <v>0</v>
      </c>
      <c r="I6" s="21">
        <f>IFERROR(VLOOKUP($A6,'All Running Order working doc'!$B$4:$CO$60,I$100,FALSE),"-")</f>
        <v>0</v>
      </c>
      <c r="J6" s="21">
        <f>IFERROR(VLOOKUP($A6,'All Running Order working doc'!$B$4:$CO$60,J$100,FALSE),"-")</f>
        <v>0</v>
      </c>
      <c r="K6" s="21">
        <f>IFERROR(VLOOKUP($A6,'All Running Order working doc'!$B$4:$CO$60,K$100,FALSE),"-")</f>
        <v>0</v>
      </c>
      <c r="L6" s="21">
        <f>IFERROR(VLOOKUP($A6,'All Running Order working doc'!$B$4:$CO$60,L$100,FALSE),"-")</f>
        <v>0</v>
      </c>
      <c r="M6" s="21" t="str">
        <f>IFERROR(VLOOKUP($A6,'All Running Order working doc'!$B$4:$CO$60,M$100,FALSE),"-")</f>
        <v>National</v>
      </c>
      <c r="N6" s="21" t="str">
        <f>IFERROR(VLOOKUP($A6,'All Running Order working doc'!$B$4:$CO$60,N$100,FALSE),"-")</f>
        <v>Red IRS</v>
      </c>
      <c r="O6" s="21">
        <f>IFERROR(VLOOKUP($A6,'All Running Order working doc'!$B$4:$CO$60,O$100,FALSE),"-")</f>
        <v>2</v>
      </c>
      <c r="P6" s="21">
        <f>IFERROR(VLOOKUP($A6,'All Running Order working doc'!$B$4:$CO$60,P$100,FALSE),"-")</f>
        <v>2</v>
      </c>
      <c r="Q6" s="21">
        <f>IFERROR(VLOOKUP($A6,'All Running Order working doc'!$B$4:$CO$60,Q$100,FALSE),"-")</f>
        <v>5</v>
      </c>
      <c r="R6" s="21">
        <f>IFERROR(VLOOKUP($A6,'All Running Order working doc'!$B$4:$CO$60,R$100,FALSE),"-")</f>
        <v>1</v>
      </c>
      <c r="S6" s="21">
        <f>IFERROR(VLOOKUP($A6,'All Running Order working doc'!$B$4:$CO$60,S$100,FALSE),"-")</f>
        <v>0</v>
      </c>
      <c r="T6" s="21">
        <f>IFERROR(VLOOKUP($A6,'All Running Order working doc'!$B$4:$CO$60,T$100,FALSE),"-")</f>
        <v>0</v>
      </c>
      <c r="U6" s="21">
        <f>IFERROR(VLOOKUP($A6,'All Running Order working doc'!$B$4:$CO$60,U$100,FALSE),"-")</f>
        <v>9</v>
      </c>
      <c r="V6" s="21">
        <f>IFERROR(VLOOKUP($A6,'All Running Order working doc'!$B$4:$CO$60,V$100,FALSE),"-")</f>
        <v>2</v>
      </c>
      <c r="W6" s="21">
        <f>IFERROR(VLOOKUP($A6,'All Running Order working doc'!$B$4:$CO$60,W$100,FALSE),"-")</f>
        <v>0</v>
      </c>
      <c r="X6" s="21">
        <f>IFERROR(VLOOKUP($A6,'All Running Order working doc'!$B$4:$CO$60,X$100,FALSE),"-")</f>
        <v>0</v>
      </c>
      <c r="Y6" s="21">
        <f>IFERROR(VLOOKUP($A6,'All Running Order working doc'!$B$4:$CO$60,Y$100,FALSE),"-")</f>
        <v>21</v>
      </c>
      <c r="Z6" s="21">
        <f>IFERROR(VLOOKUP($A6,'All Running Order working doc'!$B$4:$CO$60,Z$100,FALSE),"-")</f>
        <v>2</v>
      </c>
      <c r="AA6" s="21">
        <f>IFERROR(VLOOKUP($A6,'All Running Order working doc'!$B$4:$CO$60,AA$100,FALSE),"-")</f>
        <v>0</v>
      </c>
      <c r="AB6" s="21">
        <f>IFERROR(VLOOKUP($A6,'All Running Order working doc'!$B$4:$CO$60,AB$100,FALSE),"-")</f>
        <v>2</v>
      </c>
      <c r="AC6" s="21">
        <f>IFERROR(VLOOKUP($A6,'All Running Order working doc'!$B$4:$CO$60,AC$100,FALSE),"-")</f>
        <v>0</v>
      </c>
      <c r="AD6" s="21">
        <f>IFERROR(VLOOKUP($A6,'All Running Order working doc'!$B$4:$CO$60,AD$100,FALSE),"-")</f>
        <v>0</v>
      </c>
      <c r="AE6" s="21">
        <f>IFERROR(VLOOKUP($A6,'All Running Order working doc'!$B$4:$CO$60,AE$100,FALSE),"-")</f>
        <v>0</v>
      </c>
      <c r="AF6" s="21">
        <f>IFERROR(VLOOKUP($A6,'All Running Order working doc'!$B$4:$CO$60,AF$100,FALSE),"-")</f>
        <v>8</v>
      </c>
      <c r="AG6" s="21">
        <f>IFERROR(VLOOKUP($A6,'All Running Order working doc'!$B$4:$CO$60,AG$100,FALSE),"-")</f>
        <v>0</v>
      </c>
      <c r="AH6" s="21">
        <f>IFERROR(VLOOKUP($A6,'All Running Order working doc'!$B$4:$CO$60,AH$100,FALSE),"-")</f>
        <v>0</v>
      </c>
      <c r="AI6" s="21">
        <f>IFERROR(VLOOKUP($A6,'All Running Order working doc'!$B$4:$CO$60,AI$100,FALSE),"-")</f>
        <v>0</v>
      </c>
      <c r="AJ6" s="21">
        <f>IFERROR(VLOOKUP($A6,'All Running Order working doc'!$B$4:$CO$60,AJ$100,FALSE),"-")</f>
        <v>12</v>
      </c>
      <c r="AK6" s="21">
        <f>IFERROR(VLOOKUP($A6,'All Running Order working doc'!$B$4:$CO$60,AK$100,FALSE),"-")</f>
        <v>33</v>
      </c>
      <c r="AL6" s="21">
        <f>IFERROR(VLOOKUP($A6,'All Running Order working doc'!$B$4:$CO$60,AL$100,FALSE),"-")</f>
        <v>2</v>
      </c>
      <c r="AM6" s="21">
        <f>IFERROR(VLOOKUP($A6,'All Running Order working doc'!$B$4:$CO$60,AM$100,FALSE),"-")</f>
        <v>0</v>
      </c>
      <c r="AN6" s="21">
        <f>IFERROR(VLOOKUP($A6,'All Running Order working doc'!$B$4:$CO$60,AN$100,FALSE),"-")</f>
        <v>0</v>
      </c>
      <c r="AO6" s="21">
        <f>IFERROR(VLOOKUP($A6,'All Running Order working doc'!$B$4:$CO$60,AO$100,FALSE),"-")</f>
        <v>0</v>
      </c>
      <c r="AP6" s="21">
        <f>IFERROR(VLOOKUP($A6,'All Running Order working doc'!$B$4:$CO$60,AP$100,FALSE),"-")</f>
        <v>0</v>
      </c>
      <c r="AQ6" s="21">
        <f>IFERROR(VLOOKUP($A6,'All Running Order working doc'!$B$4:$CO$60,AQ$100,FALSE),"-")</f>
        <v>2</v>
      </c>
      <c r="AR6" s="21">
        <f>IFERROR(VLOOKUP($A6,'All Running Order working doc'!$B$4:$CO$60,AR$100,FALSE),"-")</f>
        <v>4</v>
      </c>
      <c r="AS6" s="21">
        <f>IFERROR(VLOOKUP($A6,'All Running Order working doc'!$B$4:$CO$60,AS$100,FALSE),"-")</f>
        <v>0</v>
      </c>
      <c r="AT6" s="21">
        <f>IFERROR(VLOOKUP($A6,'All Running Order working doc'!$B$4:$CO$60,AT$100,FALSE),"-")</f>
        <v>0</v>
      </c>
      <c r="AU6" s="21">
        <f>IFERROR(VLOOKUP($A6,'All Running Order working doc'!$B$4:$CO$60,AU$100,FALSE),"-")</f>
        <v>0</v>
      </c>
      <c r="AV6" s="21">
        <f>IFERROR(VLOOKUP($A6,'All Running Order working doc'!$B$4:$CO$60,AV$100,FALSE),"-")</f>
        <v>8</v>
      </c>
      <c r="AW6" s="21">
        <f>IFERROR(VLOOKUP($A6,'All Running Order working doc'!$B$4:$CO$60,AW$100,FALSE),"-")</f>
        <v>41</v>
      </c>
      <c r="AX6" s="21">
        <f>IFERROR(VLOOKUP($A6,'All Running Order working doc'!$B$4:$CO$60,AX$100,FALSE),"-")</f>
        <v>0</v>
      </c>
      <c r="AY6" s="21">
        <f>IFERROR(VLOOKUP($A6,'All Running Order working doc'!$B$4:$CO$60,AY$100,FALSE),"-")</f>
        <v>0</v>
      </c>
      <c r="AZ6" s="21">
        <f>IFERROR(VLOOKUP($A6,'All Running Order working doc'!$B$4:$CO$60,AZ$100,FALSE),"-")</f>
        <v>0</v>
      </c>
      <c r="BA6" s="21">
        <f>IFERROR(VLOOKUP($A6,'All Running Order working doc'!$B$4:$CO$60,BA$100,FALSE),"-")</f>
        <v>0</v>
      </c>
      <c r="BB6" s="21">
        <f>IFERROR(VLOOKUP($A6,'All Running Order working doc'!$B$4:$CO$60,BB$100,FALSE),"-")</f>
        <v>0</v>
      </c>
      <c r="BC6" s="21">
        <f>IFERROR(VLOOKUP($A6,'All Running Order working doc'!$B$4:$CO$60,BC$100,FALSE),"-")</f>
        <v>0</v>
      </c>
      <c r="BD6" s="21">
        <f>IFERROR(VLOOKUP($A6,'All Running Order working doc'!$B$4:$CO$60,BD$100,FALSE),"-")</f>
        <v>0</v>
      </c>
      <c r="BE6" s="21">
        <f>IFERROR(VLOOKUP($A6,'All Running Order working doc'!$B$4:$CO$60,BE$100,FALSE),"-")</f>
        <v>0</v>
      </c>
      <c r="BF6" s="21">
        <f>IFERROR(VLOOKUP($A6,'All Running Order working doc'!$B$4:$CO$60,BF$100,FALSE),"-")</f>
        <v>0</v>
      </c>
      <c r="BG6" s="21">
        <f>IFERROR(VLOOKUP($A6,'All Running Order working doc'!$B$4:$CO$60,BG$100,FALSE),"-")</f>
        <v>0</v>
      </c>
      <c r="BH6" s="21">
        <f>IFERROR(VLOOKUP($A6,'All Running Order working doc'!$B$4:$CO$60,BH$100,FALSE),"-")</f>
        <v>0</v>
      </c>
      <c r="BI6" s="21">
        <f>IFERROR(VLOOKUP($A6,'All Running Order working doc'!$B$4:$CO$60,BI$100,FALSE),"-")</f>
        <v>41</v>
      </c>
      <c r="BJ6" s="21">
        <f>IFERROR(VLOOKUP($A6,'All Running Order working doc'!$B$4:$CO$60,BJ$100,FALSE),"-")</f>
        <v>5</v>
      </c>
      <c r="BK6" s="21">
        <f>IFERROR(VLOOKUP($A6,'All Running Order working doc'!$B$4:$CO$60,BK$100,FALSE),"-")</f>
        <v>5</v>
      </c>
      <c r="BL6" s="21">
        <f>IFERROR(VLOOKUP($A6,'All Running Order working doc'!$B$4:$CO$60,BL$100,FALSE),"-")</f>
        <v>3</v>
      </c>
      <c r="BM6" s="21">
        <f>IFERROR(VLOOKUP($A6,'All Running Order working doc'!$B$4:$CO$60,BM$100,FALSE),"-")</f>
        <v>3</v>
      </c>
      <c r="BN6" s="21">
        <f>IFERROR(VLOOKUP($A6,'All Running Order working doc'!$B$4:$CO$60,BN$100,FALSE),"-")</f>
        <v>3</v>
      </c>
      <c r="BO6" s="21">
        <f>IFERROR(VLOOKUP($A6,'All Running Order working doc'!$B$4:$CO$60,BO$100,FALSE),"-")</f>
        <v>5</v>
      </c>
      <c r="BP6" s="21">
        <f>IFERROR(VLOOKUP($A6,'All Running Order working doc'!$B$4:$CO$60,BP$100,FALSE),"-")</f>
        <v>3</v>
      </c>
      <c r="BQ6" s="21">
        <f>IFERROR(VLOOKUP($A6,'All Running Order working doc'!$B$4:$CO$60,BQ$100,FALSE),"-")</f>
        <v>3</v>
      </c>
      <c r="BR6" s="21">
        <f>IFERROR(VLOOKUP($A6,'All Running Order working doc'!$B$4:$CO$60,BR$100,FALSE),"-")</f>
        <v>3</v>
      </c>
      <c r="BS6" s="21">
        <f>IFERROR(VLOOKUP($A6,'All Running Order working doc'!$B$4:$CO$60,BS$100,FALSE),"-")</f>
        <v>3</v>
      </c>
      <c r="BT6" s="21">
        <f>IFERROR(VLOOKUP($A6,'All Running Order working doc'!$B$4:$CO$60,BT$100,FALSE),"-")</f>
        <v>3</v>
      </c>
      <c r="BU6" s="21">
        <f>IFERROR(VLOOKUP($A6,'All Running Order working doc'!$B$4:$CO$60,BU$100,FALSE),"-")</f>
        <v>3</v>
      </c>
      <c r="BV6" s="21" t="str">
        <f>IFERROR(VLOOKUP($A6,'All Running Order working doc'!$B$4:$CO$60,BV$100,FALSE),"-")</f>
        <v>-</v>
      </c>
      <c r="BW6" s="21" t="str">
        <f>IFERROR(VLOOKUP($A6,'All Running Order working doc'!$B$4:$CO$60,BW$100,FALSE),"-")</f>
        <v/>
      </c>
      <c r="BX6" s="21" t="str">
        <f>IFERROR(VLOOKUP($A6,'All Running Order working doc'!$B$4:$CO$60,BX$100,FALSE),"-")</f>
        <v>-</v>
      </c>
      <c r="BY6" s="21" t="str">
        <f>IFERROR(VLOOKUP($A6,'All Running Order working doc'!$B$4:$CO$60,BY$100,FALSE),"-")</f>
        <v/>
      </c>
      <c r="BZ6" s="21" t="str">
        <f>IFERROR(VLOOKUP($A6,'All Running Order working doc'!$B$4:$CO$60,BZ$100,FALSE),"-")</f>
        <v>-</v>
      </c>
      <c r="CA6" s="21" t="str">
        <f>IFERROR(VLOOKUP($A6,'All Running Order working doc'!$B$4:$CO$60,CA$100,FALSE),"-")</f>
        <v/>
      </c>
      <c r="CB6" s="21" t="str">
        <f>IFERROR(VLOOKUP($A6,'All Running Order working doc'!$B$4:$CO$60,CB$100,FALSE),"-")</f>
        <v>-</v>
      </c>
      <c r="CC6" s="21" t="str">
        <f>IFERROR(VLOOKUP($A6,'All Running Order working doc'!$B$4:$CO$60,CC$100,FALSE),"-")</f>
        <v/>
      </c>
      <c r="CD6" s="21" t="str">
        <f>IFERROR(VLOOKUP($A6,'All Running Order working doc'!$B$4:$CO$60,CD$100,FALSE),"-")</f>
        <v>-</v>
      </c>
      <c r="CE6" s="21" t="str">
        <f>IFERROR(VLOOKUP($A6,'All Running Order working doc'!$B$4:$CO$60,CE$100,FALSE),"-")</f>
        <v/>
      </c>
      <c r="CF6" s="21" t="str">
        <f>IFERROR(VLOOKUP($A6,'All Running Order working doc'!$B$4:$CO$60,CF$100,FALSE),"-")</f>
        <v>-</v>
      </c>
      <c r="CG6" s="21" t="str">
        <f>IFERROR(VLOOKUP($A6,'All Running Order working doc'!$B$4:$CO$60,CG$100,FALSE),"-")</f>
        <v/>
      </c>
      <c r="CH6" s="21" t="str">
        <f>IFERROR(VLOOKUP($A6,'All Running Order working doc'!$B$4:$CO$60,CH$100,FALSE),"-")</f>
        <v>-</v>
      </c>
      <c r="CI6" s="21" t="str">
        <f>IFERROR(VLOOKUP($A6,'All Running Order working doc'!$B$4:$CO$60,CI$100,FALSE),"-")</f>
        <v xml:space="preserve"> </v>
      </c>
      <c r="CJ6" s="21" t="str">
        <f>IFERROR(VLOOKUP($A6,'All Running Order working doc'!$B$4:$CO$60,CJ$100,FALSE),"-")</f>
        <v>-</v>
      </c>
      <c r="CK6" s="21" t="str">
        <f>IFERROR(VLOOKUP($A6,'All Running Order working doc'!$B$4:$CO$60,CK$100,FALSE),"-")</f>
        <v xml:space="preserve"> </v>
      </c>
      <c r="CL6" s="21" t="str">
        <f>IFERROR(VLOOKUP($A6,'All Running Order working doc'!$B$4:$CO$60,CL$100,FALSE),"-")</f>
        <v>3</v>
      </c>
      <c r="CM6" s="21" t="str">
        <f>IFERROR(VLOOKUP($A6,'All Running Order working doc'!$B$4:$CO$60,CM$100,FALSE),"-")</f>
        <v xml:space="preserve"> </v>
      </c>
      <c r="CN6" s="21" t="str">
        <f>IFERROR(VLOOKUP($A6,'All Running Order working doc'!$B$4:$CO$60,CN$100,FALSE),"-")</f>
        <v xml:space="preserve"> </v>
      </c>
      <c r="CQ6" s="3">
        <v>3</v>
      </c>
    </row>
    <row r="7" spans="1:95" x14ac:dyDescent="0.3">
      <c r="A7" s="3" t="str">
        <f>CONCATENATE(Constants!$D$2,CQ7,)</f>
        <v>National4</v>
      </c>
      <c r="B7" s="12">
        <f>IFERROR(VLOOKUP($A7,'All Running Order working doc'!$B$4:$CO$60,B$100,FALSE),"-")</f>
        <v>1</v>
      </c>
      <c r="C7" s="21" t="str">
        <f>IFERROR(VLOOKUP($A7,'All Running Order working doc'!$B$4:$CO$60,C$100,FALSE),"-")</f>
        <v>Simon Kingsley</v>
      </c>
      <c r="D7" s="21" t="str">
        <f>IFERROR(VLOOKUP($A7,'All Running Order working doc'!$B$4:$CO$60,D$100,FALSE),"-")</f>
        <v>Matt Kingsley</v>
      </c>
      <c r="E7" s="21" t="str">
        <f>IFERROR(VLOOKUP($A7,'All Running Order working doc'!$B$4:$CO$60,E$100,FALSE),"-")</f>
        <v>Crossle</v>
      </c>
      <c r="F7" s="21">
        <f>IFERROR(VLOOKUP($A7,'All Running Order working doc'!$B$4:$CO$60,F$100,FALSE),"-")</f>
        <v>1500</v>
      </c>
      <c r="G7" s="21" t="str">
        <f>IFERROR(VLOOKUP($A7,'All Running Order working doc'!$B$4:$CO$60,G$100,FALSE),"-")</f>
        <v>IRS</v>
      </c>
      <c r="H7" s="21">
        <f>IFERROR(VLOOKUP($A7,'All Running Order working doc'!$B$4:$CO$60,H$100,FALSE),"-")</f>
        <v>0</v>
      </c>
      <c r="I7" s="21">
        <f>IFERROR(VLOOKUP($A7,'All Running Order working doc'!$B$4:$CO$60,I$100,FALSE),"-")</f>
        <v>0</v>
      </c>
      <c r="J7" s="21">
        <f>IFERROR(VLOOKUP($A7,'All Running Order working doc'!$B$4:$CO$60,J$100,FALSE),"-")</f>
        <v>0</v>
      </c>
      <c r="K7" s="21">
        <f>IFERROR(VLOOKUP($A7,'All Running Order working doc'!$B$4:$CO$60,K$100,FALSE),"-")</f>
        <v>0</v>
      </c>
      <c r="L7" s="21">
        <f>IFERROR(VLOOKUP($A7,'All Running Order working doc'!$B$4:$CO$60,L$100,FALSE),"-")</f>
        <v>0</v>
      </c>
      <c r="M7" s="21" t="str">
        <f>IFERROR(VLOOKUP($A7,'All Running Order working doc'!$B$4:$CO$60,M$100,FALSE),"-")</f>
        <v>National</v>
      </c>
      <c r="N7" s="21" t="str">
        <f>IFERROR(VLOOKUP($A7,'All Running Order working doc'!$B$4:$CO$60,N$100,FALSE),"-")</f>
        <v>Red IRS</v>
      </c>
      <c r="O7" s="21">
        <f>IFERROR(VLOOKUP($A7,'All Running Order working doc'!$B$4:$CO$60,O$100,FALSE),"-")</f>
        <v>4</v>
      </c>
      <c r="P7" s="21">
        <f>IFERROR(VLOOKUP($A7,'All Running Order working doc'!$B$4:$CO$60,P$100,FALSE),"-")</f>
        <v>2</v>
      </c>
      <c r="Q7" s="21">
        <f>IFERROR(VLOOKUP($A7,'All Running Order working doc'!$B$4:$CO$60,Q$100,FALSE),"-")</f>
        <v>4</v>
      </c>
      <c r="R7" s="21">
        <f>IFERROR(VLOOKUP($A7,'All Running Order working doc'!$B$4:$CO$60,R$100,FALSE),"-")</f>
        <v>0</v>
      </c>
      <c r="S7" s="21">
        <f>IFERROR(VLOOKUP($A7,'All Running Order working doc'!$B$4:$CO$60,S$100,FALSE),"-")</f>
        <v>0</v>
      </c>
      <c r="T7" s="21">
        <f>IFERROR(VLOOKUP($A7,'All Running Order working doc'!$B$4:$CO$60,T$100,FALSE),"-")</f>
        <v>0</v>
      </c>
      <c r="U7" s="21">
        <f>IFERROR(VLOOKUP($A7,'All Running Order working doc'!$B$4:$CO$60,U$100,FALSE),"-")</f>
        <v>8</v>
      </c>
      <c r="V7" s="21">
        <f>IFERROR(VLOOKUP($A7,'All Running Order working doc'!$B$4:$CO$60,V$100,FALSE),"-")</f>
        <v>2</v>
      </c>
      <c r="W7" s="21">
        <f>IFERROR(VLOOKUP($A7,'All Running Order working doc'!$B$4:$CO$60,W$100,FALSE),"-")</f>
        <v>0</v>
      </c>
      <c r="X7" s="21">
        <f>IFERROR(VLOOKUP($A7,'All Running Order working doc'!$B$4:$CO$60,X$100,FALSE),"-")</f>
        <v>0</v>
      </c>
      <c r="Y7" s="21">
        <f>IFERROR(VLOOKUP($A7,'All Running Order working doc'!$B$4:$CO$60,Y$100,FALSE),"-")</f>
        <v>20</v>
      </c>
      <c r="Z7" s="21">
        <f>IFERROR(VLOOKUP($A7,'All Running Order working doc'!$B$4:$CO$60,Z$100,FALSE),"-")</f>
        <v>2</v>
      </c>
      <c r="AA7" s="21">
        <f>IFERROR(VLOOKUP($A7,'All Running Order working doc'!$B$4:$CO$60,AA$100,FALSE),"-")</f>
        <v>0</v>
      </c>
      <c r="AB7" s="21">
        <f>IFERROR(VLOOKUP($A7,'All Running Order working doc'!$B$4:$CO$60,AB$100,FALSE),"-")</f>
        <v>3</v>
      </c>
      <c r="AC7" s="21">
        <f>IFERROR(VLOOKUP($A7,'All Running Order working doc'!$B$4:$CO$60,AC$100,FALSE),"-")</f>
        <v>0</v>
      </c>
      <c r="AD7" s="21">
        <f>IFERROR(VLOOKUP($A7,'All Running Order working doc'!$B$4:$CO$60,AD$100,FALSE),"-")</f>
        <v>0</v>
      </c>
      <c r="AE7" s="21">
        <f>IFERROR(VLOOKUP($A7,'All Running Order working doc'!$B$4:$CO$60,AE$100,FALSE),"-")</f>
        <v>0</v>
      </c>
      <c r="AF7" s="21">
        <f>IFERROR(VLOOKUP($A7,'All Running Order working doc'!$B$4:$CO$60,AF$100,FALSE),"-")</f>
        <v>6</v>
      </c>
      <c r="AG7" s="21">
        <f>IFERROR(VLOOKUP($A7,'All Running Order working doc'!$B$4:$CO$60,AG$100,FALSE),"-")</f>
        <v>0</v>
      </c>
      <c r="AH7" s="21">
        <f>IFERROR(VLOOKUP($A7,'All Running Order working doc'!$B$4:$CO$60,AH$100,FALSE),"-")</f>
        <v>0</v>
      </c>
      <c r="AI7" s="21">
        <f>IFERROR(VLOOKUP($A7,'All Running Order working doc'!$B$4:$CO$60,AI$100,FALSE),"-")</f>
        <v>0</v>
      </c>
      <c r="AJ7" s="21">
        <f>IFERROR(VLOOKUP($A7,'All Running Order working doc'!$B$4:$CO$60,AJ$100,FALSE),"-")</f>
        <v>11</v>
      </c>
      <c r="AK7" s="21">
        <f>IFERROR(VLOOKUP($A7,'All Running Order working doc'!$B$4:$CO$60,AK$100,FALSE),"-")</f>
        <v>31</v>
      </c>
      <c r="AL7" s="21">
        <f>IFERROR(VLOOKUP($A7,'All Running Order working doc'!$B$4:$CO$60,AL$100,FALSE),"-")</f>
        <v>1</v>
      </c>
      <c r="AM7" s="21">
        <f>IFERROR(VLOOKUP($A7,'All Running Order working doc'!$B$4:$CO$60,AM$100,FALSE),"-")</f>
        <v>0</v>
      </c>
      <c r="AN7" s="21">
        <f>IFERROR(VLOOKUP($A7,'All Running Order working doc'!$B$4:$CO$60,AN$100,FALSE),"-")</f>
        <v>1</v>
      </c>
      <c r="AO7" s="21">
        <f>IFERROR(VLOOKUP($A7,'All Running Order working doc'!$B$4:$CO$60,AO$100,FALSE),"-")</f>
        <v>0</v>
      </c>
      <c r="AP7" s="21">
        <f>IFERROR(VLOOKUP($A7,'All Running Order working doc'!$B$4:$CO$60,AP$100,FALSE),"-")</f>
        <v>0</v>
      </c>
      <c r="AQ7" s="21">
        <f>IFERROR(VLOOKUP($A7,'All Running Order working doc'!$B$4:$CO$60,AQ$100,FALSE),"-")</f>
        <v>2</v>
      </c>
      <c r="AR7" s="21">
        <f>IFERROR(VLOOKUP($A7,'All Running Order working doc'!$B$4:$CO$60,AR$100,FALSE),"-")</f>
        <v>8</v>
      </c>
      <c r="AS7" s="21">
        <f>IFERROR(VLOOKUP($A7,'All Running Order working doc'!$B$4:$CO$60,AS$100,FALSE),"-")</f>
        <v>0</v>
      </c>
      <c r="AT7" s="21">
        <f>IFERROR(VLOOKUP($A7,'All Running Order working doc'!$B$4:$CO$60,AT$100,FALSE),"-")</f>
        <v>0</v>
      </c>
      <c r="AU7" s="21">
        <f>IFERROR(VLOOKUP($A7,'All Running Order working doc'!$B$4:$CO$60,AU$100,FALSE),"-")</f>
        <v>0</v>
      </c>
      <c r="AV7" s="21">
        <f>IFERROR(VLOOKUP($A7,'All Running Order working doc'!$B$4:$CO$60,AV$100,FALSE),"-")</f>
        <v>12</v>
      </c>
      <c r="AW7" s="21">
        <f>IFERROR(VLOOKUP($A7,'All Running Order working doc'!$B$4:$CO$60,AW$100,FALSE),"-")</f>
        <v>43</v>
      </c>
      <c r="AX7" s="21">
        <f>IFERROR(VLOOKUP($A7,'All Running Order working doc'!$B$4:$CO$60,AX$100,FALSE),"-")</f>
        <v>0</v>
      </c>
      <c r="AY7" s="21">
        <f>IFERROR(VLOOKUP($A7,'All Running Order working doc'!$B$4:$CO$60,AY$100,FALSE),"-")</f>
        <v>0</v>
      </c>
      <c r="AZ7" s="21">
        <f>IFERROR(VLOOKUP($A7,'All Running Order working doc'!$B$4:$CO$60,AZ$100,FALSE),"-")</f>
        <v>0</v>
      </c>
      <c r="BA7" s="21">
        <f>IFERROR(VLOOKUP($A7,'All Running Order working doc'!$B$4:$CO$60,BA$100,FALSE),"-")</f>
        <v>0</v>
      </c>
      <c r="BB7" s="21">
        <f>IFERROR(VLOOKUP($A7,'All Running Order working doc'!$B$4:$CO$60,BB$100,FALSE),"-")</f>
        <v>0</v>
      </c>
      <c r="BC7" s="21">
        <f>IFERROR(VLOOKUP($A7,'All Running Order working doc'!$B$4:$CO$60,BC$100,FALSE),"-")</f>
        <v>0</v>
      </c>
      <c r="BD7" s="21">
        <f>IFERROR(VLOOKUP($A7,'All Running Order working doc'!$B$4:$CO$60,BD$100,FALSE),"-")</f>
        <v>0</v>
      </c>
      <c r="BE7" s="21">
        <f>IFERROR(VLOOKUP($A7,'All Running Order working doc'!$B$4:$CO$60,BE$100,FALSE),"-")</f>
        <v>0</v>
      </c>
      <c r="BF7" s="21">
        <f>IFERROR(VLOOKUP($A7,'All Running Order working doc'!$B$4:$CO$60,BF$100,FALSE),"-")</f>
        <v>0</v>
      </c>
      <c r="BG7" s="21">
        <f>IFERROR(VLOOKUP($A7,'All Running Order working doc'!$B$4:$CO$60,BG$100,FALSE),"-")</f>
        <v>0</v>
      </c>
      <c r="BH7" s="21">
        <f>IFERROR(VLOOKUP($A7,'All Running Order working doc'!$B$4:$CO$60,BH$100,FALSE),"-")</f>
        <v>0</v>
      </c>
      <c r="BI7" s="21">
        <f>IFERROR(VLOOKUP($A7,'All Running Order working doc'!$B$4:$CO$60,BI$100,FALSE),"-")</f>
        <v>43</v>
      </c>
      <c r="BJ7" s="21">
        <f>IFERROR(VLOOKUP($A7,'All Running Order working doc'!$B$4:$CO$60,BJ$100,FALSE),"-")</f>
        <v>2</v>
      </c>
      <c r="BK7" s="21">
        <f>IFERROR(VLOOKUP($A7,'All Running Order working doc'!$B$4:$CO$60,BK$100,FALSE),"-")</f>
        <v>3</v>
      </c>
      <c r="BL7" s="21">
        <f>IFERROR(VLOOKUP($A7,'All Running Order working doc'!$B$4:$CO$60,BL$100,FALSE),"-")</f>
        <v>4</v>
      </c>
      <c r="BM7" s="21">
        <f>IFERROR(VLOOKUP($A7,'All Running Order working doc'!$B$4:$CO$60,BM$100,FALSE),"-")</f>
        <v>4</v>
      </c>
      <c r="BN7" s="21">
        <f>IFERROR(VLOOKUP($A7,'All Running Order working doc'!$B$4:$CO$60,BN$100,FALSE),"-")</f>
        <v>2</v>
      </c>
      <c r="BO7" s="21">
        <f>IFERROR(VLOOKUP($A7,'All Running Order working doc'!$B$4:$CO$60,BO$100,FALSE),"-")</f>
        <v>3</v>
      </c>
      <c r="BP7" s="21">
        <f>IFERROR(VLOOKUP($A7,'All Running Order working doc'!$B$4:$CO$60,BP$100,FALSE),"-")</f>
        <v>4</v>
      </c>
      <c r="BQ7" s="21">
        <f>IFERROR(VLOOKUP($A7,'All Running Order working doc'!$B$4:$CO$60,BQ$100,FALSE),"-")</f>
        <v>4</v>
      </c>
      <c r="BR7" s="21">
        <f>IFERROR(VLOOKUP($A7,'All Running Order working doc'!$B$4:$CO$60,BR$100,FALSE),"-")</f>
        <v>4</v>
      </c>
      <c r="BS7" s="21">
        <f>IFERROR(VLOOKUP($A7,'All Running Order working doc'!$B$4:$CO$60,BS$100,FALSE),"-")</f>
        <v>4</v>
      </c>
      <c r="BT7" s="21">
        <f>IFERROR(VLOOKUP($A7,'All Running Order working doc'!$B$4:$CO$60,BT$100,FALSE),"-")</f>
        <v>4</v>
      </c>
      <c r="BU7" s="21">
        <f>IFERROR(VLOOKUP($A7,'All Running Order working doc'!$B$4:$CO$60,BU$100,FALSE),"-")</f>
        <v>4</v>
      </c>
      <c r="BV7" s="21" t="str">
        <f>IFERROR(VLOOKUP($A7,'All Running Order working doc'!$B$4:$CO$60,BV$100,FALSE),"-")</f>
        <v>-</v>
      </c>
      <c r="BW7" s="21" t="str">
        <f>IFERROR(VLOOKUP($A7,'All Running Order working doc'!$B$4:$CO$60,BW$100,FALSE),"-")</f>
        <v/>
      </c>
      <c r="BX7" s="21" t="str">
        <f>IFERROR(VLOOKUP($A7,'All Running Order working doc'!$B$4:$CO$60,BX$100,FALSE),"-")</f>
        <v>-</v>
      </c>
      <c r="BY7" s="21" t="str">
        <f>IFERROR(VLOOKUP($A7,'All Running Order working doc'!$B$4:$CO$60,BY$100,FALSE),"-")</f>
        <v/>
      </c>
      <c r="BZ7" s="21" t="str">
        <f>IFERROR(VLOOKUP($A7,'All Running Order working doc'!$B$4:$CO$60,BZ$100,FALSE),"-")</f>
        <v>-</v>
      </c>
      <c r="CA7" s="21" t="str">
        <f>IFERROR(VLOOKUP($A7,'All Running Order working doc'!$B$4:$CO$60,CA$100,FALSE),"-")</f>
        <v/>
      </c>
      <c r="CB7" s="21" t="str">
        <f>IFERROR(VLOOKUP($A7,'All Running Order working doc'!$B$4:$CO$60,CB$100,FALSE),"-")</f>
        <v>-</v>
      </c>
      <c r="CC7" s="21" t="str">
        <f>IFERROR(VLOOKUP($A7,'All Running Order working doc'!$B$4:$CO$60,CC$100,FALSE),"-")</f>
        <v/>
      </c>
      <c r="CD7" s="21" t="str">
        <f>IFERROR(VLOOKUP($A7,'All Running Order working doc'!$B$4:$CO$60,CD$100,FALSE),"-")</f>
        <v>-</v>
      </c>
      <c r="CE7" s="21" t="str">
        <f>IFERROR(VLOOKUP($A7,'All Running Order working doc'!$B$4:$CO$60,CE$100,FALSE),"-")</f>
        <v/>
      </c>
      <c r="CF7" s="21" t="str">
        <f>IFERROR(VLOOKUP($A7,'All Running Order working doc'!$B$4:$CO$60,CF$100,FALSE),"-")</f>
        <v>-</v>
      </c>
      <c r="CG7" s="21" t="str">
        <f>IFERROR(VLOOKUP($A7,'All Running Order working doc'!$B$4:$CO$60,CG$100,FALSE),"-")</f>
        <v/>
      </c>
      <c r="CH7" s="21" t="str">
        <f>IFERROR(VLOOKUP($A7,'All Running Order working doc'!$B$4:$CO$60,CH$100,FALSE),"-")</f>
        <v>-</v>
      </c>
      <c r="CI7" s="21" t="str">
        <f>IFERROR(VLOOKUP($A7,'All Running Order working doc'!$B$4:$CO$60,CI$100,FALSE),"-")</f>
        <v xml:space="preserve"> </v>
      </c>
      <c r="CJ7" s="21" t="str">
        <f>IFERROR(VLOOKUP($A7,'All Running Order working doc'!$B$4:$CO$60,CJ$100,FALSE),"-")</f>
        <v>-</v>
      </c>
      <c r="CK7" s="21" t="str">
        <f>IFERROR(VLOOKUP($A7,'All Running Order working doc'!$B$4:$CO$60,CK$100,FALSE),"-")</f>
        <v xml:space="preserve"> </v>
      </c>
      <c r="CL7" s="21" t="str">
        <f>IFERROR(VLOOKUP($A7,'All Running Order working doc'!$B$4:$CO$60,CL$100,FALSE),"-")</f>
        <v>4</v>
      </c>
      <c r="CM7" s="21" t="str">
        <f>IFERROR(VLOOKUP($A7,'All Running Order working doc'!$B$4:$CO$60,CM$100,FALSE),"-")</f>
        <v xml:space="preserve"> </v>
      </c>
      <c r="CN7" s="21" t="str">
        <f>IFERROR(VLOOKUP($A7,'All Running Order working doc'!$B$4:$CO$60,CN$100,FALSE),"-")</f>
        <v xml:space="preserve"> </v>
      </c>
      <c r="CQ7" s="3">
        <v>4</v>
      </c>
    </row>
    <row r="8" spans="1:95" x14ac:dyDescent="0.3">
      <c r="A8" s="3" t="str">
        <f>CONCATENATE(Constants!$D$2,CQ8,)</f>
        <v>National5</v>
      </c>
      <c r="B8" s="12">
        <f>IFERROR(VLOOKUP($A8,'All Running Order working doc'!$B$4:$CO$60,B$100,FALSE),"-")</f>
        <v>18</v>
      </c>
      <c r="C8" s="21" t="str">
        <f>IFERROR(VLOOKUP($A8,'All Running Order working doc'!$B$4:$CO$60,C$100,FALSE),"-")</f>
        <v>Paul Faulkner</v>
      </c>
      <c r="D8" s="21" t="str">
        <f>IFERROR(VLOOKUP($A8,'All Running Order working doc'!$B$4:$CO$60,D$100,FALSE),"-")</f>
        <v>Pete Luff</v>
      </c>
      <c r="E8" s="21" t="str">
        <f>IFERROR(VLOOKUP($A8,'All Running Order working doc'!$B$4:$CO$60,E$100,FALSE),"-")</f>
        <v>Sherpa Indy</v>
      </c>
      <c r="F8" s="21">
        <f>IFERROR(VLOOKUP($A8,'All Running Order working doc'!$B$4:$CO$60,F$100,FALSE),"-")</f>
        <v>1500</v>
      </c>
      <c r="G8" s="21" t="str">
        <f>IFERROR(VLOOKUP($A8,'All Running Order working doc'!$B$4:$CO$60,G$100,FALSE),"-")</f>
        <v>IRS</v>
      </c>
      <c r="H8" s="21">
        <f>IFERROR(VLOOKUP($A8,'All Running Order working doc'!$B$4:$CO$60,H$100,FALSE),"-")</f>
        <v>0</v>
      </c>
      <c r="I8" s="21">
        <f>IFERROR(VLOOKUP($A8,'All Running Order working doc'!$B$4:$CO$60,I$100,FALSE),"-")</f>
        <v>0</v>
      </c>
      <c r="J8" s="21">
        <f>IFERROR(VLOOKUP($A8,'All Running Order working doc'!$B$4:$CO$60,J$100,FALSE),"-")</f>
        <v>0</v>
      </c>
      <c r="K8" s="21">
        <f>IFERROR(VLOOKUP($A8,'All Running Order working doc'!$B$4:$CO$60,K$100,FALSE),"-")</f>
        <v>0</v>
      </c>
      <c r="L8" s="21">
        <f>IFERROR(VLOOKUP($A8,'All Running Order working doc'!$B$4:$CO$60,L$100,FALSE),"-")</f>
        <v>0</v>
      </c>
      <c r="M8" s="21" t="str">
        <f>IFERROR(VLOOKUP($A8,'All Running Order working doc'!$B$4:$CO$60,M$100,FALSE),"-")</f>
        <v>National</v>
      </c>
      <c r="N8" s="21" t="str">
        <f>IFERROR(VLOOKUP($A8,'All Running Order working doc'!$B$4:$CO$60,N$100,FALSE),"-")</f>
        <v>Blue IRS</v>
      </c>
      <c r="O8" s="21">
        <f>IFERROR(VLOOKUP($A8,'All Running Order working doc'!$B$4:$CO$60,O$100,FALSE),"-")</f>
        <v>4</v>
      </c>
      <c r="P8" s="21">
        <f>IFERROR(VLOOKUP($A8,'All Running Order working doc'!$B$4:$CO$60,P$100,FALSE),"-")</f>
        <v>2</v>
      </c>
      <c r="Q8" s="21">
        <f>IFERROR(VLOOKUP($A8,'All Running Order working doc'!$B$4:$CO$60,Q$100,FALSE),"-")</f>
        <v>5</v>
      </c>
      <c r="R8" s="21">
        <f>IFERROR(VLOOKUP($A8,'All Running Order working doc'!$B$4:$CO$60,R$100,FALSE),"-")</f>
        <v>1</v>
      </c>
      <c r="S8" s="21">
        <f>IFERROR(VLOOKUP($A8,'All Running Order working doc'!$B$4:$CO$60,S$100,FALSE),"-")</f>
        <v>0</v>
      </c>
      <c r="T8" s="21">
        <f>IFERROR(VLOOKUP($A8,'All Running Order working doc'!$B$4:$CO$60,T$100,FALSE),"-")</f>
        <v>0</v>
      </c>
      <c r="U8" s="21">
        <f>IFERROR(VLOOKUP($A8,'All Running Order working doc'!$B$4:$CO$60,U$100,FALSE),"-")</f>
        <v>8</v>
      </c>
      <c r="V8" s="21">
        <f>IFERROR(VLOOKUP($A8,'All Running Order working doc'!$B$4:$CO$60,V$100,FALSE),"-")</f>
        <v>1</v>
      </c>
      <c r="W8" s="21">
        <f>IFERROR(VLOOKUP($A8,'All Running Order working doc'!$B$4:$CO$60,W$100,FALSE),"-")</f>
        <v>0</v>
      </c>
      <c r="X8" s="21">
        <f>IFERROR(VLOOKUP($A8,'All Running Order working doc'!$B$4:$CO$60,X$100,FALSE),"-")</f>
        <v>0</v>
      </c>
      <c r="Y8" s="21">
        <f>IFERROR(VLOOKUP($A8,'All Running Order working doc'!$B$4:$CO$60,Y$100,FALSE),"-")</f>
        <v>21</v>
      </c>
      <c r="Z8" s="21">
        <f>IFERROR(VLOOKUP($A8,'All Running Order working doc'!$B$4:$CO$60,Z$100,FALSE),"-")</f>
        <v>3</v>
      </c>
      <c r="AA8" s="21">
        <f>IFERROR(VLOOKUP($A8,'All Running Order working doc'!$B$4:$CO$60,AA$100,FALSE),"-")</f>
        <v>3</v>
      </c>
      <c r="AB8" s="21">
        <f>IFERROR(VLOOKUP($A8,'All Running Order working doc'!$B$4:$CO$60,AB$100,FALSE),"-")</f>
        <v>3</v>
      </c>
      <c r="AC8" s="21">
        <f>IFERROR(VLOOKUP($A8,'All Running Order working doc'!$B$4:$CO$60,AC$100,FALSE),"-")</f>
        <v>0</v>
      </c>
      <c r="AD8" s="21">
        <f>IFERROR(VLOOKUP($A8,'All Running Order working doc'!$B$4:$CO$60,AD$100,FALSE),"-")</f>
        <v>0</v>
      </c>
      <c r="AE8" s="21">
        <f>IFERROR(VLOOKUP($A8,'All Running Order working doc'!$B$4:$CO$60,AE$100,FALSE),"-")</f>
        <v>0</v>
      </c>
      <c r="AF8" s="21">
        <f>IFERROR(VLOOKUP($A8,'All Running Order working doc'!$B$4:$CO$60,AF$100,FALSE),"-")</f>
        <v>0</v>
      </c>
      <c r="AG8" s="21">
        <f>IFERROR(VLOOKUP($A8,'All Running Order working doc'!$B$4:$CO$60,AG$100,FALSE),"-")</f>
        <v>2</v>
      </c>
      <c r="AH8" s="21">
        <f>IFERROR(VLOOKUP($A8,'All Running Order working doc'!$B$4:$CO$60,AH$100,FALSE),"-")</f>
        <v>0</v>
      </c>
      <c r="AI8" s="21">
        <f>IFERROR(VLOOKUP($A8,'All Running Order working doc'!$B$4:$CO$60,AI$100,FALSE),"-")</f>
        <v>0</v>
      </c>
      <c r="AJ8" s="21">
        <f>IFERROR(VLOOKUP($A8,'All Running Order working doc'!$B$4:$CO$60,AJ$100,FALSE),"-")</f>
        <v>11</v>
      </c>
      <c r="AK8" s="21">
        <f>IFERROR(VLOOKUP($A8,'All Running Order working doc'!$B$4:$CO$60,AK$100,FALSE),"-")</f>
        <v>32</v>
      </c>
      <c r="AL8" s="21">
        <f>IFERROR(VLOOKUP($A8,'All Running Order working doc'!$B$4:$CO$60,AL$100,FALSE),"-")</f>
        <v>2</v>
      </c>
      <c r="AM8" s="21">
        <f>IFERROR(VLOOKUP($A8,'All Running Order working doc'!$B$4:$CO$60,AM$100,FALSE),"-")</f>
        <v>0</v>
      </c>
      <c r="AN8" s="21">
        <f>IFERROR(VLOOKUP($A8,'All Running Order working doc'!$B$4:$CO$60,AN$100,FALSE),"-")</f>
        <v>3</v>
      </c>
      <c r="AO8" s="21">
        <f>IFERROR(VLOOKUP($A8,'All Running Order working doc'!$B$4:$CO$60,AO$100,FALSE),"-")</f>
        <v>0</v>
      </c>
      <c r="AP8" s="21">
        <f>IFERROR(VLOOKUP($A8,'All Running Order working doc'!$B$4:$CO$60,AP$100,FALSE),"-")</f>
        <v>0</v>
      </c>
      <c r="AQ8" s="21">
        <f>IFERROR(VLOOKUP($A8,'All Running Order working doc'!$B$4:$CO$60,AQ$100,FALSE),"-")</f>
        <v>0</v>
      </c>
      <c r="AR8" s="21">
        <f>IFERROR(VLOOKUP($A8,'All Running Order working doc'!$B$4:$CO$60,AR$100,FALSE),"-")</f>
        <v>8</v>
      </c>
      <c r="AS8" s="21">
        <f>IFERROR(VLOOKUP($A8,'All Running Order working doc'!$B$4:$CO$60,AS$100,FALSE),"-")</f>
        <v>1</v>
      </c>
      <c r="AT8" s="21">
        <f>IFERROR(VLOOKUP($A8,'All Running Order working doc'!$B$4:$CO$60,AT$100,FALSE),"-")</f>
        <v>0</v>
      </c>
      <c r="AU8" s="21">
        <f>IFERROR(VLOOKUP($A8,'All Running Order working doc'!$B$4:$CO$60,AU$100,FALSE),"-")</f>
        <v>0</v>
      </c>
      <c r="AV8" s="21">
        <f>IFERROR(VLOOKUP($A8,'All Running Order working doc'!$B$4:$CO$60,AV$100,FALSE),"-")</f>
        <v>14</v>
      </c>
      <c r="AW8" s="21">
        <f>IFERROR(VLOOKUP($A8,'All Running Order working doc'!$B$4:$CO$60,AW$100,FALSE),"-")</f>
        <v>46</v>
      </c>
      <c r="AX8" s="21">
        <f>IFERROR(VLOOKUP($A8,'All Running Order working doc'!$B$4:$CO$60,AX$100,FALSE),"-")</f>
        <v>0</v>
      </c>
      <c r="AY8" s="21">
        <f>IFERROR(VLOOKUP($A8,'All Running Order working doc'!$B$4:$CO$60,AY$100,FALSE),"-")</f>
        <v>0</v>
      </c>
      <c r="AZ8" s="21">
        <f>IFERROR(VLOOKUP($A8,'All Running Order working doc'!$B$4:$CO$60,AZ$100,FALSE),"-")</f>
        <v>0</v>
      </c>
      <c r="BA8" s="21">
        <f>IFERROR(VLOOKUP($A8,'All Running Order working doc'!$B$4:$CO$60,BA$100,FALSE),"-")</f>
        <v>0</v>
      </c>
      <c r="BB8" s="21">
        <f>IFERROR(VLOOKUP($A8,'All Running Order working doc'!$B$4:$CO$60,BB$100,FALSE),"-")</f>
        <v>0</v>
      </c>
      <c r="BC8" s="21">
        <f>IFERROR(VLOOKUP($A8,'All Running Order working doc'!$B$4:$CO$60,BC$100,FALSE),"-")</f>
        <v>0</v>
      </c>
      <c r="BD8" s="21">
        <f>IFERROR(VLOOKUP($A8,'All Running Order working doc'!$B$4:$CO$60,BD$100,FALSE),"-")</f>
        <v>0</v>
      </c>
      <c r="BE8" s="21">
        <f>IFERROR(VLOOKUP($A8,'All Running Order working doc'!$B$4:$CO$60,BE$100,FALSE),"-")</f>
        <v>0</v>
      </c>
      <c r="BF8" s="21">
        <f>IFERROR(VLOOKUP($A8,'All Running Order working doc'!$B$4:$CO$60,BF$100,FALSE),"-")</f>
        <v>0</v>
      </c>
      <c r="BG8" s="21">
        <f>IFERROR(VLOOKUP($A8,'All Running Order working doc'!$B$4:$CO$60,BG$100,FALSE),"-")</f>
        <v>0</v>
      </c>
      <c r="BH8" s="21">
        <f>IFERROR(VLOOKUP($A8,'All Running Order working doc'!$B$4:$CO$60,BH$100,FALSE),"-")</f>
        <v>0</v>
      </c>
      <c r="BI8" s="21">
        <f>IFERROR(VLOOKUP($A8,'All Running Order working doc'!$B$4:$CO$60,BI$100,FALSE),"-")</f>
        <v>46</v>
      </c>
      <c r="BJ8" s="21">
        <f>IFERROR(VLOOKUP($A8,'All Running Order working doc'!$B$4:$CO$60,BJ$100,FALSE),"-")</f>
        <v>4</v>
      </c>
      <c r="BK8" s="21">
        <f>IFERROR(VLOOKUP($A8,'All Running Order working doc'!$B$4:$CO$60,BK$100,FALSE),"-")</f>
        <v>4</v>
      </c>
      <c r="BL8" s="21">
        <f>IFERROR(VLOOKUP($A8,'All Running Order working doc'!$B$4:$CO$60,BL$100,FALSE),"-")</f>
        <v>5</v>
      </c>
      <c r="BM8" s="21">
        <f>IFERROR(VLOOKUP($A8,'All Running Order working doc'!$B$4:$CO$60,BM$100,FALSE),"-")</f>
        <v>5</v>
      </c>
      <c r="BN8" s="21">
        <f>IFERROR(VLOOKUP($A8,'All Running Order working doc'!$B$4:$CO$60,BN$100,FALSE),"-")</f>
        <v>3</v>
      </c>
      <c r="BO8" s="21">
        <f>IFERROR(VLOOKUP($A8,'All Running Order working doc'!$B$4:$CO$60,BO$100,FALSE),"-")</f>
        <v>4</v>
      </c>
      <c r="BP8" s="21">
        <f>IFERROR(VLOOKUP($A8,'All Running Order working doc'!$B$4:$CO$60,BP$100,FALSE),"-")</f>
        <v>5</v>
      </c>
      <c r="BQ8" s="21">
        <f>IFERROR(VLOOKUP($A8,'All Running Order working doc'!$B$4:$CO$60,BQ$100,FALSE),"-")</f>
        <v>5</v>
      </c>
      <c r="BR8" s="21">
        <f>IFERROR(VLOOKUP($A8,'All Running Order working doc'!$B$4:$CO$60,BR$100,FALSE),"-")</f>
        <v>5</v>
      </c>
      <c r="BS8" s="21">
        <f>IFERROR(VLOOKUP($A8,'All Running Order working doc'!$B$4:$CO$60,BS$100,FALSE),"-")</f>
        <v>5</v>
      </c>
      <c r="BT8" s="21" t="str">
        <f>IFERROR(VLOOKUP($A8,'All Running Order working doc'!$B$4:$CO$60,BT$100,FALSE),"-")</f>
        <v>-</v>
      </c>
      <c r="BU8" s="21" t="str">
        <f>IFERROR(VLOOKUP($A8,'All Running Order working doc'!$B$4:$CO$60,BU$100,FALSE),"-")</f>
        <v/>
      </c>
      <c r="BV8" s="21" t="str">
        <f>IFERROR(VLOOKUP($A8,'All Running Order working doc'!$B$4:$CO$60,BV$100,FALSE),"-")</f>
        <v>-</v>
      </c>
      <c r="BW8" s="21" t="str">
        <f>IFERROR(VLOOKUP($A8,'All Running Order working doc'!$B$4:$CO$60,BW$100,FALSE),"-")</f>
        <v/>
      </c>
      <c r="BX8" s="21">
        <f>IFERROR(VLOOKUP($A8,'All Running Order working doc'!$B$4:$CO$60,BX$100,FALSE),"-")</f>
        <v>5</v>
      </c>
      <c r="BY8" s="21">
        <f>IFERROR(VLOOKUP($A8,'All Running Order working doc'!$B$4:$CO$60,BY$100,FALSE),"-")</f>
        <v>1</v>
      </c>
      <c r="BZ8" s="21" t="str">
        <f>IFERROR(VLOOKUP($A8,'All Running Order working doc'!$B$4:$CO$60,BZ$100,FALSE),"-")</f>
        <v>-</v>
      </c>
      <c r="CA8" s="21" t="str">
        <f>IFERROR(VLOOKUP($A8,'All Running Order working doc'!$B$4:$CO$60,CA$100,FALSE),"-")</f>
        <v/>
      </c>
      <c r="CB8" s="21" t="str">
        <f>IFERROR(VLOOKUP($A8,'All Running Order working doc'!$B$4:$CO$60,CB$100,FALSE),"-")</f>
        <v>-</v>
      </c>
      <c r="CC8" s="21" t="str">
        <f>IFERROR(VLOOKUP($A8,'All Running Order working doc'!$B$4:$CO$60,CC$100,FALSE),"-")</f>
        <v/>
      </c>
      <c r="CD8" s="21" t="str">
        <f>IFERROR(VLOOKUP($A8,'All Running Order working doc'!$B$4:$CO$60,CD$100,FALSE),"-")</f>
        <v>-</v>
      </c>
      <c r="CE8" s="21" t="str">
        <f>IFERROR(VLOOKUP($A8,'All Running Order working doc'!$B$4:$CO$60,CE$100,FALSE),"-")</f>
        <v/>
      </c>
      <c r="CF8" s="21" t="str">
        <f>IFERROR(VLOOKUP($A8,'All Running Order working doc'!$B$4:$CO$60,CF$100,FALSE),"-")</f>
        <v>-</v>
      </c>
      <c r="CG8" s="21" t="str">
        <f>IFERROR(VLOOKUP($A8,'All Running Order working doc'!$B$4:$CO$60,CG$100,FALSE),"-")</f>
        <v/>
      </c>
      <c r="CH8" s="21" t="str">
        <f>IFERROR(VLOOKUP($A8,'All Running Order working doc'!$B$4:$CO$60,CH$100,FALSE),"-")</f>
        <v>-</v>
      </c>
      <c r="CI8" s="21" t="str">
        <f>IFERROR(VLOOKUP($A8,'All Running Order working doc'!$B$4:$CO$60,CI$100,FALSE),"-")</f>
        <v xml:space="preserve"> </v>
      </c>
      <c r="CJ8" s="21" t="str">
        <f>IFERROR(VLOOKUP($A8,'All Running Order working doc'!$B$4:$CO$60,CJ$100,FALSE),"-")</f>
        <v>-</v>
      </c>
      <c r="CK8" s="21" t="str">
        <f>IFERROR(VLOOKUP($A8,'All Running Order working doc'!$B$4:$CO$60,CK$100,FALSE),"-")</f>
        <v xml:space="preserve"> </v>
      </c>
      <c r="CL8" s="21" t="str">
        <f>IFERROR(VLOOKUP($A8,'All Running Order working doc'!$B$4:$CO$60,CL$100,FALSE),"-")</f>
        <v>1</v>
      </c>
      <c r="CM8" s="21" t="str">
        <f>IFERROR(VLOOKUP($A8,'All Running Order working doc'!$B$4:$CO$60,CM$100,FALSE),"-")</f>
        <v xml:space="preserve"> </v>
      </c>
      <c r="CN8" s="21" t="str">
        <f>IFERROR(VLOOKUP($A8,'All Running Order working doc'!$B$4:$CO$60,CN$100,FALSE),"-")</f>
        <v xml:space="preserve"> </v>
      </c>
      <c r="CQ8" s="3">
        <v>5</v>
      </c>
    </row>
    <row r="9" spans="1:95" x14ac:dyDescent="0.3">
      <c r="A9" s="3" t="str">
        <f>CONCATENATE(Constants!$D$2,CQ9,)</f>
        <v>National6</v>
      </c>
      <c r="B9" s="12">
        <f>IFERROR(VLOOKUP($A9,'All Running Order working doc'!$B$4:$CO$60,B$100,FALSE),"-")</f>
        <v>3</v>
      </c>
      <c r="C9" s="21" t="str">
        <f>IFERROR(VLOOKUP($A9,'All Running Order working doc'!$B$4:$CO$60,C$100,FALSE),"-")</f>
        <v>Ross Bruce</v>
      </c>
      <c r="D9" s="21" t="str">
        <f>IFERROR(VLOOKUP($A9,'All Running Order working doc'!$B$4:$CO$60,D$100,FALSE),"-")</f>
        <v>Jarrod Goodwin</v>
      </c>
      <c r="E9" s="21" t="str">
        <f>IFERROR(VLOOKUP($A9,'All Running Order working doc'!$B$4:$CO$60,E$100,FALSE),"-")</f>
        <v>Concord</v>
      </c>
      <c r="F9" s="21">
        <f>IFERROR(VLOOKUP($A9,'All Running Order working doc'!$B$4:$CO$60,F$100,FALSE),"-")</f>
        <v>1335</v>
      </c>
      <c r="G9" s="21" t="str">
        <f>IFERROR(VLOOKUP($A9,'All Running Order working doc'!$B$4:$CO$60,G$100,FALSE),"-")</f>
        <v>Live</v>
      </c>
      <c r="H9" s="21">
        <f>IFERROR(VLOOKUP($A9,'All Running Order working doc'!$B$4:$CO$60,H$100,FALSE),"-")</f>
        <v>0</v>
      </c>
      <c r="I9" s="21">
        <f>IFERROR(VLOOKUP($A9,'All Running Order working doc'!$B$4:$CO$60,I$100,FALSE),"-")</f>
        <v>0</v>
      </c>
      <c r="J9" s="21">
        <f>IFERROR(VLOOKUP($A9,'All Running Order working doc'!$B$4:$CO$60,J$100,FALSE),"-")</f>
        <v>0</v>
      </c>
      <c r="K9" s="21">
        <f>IFERROR(VLOOKUP($A9,'All Running Order working doc'!$B$4:$CO$60,K$100,FALSE),"-")</f>
        <v>0</v>
      </c>
      <c r="L9" s="21">
        <f>IFERROR(VLOOKUP($A9,'All Running Order working doc'!$B$4:$CO$60,L$100,FALSE),"-")</f>
        <v>0</v>
      </c>
      <c r="M9" s="21" t="str">
        <f>IFERROR(VLOOKUP($A9,'All Running Order working doc'!$B$4:$CO$60,M$100,FALSE),"-")</f>
        <v>National</v>
      </c>
      <c r="N9" s="21" t="str">
        <f>IFERROR(VLOOKUP($A9,'All Running Order working doc'!$B$4:$CO$60,N$100,FALSE),"-")</f>
        <v>Red Live</v>
      </c>
      <c r="O9" s="21">
        <f>IFERROR(VLOOKUP($A9,'All Running Order working doc'!$B$4:$CO$60,O$100,FALSE),"-")</f>
        <v>5</v>
      </c>
      <c r="P9" s="21">
        <f>IFERROR(VLOOKUP($A9,'All Running Order working doc'!$B$4:$CO$60,P$100,FALSE),"-")</f>
        <v>4</v>
      </c>
      <c r="Q9" s="21">
        <f>IFERROR(VLOOKUP($A9,'All Running Order working doc'!$B$4:$CO$60,Q$100,FALSE),"-")</f>
        <v>5</v>
      </c>
      <c r="R9" s="21">
        <f>IFERROR(VLOOKUP($A9,'All Running Order working doc'!$B$4:$CO$60,R$100,FALSE),"-")</f>
        <v>1</v>
      </c>
      <c r="S9" s="21">
        <f>IFERROR(VLOOKUP($A9,'All Running Order working doc'!$B$4:$CO$60,S$100,FALSE),"-")</f>
        <v>2</v>
      </c>
      <c r="T9" s="21">
        <f>IFERROR(VLOOKUP($A9,'All Running Order working doc'!$B$4:$CO$60,T$100,FALSE),"-")</f>
        <v>0</v>
      </c>
      <c r="U9" s="21">
        <f>IFERROR(VLOOKUP($A9,'All Running Order working doc'!$B$4:$CO$60,U$100,FALSE),"-")</f>
        <v>4</v>
      </c>
      <c r="V9" s="21">
        <f>IFERROR(VLOOKUP($A9,'All Running Order working doc'!$B$4:$CO$60,V$100,FALSE),"-")</f>
        <v>2</v>
      </c>
      <c r="W9" s="21">
        <f>IFERROR(VLOOKUP($A9,'All Running Order working doc'!$B$4:$CO$60,W$100,FALSE),"-")</f>
        <v>0</v>
      </c>
      <c r="X9" s="21">
        <f>IFERROR(VLOOKUP($A9,'All Running Order working doc'!$B$4:$CO$60,X$100,FALSE),"-")</f>
        <v>0</v>
      </c>
      <c r="Y9" s="21">
        <f>IFERROR(VLOOKUP($A9,'All Running Order working doc'!$B$4:$CO$60,Y$100,FALSE),"-")</f>
        <v>23</v>
      </c>
      <c r="Z9" s="21">
        <f>IFERROR(VLOOKUP($A9,'All Running Order working doc'!$B$4:$CO$60,Z$100,FALSE),"-")</f>
        <v>3</v>
      </c>
      <c r="AA9" s="21">
        <f>IFERROR(VLOOKUP($A9,'All Running Order working doc'!$B$4:$CO$60,AA$100,FALSE),"-")</f>
        <v>0</v>
      </c>
      <c r="AB9" s="21">
        <f>IFERROR(VLOOKUP($A9,'All Running Order working doc'!$B$4:$CO$60,AB$100,FALSE),"-")</f>
        <v>3</v>
      </c>
      <c r="AC9" s="21">
        <f>IFERROR(VLOOKUP($A9,'All Running Order working doc'!$B$4:$CO$60,AC$100,FALSE),"-")</f>
        <v>1</v>
      </c>
      <c r="AD9" s="21">
        <f>IFERROR(VLOOKUP($A9,'All Running Order working doc'!$B$4:$CO$60,AD$100,FALSE),"-")</f>
        <v>1</v>
      </c>
      <c r="AE9" s="21">
        <f>IFERROR(VLOOKUP($A9,'All Running Order working doc'!$B$4:$CO$60,AE$100,FALSE),"-")</f>
        <v>0</v>
      </c>
      <c r="AF9" s="21">
        <f>IFERROR(VLOOKUP($A9,'All Running Order working doc'!$B$4:$CO$60,AF$100,FALSE),"-")</f>
        <v>2</v>
      </c>
      <c r="AG9" s="21">
        <f>IFERROR(VLOOKUP($A9,'All Running Order working doc'!$B$4:$CO$60,AG$100,FALSE),"-")</f>
        <v>1</v>
      </c>
      <c r="AH9" s="21">
        <f>IFERROR(VLOOKUP($A9,'All Running Order working doc'!$B$4:$CO$60,AH$100,FALSE),"-")</f>
        <v>0</v>
      </c>
      <c r="AI9" s="21">
        <f>IFERROR(VLOOKUP($A9,'All Running Order working doc'!$B$4:$CO$60,AI$100,FALSE),"-")</f>
        <v>0</v>
      </c>
      <c r="AJ9" s="21">
        <f>IFERROR(VLOOKUP($A9,'All Running Order working doc'!$B$4:$CO$60,AJ$100,FALSE),"-")</f>
        <v>11</v>
      </c>
      <c r="AK9" s="21">
        <f>IFERROR(VLOOKUP($A9,'All Running Order working doc'!$B$4:$CO$60,AK$100,FALSE),"-")</f>
        <v>34</v>
      </c>
      <c r="AL9" s="21">
        <f>IFERROR(VLOOKUP($A9,'All Running Order working doc'!$B$4:$CO$60,AL$100,FALSE),"-")</f>
        <v>4</v>
      </c>
      <c r="AM9" s="21">
        <f>IFERROR(VLOOKUP($A9,'All Running Order working doc'!$B$4:$CO$60,AM$100,FALSE),"-")</f>
        <v>0</v>
      </c>
      <c r="AN9" s="21">
        <f>IFERROR(VLOOKUP($A9,'All Running Order working doc'!$B$4:$CO$60,AN$100,FALSE),"-")</f>
        <v>3</v>
      </c>
      <c r="AO9" s="21">
        <f>IFERROR(VLOOKUP($A9,'All Running Order working doc'!$B$4:$CO$60,AO$100,FALSE),"-")</f>
        <v>0</v>
      </c>
      <c r="AP9" s="21">
        <f>IFERROR(VLOOKUP($A9,'All Running Order working doc'!$B$4:$CO$60,AP$100,FALSE),"-")</f>
        <v>0</v>
      </c>
      <c r="AQ9" s="21">
        <f>IFERROR(VLOOKUP($A9,'All Running Order working doc'!$B$4:$CO$60,AQ$100,FALSE),"-")</f>
        <v>4</v>
      </c>
      <c r="AR9" s="21">
        <f>IFERROR(VLOOKUP($A9,'All Running Order working doc'!$B$4:$CO$60,AR$100,FALSE),"-")</f>
        <v>2</v>
      </c>
      <c r="AS9" s="21">
        <f>IFERROR(VLOOKUP($A9,'All Running Order working doc'!$B$4:$CO$60,AS$100,FALSE),"-")</f>
        <v>0</v>
      </c>
      <c r="AT9" s="21">
        <f>IFERROR(VLOOKUP($A9,'All Running Order working doc'!$B$4:$CO$60,AT$100,FALSE),"-")</f>
        <v>0</v>
      </c>
      <c r="AU9" s="21">
        <f>IFERROR(VLOOKUP($A9,'All Running Order working doc'!$B$4:$CO$60,AU$100,FALSE),"-")</f>
        <v>0</v>
      </c>
      <c r="AV9" s="21">
        <f>IFERROR(VLOOKUP($A9,'All Running Order working doc'!$B$4:$CO$60,AV$100,FALSE),"-")</f>
        <v>13</v>
      </c>
      <c r="AW9" s="21">
        <f>IFERROR(VLOOKUP($A9,'All Running Order working doc'!$B$4:$CO$60,AW$100,FALSE),"-")</f>
        <v>47</v>
      </c>
      <c r="AX9" s="21">
        <f>IFERROR(VLOOKUP($A9,'All Running Order working doc'!$B$4:$CO$60,AX$100,FALSE),"-")</f>
        <v>0</v>
      </c>
      <c r="AY9" s="21">
        <f>IFERROR(VLOOKUP($A9,'All Running Order working doc'!$B$4:$CO$60,AY$100,FALSE),"-")</f>
        <v>0</v>
      </c>
      <c r="AZ9" s="21">
        <f>IFERROR(VLOOKUP($A9,'All Running Order working doc'!$B$4:$CO$60,AZ$100,FALSE),"-")</f>
        <v>0</v>
      </c>
      <c r="BA9" s="21">
        <f>IFERROR(VLOOKUP($A9,'All Running Order working doc'!$B$4:$CO$60,BA$100,FALSE),"-")</f>
        <v>0</v>
      </c>
      <c r="BB9" s="21">
        <f>IFERROR(VLOOKUP($A9,'All Running Order working doc'!$B$4:$CO$60,BB$100,FALSE),"-")</f>
        <v>0</v>
      </c>
      <c r="BC9" s="21">
        <f>IFERROR(VLOOKUP($A9,'All Running Order working doc'!$B$4:$CO$60,BC$100,FALSE),"-")</f>
        <v>0</v>
      </c>
      <c r="BD9" s="21">
        <f>IFERROR(VLOOKUP($A9,'All Running Order working doc'!$B$4:$CO$60,BD$100,FALSE),"-")</f>
        <v>0</v>
      </c>
      <c r="BE9" s="21">
        <f>IFERROR(VLOOKUP($A9,'All Running Order working doc'!$B$4:$CO$60,BE$100,FALSE),"-")</f>
        <v>0</v>
      </c>
      <c r="BF9" s="21">
        <f>IFERROR(VLOOKUP($A9,'All Running Order working doc'!$B$4:$CO$60,BF$100,FALSE),"-")</f>
        <v>0</v>
      </c>
      <c r="BG9" s="21">
        <f>IFERROR(VLOOKUP($A9,'All Running Order working doc'!$B$4:$CO$60,BG$100,FALSE),"-")</f>
        <v>0</v>
      </c>
      <c r="BH9" s="21">
        <f>IFERROR(VLOOKUP($A9,'All Running Order working doc'!$B$4:$CO$60,BH$100,FALSE),"-")</f>
        <v>0</v>
      </c>
      <c r="BI9" s="21">
        <f>IFERROR(VLOOKUP($A9,'All Running Order working doc'!$B$4:$CO$60,BI$100,FALSE),"-")</f>
        <v>47</v>
      </c>
      <c r="BJ9" s="21">
        <f>IFERROR(VLOOKUP($A9,'All Running Order working doc'!$B$4:$CO$60,BJ$100,FALSE),"-")</f>
        <v>6</v>
      </c>
      <c r="BK9" s="21">
        <f>IFERROR(VLOOKUP($A9,'All Running Order working doc'!$B$4:$CO$60,BK$100,FALSE),"-")</f>
        <v>6</v>
      </c>
      <c r="BL9" s="21">
        <f>IFERROR(VLOOKUP($A9,'All Running Order working doc'!$B$4:$CO$60,BL$100,FALSE),"-")</f>
        <v>6</v>
      </c>
      <c r="BM9" s="21">
        <f>IFERROR(VLOOKUP($A9,'All Running Order working doc'!$B$4:$CO$60,BM$100,FALSE),"-")</f>
        <v>6</v>
      </c>
      <c r="BN9" s="21">
        <f>IFERROR(VLOOKUP($A9,'All Running Order working doc'!$B$4:$CO$60,BN$100,FALSE),"-")</f>
        <v>6</v>
      </c>
      <c r="BO9" s="21">
        <f>IFERROR(VLOOKUP($A9,'All Running Order working doc'!$B$4:$CO$60,BO$100,FALSE),"-")</f>
        <v>6</v>
      </c>
      <c r="BP9" s="21">
        <f>IFERROR(VLOOKUP($A9,'All Running Order working doc'!$B$4:$CO$60,BP$100,FALSE),"-")</f>
        <v>6</v>
      </c>
      <c r="BQ9" s="21">
        <f>IFERROR(VLOOKUP($A9,'All Running Order working doc'!$B$4:$CO$60,BQ$100,FALSE),"-")</f>
        <v>6</v>
      </c>
      <c r="BR9" s="21">
        <f>IFERROR(VLOOKUP($A9,'All Running Order working doc'!$B$4:$CO$60,BR$100,FALSE),"-")</f>
        <v>6</v>
      </c>
      <c r="BS9" s="21">
        <f>IFERROR(VLOOKUP($A9,'All Running Order working doc'!$B$4:$CO$60,BS$100,FALSE),"-")</f>
        <v>6</v>
      </c>
      <c r="BT9" s="21" t="str">
        <f>IFERROR(VLOOKUP($A9,'All Running Order working doc'!$B$4:$CO$60,BT$100,FALSE),"-")</f>
        <v>-</v>
      </c>
      <c r="BU9" s="21" t="str">
        <f>IFERROR(VLOOKUP($A9,'All Running Order working doc'!$B$4:$CO$60,BU$100,FALSE),"-")</f>
        <v/>
      </c>
      <c r="BV9" s="21">
        <f>IFERROR(VLOOKUP($A9,'All Running Order working doc'!$B$4:$CO$60,BV$100,FALSE),"-")</f>
        <v>6</v>
      </c>
      <c r="BW9" s="21">
        <f>IFERROR(VLOOKUP($A9,'All Running Order working doc'!$B$4:$CO$60,BW$100,FALSE),"-")</f>
        <v>1</v>
      </c>
      <c r="BX9" s="21" t="str">
        <f>IFERROR(VLOOKUP($A9,'All Running Order working doc'!$B$4:$CO$60,BX$100,FALSE),"-")</f>
        <v>-</v>
      </c>
      <c r="BY9" s="21" t="str">
        <f>IFERROR(VLOOKUP($A9,'All Running Order working doc'!$B$4:$CO$60,BY$100,FALSE),"-")</f>
        <v/>
      </c>
      <c r="BZ9" s="21" t="str">
        <f>IFERROR(VLOOKUP($A9,'All Running Order working doc'!$B$4:$CO$60,BZ$100,FALSE),"-")</f>
        <v>-</v>
      </c>
      <c r="CA9" s="21" t="str">
        <f>IFERROR(VLOOKUP($A9,'All Running Order working doc'!$B$4:$CO$60,CA$100,FALSE),"-")</f>
        <v/>
      </c>
      <c r="CB9" s="21" t="str">
        <f>IFERROR(VLOOKUP($A9,'All Running Order working doc'!$B$4:$CO$60,CB$100,FALSE),"-")</f>
        <v>-</v>
      </c>
      <c r="CC9" s="21" t="str">
        <f>IFERROR(VLOOKUP($A9,'All Running Order working doc'!$B$4:$CO$60,CC$100,FALSE),"-")</f>
        <v/>
      </c>
      <c r="CD9" s="21" t="str">
        <f>IFERROR(VLOOKUP($A9,'All Running Order working doc'!$B$4:$CO$60,CD$100,FALSE),"-")</f>
        <v>-</v>
      </c>
      <c r="CE9" s="21" t="str">
        <f>IFERROR(VLOOKUP($A9,'All Running Order working doc'!$B$4:$CO$60,CE$100,FALSE),"-")</f>
        <v/>
      </c>
      <c r="CF9" s="21" t="str">
        <f>IFERROR(VLOOKUP($A9,'All Running Order working doc'!$B$4:$CO$60,CF$100,FALSE),"-")</f>
        <v>-</v>
      </c>
      <c r="CG9" s="21" t="str">
        <f>IFERROR(VLOOKUP($A9,'All Running Order working doc'!$B$4:$CO$60,CG$100,FALSE),"-")</f>
        <v/>
      </c>
      <c r="CH9" s="21" t="str">
        <f>IFERROR(VLOOKUP($A9,'All Running Order working doc'!$B$4:$CO$60,CH$100,FALSE),"-")</f>
        <v>-</v>
      </c>
      <c r="CI9" s="21" t="str">
        <f>IFERROR(VLOOKUP($A9,'All Running Order working doc'!$B$4:$CO$60,CI$100,FALSE),"-")</f>
        <v xml:space="preserve"> </v>
      </c>
      <c r="CJ9" s="21">
        <f>IFERROR(VLOOKUP($A9,'All Running Order working doc'!$B$4:$CO$60,CJ$100,FALSE),"-")</f>
        <v>6</v>
      </c>
      <c r="CK9" s="21">
        <f>IFERROR(VLOOKUP($A9,'All Running Order working doc'!$B$4:$CO$60,CK$100,FALSE),"-")</f>
        <v>1</v>
      </c>
      <c r="CL9" s="21" t="str">
        <f>IFERROR(VLOOKUP($A9,'All Running Order working doc'!$B$4:$CO$60,CL$100,FALSE),"-")</f>
        <v>1</v>
      </c>
      <c r="CM9" s="21">
        <f>IFERROR(VLOOKUP($A9,'All Running Order working doc'!$B$4:$CO$60,CM$100,FALSE),"-")</f>
        <v>1</v>
      </c>
      <c r="CN9" s="21" t="str">
        <f>IFERROR(VLOOKUP($A9,'All Running Order working doc'!$B$4:$CO$60,CN$100,FALSE),"-")</f>
        <v xml:space="preserve"> </v>
      </c>
      <c r="CQ9" s="3">
        <v>6</v>
      </c>
    </row>
    <row r="10" spans="1:95" x14ac:dyDescent="0.3">
      <c r="A10" s="3" t="str">
        <f>CONCATENATE(Constants!$D$2,CQ10,)</f>
        <v>National7</v>
      </c>
      <c r="B10" s="12">
        <f>IFERROR(VLOOKUP($A10,'All Running Order working doc'!$B$4:$CO$60,B$100,FALSE),"-")</f>
        <v>16</v>
      </c>
      <c r="C10" s="21" t="str">
        <f>IFERROR(VLOOKUP($A10,'All Running Order working doc'!$B$4:$CO$60,C$100,FALSE),"-")</f>
        <v>Mark Howse</v>
      </c>
      <c r="D10" s="21" t="str">
        <f>IFERROR(VLOOKUP($A10,'All Running Order working doc'!$B$4:$CO$60,D$100,FALSE),"-")</f>
        <v>Trevor Wood</v>
      </c>
      <c r="E10" s="21" t="str">
        <f>IFERROR(VLOOKUP($A10,'All Running Order working doc'!$B$4:$CO$60,E$100,FALSE),"-")</f>
        <v>Impunity</v>
      </c>
      <c r="F10" s="21">
        <f>IFERROR(VLOOKUP($A10,'All Running Order working doc'!$B$4:$CO$60,F$100,FALSE),"-")</f>
        <v>1200</v>
      </c>
      <c r="G10" s="21" t="str">
        <f>IFERROR(VLOOKUP($A10,'All Running Order working doc'!$B$4:$CO$60,G$100,FALSE),"-")</f>
        <v>Live</v>
      </c>
      <c r="H10" s="21">
        <f>IFERROR(VLOOKUP($A10,'All Running Order working doc'!$B$4:$CO$60,H$100,FALSE),"-")</f>
        <v>0</v>
      </c>
      <c r="I10" s="21">
        <f>IFERROR(VLOOKUP($A10,'All Running Order working doc'!$B$4:$CO$60,I$100,FALSE),"-")</f>
        <v>0</v>
      </c>
      <c r="J10" s="21">
        <f>IFERROR(VLOOKUP($A10,'All Running Order working doc'!$B$4:$CO$60,J$100,FALSE),"-")</f>
        <v>0</v>
      </c>
      <c r="K10" s="21">
        <f>IFERROR(VLOOKUP($A10,'All Running Order working doc'!$B$4:$CO$60,K$100,FALSE),"-")</f>
        <v>0</v>
      </c>
      <c r="L10" s="21">
        <f>IFERROR(VLOOKUP($A10,'All Running Order working doc'!$B$4:$CO$60,L$100,FALSE),"-")</f>
        <v>0</v>
      </c>
      <c r="M10" s="21" t="str">
        <f>IFERROR(VLOOKUP($A10,'All Running Order working doc'!$B$4:$CO$60,M$100,FALSE),"-")</f>
        <v>National</v>
      </c>
      <c r="N10" s="21" t="str">
        <f>IFERROR(VLOOKUP($A10,'All Running Order working doc'!$B$4:$CO$60,N$100,FALSE),"-")</f>
        <v>Red Live</v>
      </c>
      <c r="O10" s="21">
        <f>IFERROR(VLOOKUP($A10,'All Running Order working doc'!$B$4:$CO$60,O$100,FALSE),"-")</f>
        <v>3</v>
      </c>
      <c r="P10" s="21">
        <f>IFERROR(VLOOKUP($A10,'All Running Order working doc'!$B$4:$CO$60,P$100,FALSE),"-")</f>
        <v>0</v>
      </c>
      <c r="Q10" s="21">
        <f>IFERROR(VLOOKUP($A10,'All Running Order working doc'!$B$4:$CO$60,Q$100,FALSE),"-")</f>
        <v>5</v>
      </c>
      <c r="R10" s="21">
        <f>IFERROR(VLOOKUP($A10,'All Running Order working doc'!$B$4:$CO$60,R$100,FALSE),"-")</f>
        <v>11</v>
      </c>
      <c r="S10" s="21">
        <f>IFERROR(VLOOKUP($A10,'All Running Order working doc'!$B$4:$CO$60,S$100,FALSE),"-")</f>
        <v>1</v>
      </c>
      <c r="T10" s="21">
        <f>IFERROR(VLOOKUP($A10,'All Running Order working doc'!$B$4:$CO$60,T$100,FALSE),"-")</f>
        <v>5</v>
      </c>
      <c r="U10" s="21">
        <f>IFERROR(VLOOKUP($A10,'All Running Order working doc'!$B$4:$CO$60,U$100,FALSE),"-")</f>
        <v>2</v>
      </c>
      <c r="V10" s="21">
        <f>IFERROR(VLOOKUP($A10,'All Running Order working doc'!$B$4:$CO$60,V$100,FALSE),"-")</f>
        <v>2</v>
      </c>
      <c r="W10" s="21">
        <f>IFERROR(VLOOKUP($A10,'All Running Order working doc'!$B$4:$CO$60,W$100,FALSE),"-")</f>
        <v>0</v>
      </c>
      <c r="X10" s="21">
        <f>IFERROR(VLOOKUP($A10,'All Running Order working doc'!$B$4:$CO$60,X$100,FALSE),"-")</f>
        <v>0</v>
      </c>
      <c r="Y10" s="21">
        <f>IFERROR(VLOOKUP($A10,'All Running Order working doc'!$B$4:$CO$60,Y$100,FALSE),"-")</f>
        <v>29</v>
      </c>
      <c r="Z10" s="21">
        <f>IFERROR(VLOOKUP($A10,'All Running Order working doc'!$B$4:$CO$60,Z$100,FALSE),"-")</f>
        <v>2</v>
      </c>
      <c r="AA10" s="21">
        <f>IFERROR(VLOOKUP($A10,'All Running Order working doc'!$B$4:$CO$60,AA$100,FALSE),"-")</f>
        <v>0</v>
      </c>
      <c r="AB10" s="21">
        <f>IFERROR(VLOOKUP($A10,'All Running Order working doc'!$B$4:$CO$60,AB$100,FALSE),"-")</f>
        <v>3</v>
      </c>
      <c r="AC10" s="21">
        <f>IFERROR(VLOOKUP($A10,'All Running Order working doc'!$B$4:$CO$60,AC$100,FALSE),"-")</f>
        <v>0</v>
      </c>
      <c r="AD10" s="21">
        <f>IFERROR(VLOOKUP($A10,'All Running Order working doc'!$B$4:$CO$60,AD$100,FALSE),"-")</f>
        <v>1</v>
      </c>
      <c r="AE10" s="21">
        <f>IFERROR(VLOOKUP($A10,'All Running Order working doc'!$B$4:$CO$60,AE$100,FALSE),"-")</f>
        <v>5</v>
      </c>
      <c r="AF10" s="21">
        <f>IFERROR(VLOOKUP($A10,'All Running Order working doc'!$B$4:$CO$60,AF$100,FALSE),"-")</f>
        <v>2</v>
      </c>
      <c r="AG10" s="21">
        <f>IFERROR(VLOOKUP($A10,'All Running Order working doc'!$B$4:$CO$60,AG$100,FALSE),"-")</f>
        <v>1</v>
      </c>
      <c r="AH10" s="21">
        <f>IFERROR(VLOOKUP($A10,'All Running Order working doc'!$B$4:$CO$60,AH$100,FALSE),"-")</f>
        <v>0</v>
      </c>
      <c r="AI10" s="21">
        <f>IFERROR(VLOOKUP($A10,'All Running Order working doc'!$B$4:$CO$60,AI$100,FALSE),"-")</f>
        <v>0</v>
      </c>
      <c r="AJ10" s="21">
        <f>IFERROR(VLOOKUP($A10,'All Running Order working doc'!$B$4:$CO$60,AJ$100,FALSE),"-")</f>
        <v>14</v>
      </c>
      <c r="AK10" s="21">
        <f>IFERROR(VLOOKUP($A10,'All Running Order working doc'!$B$4:$CO$60,AK$100,FALSE),"-")</f>
        <v>43</v>
      </c>
      <c r="AL10" s="21">
        <f>IFERROR(VLOOKUP($A10,'All Running Order working doc'!$B$4:$CO$60,AL$100,FALSE),"-")</f>
        <v>3</v>
      </c>
      <c r="AM10" s="21">
        <f>IFERROR(VLOOKUP($A10,'All Running Order working doc'!$B$4:$CO$60,AM$100,FALSE),"-")</f>
        <v>0</v>
      </c>
      <c r="AN10" s="21">
        <f>IFERROR(VLOOKUP($A10,'All Running Order working doc'!$B$4:$CO$60,AN$100,FALSE),"-")</f>
        <v>2</v>
      </c>
      <c r="AO10" s="21">
        <f>IFERROR(VLOOKUP($A10,'All Running Order working doc'!$B$4:$CO$60,AO$100,FALSE),"-")</f>
        <v>0</v>
      </c>
      <c r="AP10" s="21">
        <f>IFERROR(VLOOKUP($A10,'All Running Order working doc'!$B$4:$CO$60,AP$100,FALSE),"-")</f>
        <v>0</v>
      </c>
      <c r="AQ10" s="21">
        <f>IFERROR(VLOOKUP($A10,'All Running Order working doc'!$B$4:$CO$60,AQ$100,FALSE),"-")</f>
        <v>1</v>
      </c>
      <c r="AR10" s="21">
        <f>IFERROR(VLOOKUP($A10,'All Running Order working doc'!$B$4:$CO$60,AR$100,FALSE),"-")</f>
        <v>0</v>
      </c>
      <c r="AS10" s="21">
        <f>IFERROR(VLOOKUP($A10,'All Running Order working doc'!$B$4:$CO$60,AS$100,FALSE),"-")</f>
        <v>0</v>
      </c>
      <c r="AT10" s="21">
        <f>IFERROR(VLOOKUP($A10,'All Running Order working doc'!$B$4:$CO$60,AT$100,FALSE),"-")</f>
        <v>0</v>
      </c>
      <c r="AU10" s="21">
        <f>IFERROR(VLOOKUP($A10,'All Running Order working doc'!$B$4:$CO$60,AU$100,FALSE),"-")</f>
        <v>0</v>
      </c>
      <c r="AV10" s="21">
        <f>IFERROR(VLOOKUP($A10,'All Running Order working doc'!$B$4:$CO$60,AV$100,FALSE),"-")</f>
        <v>6</v>
      </c>
      <c r="AW10" s="21">
        <f>IFERROR(VLOOKUP($A10,'All Running Order working doc'!$B$4:$CO$60,AW$100,FALSE),"-")</f>
        <v>49</v>
      </c>
      <c r="AX10" s="21">
        <f>IFERROR(VLOOKUP($A10,'All Running Order working doc'!$B$4:$CO$60,AX$100,FALSE),"-")</f>
        <v>0</v>
      </c>
      <c r="AY10" s="21">
        <f>IFERROR(VLOOKUP($A10,'All Running Order working doc'!$B$4:$CO$60,AY$100,FALSE),"-")</f>
        <v>0</v>
      </c>
      <c r="AZ10" s="21">
        <f>IFERROR(VLOOKUP($A10,'All Running Order working doc'!$B$4:$CO$60,AZ$100,FALSE),"-")</f>
        <v>0</v>
      </c>
      <c r="BA10" s="21">
        <f>IFERROR(VLOOKUP($A10,'All Running Order working doc'!$B$4:$CO$60,BA$100,FALSE),"-")</f>
        <v>0</v>
      </c>
      <c r="BB10" s="21">
        <f>IFERROR(VLOOKUP($A10,'All Running Order working doc'!$B$4:$CO$60,BB$100,FALSE),"-")</f>
        <v>0</v>
      </c>
      <c r="BC10" s="21">
        <f>IFERROR(VLOOKUP($A10,'All Running Order working doc'!$B$4:$CO$60,BC$100,FALSE),"-")</f>
        <v>0</v>
      </c>
      <c r="BD10" s="21">
        <f>IFERROR(VLOOKUP($A10,'All Running Order working doc'!$B$4:$CO$60,BD$100,FALSE),"-")</f>
        <v>0</v>
      </c>
      <c r="BE10" s="21">
        <f>IFERROR(VLOOKUP($A10,'All Running Order working doc'!$B$4:$CO$60,BE$100,FALSE),"-")</f>
        <v>0</v>
      </c>
      <c r="BF10" s="21">
        <f>IFERROR(VLOOKUP($A10,'All Running Order working doc'!$B$4:$CO$60,BF$100,FALSE),"-")</f>
        <v>0</v>
      </c>
      <c r="BG10" s="21">
        <f>IFERROR(VLOOKUP($A10,'All Running Order working doc'!$B$4:$CO$60,BG$100,FALSE),"-")</f>
        <v>0</v>
      </c>
      <c r="BH10" s="21">
        <f>IFERROR(VLOOKUP($A10,'All Running Order working doc'!$B$4:$CO$60,BH$100,FALSE),"-")</f>
        <v>0</v>
      </c>
      <c r="BI10" s="21">
        <f>IFERROR(VLOOKUP($A10,'All Running Order working doc'!$B$4:$CO$60,BI$100,FALSE),"-")</f>
        <v>49</v>
      </c>
      <c r="BJ10" s="21">
        <f>IFERROR(VLOOKUP($A10,'All Running Order working doc'!$B$4:$CO$60,BJ$100,FALSE),"-")</f>
        <v>10</v>
      </c>
      <c r="BK10" s="21">
        <f>IFERROR(VLOOKUP($A10,'All Running Order working doc'!$B$4:$CO$60,BK$100,FALSE),"-")</f>
        <v>10</v>
      </c>
      <c r="BL10" s="21">
        <f>IFERROR(VLOOKUP($A10,'All Running Order working doc'!$B$4:$CO$60,BL$100,FALSE),"-")</f>
        <v>7</v>
      </c>
      <c r="BM10" s="21">
        <f>IFERROR(VLOOKUP($A10,'All Running Order working doc'!$B$4:$CO$60,BM$100,FALSE),"-")</f>
        <v>7</v>
      </c>
      <c r="BN10" s="21">
        <f>IFERROR(VLOOKUP($A10,'All Running Order working doc'!$B$4:$CO$60,BN$100,FALSE),"-")</f>
        <v>10</v>
      </c>
      <c r="BO10" s="21">
        <f>IFERROR(VLOOKUP($A10,'All Running Order working doc'!$B$4:$CO$60,BO$100,FALSE),"-")</f>
        <v>9</v>
      </c>
      <c r="BP10" s="21">
        <f>IFERROR(VLOOKUP($A10,'All Running Order working doc'!$B$4:$CO$60,BP$100,FALSE),"-")</f>
        <v>7</v>
      </c>
      <c r="BQ10" s="21">
        <f>IFERROR(VLOOKUP($A10,'All Running Order working doc'!$B$4:$CO$60,BQ$100,FALSE),"-")</f>
        <v>7</v>
      </c>
      <c r="BR10" s="21">
        <f>IFERROR(VLOOKUP($A10,'All Running Order working doc'!$B$4:$CO$60,BR$100,FALSE),"-")</f>
        <v>7</v>
      </c>
      <c r="BS10" s="21">
        <f>IFERROR(VLOOKUP($A10,'All Running Order working doc'!$B$4:$CO$60,BS$100,FALSE),"-")</f>
        <v>7</v>
      </c>
      <c r="BT10" s="21" t="str">
        <f>IFERROR(VLOOKUP($A10,'All Running Order working doc'!$B$4:$CO$60,BT$100,FALSE),"-")</f>
        <v>-</v>
      </c>
      <c r="BU10" s="21" t="str">
        <f>IFERROR(VLOOKUP($A10,'All Running Order working doc'!$B$4:$CO$60,BU$100,FALSE),"-")</f>
        <v/>
      </c>
      <c r="BV10" s="21">
        <f>IFERROR(VLOOKUP($A10,'All Running Order working doc'!$B$4:$CO$60,BV$100,FALSE),"-")</f>
        <v>7</v>
      </c>
      <c r="BW10" s="21">
        <f>IFERROR(VLOOKUP($A10,'All Running Order working doc'!$B$4:$CO$60,BW$100,FALSE),"-")</f>
        <v>2</v>
      </c>
      <c r="BX10" s="21" t="str">
        <f>IFERROR(VLOOKUP($A10,'All Running Order working doc'!$B$4:$CO$60,BX$100,FALSE),"-")</f>
        <v>-</v>
      </c>
      <c r="BY10" s="21" t="str">
        <f>IFERROR(VLOOKUP($A10,'All Running Order working doc'!$B$4:$CO$60,BY$100,FALSE),"-")</f>
        <v/>
      </c>
      <c r="BZ10" s="21" t="str">
        <f>IFERROR(VLOOKUP($A10,'All Running Order working doc'!$B$4:$CO$60,BZ$100,FALSE),"-")</f>
        <v>-</v>
      </c>
      <c r="CA10" s="21" t="str">
        <f>IFERROR(VLOOKUP($A10,'All Running Order working doc'!$B$4:$CO$60,CA$100,FALSE),"-")</f>
        <v/>
      </c>
      <c r="CB10" s="21" t="str">
        <f>IFERROR(VLOOKUP($A10,'All Running Order working doc'!$B$4:$CO$60,CB$100,FALSE),"-")</f>
        <v>-</v>
      </c>
      <c r="CC10" s="21" t="str">
        <f>IFERROR(VLOOKUP($A10,'All Running Order working doc'!$B$4:$CO$60,CC$100,FALSE),"-")</f>
        <v/>
      </c>
      <c r="CD10" s="21" t="str">
        <f>IFERROR(VLOOKUP($A10,'All Running Order working doc'!$B$4:$CO$60,CD$100,FALSE),"-")</f>
        <v>-</v>
      </c>
      <c r="CE10" s="21" t="str">
        <f>IFERROR(VLOOKUP($A10,'All Running Order working doc'!$B$4:$CO$60,CE$100,FALSE),"-")</f>
        <v/>
      </c>
      <c r="CF10" s="21" t="str">
        <f>IFERROR(VLOOKUP($A10,'All Running Order working doc'!$B$4:$CO$60,CF$100,FALSE),"-")</f>
        <v>-</v>
      </c>
      <c r="CG10" s="21" t="str">
        <f>IFERROR(VLOOKUP($A10,'All Running Order working doc'!$B$4:$CO$60,CG$100,FALSE),"-")</f>
        <v/>
      </c>
      <c r="CH10" s="21" t="str">
        <f>IFERROR(VLOOKUP($A10,'All Running Order working doc'!$B$4:$CO$60,CH$100,FALSE),"-")</f>
        <v>-</v>
      </c>
      <c r="CI10" s="21" t="str">
        <f>IFERROR(VLOOKUP($A10,'All Running Order working doc'!$B$4:$CO$60,CI$100,FALSE),"-")</f>
        <v xml:space="preserve"> </v>
      </c>
      <c r="CJ10" s="21">
        <f>IFERROR(VLOOKUP($A10,'All Running Order working doc'!$B$4:$CO$60,CJ$100,FALSE),"-")</f>
        <v>7</v>
      </c>
      <c r="CK10" s="21">
        <f>IFERROR(VLOOKUP($A10,'All Running Order working doc'!$B$4:$CO$60,CK$100,FALSE),"-")</f>
        <v>2</v>
      </c>
      <c r="CL10" s="21" t="str">
        <f>IFERROR(VLOOKUP($A10,'All Running Order working doc'!$B$4:$CO$60,CL$100,FALSE),"-")</f>
        <v>2</v>
      </c>
      <c r="CM10" s="21">
        <f>IFERROR(VLOOKUP($A10,'All Running Order working doc'!$B$4:$CO$60,CM$100,FALSE),"-")</f>
        <v>2</v>
      </c>
      <c r="CN10" s="21" t="str">
        <f>IFERROR(VLOOKUP($A10,'All Running Order working doc'!$B$4:$CO$60,CN$100,FALSE),"-")</f>
        <v xml:space="preserve"> </v>
      </c>
      <c r="CQ10" s="3">
        <v>7</v>
      </c>
    </row>
    <row r="11" spans="1:95" x14ac:dyDescent="0.3">
      <c r="A11" s="3" t="str">
        <f>CONCATENATE(Constants!$D$2,CQ11,)</f>
        <v>National8</v>
      </c>
      <c r="B11" s="12">
        <f>IFERROR(VLOOKUP($A11,'All Running Order working doc'!$B$4:$CO$60,B$100,FALSE),"-")</f>
        <v>21</v>
      </c>
      <c r="C11" s="21" t="str">
        <f>IFERROR(VLOOKUP($A11,'All Running Order working doc'!$B$4:$CO$60,C$100,FALSE),"-")</f>
        <v>Andy Wilkes</v>
      </c>
      <c r="D11" s="21" t="str">
        <f>IFERROR(VLOOKUP($A11,'All Running Order working doc'!$B$4:$CO$60,D$100,FALSE),"-")</f>
        <v>Mark Smith</v>
      </c>
      <c r="E11" s="21" t="str">
        <f>IFERROR(VLOOKUP($A11,'All Running Order working doc'!$B$4:$CO$60,E$100,FALSE),"-")</f>
        <v>Crossle</v>
      </c>
      <c r="F11" s="21">
        <f>IFERROR(VLOOKUP($A11,'All Running Order working doc'!$B$4:$CO$60,F$100,FALSE),"-")</f>
        <v>1600</v>
      </c>
      <c r="G11" s="21" t="str">
        <f>IFERROR(VLOOKUP($A11,'All Running Order working doc'!$B$4:$CO$60,G$100,FALSE),"-")</f>
        <v>IRS</v>
      </c>
      <c r="H11" s="21">
        <f>IFERROR(VLOOKUP($A11,'All Running Order working doc'!$B$4:$CO$60,H$100,FALSE),"-")</f>
        <v>0</v>
      </c>
      <c r="I11" s="21">
        <f>IFERROR(VLOOKUP($A11,'All Running Order working doc'!$B$4:$CO$60,I$100,FALSE),"-")</f>
        <v>0</v>
      </c>
      <c r="J11" s="21">
        <f>IFERROR(VLOOKUP($A11,'All Running Order working doc'!$B$4:$CO$60,J$100,FALSE),"-")</f>
        <v>0</v>
      </c>
      <c r="K11" s="21">
        <f>IFERROR(VLOOKUP($A11,'All Running Order working doc'!$B$4:$CO$60,K$100,FALSE),"-")</f>
        <v>0</v>
      </c>
      <c r="L11" s="21">
        <f>IFERROR(VLOOKUP($A11,'All Running Order working doc'!$B$4:$CO$60,L$100,FALSE),"-")</f>
        <v>0</v>
      </c>
      <c r="M11" s="21" t="str">
        <f>IFERROR(VLOOKUP($A11,'All Running Order working doc'!$B$4:$CO$60,M$100,FALSE),"-")</f>
        <v>National</v>
      </c>
      <c r="N11" s="21" t="str">
        <f>IFERROR(VLOOKUP($A11,'All Running Order working doc'!$B$4:$CO$60,N$100,FALSE),"-")</f>
        <v>Blue IRS</v>
      </c>
      <c r="O11" s="21">
        <f>IFERROR(VLOOKUP($A11,'All Running Order working doc'!$B$4:$CO$60,O$100,FALSE),"-")</f>
        <v>4</v>
      </c>
      <c r="P11" s="21">
        <f>IFERROR(VLOOKUP($A11,'All Running Order working doc'!$B$4:$CO$60,P$100,FALSE),"-")</f>
        <v>4</v>
      </c>
      <c r="Q11" s="21">
        <f>IFERROR(VLOOKUP($A11,'All Running Order working doc'!$B$4:$CO$60,Q$100,FALSE),"-")</f>
        <v>5</v>
      </c>
      <c r="R11" s="21">
        <f>IFERROR(VLOOKUP($A11,'All Running Order working doc'!$B$4:$CO$60,R$100,FALSE),"-")</f>
        <v>2</v>
      </c>
      <c r="S11" s="21">
        <f>IFERROR(VLOOKUP($A11,'All Running Order working doc'!$B$4:$CO$60,S$100,FALSE),"-")</f>
        <v>0</v>
      </c>
      <c r="T11" s="21">
        <f>IFERROR(VLOOKUP($A11,'All Running Order working doc'!$B$4:$CO$60,T$100,FALSE),"-")</f>
        <v>1</v>
      </c>
      <c r="U11" s="21">
        <f>IFERROR(VLOOKUP($A11,'All Running Order working doc'!$B$4:$CO$60,U$100,FALSE),"-")</f>
        <v>9</v>
      </c>
      <c r="V11" s="21">
        <f>IFERROR(VLOOKUP($A11,'All Running Order working doc'!$B$4:$CO$60,V$100,FALSE),"-")</f>
        <v>2</v>
      </c>
      <c r="W11" s="21">
        <f>IFERROR(VLOOKUP($A11,'All Running Order working doc'!$B$4:$CO$60,W$100,FALSE),"-")</f>
        <v>0</v>
      </c>
      <c r="X11" s="21">
        <f>IFERROR(VLOOKUP($A11,'All Running Order working doc'!$B$4:$CO$60,X$100,FALSE),"-")</f>
        <v>0</v>
      </c>
      <c r="Y11" s="21">
        <f>IFERROR(VLOOKUP($A11,'All Running Order working doc'!$B$4:$CO$60,Y$100,FALSE),"-")</f>
        <v>27</v>
      </c>
      <c r="Z11" s="21">
        <f>IFERROR(VLOOKUP($A11,'All Running Order working doc'!$B$4:$CO$60,Z$100,FALSE),"-")</f>
        <v>2</v>
      </c>
      <c r="AA11" s="21">
        <f>IFERROR(VLOOKUP($A11,'All Running Order working doc'!$B$4:$CO$60,AA$100,FALSE),"-")</f>
        <v>0</v>
      </c>
      <c r="AB11" s="21">
        <f>IFERROR(VLOOKUP($A11,'All Running Order working doc'!$B$4:$CO$60,AB$100,FALSE),"-")</f>
        <v>3</v>
      </c>
      <c r="AC11" s="21">
        <f>IFERROR(VLOOKUP($A11,'All Running Order working doc'!$B$4:$CO$60,AC$100,FALSE),"-")</f>
        <v>1</v>
      </c>
      <c r="AD11" s="21">
        <f>IFERROR(VLOOKUP($A11,'All Running Order working doc'!$B$4:$CO$60,AD$100,FALSE),"-")</f>
        <v>1</v>
      </c>
      <c r="AE11" s="21">
        <f>IFERROR(VLOOKUP($A11,'All Running Order working doc'!$B$4:$CO$60,AE$100,FALSE),"-")</f>
        <v>0</v>
      </c>
      <c r="AF11" s="21">
        <f>IFERROR(VLOOKUP($A11,'All Running Order working doc'!$B$4:$CO$60,AF$100,FALSE),"-")</f>
        <v>9</v>
      </c>
      <c r="AG11" s="21">
        <f>IFERROR(VLOOKUP($A11,'All Running Order working doc'!$B$4:$CO$60,AG$100,FALSE),"-")</f>
        <v>0</v>
      </c>
      <c r="AH11" s="21">
        <f>IFERROR(VLOOKUP($A11,'All Running Order working doc'!$B$4:$CO$60,AH$100,FALSE),"-")</f>
        <v>0</v>
      </c>
      <c r="AI11" s="21">
        <f>IFERROR(VLOOKUP($A11,'All Running Order working doc'!$B$4:$CO$60,AI$100,FALSE),"-")</f>
        <v>0</v>
      </c>
      <c r="AJ11" s="21">
        <f>IFERROR(VLOOKUP($A11,'All Running Order working doc'!$B$4:$CO$60,AJ$100,FALSE),"-")</f>
        <v>16</v>
      </c>
      <c r="AK11" s="21">
        <f>IFERROR(VLOOKUP($A11,'All Running Order working doc'!$B$4:$CO$60,AK$100,FALSE),"-")</f>
        <v>43</v>
      </c>
      <c r="AL11" s="21">
        <f>IFERROR(VLOOKUP($A11,'All Running Order working doc'!$B$4:$CO$60,AL$100,FALSE),"-")</f>
        <v>2</v>
      </c>
      <c r="AM11" s="21">
        <f>IFERROR(VLOOKUP($A11,'All Running Order working doc'!$B$4:$CO$60,AM$100,FALSE),"-")</f>
        <v>0</v>
      </c>
      <c r="AN11" s="21">
        <f>IFERROR(VLOOKUP($A11,'All Running Order working doc'!$B$4:$CO$60,AN$100,FALSE),"-")</f>
        <v>2</v>
      </c>
      <c r="AO11" s="21">
        <f>IFERROR(VLOOKUP($A11,'All Running Order working doc'!$B$4:$CO$60,AO$100,FALSE),"-")</f>
        <v>1</v>
      </c>
      <c r="AP11" s="21">
        <f>IFERROR(VLOOKUP($A11,'All Running Order working doc'!$B$4:$CO$60,AP$100,FALSE),"-")</f>
        <v>0</v>
      </c>
      <c r="AQ11" s="21">
        <f>IFERROR(VLOOKUP($A11,'All Running Order working doc'!$B$4:$CO$60,AQ$100,FALSE),"-")</f>
        <v>0</v>
      </c>
      <c r="AR11" s="21">
        <f>IFERROR(VLOOKUP($A11,'All Running Order working doc'!$B$4:$CO$60,AR$100,FALSE),"-")</f>
        <v>0</v>
      </c>
      <c r="AS11" s="21">
        <f>IFERROR(VLOOKUP($A11,'All Running Order working doc'!$B$4:$CO$60,AS$100,FALSE),"-")</f>
        <v>2</v>
      </c>
      <c r="AT11" s="21">
        <f>IFERROR(VLOOKUP($A11,'All Running Order working doc'!$B$4:$CO$60,AT$100,FALSE),"-")</f>
        <v>0</v>
      </c>
      <c r="AU11" s="21">
        <f>IFERROR(VLOOKUP($A11,'All Running Order working doc'!$B$4:$CO$60,AU$100,FALSE),"-")</f>
        <v>0</v>
      </c>
      <c r="AV11" s="21">
        <f>IFERROR(VLOOKUP($A11,'All Running Order working doc'!$B$4:$CO$60,AV$100,FALSE),"-")</f>
        <v>7</v>
      </c>
      <c r="AW11" s="21">
        <f>IFERROR(VLOOKUP($A11,'All Running Order working doc'!$B$4:$CO$60,AW$100,FALSE),"-")</f>
        <v>50</v>
      </c>
      <c r="AX11" s="21">
        <f>IFERROR(VLOOKUP($A11,'All Running Order working doc'!$B$4:$CO$60,AX$100,FALSE),"-")</f>
        <v>0</v>
      </c>
      <c r="AY11" s="21">
        <f>IFERROR(VLOOKUP($A11,'All Running Order working doc'!$B$4:$CO$60,AY$100,FALSE),"-")</f>
        <v>0</v>
      </c>
      <c r="AZ11" s="21">
        <f>IFERROR(VLOOKUP($A11,'All Running Order working doc'!$B$4:$CO$60,AZ$100,FALSE),"-")</f>
        <v>0</v>
      </c>
      <c r="BA11" s="21">
        <f>IFERROR(VLOOKUP($A11,'All Running Order working doc'!$B$4:$CO$60,BA$100,FALSE),"-")</f>
        <v>0</v>
      </c>
      <c r="BB11" s="21">
        <f>IFERROR(VLOOKUP($A11,'All Running Order working doc'!$B$4:$CO$60,BB$100,FALSE),"-")</f>
        <v>0</v>
      </c>
      <c r="BC11" s="21">
        <f>IFERROR(VLOOKUP($A11,'All Running Order working doc'!$B$4:$CO$60,BC$100,FALSE),"-")</f>
        <v>0</v>
      </c>
      <c r="BD11" s="21">
        <f>IFERROR(VLOOKUP($A11,'All Running Order working doc'!$B$4:$CO$60,BD$100,FALSE),"-")</f>
        <v>0</v>
      </c>
      <c r="BE11" s="21">
        <f>IFERROR(VLOOKUP($A11,'All Running Order working doc'!$B$4:$CO$60,BE$100,FALSE),"-")</f>
        <v>0</v>
      </c>
      <c r="BF11" s="21">
        <f>IFERROR(VLOOKUP($A11,'All Running Order working doc'!$B$4:$CO$60,BF$100,FALSE),"-")</f>
        <v>0</v>
      </c>
      <c r="BG11" s="21">
        <f>IFERROR(VLOOKUP($A11,'All Running Order working doc'!$B$4:$CO$60,BG$100,FALSE),"-")</f>
        <v>0</v>
      </c>
      <c r="BH11" s="21">
        <f>IFERROR(VLOOKUP($A11,'All Running Order working doc'!$B$4:$CO$60,BH$100,FALSE),"-")</f>
        <v>0</v>
      </c>
      <c r="BI11" s="21">
        <f>IFERROR(VLOOKUP($A11,'All Running Order working doc'!$B$4:$CO$60,BI$100,FALSE),"-")</f>
        <v>50</v>
      </c>
      <c r="BJ11" s="21">
        <f>IFERROR(VLOOKUP($A11,'All Running Order working doc'!$B$4:$CO$60,BJ$100,FALSE),"-")</f>
        <v>9</v>
      </c>
      <c r="BK11" s="21">
        <f>IFERROR(VLOOKUP($A11,'All Running Order working doc'!$B$4:$CO$60,BK$100,FALSE),"-")</f>
        <v>9</v>
      </c>
      <c r="BL11" s="21">
        <f>IFERROR(VLOOKUP($A11,'All Running Order working doc'!$B$4:$CO$60,BL$100,FALSE),"-")</f>
        <v>8</v>
      </c>
      <c r="BM11" s="21">
        <f>IFERROR(VLOOKUP($A11,'All Running Order working doc'!$B$4:$CO$60,BM$100,FALSE),"-")</f>
        <v>8</v>
      </c>
      <c r="BN11" s="21">
        <f>IFERROR(VLOOKUP($A11,'All Running Order working doc'!$B$4:$CO$60,BN$100,FALSE),"-")</f>
        <v>9</v>
      </c>
      <c r="BO11" s="21">
        <f>IFERROR(VLOOKUP($A11,'All Running Order working doc'!$B$4:$CO$60,BO$100,FALSE),"-")</f>
        <v>9</v>
      </c>
      <c r="BP11" s="21">
        <f>IFERROR(VLOOKUP($A11,'All Running Order working doc'!$B$4:$CO$60,BP$100,FALSE),"-")</f>
        <v>8</v>
      </c>
      <c r="BQ11" s="21">
        <f>IFERROR(VLOOKUP($A11,'All Running Order working doc'!$B$4:$CO$60,BQ$100,FALSE),"-")</f>
        <v>8</v>
      </c>
      <c r="BR11" s="21">
        <f>IFERROR(VLOOKUP($A11,'All Running Order working doc'!$B$4:$CO$60,BR$100,FALSE),"-")</f>
        <v>8</v>
      </c>
      <c r="BS11" s="21">
        <f>IFERROR(VLOOKUP($A11,'All Running Order working doc'!$B$4:$CO$60,BS$100,FALSE),"-")</f>
        <v>8</v>
      </c>
      <c r="BT11" s="21" t="str">
        <f>IFERROR(VLOOKUP($A11,'All Running Order working doc'!$B$4:$CO$60,BT$100,FALSE),"-")</f>
        <v>-</v>
      </c>
      <c r="BU11" s="21" t="str">
        <f>IFERROR(VLOOKUP($A11,'All Running Order working doc'!$B$4:$CO$60,BU$100,FALSE),"-")</f>
        <v/>
      </c>
      <c r="BV11" s="21" t="str">
        <f>IFERROR(VLOOKUP($A11,'All Running Order working doc'!$B$4:$CO$60,BV$100,FALSE),"-")</f>
        <v>-</v>
      </c>
      <c r="BW11" s="21" t="str">
        <f>IFERROR(VLOOKUP($A11,'All Running Order working doc'!$B$4:$CO$60,BW$100,FALSE),"-")</f>
        <v/>
      </c>
      <c r="BX11" s="21">
        <f>IFERROR(VLOOKUP($A11,'All Running Order working doc'!$B$4:$CO$60,BX$100,FALSE),"-")</f>
        <v>8</v>
      </c>
      <c r="BY11" s="21">
        <f>IFERROR(VLOOKUP($A11,'All Running Order working doc'!$B$4:$CO$60,BY$100,FALSE),"-")</f>
        <v>2</v>
      </c>
      <c r="BZ11" s="21" t="str">
        <f>IFERROR(VLOOKUP($A11,'All Running Order working doc'!$B$4:$CO$60,BZ$100,FALSE),"-")</f>
        <v>-</v>
      </c>
      <c r="CA11" s="21" t="str">
        <f>IFERROR(VLOOKUP($A11,'All Running Order working doc'!$B$4:$CO$60,CA$100,FALSE),"-")</f>
        <v/>
      </c>
      <c r="CB11" s="21" t="str">
        <f>IFERROR(VLOOKUP($A11,'All Running Order working doc'!$B$4:$CO$60,CB$100,FALSE),"-")</f>
        <v>-</v>
      </c>
      <c r="CC11" s="21" t="str">
        <f>IFERROR(VLOOKUP($A11,'All Running Order working doc'!$B$4:$CO$60,CC$100,FALSE),"-")</f>
        <v/>
      </c>
      <c r="CD11" s="21" t="str">
        <f>IFERROR(VLOOKUP($A11,'All Running Order working doc'!$B$4:$CO$60,CD$100,FALSE),"-")</f>
        <v>-</v>
      </c>
      <c r="CE11" s="21" t="str">
        <f>IFERROR(VLOOKUP($A11,'All Running Order working doc'!$B$4:$CO$60,CE$100,FALSE),"-")</f>
        <v/>
      </c>
      <c r="CF11" s="21" t="str">
        <f>IFERROR(VLOOKUP($A11,'All Running Order working doc'!$B$4:$CO$60,CF$100,FALSE),"-")</f>
        <v>-</v>
      </c>
      <c r="CG11" s="21" t="str">
        <f>IFERROR(VLOOKUP($A11,'All Running Order working doc'!$B$4:$CO$60,CG$100,FALSE),"-")</f>
        <v/>
      </c>
      <c r="CH11" s="21" t="str">
        <f>IFERROR(VLOOKUP($A11,'All Running Order working doc'!$B$4:$CO$60,CH$100,FALSE),"-")</f>
        <v>-</v>
      </c>
      <c r="CI11" s="21" t="str">
        <f>IFERROR(VLOOKUP($A11,'All Running Order working doc'!$B$4:$CO$60,CI$100,FALSE),"-")</f>
        <v xml:space="preserve"> </v>
      </c>
      <c r="CJ11" s="21" t="str">
        <f>IFERROR(VLOOKUP($A11,'All Running Order working doc'!$B$4:$CO$60,CJ$100,FALSE),"-")</f>
        <v>-</v>
      </c>
      <c r="CK11" s="21" t="str">
        <f>IFERROR(VLOOKUP($A11,'All Running Order working doc'!$B$4:$CO$60,CK$100,FALSE),"-")</f>
        <v xml:space="preserve"> </v>
      </c>
      <c r="CL11" s="21" t="str">
        <f>IFERROR(VLOOKUP($A11,'All Running Order working doc'!$B$4:$CO$60,CL$100,FALSE),"-")</f>
        <v>2</v>
      </c>
      <c r="CM11" s="21" t="str">
        <f>IFERROR(VLOOKUP($A11,'All Running Order working doc'!$B$4:$CO$60,CM$100,FALSE),"-")</f>
        <v xml:space="preserve"> </v>
      </c>
      <c r="CN11" s="21" t="str">
        <f>IFERROR(VLOOKUP($A11,'All Running Order working doc'!$B$4:$CO$60,CN$100,FALSE),"-")</f>
        <v xml:space="preserve"> </v>
      </c>
      <c r="CQ11" s="3">
        <v>8</v>
      </c>
    </row>
    <row r="12" spans="1:95" x14ac:dyDescent="0.3">
      <c r="A12" s="3" t="str">
        <f>CONCATENATE(Constants!$D$2,CQ12,)</f>
        <v>National9</v>
      </c>
      <c r="B12" s="12">
        <f>IFERROR(VLOOKUP($A12,'All Running Order working doc'!$B$4:$CO$60,B$100,FALSE),"-")</f>
        <v>9</v>
      </c>
      <c r="C12" s="21" t="str">
        <f>IFERROR(VLOOKUP($A12,'All Running Order working doc'!$B$4:$CO$60,C$100,FALSE),"-")</f>
        <v>Jerome Fack</v>
      </c>
      <c r="D12" s="21" t="str">
        <f>IFERROR(VLOOKUP($A12,'All Running Order working doc'!$B$4:$CO$60,D$100,FALSE),"-")</f>
        <v>John Ridley</v>
      </c>
      <c r="E12" s="21" t="str">
        <f>IFERROR(VLOOKUP($A12,'All Running Order working doc'!$B$4:$CO$60,E$100,FALSE),"-")</f>
        <v>MSR</v>
      </c>
      <c r="F12" s="21">
        <f>IFERROR(VLOOKUP($A12,'All Running Order working doc'!$B$4:$CO$60,F$100,FALSE),"-")</f>
        <v>1600</v>
      </c>
      <c r="G12" s="21" t="str">
        <f>IFERROR(VLOOKUP($A12,'All Running Order working doc'!$B$4:$CO$60,G$100,FALSE),"-")</f>
        <v>IRS</v>
      </c>
      <c r="H12" s="21">
        <f>IFERROR(VLOOKUP($A12,'All Running Order working doc'!$B$4:$CO$60,H$100,FALSE),"-")</f>
        <v>0</v>
      </c>
      <c r="I12" s="21">
        <f>IFERROR(VLOOKUP($A12,'All Running Order working doc'!$B$4:$CO$60,I$100,FALSE),"-")</f>
        <v>0</v>
      </c>
      <c r="J12" s="21">
        <f>IFERROR(VLOOKUP($A12,'All Running Order working doc'!$B$4:$CO$60,J$100,FALSE),"-")</f>
        <v>0</v>
      </c>
      <c r="K12" s="21">
        <f>IFERROR(VLOOKUP($A12,'All Running Order working doc'!$B$4:$CO$60,K$100,FALSE),"-")</f>
        <v>0</v>
      </c>
      <c r="L12" s="21">
        <f>IFERROR(VLOOKUP($A12,'All Running Order working doc'!$B$4:$CO$60,L$100,FALSE),"-")</f>
        <v>0</v>
      </c>
      <c r="M12" s="21" t="str">
        <f>IFERROR(VLOOKUP($A12,'All Running Order working doc'!$B$4:$CO$60,M$100,FALSE),"-")</f>
        <v>National</v>
      </c>
      <c r="N12" s="21" t="str">
        <f>IFERROR(VLOOKUP($A12,'All Running Order working doc'!$B$4:$CO$60,N$100,FALSE),"-")</f>
        <v>Red IRS</v>
      </c>
      <c r="O12" s="21">
        <f>IFERROR(VLOOKUP($A12,'All Running Order working doc'!$B$4:$CO$60,O$100,FALSE),"-")</f>
        <v>3</v>
      </c>
      <c r="P12" s="21">
        <f>IFERROR(VLOOKUP($A12,'All Running Order working doc'!$B$4:$CO$60,P$100,FALSE),"-")</f>
        <v>0</v>
      </c>
      <c r="Q12" s="21">
        <f>IFERROR(VLOOKUP($A12,'All Running Order working doc'!$B$4:$CO$60,Q$100,FALSE),"-")</f>
        <v>5</v>
      </c>
      <c r="R12" s="21">
        <f>IFERROR(VLOOKUP($A12,'All Running Order working doc'!$B$4:$CO$60,R$100,FALSE),"-")</f>
        <v>1</v>
      </c>
      <c r="S12" s="21">
        <f>IFERROR(VLOOKUP($A12,'All Running Order working doc'!$B$4:$CO$60,S$100,FALSE),"-")</f>
        <v>0</v>
      </c>
      <c r="T12" s="21">
        <f>IFERROR(VLOOKUP($A12,'All Running Order working doc'!$B$4:$CO$60,T$100,FALSE),"-")</f>
        <v>5</v>
      </c>
      <c r="U12" s="21">
        <f>IFERROR(VLOOKUP($A12,'All Running Order working doc'!$B$4:$CO$60,U$100,FALSE),"-")</f>
        <v>9</v>
      </c>
      <c r="V12" s="21">
        <f>IFERROR(VLOOKUP($A12,'All Running Order working doc'!$B$4:$CO$60,V$100,FALSE),"-")</f>
        <v>2</v>
      </c>
      <c r="W12" s="21">
        <f>IFERROR(VLOOKUP($A12,'All Running Order working doc'!$B$4:$CO$60,W$100,FALSE),"-")</f>
        <v>0</v>
      </c>
      <c r="X12" s="21">
        <f>IFERROR(VLOOKUP($A12,'All Running Order working doc'!$B$4:$CO$60,X$100,FALSE),"-")</f>
        <v>0</v>
      </c>
      <c r="Y12" s="21">
        <f>IFERROR(VLOOKUP($A12,'All Running Order working doc'!$B$4:$CO$60,Y$100,FALSE),"-")</f>
        <v>25</v>
      </c>
      <c r="Z12" s="21">
        <f>IFERROR(VLOOKUP($A12,'All Running Order working doc'!$B$4:$CO$60,Z$100,FALSE),"-")</f>
        <v>3</v>
      </c>
      <c r="AA12" s="21">
        <f>IFERROR(VLOOKUP($A12,'All Running Order working doc'!$B$4:$CO$60,AA$100,FALSE),"-")</f>
        <v>1</v>
      </c>
      <c r="AB12" s="21">
        <f>IFERROR(VLOOKUP($A12,'All Running Order working doc'!$B$4:$CO$60,AB$100,FALSE),"-")</f>
        <v>3</v>
      </c>
      <c r="AC12" s="21">
        <f>IFERROR(VLOOKUP($A12,'All Running Order working doc'!$B$4:$CO$60,AC$100,FALSE),"-")</f>
        <v>1</v>
      </c>
      <c r="AD12" s="21">
        <f>IFERROR(VLOOKUP($A12,'All Running Order working doc'!$B$4:$CO$60,AD$100,FALSE),"-")</f>
        <v>0</v>
      </c>
      <c r="AE12" s="21">
        <f>IFERROR(VLOOKUP($A12,'All Running Order working doc'!$B$4:$CO$60,AE$100,FALSE),"-")</f>
        <v>0</v>
      </c>
      <c r="AF12" s="21">
        <f>IFERROR(VLOOKUP($A12,'All Running Order working doc'!$B$4:$CO$60,AF$100,FALSE),"-")</f>
        <v>8</v>
      </c>
      <c r="AG12" s="21">
        <f>IFERROR(VLOOKUP($A12,'All Running Order working doc'!$B$4:$CO$60,AG$100,FALSE),"-")</f>
        <v>1</v>
      </c>
      <c r="AH12" s="21">
        <f>IFERROR(VLOOKUP($A12,'All Running Order working doc'!$B$4:$CO$60,AH$100,FALSE),"-")</f>
        <v>0</v>
      </c>
      <c r="AI12" s="21">
        <f>IFERROR(VLOOKUP($A12,'All Running Order working doc'!$B$4:$CO$60,AI$100,FALSE),"-")</f>
        <v>0</v>
      </c>
      <c r="AJ12" s="21">
        <f>IFERROR(VLOOKUP($A12,'All Running Order working doc'!$B$4:$CO$60,AJ$100,FALSE),"-")</f>
        <v>17</v>
      </c>
      <c r="AK12" s="21">
        <f>IFERROR(VLOOKUP($A12,'All Running Order working doc'!$B$4:$CO$60,AK$100,FALSE),"-")</f>
        <v>42</v>
      </c>
      <c r="AL12" s="21">
        <f>IFERROR(VLOOKUP($A12,'All Running Order working doc'!$B$4:$CO$60,AL$100,FALSE),"-")</f>
        <v>2</v>
      </c>
      <c r="AM12" s="21">
        <f>IFERROR(VLOOKUP($A12,'All Running Order working doc'!$B$4:$CO$60,AM$100,FALSE),"-")</f>
        <v>0</v>
      </c>
      <c r="AN12" s="21">
        <f>IFERROR(VLOOKUP($A12,'All Running Order working doc'!$B$4:$CO$60,AN$100,FALSE),"-")</f>
        <v>3</v>
      </c>
      <c r="AO12" s="21">
        <f>IFERROR(VLOOKUP($A12,'All Running Order working doc'!$B$4:$CO$60,AO$100,FALSE),"-")</f>
        <v>0</v>
      </c>
      <c r="AP12" s="21">
        <f>IFERROR(VLOOKUP($A12,'All Running Order working doc'!$B$4:$CO$60,AP$100,FALSE),"-")</f>
        <v>0</v>
      </c>
      <c r="AQ12" s="21">
        <f>IFERROR(VLOOKUP($A12,'All Running Order working doc'!$B$4:$CO$60,AQ$100,FALSE),"-")</f>
        <v>1</v>
      </c>
      <c r="AR12" s="21">
        <f>IFERROR(VLOOKUP($A12,'All Running Order working doc'!$B$4:$CO$60,AR$100,FALSE),"-")</f>
        <v>8</v>
      </c>
      <c r="AS12" s="21">
        <f>IFERROR(VLOOKUP($A12,'All Running Order working doc'!$B$4:$CO$60,AS$100,FALSE),"-")</f>
        <v>0</v>
      </c>
      <c r="AT12" s="21">
        <f>IFERROR(VLOOKUP($A12,'All Running Order working doc'!$B$4:$CO$60,AT$100,FALSE),"-")</f>
        <v>0</v>
      </c>
      <c r="AU12" s="21">
        <f>IFERROR(VLOOKUP($A12,'All Running Order working doc'!$B$4:$CO$60,AU$100,FALSE),"-")</f>
        <v>0</v>
      </c>
      <c r="AV12" s="21">
        <f>IFERROR(VLOOKUP($A12,'All Running Order working doc'!$B$4:$CO$60,AV$100,FALSE),"-")</f>
        <v>14</v>
      </c>
      <c r="AW12" s="21">
        <f>IFERROR(VLOOKUP($A12,'All Running Order working doc'!$B$4:$CO$60,AW$100,FALSE),"-")</f>
        <v>56</v>
      </c>
      <c r="AX12" s="21">
        <f>IFERROR(VLOOKUP($A12,'All Running Order working doc'!$B$4:$CO$60,AX$100,FALSE),"-")</f>
        <v>0</v>
      </c>
      <c r="AY12" s="21">
        <f>IFERROR(VLOOKUP($A12,'All Running Order working doc'!$B$4:$CO$60,AY$100,FALSE),"-")</f>
        <v>0</v>
      </c>
      <c r="AZ12" s="21">
        <f>IFERROR(VLOOKUP($A12,'All Running Order working doc'!$B$4:$CO$60,AZ$100,FALSE),"-")</f>
        <v>0</v>
      </c>
      <c r="BA12" s="21">
        <f>IFERROR(VLOOKUP($A12,'All Running Order working doc'!$B$4:$CO$60,BA$100,FALSE),"-")</f>
        <v>0</v>
      </c>
      <c r="BB12" s="21">
        <f>IFERROR(VLOOKUP($A12,'All Running Order working doc'!$B$4:$CO$60,BB$100,FALSE),"-")</f>
        <v>0</v>
      </c>
      <c r="BC12" s="21">
        <f>IFERROR(VLOOKUP($A12,'All Running Order working doc'!$B$4:$CO$60,BC$100,FALSE),"-")</f>
        <v>0</v>
      </c>
      <c r="BD12" s="21">
        <f>IFERROR(VLOOKUP($A12,'All Running Order working doc'!$B$4:$CO$60,BD$100,FALSE),"-")</f>
        <v>0</v>
      </c>
      <c r="BE12" s="21">
        <f>IFERROR(VLOOKUP($A12,'All Running Order working doc'!$B$4:$CO$60,BE$100,FALSE),"-")</f>
        <v>0</v>
      </c>
      <c r="BF12" s="21">
        <f>IFERROR(VLOOKUP($A12,'All Running Order working doc'!$B$4:$CO$60,BF$100,FALSE),"-")</f>
        <v>0</v>
      </c>
      <c r="BG12" s="21">
        <f>IFERROR(VLOOKUP($A12,'All Running Order working doc'!$B$4:$CO$60,BG$100,FALSE),"-")</f>
        <v>0</v>
      </c>
      <c r="BH12" s="21">
        <f>IFERROR(VLOOKUP($A12,'All Running Order working doc'!$B$4:$CO$60,BH$100,FALSE),"-")</f>
        <v>0</v>
      </c>
      <c r="BI12" s="21">
        <f>IFERROR(VLOOKUP($A12,'All Running Order working doc'!$B$4:$CO$60,BI$100,FALSE),"-")</f>
        <v>56</v>
      </c>
      <c r="BJ12" s="21">
        <f>IFERROR(VLOOKUP($A12,'All Running Order working doc'!$B$4:$CO$60,BJ$100,FALSE),"-")</f>
        <v>8</v>
      </c>
      <c r="BK12" s="21">
        <f>IFERROR(VLOOKUP($A12,'All Running Order working doc'!$B$4:$CO$60,BK$100,FALSE),"-")</f>
        <v>8</v>
      </c>
      <c r="BL12" s="21">
        <f>IFERROR(VLOOKUP($A12,'All Running Order working doc'!$B$4:$CO$60,BL$100,FALSE),"-")</f>
        <v>10</v>
      </c>
      <c r="BM12" s="21">
        <f>IFERROR(VLOOKUP($A12,'All Running Order working doc'!$B$4:$CO$60,BM$100,FALSE),"-")</f>
        <v>10</v>
      </c>
      <c r="BN12" s="21">
        <f>IFERROR(VLOOKUP($A12,'All Running Order working doc'!$B$4:$CO$60,BN$100,FALSE),"-")</f>
        <v>8</v>
      </c>
      <c r="BO12" s="21">
        <f>IFERROR(VLOOKUP($A12,'All Running Order working doc'!$B$4:$CO$60,BO$100,FALSE),"-")</f>
        <v>8</v>
      </c>
      <c r="BP12" s="21">
        <f>IFERROR(VLOOKUP($A12,'All Running Order working doc'!$B$4:$CO$60,BP$100,FALSE),"-")</f>
        <v>10</v>
      </c>
      <c r="BQ12" s="21">
        <f>IFERROR(VLOOKUP($A12,'All Running Order working doc'!$B$4:$CO$60,BQ$100,FALSE),"-")</f>
        <v>10</v>
      </c>
      <c r="BR12" s="21">
        <f>IFERROR(VLOOKUP($A12,'All Running Order working doc'!$B$4:$CO$60,BR$100,FALSE),"-")</f>
        <v>10</v>
      </c>
      <c r="BS12" s="21">
        <f>IFERROR(VLOOKUP($A12,'All Running Order working doc'!$B$4:$CO$60,BS$100,FALSE),"-")</f>
        <v>9</v>
      </c>
      <c r="BT12" s="21">
        <f>IFERROR(VLOOKUP($A12,'All Running Order working doc'!$B$4:$CO$60,BT$100,FALSE),"-")</f>
        <v>10</v>
      </c>
      <c r="BU12" s="21">
        <f>IFERROR(VLOOKUP($A12,'All Running Order working doc'!$B$4:$CO$60,BU$100,FALSE),"-")</f>
        <v>5</v>
      </c>
      <c r="BV12" s="21" t="str">
        <f>IFERROR(VLOOKUP($A12,'All Running Order working doc'!$B$4:$CO$60,BV$100,FALSE),"-")</f>
        <v>-</v>
      </c>
      <c r="BW12" s="21" t="str">
        <f>IFERROR(VLOOKUP($A12,'All Running Order working doc'!$B$4:$CO$60,BW$100,FALSE),"-")</f>
        <v/>
      </c>
      <c r="BX12" s="21" t="str">
        <f>IFERROR(VLOOKUP($A12,'All Running Order working doc'!$B$4:$CO$60,BX$100,FALSE),"-")</f>
        <v>-</v>
      </c>
      <c r="BY12" s="21" t="str">
        <f>IFERROR(VLOOKUP($A12,'All Running Order working doc'!$B$4:$CO$60,BY$100,FALSE),"-")</f>
        <v/>
      </c>
      <c r="BZ12" s="21" t="str">
        <f>IFERROR(VLOOKUP($A12,'All Running Order working doc'!$B$4:$CO$60,BZ$100,FALSE),"-")</f>
        <v>-</v>
      </c>
      <c r="CA12" s="21" t="str">
        <f>IFERROR(VLOOKUP($A12,'All Running Order working doc'!$B$4:$CO$60,CA$100,FALSE),"-")</f>
        <v/>
      </c>
      <c r="CB12" s="21" t="str">
        <f>IFERROR(VLOOKUP($A12,'All Running Order working doc'!$B$4:$CO$60,CB$100,FALSE),"-")</f>
        <v>-</v>
      </c>
      <c r="CC12" s="21" t="str">
        <f>IFERROR(VLOOKUP($A12,'All Running Order working doc'!$B$4:$CO$60,CC$100,FALSE),"-")</f>
        <v/>
      </c>
      <c r="CD12" s="21" t="str">
        <f>IFERROR(VLOOKUP($A12,'All Running Order working doc'!$B$4:$CO$60,CD$100,FALSE),"-")</f>
        <v>-</v>
      </c>
      <c r="CE12" s="21" t="str">
        <f>IFERROR(VLOOKUP($A12,'All Running Order working doc'!$B$4:$CO$60,CE$100,FALSE),"-")</f>
        <v/>
      </c>
      <c r="CF12" s="21" t="str">
        <f>IFERROR(VLOOKUP($A12,'All Running Order working doc'!$B$4:$CO$60,CF$100,FALSE),"-")</f>
        <v>-</v>
      </c>
      <c r="CG12" s="21" t="str">
        <f>IFERROR(VLOOKUP($A12,'All Running Order working doc'!$B$4:$CO$60,CG$100,FALSE),"-")</f>
        <v/>
      </c>
      <c r="CH12" s="21" t="str">
        <f>IFERROR(VLOOKUP($A12,'All Running Order working doc'!$B$4:$CO$60,CH$100,FALSE),"-")</f>
        <v>-</v>
      </c>
      <c r="CI12" s="21" t="str">
        <f>IFERROR(VLOOKUP($A12,'All Running Order working doc'!$B$4:$CO$60,CI$100,FALSE),"-")</f>
        <v xml:space="preserve"> </v>
      </c>
      <c r="CJ12" s="21" t="str">
        <f>IFERROR(VLOOKUP($A12,'All Running Order working doc'!$B$4:$CO$60,CJ$100,FALSE),"-")</f>
        <v>-</v>
      </c>
      <c r="CK12" s="21" t="str">
        <f>IFERROR(VLOOKUP($A12,'All Running Order working doc'!$B$4:$CO$60,CK$100,FALSE),"-")</f>
        <v xml:space="preserve"> </v>
      </c>
      <c r="CL12" s="21" t="str">
        <f>IFERROR(VLOOKUP($A12,'All Running Order working doc'!$B$4:$CO$60,CL$100,FALSE),"-")</f>
        <v>5</v>
      </c>
      <c r="CM12" s="21" t="str">
        <f>IFERROR(VLOOKUP($A12,'All Running Order working doc'!$B$4:$CO$60,CM$100,FALSE),"-")</f>
        <v xml:space="preserve"> </v>
      </c>
      <c r="CN12" s="21" t="str">
        <f>IFERROR(VLOOKUP($A12,'All Running Order working doc'!$B$4:$CO$60,CN$100,FALSE),"-")</f>
        <v xml:space="preserve"> </v>
      </c>
      <c r="CQ12" s="3">
        <v>9</v>
      </c>
    </row>
    <row r="13" spans="1:95" x14ac:dyDescent="0.3">
      <c r="A13" s="3" t="str">
        <f>CONCATENATE(Constants!$D$2,CQ13,)</f>
        <v>National10</v>
      </c>
      <c r="B13" s="12">
        <f>IFERROR(VLOOKUP($A13,'All Running Order working doc'!$B$4:$CO$60,B$100,FALSE),"-")</f>
        <v>4</v>
      </c>
      <c r="C13" s="21" t="str">
        <f>IFERROR(VLOOKUP($A13,'All Running Order working doc'!$B$4:$CO$60,C$100,FALSE),"-")</f>
        <v>Julian Fack</v>
      </c>
      <c r="D13" s="21" t="str">
        <f>IFERROR(VLOOKUP($A13,'All Running Order working doc'!$B$4:$CO$60,D$100,FALSE),"-")</f>
        <v>Callum Pritchett</v>
      </c>
      <c r="E13" s="21" t="str">
        <f>IFERROR(VLOOKUP($A13,'All Running Order working doc'!$B$4:$CO$60,E$100,FALSE),"-")</f>
        <v>Crossle</v>
      </c>
      <c r="F13" s="21">
        <f>IFERROR(VLOOKUP($A13,'All Running Order working doc'!$B$4:$CO$60,F$100,FALSE),"-")</f>
        <v>1500</v>
      </c>
      <c r="G13" s="21" t="str">
        <f>IFERROR(VLOOKUP($A13,'All Running Order working doc'!$B$4:$CO$60,G$100,FALSE),"-")</f>
        <v>IRS</v>
      </c>
      <c r="H13" s="21">
        <f>IFERROR(VLOOKUP($A13,'All Running Order working doc'!$B$4:$CO$60,H$100,FALSE),"-")</f>
        <v>0</v>
      </c>
      <c r="I13" s="21">
        <f>IFERROR(VLOOKUP($A13,'All Running Order working doc'!$B$4:$CO$60,I$100,FALSE),"-")</f>
        <v>0</v>
      </c>
      <c r="J13" s="21">
        <f>IFERROR(VLOOKUP($A13,'All Running Order working doc'!$B$4:$CO$60,J$100,FALSE),"-")</f>
        <v>0</v>
      </c>
      <c r="K13" s="21">
        <f>IFERROR(VLOOKUP($A13,'All Running Order working doc'!$B$4:$CO$60,K$100,FALSE),"-")</f>
        <v>0</v>
      </c>
      <c r="L13" s="21">
        <f>IFERROR(VLOOKUP($A13,'All Running Order working doc'!$B$4:$CO$60,L$100,FALSE),"-")</f>
        <v>0</v>
      </c>
      <c r="M13" s="21" t="str">
        <f>IFERROR(VLOOKUP($A13,'All Running Order working doc'!$B$4:$CO$60,M$100,FALSE),"-")</f>
        <v>National</v>
      </c>
      <c r="N13" s="21" t="str">
        <f>IFERROR(VLOOKUP($A13,'All Running Order working doc'!$B$4:$CO$60,N$100,FALSE),"-")</f>
        <v>Red IRS</v>
      </c>
      <c r="O13" s="21">
        <f>IFERROR(VLOOKUP($A13,'All Running Order working doc'!$B$4:$CO$60,O$100,FALSE),"-")</f>
        <v>3</v>
      </c>
      <c r="P13" s="21">
        <f>IFERROR(VLOOKUP($A13,'All Running Order working doc'!$B$4:$CO$60,P$100,FALSE),"-")</f>
        <v>3</v>
      </c>
      <c r="Q13" s="21">
        <f>IFERROR(VLOOKUP($A13,'All Running Order working doc'!$B$4:$CO$60,Q$100,FALSE),"-")</f>
        <v>5</v>
      </c>
      <c r="R13" s="21">
        <f>IFERROR(VLOOKUP($A13,'All Running Order working doc'!$B$4:$CO$60,R$100,FALSE),"-")</f>
        <v>0</v>
      </c>
      <c r="S13" s="21">
        <f>IFERROR(VLOOKUP($A13,'All Running Order working doc'!$B$4:$CO$60,S$100,FALSE),"-")</f>
        <v>1</v>
      </c>
      <c r="T13" s="21">
        <f>IFERROR(VLOOKUP($A13,'All Running Order working doc'!$B$4:$CO$60,T$100,FALSE),"-")</f>
        <v>5</v>
      </c>
      <c r="U13" s="21">
        <f>IFERROR(VLOOKUP($A13,'All Running Order working doc'!$B$4:$CO$60,U$100,FALSE),"-")</f>
        <v>10</v>
      </c>
      <c r="V13" s="21">
        <f>IFERROR(VLOOKUP($A13,'All Running Order working doc'!$B$4:$CO$60,V$100,FALSE),"-")</f>
        <v>5</v>
      </c>
      <c r="W13" s="21">
        <f>IFERROR(VLOOKUP($A13,'All Running Order working doc'!$B$4:$CO$60,W$100,FALSE),"-")</f>
        <v>0</v>
      </c>
      <c r="X13" s="21">
        <f>IFERROR(VLOOKUP($A13,'All Running Order working doc'!$B$4:$CO$60,X$100,FALSE),"-")</f>
        <v>0</v>
      </c>
      <c r="Y13" s="21">
        <f>IFERROR(VLOOKUP($A13,'All Running Order working doc'!$B$4:$CO$60,Y$100,FALSE),"-")</f>
        <v>32</v>
      </c>
      <c r="Z13" s="21">
        <f>IFERROR(VLOOKUP($A13,'All Running Order working doc'!$B$4:$CO$60,Z$100,FALSE),"-")</f>
        <v>3</v>
      </c>
      <c r="AA13" s="21">
        <f>IFERROR(VLOOKUP($A13,'All Running Order working doc'!$B$4:$CO$60,AA$100,FALSE),"-")</f>
        <v>2</v>
      </c>
      <c r="AB13" s="21">
        <f>IFERROR(VLOOKUP($A13,'All Running Order working doc'!$B$4:$CO$60,AB$100,FALSE),"-")</f>
        <v>3</v>
      </c>
      <c r="AC13" s="21">
        <f>IFERROR(VLOOKUP($A13,'All Running Order working doc'!$B$4:$CO$60,AC$100,FALSE),"-")</f>
        <v>1</v>
      </c>
      <c r="AD13" s="21">
        <f>IFERROR(VLOOKUP($A13,'All Running Order working doc'!$B$4:$CO$60,AD$100,FALSE),"-")</f>
        <v>0</v>
      </c>
      <c r="AE13" s="21">
        <f>IFERROR(VLOOKUP($A13,'All Running Order working doc'!$B$4:$CO$60,AE$100,FALSE),"-")</f>
        <v>5</v>
      </c>
      <c r="AF13" s="21">
        <f>IFERROR(VLOOKUP($A13,'All Running Order working doc'!$B$4:$CO$60,AF$100,FALSE),"-")</f>
        <v>3</v>
      </c>
      <c r="AG13" s="21">
        <f>IFERROR(VLOOKUP($A13,'All Running Order working doc'!$B$4:$CO$60,AG$100,FALSE),"-")</f>
        <v>1</v>
      </c>
      <c r="AH13" s="21">
        <f>IFERROR(VLOOKUP($A13,'All Running Order working doc'!$B$4:$CO$60,AH$100,FALSE),"-")</f>
        <v>0</v>
      </c>
      <c r="AI13" s="21">
        <f>IFERROR(VLOOKUP($A13,'All Running Order working doc'!$B$4:$CO$60,AI$100,FALSE),"-")</f>
        <v>0</v>
      </c>
      <c r="AJ13" s="21">
        <f>IFERROR(VLOOKUP($A13,'All Running Order working doc'!$B$4:$CO$60,AJ$100,FALSE),"-")</f>
        <v>18</v>
      </c>
      <c r="AK13" s="21">
        <f>IFERROR(VLOOKUP($A13,'All Running Order working doc'!$B$4:$CO$60,AK$100,FALSE),"-")</f>
        <v>50</v>
      </c>
      <c r="AL13" s="21">
        <f>IFERROR(VLOOKUP($A13,'All Running Order working doc'!$B$4:$CO$60,AL$100,FALSE),"-")</f>
        <v>2</v>
      </c>
      <c r="AM13" s="21">
        <f>IFERROR(VLOOKUP($A13,'All Running Order working doc'!$B$4:$CO$60,AM$100,FALSE),"-")</f>
        <v>0</v>
      </c>
      <c r="AN13" s="21">
        <f>IFERROR(VLOOKUP($A13,'All Running Order working doc'!$B$4:$CO$60,AN$100,FALSE),"-")</f>
        <v>2</v>
      </c>
      <c r="AO13" s="21">
        <f>IFERROR(VLOOKUP($A13,'All Running Order working doc'!$B$4:$CO$60,AO$100,FALSE),"-")</f>
        <v>0</v>
      </c>
      <c r="AP13" s="21">
        <f>IFERROR(VLOOKUP($A13,'All Running Order working doc'!$B$4:$CO$60,AP$100,FALSE),"-")</f>
        <v>0</v>
      </c>
      <c r="AQ13" s="21">
        <f>IFERROR(VLOOKUP($A13,'All Running Order working doc'!$B$4:$CO$60,AQ$100,FALSE),"-")</f>
        <v>4</v>
      </c>
      <c r="AR13" s="21">
        <f>IFERROR(VLOOKUP($A13,'All Running Order working doc'!$B$4:$CO$60,AR$100,FALSE),"-")</f>
        <v>0</v>
      </c>
      <c r="AS13" s="21">
        <f>IFERROR(VLOOKUP($A13,'All Running Order working doc'!$B$4:$CO$60,AS$100,FALSE),"-")</f>
        <v>0</v>
      </c>
      <c r="AT13" s="21">
        <f>IFERROR(VLOOKUP($A13,'All Running Order working doc'!$B$4:$CO$60,AT$100,FALSE),"-")</f>
        <v>0</v>
      </c>
      <c r="AU13" s="21">
        <f>IFERROR(VLOOKUP($A13,'All Running Order working doc'!$B$4:$CO$60,AU$100,FALSE),"-")</f>
        <v>0</v>
      </c>
      <c r="AV13" s="21">
        <f>IFERROR(VLOOKUP($A13,'All Running Order working doc'!$B$4:$CO$60,AV$100,FALSE),"-")</f>
        <v>8</v>
      </c>
      <c r="AW13" s="21">
        <f>IFERROR(VLOOKUP($A13,'All Running Order working doc'!$B$4:$CO$60,AW$100,FALSE),"-")</f>
        <v>58</v>
      </c>
      <c r="AX13" s="21">
        <f>IFERROR(VLOOKUP($A13,'All Running Order working doc'!$B$4:$CO$60,AX$100,FALSE),"-")</f>
        <v>0</v>
      </c>
      <c r="AY13" s="21">
        <f>IFERROR(VLOOKUP($A13,'All Running Order working doc'!$B$4:$CO$60,AY$100,FALSE),"-")</f>
        <v>0</v>
      </c>
      <c r="AZ13" s="21">
        <f>IFERROR(VLOOKUP($A13,'All Running Order working doc'!$B$4:$CO$60,AZ$100,FALSE),"-")</f>
        <v>0</v>
      </c>
      <c r="BA13" s="21">
        <f>IFERROR(VLOOKUP($A13,'All Running Order working doc'!$B$4:$CO$60,BA$100,FALSE),"-")</f>
        <v>0</v>
      </c>
      <c r="BB13" s="21">
        <f>IFERROR(VLOOKUP($A13,'All Running Order working doc'!$B$4:$CO$60,BB$100,FALSE),"-")</f>
        <v>0</v>
      </c>
      <c r="BC13" s="21">
        <f>IFERROR(VLOOKUP($A13,'All Running Order working doc'!$B$4:$CO$60,BC$100,FALSE),"-")</f>
        <v>0</v>
      </c>
      <c r="BD13" s="21">
        <f>IFERROR(VLOOKUP($A13,'All Running Order working doc'!$B$4:$CO$60,BD$100,FALSE),"-")</f>
        <v>0</v>
      </c>
      <c r="BE13" s="21">
        <f>IFERROR(VLOOKUP($A13,'All Running Order working doc'!$B$4:$CO$60,BE$100,FALSE),"-")</f>
        <v>0</v>
      </c>
      <c r="BF13" s="21">
        <f>IFERROR(VLOOKUP($A13,'All Running Order working doc'!$B$4:$CO$60,BF$100,FALSE),"-")</f>
        <v>0</v>
      </c>
      <c r="BG13" s="21">
        <f>IFERROR(VLOOKUP($A13,'All Running Order working doc'!$B$4:$CO$60,BG$100,FALSE),"-")</f>
        <v>0</v>
      </c>
      <c r="BH13" s="21">
        <f>IFERROR(VLOOKUP($A13,'All Running Order working doc'!$B$4:$CO$60,BH$100,FALSE),"-")</f>
        <v>0</v>
      </c>
      <c r="BI13" s="21">
        <f>IFERROR(VLOOKUP($A13,'All Running Order working doc'!$B$4:$CO$60,BI$100,FALSE),"-")</f>
        <v>58</v>
      </c>
      <c r="BJ13" s="21">
        <f>IFERROR(VLOOKUP($A13,'All Running Order working doc'!$B$4:$CO$60,BJ$100,FALSE),"-")</f>
        <v>13</v>
      </c>
      <c r="BK13" s="21">
        <f>IFERROR(VLOOKUP($A13,'All Running Order working doc'!$B$4:$CO$60,BK$100,FALSE),"-")</f>
        <v>12</v>
      </c>
      <c r="BL13" s="21">
        <f>IFERROR(VLOOKUP($A13,'All Running Order working doc'!$B$4:$CO$60,BL$100,FALSE),"-")</f>
        <v>11</v>
      </c>
      <c r="BM13" s="21">
        <f>IFERROR(VLOOKUP($A13,'All Running Order working doc'!$B$4:$CO$60,BM$100,FALSE),"-")</f>
        <v>11</v>
      </c>
      <c r="BN13" s="21">
        <f>IFERROR(VLOOKUP($A13,'All Running Order working doc'!$B$4:$CO$60,BN$100,FALSE),"-")</f>
        <v>12</v>
      </c>
      <c r="BO13" s="21">
        <f>IFERROR(VLOOKUP($A13,'All Running Order working doc'!$B$4:$CO$60,BO$100,FALSE),"-")</f>
        <v>12</v>
      </c>
      <c r="BP13" s="21">
        <f>IFERROR(VLOOKUP($A13,'All Running Order working doc'!$B$4:$CO$60,BP$100,FALSE),"-")</f>
        <v>11</v>
      </c>
      <c r="BQ13" s="21">
        <f>IFERROR(VLOOKUP($A13,'All Running Order working doc'!$B$4:$CO$60,BQ$100,FALSE),"-")</f>
        <v>11</v>
      </c>
      <c r="BR13" s="21">
        <f>IFERROR(VLOOKUP($A13,'All Running Order working doc'!$B$4:$CO$60,BR$100,FALSE),"-")</f>
        <v>11</v>
      </c>
      <c r="BS13" s="21">
        <f>IFERROR(VLOOKUP($A13,'All Running Order working doc'!$B$4:$CO$60,BS$100,FALSE),"-")</f>
        <v>10</v>
      </c>
      <c r="BT13" s="21">
        <f>IFERROR(VLOOKUP($A13,'All Running Order working doc'!$B$4:$CO$60,BT$100,FALSE),"-")</f>
        <v>11</v>
      </c>
      <c r="BU13" s="21">
        <f>IFERROR(VLOOKUP($A13,'All Running Order working doc'!$B$4:$CO$60,BU$100,FALSE),"-")</f>
        <v>6</v>
      </c>
      <c r="BV13" s="21" t="str">
        <f>IFERROR(VLOOKUP($A13,'All Running Order working doc'!$B$4:$CO$60,BV$100,FALSE),"-")</f>
        <v>-</v>
      </c>
      <c r="BW13" s="21" t="str">
        <f>IFERROR(VLOOKUP($A13,'All Running Order working doc'!$B$4:$CO$60,BW$100,FALSE),"-")</f>
        <v/>
      </c>
      <c r="BX13" s="21" t="str">
        <f>IFERROR(VLOOKUP($A13,'All Running Order working doc'!$B$4:$CO$60,BX$100,FALSE),"-")</f>
        <v>-</v>
      </c>
      <c r="BY13" s="21" t="str">
        <f>IFERROR(VLOOKUP($A13,'All Running Order working doc'!$B$4:$CO$60,BY$100,FALSE),"-")</f>
        <v/>
      </c>
      <c r="BZ13" s="21" t="str">
        <f>IFERROR(VLOOKUP($A13,'All Running Order working doc'!$B$4:$CO$60,BZ$100,FALSE),"-")</f>
        <v>-</v>
      </c>
      <c r="CA13" s="21" t="str">
        <f>IFERROR(VLOOKUP($A13,'All Running Order working doc'!$B$4:$CO$60,CA$100,FALSE),"-")</f>
        <v/>
      </c>
      <c r="CB13" s="21" t="str">
        <f>IFERROR(VLOOKUP($A13,'All Running Order working doc'!$B$4:$CO$60,CB$100,FALSE),"-")</f>
        <v>-</v>
      </c>
      <c r="CC13" s="21" t="str">
        <f>IFERROR(VLOOKUP($A13,'All Running Order working doc'!$B$4:$CO$60,CC$100,FALSE),"-")</f>
        <v/>
      </c>
      <c r="CD13" s="21" t="str">
        <f>IFERROR(VLOOKUP($A13,'All Running Order working doc'!$B$4:$CO$60,CD$100,FALSE),"-")</f>
        <v>-</v>
      </c>
      <c r="CE13" s="21" t="str">
        <f>IFERROR(VLOOKUP($A13,'All Running Order working doc'!$B$4:$CO$60,CE$100,FALSE),"-")</f>
        <v/>
      </c>
      <c r="CF13" s="21" t="str">
        <f>IFERROR(VLOOKUP($A13,'All Running Order working doc'!$B$4:$CO$60,CF$100,FALSE),"-")</f>
        <v>-</v>
      </c>
      <c r="CG13" s="21" t="str">
        <f>IFERROR(VLOOKUP($A13,'All Running Order working doc'!$B$4:$CO$60,CG$100,FALSE),"-")</f>
        <v/>
      </c>
      <c r="CH13" s="21" t="str">
        <f>IFERROR(VLOOKUP($A13,'All Running Order working doc'!$B$4:$CO$60,CH$100,FALSE),"-")</f>
        <v>-</v>
      </c>
      <c r="CI13" s="21" t="str">
        <f>IFERROR(VLOOKUP($A13,'All Running Order working doc'!$B$4:$CO$60,CI$100,FALSE),"-")</f>
        <v xml:space="preserve"> </v>
      </c>
      <c r="CJ13" s="21" t="str">
        <f>IFERROR(VLOOKUP($A13,'All Running Order working doc'!$B$4:$CO$60,CJ$100,FALSE),"-")</f>
        <v>-</v>
      </c>
      <c r="CK13" s="21" t="str">
        <f>IFERROR(VLOOKUP($A13,'All Running Order working doc'!$B$4:$CO$60,CK$100,FALSE),"-")</f>
        <v xml:space="preserve"> </v>
      </c>
      <c r="CL13" s="21" t="str">
        <f>IFERROR(VLOOKUP($A13,'All Running Order working doc'!$B$4:$CO$60,CL$100,FALSE),"-")</f>
        <v>6</v>
      </c>
      <c r="CM13" s="21" t="str">
        <f>IFERROR(VLOOKUP($A13,'All Running Order working doc'!$B$4:$CO$60,CM$100,FALSE),"-")</f>
        <v xml:space="preserve"> </v>
      </c>
      <c r="CN13" s="21" t="str">
        <f>IFERROR(VLOOKUP($A13,'All Running Order working doc'!$B$4:$CO$60,CN$100,FALSE),"-")</f>
        <v xml:space="preserve"> </v>
      </c>
      <c r="CQ13" s="3">
        <v>10</v>
      </c>
    </row>
    <row r="14" spans="1:95" x14ac:dyDescent="0.3">
      <c r="A14" s="3" t="str">
        <f>CONCATENATE(Constants!$D$2,CQ14,)</f>
        <v>National11</v>
      </c>
      <c r="B14" s="12">
        <f>IFERROR(VLOOKUP($A14,'All Running Order working doc'!$B$4:$CO$60,B$100,FALSE),"-")</f>
        <v>10</v>
      </c>
      <c r="C14" s="21" t="str">
        <f>IFERROR(VLOOKUP($A14,'All Running Order working doc'!$B$4:$CO$60,C$100,FALSE),"-")</f>
        <v>Alan Baker</v>
      </c>
      <c r="D14" s="21" t="str">
        <f>IFERROR(VLOOKUP($A14,'All Running Order working doc'!$B$4:$CO$60,D$100,FALSE),"-")</f>
        <v>Hilary Carrott</v>
      </c>
      <c r="E14" s="21" t="str">
        <f>IFERROR(VLOOKUP($A14,'All Running Order working doc'!$B$4:$CO$60,E$100,FALSE),"-")</f>
        <v>Apex</v>
      </c>
      <c r="F14" s="21">
        <f>IFERROR(VLOOKUP($A14,'All Running Order working doc'!$B$4:$CO$60,F$100,FALSE),"-")</f>
        <v>1440</v>
      </c>
      <c r="G14" s="21" t="str">
        <f>IFERROR(VLOOKUP($A14,'All Running Order working doc'!$B$4:$CO$60,G$100,FALSE),"-")</f>
        <v>Live</v>
      </c>
      <c r="H14" s="21">
        <f>IFERROR(VLOOKUP($A14,'All Running Order working doc'!$B$4:$CO$60,H$100,FALSE),"-")</f>
        <v>0</v>
      </c>
      <c r="I14" s="21">
        <f>IFERROR(VLOOKUP($A14,'All Running Order working doc'!$B$4:$CO$60,I$100,FALSE),"-")</f>
        <v>0</v>
      </c>
      <c r="J14" s="21">
        <f>IFERROR(VLOOKUP($A14,'All Running Order working doc'!$B$4:$CO$60,J$100,FALSE),"-")</f>
        <v>0</v>
      </c>
      <c r="K14" s="21">
        <f>IFERROR(VLOOKUP($A14,'All Running Order working doc'!$B$4:$CO$60,K$100,FALSE),"-")</f>
        <v>0</v>
      </c>
      <c r="L14" s="21">
        <f>IFERROR(VLOOKUP($A14,'All Running Order working doc'!$B$4:$CO$60,L$100,FALSE),"-")</f>
        <v>0</v>
      </c>
      <c r="M14" s="21" t="str">
        <f>IFERROR(VLOOKUP($A14,'All Running Order working doc'!$B$4:$CO$60,M$100,FALSE),"-")</f>
        <v>National</v>
      </c>
      <c r="N14" s="21" t="str">
        <f>IFERROR(VLOOKUP($A14,'All Running Order working doc'!$B$4:$CO$60,N$100,FALSE),"-")</f>
        <v>Blue Live</v>
      </c>
      <c r="O14" s="21">
        <f>IFERROR(VLOOKUP($A14,'All Running Order working doc'!$B$4:$CO$60,O$100,FALSE),"-")</f>
        <v>10</v>
      </c>
      <c r="P14" s="21">
        <f>IFERROR(VLOOKUP($A14,'All Running Order working doc'!$B$4:$CO$60,P$100,FALSE),"-")</f>
        <v>1</v>
      </c>
      <c r="Q14" s="21">
        <f>IFERROR(VLOOKUP($A14,'All Running Order working doc'!$B$4:$CO$60,Q$100,FALSE),"-")</f>
        <v>5</v>
      </c>
      <c r="R14" s="21">
        <f>IFERROR(VLOOKUP($A14,'All Running Order working doc'!$B$4:$CO$60,R$100,FALSE),"-")</f>
        <v>0</v>
      </c>
      <c r="S14" s="21">
        <f>IFERROR(VLOOKUP($A14,'All Running Order working doc'!$B$4:$CO$60,S$100,FALSE),"-")</f>
        <v>1</v>
      </c>
      <c r="T14" s="21">
        <f>IFERROR(VLOOKUP($A14,'All Running Order working doc'!$B$4:$CO$60,T$100,FALSE),"-")</f>
        <v>5</v>
      </c>
      <c r="U14" s="21">
        <f>IFERROR(VLOOKUP($A14,'All Running Order working doc'!$B$4:$CO$60,U$100,FALSE),"-")</f>
        <v>8</v>
      </c>
      <c r="V14" s="21">
        <f>IFERROR(VLOOKUP($A14,'All Running Order working doc'!$B$4:$CO$60,V$100,FALSE),"-")</f>
        <v>3</v>
      </c>
      <c r="W14" s="21">
        <f>IFERROR(VLOOKUP($A14,'All Running Order working doc'!$B$4:$CO$60,W$100,FALSE),"-")</f>
        <v>0</v>
      </c>
      <c r="X14" s="21">
        <f>IFERROR(VLOOKUP($A14,'All Running Order working doc'!$B$4:$CO$60,X$100,FALSE),"-")</f>
        <v>0</v>
      </c>
      <c r="Y14" s="21">
        <f>IFERROR(VLOOKUP($A14,'All Running Order working doc'!$B$4:$CO$60,Y$100,FALSE),"-")</f>
        <v>33</v>
      </c>
      <c r="Z14" s="21">
        <f>IFERROR(VLOOKUP($A14,'All Running Order working doc'!$B$4:$CO$60,Z$100,FALSE),"-")</f>
        <v>5</v>
      </c>
      <c r="AA14" s="21">
        <f>IFERROR(VLOOKUP($A14,'All Running Order working doc'!$B$4:$CO$60,AA$100,FALSE),"-")</f>
        <v>1</v>
      </c>
      <c r="AB14" s="21">
        <f>IFERROR(VLOOKUP($A14,'All Running Order working doc'!$B$4:$CO$60,AB$100,FALSE),"-")</f>
        <v>5</v>
      </c>
      <c r="AC14" s="21">
        <f>IFERROR(VLOOKUP($A14,'All Running Order working doc'!$B$4:$CO$60,AC$100,FALSE),"-")</f>
        <v>1</v>
      </c>
      <c r="AD14" s="21">
        <f>IFERROR(VLOOKUP($A14,'All Running Order working doc'!$B$4:$CO$60,AD$100,FALSE),"-")</f>
        <v>0</v>
      </c>
      <c r="AE14" s="21">
        <f>IFERROR(VLOOKUP($A14,'All Running Order working doc'!$B$4:$CO$60,AE$100,FALSE),"-")</f>
        <v>0</v>
      </c>
      <c r="AF14" s="21">
        <f>IFERROR(VLOOKUP($A14,'All Running Order working doc'!$B$4:$CO$60,AF$100,FALSE),"-")</f>
        <v>2</v>
      </c>
      <c r="AG14" s="21">
        <f>IFERROR(VLOOKUP($A14,'All Running Order working doc'!$B$4:$CO$60,AG$100,FALSE),"-")</f>
        <v>1</v>
      </c>
      <c r="AH14" s="21">
        <f>IFERROR(VLOOKUP($A14,'All Running Order working doc'!$B$4:$CO$60,AH$100,FALSE),"-")</f>
        <v>0</v>
      </c>
      <c r="AI14" s="21">
        <f>IFERROR(VLOOKUP($A14,'All Running Order working doc'!$B$4:$CO$60,AI$100,FALSE),"-")</f>
        <v>0</v>
      </c>
      <c r="AJ14" s="21">
        <f>IFERROR(VLOOKUP($A14,'All Running Order working doc'!$B$4:$CO$60,AJ$100,FALSE),"-")</f>
        <v>15</v>
      </c>
      <c r="AK14" s="21">
        <f>IFERROR(VLOOKUP($A14,'All Running Order working doc'!$B$4:$CO$60,AK$100,FALSE),"-")</f>
        <v>48</v>
      </c>
      <c r="AL14" s="21">
        <f>IFERROR(VLOOKUP($A14,'All Running Order working doc'!$B$4:$CO$60,AL$100,FALSE),"-")</f>
        <v>1</v>
      </c>
      <c r="AM14" s="21">
        <f>IFERROR(VLOOKUP($A14,'All Running Order working doc'!$B$4:$CO$60,AM$100,FALSE),"-")</f>
        <v>0</v>
      </c>
      <c r="AN14" s="21">
        <f>IFERROR(VLOOKUP($A14,'All Running Order working doc'!$B$4:$CO$60,AN$100,FALSE),"-")</f>
        <v>2</v>
      </c>
      <c r="AO14" s="21">
        <f>IFERROR(VLOOKUP($A14,'All Running Order working doc'!$B$4:$CO$60,AO$100,FALSE),"-")</f>
        <v>0</v>
      </c>
      <c r="AP14" s="21">
        <f>IFERROR(VLOOKUP($A14,'All Running Order working doc'!$B$4:$CO$60,AP$100,FALSE),"-")</f>
        <v>2</v>
      </c>
      <c r="AQ14" s="21">
        <f>IFERROR(VLOOKUP($A14,'All Running Order working doc'!$B$4:$CO$60,AQ$100,FALSE),"-")</f>
        <v>1</v>
      </c>
      <c r="AR14" s="21">
        <f>IFERROR(VLOOKUP($A14,'All Running Order working doc'!$B$4:$CO$60,AR$100,FALSE),"-")</f>
        <v>7</v>
      </c>
      <c r="AS14" s="21">
        <f>IFERROR(VLOOKUP($A14,'All Running Order working doc'!$B$4:$CO$60,AS$100,FALSE),"-")</f>
        <v>0</v>
      </c>
      <c r="AT14" s="21">
        <f>IFERROR(VLOOKUP($A14,'All Running Order working doc'!$B$4:$CO$60,AT$100,FALSE),"-")</f>
        <v>0</v>
      </c>
      <c r="AU14" s="21">
        <f>IFERROR(VLOOKUP($A14,'All Running Order working doc'!$B$4:$CO$60,AU$100,FALSE),"-")</f>
        <v>0</v>
      </c>
      <c r="AV14" s="21">
        <f>IFERROR(VLOOKUP($A14,'All Running Order working doc'!$B$4:$CO$60,AV$100,FALSE),"-")</f>
        <v>13</v>
      </c>
      <c r="AW14" s="21">
        <f>IFERROR(VLOOKUP($A14,'All Running Order working doc'!$B$4:$CO$60,AW$100,FALSE),"-")</f>
        <v>61</v>
      </c>
      <c r="AX14" s="21">
        <f>IFERROR(VLOOKUP($A14,'All Running Order working doc'!$B$4:$CO$60,AX$100,FALSE),"-")</f>
        <v>0</v>
      </c>
      <c r="AY14" s="21">
        <f>IFERROR(VLOOKUP($A14,'All Running Order working doc'!$B$4:$CO$60,AY$100,FALSE),"-")</f>
        <v>0</v>
      </c>
      <c r="AZ14" s="21">
        <f>IFERROR(VLOOKUP($A14,'All Running Order working doc'!$B$4:$CO$60,AZ$100,FALSE),"-")</f>
        <v>0</v>
      </c>
      <c r="BA14" s="21">
        <f>IFERROR(VLOOKUP($A14,'All Running Order working doc'!$B$4:$CO$60,BA$100,FALSE),"-")</f>
        <v>0</v>
      </c>
      <c r="BB14" s="21">
        <f>IFERROR(VLOOKUP($A14,'All Running Order working doc'!$B$4:$CO$60,BB$100,FALSE),"-")</f>
        <v>0</v>
      </c>
      <c r="BC14" s="21">
        <f>IFERROR(VLOOKUP($A14,'All Running Order working doc'!$B$4:$CO$60,BC$100,FALSE),"-")</f>
        <v>0</v>
      </c>
      <c r="BD14" s="21">
        <f>IFERROR(VLOOKUP($A14,'All Running Order working doc'!$B$4:$CO$60,BD$100,FALSE),"-")</f>
        <v>0</v>
      </c>
      <c r="BE14" s="21">
        <f>IFERROR(VLOOKUP($A14,'All Running Order working doc'!$B$4:$CO$60,BE$100,FALSE),"-")</f>
        <v>0</v>
      </c>
      <c r="BF14" s="21">
        <f>IFERROR(VLOOKUP($A14,'All Running Order working doc'!$B$4:$CO$60,BF$100,FALSE),"-")</f>
        <v>0</v>
      </c>
      <c r="BG14" s="21">
        <f>IFERROR(VLOOKUP($A14,'All Running Order working doc'!$B$4:$CO$60,BG$100,FALSE),"-")</f>
        <v>0</v>
      </c>
      <c r="BH14" s="21">
        <f>IFERROR(VLOOKUP($A14,'All Running Order working doc'!$B$4:$CO$60,BH$100,FALSE),"-")</f>
        <v>0</v>
      </c>
      <c r="BI14" s="21">
        <f>IFERROR(VLOOKUP($A14,'All Running Order working doc'!$B$4:$CO$60,BI$100,FALSE),"-")</f>
        <v>61</v>
      </c>
      <c r="BJ14" s="21">
        <f>IFERROR(VLOOKUP($A14,'All Running Order working doc'!$B$4:$CO$60,BJ$100,FALSE),"-")</f>
        <v>14</v>
      </c>
      <c r="BK14" s="21">
        <f>IFERROR(VLOOKUP($A14,'All Running Order working doc'!$B$4:$CO$60,BK$100,FALSE),"-")</f>
        <v>11</v>
      </c>
      <c r="BL14" s="21">
        <f>IFERROR(VLOOKUP($A14,'All Running Order working doc'!$B$4:$CO$60,BL$100,FALSE),"-")</f>
        <v>12</v>
      </c>
      <c r="BM14" s="21">
        <f>IFERROR(VLOOKUP($A14,'All Running Order working doc'!$B$4:$CO$60,BM$100,FALSE),"-")</f>
        <v>12</v>
      </c>
      <c r="BN14" s="21">
        <f>IFERROR(VLOOKUP($A14,'All Running Order working doc'!$B$4:$CO$60,BN$100,FALSE),"-")</f>
        <v>14</v>
      </c>
      <c r="BO14" s="21">
        <f>IFERROR(VLOOKUP($A14,'All Running Order working doc'!$B$4:$CO$60,BO$100,FALSE),"-")</f>
        <v>11</v>
      </c>
      <c r="BP14" s="21">
        <f>IFERROR(VLOOKUP($A14,'All Running Order working doc'!$B$4:$CO$60,BP$100,FALSE),"-")</f>
        <v>12</v>
      </c>
      <c r="BQ14" s="21">
        <f>IFERROR(VLOOKUP($A14,'All Running Order working doc'!$B$4:$CO$60,BQ$100,FALSE),"-")</f>
        <v>12</v>
      </c>
      <c r="BR14" s="21">
        <f>IFERROR(VLOOKUP($A14,'All Running Order working doc'!$B$4:$CO$60,BR$100,FALSE),"-")</f>
        <v>12</v>
      </c>
      <c r="BS14" s="21">
        <f>IFERROR(VLOOKUP($A14,'All Running Order working doc'!$B$4:$CO$60,BS$100,FALSE),"-")</f>
        <v>11</v>
      </c>
      <c r="BT14" s="21" t="str">
        <f>IFERROR(VLOOKUP($A14,'All Running Order working doc'!$B$4:$CO$60,BT$100,FALSE),"-")</f>
        <v>-</v>
      </c>
      <c r="BU14" s="21" t="str">
        <f>IFERROR(VLOOKUP($A14,'All Running Order working doc'!$B$4:$CO$60,BU$100,FALSE),"-")</f>
        <v/>
      </c>
      <c r="BV14" s="21" t="str">
        <f>IFERROR(VLOOKUP($A14,'All Running Order working doc'!$B$4:$CO$60,BV$100,FALSE),"-")</f>
        <v>-</v>
      </c>
      <c r="BW14" s="21" t="str">
        <f>IFERROR(VLOOKUP($A14,'All Running Order working doc'!$B$4:$CO$60,BW$100,FALSE),"-")</f>
        <v/>
      </c>
      <c r="BX14" s="21" t="str">
        <f>IFERROR(VLOOKUP($A14,'All Running Order working doc'!$B$4:$CO$60,BX$100,FALSE),"-")</f>
        <v>-</v>
      </c>
      <c r="BY14" s="21" t="str">
        <f>IFERROR(VLOOKUP($A14,'All Running Order working doc'!$B$4:$CO$60,BY$100,FALSE),"-")</f>
        <v/>
      </c>
      <c r="BZ14" s="21">
        <f>IFERROR(VLOOKUP($A14,'All Running Order working doc'!$B$4:$CO$60,BZ$100,FALSE),"-")</f>
        <v>12</v>
      </c>
      <c r="CA14" s="21">
        <f>IFERROR(VLOOKUP($A14,'All Running Order working doc'!$B$4:$CO$60,CA$100,FALSE),"-")</f>
        <v>1</v>
      </c>
      <c r="CB14" s="21" t="str">
        <f>IFERROR(VLOOKUP($A14,'All Running Order working doc'!$B$4:$CO$60,CB$100,FALSE),"-")</f>
        <v>-</v>
      </c>
      <c r="CC14" s="21" t="str">
        <f>IFERROR(VLOOKUP($A14,'All Running Order working doc'!$B$4:$CO$60,CC$100,FALSE),"-")</f>
        <v/>
      </c>
      <c r="CD14" s="21" t="str">
        <f>IFERROR(VLOOKUP($A14,'All Running Order working doc'!$B$4:$CO$60,CD$100,FALSE),"-")</f>
        <v>-</v>
      </c>
      <c r="CE14" s="21" t="str">
        <f>IFERROR(VLOOKUP($A14,'All Running Order working doc'!$B$4:$CO$60,CE$100,FALSE),"-")</f>
        <v/>
      </c>
      <c r="CF14" s="21" t="str">
        <f>IFERROR(VLOOKUP($A14,'All Running Order working doc'!$B$4:$CO$60,CF$100,FALSE),"-")</f>
        <v>-</v>
      </c>
      <c r="CG14" s="21" t="str">
        <f>IFERROR(VLOOKUP($A14,'All Running Order working doc'!$B$4:$CO$60,CG$100,FALSE),"-")</f>
        <v/>
      </c>
      <c r="CH14" s="21" t="str">
        <f>IFERROR(VLOOKUP($A14,'All Running Order working doc'!$B$4:$CO$60,CH$100,FALSE),"-")</f>
        <v>-</v>
      </c>
      <c r="CI14" s="21" t="str">
        <f>IFERROR(VLOOKUP($A14,'All Running Order working doc'!$B$4:$CO$60,CI$100,FALSE),"-")</f>
        <v xml:space="preserve"> </v>
      </c>
      <c r="CJ14" s="21">
        <f>IFERROR(VLOOKUP($A14,'All Running Order working doc'!$B$4:$CO$60,CJ$100,FALSE),"-")</f>
        <v>12</v>
      </c>
      <c r="CK14" s="21">
        <f>IFERROR(VLOOKUP($A14,'All Running Order working doc'!$B$4:$CO$60,CK$100,FALSE),"-")</f>
        <v>3</v>
      </c>
      <c r="CL14" s="21" t="str">
        <f>IFERROR(VLOOKUP($A14,'All Running Order working doc'!$B$4:$CO$60,CL$100,FALSE),"-")</f>
        <v>1</v>
      </c>
      <c r="CM14" s="21">
        <f>IFERROR(VLOOKUP($A14,'All Running Order working doc'!$B$4:$CO$60,CM$100,FALSE),"-")</f>
        <v>3</v>
      </c>
      <c r="CN14" s="21" t="str">
        <f>IFERROR(VLOOKUP($A14,'All Running Order working doc'!$B$4:$CO$60,CN$100,FALSE),"-")</f>
        <v xml:space="preserve"> </v>
      </c>
      <c r="CQ14" s="3">
        <v>11</v>
      </c>
    </row>
    <row r="15" spans="1:95" x14ac:dyDescent="0.3">
      <c r="A15" s="3" t="str">
        <f>CONCATENATE(Constants!$D$2,CQ15,)</f>
        <v>National12</v>
      </c>
      <c r="B15" s="12">
        <f>IFERROR(VLOOKUP($A15,'All Running Order working doc'!$B$4:$CO$60,B$100,FALSE),"-")</f>
        <v>5</v>
      </c>
      <c r="C15" s="21" t="str">
        <f>IFERROR(VLOOKUP($A15,'All Running Order working doc'!$B$4:$CO$60,C$100,FALSE),"-")</f>
        <v>Mike Readings</v>
      </c>
      <c r="D15" s="21" t="str">
        <f>IFERROR(VLOOKUP($A15,'All Running Order working doc'!$B$4:$CO$60,D$100,FALSE),"-")</f>
        <v>Carole Readings</v>
      </c>
      <c r="E15" s="21" t="str">
        <f>IFERROR(VLOOKUP($A15,'All Running Order working doc'!$B$4:$CO$60,E$100,FALSE),"-")</f>
        <v>Sherpa Indy</v>
      </c>
      <c r="F15" s="21">
        <f>IFERROR(VLOOKUP($A15,'All Running Order working doc'!$B$4:$CO$60,F$100,FALSE),"-")</f>
        <v>1540</v>
      </c>
      <c r="G15" s="21" t="str">
        <f>IFERROR(VLOOKUP($A15,'All Running Order working doc'!$B$4:$CO$60,G$100,FALSE),"-")</f>
        <v>IRS</v>
      </c>
      <c r="H15" s="21">
        <f>IFERROR(VLOOKUP($A15,'All Running Order working doc'!$B$4:$CO$60,H$100,FALSE),"-")</f>
        <v>0</v>
      </c>
      <c r="I15" s="21">
        <f>IFERROR(VLOOKUP($A15,'All Running Order working doc'!$B$4:$CO$60,I$100,FALSE),"-")</f>
        <v>0</v>
      </c>
      <c r="J15" s="21">
        <f>IFERROR(VLOOKUP($A15,'All Running Order working doc'!$B$4:$CO$60,J$100,FALSE),"-")</f>
        <v>0</v>
      </c>
      <c r="K15" s="21">
        <f>IFERROR(VLOOKUP($A15,'All Running Order working doc'!$B$4:$CO$60,K$100,FALSE),"-")</f>
        <v>0</v>
      </c>
      <c r="L15" s="21">
        <f>IFERROR(VLOOKUP($A15,'All Running Order working doc'!$B$4:$CO$60,L$100,FALSE),"-")</f>
        <v>0</v>
      </c>
      <c r="M15" s="21" t="str">
        <f>IFERROR(VLOOKUP($A15,'All Running Order working doc'!$B$4:$CO$60,M$100,FALSE),"-")</f>
        <v>National</v>
      </c>
      <c r="N15" s="21" t="str">
        <f>IFERROR(VLOOKUP($A15,'All Running Order working doc'!$B$4:$CO$60,N$100,FALSE),"-")</f>
        <v>Blue IRS</v>
      </c>
      <c r="O15" s="21">
        <f>IFERROR(VLOOKUP($A15,'All Running Order working doc'!$B$4:$CO$60,O$100,FALSE),"-")</f>
        <v>5</v>
      </c>
      <c r="P15" s="21">
        <f>IFERROR(VLOOKUP($A15,'All Running Order working doc'!$B$4:$CO$60,P$100,FALSE),"-")</f>
        <v>2</v>
      </c>
      <c r="Q15" s="21">
        <f>IFERROR(VLOOKUP($A15,'All Running Order working doc'!$B$4:$CO$60,Q$100,FALSE),"-")</f>
        <v>6</v>
      </c>
      <c r="R15" s="21">
        <f>IFERROR(VLOOKUP($A15,'All Running Order working doc'!$B$4:$CO$60,R$100,FALSE),"-")</f>
        <v>2</v>
      </c>
      <c r="S15" s="21">
        <f>IFERROR(VLOOKUP($A15,'All Running Order working doc'!$B$4:$CO$60,S$100,FALSE),"-")</f>
        <v>2</v>
      </c>
      <c r="T15" s="21">
        <f>IFERROR(VLOOKUP($A15,'All Running Order working doc'!$B$4:$CO$60,T$100,FALSE),"-")</f>
        <v>1</v>
      </c>
      <c r="U15" s="21">
        <f>IFERROR(VLOOKUP($A15,'All Running Order working doc'!$B$4:$CO$60,U$100,FALSE),"-")</f>
        <v>11</v>
      </c>
      <c r="V15" s="21">
        <f>IFERROR(VLOOKUP($A15,'All Running Order working doc'!$B$4:$CO$60,V$100,FALSE),"-")</f>
        <v>3</v>
      </c>
      <c r="W15" s="21">
        <f>IFERROR(VLOOKUP($A15,'All Running Order working doc'!$B$4:$CO$60,W$100,FALSE),"-")</f>
        <v>0</v>
      </c>
      <c r="X15" s="21">
        <f>IFERROR(VLOOKUP($A15,'All Running Order working doc'!$B$4:$CO$60,X$100,FALSE),"-")</f>
        <v>0</v>
      </c>
      <c r="Y15" s="21">
        <f>IFERROR(VLOOKUP($A15,'All Running Order working doc'!$B$4:$CO$60,Y$100,FALSE),"-")</f>
        <v>32</v>
      </c>
      <c r="Z15" s="21">
        <f>IFERROR(VLOOKUP($A15,'All Running Order working doc'!$B$4:$CO$60,Z$100,FALSE),"-")</f>
        <v>3</v>
      </c>
      <c r="AA15" s="21">
        <f>IFERROR(VLOOKUP($A15,'All Running Order working doc'!$B$4:$CO$60,AA$100,FALSE),"-")</f>
        <v>1</v>
      </c>
      <c r="AB15" s="21">
        <f>IFERROR(VLOOKUP($A15,'All Running Order working doc'!$B$4:$CO$60,AB$100,FALSE),"-")</f>
        <v>5</v>
      </c>
      <c r="AC15" s="21">
        <f>IFERROR(VLOOKUP($A15,'All Running Order working doc'!$B$4:$CO$60,AC$100,FALSE),"-")</f>
        <v>1</v>
      </c>
      <c r="AD15" s="21">
        <f>IFERROR(VLOOKUP($A15,'All Running Order working doc'!$B$4:$CO$60,AD$100,FALSE),"-")</f>
        <v>0</v>
      </c>
      <c r="AE15" s="21">
        <f>IFERROR(VLOOKUP($A15,'All Running Order working doc'!$B$4:$CO$60,AE$100,FALSE),"-")</f>
        <v>1</v>
      </c>
      <c r="AF15" s="21">
        <f>IFERROR(VLOOKUP($A15,'All Running Order working doc'!$B$4:$CO$60,AF$100,FALSE),"-")</f>
        <v>9</v>
      </c>
      <c r="AG15" s="21">
        <f>IFERROR(VLOOKUP($A15,'All Running Order working doc'!$B$4:$CO$60,AG$100,FALSE),"-")</f>
        <v>1</v>
      </c>
      <c r="AH15" s="21">
        <f>IFERROR(VLOOKUP($A15,'All Running Order working doc'!$B$4:$CO$60,AH$100,FALSE),"-")</f>
        <v>0</v>
      </c>
      <c r="AI15" s="21">
        <f>IFERROR(VLOOKUP($A15,'All Running Order working doc'!$B$4:$CO$60,AI$100,FALSE),"-")</f>
        <v>0</v>
      </c>
      <c r="AJ15" s="21">
        <f>IFERROR(VLOOKUP($A15,'All Running Order working doc'!$B$4:$CO$60,AJ$100,FALSE),"-")</f>
        <v>21</v>
      </c>
      <c r="AK15" s="21">
        <f>IFERROR(VLOOKUP($A15,'All Running Order working doc'!$B$4:$CO$60,AK$100,FALSE),"-")</f>
        <v>53</v>
      </c>
      <c r="AL15" s="21">
        <f>IFERROR(VLOOKUP($A15,'All Running Order working doc'!$B$4:$CO$60,AL$100,FALSE),"-")</f>
        <v>3</v>
      </c>
      <c r="AM15" s="21">
        <f>IFERROR(VLOOKUP($A15,'All Running Order working doc'!$B$4:$CO$60,AM$100,FALSE),"-")</f>
        <v>0</v>
      </c>
      <c r="AN15" s="21">
        <f>IFERROR(VLOOKUP($A15,'All Running Order working doc'!$B$4:$CO$60,AN$100,FALSE),"-")</f>
        <v>3</v>
      </c>
      <c r="AO15" s="21">
        <f>IFERROR(VLOOKUP($A15,'All Running Order working doc'!$B$4:$CO$60,AO$100,FALSE),"-")</f>
        <v>1</v>
      </c>
      <c r="AP15" s="21">
        <f>IFERROR(VLOOKUP($A15,'All Running Order working doc'!$B$4:$CO$60,AP$100,FALSE),"-")</f>
        <v>0</v>
      </c>
      <c r="AQ15" s="21">
        <f>IFERROR(VLOOKUP($A15,'All Running Order working doc'!$B$4:$CO$60,AQ$100,FALSE),"-")</f>
        <v>2</v>
      </c>
      <c r="AR15" s="21">
        <f>IFERROR(VLOOKUP($A15,'All Running Order working doc'!$B$4:$CO$60,AR$100,FALSE),"-")</f>
        <v>2</v>
      </c>
      <c r="AS15" s="21">
        <f>IFERROR(VLOOKUP($A15,'All Running Order working doc'!$B$4:$CO$60,AS$100,FALSE),"-")</f>
        <v>0</v>
      </c>
      <c r="AT15" s="21">
        <f>IFERROR(VLOOKUP($A15,'All Running Order working doc'!$B$4:$CO$60,AT$100,FALSE),"-")</f>
        <v>0</v>
      </c>
      <c r="AU15" s="21">
        <f>IFERROR(VLOOKUP($A15,'All Running Order working doc'!$B$4:$CO$60,AU$100,FALSE),"-")</f>
        <v>0</v>
      </c>
      <c r="AV15" s="21">
        <f>IFERROR(VLOOKUP($A15,'All Running Order working doc'!$B$4:$CO$60,AV$100,FALSE),"-")</f>
        <v>11</v>
      </c>
      <c r="AW15" s="21">
        <f>IFERROR(VLOOKUP($A15,'All Running Order working doc'!$B$4:$CO$60,AW$100,FALSE),"-")</f>
        <v>64</v>
      </c>
      <c r="AX15" s="21">
        <f>IFERROR(VLOOKUP($A15,'All Running Order working doc'!$B$4:$CO$60,AX$100,FALSE),"-")</f>
        <v>0</v>
      </c>
      <c r="AY15" s="21">
        <f>IFERROR(VLOOKUP($A15,'All Running Order working doc'!$B$4:$CO$60,AY$100,FALSE),"-")</f>
        <v>0</v>
      </c>
      <c r="AZ15" s="21">
        <f>IFERROR(VLOOKUP($A15,'All Running Order working doc'!$B$4:$CO$60,AZ$100,FALSE),"-")</f>
        <v>0</v>
      </c>
      <c r="BA15" s="21">
        <f>IFERROR(VLOOKUP($A15,'All Running Order working doc'!$B$4:$CO$60,BA$100,FALSE),"-")</f>
        <v>0</v>
      </c>
      <c r="BB15" s="21">
        <f>IFERROR(VLOOKUP($A15,'All Running Order working doc'!$B$4:$CO$60,BB$100,FALSE),"-")</f>
        <v>0</v>
      </c>
      <c r="BC15" s="21">
        <f>IFERROR(VLOOKUP($A15,'All Running Order working doc'!$B$4:$CO$60,BC$100,FALSE),"-")</f>
        <v>0</v>
      </c>
      <c r="BD15" s="21">
        <f>IFERROR(VLOOKUP($A15,'All Running Order working doc'!$B$4:$CO$60,BD$100,FALSE),"-")</f>
        <v>0</v>
      </c>
      <c r="BE15" s="21">
        <f>IFERROR(VLOOKUP($A15,'All Running Order working doc'!$B$4:$CO$60,BE$100,FALSE),"-")</f>
        <v>0</v>
      </c>
      <c r="BF15" s="21">
        <f>IFERROR(VLOOKUP($A15,'All Running Order working doc'!$B$4:$CO$60,BF$100,FALSE),"-")</f>
        <v>0</v>
      </c>
      <c r="BG15" s="21">
        <f>IFERROR(VLOOKUP($A15,'All Running Order working doc'!$B$4:$CO$60,BG$100,FALSE),"-")</f>
        <v>0</v>
      </c>
      <c r="BH15" s="21">
        <f>IFERROR(VLOOKUP($A15,'All Running Order working doc'!$B$4:$CO$60,BH$100,FALSE),"-")</f>
        <v>0</v>
      </c>
      <c r="BI15" s="21">
        <f>IFERROR(VLOOKUP($A15,'All Running Order working doc'!$B$4:$CO$60,BI$100,FALSE),"-")</f>
        <v>64</v>
      </c>
      <c r="BJ15" s="21">
        <f>IFERROR(VLOOKUP($A15,'All Running Order working doc'!$B$4:$CO$60,BJ$100,FALSE),"-")</f>
        <v>12</v>
      </c>
      <c r="BK15" s="21">
        <f>IFERROR(VLOOKUP($A15,'All Running Order working doc'!$B$4:$CO$60,BK$100,FALSE),"-")</f>
        <v>14</v>
      </c>
      <c r="BL15" s="21">
        <f>IFERROR(VLOOKUP($A15,'All Running Order working doc'!$B$4:$CO$60,BL$100,FALSE),"-")</f>
        <v>13</v>
      </c>
      <c r="BM15" s="21">
        <f>IFERROR(VLOOKUP($A15,'All Running Order working doc'!$B$4:$CO$60,BM$100,FALSE),"-")</f>
        <v>13</v>
      </c>
      <c r="BN15" s="21">
        <f>IFERROR(VLOOKUP($A15,'All Running Order working doc'!$B$4:$CO$60,BN$100,FALSE),"-")</f>
        <v>12</v>
      </c>
      <c r="BO15" s="21">
        <f>IFERROR(VLOOKUP($A15,'All Running Order working doc'!$B$4:$CO$60,BO$100,FALSE),"-")</f>
        <v>14</v>
      </c>
      <c r="BP15" s="21">
        <f>IFERROR(VLOOKUP($A15,'All Running Order working doc'!$B$4:$CO$60,BP$100,FALSE),"-")</f>
        <v>13</v>
      </c>
      <c r="BQ15" s="21">
        <f>IFERROR(VLOOKUP($A15,'All Running Order working doc'!$B$4:$CO$60,BQ$100,FALSE),"-")</f>
        <v>13</v>
      </c>
      <c r="BR15" s="21">
        <f>IFERROR(VLOOKUP($A15,'All Running Order working doc'!$B$4:$CO$60,BR$100,FALSE),"-")</f>
        <v>13</v>
      </c>
      <c r="BS15" s="21">
        <f>IFERROR(VLOOKUP($A15,'All Running Order working doc'!$B$4:$CO$60,BS$100,FALSE),"-")</f>
        <v>12</v>
      </c>
      <c r="BT15" s="21" t="str">
        <f>IFERROR(VLOOKUP($A15,'All Running Order working doc'!$B$4:$CO$60,BT$100,FALSE),"-")</f>
        <v>-</v>
      </c>
      <c r="BU15" s="21" t="str">
        <f>IFERROR(VLOOKUP($A15,'All Running Order working doc'!$B$4:$CO$60,BU$100,FALSE),"-")</f>
        <v/>
      </c>
      <c r="BV15" s="21" t="str">
        <f>IFERROR(VLOOKUP($A15,'All Running Order working doc'!$B$4:$CO$60,BV$100,FALSE),"-")</f>
        <v>-</v>
      </c>
      <c r="BW15" s="21" t="str">
        <f>IFERROR(VLOOKUP($A15,'All Running Order working doc'!$B$4:$CO$60,BW$100,FALSE),"-")</f>
        <v/>
      </c>
      <c r="BX15" s="21">
        <f>IFERROR(VLOOKUP($A15,'All Running Order working doc'!$B$4:$CO$60,BX$100,FALSE),"-")</f>
        <v>13</v>
      </c>
      <c r="BY15" s="21">
        <f>IFERROR(VLOOKUP($A15,'All Running Order working doc'!$B$4:$CO$60,BY$100,FALSE),"-")</f>
        <v>3</v>
      </c>
      <c r="BZ15" s="21" t="str">
        <f>IFERROR(VLOOKUP($A15,'All Running Order working doc'!$B$4:$CO$60,BZ$100,FALSE),"-")</f>
        <v>-</v>
      </c>
      <c r="CA15" s="21" t="str">
        <f>IFERROR(VLOOKUP($A15,'All Running Order working doc'!$B$4:$CO$60,CA$100,FALSE),"-")</f>
        <v/>
      </c>
      <c r="CB15" s="21" t="str">
        <f>IFERROR(VLOOKUP($A15,'All Running Order working doc'!$B$4:$CO$60,CB$100,FALSE),"-")</f>
        <v>-</v>
      </c>
      <c r="CC15" s="21" t="str">
        <f>IFERROR(VLOOKUP($A15,'All Running Order working doc'!$B$4:$CO$60,CC$100,FALSE),"-")</f>
        <v/>
      </c>
      <c r="CD15" s="21" t="str">
        <f>IFERROR(VLOOKUP($A15,'All Running Order working doc'!$B$4:$CO$60,CD$100,FALSE),"-")</f>
        <v>-</v>
      </c>
      <c r="CE15" s="21" t="str">
        <f>IFERROR(VLOOKUP($A15,'All Running Order working doc'!$B$4:$CO$60,CE$100,FALSE),"-")</f>
        <v/>
      </c>
      <c r="CF15" s="21" t="str">
        <f>IFERROR(VLOOKUP($A15,'All Running Order working doc'!$B$4:$CO$60,CF$100,FALSE),"-")</f>
        <v>-</v>
      </c>
      <c r="CG15" s="21" t="str">
        <f>IFERROR(VLOOKUP($A15,'All Running Order working doc'!$B$4:$CO$60,CG$100,FALSE),"-")</f>
        <v/>
      </c>
      <c r="CH15" s="21" t="str">
        <f>IFERROR(VLOOKUP($A15,'All Running Order working doc'!$B$4:$CO$60,CH$100,FALSE),"-")</f>
        <v>-</v>
      </c>
      <c r="CI15" s="21" t="str">
        <f>IFERROR(VLOOKUP($A15,'All Running Order working doc'!$B$4:$CO$60,CI$100,FALSE),"-")</f>
        <v xml:space="preserve"> </v>
      </c>
      <c r="CJ15" s="21" t="str">
        <f>IFERROR(VLOOKUP($A15,'All Running Order working doc'!$B$4:$CO$60,CJ$100,FALSE),"-")</f>
        <v>-</v>
      </c>
      <c r="CK15" s="21" t="str">
        <f>IFERROR(VLOOKUP($A15,'All Running Order working doc'!$B$4:$CO$60,CK$100,FALSE),"-")</f>
        <v xml:space="preserve"> </v>
      </c>
      <c r="CL15" s="21" t="str">
        <f>IFERROR(VLOOKUP($A15,'All Running Order working doc'!$B$4:$CO$60,CL$100,FALSE),"-")</f>
        <v>3</v>
      </c>
      <c r="CM15" s="21" t="str">
        <f>IFERROR(VLOOKUP($A15,'All Running Order working doc'!$B$4:$CO$60,CM$100,FALSE),"-")</f>
        <v xml:space="preserve"> </v>
      </c>
      <c r="CN15" s="21" t="str">
        <f>IFERROR(VLOOKUP($A15,'All Running Order working doc'!$B$4:$CO$60,CN$100,FALSE),"-")</f>
        <v xml:space="preserve"> </v>
      </c>
      <c r="CQ15" s="3">
        <v>12</v>
      </c>
    </row>
    <row r="16" spans="1:95" x14ac:dyDescent="0.3">
      <c r="A16" s="3" t="str">
        <f>CONCATENATE(Constants!$D$2,CQ16,)</f>
        <v>National13</v>
      </c>
      <c r="B16" s="12">
        <f>IFERROR(VLOOKUP($A16,'All Running Order working doc'!$B$4:$CO$60,B$100,FALSE),"-")</f>
        <v>8</v>
      </c>
      <c r="C16" s="21" t="str">
        <f>IFERROR(VLOOKUP($A16,'All Running Order working doc'!$B$4:$CO$60,C$100,FALSE),"-")</f>
        <v>Paul Marsh</v>
      </c>
      <c r="D16" s="21" t="str">
        <f>IFERROR(VLOOKUP($A16,'All Running Order working doc'!$B$4:$CO$60,D$100,FALSE),"-")</f>
        <v>Debbie Marsh</v>
      </c>
      <c r="E16" s="21" t="str">
        <f>IFERROR(VLOOKUP($A16,'All Running Order working doc'!$B$4:$CO$60,E$100,FALSE),"-")</f>
        <v>Sherpa</v>
      </c>
      <c r="F16" s="21">
        <f>IFERROR(VLOOKUP($A16,'All Running Order working doc'!$B$4:$CO$60,F$100,FALSE),"-")</f>
        <v>1335</v>
      </c>
      <c r="G16" s="21">
        <f>IFERROR(VLOOKUP($A16,'All Running Order working doc'!$B$4:$CO$60,G$100,FALSE),"-")</f>
        <v>0</v>
      </c>
      <c r="H16" s="21">
        <f>IFERROR(VLOOKUP($A16,'All Running Order working doc'!$B$4:$CO$60,H$100,FALSE),"-")</f>
        <v>0</v>
      </c>
      <c r="I16" s="21">
        <f>IFERROR(VLOOKUP($A16,'All Running Order working doc'!$B$4:$CO$60,I$100,FALSE),"-")</f>
        <v>0</v>
      </c>
      <c r="J16" s="21">
        <f>IFERROR(VLOOKUP($A16,'All Running Order working doc'!$B$4:$CO$60,J$100,FALSE),"-")</f>
        <v>0</v>
      </c>
      <c r="K16" s="21">
        <f>IFERROR(VLOOKUP($A16,'All Running Order working doc'!$B$4:$CO$60,K$100,FALSE),"-")</f>
        <v>0</v>
      </c>
      <c r="L16" s="21">
        <f>IFERROR(VLOOKUP($A16,'All Running Order working doc'!$B$4:$CO$60,L$100,FALSE),"-")</f>
        <v>0</v>
      </c>
      <c r="M16" s="21" t="str">
        <f>IFERROR(VLOOKUP($A16,'All Running Order working doc'!$B$4:$CO$60,M$100,FALSE),"-")</f>
        <v>National</v>
      </c>
      <c r="N16" s="21" t="str">
        <f>IFERROR(VLOOKUP($A16,'All Running Order working doc'!$B$4:$CO$60,N$100,FALSE),"-")</f>
        <v>Rookie</v>
      </c>
      <c r="O16" s="21">
        <f>IFERROR(VLOOKUP($A16,'All Running Order working doc'!$B$4:$CO$60,O$100,FALSE),"-")</f>
        <v>5</v>
      </c>
      <c r="P16" s="21">
        <f>IFERROR(VLOOKUP($A16,'All Running Order working doc'!$B$4:$CO$60,P$100,FALSE),"-")</f>
        <v>4</v>
      </c>
      <c r="Q16" s="21">
        <f>IFERROR(VLOOKUP($A16,'All Running Order working doc'!$B$4:$CO$60,Q$100,FALSE),"-")</f>
        <v>5</v>
      </c>
      <c r="R16" s="21">
        <f>IFERROR(VLOOKUP($A16,'All Running Order working doc'!$B$4:$CO$60,R$100,FALSE),"-")</f>
        <v>1</v>
      </c>
      <c r="S16" s="21">
        <f>IFERROR(VLOOKUP($A16,'All Running Order working doc'!$B$4:$CO$60,S$100,FALSE),"-")</f>
        <v>0</v>
      </c>
      <c r="T16" s="21">
        <f>IFERROR(VLOOKUP($A16,'All Running Order working doc'!$B$4:$CO$60,T$100,FALSE),"-")</f>
        <v>5</v>
      </c>
      <c r="U16" s="21">
        <f>IFERROR(VLOOKUP($A16,'All Running Order working doc'!$B$4:$CO$60,U$100,FALSE),"-")</f>
        <v>10</v>
      </c>
      <c r="V16" s="21">
        <f>IFERROR(VLOOKUP($A16,'All Running Order working doc'!$B$4:$CO$60,V$100,FALSE),"-")</f>
        <v>5</v>
      </c>
      <c r="W16" s="21">
        <f>IFERROR(VLOOKUP($A16,'All Running Order working doc'!$B$4:$CO$60,W$100,FALSE),"-")</f>
        <v>0</v>
      </c>
      <c r="X16" s="21">
        <f>IFERROR(VLOOKUP($A16,'All Running Order working doc'!$B$4:$CO$60,X$100,FALSE),"-")</f>
        <v>0</v>
      </c>
      <c r="Y16" s="21">
        <f>IFERROR(VLOOKUP($A16,'All Running Order working doc'!$B$4:$CO$60,Y$100,FALSE),"-")</f>
        <v>35</v>
      </c>
      <c r="Z16" s="21">
        <f>IFERROR(VLOOKUP($A16,'All Running Order working doc'!$B$4:$CO$60,Z$100,FALSE),"-")</f>
        <v>4</v>
      </c>
      <c r="AA16" s="21">
        <f>IFERROR(VLOOKUP($A16,'All Running Order working doc'!$B$4:$CO$60,AA$100,FALSE),"-")</f>
        <v>0</v>
      </c>
      <c r="AB16" s="21">
        <f>IFERROR(VLOOKUP($A16,'All Running Order working doc'!$B$4:$CO$60,AB$100,FALSE),"-")</f>
        <v>5</v>
      </c>
      <c r="AC16" s="21">
        <f>IFERROR(VLOOKUP($A16,'All Running Order working doc'!$B$4:$CO$60,AC$100,FALSE),"-")</f>
        <v>1</v>
      </c>
      <c r="AD16" s="21">
        <f>IFERROR(VLOOKUP($A16,'All Running Order working doc'!$B$4:$CO$60,AD$100,FALSE),"-")</f>
        <v>1</v>
      </c>
      <c r="AE16" s="21">
        <f>IFERROR(VLOOKUP($A16,'All Running Order working doc'!$B$4:$CO$60,AE$100,FALSE),"-")</f>
        <v>5</v>
      </c>
      <c r="AF16" s="21">
        <f>IFERROR(VLOOKUP($A16,'All Running Order working doc'!$B$4:$CO$60,AF$100,FALSE),"-")</f>
        <v>8</v>
      </c>
      <c r="AG16" s="21">
        <f>IFERROR(VLOOKUP($A16,'All Running Order working doc'!$B$4:$CO$60,AG$100,FALSE),"-")</f>
        <v>1</v>
      </c>
      <c r="AH16" s="21">
        <f>IFERROR(VLOOKUP($A16,'All Running Order working doc'!$B$4:$CO$60,AH$100,FALSE),"-")</f>
        <v>0</v>
      </c>
      <c r="AI16" s="21">
        <f>IFERROR(VLOOKUP($A16,'All Running Order working doc'!$B$4:$CO$60,AI$100,FALSE),"-")</f>
        <v>0</v>
      </c>
      <c r="AJ16" s="21">
        <f>IFERROR(VLOOKUP($A16,'All Running Order working doc'!$B$4:$CO$60,AJ$100,FALSE),"-")</f>
        <v>25</v>
      </c>
      <c r="AK16" s="21">
        <f>IFERROR(VLOOKUP($A16,'All Running Order working doc'!$B$4:$CO$60,AK$100,FALSE),"-")</f>
        <v>60</v>
      </c>
      <c r="AL16" s="21">
        <f>IFERROR(VLOOKUP($A16,'All Running Order working doc'!$B$4:$CO$60,AL$100,FALSE),"-")</f>
        <v>2</v>
      </c>
      <c r="AM16" s="21">
        <f>IFERROR(VLOOKUP($A16,'All Running Order working doc'!$B$4:$CO$60,AM$100,FALSE),"-")</f>
        <v>2</v>
      </c>
      <c r="AN16" s="21">
        <f>IFERROR(VLOOKUP($A16,'All Running Order working doc'!$B$4:$CO$60,AN$100,FALSE),"-")</f>
        <v>1</v>
      </c>
      <c r="AO16" s="21">
        <f>IFERROR(VLOOKUP($A16,'All Running Order working doc'!$B$4:$CO$60,AO$100,FALSE),"-")</f>
        <v>2</v>
      </c>
      <c r="AP16" s="21">
        <f>IFERROR(VLOOKUP($A16,'All Running Order working doc'!$B$4:$CO$60,AP$100,FALSE),"-")</f>
        <v>1</v>
      </c>
      <c r="AQ16" s="21">
        <f>IFERROR(VLOOKUP($A16,'All Running Order working doc'!$B$4:$CO$60,AQ$100,FALSE),"-")</f>
        <v>2</v>
      </c>
      <c r="AR16" s="21">
        <f>IFERROR(VLOOKUP($A16,'All Running Order working doc'!$B$4:$CO$60,AR$100,FALSE),"-")</f>
        <v>1</v>
      </c>
      <c r="AS16" s="21">
        <f>IFERROR(VLOOKUP($A16,'All Running Order working doc'!$B$4:$CO$60,AS$100,FALSE),"-")</f>
        <v>1</v>
      </c>
      <c r="AT16" s="21">
        <f>IFERROR(VLOOKUP($A16,'All Running Order working doc'!$B$4:$CO$60,AT$100,FALSE),"-")</f>
        <v>0</v>
      </c>
      <c r="AU16" s="21">
        <f>IFERROR(VLOOKUP($A16,'All Running Order working doc'!$B$4:$CO$60,AU$100,FALSE),"-")</f>
        <v>0</v>
      </c>
      <c r="AV16" s="21">
        <f>IFERROR(VLOOKUP($A16,'All Running Order working doc'!$B$4:$CO$60,AV$100,FALSE),"-")</f>
        <v>12</v>
      </c>
      <c r="AW16" s="21">
        <f>IFERROR(VLOOKUP($A16,'All Running Order working doc'!$B$4:$CO$60,AW$100,FALSE),"-")</f>
        <v>72</v>
      </c>
      <c r="AX16" s="21">
        <f>IFERROR(VLOOKUP($A16,'All Running Order working doc'!$B$4:$CO$60,AX$100,FALSE),"-")</f>
        <v>0</v>
      </c>
      <c r="AY16" s="21">
        <f>IFERROR(VLOOKUP($A16,'All Running Order working doc'!$B$4:$CO$60,AY$100,FALSE),"-")</f>
        <v>0</v>
      </c>
      <c r="AZ16" s="21">
        <f>IFERROR(VLOOKUP($A16,'All Running Order working doc'!$B$4:$CO$60,AZ$100,FALSE),"-")</f>
        <v>0</v>
      </c>
      <c r="BA16" s="21">
        <f>IFERROR(VLOOKUP($A16,'All Running Order working doc'!$B$4:$CO$60,BA$100,FALSE),"-")</f>
        <v>0</v>
      </c>
      <c r="BB16" s="21">
        <f>IFERROR(VLOOKUP($A16,'All Running Order working doc'!$B$4:$CO$60,BB$100,FALSE),"-")</f>
        <v>0</v>
      </c>
      <c r="BC16" s="21">
        <f>IFERROR(VLOOKUP($A16,'All Running Order working doc'!$B$4:$CO$60,BC$100,FALSE),"-")</f>
        <v>0</v>
      </c>
      <c r="BD16" s="21">
        <f>IFERROR(VLOOKUP($A16,'All Running Order working doc'!$B$4:$CO$60,BD$100,FALSE),"-")</f>
        <v>0</v>
      </c>
      <c r="BE16" s="21">
        <f>IFERROR(VLOOKUP($A16,'All Running Order working doc'!$B$4:$CO$60,BE$100,FALSE),"-")</f>
        <v>0</v>
      </c>
      <c r="BF16" s="21">
        <f>IFERROR(VLOOKUP($A16,'All Running Order working doc'!$B$4:$CO$60,BF$100,FALSE),"-")</f>
        <v>0</v>
      </c>
      <c r="BG16" s="21">
        <f>IFERROR(VLOOKUP($A16,'All Running Order working doc'!$B$4:$CO$60,BG$100,FALSE),"-")</f>
        <v>0</v>
      </c>
      <c r="BH16" s="21">
        <f>IFERROR(VLOOKUP($A16,'All Running Order working doc'!$B$4:$CO$60,BH$100,FALSE),"-")</f>
        <v>0</v>
      </c>
      <c r="BI16" s="21">
        <f>IFERROR(VLOOKUP($A16,'All Running Order working doc'!$B$4:$CO$60,BI$100,FALSE),"-")</f>
        <v>72</v>
      </c>
      <c r="BJ16" s="21">
        <f>IFERROR(VLOOKUP($A16,'All Running Order working doc'!$B$4:$CO$60,BJ$100,FALSE),"-")</f>
        <v>15</v>
      </c>
      <c r="BK16" s="21">
        <f>IFERROR(VLOOKUP($A16,'All Running Order working doc'!$B$4:$CO$60,BK$100,FALSE),"-")</f>
        <v>16</v>
      </c>
      <c r="BL16" s="21">
        <f>IFERROR(VLOOKUP($A16,'All Running Order working doc'!$B$4:$CO$60,BL$100,FALSE),"-")</f>
        <v>15</v>
      </c>
      <c r="BM16" s="21">
        <f>IFERROR(VLOOKUP($A16,'All Running Order working doc'!$B$4:$CO$60,BM$100,FALSE),"-")</f>
        <v>15</v>
      </c>
      <c r="BN16" s="21">
        <f>IFERROR(VLOOKUP($A16,'All Running Order working doc'!$B$4:$CO$60,BN$100,FALSE),"-")</f>
        <v>15</v>
      </c>
      <c r="BO16" s="21">
        <f>IFERROR(VLOOKUP($A16,'All Running Order working doc'!$B$4:$CO$60,BO$100,FALSE),"-")</f>
        <v>16</v>
      </c>
      <c r="BP16" s="21">
        <f>IFERROR(VLOOKUP($A16,'All Running Order working doc'!$B$4:$CO$60,BP$100,FALSE),"-")</f>
        <v>15</v>
      </c>
      <c r="BQ16" s="21">
        <f>IFERROR(VLOOKUP($A16,'All Running Order working doc'!$B$4:$CO$60,BQ$100,FALSE),"-")</f>
        <v>15</v>
      </c>
      <c r="BR16" s="21">
        <f>IFERROR(VLOOKUP($A16,'All Running Order working doc'!$B$4:$CO$60,BR$100,FALSE),"-")</f>
        <v>15</v>
      </c>
      <c r="BS16" s="21">
        <f>IFERROR(VLOOKUP($A16,'All Running Order working doc'!$B$4:$CO$60,BS$100,FALSE),"-")</f>
        <v>13</v>
      </c>
      <c r="BT16" s="21" t="str">
        <f>IFERROR(VLOOKUP($A16,'All Running Order working doc'!$B$4:$CO$60,BT$100,FALSE),"-")</f>
        <v>-</v>
      </c>
      <c r="BU16" s="21" t="str">
        <f>IFERROR(VLOOKUP($A16,'All Running Order working doc'!$B$4:$CO$60,BU$100,FALSE),"-")</f>
        <v/>
      </c>
      <c r="BV16" s="21" t="str">
        <f>IFERROR(VLOOKUP($A16,'All Running Order working doc'!$B$4:$CO$60,BV$100,FALSE),"-")</f>
        <v>-</v>
      </c>
      <c r="BW16" s="21" t="str">
        <f>IFERROR(VLOOKUP($A16,'All Running Order working doc'!$B$4:$CO$60,BW$100,FALSE),"-")</f>
        <v/>
      </c>
      <c r="BX16" s="21" t="str">
        <f>IFERROR(VLOOKUP($A16,'All Running Order working doc'!$B$4:$CO$60,BX$100,FALSE),"-")</f>
        <v>-</v>
      </c>
      <c r="BY16" s="21" t="str">
        <f>IFERROR(VLOOKUP($A16,'All Running Order working doc'!$B$4:$CO$60,BY$100,FALSE),"-")</f>
        <v/>
      </c>
      <c r="BZ16" s="21" t="str">
        <f>IFERROR(VLOOKUP($A16,'All Running Order working doc'!$B$4:$CO$60,BZ$100,FALSE),"-")</f>
        <v>-</v>
      </c>
      <c r="CA16" s="21" t="str">
        <f>IFERROR(VLOOKUP($A16,'All Running Order working doc'!$B$4:$CO$60,CA$100,FALSE),"-")</f>
        <v/>
      </c>
      <c r="CB16" s="21">
        <f>IFERROR(VLOOKUP($A16,'All Running Order working doc'!$B$4:$CO$60,CB$100,FALSE),"-")</f>
        <v>15</v>
      </c>
      <c r="CC16" s="21">
        <f>IFERROR(VLOOKUP($A16,'All Running Order working doc'!$B$4:$CO$60,CC$100,FALSE),"-")</f>
        <v>1</v>
      </c>
      <c r="CD16" s="21" t="str">
        <f>IFERROR(VLOOKUP($A16,'All Running Order working doc'!$B$4:$CO$60,CD$100,FALSE),"-")</f>
        <v>-</v>
      </c>
      <c r="CE16" s="21" t="str">
        <f>IFERROR(VLOOKUP($A16,'All Running Order working doc'!$B$4:$CO$60,CE$100,FALSE),"-")</f>
        <v/>
      </c>
      <c r="CF16" s="21" t="str">
        <f>IFERROR(VLOOKUP($A16,'All Running Order working doc'!$B$4:$CO$60,CF$100,FALSE),"-")</f>
        <v>-</v>
      </c>
      <c r="CG16" s="21" t="str">
        <f>IFERROR(VLOOKUP($A16,'All Running Order working doc'!$B$4:$CO$60,CG$100,FALSE),"-")</f>
        <v/>
      </c>
      <c r="CH16" s="21" t="str">
        <f>IFERROR(VLOOKUP($A16,'All Running Order working doc'!$B$4:$CO$60,CH$100,FALSE),"-")</f>
        <v>-</v>
      </c>
      <c r="CI16" s="21" t="str">
        <f>IFERROR(VLOOKUP($A16,'All Running Order working doc'!$B$4:$CO$60,CI$100,FALSE),"-")</f>
        <v xml:space="preserve"> </v>
      </c>
      <c r="CJ16" s="21" t="str">
        <f>IFERROR(VLOOKUP($A16,'All Running Order working doc'!$B$4:$CO$60,CJ$100,FALSE),"-")</f>
        <v>-</v>
      </c>
      <c r="CK16" s="21" t="str">
        <f>IFERROR(VLOOKUP($A16,'All Running Order working doc'!$B$4:$CO$60,CK$100,FALSE),"-")</f>
        <v xml:space="preserve"> </v>
      </c>
      <c r="CL16" s="21" t="str">
        <f>IFERROR(VLOOKUP($A16,'All Running Order working doc'!$B$4:$CO$60,CL$100,FALSE),"-")</f>
        <v>1</v>
      </c>
      <c r="CM16" s="21" t="str">
        <f>IFERROR(VLOOKUP($A16,'All Running Order working doc'!$B$4:$CO$60,CM$100,FALSE),"-")</f>
        <v xml:space="preserve"> </v>
      </c>
      <c r="CN16" s="21" t="str">
        <f>IFERROR(VLOOKUP($A16,'All Running Order working doc'!$B$4:$CO$60,CN$100,FALSE),"-")</f>
        <v xml:space="preserve"> </v>
      </c>
      <c r="CQ16" s="3">
        <v>13</v>
      </c>
    </row>
    <row r="17" spans="1:95" x14ac:dyDescent="0.3">
      <c r="A17" s="3" t="str">
        <f>CONCATENATE(Constants!$D$2,CQ17,)</f>
        <v>National14</v>
      </c>
      <c r="B17" s="12">
        <f>IFERROR(VLOOKUP($A17,'All Running Order working doc'!$B$4:$CO$60,B$100,FALSE),"-")</f>
        <v>12</v>
      </c>
      <c r="C17" s="21" t="str">
        <f>IFERROR(VLOOKUP($A17,'All Running Order working doc'!$B$4:$CO$60,C$100,FALSE),"-")</f>
        <v>Phil Blagden</v>
      </c>
      <c r="D17" s="21" t="str">
        <f>IFERROR(VLOOKUP($A17,'All Running Order working doc'!$B$4:$CO$60,D$100,FALSE),"-")</f>
        <v>James Tickle</v>
      </c>
      <c r="E17" s="21" t="str">
        <f>IFERROR(VLOOKUP($A17,'All Running Order working doc'!$B$4:$CO$60,E$100,FALSE),"-")</f>
        <v>Trialsmaster</v>
      </c>
      <c r="F17" s="21">
        <f>IFERROR(VLOOKUP($A17,'All Running Order working doc'!$B$4:$CO$60,F$100,FALSE),"-")</f>
        <v>1335</v>
      </c>
      <c r="G17" s="21" t="str">
        <f>IFERROR(VLOOKUP($A17,'All Running Order working doc'!$B$4:$CO$60,G$100,FALSE),"-")</f>
        <v>Live</v>
      </c>
      <c r="H17" s="21">
        <f>IFERROR(VLOOKUP($A17,'All Running Order working doc'!$B$4:$CO$60,H$100,FALSE),"-")</f>
        <v>0</v>
      </c>
      <c r="I17" s="21">
        <f>IFERROR(VLOOKUP($A17,'All Running Order working doc'!$B$4:$CO$60,I$100,FALSE),"-")</f>
        <v>0</v>
      </c>
      <c r="J17" s="21">
        <f>IFERROR(VLOOKUP($A17,'All Running Order working doc'!$B$4:$CO$60,J$100,FALSE),"-")</f>
        <v>0</v>
      </c>
      <c r="K17" s="21">
        <f>IFERROR(VLOOKUP($A17,'All Running Order working doc'!$B$4:$CO$60,K$100,FALSE),"-")</f>
        <v>0</v>
      </c>
      <c r="L17" s="21">
        <f>IFERROR(VLOOKUP($A17,'All Running Order working doc'!$B$4:$CO$60,L$100,FALSE),"-")</f>
        <v>0</v>
      </c>
      <c r="M17" s="21" t="str">
        <f>IFERROR(VLOOKUP($A17,'All Running Order working doc'!$B$4:$CO$60,M$100,FALSE),"-")</f>
        <v>National</v>
      </c>
      <c r="N17" s="21" t="str">
        <f>IFERROR(VLOOKUP($A17,'All Running Order working doc'!$B$4:$CO$60,N$100,FALSE),"-")</f>
        <v>Blue Live</v>
      </c>
      <c r="O17" s="21">
        <f>IFERROR(VLOOKUP($A17,'All Running Order working doc'!$B$4:$CO$60,O$100,FALSE),"-")</f>
        <v>3</v>
      </c>
      <c r="P17" s="21">
        <f>IFERROR(VLOOKUP($A17,'All Running Order working doc'!$B$4:$CO$60,P$100,FALSE),"-")</f>
        <v>0</v>
      </c>
      <c r="Q17" s="21">
        <f>IFERROR(VLOOKUP($A17,'All Running Order working doc'!$B$4:$CO$60,Q$100,FALSE),"-")</f>
        <v>6</v>
      </c>
      <c r="R17" s="21">
        <f>IFERROR(VLOOKUP($A17,'All Running Order working doc'!$B$4:$CO$60,R$100,FALSE),"-")</f>
        <v>6</v>
      </c>
      <c r="S17" s="21">
        <f>IFERROR(VLOOKUP($A17,'All Running Order working doc'!$B$4:$CO$60,S$100,FALSE),"-")</f>
        <v>4</v>
      </c>
      <c r="T17" s="21">
        <f>IFERROR(VLOOKUP($A17,'All Running Order working doc'!$B$4:$CO$60,T$100,FALSE),"-")</f>
        <v>5</v>
      </c>
      <c r="U17" s="21">
        <f>IFERROR(VLOOKUP($A17,'All Running Order working doc'!$B$4:$CO$60,U$100,FALSE),"-")</f>
        <v>3</v>
      </c>
      <c r="V17" s="21">
        <f>IFERROR(VLOOKUP($A17,'All Running Order working doc'!$B$4:$CO$60,V$100,FALSE),"-")</f>
        <v>2</v>
      </c>
      <c r="W17" s="21">
        <f>IFERROR(VLOOKUP($A17,'All Running Order working doc'!$B$4:$CO$60,W$100,FALSE),"-")</f>
        <v>0</v>
      </c>
      <c r="X17" s="21">
        <f>IFERROR(VLOOKUP($A17,'All Running Order working doc'!$B$4:$CO$60,X$100,FALSE),"-")</f>
        <v>0</v>
      </c>
      <c r="Y17" s="21">
        <f>IFERROR(VLOOKUP($A17,'All Running Order working doc'!$B$4:$CO$60,Y$100,FALSE),"-")</f>
        <v>29</v>
      </c>
      <c r="Z17" s="21">
        <f>IFERROR(VLOOKUP($A17,'All Running Order working doc'!$B$4:$CO$60,Z$100,FALSE),"-")</f>
        <v>5</v>
      </c>
      <c r="AA17" s="21">
        <f>IFERROR(VLOOKUP($A17,'All Running Order working doc'!$B$4:$CO$60,AA$100,FALSE),"-")</f>
        <v>1</v>
      </c>
      <c r="AB17" s="21">
        <f>IFERROR(VLOOKUP($A17,'All Running Order working doc'!$B$4:$CO$60,AB$100,FALSE),"-")</f>
        <v>5</v>
      </c>
      <c r="AC17" s="21">
        <f>IFERROR(VLOOKUP($A17,'All Running Order working doc'!$B$4:$CO$60,AC$100,FALSE),"-")</f>
        <v>2</v>
      </c>
      <c r="AD17" s="21">
        <f>IFERROR(VLOOKUP($A17,'All Running Order working doc'!$B$4:$CO$60,AD$100,FALSE),"-")</f>
        <v>1</v>
      </c>
      <c r="AE17" s="21">
        <f>IFERROR(VLOOKUP($A17,'All Running Order working doc'!$B$4:$CO$60,AE$100,FALSE),"-")</f>
        <v>5</v>
      </c>
      <c r="AF17" s="21">
        <f>IFERROR(VLOOKUP($A17,'All Running Order working doc'!$B$4:$CO$60,AF$100,FALSE),"-")</f>
        <v>2</v>
      </c>
      <c r="AG17" s="21">
        <f>IFERROR(VLOOKUP($A17,'All Running Order working doc'!$B$4:$CO$60,AG$100,FALSE),"-")</f>
        <v>2</v>
      </c>
      <c r="AH17" s="21">
        <f>IFERROR(VLOOKUP($A17,'All Running Order working doc'!$B$4:$CO$60,AH$100,FALSE),"-")</f>
        <v>0</v>
      </c>
      <c r="AI17" s="21">
        <f>IFERROR(VLOOKUP($A17,'All Running Order working doc'!$B$4:$CO$60,AI$100,FALSE),"-")</f>
        <v>0</v>
      </c>
      <c r="AJ17" s="21">
        <f>IFERROR(VLOOKUP($A17,'All Running Order working doc'!$B$4:$CO$60,AJ$100,FALSE),"-")</f>
        <v>23</v>
      </c>
      <c r="AK17" s="21">
        <f>IFERROR(VLOOKUP($A17,'All Running Order working doc'!$B$4:$CO$60,AK$100,FALSE),"-")</f>
        <v>52</v>
      </c>
      <c r="AL17" s="21">
        <f>IFERROR(VLOOKUP($A17,'All Running Order working doc'!$B$4:$CO$60,AL$100,FALSE),"-")</f>
        <v>3</v>
      </c>
      <c r="AM17" s="21">
        <f>IFERROR(VLOOKUP($A17,'All Running Order working doc'!$B$4:$CO$60,AM$100,FALSE),"-")</f>
        <v>2</v>
      </c>
      <c r="AN17" s="21">
        <f>IFERROR(VLOOKUP($A17,'All Running Order working doc'!$B$4:$CO$60,AN$100,FALSE),"-")</f>
        <v>2</v>
      </c>
      <c r="AO17" s="21">
        <f>IFERROR(VLOOKUP($A17,'All Running Order working doc'!$B$4:$CO$60,AO$100,FALSE),"-")</f>
        <v>1</v>
      </c>
      <c r="AP17" s="21">
        <f>IFERROR(VLOOKUP($A17,'All Running Order working doc'!$B$4:$CO$60,AP$100,FALSE),"-")</f>
        <v>5</v>
      </c>
      <c r="AQ17" s="21">
        <f>IFERROR(VLOOKUP($A17,'All Running Order working doc'!$B$4:$CO$60,AQ$100,FALSE),"-")</f>
        <v>5</v>
      </c>
      <c r="AR17" s="21">
        <f>IFERROR(VLOOKUP($A17,'All Running Order working doc'!$B$4:$CO$60,AR$100,FALSE),"-")</f>
        <v>2</v>
      </c>
      <c r="AS17" s="21">
        <f>IFERROR(VLOOKUP($A17,'All Running Order working doc'!$B$4:$CO$60,AS$100,FALSE),"-")</f>
        <v>0</v>
      </c>
      <c r="AT17" s="21">
        <f>IFERROR(VLOOKUP($A17,'All Running Order working doc'!$B$4:$CO$60,AT$100,FALSE),"-")</f>
        <v>0</v>
      </c>
      <c r="AU17" s="21">
        <f>IFERROR(VLOOKUP($A17,'All Running Order working doc'!$B$4:$CO$60,AU$100,FALSE),"-")</f>
        <v>0</v>
      </c>
      <c r="AV17" s="21">
        <f>IFERROR(VLOOKUP($A17,'All Running Order working doc'!$B$4:$CO$60,AV$100,FALSE),"-")</f>
        <v>20</v>
      </c>
      <c r="AW17" s="21">
        <f>IFERROR(VLOOKUP($A17,'All Running Order working doc'!$B$4:$CO$60,AW$100,FALSE),"-")</f>
        <v>72</v>
      </c>
      <c r="AX17" s="21">
        <f>IFERROR(VLOOKUP($A17,'All Running Order working doc'!$B$4:$CO$60,AX$100,FALSE),"-")</f>
        <v>0</v>
      </c>
      <c r="AY17" s="21">
        <f>IFERROR(VLOOKUP($A17,'All Running Order working doc'!$B$4:$CO$60,AY$100,FALSE),"-")</f>
        <v>0</v>
      </c>
      <c r="AZ17" s="21">
        <f>IFERROR(VLOOKUP($A17,'All Running Order working doc'!$B$4:$CO$60,AZ$100,FALSE),"-")</f>
        <v>0</v>
      </c>
      <c r="BA17" s="21">
        <f>IFERROR(VLOOKUP($A17,'All Running Order working doc'!$B$4:$CO$60,BA$100,FALSE),"-")</f>
        <v>0</v>
      </c>
      <c r="BB17" s="21">
        <f>IFERROR(VLOOKUP($A17,'All Running Order working doc'!$B$4:$CO$60,BB$100,FALSE),"-")</f>
        <v>0</v>
      </c>
      <c r="BC17" s="21">
        <f>IFERROR(VLOOKUP($A17,'All Running Order working doc'!$B$4:$CO$60,BC$100,FALSE),"-")</f>
        <v>0</v>
      </c>
      <c r="BD17" s="21">
        <f>IFERROR(VLOOKUP($A17,'All Running Order working doc'!$B$4:$CO$60,BD$100,FALSE),"-")</f>
        <v>0</v>
      </c>
      <c r="BE17" s="21">
        <f>IFERROR(VLOOKUP($A17,'All Running Order working doc'!$B$4:$CO$60,BE$100,FALSE),"-")</f>
        <v>0</v>
      </c>
      <c r="BF17" s="21">
        <f>IFERROR(VLOOKUP($A17,'All Running Order working doc'!$B$4:$CO$60,BF$100,FALSE),"-")</f>
        <v>0</v>
      </c>
      <c r="BG17" s="21">
        <f>IFERROR(VLOOKUP($A17,'All Running Order working doc'!$B$4:$CO$60,BG$100,FALSE),"-")</f>
        <v>0</v>
      </c>
      <c r="BH17" s="21">
        <f>IFERROR(VLOOKUP($A17,'All Running Order working doc'!$B$4:$CO$60,BH$100,FALSE),"-")</f>
        <v>0</v>
      </c>
      <c r="BI17" s="21">
        <f>IFERROR(VLOOKUP($A17,'All Running Order working doc'!$B$4:$CO$60,BI$100,FALSE),"-")</f>
        <v>72</v>
      </c>
      <c r="BJ17" s="21">
        <f>IFERROR(VLOOKUP($A17,'All Running Order working doc'!$B$4:$CO$60,BJ$100,FALSE),"-")</f>
        <v>11</v>
      </c>
      <c r="BK17" s="21">
        <f>IFERROR(VLOOKUP($A17,'All Running Order working doc'!$B$4:$CO$60,BK$100,FALSE),"-")</f>
        <v>13</v>
      </c>
      <c r="BL17" s="21">
        <f>IFERROR(VLOOKUP($A17,'All Running Order working doc'!$B$4:$CO$60,BL$100,FALSE),"-")</f>
        <v>16</v>
      </c>
      <c r="BM17" s="21">
        <f>IFERROR(VLOOKUP($A17,'All Running Order working doc'!$B$4:$CO$60,BM$100,FALSE),"-")</f>
        <v>16</v>
      </c>
      <c r="BN17" s="21">
        <f>IFERROR(VLOOKUP($A17,'All Running Order working doc'!$B$4:$CO$60,BN$100,FALSE),"-")</f>
        <v>10</v>
      </c>
      <c r="BO17" s="21">
        <f>IFERROR(VLOOKUP($A17,'All Running Order working doc'!$B$4:$CO$60,BO$100,FALSE),"-")</f>
        <v>13</v>
      </c>
      <c r="BP17" s="21">
        <f>IFERROR(VLOOKUP($A17,'All Running Order working doc'!$B$4:$CO$60,BP$100,FALSE),"-")</f>
        <v>15</v>
      </c>
      <c r="BQ17" s="21">
        <f>IFERROR(VLOOKUP($A17,'All Running Order working doc'!$B$4:$CO$60,BQ$100,FALSE),"-")</f>
        <v>15</v>
      </c>
      <c r="BR17" s="21">
        <f>IFERROR(VLOOKUP($A17,'All Running Order working doc'!$B$4:$CO$60,BR$100,FALSE),"-")</f>
        <v>16</v>
      </c>
      <c r="BS17" s="21">
        <f>IFERROR(VLOOKUP($A17,'All Running Order working doc'!$B$4:$CO$60,BS$100,FALSE),"-")</f>
        <v>14</v>
      </c>
      <c r="BT17" s="21" t="str">
        <f>IFERROR(VLOOKUP($A17,'All Running Order working doc'!$B$4:$CO$60,BT$100,FALSE),"-")</f>
        <v>-</v>
      </c>
      <c r="BU17" s="21" t="str">
        <f>IFERROR(VLOOKUP($A17,'All Running Order working doc'!$B$4:$CO$60,BU$100,FALSE),"-")</f>
        <v/>
      </c>
      <c r="BV17" s="21" t="str">
        <f>IFERROR(VLOOKUP($A17,'All Running Order working doc'!$B$4:$CO$60,BV$100,FALSE),"-")</f>
        <v>-</v>
      </c>
      <c r="BW17" s="21" t="str">
        <f>IFERROR(VLOOKUP($A17,'All Running Order working doc'!$B$4:$CO$60,BW$100,FALSE),"-")</f>
        <v/>
      </c>
      <c r="BX17" s="21" t="str">
        <f>IFERROR(VLOOKUP($A17,'All Running Order working doc'!$B$4:$CO$60,BX$100,FALSE),"-")</f>
        <v>-</v>
      </c>
      <c r="BY17" s="21" t="str">
        <f>IFERROR(VLOOKUP($A17,'All Running Order working doc'!$B$4:$CO$60,BY$100,FALSE),"-")</f>
        <v/>
      </c>
      <c r="BZ17" s="21">
        <f>IFERROR(VLOOKUP($A17,'All Running Order working doc'!$B$4:$CO$60,BZ$100,FALSE),"-")</f>
        <v>16</v>
      </c>
      <c r="CA17" s="21">
        <f>IFERROR(VLOOKUP($A17,'All Running Order working doc'!$B$4:$CO$60,CA$100,FALSE),"-")</f>
        <v>2</v>
      </c>
      <c r="CB17" s="21" t="str">
        <f>IFERROR(VLOOKUP($A17,'All Running Order working doc'!$B$4:$CO$60,CB$100,FALSE),"-")</f>
        <v>-</v>
      </c>
      <c r="CC17" s="21" t="str">
        <f>IFERROR(VLOOKUP($A17,'All Running Order working doc'!$B$4:$CO$60,CC$100,FALSE),"-")</f>
        <v/>
      </c>
      <c r="CD17" s="21" t="str">
        <f>IFERROR(VLOOKUP($A17,'All Running Order working doc'!$B$4:$CO$60,CD$100,FALSE),"-")</f>
        <v>-</v>
      </c>
      <c r="CE17" s="21" t="str">
        <f>IFERROR(VLOOKUP($A17,'All Running Order working doc'!$B$4:$CO$60,CE$100,FALSE),"-")</f>
        <v/>
      </c>
      <c r="CF17" s="21" t="str">
        <f>IFERROR(VLOOKUP($A17,'All Running Order working doc'!$B$4:$CO$60,CF$100,FALSE),"-")</f>
        <v>-</v>
      </c>
      <c r="CG17" s="21" t="str">
        <f>IFERROR(VLOOKUP($A17,'All Running Order working doc'!$B$4:$CO$60,CG$100,FALSE),"-")</f>
        <v/>
      </c>
      <c r="CH17" s="21" t="str">
        <f>IFERROR(VLOOKUP($A17,'All Running Order working doc'!$B$4:$CO$60,CH$100,FALSE),"-")</f>
        <v>-</v>
      </c>
      <c r="CI17" s="21" t="str">
        <f>IFERROR(VLOOKUP($A17,'All Running Order working doc'!$B$4:$CO$60,CI$100,FALSE),"-")</f>
        <v xml:space="preserve"> </v>
      </c>
      <c r="CJ17" s="21">
        <f>IFERROR(VLOOKUP($A17,'All Running Order working doc'!$B$4:$CO$60,CJ$100,FALSE),"-")</f>
        <v>16</v>
      </c>
      <c r="CK17" s="21">
        <f>IFERROR(VLOOKUP($A17,'All Running Order working doc'!$B$4:$CO$60,CK$100,FALSE),"-")</f>
        <v>4</v>
      </c>
      <c r="CL17" s="21" t="str">
        <f>IFERROR(VLOOKUP($A17,'All Running Order working doc'!$B$4:$CO$60,CL$100,FALSE),"-")</f>
        <v>2</v>
      </c>
      <c r="CM17" s="21">
        <f>IFERROR(VLOOKUP($A17,'All Running Order working doc'!$B$4:$CO$60,CM$100,FALSE),"-")</f>
        <v>4</v>
      </c>
      <c r="CN17" s="21" t="str">
        <f>IFERROR(VLOOKUP($A17,'All Running Order working doc'!$B$4:$CO$60,CN$100,FALSE),"-")</f>
        <v xml:space="preserve"> </v>
      </c>
      <c r="CQ17" s="3">
        <v>14</v>
      </c>
    </row>
    <row r="18" spans="1:95" x14ac:dyDescent="0.3">
      <c r="A18" s="3" t="str">
        <f>CONCATENATE(Constants!$D$2,CQ18,)</f>
        <v>National15</v>
      </c>
      <c r="B18" s="12">
        <f>IFERROR(VLOOKUP($A18,'All Running Order working doc'!$B$4:$CO$60,B$100,FALSE),"-")</f>
        <v>2</v>
      </c>
      <c r="C18" s="21" t="str">
        <f>IFERROR(VLOOKUP($A18,'All Running Order working doc'!$B$4:$CO$60,C$100,FALSE),"-")</f>
        <v>Darren Underwood</v>
      </c>
      <c r="D18" s="21" t="str">
        <f>IFERROR(VLOOKUP($A18,'All Running Order working doc'!$B$4:$CO$60,D$100,FALSE),"-")</f>
        <v>Sue Underwood</v>
      </c>
      <c r="E18" s="21" t="str">
        <f>IFERROR(VLOOKUP($A18,'All Running Order working doc'!$B$4:$CO$60,E$100,FALSE),"-")</f>
        <v>Sherpa</v>
      </c>
      <c r="F18" s="21">
        <f>IFERROR(VLOOKUP($A18,'All Running Order working doc'!$B$4:$CO$60,F$100,FALSE),"-")</f>
        <v>1440</v>
      </c>
      <c r="G18" s="21">
        <f>IFERROR(VLOOKUP($A18,'All Running Order working doc'!$B$4:$CO$60,G$100,FALSE),"-")</f>
        <v>0</v>
      </c>
      <c r="H18" s="21">
        <f>IFERROR(VLOOKUP($A18,'All Running Order working doc'!$B$4:$CO$60,H$100,FALSE),"-")</f>
        <v>0</v>
      </c>
      <c r="I18" s="21">
        <f>IFERROR(VLOOKUP($A18,'All Running Order working doc'!$B$4:$CO$60,I$100,FALSE),"-")</f>
        <v>0</v>
      </c>
      <c r="J18" s="21">
        <f>IFERROR(VLOOKUP($A18,'All Running Order working doc'!$B$4:$CO$60,J$100,FALSE),"-")</f>
        <v>0</v>
      </c>
      <c r="K18" s="21">
        <f>IFERROR(VLOOKUP($A18,'All Running Order working doc'!$B$4:$CO$60,K$100,FALSE),"-")</f>
        <v>0</v>
      </c>
      <c r="L18" s="21">
        <f>IFERROR(VLOOKUP($A18,'All Running Order working doc'!$B$4:$CO$60,L$100,FALSE),"-")</f>
        <v>0</v>
      </c>
      <c r="M18" s="21" t="str">
        <f>IFERROR(VLOOKUP($A18,'All Running Order working doc'!$B$4:$CO$60,M$100,FALSE),"-")</f>
        <v>National</v>
      </c>
      <c r="N18" s="21" t="str">
        <f>IFERROR(VLOOKUP($A18,'All Running Order working doc'!$B$4:$CO$60,N$100,FALSE),"-")</f>
        <v>Rookie</v>
      </c>
      <c r="O18" s="21">
        <f>IFERROR(VLOOKUP($A18,'All Running Order working doc'!$B$4:$CO$60,O$100,FALSE),"-")</f>
        <v>5</v>
      </c>
      <c r="P18" s="21">
        <f>IFERROR(VLOOKUP($A18,'All Running Order working doc'!$B$4:$CO$60,P$100,FALSE),"-")</f>
        <v>3</v>
      </c>
      <c r="Q18" s="21">
        <f>IFERROR(VLOOKUP($A18,'All Running Order working doc'!$B$4:$CO$60,Q$100,FALSE),"-")</f>
        <v>6</v>
      </c>
      <c r="R18" s="21">
        <f>IFERROR(VLOOKUP($A18,'All Running Order working doc'!$B$4:$CO$60,R$100,FALSE),"-")</f>
        <v>5</v>
      </c>
      <c r="S18" s="21">
        <f>IFERROR(VLOOKUP($A18,'All Running Order working doc'!$B$4:$CO$60,S$100,FALSE),"-")</f>
        <v>4</v>
      </c>
      <c r="T18" s="21">
        <f>IFERROR(VLOOKUP($A18,'All Running Order working doc'!$B$4:$CO$60,T$100,FALSE),"-")</f>
        <v>0</v>
      </c>
      <c r="U18" s="21">
        <f>IFERROR(VLOOKUP($A18,'All Running Order working doc'!$B$4:$CO$60,U$100,FALSE),"-")</f>
        <v>9</v>
      </c>
      <c r="V18" s="21">
        <f>IFERROR(VLOOKUP($A18,'All Running Order working doc'!$B$4:$CO$60,V$100,FALSE),"-")</f>
        <v>5</v>
      </c>
      <c r="W18" s="21">
        <f>IFERROR(VLOOKUP($A18,'All Running Order working doc'!$B$4:$CO$60,W$100,FALSE),"-")</f>
        <v>0</v>
      </c>
      <c r="X18" s="21">
        <f>IFERROR(VLOOKUP($A18,'All Running Order working doc'!$B$4:$CO$60,X$100,FALSE),"-")</f>
        <v>0</v>
      </c>
      <c r="Y18" s="21">
        <f>IFERROR(VLOOKUP($A18,'All Running Order working doc'!$B$4:$CO$60,Y$100,FALSE),"-")</f>
        <v>37</v>
      </c>
      <c r="Z18" s="21">
        <f>IFERROR(VLOOKUP($A18,'All Running Order working doc'!$B$4:$CO$60,Z$100,FALSE),"-")</f>
        <v>4</v>
      </c>
      <c r="AA18" s="21">
        <f>IFERROR(VLOOKUP($A18,'All Running Order working doc'!$B$4:$CO$60,AA$100,FALSE),"-")</f>
        <v>0</v>
      </c>
      <c r="AB18" s="21">
        <f>IFERROR(VLOOKUP($A18,'All Running Order working doc'!$B$4:$CO$60,AB$100,FALSE),"-")</f>
        <v>3</v>
      </c>
      <c r="AC18" s="21">
        <f>IFERROR(VLOOKUP($A18,'All Running Order working doc'!$B$4:$CO$60,AC$100,FALSE),"-")</f>
        <v>1</v>
      </c>
      <c r="AD18" s="21">
        <f>IFERROR(VLOOKUP($A18,'All Running Order working doc'!$B$4:$CO$60,AD$100,FALSE),"-")</f>
        <v>2</v>
      </c>
      <c r="AE18" s="21">
        <f>IFERROR(VLOOKUP($A18,'All Running Order working doc'!$B$4:$CO$60,AE$100,FALSE),"-")</f>
        <v>0</v>
      </c>
      <c r="AF18" s="21">
        <f>IFERROR(VLOOKUP($A18,'All Running Order working doc'!$B$4:$CO$60,AF$100,FALSE),"-")</f>
        <v>9</v>
      </c>
      <c r="AG18" s="21">
        <f>IFERROR(VLOOKUP($A18,'All Running Order working doc'!$B$4:$CO$60,AG$100,FALSE),"-")</f>
        <v>1</v>
      </c>
      <c r="AH18" s="21">
        <f>IFERROR(VLOOKUP($A18,'All Running Order working doc'!$B$4:$CO$60,AH$100,FALSE),"-")</f>
        <v>0</v>
      </c>
      <c r="AI18" s="21">
        <f>IFERROR(VLOOKUP($A18,'All Running Order working doc'!$B$4:$CO$60,AI$100,FALSE),"-")</f>
        <v>0</v>
      </c>
      <c r="AJ18" s="21">
        <f>IFERROR(VLOOKUP($A18,'All Running Order working doc'!$B$4:$CO$60,AJ$100,FALSE),"-")</f>
        <v>20</v>
      </c>
      <c r="AK18" s="21">
        <f>IFERROR(VLOOKUP($A18,'All Running Order working doc'!$B$4:$CO$60,AK$100,FALSE),"-")</f>
        <v>57</v>
      </c>
      <c r="AL18" s="21">
        <f>IFERROR(VLOOKUP($A18,'All Running Order working doc'!$B$4:$CO$60,AL$100,FALSE),"-")</f>
        <v>4</v>
      </c>
      <c r="AM18" s="21">
        <f>IFERROR(VLOOKUP($A18,'All Running Order working doc'!$B$4:$CO$60,AM$100,FALSE),"-")</f>
        <v>2</v>
      </c>
      <c r="AN18" s="21">
        <f>IFERROR(VLOOKUP($A18,'All Running Order working doc'!$B$4:$CO$60,AN$100,FALSE),"-")</f>
        <v>2</v>
      </c>
      <c r="AO18" s="21">
        <f>IFERROR(VLOOKUP($A18,'All Running Order working doc'!$B$4:$CO$60,AO$100,FALSE),"-")</f>
        <v>1</v>
      </c>
      <c r="AP18" s="21">
        <f>IFERROR(VLOOKUP($A18,'All Running Order working doc'!$B$4:$CO$60,AP$100,FALSE),"-")</f>
        <v>0</v>
      </c>
      <c r="AQ18" s="21">
        <f>IFERROR(VLOOKUP($A18,'All Running Order working doc'!$B$4:$CO$60,AQ$100,FALSE),"-")</f>
        <v>4</v>
      </c>
      <c r="AR18" s="21">
        <f>IFERROR(VLOOKUP($A18,'All Running Order working doc'!$B$4:$CO$60,AR$100,FALSE),"-")</f>
        <v>3</v>
      </c>
      <c r="AS18" s="21">
        <f>IFERROR(VLOOKUP($A18,'All Running Order working doc'!$B$4:$CO$60,AS$100,FALSE),"-")</f>
        <v>1</v>
      </c>
      <c r="AT18" s="21">
        <f>IFERROR(VLOOKUP($A18,'All Running Order working doc'!$B$4:$CO$60,AT$100,FALSE),"-")</f>
        <v>0</v>
      </c>
      <c r="AU18" s="21">
        <f>IFERROR(VLOOKUP($A18,'All Running Order working doc'!$B$4:$CO$60,AU$100,FALSE),"-")</f>
        <v>0</v>
      </c>
      <c r="AV18" s="21">
        <f>IFERROR(VLOOKUP($A18,'All Running Order working doc'!$B$4:$CO$60,AV$100,FALSE),"-")</f>
        <v>17</v>
      </c>
      <c r="AW18" s="21">
        <f>IFERROR(VLOOKUP($A18,'All Running Order working doc'!$B$4:$CO$60,AW$100,FALSE),"-")</f>
        <v>74</v>
      </c>
      <c r="AX18" s="21">
        <f>IFERROR(VLOOKUP($A18,'All Running Order working doc'!$B$4:$CO$60,AX$100,FALSE),"-")</f>
        <v>0</v>
      </c>
      <c r="AY18" s="21">
        <f>IFERROR(VLOOKUP($A18,'All Running Order working doc'!$B$4:$CO$60,AY$100,FALSE),"-")</f>
        <v>0</v>
      </c>
      <c r="AZ18" s="21">
        <f>IFERROR(VLOOKUP($A18,'All Running Order working doc'!$B$4:$CO$60,AZ$100,FALSE),"-")</f>
        <v>0</v>
      </c>
      <c r="BA18" s="21">
        <f>IFERROR(VLOOKUP($A18,'All Running Order working doc'!$B$4:$CO$60,BA$100,FALSE),"-")</f>
        <v>0</v>
      </c>
      <c r="BB18" s="21">
        <f>IFERROR(VLOOKUP($A18,'All Running Order working doc'!$B$4:$CO$60,BB$100,FALSE),"-")</f>
        <v>0</v>
      </c>
      <c r="BC18" s="21">
        <f>IFERROR(VLOOKUP($A18,'All Running Order working doc'!$B$4:$CO$60,BC$100,FALSE),"-")</f>
        <v>0</v>
      </c>
      <c r="BD18" s="21">
        <f>IFERROR(VLOOKUP($A18,'All Running Order working doc'!$B$4:$CO$60,BD$100,FALSE),"-")</f>
        <v>0</v>
      </c>
      <c r="BE18" s="21">
        <f>IFERROR(VLOOKUP($A18,'All Running Order working doc'!$B$4:$CO$60,BE$100,FALSE),"-")</f>
        <v>0</v>
      </c>
      <c r="BF18" s="21">
        <f>IFERROR(VLOOKUP($A18,'All Running Order working doc'!$B$4:$CO$60,BF$100,FALSE),"-")</f>
        <v>0</v>
      </c>
      <c r="BG18" s="21">
        <f>IFERROR(VLOOKUP($A18,'All Running Order working doc'!$B$4:$CO$60,BG$100,FALSE),"-")</f>
        <v>0</v>
      </c>
      <c r="BH18" s="21">
        <f>IFERROR(VLOOKUP($A18,'All Running Order working doc'!$B$4:$CO$60,BH$100,FALSE),"-")</f>
        <v>0</v>
      </c>
      <c r="BI18" s="21">
        <f>IFERROR(VLOOKUP($A18,'All Running Order working doc'!$B$4:$CO$60,BI$100,FALSE),"-")</f>
        <v>74</v>
      </c>
      <c r="BJ18" s="21">
        <f>IFERROR(VLOOKUP($A18,'All Running Order working doc'!$B$4:$CO$60,BJ$100,FALSE),"-")</f>
        <v>17</v>
      </c>
      <c r="BK18" s="21">
        <f>IFERROR(VLOOKUP($A18,'All Running Order working doc'!$B$4:$CO$60,BK$100,FALSE),"-")</f>
        <v>15</v>
      </c>
      <c r="BL18" s="21">
        <f>IFERROR(VLOOKUP($A18,'All Running Order working doc'!$B$4:$CO$60,BL$100,FALSE),"-")</f>
        <v>17</v>
      </c>
      <c r="BM18" s="21">
        <f>IFERROR(VLOOKUP($A18,'All Running Order working doc'!$B$4:$CO$60,BM$100,FALSE),"-")</f>
        <v>17</v>
      </c>
      <c r="BN18" s="21">
        <f>IFERROR(VLOOKUP($A18,'All Running Order working doc'!$B$4:$CO$60,BN$100,FALSE),"-")</f>
        <v>17</v>
      </c>
      <c r="BO18" s="21">
        <f>IFERROR(VLOOKUP($A18,'All Running Order working doc'!$B$4:$CO$60,BO$100,FALSE),"-")</f>
        <v>15</v>
      </c>
      <c r="BP18" s="21">
        <f>IFERROR(VLOOKUP($A18,'All Running Order working doc'!$B$4:$CO$60,BP$100,FALSE),"-")</f>
        <v>17</v>
      </c>
      <c r="BQ18" s="21">
        <f>IFERROR(VLOOKUP($A18,'All Running Order working doc'!$B$4:$CO$60,BQ$100,FALSE),"-")</f>
        <v>17</v>
      </c>
      <c r="BR18" s="21">
        <f>IFERROR(VLOOKUP($A18,'All Running Order working doc'!$B$4:$CO$60,BR$100,FALSE),"-")</f>
        <v>17</v>
      </c>
      <c r="BS18" s="21">
        <f>IFERROR(VLOOKUP($A18,'All Running Order working doc'!$B$4:$CO$60,BS$100,FALSE),"-")</f>
        <v>15</v>
      </c>
      <c r="BT18" s="21" t="str">
        <f>IFERROR(VLOOKUP($A18,'All Running Order working doc'!$B$4:$CO$60,BT$100,FALSE),"-")</f>
        <v>-</v>
      </c>
      <c r="BU18" s="21" t="str">
        <f>IFERROR(VLOOKUP($A18,'All Running Order working doc'!$B$4:$CO$60,BU$100,FALSE),"-")</f>
        <v/>
      </c>
      <c r="BV18" s="21" t="str">
        <f>IFERROR(VLOOKUP($A18,'All Running Order working doc'!$B$4:$CO$60,BV$100,FALSE),"-")</f>
        <v>-</v>
      </c>
      <c r="BW18" s="21" t="str">
        <f>IFERROR(VLOOKUP($A18,'All Running Order working doc'!$B$4:$CO$60,BW$100,FALSE),"-")</f>
        <v/>
      </c>
      <c r="BX18" s="21" t="str">
        <f>IFERROR(VLOOKUP($A18,'All Running Order working doc'!$B$4:$CO$60,BX$100,FALSE),"-")</f>
        <v>-</v>
      </c>
      <c r="BY18" s="21" t="str">
        <f>IFERROR(VLOOKUP($A18,'All Running Order working doc'!$B$4:$CO$60,BY$100,FALSE),"-")</f>
        <v/>
      </c>
      <c r="BZ18" s="21" t="str">
        <f>IFERROR(VLOOKUP($A18,'All Running Order working doc'!$B$4:$CO$60,BZ$100,FALSE),"-")</f>
        <v>-</v>
      </c>
      <c r="CA18" s="21" t="str">
        <f>IFERROR(VLOOKUP($A18,'All Running Order working doc'!$B$4:$CO$60,CA$100,FALSE),"-")</f>
        <v/>
      </c>
      <c r="CB18" s="21">
        <f>IFERROR(VLOOKUP($A18,'All Running Order working doc'!$B$4:$CO$60,CB$100,FALSE),"-")</f>
        <v>17</v>
      </c>
      <c r="CC18" s="21">
        <f>IFERROR(VLOOKUP($A18,'All Running Order working doc'!$B$4:$CO$60,CC$100,FALSE),"-")</f>
        <v>2</v>
      </c>
      <c r="CD18" s="21" t="str">
        <f>IFERROR(VLOOKUP($A18,'All Running Order working doc'!$B$4:$CO$60,CD$100,FALSE),"-")</f>
        <v>-</v>
      </c>
      <c r="CE18" s="21" t="str">
        <f>IFERROR(VLOOKUP($A18,'All Running Order working doc'!$B$4:$CO$60,CE$100,FALSE),"-")</f>
        <v/>
      </c>
      <c r="CF18" s="21" t="str">
        <f>IFERROR(VLOOKUP($A18,'All Running Order working doc'!$B$4:$CO$60,CF$100,FALSE),"-")</f>
        <v>-</v>
      </c>
      <c r="CG18" s="21" t="str">
        <f>IFERROR(VLOOKUP($A18,'All Running Order working doc'!$B$4:$CO$60,CG$100,FALSE),"-")</f>
        <v/>
      </c>
      <c r="CH18" s="21" t="str">
        <f>IFERROR(VLOOKUP($A18,'All Running Order working doc'!$B$4:$CO$60,CH$100,FALSE),"-")</f>
        <v>-</v>
      </c>
      <c r="CI18" s="21" t="str">
        <f>IFERROR(VLOOKUP($A18,'All Running Order working doc'!$B$4:$CO$60,CI$100,FALSE),"-")</f>
        <v xml:space="preserve"> </v>
      </c>
      <c r="CJ18" s="21" t="str">
        <f>IFERROR(VLOOKUP($A18,'All Running Order working doc'!$B$4:$CO$60,CJ$100,FALSE),"-")</f>
        <v>-</v>
      </c>
      <c r="CK18" s="21" t="str">
        <f>IFERROR(VLOOKUP($A18,'All Running Order working doc'!$B$4:$CO$60,CK$100,FALSE),"-")</f>
        <v xml:space="preserve"> </v>
      </c>
      <c r="CL18" s="21" t="str">
        <f>IFERROR(VLOOKUP($A18,'All Running Order working doc'!$B$4:$CO$60,CL$100,FALSE),"-")</f>
        <v>2</v>
      </c>
      <c r="CM18" s="21" t="str">
        <f>IFERROR(VLOOKUP($A18,'All Running Order working doc'!$B$4:$CO$60,CM$100,FALSE),"-")</f>
        <v xml:space="preserve"> </v>
      </c>
      <c r="CN18" s="21" t="str">
        <f>IFERROR(VLOOKUP($A18,'All Running Order working doc'!$B$4:$CO$60,CN$100,FALSE),"-")</f>
        <v xml:space="preserve"> </v>
      </c>
      <c r="CQ18" s="3">
        <v>15</v>
      </c>
    </row>
    <row r="19" spans="1:95" x14ac:dyDescent="0.3">
      <c r="A19" s="3" t="str">
        <f>CONCATENATE(Constants!$D$2,CQ19,)</f>
        <v>National16</v>
      </c>
      <c r="B19" s="12" t="str">
        <f>IFERROR(VLOOKUP($A19,'All Running Order working doc'!$B$4:$CO$60,B$100,FALSE),"-")</f>
        <v>-</v>
      </c>
      <c r="C19" s="21" t="str">
        <f>IFERROR(VLOOKUP($A19,'All Running Order working doc'!$B$4:$CO$60,C$100,FALSE),"-")</f>
        <v>-</v>
      </c>
      <c r="D19" s="21" t="str">
        <f>IFERROR(VLOOKUP($A19,'All Running Order working doc'!$B$4:$CO$60,D$100,FALSE),"-")</f>
        <v>-</v>
      </c>
      <c r="E19" s="21" t="str">
        <f>IFERROR(VLOOKUP($A19,'All Running Order working doc'!$B$4:$CO$60,E$100,FALSE),"-")</f>
        <v>-</v>
      </c>
      <c r="F19" s="21" t="str">
        <f>IFERROR(VLOOKUP($A19,'All Running Order working doc'!$B$4:$CO$60,F$100,FALSE),"-")</f>
        <v>-</v>
      </c>
      <c r="G19" s="21" t="str">
        <f>IFERROR(VLOOKUP($A19,'All Running Order working doc'!$B$4:$CO$60,G$100,FALSE),"-")</f>
        <v>-</v>
      </c>
      <c r="H19" s="21" t="str">
        <f>IFERROR(VLOOKUP($A19,'All Running Order working doc'!$B$4:$CO$60,H$100,FALSE),"-")</f>
        <v>-</v>
      </c>
      <c r="I19" s="21" t="str">
        <f>IFERROR(VLOOKUP($A19,'All Running Order working doc'!$B$4:$CO$60,I$100,FALSE),"-")</f>
        <v>-</v>
      </c>
      <c r="J19" s="21" t="str">
        <f>IFERROR(VLOOKUP($A19,'All Running Order working doc'!$B$4:$CO$60,J$100,FALSE),"-")</f>
        <v>-</v>
      </c>
      <c r="K19" s="21" t="str">
        <f>IFERROR(VLOOKUP($A19,'All Running Order working doc'!$B$4:$CO$60,K$100,FALSE),"-")</f>
        <v>-</v>
      </c>
      <c r="L19" s="21" t="str">
        <f>IFERROR(VLOOKUP($A19,'All Running Order working doc'!$B$4:$CO$60,L$100,FALSE),"-")</f>
        <v>-</v>
      </c>
      <c r="M19" s="21" t="str">
        <f>IFERROR(VLOOKUP($A19,'All Running Order working doc'!$B$4:$CO$60,M$100,FALSE),"-")</f>
        <v>-</v>
      </c>
      <c r="N19" s="21" t="str">
        <f>IFERROR(VLOOKUP($A19,'All Running Order working doc'!$B$4:$CO$60,N$100,FALSE),"-")</f>
        <v>-</v>
      </c>
      <c r="O19" s="21" t="str">
        <f>IFERROR(VLOOKUP($A19,'All Running Order working doc'!$B$4:$CO$60,O$100,FALSE),"-")</f>
        <v>-</v>
      </c>
      <c r="P19" s="21" t="str">
        <f>IFERROR(VLOOKUP($A19,'All Running Order working doc'!$B$4:$CO$60,P$100,FALSE),"-")</f>
        <v>-</v>
      </c>
      <c r="Q19" s="21" t="str">
        <f>IFERROR(VLOOKUP($A19,'All Running Order working doc'!$B$4:$CO$60,Q$100,FALSE),"-")</f>
        <v>-</v>
      </c>
      <c r="R19" s="21" t="str">
        <f>IFERROR(VLOOKUP($A19,'All Running Order working doc'!$B$4:$CO$60,R$100,FALSE),"-")</f>
        <v>-</v>
      </c>
      <c r="S19" s="21" t="str">
        <f>IFERROR(VLOOKUP($A19,'All Running Order working doc'!$B$4:$CO$60,S$100,FALSE),"-")</f>
        <v>-</v>
      </c>
      <c r="T19" s="21" t="str">
        <f>IFERROR(VLOOKUP($A19,'All Running Order working doc'!$B$4:$CO$60,T$100,FALSE),"-")</f>
        <v>-</v>
      </c>
      <c r="U19" s="21" t="str">
        <f>IFERROR(VLOOKUP($A19,'All Running Order working doc'!$B$4:$CO$60,U$100,FALSE),"-")</f>
        <v>-</v>
      </c>
      <c r="V19" s="21" t="str">
        <f>IFERROR(VLOOKUP($A19,'All Running Order working doc'!$B$4:$CO$60,V$100,FALSE),"-")</f>
        <v>-</v>
      </c>
      <c r="W19" s="21" t="str">
        <f>IFERROR(VLOOKUP($A19,'All Running Order working doc'!$B$4:$CO$60,W$100,FALSE),"-")</f>
        <v>-</v>
      </c>
      <c r="X19" s="21" t="str">
        <f>IFERROR(VLOOKUP($A19,'All Running Order working doc'!$B$4:$CO$60,X$100,FALSE),"-")</f>
        <v>-</v>
      </c>
      <c r="Y19" s="21" t="str">
        <f>IFERROR(VLOOKUP($A19,'All Running Order working doc'!$B$4:$CO$60,Y$100,FALSE),"-")</f>
        <v>-</v>
      </c>
      <c r="Z19" s="21" t="str">
        <f>IFERROR(VLOOKUP($A19,'All Running Order working doc'!$B$4:$CO$60,Z$100,FALSE),"-")</f>
        <v>-</v>
      </c>
      <c r="AA19" s="21" t="str">
        <f>IFERROR(VLOOKUP($A19,'All Running Order working doc'!$B$4:$CO$60,AA$100,FALSE),"-")</f>
        <v>-</v>
      </c>
      <c r="AB19" s="21" t="str">
        <f>IFERROR(VLOOKUP($A19,'All Running Order working doc'!$B$4:$CO$60,AB$100,FALSE),"-")</f>
        <v>-</v>
      </c>
      <c r="AC19" s="21" t="str">
        <f>IFERROR(VLOOKUP($A19,'All Running Order working doc'!$B$4:$CO$60,AC$100,FALSE),"-")</f>
        <v>-</v>
      </c>
      <c r="AD19" s="21" t="str">
        <f>IFERROR(VLOOKUP($A19,'All Running Order working doc'!$B$4:$CO$60,AD$100,FALSE),"-")</f>
        <v>-</v>
      </c>
      <c r="AE19" s="21" t="str">
        <f>IFERROR(VLOOKUP($A19,'All Running Order working doc'!$B$4:$CO$60,AE$100,FALSE),"-")</f>
        <v>-</v>
      </c>
      <c r="AF19" s="21" t="str">
        <f>IFERROR(VLOOKUP($A19,'All Running Order working doc'!$B$4:$CO$60,AF$100,FALSE),"-")</f>
        <v>-</v>
      </c>
      <c r="AG19" s="21" t="str">
        <f>IFERROR(VLOOKUP($A19,'All Running Order working doc'!$B$4:$CO$60,AG$100,FALSE),"-")</f>
        <v>-</v>
      </c>
      <c r="AH19" s="21" t="str">
        <f>IFERROR(VLOOKUP($A19,'All Running Order working doc'!$B$4:$CO$60,AH$100,FALSE),"-")</f>
        <v>-</v>
      </c>
      <c r="AI19" s="21" t="str">
        <f>IFERROR(VLOOKUP($A19,'All Running Order working doc'!$B$4:$CO$60,AI$100,FALSE),"-")</f>
        <v>-</v>
      </c>
      <c r="AJ19" s="21" t="str">
        <f>IFERROR(VLOOKUP($A19,'All Running Order working doc'!$B$4:$CO$60,AJ$100,FALSE),"-")</f>
        <v>-</v>
      </c>
      <c r="AK19" s="21" t="str">
        <f>IFERROR(VLOOKUP($A19,'All Running Order working doc'!$B$4:$CO$60,AK$100,FALSE),"-")</f>
        <v>-</v>
      </c>
      <c r="AL19" s="21" t="str">
        <f>IFERROR(VLOOKUP($A19,'All Running Order working doc'!$B$4:$CO$60,AL$100,FALSE),"-")</f>
        <v>-</v>
      </c>
      <c r="AM19" s="21" t="str">
        <f>IFERROR(VLOOKUP($A19,'All Running Order working doc'!$B$4:$CO$60,AM$100,FALSE),"-")</f>
        <v>-</v>
      </c>
      <c r="AN19" s="21" t="str">
        <f>IFERROR(VLOOKUP($A19,'All Running Order working doc'!$B$4:$CO$60,AN$100,FALSE),"-")</f>
        <v>-</v>
      </c>
      <c r="AO19" s="21" t="str">
        <f>IFERROR(VLOOKUP($A19,'All Running Order working doc'!$B$4:$CO$60,AO$100,FALSE),"-")</f>
        <v>-</v>
      </c>
      <c r="AP19" s="21" t="str">
        <f>IFERROR(VLOOKUP($A19,'All Running Order working doc'!$B$4:$CO$60,AP$100,FALSE),"-")</f>
        <v>-</v>
      </c>
      <c r="AQ19" s="21" t="str">
        <f>IFERROR(VLOOKUP($A19,'All Running Order working doc'!$B$4:$CO$60,AQ$100,FALSE),"-")</f>
        <v>-</v>
      </c>
      <c r="AR19" s="21" t="str">
        <f>IFERROR(VLOOKUP($A19,'All Running Order working doc'!$B$4:$CO$60,AR$100,FALSE),"-")</f>
        <v>-</v>
      </c>
      <c r="AS19" s="21" t="str">
        <f>IFERROR(VLOOKUP($A19,'All Running Order working doc'!$B$4:$CO$60,AS$100,FALSE),"-")</f>
        <v>-</v>
      </c>
      <c r="AT19" s="21" t="str">
        <f>IFERROR(VLOOKUP($A19,'All Running Order working doc'!$B$4:$CO$60,AT$100,FALSE),"-")</f>
        <v>-</v>
      </c>
      <c r="AU19" s="21" t="str">
        <f>IFERROR(VLOOKUP($A19,'All Running Order working doc'!$B$4:$CO$60,AU$100,FALSE),"-")</f>
        <v>-</v>
      </c>
      <c r="AV19" s="21" t="str">
        <f>IFERROR(VLOOKUP($A19,'All Running Order working doc'!$B$4:$CO$60,AV$100,FALSE),"-")</f>
        <v>-</v>
      </c>
      <c r="AW19" s="21" t="str">
        <f>IFERROR(VLOOKUP($A19,'All Running Order working doc'!$B$4:$CO$60,AW$100,FALSE),"-")</f>
        <v>-</v>
      </c>
      <c r="AX19" s="21" t="str">
        <f>IFERROR(VLOOKUP($A19,'All Running Order working doc'!$B$4:$CO$60,AX$100,FALSE),"-")</f>
        <v>-</v>
      </c>
      <c r="AY19" s="21" t="str">
        <f>IFERROR(VLOOKUP($A19,'All Running Order working doc'!$B$4:$CO$60,AY$100,FALSE),"-")</f>
        <v>-</v>
      </c>
      <c r="AZ19" s="21" t="str">
        <f>IFERROR(VLOOKUP($A19,'All Running Order working doc'!$B$4:$CO$60,AZ$100,FALSE),"-")</f>
        <v>-</v>
      </c>
      <c r="BA19" s="21" t="str">
        <f>IFERROR(VLOOKUP($A19,'All Running Order working doc'!$B$4:$CO$60,BA$100,FALSE),"-")</f>
        <v>-</v>
      </c>
      <c r="BB19" s="21" t="str">
        <f>IFERROR(VLOOKUP($A19,'All Running Order working doc'!$B$4:$CO$60,BB$100,FALSE),"-")</f>
        <v>-</v>
      </c>
      <c r="BC19" s="21" t="str">
        <f>IFERROR(VLOOKUP($A19,'All Running Order working doc'!$B$4:$CO$60,BC$100,FALSE),"-")</f>
        <v>-</v>
      </c>
      <c r="BD19" s="21" t="str">
        <f>IFERROR(VLOOKUP($A19,'All Running Order working doc'!$B$4:$CO$60,BD$100,FALSE),"-")</f>
        <v>-</v>
      </c>
      <c r="BE19" s="21" t="str">
        <f>IFERROR(VLOOKUP($A19,'All Running Order working doc'!$B$4:$CO$60,BE$100,FALSE),"-")</f>
        <v>-</v>
      </c>
      <c r="BF19" s="21" t="str">
        <f>IFERROR(VLOOKUP($A19,'All Running Order working doc'!$B$4:$CO$60,BF$100,FALSE),"-")</f>
        <v>-</v>
      </c>
      <c r="BG19" s="21" t="str">
        <f>IFERROR(VLOOKUP($A19,'All Running Order working doc'!$B$4:$CO$60,BG$100,FALSE),"-")</f>
        <v>-</v>
      </c>
      <c r="BH19" s="21" t="str">
        <f>IFERROR(VLOOKUP($A19,'All Running Order working doc'!$B$4:$CO$60,BH$100,FALSE),"-")</f>
        <v>-</v>
      </c>
      <c r="BI19" s="21" t="str">
        <f>IFERROR(VLOOKUP($A19,'All Running Order working doc'!$B$4:$CO$60,BI$100,FALSE),"-")</f>
        <v>-</v>
      </c>
      <c r="BJ19" s="21" t="str">
        <f>IFERROR(VLOOKUP($A19,'All Running Order working doc'!$B$4:$CO$60,BJ$100,FALSE),"-")</f>
        <v>-</v>
      </c>
      <c r="BK19" s="21" t="str">
        <f>IFERROR(VLOOKUP($A19,'All Running Order working doc'!$B$4:$CO$60,BK$100,FALSE),"-")</f>
        <v>-</v>
      </c>
      <c r="BL19" s="21" t="str">
        <f>IFERROR(VLOOKUP($A19,'All Running Order working doc'!$B$4:$CO$60,BL$100,FALSE),"-")</f>
        <v>-</v>
      </c>
      <c r="BM19" s="21" t="str">
        <f>IFERROR(VLOOKUP($A19,'All Running Order working doc'!$B$4:$CO$60,BM$100,FALSE),"-")</f>
        <v>-</v>
      </c>
      <c r="BN19" s="21" t="str">
        <f>IFERROR(VLOOKUP($A19,'All Running Order working doc'!$B$4:$CO$60,BN$100,FALSE),"-")</f>
        <v>-</v>
      </c>
      <c r="BO19" s="21" t="str">
        <f>IFERROR(VLOOKUP($A19,'All Running Order working doc'!$B$4:$CO$60,BO$100,FALSE),"-")</f>
        <v>-</v>
      </c>
      <c r="BP19" s="21" t="str">
        <f>IFERROR(VLOOKUP($A19,'All Running Order working doc'!$B$4:$CO$60,BP$100,FALSE),"-")</f>
        <v>-</v>
      </c>
      <c r="BQ19" s="21" t="str">
        <f>IFERROR(VLOOKUP($A19,'All Running Order working doc'!$B$4:$CO$60,BQ$100,FALSE),"-")</f>
        <v>-</v>
      </c>
      <c r="BR19" s="21" t="str">
        <f>IFERROR(VLOOKUP($A19,'All Running Order working doc'!$B$4:$CO$60,BR$100,FALSE),"-")</f>
        <v>-</v>
      </c>
      <c r="BS19" s="21" t="str">
        <f>IFERROR(VLOOKUP($A19,'All Running Order working doc'!$B$4:$CO$60,BS$100,FALSE),"-")</f>
        <v>-</v>
      </c>
      <c r="BT19" s="21" t="str">
        <f>IFERROR(VLOOKUP($A19,'All Running Order working doc'!$B$4:$CO$60,BT$100,FALSE),"-")</f>
        <v>-</v>
      </c>
      <c r="BU19" s="21" t="str">
        <f>IFERROR(VLOOKUP($A19,'All Running Order working doc'!$B$4:$CO$60,BU$100,FALSE),"-")</f>
        <v>-</v>
      </c>
      <c r="BV19" s="21" t="str">
        <f>IFERROR(VLOOKUP($A19,'All Running Order working doc'!$B$4:$CO$60,BV$100,FALSE),"-")</f>
        <v>-</v>
      </c>
      <c r="BW19" s="21" t="str">
        <f>IFERROR(VLOOKUP($A19,'All Running Order working doc'!$B$4:$CO$60,BW$100,FALSE),"-")</f>
        <v>-</v>
      </c>
      <c r="BX19" s="21" t="str">
        <f>IFERROR(VLOOKUP($A19,'All Running Order working doc'!$B$4:$CO$60,BX$100,FALSE),"-")</f>
        <v>-</v>
      </c>
      <c r="BY19" s="21" t="str">
        <f>IFERROR(VLOOKUP($A19,'All Running Order working doc'!$B$4:$CO$60,BY$100,FALSE),"-")</f>
        <v>-</v>
      </c>
      <c r="BZ19" s="21" t="str">
        <f>IFERROR(VLOOKUP($A19,'All Running Order working doc'!$B$4:$CO$60,BZ$100,FALSE),"-")</f>
        <v>-</v>
      </c>
      <c r="CA19" s="21" t="str">
        <f>IFERROR(VLOOKUP($A19,'All Running Order working doc'!$B$4:$CO$60,CA$100,FALSE),"-")</f>
        <v>-</v>
      </c>
      <c r="CB19" s="21" t="str">
        <f>IFERROR(VLOOKUP($A19,'All Running Order working doc'!$B$4:$CO$60,CB$100,FALSE),"-")</f>
        <v>-</v>
      </c>
      <c r="CC19" s="21" t="str">
        <f>IFERROR(VLOOKUP($A19,'All Running Order working doc'!$B$4:$CO$60,CC$100,FALSE),"-")</f>
        <v>-</v>
      </c>
      <c r="CD19" s="21" t="str">
        <f>IFERROR(VLOOKUP($A19,'All Running Order working doc'!$B$4:$CO$60,CD$100,FALSE),"-")</f>
        <v>-</v>
      </c>
      <c r="CE19" s="21" t="str">
        <f>IFERROR(VLOOKUP($A19,'All Running Order working doc'!$B$4:$CO$60,CE$100,FALSE),"-")</f>
        <v>-</v>
      </c>
      <c r="CF19" s="21" t="str">
        <f>IFERROR(VLOOKUP($A19,'All Running Order working doc'!$B$4:$CO$60,CF$100,FALSE),"-")</f>
        <v>-</v>
      </c>
      <c r="CG19" s="21" t="str">
        <f>IFERROR(VLOOKUP($A19,'All Running Order working doc'!$B$4:$CO$60,CG$100,FALSE),"-")</f>
        <v>-</v>
      </c>
      <c r="CH19" s="21" t="str">
        <f>IFERROR(VLOOKUP($A19,'All Running Order working doc'!$B$4:$CO$60,CH$100,FALSE),"-")</f>
        <v>-</v>
      </c>
      <c r="CI19" s="21" t="str">
        <f>IFERROR(VLOOKUP($A19,'All Running Order working doc'!$B$4:$CO$60,CI$100,FALSE),"-")</f>
        <v>-</v>
      </c>
      <c r="CJ19" s="21" t="str">
        <f>IFERROR(VLOOKUP($A19,'All Running Order working doc'!$B$4:$CO$60,CJ$100,FALSE),"-")</f>
        <v>-</v>
      </c>
      <c r="CK19" s="21" t="str">
        <f>IFERROR(VLOOKUP($A19,'All Running Order working doc'!$B$4:$CO$60,CK$100,FALSE),"-")</f>
        <v>-</v>
      </c>
      <c r="CL19" s="21" t="str">
        <f>IFERROR(VLOOKUP($A19,'All Running Order working doc'!$B$4:$CO$60,CL$100,FALSE),"-")</f>
        <v>-</v>
      </c>
      <c r="CM19" s="21" t="str">
        <f>IFERROR(VLOOKUP($A19,'All Running Order working doc'!$B$4:$CO$60,CM$100,FALSE),"-")</f>
        <v>-</v>
      </c>
      <c r="CN19" s="21" t="str">
        <f>IFERROR(VLOOKUP($A19,'All Running Order working doc'!$B$4:$CO$60,CN$100,FALSE),"-")</f>
        <v>-</v>
      </c>
      <c r="CQ19" s="3">
        <v>16</v>
      </c>
    </row>
    <row r="20" spans="1:95" x14ac:dyDescent="0.3">
      <c r="A20" s="3" t="str">
        <f>CONCATENATE(Constants!$D$2,CQ20,)</f>
        <v>National17</v>
      </c>
      <c r="B20" s="12" t="str">
        <f>IFERROR(VLOOKUP($A20,'All Running Order working doc'!$B$4:$CO$60,B$100,FALSE),"-")</f>
        <v>-</v>
      </c>
      <c r="C20" s="21" t="str">
        <f>IFERROR(VLOOKUP($A20,'All Running Order working doc'!$B$4:$CO$60,C$100,FALSE),"-")</f>
        <v>-</v>
      </c>
      <c r="D20" s="21" t="str">
        <f>IFERROR(VLOOKUP($A20,'All Running Order working doc'!$B$4:$CO$60,D$100,FALSE),"-")</f>
        <v>-</v>
      </c>
      <c r="E20" s="21" t="str">
        <f>IFERROR(VLOOKUP($A20,'All Running Order working doc'!$B$4:$CO$60,E$100,FALSE),"-")</f>
        <v>-</v>
      </c>
      <c r="F20" s="21" t="str">
        <f>IFERROR(VLOOKUP($A20,'All Running Order working doc'!$B$4:$CO$60,F$100,FALSE),"-")</f>
        <v>-</v>
      </c>
      <c r="G20" s="21" t="str">
        <f>IFERROR(VLOOKUP($A20,'All Running Order working doc'!$B$4:$CO$60,G$100,FALSE),"-")</f>
        <v>-</v>
      </c>
      <c r="H20" s="21" t="str">
        <f>IFERROR(VLOOKUP($A20,'All Running Order working doc'!$B$4:$CO$60,H$100,FALSE),"-")</f>
        <v>-</v>
      </c>
      <c r="I20" s="21" t="str">
        <f>IFERROR(VLOOKUP($A20,'All Running Order working doc'!$B$4:$CO$60,I$100,FALSE),"-")</f>
        <v>-</v>
      </c>
      <c r="J20" s="21" t="str">
        <f>IFERROR(VLOOKUP($A20,'All Running Order working doc'!$B$4:$CO$60,J$100,FALSE),"-")</f>
        <v>-</v>
      </c>
      <c r="K20" s="21" t="str">
        <f>IFERROR(VLOOKUP($A20,'All Running Order working doc'!$B$4:$CO$60,K$100,FALSE),"-")</f>
        <v>-</v>
      </c>
      <c r="L20" s="21" t="str">
        <f>IFERROR(VLOOKUP($A20,'All Running Order working doc'!$B$4:$CO$60,L$100,FALSE),"-")</f>
        <v>-</v>
      </c>
      <c r="M20" s="21" t="str">
        <f>IFERROR(VLOOKUP($A20,'All Running Order working doc'!$B$4:$CO$60,M$100,FALSE),"-")</f>
        <v>-</v>
      </c>
      <c r="N20" s="21" t="str">
        <f>IFERROR(VLOOKUP($A20,'All Running Order working doc'!$B$4:$CO$60,N$100,FALSE),"-")</f>
        <v>-</v>
      </c>
      <c r="O20" s="21" t="str">
        <f>IFERROR(VLOOKUP($A20,'All Running Order working doc'!$B$4:$CO$60,O$100,FALSE),"-")</f>
        <v>-</v>
      </c>
      <c r="P20" s="21" t="str">
        <f>IFERROR(VLOOKUP($A20,'All Running Order working doc'!$B$4:$CO$60,P$100,FALSE),"-")</f>
        <v>-</v>
      </c>
      <c r="Q20" s="21" t="str">
        <f>IFERROR(VLOOKUP($A20,'All Running Order working doc'!$B$4:$CO$60,Q$100,FALSE),"-")</f>
        <v>-</v>
      </c>
      <c r="R20" s="21" t="str">
        <f>IFERROR(VLOOKUP($A20,'All Running Order working doc'!$B$4:$CO$60,R$100,FALSE),"-")</f>
        <v>-</v>
      </c>
      <c r="S20" s="21" t="str">
        <f>IFERROR(VLOOKUP($A20,'All Running Order working doc'!$B$4:$CO$60,S$100,FALSE),"-")</f>
        <v>-</v>
      </c>
      <c r="T20" s="21" t="str">
        <f>IFERROR(VLOOKUP($A20,'All Running Order working doc'!$B$4:$CO$60,T$100,FALSE),"-")</f>
        <v>-</v>
      </c>
      <c r="U20" s="21" t="str">
        <f>IFERROR(VLOOKUP($A20,'All Running Order working doc'!$B$4:$CO$60,U$100,FALSE),"-")</f>
        <v>-</v>
      </c>
      <c r="V20" s="21" t="str">
        <f>IFERROR(VLOOKUP($A20,'All Running Order working doc'!$B$4:$CO$60,V$100,FALSE),"-")</f>
        <v>-</v>
      </c>
      <c r="W20" s="21" t="str">
        <f>IFERROR(VLOOKUP($A20,'All Running Order working doc'!$B$4:$CO$60,W$100,FALSE),"-")</f>
        <v>-</v>
      </c>
      <c r="X20" s="21" t="str">
        <f>IFERROR(VLOOKUP($A20,'All Running Order working doc'!$B$4:$CO$60,X$100,FALSE),"-")</f>
        <v>-</v>
      </c>
      <c r="Y20" s="21" t="str">
        <f>IFERROR(VLOOKUP($A20,'All Running Order working doc'!$B$4:$CO$60,Y$100,FALSE),"-")</f>
        <v>-</v>
      </c>
      <c r="Z20" s="21" t="str">
        <f>IFERROR(VLOOKUP($A20,'All Running Order working doc'!$B$4:$CO$60,Z$100,FALSE),"-")</f>
        <v>-</v>
      </c>
      <c r="AA20" s="21" t="str">
        <f>IFERROR(VLOOKUP($A20,'All Running Order working doc'!$B$4:$CO$60,AA$100,FALSE),"-")</f>
        <v>-</v>
      </c>
      <c r="AB20" s="21" t="str">
        <f>IFERROR(VLOOKUP($A20,'All Running Order working doc'!$B$4:$CO$60,AB$100,FALSE),"-")</f>
        <v>-</v>
      </c>
      <c r="AC20" s="21" t="str">
        <f>IFERROR(VLOOKUP($A20,'All Running Order working doc'!$B$4:$CO$60,AC$100,FALSE),"-")</f>
        <v>-</v>
      </c>
      <c r="AD20" s="21" t="str">
        <f>IFERROR(VLOOKUP($A20,'All Running Order working doc'!$B$4:$CO$60,AD$100,FALSE),"-")</f>
        <v>-</v>
      </c>
      <c r="AE20" s="21" t="str">
        <f>IFERROR(VLOOKUP($A20,'All Running Order working doc'!$B$4:$CO$60,AE$100,FALSE),"-")</f>
        <v>-</v>
      </c>
      <c r="AF20" s="21" t="str">
        <f>IFERROR(VLOOKUP($A20,'All Running Order working doc'!$B$4:$CO$60,AF$100,FALSE),"-")</f>
        <v>-</v>
      </c>
      <c r="AG20" s="21" t="str">
        <f>IFERROR(VLOOKUP($A20,'All Running Order working doc'!$B$4:$CO$60,AG$100,FALSE),"-")</f>
        <v>-</v>
      </c>
      <c r="AH20" s="21" t="str">
        <f>IFERROR(VLOOKUP($A20,'All Running Order working doc'!$B$4:$CO$60,AH$100,FALSE),"-")</f>
        <v>-</v>
      </c>
      <c r="AI20" s="21" t="str">
        <f>IFERROR(VLOOKUP($A20,'All Running Order working doc'!$B$4:$CO$60,AI$100,FALSE),"-")</f>
        <v>-</v>
      </c>
      <c r="AJ20" s="21" t="str">
        <f>IFERROR(VLOOKUP($A20,'All Running Order working doc'!$B$4:$CO$60,AJ$100,FALSE),"-")</f>
        <v>-</v>
      </c>
      <c r="AK20" s="21" t="str">
        <f>IFERROR(VLOOKUP($A20,'All Running Order working doc'!$B$4:$CO$60,AK$100,FALSE),"-")</f>
        <v>-</v>
      </c>
      <c r="AL20" s="21" t="str">
        <f>IFERROR(VLOOKUP($A20,'All Running Order working doc'!$B$4:$CO$60,AL$100,FALSE),"-")</f>
        <v>-</v>
      </c>
      <c r="AM20" s="21" t="str">
        <f>IFERROR(VLOOKUP($A20,'All Running Order working doc'!$B$4:$CO$60,AM$100,FALSE),"-")</f>
        <v>-</v>
      </c>
      <c r="AN20" s="21" t="str">
        <f>IFERROR(VLOOKUP($A20,'All Running Order working doc'!$B$4:$CO$60,AN$100,FALSE),"-")</f>
        <v>-</v>
      </c>
      <c r="AO20" s="21" t="str">
        <f>IFERROR(VLOOKUP($A20,'All Running Order working doc'!$B$4:$CO$60,AO$100,FALSE),"-")</f>
        <v>-</v>
      </c>
      <c r="AP20" s="21" t="str">
        <f>IFERROR(VLOOKUP($A20,'All Running Order working doc'!$B$4:$CO$60,AP$100,FALSE),"-")</f>
        <v>-</v>
      </c>
      <c r="AQ20" s="21" t="str">
        <f>IFERROR(VLOOKUP($A20,'All Running Order working doc'!$B$4:$CO$60,AQ$100,FALSE),"-")</f>
        <v>-</v>
      </c>
      <c r="AR20" s="21" t="str">
        <f>IFERROR(VLOOKUP($A20,'All Running Order working doc'!$B$4:$CO$60,AR$100,FALSE),"-")</f>
        <v>-</v>
      </c>
      <c r="AS20" s="21" t="str">
        <f>IFERROR(VLOOKUP($A20,'All Running Order working doc'!$B$4:$CO$60,AS$100,FALSE),"-")</f>
        <v>-</v>
      </c>
      <c r="AT20" s="21" t="str">
        <f>IFERROR(VLOOKUP($A20,'All Running Order working doc'!$B$4:$CO$60,AT$100,FALSE),"-")</f>
        <v>-</v>
      </c>
      <c r="AU20" s="21" t="str">
        <f>IFERROR(VLOOKUP($A20,'All Running Order working doc'!$B$4:$CO$60,AU$100,FALSE),"-")</f>
        <v>-</v>
      </c>
      <c r="AV20" s="21" t="str">
        <f>IFERROR(VLOOKUP($A20,'All Running Order working doc'!$B$4:$CO$60,AV$100,FALSE),"-")</f>
        <v>-</v>
      </c>
      <c r="AW20" s="21" t="str">
        <f>IFERROR(VLOOKUP($A20,'All Running Order working doc'!$B$4:$CO$60,AW$100,FALSE),"-")</f>
        <v>-</v>
      </c>
      <c r="AX20" s="21" t="str">
        <f>IFERROR(VLOOKUP($A20,'All Running Order working doc'!$B$4:$CO$60,AX$100,FALSE),"-")</f>
        <v>-</v>
      </c>
      <c r="AY20" s="21" t="str">
        <f>IFERROR(VLOOKUP($A20,'All Running Order working doc'!$B$4:$CO$60,AY$100,FALSE),"-")</f>
        <v>-</v>
      </c>
      <c r="AZ20" s="21" t="str">
        <f>IFERROR(VLOOKUP($A20,'All Running Order working doc'!$B$4:$CO$60,AZ$100,FALSE),"-")</f>
        <v>-</v>
      </c>
      <c r="BA20" s="21" t="str">
        <f>IFERROR(VLOOKUP($A20,'All Running Order working doc'!$B$4:$CO$60,BA$100,FALSE),"-")</f>
        <v>-</v>
      </c>
      <c r="BB20" s="21" t="str">
        <f>IFERROR(VLOOKUP($A20,'All Running Order working doc'!$B$4:$CO$60,BB$100,FALSE),"-")</f>
        <v>-</v>
      </c>
      <c r="BC20" s="21" t="str">
        <f>IFERROR(VLOOKUP($A20,'All Running Order working doc'!$B$4:$CO$60,BC$100,FALSE),"-")</f>
        <v>-</v>
      </c>
      <c r="BD20" s="21" t="str">
        <f>IFERROR(VLOOKUP($A20,'All Running Order working doc'!$B$4:$CO$60,BD$100,FALSE),"-")</f>
        <v>-</v>
      </c>
      <c r="BE20" s="21" t="str">
        <f>IFERROR(VLOOKUP($A20,'All Running Order working doc'!$B$4:$CO$60,BE$100,FALSE),"-")</f>
        <v>-</v>
      </c>
      <c r="BF20" s="21" t="str">
        <f>IFERROR(VLOOKUP($A20,'All Running Order working doc'!$B$4:$CO$60,BF$100,FALSE),"-")</f>
        <v>-</v>
      </c>
      <c r="BG20" s="21" t="str">
        <f>IFERROR(VLOOKUP($A20,'All Running Order working doc'!$B$4:$CO$60,BG$100,FALSE),"-")</f>
        <v>-</v>
      </c>
      <c r="BH20" s="21" t="str">
        <f>IFERROR(VLOOKUP($A20,'All Running Order working doc'!$B$4:$CO$60,BH$100,FALSE),"-")</f>
        <v>-</v>
      </c>
      <c r="BI20" s="21" t="str">
        <f>IFERROR(VLOOKUP($A20,'All Running Order working doc'!$B$4:$CO$60,BI$100,FALSE),"-")</f>
        <v>-</v>
      </c>
      <c r="BJ20" s="21" t="str">
        <f>IFERROR(VLOOKUP($A20,'All Running Order working doc'!$B$4:$CO$60,BJ$100,FALSE),"-")</f>
        <v>-</v>
      </c>
      <c r="BK20" s="21" t="str">
        <f>IFERROR(VLOOKUP($A20,'All Running Order working doc'!$B$4:$CO$60,BK$100,FALSE),"-")</f>
        <v>-</v>
      </c>
      <c r="BL20" s="21" t="str">
        <f>IFERROR(VLOOKUP($A20,'All Running Order working doc'!$B$4:$CO$60,BL$100,FALSE),"-")</f>
        <v>-</v>
      </c>
      <c r="BM20" s="21" t="str">
        <f>IFERROR(VLOOKUP($A20,'All Running Order working doc'!$B$4:$CO$60,BM$100,FALSE),"-")</f>
        <v>-</v>
      </c>
      <c r="BN20" s="21" t="str">
        <f>IFERROR(VLOOKUP($A20,'All Running Order working doc'!$B$4:$CO$60,BN$100,FALSE),"-")</f>
        <v>-</v>
      </c>
      <c r="BO20" s="21" t="str">
        <f>IFERROR(VLOOKUP($A20,'All Running Order working doc'!$B$4:$CO$60,BO$100,FALSE),"-")</f>
        <v>-</v>
      </c>
      <c r="BP20" s="21" t="str">
        <f>IFERROR(VLOOKUP($A20,'All Running Order working doc'!$B$4:$CO$60,BP$100,FALSE),"-")</f>
        <v>-</v>
      </c>
      <c r="BQ20" s="21" t="str">
        <f>IFERROR(VLOOKUP($A20,'All Running Order working doc'!$B$4:$CO$60,BQ$100,FALSE),"-")</f>
        <v>-</v>
      </c>
      <c r="BR20" s="21" t="str">
        <f>IFERROR(VLOOKUP($A20,'All Running Order working doc'!$B$4:$CO$60,BR$100,FALSE),"-")</f>
        <v>-</v>
      </c>
      <c r="BS20" s="21" t="str">
        <f>IFERROR(VLOOKUP($A20,'All Running Order working doc'!$B$4:$CO$60,BS$100,FALSE),"-")</f>
        <v>-</v>
      </c>
      <c r="BT20" s="21" t="str">
        <f>IFERROR(VLOOKUP($A20,'All Running Order working doc'!$B$4:$CO$60,BT$100,FALSE),"-")</f>
        <v>-</v>
      </c>
      <c r="BU20" s="21" t="str">
        <f>IFERROR(VLOOKUP($A20,'All Running Order working doc'!$B$4:$CO$60,BU$100,FALSE),"-")</f>
        <v>-</v>
      </c>
      <c r="BV20" s="21" t="str">
        <f>IFERROR(VLOOKUP($A20,'All Running Order working doc'!$B$4:$CO$60,BV$100,FALSE),"-")</f>
        <v>-</v>
      </c>
      <c r="BW20" s="21" t="str">
        <f>IFERROR(VLOOKUP($A20,'All Running Order working doc'!$B$4:$CO$60,BW$100,FALSE),"-")</f>
        <v>-</v>
      </c>
      <c r="BX20" s="21" t="str">
        <f>IFERROR(VLOOKUP($A20,'All Running Order working doc'!$B$4:$CO$60,BX$100,FALSE),"-")</f>
        <v>-</v>
      </c>
      <c r="BY20" s="21" t="str">
        <f>IFERROR(VLOOKUP($A20,'All Running Order working doc'!$B$4:$CO$60,BY$100,FALSE),"-")</f>
        <v>-</v>
      </c>
      <c r="BZ20" s="21" t="str">
        <f>IFERROR(VLOOKUP($A20,'All Running Order working doc'!$B$4:$CO$60,BZ$100,FALSE),"-")</f>
        <v>-</v>
      </c>
      <c r="CA20" s="21" t="str">
        <f>IFERROR(VLOOKUP($A20,'All Running Order working doc'!$B$4:$CO$60,CA$100,FALSE),"-")</f>
        <v>-</v>
      </c>
      <c r="CB20" s="21" t="str">
        <f>IFERROR(VLOOKUP($A20,'All Running Order working doc'!$B$4:$CO$60,CB$100,FALSE),"-")</f>
        <v>-</v>
      </c>
      <c r="CC20" s="21" t="str">
        <f>IFERROR(VLOOKUP($A20,'All Running Order working doc'!$B$4:$CO$60,CC$100,FALSE),"-")</f>
        <v>-</v>
      </c>
      <c r="CD20" s="21" t="str">
        <f>IFERROR(VLOOKUP($A20,'All Running Order working doc'!$B$4:$CO$60,CD$100,FALSE),"-")</f>
        <v>-</v>
      </c>
      <c r="CE20" s="21" t="str">
        <f>IFERROR(VLOOKUP($A20,'All Running Order working doc'!$B$4:$CO$60,CE$100,FALSE),"-")</f>
        <v>-</v>
      </c>
      <c r="CF20" s="21" t="str">
        <f>IFERROR(VLOOKUP($A20,'All Running Order working doc'!$B$4:$CO$60,CF$100,FALSE),"-")</f>
        <v>-</v>
      </c>
      <c r="CG20" s="21" t="str">
        <f>IFERROR(VLOOKUP($A20,'All Running Order working doc'!$B$4:$CO$60,CG$100,FALSE),"-")</f>
        <v>-</v>
      </c>
      <c r="CH20" s="21" t="str">
        <f>IFERROR(VLOOKUP($A20,'All Running Order working doc'!$B$4:$CO$60,CH$100,FALSE),"-")</f>
        <v>-</v>
      </c>
      <c r="CI20" s="21" t="str">
        <f>IFERROR(VLOOKUP($A20,'All Running Order working doc'!$B$4:$CO$60,CI$100,FALSE),"-")</f>
        <v>-</v>
      </c>
      <c r="CJ20" s="21" t="str">
        <f>IFERROR(VLOOKUP($A20,'All Running Order working doc'!$B$4:$CO$60,CJ$100,FALSE),"-")</f>
        <v>-</v>
      </c>
      <c r="CK20" s="21" t="str">
        <f>IFERROR(VLOOKUP($A20,'All Running Order working doc'!$B$4:$CO$60,CK$100,FALSE),"-")</f>
        <v>-</v>
      </c>
      <c r="CL20" s="21" t="str">
        <f>IFERROR(VLOOKUP($A20,'All Running Order working doc'!$B$4:$CO$60,CL$100,FALSE),"-")</f>
        <v>-</v>
      </c>
      <c r="CM20" s="21" t="str">
        <f>IFERROR(VLOOKUP($A20,'All Running Order working doc'!$B$4:$CO$60,CM$100,FALSE),"-")</f>
        <v>-</v>
      </c>
      <c r="CN20" s="21" t="str">
        <f>IFERROR(VLOOKUP($A20,'All Running Order working doc'!$B$4:$CO$60,CN$100,FALSE),"-")</f>
        <v>-</v>
      </c>
      <c r="CQ20" s="3">
        <v>17</v>
      </c>
    </row>
    <row r="21" spans="1:95" x14ac:dyDescent="0.3">
      <c r="A21" s="3" t="str">
        <f>CONCATENATE(Constants!$D$2,CQ21,)</f>
        <v>National18</v>
      </c>
      <c r="B21" s="12" t="str">
        <f>IFERROR(VLOOKUP($A21,'All Running Order working doc'!$B$4:$CO$60,B$100,FALSE),"-")</f>
        <v>-</v>
      </c>
      <c r="C21" s="21" t="str">
        <f>IFERROR(VLOOKUP($A21,'All Running Order working doc'!$B$4:$CO$60,C$100,FALSE),"-")</f>
        <v>-</v>
      </c>
      <c r="D21" s="21" t="str">
        <f>IFERROR(VLOOKUP($A21,'All Running Order working doc'!$B$4:$CO$60,D$100,FALSE),"-")</f>
        <v>-</v>
      </c>
      <c r="E21" s="21" t="str">
        <f>IFERROR(VLOOKUP($A21,'All Running Order working doc'!$B$4:$CO$60,E$100,FALSE),"-")</f>
        <v>-</v>
      </c>
      <c r="F21" s="21" t="str">
        <f>IFERROR(VLOOKUP($A21,'All Running Order working doc'!$B$4:$CO$60,F$100,FALSE),"-")</f>
        <v>-</v>
      </c>
      <c r="G21" s="21" t="str">
        <f>IFERROR(VLOOKUP($A21,'All Running Order working doc'!$B$4:$CO$60,G$100,FALSE),"-")</f>
        <v>-</v>
      </c>
      <c r="H21" s="21" t="str">
        <f>IFERROR(VLOOKUP($A21,'All Running Order working doc'!$B$4:$CO$60,H$100,FALSE),"-")</f>
        <v>-</v>
      </c>
      <c r="I21" s="21" t="str">
        <f>IFERROR(VLOOKUP($A21,'All Running Order working doc'!$B$4:$CO$60,I$100,FALSE),"-")</f>
        <v>-</v>
      </c>
      <c r="J21" s="21" t="str">
        <f>IFERROR(VLOOKUP($A21,'All Running Order working doc'!$B$4:$CO$60,J$100,FALSE),"-")</f>
        <v>-</v>
      </c>
      <c r="K21" s="21" t="str">
        <f>IFERROR(VLOOKUP($A21,'All Running Order working doc'!$B$4:$CO$60,K$100,FALSE),"-")</f>
        <v>-</v>
      </c>
      <c r="L21" s="21" t="str">
        <f>IFERROR(VLOOKUP($A21,'All Running Order working doc'!$B$4:$CO$60,L$100,FALSE),"-")</f>
        <v>-</v>
      </c>
      <c r="M21" s="21" t="str">
        <f>IFERROR(VLOOKUP($A21,'All Running Order working doc'!$B$4:$CO$60,M$100,FALSE),"-")</f>
        <v>-</v>
      </c>
      <c r="N21" s="21" t="str">
        <f>IFERROR(VLOOKUP($A21,'All Running Order working doc'!$B$4:$CO$60,N$100,FALSE),"-")</f>
        <v>-</v>
      </c>
      <c r="O21" s="21" t="str">
        <f>IFERROR(VLOOKUP($A21,'All Running Order working doc'!$B$4:$CO$60,O$100,FALSE),"-")</f>
        <v>-</v>
      </c>
      <c r="P21" s="21" t="str">
        <f>IFERROR(VLOOKUP($A21,'All Running Order working doc'!$B$4:$CO$60,P$100,FALSE),"-")</f>
        <v>-</v>
      </c>
      <c r="Q21" s="21" t="str">
        <f>IFERROR(VLOOKUP($A21,'All Running Order working doc'!$B$4:$CO$60,Q$100,FALSE),"-")</f>
        <v>-</v>
      </c>
      <c r="R21" s="21" t="str">
        <f>IFERROR(VLOOKUP($A21,'All Running Order working doc'!$B$4:$CO$60,R$100,FALSE),"-")</f>
        <v>-</v>
      </c>
      <c r="S21" s="21" t="str">
        <f>IFERROR(VLOOKUP($A21,'All Running Order working doc'!$B$4:$CO$60,S$100,FALSE),"-")</f>
        <v>-</v>
      </c>
      <c r="T21" s="21" t="str">
        <f>IFERROR(VLOOKUP($A21,'All Running Order working doc'!$B$4:$CO$60,T$100,FALSE),"-")</f>
        <v>-</v>
      </c>
      <c r="U21" s="21" t="str">
        <f>IFERROR(VLOOKUP($A21,'All Running Order working doc'!$B$4:$CO$60,U$100,FALSE),"-")</f>
        <v>-</v>
      </c>
      <c r="V21" s="21" t="str">
        <f>IFERROR(VLOOKUP($A21,'All Running Order working doc'!$B$4:$CO$60,V$100,FALSE),"-")</f>
        <v>-</v>
      </c>
      <c r="W21" s="21" t="str">
        <f>IFERROR(VLOOKUP($A21,'All Running Order working doc'!$B$4:$CO$60,W$100,FALSE),"-")</f>
        <v>-</v>
      </c>
      <c r="X21" s="21" t="str">
        <f>IFERROR(VLOOKUP($A21,'All Running Order working doc'!$B$4:$CO$60,X$100,FALSE),"-")</f>
        <v>-</v>
      </c>
      <c r="Y21" s="21" t="str">
        <f>IFERROR(VLOOKUP($A21,'All Running Order working doc'!$B$4:$CO$60,Y$100,FALSE),"-")</f>
        <v>-</v>
      </c>
      <c r="Z21" s="21" t="str">
        <f>IFERROR(VLOOKUP($A21,'All Running Order working doc'!$B$4:$CO$60,Z$100,FALSE),"-")</f>
        <v>-</v>
      </c>
      <c r="AA21" s="21" t="str">
        <f>IFERROR(VLOOKUP($A21,'All Running Order working doc'!$B$4:$CO$60,AA$100,FALSE),"-")</f>
        <v>-</v>
      </c>
      <c r="AB21" s="21" t="str">
        <f>IFERROR(VLOOKUP($A21,'All Running Order working doc'!$B$4:$CO$60,AB$100,FALSE),"-")</f>
        <v>-</v>
      </c>
      <c r="AC21" s="21" t="str">
        <f>IFERROR(VLOOKUP($A21,'All Running Order working doc'!$B$4:$CO$60,AC$100,FALSE),"-")</f>
        <v>-</v>
      </c>
      <c r="AD21" s="21" t="str">
        <f>IFERROR(VLOOKUP($A21,'All Running Order working doc'!$B$4:$CO$60,AD$100,FALSE),"-")</f>
        <v>-</v>
      </c>
      <c r="AE21" s="21" t="str">
        <f>IFERROR(VLOOKUP($A21,'All Running Order working doc'!$B$4:$CO$60,AE$100,FALSE),"-")</f>
        <v>-</v>
      </c>
      <c r="AF21" s="21" t="str">
        <f>IFERROR(VLOOKUP($A21,'All Running Order working doc'!$B$4:$CO$60,AF$100,FALSE),"-")</f>
        <v>-</v>
      </c>
      <c r="AG21" s="21" t="str">
        <f>IFERROR(VLOOKUP($A21,'All Running Order working doc'!$B$4:$CO$60,AG$100,FALSE),"-")</f>
        <v>-</v>
      </c>
      <c r="AH21" s="21" t="str">
        <f>IFERROR(VLOOKUP($A21,'All Running Order working doc'!$B$4:$CO$60,AH$100,FALSE),"-")</f>
        <v>-</v>
      </c>
      <c r="AI21" s="21" t="str">
        <f>IFERROR(VLOOKUP($A21,'All Running Order working doc'!$B$4:$CO$60,AI$100,FALSE),"-")</f>
        <v>-</v>
      </c>
      <c r="AJ21" s="21" t="str">
        <f>IFERROR(VLOOKUP($A21,'All Running Order working doc'!$B$4:$CO$60,AJ$100,FALSE),"-")</f>
        <v>-</v>
      </c>
      <c r="AK21" s="21" t="str">
        <f>IFERROR(VLOOKUP($A21,'All Running Order working doc'!$B$4:$CO$60,AK$100,FALSE),"-")</f>
        <v>-</v>
      </c>
      <c r="AL21" s="21" t="str">
        <f>IFERROR(VLOOKUP($A21,'All Running Order working doc'!$B$4:$CO$60,AL$100,FALSE),"-")</f>
        <v>-</v>
      </c>
      <c r="AM21" s="21" t="str">
        <f>IFERROR(VLOOKUP($A21,'All Running Order working doc'!$B$4:$CO$60,AM$100,FALSE),"-")</f>
        <v>-</v>
      </c>
      <c r="AN21" s="21" t="str">
        <f>IFERROR(VLOOKUP($A21,'All Running Order working doc'!$B$4:$CO$60,AN$100,FALSE),"-")</f>
        <v>-</v>
      </c>
      <c r="AO21" s="21" t="str">
        <f>IFERROR(VLOOKUP($A21,'All Running Order working doc'!$B$4:$CO$60,AO$100,FALSE),"-")</f>
        <v>-</v>
      </c>
      <c r="AP21" s="21" t="str">
        <f>IFERROR(VLOOKUP($A21,'All Running Order working doc'!$B$4:$CO$60,AP$100,FALSE),"-")</f>
        <v>-</v>
      </c>
      <c r="AQ21" s="21" t="str">
        <f>IFERROR(VLOOKUP($A21,'All Running Order working doc'!$B$4:$CO$60,AQ$100,FALSE),"-")</f>
        <v>-</v>
      </c>
      <c r="AR21" s="21" t="str">
        <f>IFERROR(VLOOKUP($A21,'All Running Order working doc'!$B$4:$CO$60,AR$100,FALSE),"-")</f>
        <v>-</v>
      </c>
      <c r="AS21" s="21" t="str">
        <f>IFERROR(VLOOKUP($A21,'All Running Order working doc'!$B$4:$CO$60,AS$100,FALSE),"-")</f>
        <v>-</v>
      </c>
      <c r="AT21" s="21" t="str">
        <f>IFERROR(VLOOKUP($A21,'All Running Order working doc'!$B$4:$CO$60,AT$100,FALSE),"-")</f>
        <v>-</v>
      </c>
      <c r="AU21" s="21" t="str">
        <f>IFERROR(VLOOKUP($A21,'All Running Order working doc'!$B$4:$CO$60,AU$100,FALSE),"-")</f>
        <v>-</v>
      </c>
      <c r="AV21" s="21" t="str">
        <f>IFERROR(VLOOKUP($A21,'All Running Order working doc'!$B$4:$CO$60,AV$100,FALSE),"-")</f>
        <v>-</v>
      </c>
      <c r="AW21" s="21" t="str">
        <f>IFERROR(VLOOKUP($A21,'All Running Order working doc'!$B$4:$CO$60,AW$100,FALSE),"-")</f>
        <v>-</v>
      </c>
      <c r="AX21" s="21" t="str">
        <f>IFERROR(VLOOKUP($A21,'All Running Order working doc'!$B$4:$CO$60,AX$100,FALSE),"-")</f>
        <v>-</v>
      </c>
      <c r="AY21" s="21" t="str">
        <f>IFERROR(VLOOKUP($A21,'All Running Order working doc'!$B$4:$CO$60,AY$100,FALSE),"-")</f>
        <v>-</v>
      </c>
      <c r="AZ21" s="21" t="str">
        <f>IFERROR(VLOOKUP($A21,'All Running Order working doc'!$B$4:$CO$60,AZ$100,FALSE),"-")</f>
        <v>-</v>
      </c>
      <c r="BA21" s="21" t="str">
        <f>IFERROR(VLOOKUP($A21,'All Running Order working doc'!$B$4:$CO$60,BA$100,FALSE),"-")</f>
        <v>-</v>
      </c>
      <c r="BB21" s="21" t="str">
        <f>IFERROR(VLOOKUP($A21,'All Running Order working doc'!$B$4:$CO$60,BB$100,FALSE),"-")</f>
        <v>-</v>
      </c>
      <c r="BC21" s="21" t="str">
        <f>IFERROR(VLOOKUP($A21,'All Running Order working doc'!$B$4:$CO$60,BC$100,FALSE),"-")</f>
        <v>-</v>
      </c>
      <c r="BD21" s="21" t="str">
        <f>IFERROR(VLOOKUP($A21,'All Running Order working doc'!$B$4:$CO$60,BD$100,FALSE),"-")</f>
        <v>-</v>
      </c>
      <c r="BE21" s="21" t="str">
        <f>IFERROR(VLOOKUP($A21,'All Running Order working doc'!$B$4:$CO$60,BE$100,FALSE),"-")</f>
        <v>-</v>
      </c>
      <c r="BF21" s="21" t="str">
        <f>IFERROR(VLOOKUP($A21,'All Running Order working doc'!$B$4:$CO$60,BF$100,FALSE),"-")</f>
        <v>-</v>
      </c>
      <c r="BG21" s="21" t="str">
        <f>IFERROR(VLOOKUP($A21,'All Running Order working doc'!$B$4:$CO$60,BG$100,FALSE),"-")</f>
        <v>-</v>
      </c>
      <c r="BH21" s="21" t="str">
        <f>IFERROR(VLOOKUP($A21,'All Running Order working doc'!$B$4:$CO$60,BH$100,FALSE),"-")</f>
        <v>-</v>
      </c>
      <c r="BI21" s="21" t="str">
        <f>IFERROR(VLOOKUP($A21,'All Running Order working doc'!$B$4:$CO$60,BI$100,FALSE),"-")</f>
        <v>-</v>
      </c>
      <c r="BJ21" s="21" t="str">
        <f>IFERROR(VLOOKUP($A21,'All Running Order working doc'!$B$4:$CO$60,BJ$100,FALSE),"-")</f>
        <v>-</v>
      </c>
      <c r="BK21" s="21" t="str">
        <f>IFERROR(VLOOKUP($A21,'All Running Order working doc'!$B$4:$CO$60,BK$100,FALSE),"-")</f>
        <v>-</v>
      </c>
      <c r="BL21" s="21" t="str">
        <f>IFERROR(VLOOKUP($A21,'All Running Order working doc'!$B$4:$CO$60,BL$100,FALSE),"-")</f>
        <v>-</v>
      </c>
      <c r="BM21" s="21" t="str">
        <f>IFERROR(VLOOKUP($A21,'All Running Order working doc'!$B$4:$CO$60,BM$100,FALSE),"-")</f>
        <v>-</v>
      </c>
      <c r="BN21" s="21" t="str">
        <f>IFERROR(VLOOKUP($A21,'All Running Order working doc'!$B$4:$CO$60,BN$100,FALSE),"-")</f>
        <v>-</v>
      </c>
      <c r="BO21" s="21" t="str">
        <f>IFERROR(VLOOKUP($A21,'All Running Order working doc'!$B$4:$CO$60,BO$100,FALSE),"-")</f>
        <v>-</v>
      </c>
      <c r="BP21" s="21" t="str">
        <f>IFERROR(VLOOKUP($A21,'All Running Order working doc'!$B$4:$CO$60,BP$100,FALSE),"-")</f>
        <v>-</v>
      </c>
      <c r="BQ21" s="21" t="str">
        <f>IFERROR(VLOOKUP($A21,'All Running Order working doc'!$B$4:$CO$60,BQ$100,FALSE),"-")</f>
        <v>-</v>
      </c>
      <c r="BR21" s="21" t="str">
        <f>IFERROR(VLOOKUP($A21,'All Running Order working doc'!$B$4:$CO$60,BR$100,FALSE),"-")</f>
        <v>-</v>
      </c>
      <c r="BS21" s="21" t="str">
        <f>IFERROR(VLOOKUP($A21,'All Running Order working doc'!$B$4:$CO$60,BS$100,FALSE),"-")</f>
        <v>-</v>
      </c>
      <c r="BT21" s="21" t="str">
        <f>IFERROR(VLOOKUP($A21,'All Running Order working doc'!$B$4:$CO$60,BT$100,FALSE),"-")</f>
        <v>-</v>
      </c>
      <c r="BU21" s="21" t="str">
        <f>IFERROR(VLOOKUP($A21,'All Running Order working doc'!$B$4:$CO$60,BU$100,FALSE),"-")</f>
        <v>-</v>
      </c>
      <c r="BV21" s="21" t="str">
        <f>IFERROR(VLOOKUP($A21,'All Running Order working doc'!$B$4:$CO$60,BV$100,FALSE),"-")</f>
        <v>-</v>
      </c>
      <c r="BW21" s="21" t="str">
        <f>IFERROR(VLOOKUP($A21,'All Running Order working doc'!$B$4:$CO$60,BW$100,FALSE),"-")</f>
        <v>-</v>
      </c>
      <c r="BX21" s="21" t="str">
        <f>IFERROR(VLOOKUP($A21,'All Running Order working doc'!$B$4:$CO$60,BX$100,FALSE),"-")</f>
        <v>-</v>
      </c>
      <c r="BY21" s="21" t="str">
        <f>IFERROR(VLOOKUP($A21,'All Running Order working doc'!$B$4:$CO$60,BY$100,FALSE),"-")</f>
        <v>-</v>
      </c>
      <c r="BZ21" s="21" t="str">
        <f>IFERROR(VLOOKUP($A21,'All Running Order working doc'!$B$4:$CO$60,BZ$100,FALSE),"-")</f>
        <v>-</v>
      </c>
      <c r="CA21" s="21" t="str">
        <f>IFERROR(VLOOKUP($A21,'All Running Order working doc'!$B$4:$CO$60,CA$100,FALSE),"-")</f>
        <v>-</v>
      </c>
      <c r="CB21" s="21" t="str">
        <f>IFERROR(VLOOKUP($A21,'All Running Order working doc'!$B$4:$CO$60,CB$100,FALSE),"-")</f>
        <v>-</v>
      </c>
      <c r="CC21" s="21" t="str">
        <f>IFERROR(VLOOKUP($A21,'All Running Order working doc'!$B$4:$CO$60,CC$100,FALSE),"-")</f>
        <v>-</v>
      </c>
      <c r="CD21" s="21" t="str">
        <f>IFERROR(VLOOKUP($A21,'All Running Order working doc'!$B$4:$CO$60,CD$100,FALSE),"-")</f>
        <v>-</v>
      </c>
      <c r="CE21" s="21" t="str">
        <f>IFERROR(VLOOKUP($A21,'All Running Order working doc'!$B$4:$CO$60,CE$100,FALSE),"-")</f>
        <v>-</v>
      </c>
      <c r="CF21" s="21" t="str">
        <f>IFERROR(VLOOKUP($A21,'All Running Order working doc'!$B$4:$CO$60,CF$100,FALSE),"-")</f>
        <v>-</v>
      </c>
      <c r="CG21" s="21" t="str">
        <f>IFERROR(VLOOKUP($A21,'All Running Order working doc'!$B$4:$CO$60,CG$100,FALSE),"-")</f>
        <v>-</v>
      </c>
      <c r="CH21" s="21" t="str">
        <f>IFERROR(VLOOKUP($A21,'All Running Order working doc'!$B$4:$CO$60,CH$100,FALSE),"-")</f>
        <v>-</v>
      </c>
      <c r="CI21" s="21" t="str">
        <f>IFERROR(VLOOKUP($A21,'All Running Order working doc'!$B$4:$CO$60,CI$100,FALSE),"-")</f>
        <v>-</v>
      </c>
      <c r="CJ21" s="21" t="str">
        <f>IFERROR(VLOOKUP($A21,'All Running Order working doc'!$B$4:$CO$60,CJ$100,FALSE),"-")</f>
        <v>-</v>
      </c>
      <c r="CK21" s="21" t="str">
        <f>IFERROR(VLOOKUP($A21,'All Running Order working doc'!$B$4:$CO$60,CK$100,FALSE),"-")</f>
        <v>-</v>
      </c>
      <c r="CL21" s="21" t="str">
        <f>IFERROR(VLOOKUP($A21,'All Running Order working doc'!$B$4:$CO$60,CL$100,FALSE),"-")</f>
        <v>-</v>
      </c>
      <c r="CM21" s="21" t="str">
        <f>IFERROR(VLOOKUP($A21,'All Running Order working doc'!$B$4:$CO$60,CM$100,FALSE),"-")</f>
        <v>-</v>
      </c>
      <c r="CN21" s="21" t="str">
        <f>IFERROR(VLOOKUP($A21,'All Running Order working doc'!$B$4:$CO$60,CN$100,FALSE),"-")</f>
        <v>-</v>
      </c>
      <c r="CQ21" s="3">
        <v>18</v>
      </c>
    </row>
    <row r="22" spans="1:95" x14ac:dyDescent="0.3">
      <c r="A22" s="3" t="str">
        <f>CONCATENATE(Constants!$D$2,CQ22,)</f>
        <v>National19</v>
      </c>
      <c r="B22" s="12" t="str">
        <f>IFERROR(VLOOKUP($A22,'All Running Order working doc'!$B$4:$CO$60,B$100,FALSE),"-")</f>
        <v>-</v>
      </c>
      <c r="C22" s="21" t="str">
        <f>IFERROR(VLOOKUP($A22,'All Running Order working doc'!$B$4:$CO$60,C$100,FALSE),"-")</f>
        <v>-</v>
      </c>
      <c r="D22" s="21" t="str">
        <f>IFERROR(VLOOKUP($A22,'All Running Order working doc'!$B$4:$CO$60,D$100,FALSE),"-")</f>
        <v>-</v>
      </c>
      <c r="E22" s="21" t="str">
        <f>IFERROR(VLOOKUP($A22,'All Running Order working doc'!$B$4:$CO$60,E$100,FALSE),"-")</f>
        <v>-</v>
      </c>
      <c r="F22" s="21" t="str">
        <f>IFERROR(VLOOKUP($A22,'All Running Order working doc'!$B$4:$CO$60,F$100,FALSE),"-")</f>
        <v>-</v>
      </c>
      <c r="G22" s="21" t="str">
        <f>IFERROR(VLOOKUP($A22,'All Running Order working doc'!$B$4:$CO$60,G$100,FALSE),"-")</f>
        <v>-</v>
      </c>
      <c r="H22" s="21" t="str">
        <f>IFERROR(VLOOKUP($A22,'All Running Order working doc'!$B$4:$CO$60,H$100,FALSE),"-")</f>
        <v>-</v>
      </c>
      <c r="I22" s="21" t="str">
        <f>IFERROR(VLOOKUP($A22,'All Running Order working doc'!$B$4:$CO$60,I$100,FALSE),"-")</f>
        <v>-</v>
      </c>
      <c r="J22" s="21" t="str">
        <f>IFERROR(VLOOKUP($A22,'All Running Order working doc'!$B$4:$CO$60,J$100,FALSE),"-")</f>
        <v>-</v>
      </c>
      <c r="K22" s="21" t="str">
        <f>IFERROR(VLOOKUP($A22,'All Running Order working doc'!$B$4:$CO$60,K$100,FALSE),"-")</f>
        <v>-</v>
      </c>
      <c r="L22" s="21" t="str">
        <f>IFERROR(VLOOKUP($A22,'All Running Order working doc'!$B$4:$CO$60,L$100,FALSE),"-")</f>
        <v>-</v>
      </c>
      <c r="M22" s="21" t="str">
        <f>IFERROR(VLOOKUP($A22,'All Running Order working doc'!$B$4:$CO$60,M$100,FALSE),"-")</f>
        <v>-</v>
      </c>
      <c r="N22" s="21" t="str">
        <f>IFERROR(VLOOKUP($A22,'All Running Order working doc'!$B$4:$CO$60,N$100,FALSE),"-")</f>
        <v>-</v>
      </c>
      <c r="O22" s="21" t="str">
        <f>IFERROR(VLOOKUP($A22,'All Running Order working doc'!$B$4:$CO$60,O$100,FALSE),"-")</f>
        <v>-</v>
      </c>
      <c r="P22" s="21" t="str">
        <f>IFERROR(VLOOKUP($A22,'All Running Order working doc'!$B$4:$CO$60,P$100,FALSE),"-")</f>
        <v>-</v>
      </c>
      <c r="Q22" s="21" t="str">
        <f>IFERROR(VLOOKUP($A22,'All Running Order working doc'!$B$4:$CO$60,Q$100,FALSE),"-")</f>
        <v>-</v>
      </c>
      <c r="R22" s="21" t="str">
        <f>IFERROR(VLOOKUP($A22,'All Running Order working doc'!$B$4:$CO$60,R$100,FALSE),"-")</f>
        <v>-</v>
      </c>
      <c r="S22" s="21" t="str">
        <f>IFERROR(VLOOKUP($A22,'All Running Order working doc'!$B$4:$CO$60,S$100,FALSE),"-")</f>
        <v>-</v>
      </c>
      <c r="T22" s="21" t="str">
        <f>IFERROR(VLOOKUP($A22,'All Running Order working doc'!$B$4:$CO$60,T$100,FALSE),"-")</f>
        <v>-</v>
      </c>
      <c r="U22" s="21" t="str">
        <f>IFERROR(VLOOKUP($A22,'All Running Order working doc'!$B$4:$CO$60,U$100,FALSE),"-")</f>
        <v>-</v>
      </c>
      <c r="V22" s="21" t="str">
        <f>IFERROR(VLOOKUP($A22,'All Running Order working doc'!$B$4:$CO$60,V$100,FALSE),"-")</f>
        <v>-</v>
      </c>
      <c r="W22" s="21" t="str">
        <f>IFERROR(VLOOKUP($A22,'All Running Order working doc'!$B$4:$CO$60,W$100,FALSE),"-")</f>
        <v>-</v>
      </c>
      <c r="X22" s="21" t="str">
        <f>IFERROR(VLOOKUP($A22,'All Running Order working doc'!$B$4:$CO$60,X$100,FALSE),"-")</f>
        <v>-</v>
      </c>
      <c r="Y22" s="21" t="str">
        <f>IFERROR(VLOOKUP($A22,'All Running Order working doc'!$B$4:$CO$60,Y$100,FALSE),"-")</f>
        <v>-</v>
      </c>
      <c r="Z22" s="21" t="str">
        <f>IFERROR(VLOOKUP($A22,'All Running Order working doc'!$B$4:$CO$60,Z$100,FALSE),"-")</f>
        <v>-</v>
      </c>
      <c r="AA22" s="21" t="str">
        <f>IFERROR(VLOOKUP($A22,'All Running Order working doc'!$B$4:$CO$60,AA$100,FALSE),"-")</f>
        <v>-</v>
      </c>
      <c r="AB22" s="21" t="str">
        <f>IFERROR(VLOOKUP($A22,'All Running Order working doc'!$B$4:$CO$60,AB$100,FALSE),"-")</f>
        <v>-</v>
      </c>
      <c r="AC22" s="21" t="str">
        <f>IFERROR(VLOOKUP($A22,'All Running Order working doc'!$B$4:$CO$60,AC$100,FALSE),"-")</f>
        <v>-</v>
      </c>
      <c r="AD22" s="21" t="str">
        <f>IFERROR(VLOOKUP($A22,'All Running Order working doc'!$B$4:$CO$60,AD$100,FALSE),"-")</f>
        <v>-</v>
      </c>
      <c r="AE22" s="21" t="str">
        <f>IFERROR(VLOOKUP($A22,'All Running Order working doc'!$B$4:$CO$60,AE$100,FALSE),"-")</f>
        <v>-</v>
      </c>
      <c r="AF22" s="21" t="str">
        <f>IFERROR(VLOOKUP($A22,'All Running Order working doc'!$B$4:$CO$60,AF$100,FALSE),"-")</f>
        <v>-</v>
      </c>
      <c r="AG22" s="21" t="str">
        <f>IFERROR(VLOOKUP($A22,'All Running Order working doc'!$B$4:$CO$60,AG$100,FALSE),"-")</f>
        <v>-</v>
      </c>
      <c r="AH22" s="21" t="str">
        <f>IFERROR(VLOOKUP($A22,'All Running Order working doc'!$B$4:$CO$60,AH$100,FALSE),"-")</f>
        <v>-</v>
      </c>
      <c r="AI22" s="21" t="str">
        <f>IFERROR(VLOOKUP($A22,'All Running Order working doc'!$B$4:$CO$60,AI$100,FALSE),"-")</f>
        <v>-</v>
      </c>
      <c r="AJ22" s="21" t="str">
        <f>IFERROR(VLOOKUP($A22,'All Running Order working doc'!$B$4:$CO$60,AJ$100,FALSE),"-")</f>
        <v>-</v>
      </c>
      <c r="AK22" s="21" t="str">
        <f>IFERROR(VLOOKUP($A22,'All Running Order working doc'!$B$4:$CO$60,AK$100,FALSE),"-")</f>
        <v>-</v>
      </c>
      <c r="AL22" s="21" t="str">
        <f>IFERROR(VLOOKUP($A22,'All Running Order working doc'!$B$4:$CO$60,AL$100,FALSE),"-")</f>
        <v>-</v>
      </c>
      <c r="AM22" s="21" t="str">
        <f>IFERROR(VLOOKUP($A22,'All Running Order working doc'!$B$4:$CO$60,AM$100,FALSE),"-")</f>
        <v>-</v>
      </c>
      <c r="AN22" s="21" t="str">
        <f>IFERROR(VLOOKUP($A22,'All Running Order working doc'!$B$4:$CO$60,AN$100,FALSE),"-")</f>
        <v>-</v>
      </c>
      <c r="AO22" s="21" t="str">
        <f>IFERROR(VLOOKUP($A22,'All Running Order working doc'!$B$4:$CO$60,AO$100,FALSE),"-")</f>
        <v>-</v>
      </c>
      <c r="AP22" s="21" t="str">
        <f>IFERROR(VLOOKUP($A22,'All Running Order working doc'!$B$4:$CO$60,AP$100,FALSE),"-")</f>
        <v>-</v>
      </c>
      <c r="AQ22" s="21" t="str">
        <f>IFERROR(VLOOKUP($A22,'All Running Order working doc'!$B$4:$CO$60,AQ$100,FALSE),"-")</f>
        <v>-</v>
      </c>
      <c r="AR22" s="21" t="str">
        <f>IFERROR(VLOOKUP($A22,'All Running Order working doc'!$B$4:$CO$60,AR$100,FALSE),"-")</f>
        <v>-</v>
      </c>
      <c r="AS22" s="21" t="str">
        <f>IFERROR(VLOOKUP($A22,'All Running Order working doc'!$B$4:$CO$60,AS$100,FALSE),"-")</f>
        <v>-</v>
      </c>
      <c r="AT22" s="21" t="str">
        <f>IFERROR(VLOOKUP($A22,'All Running Order working doc'!$B$4:$CO$60,AT$100,FALSE),"-")</f>
        <v>-</v>
      </c>
      <c r="AU22" s="21" t="str">
        <f>IFERROR(VLOOKUP($A22,'All Running Order working doc'!$B$4:$CO$60,AU$100,FALSE),"-")</f>
        <v>-</v>
      </c>
      <c r="AV22" s="21" t="str">
        <f>IFERROR(VLOOKUP($A22,'All Running Order working doc'!$B$4:$CO$60,AV$100,FALSE),"-")</f>
        <v>-</v>
      </c>
      <c r="AW22" s="21" t="str">
        <f>IFERROR(VLOOKUP($A22,'All Running Order working doc'!$B$4:$CO$60,AW$100,FALSE),"-")</f>
        <v>-</v>
      </c>
      <c r="AX22" s="21" t="str">
        <f>IFERROR(VLOOKUP($A22,'All Running Order working doc'!$B$4:$CO$60,AX$100,FALSE),"-")</f>
        <v>-</v>
      </c>
      <c r="AY22" s="21" t="str">
        <f>IFERROR(VLOOKUP($A22,'All Running Order working doc'!$B$4:$CO$60,AY$100,FALSE),"-")</f>
        <v>-</v>
      </c>
      <c r="AZ22" s="21" t="str">
        <f>IFERROR(VLOOKUP($A22,'All Running Order working doc'!$B$4:$CO$60,AZ$100,FALSE),"-")</f>
        <v>-</v>
      </c>
      <c r="BA22" s="21" t="str">
        <f>IFERROR(VLOOKUP($A22,'All Running Order working doc'!$B$4:$CO$60,BA$100,FALSE),"-")</f>
        <v>-</v>
      </c>
      <c r="BB22" s="21" t="str">
        <f>IFERROR(VLOOKUP($A22,'All Running Order working doc'!$B$4:$CO$60,BB$100,FALSE),"-")</f>
        <v>-</v>
      </c>
      <c r="BC22" s="21" t="str">
        <f>IFERROR(VLOOKUP($A22,'All Running Order working doc'!$B$4:$CO$60,BC$100,FALSE),"-")</f>
        <v>-</v>
      </c>
      <c r="BD22" s="21" t="str">
        <f>IFERROR(VLOOKUP($A22,'All Running Order working doc'!$B$4:$CO$60,BD$100,FALSE),"-")</f>
        <v>-</v>
      </c>
      <c r="BE22" s="21" t="str">
        <f>IFERROR(VLOOKUP($A22,'All Running Order working doc'!$B$4:$CO$60,BE$100,FALSE),"-")</f>
        <v>-</v>
      </c>
      <c r="BF22" s="21" t="str">
        <f>IFERROR(VLOOKUP($A22,'All Running Order working doc'!$B$4:$CO$60,BF$100,FALSE),"-")</f>
        <v>-</v>
      </c>
      <c r="BG22" s="21" t="str">
        <f>IFERROR(VLOOKUP($A22,'All Running Order working doc'!$B$4:$CO$60,BG$100,FALSE),"-")</f>
        <v>-</v>
      </c>
      <c r="BH22" s="21" t="str">
        <f>IFERROR(VLOOKUP($A22,'All Running Order working doc'!$B$4:$CO$60,BH$100,FALSE),"-")</f>
        <v>-</v>
      </c>
      <c r="BI22" s="21" t="str">
        <f>IFERROR(VLOOKUP($A22,'All Running Order working doc'!$B$4:$CO$60,BI$100,FALSE),"-")</f>
        <v>-</v>
      </c>
      <c r="BJ22" s="21" t="str">
        <f>IFERROR(VLOOKUP($A22,'All Running Order working doc'!$B$4:$CO$60,BJ$100,FALSE),"-")</f>
        <v>-</v>
      </c>
      <c r="BK22" s="21" t="str">
        <f>IFERROR(VLOOKUP($A22,'All Running Order working doc'!$B$4:$CO$60,BK$100,FALSE),"-")</f>
        <v>-</v>
      </c>
      <c r="BL22" s="21" t="str">
        <f>IFERROR(VLOOKUP($A22,'All Running Order working doc'!$B$4:$CO$60,BL$100,FALSE),"-")</f>
        <v>-</v>
      </c>
      <c r="BM22" s="21" t="str">
        <f>IFERROR(VLOOKUP($A22,'All Running Order working doc'!$B$4:$CO$60,BM$100,FALSE),"-")</f>
        <v>-</v>
      </c>
      <c r="BN22" s="21" t="str">
        <f>IFERROR(VLOOKUP($A22,'All Running Order working doc'!$B$4:$CO$60,BN$100,FALSE),"-")</f>
        <v>-</v>
      </c>
      <c r="BO22" s="21" t="str">
        <f>IFERROR(VLOOKUP($A22,'All Running Order working doc'!$B$4:$CO$60,BO$100,FALSE),"-")</f>
        <v>-</v>
      </c>
      <c r="BP22" s="21" t="str">
        <f>IFERROR(VLOOKUP($A22,'All Running Order working doc'!$B$4:$CO$60,BP$100,FALSE),"-")</f>
        <v>-</v>
      </c>
      <c r="BQ22" s="21" t="str">
        <f>IFERROR(VLOOKUP($A22,'All Running Order working doc'!$B$4:$CO$60,BQ$100,FALSE),"-")</f>
        <v>-</v>
      </c>
      <c r="BR22" s="21" t="str">
        <f>IFERROR(VLOOKUP($A22,'All Running Order working doc'!$B$4:$CO$60,BR$100,FALSE),"-")</f>
        <v>-</v>
      </c>
      <c r="BS22" s="21" t="str">
        <f>IFERROR(VLOOKUP($A22,'All Running Order working doc'!$B$4:$CO$60,BS$100,FALSE),"-")</f>
        <v>-</v>
      </c>
      <c r="BT22" s="21" t="str">
        <f>IFERROR(VLOOKUP($A22,'All Running Order working doc'!$B$4:$CO$60,BT$100,FALSE),"-")</f>
        <v>-</v>
      </c>
      <c r="BU22" s="21" t="str">
        <f>IFERROR(VLOOKUP($A22,'All Running Order working doc'!$B$4:$CO$60,BU$100,FALSE),"-")</f>
        <v>-</v>
      </c>
      <c r="BV22" s="21" t="str">
        <f>IFERROR(VLOOKUP($A22,'All Running Order working doc'!$B$4:$CO$60,BV$100,FALSE),"-")</f>
        <v>-</v>
      </c>
      <c r="BW22" s="21" t="str">
        <f>IFERROR(VLOOKUP($A22,'All Running Order working doc'!$B$4:$CO$60,BW$100,FALSE),"-")</f>
        <v>-</v>
      </c>
      <c r="BX22" s="21" t="str">
        <f>IFERROR(VLOOKUP($A22,'All Running Order working doc'!$B$4:$CO$60,BX$100,FALSE),"-")</f>
        <v>-</v>
      </c>
      <c r="BY22" s="21" t="str">
        <f>IFERROR(VLOOKUP($A22,'All Running Order working doc'!$B$4:$CO$60,BY$100,FALSE),"-")</f>
        <v>-</v>
      </c>
      <c r="BZ22" s="21" t="str">
        <f>IFERROR(VLOOKUP($A22,'All Running Order working doc'!$B$4:$CO$60,BZ$100,FALSE),"-")</f>
        <v>-</v>
      </c>
      <c r="CA22" s="21" t="str">
        <f>IFERROR(VLOOKUP($A22,'All Running Order working doc'!$B$4:$CO$60,CA$100,FALSE),"-")</f>
        <v>-</v>
      </c>
      <c r="CB22" s="21" t="str">
        <f>IFERROR(VLOOKUP($A22,'All Running Order working doc'!$B$4:$CO$60,CB$100,FALSE),"-")</f>
        <v>-</v>
      </c>
      <c r="CC22" s="21" t="str">
        <f>IFERROR(VLOOKUP($A22,'All Running Order working doc'!$B$4:$CO$60,CC$100,FALSE),"-")</f>
        <v>-</v>
      </c>
      <c r="CD22" s="21" t="str">
        <f>IFERROR(VLOOKUP($A22,'All Running Order working doc'!$B$4:$CO$60,CD$100,FALSE),"-")</f>
        <v>-</v>
      </c>
      <c r="CE22" s="21" t="str">
        <f>IFERROR(VLOOKUP($A22,'All Running Order working doc'!$B$4:$CO$60,CE$100,FALSE),"-")</f>
        <v>-</v>
      </c>
      <c r="CF22" s="21" t="str">
        <f>IFERROR(VLOOKUP($A22,'All Running Order working doc'!$B$4:$CO$60,CF$100,FALSE),"-")</f>
        <v>-</v>
      </c>
      <c r="CG22" s="21" t="str">
        <f>IFERROR(VLOOKUP($A22,'All Running Order working doc'!$B$4:$CO$60,CG$100,FALSE),"-")</f>
        <v>-</v>
      </c>
      <c r="CH22" s="21" t="str">
        <f>IFERROR(VLOOKUP($A22,'All Running Order working doc'!$B$4:$CO$60,CH$100,FALSE),"-")</f>
        <v>-</v>
      </c>
      <c r="CI22" s="21" t="str">
        <f>IFERROR(VLOOKUP($A22,'All Running Order working doc'!$B$4:$CO$60,CI$100,FALSE),"-")</f>
        <v>-</v>
      </c>
      <c r="CJ22" s="21" t="str">
        <f>IFERROR(VLOOKUP($A22,'All Running Order working doc'!$B$4:$CO$60,CJ$100,FALSE),"-")</f>
        <v>-</v>
      </c>
      <c r="CK22" s="21" t="str">
        <f>IFERROR(VLOOKUP($A22,'All Running Order working doc'!$B$4:$CO$60,CK$100,FALSE),"-")</f>
        <v>-</v>
      </c>
      <c r="CL22" s="21" t="str">
        <f>IFERROR(VLOOKUP($A22,'All Running Order working doc'!$B$4:$CO$60,CL$100,FALSE),"-")</f>
        <v>-</v>
      </c>
      <c r="CM22" s="21" t="str">
        <f>IFERROR(VLOOKUP($A22,'All Running Order working doc'!$B$4:$CO$60,CM$100,FALSE),"-")</f>
        <v>-</v>
      </c>
      <c r="CN22" s="21" t="str">
        <f>IFERROR(VLOOKUP($A22,'All Running Order working doc'!$B$4:$CO$60,CN$100,FALSE),"-")</f>
        <v>-</v>
      </c>
      <c r="CQ22" s="3">
        <v>19</v>
      </c>
    </row>
    <row r="23" spans="1:95" x14ac:dyDescent="0.3">
      <c r="A23" s="3" t="str">
        <f>CONCATENATE(Constants!$D$2,CQ23,)</f>
        <v>National20</v>
      </c>
      <c r="B23" s="12" t="str">
        <f>IFERROR(VLOOKUP($A23,'All Running Order working doc'!$B$4:$CO$60,B$100,FALSE),"-")</f>
        <v>-</v>
      </c>
      <c r="C23" s="21" t="str">
        <f>IFERROR(VLOOKUP($A23,'All Running Order working doc'!$B$4:$CO$60,C$100,FALSE),"-")</f>
        <v>-</v>
      </c>
      <c r="D23" s="21" t="str">
        <f>IFERROR(VLOOKUP($A23,'All Running Order working doc'!$B$4:$CO$60,D$100,FALSE),"-")</f>
        <v>-</v>
      </c>
      <c r="E23" s="21" t="str">
        <f>IFERROR(VLOOKUP($A23,'All Running Order working doc'!$B$4:$CO$60,E$100,FALSE),"-")</f>
        <v>-</v>
      </c>
      <c r="F23" s="21" t="str">
        <f>IFERROR(VLOOKUP($A23,'All Running Order working doc'!$B$4:$CO$60,F$100,FALSE),"-")</f>
        <v>-</v>
      </c>
      <c r="G23" s="21" t="str">
        <f>IFERROR(VLOOKUP($A23,'All Running Order working doc'!$B$4:$CO$60,G$100,FALSE),"-")</f>
        <v>-</v>
      </c>
      <c r="H23" s="21" t="str">
        <f>IFERROR(VLOOKUP($A23,'All Running Order working doc'!$B$4:$CO$60,H$100,FALSE),"-")</f>
        <v>-</v>
      </c>
      <c r="I23" s="21" t="str">
        <f>IFERROR(VLOOKUP($A23,'All Running Order working doc'!$B$4:$CO$60,I$100,FALSE),"-")</f>
        <v>-</v>
      </c>
      <c r="J23" s="21" t="str">
        <f>IFERROR(VLOOKUP($A23,'All Running Order working doc'!$B$4:$CO$60,J$100,FALSE),"-")</f>
        <v>-</v>
      </c>
      <c r="K23" s="21" t="str">
        <f>IFERROR(VLOOKUP($A23,'All Running Order working doc'!$B$4:$CO$60,K$100,FALSE),"-")</f>
        <v>-</v>
      </c>
      <c r="L23" s="21" t="str">
        <f>IFERROR(VLOOKUP($A23,'All Running Order working doc'!$B$4:$CO$60,L$100,FALSE),"-")</f>
        <v>-</v>
      </c>
      <c r="M23" s="21" t="str">
        <f>IFERROR(VLOOKUP($A23,'All Running Order working doc'!$B$4:$CO$60,M$100,FALSE),"-")</f>
        <v>-</v>
      </c>
      <c r="N23" s="21" t="str">
        <f>IFERROR(VLOOKUP($A23,'All Running Order working doc'!$B$4:$CO$60,N$100,FALSE),"-")</f>
        <v>-</v>
      </c>
      <c r="O23" s="21" t="str">
        <f>IFERROR(VLOOKUP($A23,'All Running Order working doc'!$B$4:$CO$60,O$100,FALSE),"-")</f>
        <v>-</v>
      </c>
      <c r="P23" s="21" t="str">
        <f>IFERROR(VLOOKUP($A23,'All Running Order working doc'!$B$4:$CO$60,P$100,FALSE),"-")</f>
        <v>-</v>
      </c>
      <c r="Q23" s="21" t="str">
        <f>IFERROR(VLOOKUP($A23,'All Running Order working doc'!$B$4:$CO$60,Q$100,FALSE),"-")</f>
        <v>-</v>
      </c>
      <c r="R23" s="21" t="str">
        <f>IFERROR(VLOOKUP($A23,'All Running Order working doc'!$B$4:$CO$60,R$100,FALSE),"-")</f>
        <v>-</v>
      </c>
      <c r="S23" s="21" t="str">
        <f>IFERROR(VLOOKUP($A23,'All Running Order working doc'!$B$4:$CO$60,S$100,FALSE),"-")</f>
        <v>-</v>
      </c>
      <c r="T23" s="21" t="str">
        <f>IFERROR(VLOOKUP($A23,'All Running Order working doc'!$B$4:$CO$60,T$100,FALSE),"-")</f>
        <v>-</v>
      </c>
      <c r="U23" s="21" t="str">
        <f>IFERROR(VLOOKUP($A23,'All Running Order working doc'!$B$4:$CO$60,U$100,FALSE),"-")</f>
        <v>-</v>
      </c>
      <c r="V23" s="21" t="str">
        <f>IFERROR(VLOOKUP($A23,'All Running Order working doc'!$B$4:$CO$60,V$100,FALSE),"-")</f>
        <v>-</v>
      </c>
      <c r="W23" s="21" t="str">
        <f>IFERROR(VLOOKUP($A23,'All Running Order working doc'!$B$4:$CO$60,W$100,FALSE),"-")</f>
        <v>-</v>
      </c>
      <c r="X23" s="21" t="str">
        <f>IFERROR(VLOOKUP($A23,'All Running Order working doc'!$B$4:$CO$60,X$100,FALSE),"-")</f>
        <v>-</v>
      </c>
      <c r="Y23" s="21" t="str">
        <f>IFERROR(VLOOKUP($A23,'All Running Order working doc'!$B$4:$CO$60,Y$100,FALSE),"-")</f>
        <v>-</v>
      </c>
      <c r="Z23" s="21" t="str">
        <f>IFERROR(VLOOKUP($A23,'All Running Order working doc'!$B$4:$CO$60,Z$100,FALSE),"-")</f>
        <v>-</v>
      </c>
      <c r="AA23" s="21" t="str">
        <f>IFERROR(VLOOKUP($A23,'All Running Order working doc'!$B$4:$CO$60,AA$100,FALSE),"-")</f>
        <v>-</v>
      </c>
      <c r="AB23" s="21" t="str">
        <f>IFERROR(VLOOKUP($A23,'All Running Order working doc'!$B$4:$CO$60,AB$100,FALSE),"-")</f>
        <v>-</v>
      </c>
      <c r="AC23" s="21" t="str">
        <f>IFERROR(VLOOKUP($A23,'All Running Order working doc'!$B$4:$CO$60,AC$100,FALSE),"-")</f>
        <v>-</v>
      </c>
      <c r="AD23" s="21" t="str">
        <f>IFERROR(VLOOKUP($A23,'All Running Order working doc'!$B$4:$CO$60,AD$100,FALSE),"-")</f>
        <v>-</v>
      </c>
      <c r="AE23" s="21" t="str">
        <f>IFERROR(VLOOKUP($A23,'All Running Order working doc'!$B$4:$CO$60,AE$100,FALSE),"-")</f>
        <v>-</v>
      </c>
      <c r="AF23" s="21" t="str">
        <f>IFERROR(VLOOKUP($A23,'All Running Order working doc'!$B$4:$CO$60,AF$100,FALSE),"-")</f>
        <v>-</v>
      </c>
      <c r="AG23" s="21" t="str">
        <f>IFERROR(VLOOKUP($A23,'All Running Order working doc'!$B$4:$CO$60,AG$100,FALSE),"-")</f>
        <v>-</v>
      </c>
      <c r="AH23" s="21" t="str">
        <f>IFERROR(VLOOKUP($A23,'All Running Order working doc'!$B$4:$CO$60,AH$100,FALSE),"-")</f>
        <v>-</v>
      </c>
      <c r="AI23" s="21" t="str">
        <f>IFERROR(VLOOKUP($A23,'All Running Order working doc'!$B$4:$CO$60,AI$100,FALSE),"-")</f>
        <v>-</v>
      </c>
      <c r="AJ23" s="21" t="str">
        <f>IFERROR(VLOOKUP($A23,'All Running Order working doc'!$B$4:$CO$60,AJ$100,FALSE),"-")</f>
        <v>-</v>
      </c>
      <c r="AK23" s="21" t="str">
        <f>IFERROR(VLOOKUP($A23,'All Running Order working doc'!$B$4:$CO$60,AK$100,FALSE),"-")</f>
        <v>-</v>
      </c>
      <c r="AL23" s="21" t="str">
        <f>IFERROR(VLOOKUP($A23,'All Running Order working doc'!$B$4:$CO$60,AL$100,FALSE),"-")</f>
        <v>-</v>
      </c>
      <c r="AM23" s="21" t="str">
        <f>IFERROR(VLOOKUP($A23,'All Running Order working doc'!$B$4:$CO$60,AM$100,FALSE),"-")</f>
        <v>-</v>
      </c>
      <c r="AN23" s="21" t="str">
        <f>IFERROR(VLOOKUP($A23,'All Running Order working doc'!$B$4:$CO$60,AN$100,FALSE),"-")</f>
        <v>-</v>
      </c>
      <c r="AO23" s="21" t="str">
        <f>IFERROR(VLOOKUP($A23,'All Running Order working doc'!$B$4:$CO$60,AO$100,FALSE),"-")</f>
        <v>-</v>
      </c>
      <c r="AP23" s="21" t="str">
        <f>IFERROR(VLOOKUP($A23,'All Running Order working doc'!$B$4:$CO$60,AP$100,FALSE),"-")</f>
        <v>-</v>
      </c>
      <c r="AQ23" s="21" t="str">
        <f>IFERROR(VLOOKUP($A23,'All Running Order working doc'!$B$4:$CO$60,AQ$100,FALSE),"-")</f>
        <v>-</v>
      </c>
      <c r="AR23" s="21" t="str">
        <f>IFERROR(VLOOKUP($A23,'All Running Order working doc'!$B$4:$CO$60,AR$100,FALSE),"-")</f>
        <v>-</v>
      </c>
      <c r="AS23" s="21" t="str">
        <f>IFERROR(VLOOKUP($A23,'All Running Order working doc'!$B$4:$CO$60,AS$100,FALSE),"-")</f>
        <v>-</v>
      </c>
      <c r="AT23" s="21" t="str">
        <f>IFERROR(VLOOKUP($A23,'All Running Order working doc'!$B$4:$CO$60,AT$100,FALSE),"-")</f>
        <v>-</v>
      </c>
      <c r="AU23" s="21" t="str">
        <f>IFERROR(VLOOKUP($A23,'All Running Order working doc'!$B$4:$CO$60,AU$100,FALSE),"-")</f>
        <v>-</v>
      </c>
      <c r="AV23" s="21" t="str">
        <f>IFERROR(VLOOKUP($A23,'All Running Order working doc'!$B$4:$CO$60,AV$100,FALSE),"-")</f>
        <v>-</v>
      </c>
      <c r="AW23" s="21" t="str">
        <f>IFERROR(VLOOKUP($A23,'All Running Order working doc'!$B$4:$CO$60,AW$100,FALSE),"-")</f>
        <v>-</v>
      </c>
      <c r="AX23" s="21" t="str">
        <f>IFERROR(VLOOKUP($A23,'All Running Order working doc'!$B$4:$CO$60,AX$100,FALSE),"-")</f>
        <v>-</v>
      </c>
      <c r="AY23" s="21" t="str">
        <f>IFERROR(VLOOKUP($A23,'All Running Order working doc'!$B$4:$CO$60,AY$100,FALSE),"-")</f>
        <v>-</v>
      </c>
      <c r="AZ23" s="21" t="str">
        <f>IFERROR(VLOOKUP($A23,'All Running Order working doc'!$B$4:$CO$60,AZ$100,FALSE),"-")</f>
        <v>-</v>
      </c>
      <c r="BA23" s="21" t="str">
        <f>IFERROR(VLOOKUP($A23,'All Running Order working doc'!$B$4:$CO$60,BA$100,FALSE),"-")</f>
        <v>-</v>
      </c>
      <c r="BB23" s="21" t="str">
        <f>IFERROR(VLOOKUP($A23,'All Running Order working doc'!$B$4:$CO$60,BB$100,FALSE),"-")</f>
        <v>-</v>
      </c>
      <c r="BC23" s="21" t="str">
        <f>IFERROR(VLOOKUP($A23,'All Running Order working doc'!$B$4:$CO$60,BC$100,FALSE),"-")</f>
        <v>-</v>
      </c>
      <c r="BD23" s="21" t="str">
        <f>IFERROR(VLOOKUP($A23,'All Running Order working doc'!$B$4:$CO$60,BD$100,FALSE),"-")</f>
        <v>-</v>
      </c>
      <c r="BE23" s="21" t="str">
        <f>IFERROR(VLOOKUP($A23,'All Running Order working doc'!$B$4:$CO$60,BE$100,FALSE),"-")</f>
        <v>-</v>
      </c>
      <c r="BF23" s="21" t="str">
        <f>IFERROR(VLOOKUP($A23,'All Running Order working doc'!$B$4:$CO$60,BF$100,FALSE),"-")</f>
        <v>-</v>
      </c>
      <c r="BG23" s="21" t="str">
        <f>IFERROR(VLOOKUP($A23,'All Running Order working doc'!$B$4:$CO$60,BG$100,FALSE),"-")</f>
        <v>-</v>
      </c>
      <c r="BH23" s="21" t="str">
        <f>IFERROR(VLOOKUP($A23,'All Running Order working doc'!$B$4:$CO$60,BH$100,FALSE),"-")</f>
        <v>-</v>
      </c>
      <c r="BI23" s="21" t="str">
        <f>IFERROR(VLOOKUP($A23,'All Running Order working doc'!$B$4:$CO$60,BI$100,FALSE),"-")</f>
        <v>-</v>
      </c>
      <c r="BJ23" s="21" t="str">
        <f>IFERROR(VLOOKUP($A23,'All Running Order working doc'!$B$4:$CO$60,BJ$100,FALSE),"-")</f>
        <v>-</v>
      </c>
      <c r="BK23" s="21" t="str">
        <f>IFERROR(VLOOKUP($A23,'All Running Order working doc'!$B$4:$CO$60,BK$100,FALSE),"-")</f>
        <v>-</v>
      </c>
      <c r="BL23" s="21" t="str">
        <f>IFERROR(VLOOKUP($A23,'All Running Order working doc'!$B$4:$CO$60,BL$100,FALSE),"-")</f>
        <v>-</v>
      </c>
      <c r="BM23" s="21" t="str">
        <f>IFERROR(VLOOKUP($A23,'All Running Order working doc'!$B$4:$CO$60,BM$100,FALSE),"-")</f>
        <v>-</v>
      </c>
      <c r="BN23" s="21" t="str">
        <f>IFERROR(VLOOKUP($A23,'All Running Order working doc'!$B$4:$CO$60,BN$100,FALSE),"-")</f>
        <v>-</v>
      </c>
      <c r="BO23" s="21" t="str">
        <f>IFERROR(VLOOKUP($A23,'All Running Order working doc'!$B$4:$CO$60,BO$100,FALSE),"-")</f>
        <v>-</v>
      </c>
      <c r="BP23" s="21" t="str">
        <f>IFERROR(VLOOKUP($A23,'All Running Order working doc'!$B$4:$CO$60,BP$100,FALSE),"-")</f>
        <v>-</v>
      </c>
      <c r="BQ23" s="21" t="str">
        <f>IFERROR(VLOOKUP($A23,'All Running Order working doc'!$B$4:$CO$60,BQ$100,FALSE),"-")</f>
        <v>-</v>
      </c>
      <c r="BR23" s="21" t="str">
        <f>IFERROR(VLOOKUP($A23,'All Running Order working doc'!$B$4:$CO$60,BR$100,FALSE),"-")</f>
        <v>-</v>
      </c>
      <c r="BS23" s="21" t="str">
        <f>IFERROR(VLOOKUP($A23,'All Running Order working doc'!$B$4:$CO$60,BS$100,FALSE),"-")</f>
        <v>-</v>
      </c>
      <c r="BT23" s="21" t="str">
        <f>IFERROR(VLOOKUP($A23,'All Running Order working doc'!$B$4:$CO$60,BT$100,FALSE),"-")</f>
        <v>-</v>
      </c>
      <c r="BU23" s="21" t="str">
        <f>IFERROR(VLOOKUP($A23,'All Running Order working doc'!$B$4:$CO$60,BU$100,FALSE),"-")</f>
        <v>-</v>
      </c>
      <c r="BV23" s="21" t="str">
        <f>IFERROR(VLOOKUP($A23,'All Running Order working doc'!$B$4:$CO$60,BV$100,FALSE),"-")</f>
        <v>-</v>
      </c>
      <c r="BW23" s="21" t="str">
        <f>IFERROR(VLOOKUP($A23,'All Running Order working doc'!$B$4:$CO$60,BW$100,FALSE),"-")</f>
        <v>-</v>
      </c>
      <c r="BX23" s="21" t="str">
        <f>IFERROR(VLOOKUP($A23,'All Running Order working doc'!$B$4:$CO$60,BX$100,FALSE),"-")</f>
        <v>-</v>
      </c>
      <c r="BY23" s="21" t="str">
        <f>IFERROR(VLOOKUP($A23,'All Running Order working doc'!$B$4:$CO$60,BY$100,FALSE),"-")</f>
        <v>-</v>
      </c>
      <c r="BZ23" s="21" t="str">
        <f>IFERROR(VLOOKUP($A23,'All Running Order working doc'!$B$4:$CO$60,BZ$100,FALSE),"-")</f>
        <v>-</v>
      </c>
      <c r="CA23" s="21" t="str">
        <f>IFERROR(VLOOKUP($A23,'All Running Order working doc'!$B$4:$CO$60,CA$100,FALSE),"-")</f>
        <v>-</v>
      </c>
      <c r="CB23" s="21" t="str">
        <f>IFERROR(VLOOKUP($A23,'All Running Order working doc'!$B$4:$CO$60,CB$100,FALSE),"-")</f>
        <v>-</v>
      </c>
      <c r="CC23" s="21" t="str">
        <f>IFERROR(VLOOKUP($A23,'All Running Order working doc'!$B$4:$CO$60,CC$100,FALSE),"-")</f>
        <v>-</v>
      </c>
      <c r="CD23" s="21" t="str">
        <f>IFERROR(VLOOKUP($A23,'All Running Order working doc'!$B$4:$CO$60,CD$100,FALSE),"-")</f>
        <v>-</v>
      </c>
      <c r="CE23" s="21" t="str">
        <f>IFERROR(VLOOKUP($A23,'All Running Order working doc'!$B$4:$CO$60,CE$100,FALSE),"-")</f>
        <v>-</v>
      </c>
      <c r="CF23" s="21" t="str">
        <f>IFERROR(VLOOKUP($A23,'All Running Order working doc'!$B$4:$CO$60,CF$100,FALSE),"-")</f>
        <v>-</v>
      </c>
      <c r="CG23" s="21" t="str">
        <f>IFERROR(VLOOKUP($A23,'All Running Order working doc'!$B$4:$CO$60,CG$100,FALSE),"-")</f>
        <v>-</v>
      </c>
      <c r="CH23" s="21" t="str">
        <f>IFERROR(VLOOKUP($A23,'All Running Order working doc'!$B$4:$CO$60,CH$100,FALSE),"-")</f>
        <v>-</v>
      </c>
      <c r="CI23" s="21" t="str">
        <f>IFERROR(VLOOKUP($A23,'All Running Order working doc'!$B$4:$CO$60,CI$100,FALSE),"-")</f>
        <v>-</v>
      </c>
      <c r="CJ23" s="21" t="str">
        <f>IFERROR(VLOOKUP($A23,'All Running Order working doc'!$B$4:$CO$60,CJ$100,FALSE),"-")</f>
        <v>-</v>
      </c>
      <c r="CK23" s="21" t="str">
        <f>IFERROR(VLOOKUP($A23,'All Running Order working doc'!$B$4:$CO$60,CK$100,FALSE),"-")</f>
        <v>-</v>
      </c>
      <c r="CL23" s="21" t="str">
        <f>IFERROR(VLOOKUP($A23,'All Running Order working doc'!$B$4:$CO$60,CL$100,FALSE),"-")</f>
        <v>-</v>
      </c>
      <c r="CM23" s="21" t="str">
        <f>IFERROR(VLOOKUP($A23,'All Running Order working doc'!$B$4:$CO$60,CM$100,FALSE),"-")</f>
        <v>-</v>
      </c>
      <c r="CN23" s="21" t="str">
        <f>IFERROR(VLOOKUP($A23,'All Running Order working doc'!$B$4:$CO$60,CN$100,FALSE),"-")</f>
        <v>-</v>
      </c>
      <c r="CQ23" s="3">
        <v>20</v>
      </c>
    </row>
    <row r="24" spans="1:95" x14ac:dyDescent="0.3">
      <c r="A24" s="3" t="str">
        <f>CONCATENATE(Constants!$D$2,CQ24,)</f>
        <v>National21</v>
      </c>
      <c r="B24" s="12" t="str">
        <f>IFERROR(VLOOKUP($A24,'All Running Order working doc'!$B$4:$CO$60,B$100,FALSE),"-")</f>
        <v>-</v>
      </c>
      <c r="C24" s="21" t="str">
        <f>IFERROR(VLOOKUP($A24,'All Running Order working doc'!$B$4:$CO$60,C$100,FALSE),"-")</f>
        <v>-</v>
      </c>
      <c r="D24" s="21" t="str">
        <f>IFERROR(VLOOKUP($A24,'All Running Order working doc'!$B$4:$CO$60,D$100,FALSE),"-")</f>
        <v>-</v>
      </c>
      <c r="E24" s="21" t="str">
        <f>IFERROR(VLOOKUP($A24,'All Running Order working doc'!$B$4:$CO$60,E$100,FALSE),"-")</f>
        <v>-</v>
      </c>
      <c r="F24" s="21" t="str">
        <f>IFERROR(VLOOKUP($A24,'All Running Order working doc'!$B$4:$CO$60,F$100,FALSE),"-")</f>
        <v>-</v>
      </c>
      <c r="G24" s="21" t="str">
        <f>IFERROR(VLOOKUP($A24,'All Running Order working doc'!$B$4:$CO$60,G$100,FALSE),"-")</f>
        <v>-</v>
      </c>
      <c r="H24" s="21" t="str">
        <f>IFERROR(VLOOKUP($A24,'All Running Order working doc'!$B$4:$CO$60,H$100,FALSE),"-")</f>
        <v>-</v>
      </c>
      <c r="I24" s="21" t="str">
        <f>IFERROR(VLOOKUP($A24,'All Running Order working doc'!$B$4:$CO$60,I$100,FALSE),"-")</f>
        <v>-</v>
      </c>
      <c r="J24" s="21" t="str">
        <f>IFERROR(VLOOKUP($A24,'All Running Order working doc'!$B$4:$CO$60,J$100,FALSE),"-")</f>
        <v>-</v>
      </c>
      <c r="K24" s="21" t="str">
        <f>IFERROR(VLOOKUP($A24,'All Running Order working doc'!$B$4:$CO$60,K$100,FALSE),"-")</f>
        <v>-</v>
      </c>
      <c r="L24" s="21" t="str">
        <f>IFERROR(VLOOKUP($A24,'All Running Order working doc'!$B$4:$CO$60,L$100,FALSE),"-")</f>
        <v>-</v>
      </c>
      <c r="M24" s="21" t="str">
        <f>IFERROR(VLOOKUP($A24,'All Running Order working doc'!$B$4:$CO$60,M$100,FALSE),"-")</f>
        <v>-</v>
      </c>
      <c r="N24" s="21" t="str">
        <f>IFERROR(VLOOKUP($A24,'All Running Order working doc'!$B$4:$CO$60,N$100,FALSE),"-")</f>
        <v>-</v>
      </c>
      <c r="O24" s="21" t="str">
        <f>IFERROR(VLOOKUP($A24,'All Running Order working doc'!$B$4:$CO$60,O$100,FALSE),"-")</f>
        <v>-</v>
      </c>
      <c r="P24" s="21" t="str">
        <f>IFERROR(VLOOKUP($A24,'All Running Order working doc'!$B$4:$CO$60,P$100,FALSE),"-")</f>
        <v>-</v>
      </c>
      <c r="Q24" s="21" t="str">
        <f>IFERROR(VLOOKUP($A24,'All Running Order working doc'!$B$4:$CO$60,Q$100,FALSE),"-")</f>
        <v>-</v>
      </c>
      <c r="R24" s="21" t="str">
        <f>IFERROR(VLOOKUP($A24,'All Running Order working doc'!$B$4:$CO$60,R$100,FALSE),"-")</f>
        <v>-</v>
      </c>
      <c r="S24" s="21" t="str">
        <f>IFERROR(VLOOKUP($A24,'All Running Order working doc'!$B$4:$CO$60,S$100,FALSE),"-")</f>
        <v>-</v>
      </c>
      <c r="T24" s="21" t="str">
        <f>IFERROR(VLOOKUP($A24,'All Running Order working doc'!$B$4:$CO$60,T$100,FALSE),"-")</f>
        <v>-</v>
      </c>
      <c r="U24" s="21" t="str">
        <f>IFERROR(VLOOKUP($A24,'All Running Order working doc'!$B$4:$CO$60,U$100,FALSE),"-")</f>
        <v>-</v>
      </c>
      <c r="V24" s="21" t="str">
        <f>IFERROR(VLOOKUP($A24,'All Running Order working doc'!$B$4:$CO$60,V$100,FALSE),"-")</f>
        <v>-</v>
      </c>
      <c r="W24" s="21" t="str">
        <f>IFERROR(VLOOKUP($A24,'All Running Order working doc'!$B$4:$CO$60,W$100,FALSE),"-")</f>
        <v>-</v>
      </c>
      <c r="X24" s="21" t="str">
        <f>IFERROR(VLOOKUP($A24,'All Running Order working doc'!$B$4:$CO$60,X$100,FALSE),"-")</f>
        <v>-</v>
      </c>
      <c r="Y24" s="21" t="str">
        <f>IFERROR(VLOOKUP($A24,'All Running Order working doc'!$B$4:$CO$60,Y$100,FALSE),"-")</f>
        <v>-</v>
      </c>
      <c r="Z24" s="21" t="str">
        <f>IFERROR(VLOOKUP($A24,'All Running Order working doc'!$B$4:$CO$60,Z$100,FALSE),"-")</f>
        <v>-</v>
      </c>
      <c r="AA24" s="21" t="str">
        <f>IFERROR(VLOOKUP($A24,'All Running Order working doc'!$B$4:$CO$60,AA$100,FALSE),"-")</f>
        <v>-</v>
      </c>
      <c r="AB24" s="21" t="str">
        <f>IFERROR(VLOOKUP($A24,'All Running Order working doc'!$B$4:$CO$60,AB$100,FALSE),"-")</f>
        <v>-</v>
      </c>
      <c r="AC24" s="21" t="str">
        <f>IFERROR(VLOOKUP($A24,'All Running Order working doc'!$B$4:$CO$60,AC$100,FALSE),"-")</f>
        <v>-</v>
      </c>
      <c r="AD24" s="21" t="str">
        <f>IFERROR(VLOOKUP($A24,'All Running Order working doc'!$B$4:$CO$60,AD$100,FALSE),"-")</f>
        <v>-</v>
      </c>
      <c r="AE24" s="21" t="str">
        <f>IFERROR(VLOOKUP($A24,'All Running Order working doc'!$B$4:$CO$60,AE$100,FALSE),"-")</f>
        <v>-</v>
      </c>
      <c r="AF24" s="21" t="str">
        <f>IFERROR(VLOOKUP($A24,'All Running Order working doc'!$B$4:$CO$60,AF$100,FALSE),"-")</f>
        <v>-</v>
      </c>
      <c r="AG24" s="21" t="str">
        <f>IFERROR(VLOOKUP($A24,'All Running Order working doc'!$B$4:$CO$60,AG$100,FALSE),"-")</f>
        <v>-</v>
      </c>
      <c r="AH24" s="21" t="str">
        <f>IFERROR(VLOOKUP($A24,'All Running Order working doc'!$B$4:$CO$60,AH$100,FALSE),"-")</f>
        <v>-</v>
      </c>
      <c r="AI24" s="21" t="str">
        <f>IFERROR(VLOOKUP($A24,'All Running Order working doc'!$B$4:$CO$60,AI$100,FALSE),"-")</f>
        <v>-</v>
      </c>
      <c r="AJ24" s="21" t="str">
        <f>IFERROR(VLOOKUP($A24,'All Running Order working doc'!$B$4:$CO$60,AJ$100,FALSE),"-")</f>
        <v>-</v>
      </c>
      <c r="AK24" s="21" t="str">
        <f>IFERROR(VLOOKUP($A24,'All Running Order working doc'!$B$4:$CO$60,AK$100,FALSE),"-")</f>
        <v>-</v>
      </c>
      <c r="AL24" s="21" t="str">
        <f>IFERROR(VLOOKUP($A24,'All Running Order working doc'!$B$4:$CO$60,AL$100,FALSE),"-")</f>
        <v>-</v>
      </c>
      <c r="AM24" s="21" t="str">
        <f>IFERROR(VLOOKUP($A24,'All Running Order working doc'!$B$4:$CO$60,AM$100,FALSE),"-")</f>
        <v>-</v>
      </c>
      <c r="AN24" s="21" t="str">
        <f>IFERROR(VLOOKUP($A24,'All Running Order working doc'!$B$4:$CO$60,AN$100,FALSE),"-")</f>
        <v>-</v>
      </c>
      <c r="AO24" s="21" t="str">
        <f>IFERROR(VLOOKUP($A24,'All Running Order working doc'!$B$4:$CO$60,AO$100,FALSE),"-")</f>
        <v>-</v>
      </c>
      <c r="AP24" s="21" t="str">
        <f>IFERROR(VLOOKUP($A24,'All Running Order working doc'!$B$4:$CO$60,AP$100,FALSE),"-")</f>
        <v>-</v>
      </c>
      <c r="AQ24" s="21" t="str">
        <f>IFERROR(VLOOKUP($A24,'All Running Order working doc'!$B$4:$CO$60,AQ$100,FALSE),"-")</f>
        <v>-</v>
      </c>
      <c r="AR24" s="21" t="str">
        <f>IFERROR(VLOOKUP($A24,'All Running Order working doc'!$B$4:$CO$60,AR$100,FALSE),"-")</f>
        <v>-</v>
      </c>
      <c r="AS24" s="21" t="str">
        <f>IFERROR(VLOOKUP($A24,'All Running Order working doc'!$B$4:$CO$60,AS$100,FALSE),"-")</f>
        <v>-</v>
      </c>
      <c r="AT24" s="21" t="str">
        <f>IFERROR(VLOOKUP($A24,'All Running Order working doc'!$B$4:$CO$60,AT$100,FALSE),"-")</f>
        <v>-</v>
      </c>
      <c r="AU24" s="21" t="str">
        <f>IFERROR(VLOOKUP($A24,'All Running Order working doc'!$B$4:$CO$60,AU$100,FALSE),"-")</f>
        <v>-</v>
      </c>
      <c r="AV24" s="21" t="str">
        <f>IFERROR(VLOOKUP($A24,'All Running Order working doc'!$B$4:$CO$60,AV$100,FALSE),"-")</f>
        <v>-</v>
      </c>
      <c r="AW24" s="21" t="str">
        <f>IFERROR(VLOOKUP($A24,'All Running Order working doc'!$B$4:$CO$60,AW$100,FALSE),"-")</f>
        <v>-</v>
      </c>
      <c r="AX24" s="21" t="str">
        <f>IFERROR(VLOOKUP($A24,'All Running Order working doc'!$B$4:$CO$60,AX$100,FALSE),"-")</f>
        <v>-</v>
      </c>
      <c r="AY24" s="21" t="str">
        <f>IFERROR(VLOOKUP($A24,'All Running Order working doc'!$B$4:$CO$60,AY$100,FALSE),"-")</f>
        <v>-</v>
      </c>
      <c r="AZ24" s="21" t="str">
        <f>IFERROR(VLOOKUP($A24,'All Running Order working doc'!$B$4:$CO$60,AZ$100,FALSE),"-")</f>
        <v>-</v>
      </c>
      <c r="BA24" s="21" t="str">
        <f>IFERROR(VLOOKUP($A24,'All Running Order working doc'!$B$4:$CO$60,BA$100,FALSE),"-")</f>
        <v>-</v>
      </c>
      <c r="BB24" s="21" t="str">
        <f>IFERROR(VLOOKUP($A24,'All Running Order working doc'!$B$4:$CO$60,BB$100,FALSE),"-")</f>
        <v>-</v>
      </c>
      <c r="BC24" s="21" t="str">
        <f>IFERROR(VLOOKUP($A24,'All Running Order working doc'!$B$4:$CO$60,BC$100,FALSE),"-")</f>
        <v>-</v>
      </c>
      <c r="BD24" s="21" t="str">
        <f>IFERROR(VLOOKUP($A24,'All Running Order working doc'!$B$4:$CO$60,BD$100,FALSE),"-")</f>
        <v>-</v>
      </c>
      <c r="BE24" s="21" t="str">
        <f>IFERROR(VLOOKUP($A24,'All Running Order working doc'!$B$4:$CO$60,BE$100,FALSE),"-")</f>
        <v>-</v>
      </c>
      <c r="BF24" s="21" t="str">
        <f>IFERROR(VLOOKUP($A24,'All Running Order working doc'!$B$4:$CO$60,BF$100,FALSE),"-")</f>
        <v>-</v>
      </c>
      <c r="BG24" s="21" t="str">
        <f>IFERROR(VLOOKUP($A24,'All Running Order working doc'!$B$4:$CO$60,BG$100,FALSE),"-")</f>
        <v>-</v>
      </c>
      <c r="BH24" s="21" t="str">
        <f>IFERROR(VLOOKUP($A24,'All Running Order working doc'!$B$4:$CO$60,BH$100,FALSE),"-")</f>
        <v>-</v>
      </c>
      <c r="BI24" s="21" t="str">
        <f>IFERROR(VLOOKUP($A24,'All Running Order working doc'!$B$4:$CO$60,BI$100,FALSE),"-")</f>
        <v>-</v>
      </c>
      <c r="BJ24" s="21" t="str">
        <f>IFERROR(VLOOKUP($A24,'All Running Order working doc'!$B$4:$CO$60,BJ$100,FALSE),"-")</f>
        <v>-</v>
      </c>
      <c r="BK24" s="21" t="str">
        <f>IFERROR(VLOOKUP($A24,'All Running Order working doc'!$B$4:$CO$60,BK$100,FALSE),"-")</f>
        <v>-</v>
      </c>
      <c r="BL24" s="21" t="str">
        <f>IFERROR(VLOOKUP($A24,'All Running Order working doc'!$B$4:$CO$60,BL$100,FALSE),"-")</f>
        <v>-</v>
      </c>
      <c r="BM24" s="21" t="str">
        <f>IFERROR(VLOOKUP($A24,'All Running Order working doc'!$B$4:$CO$60,BM$100,FALSE),"-")</f>
        <v>-</v>
      </c>
      <c r="BN24" s="21" t="str">
        <f>IFERROR(VLOOKUP($A24,'All Running Order working doc'!$B$4:$CO$60,BN$100,FALSE),"-")</f>
        <v>-</v>
      </c>
      <c r="BO24" s="21" t="str">
        <f>IFERROR(VLOOKUP($A24,'All Running Order working doc'!$B$4:$CO$60,BO$100,FALSE),"-")</f>
        <v>-</v>
      </c>
      <c r="BP24" s="21" t="str">
        <f>IFERROR(VLOOKUP($A24,'All Running Order working doc'!$B$4:$CO$60,BP$100,FALSE),"-")</f>
        <v>-</v>
      </c>
      <c r="BQ24" s="21" t="str">
        <f>IFERROR(VLOOKUP($A24,'All Running Order working doc'!$B$4:$CO$60,BQ$100,FALSE),"-")</f>
        <v>-</v>
      </c>
      <c r="BR24" s="21" t="str">
        <f>IFERROR(VLOOKUP($A24,'All Running Order working doc'!$B$4:$CO$60,BR$100,FALSE),"-")</f>
        <v>-</v>
      </c>
      <c r="BS24" s="21" t="str">
        <f>IFERROR(VLOOKUP($A24,'All Running Order working doc'!$B$4:$CO$60,BS$100,FALSE),"-")</f>
        <v>-</v>
      </c>
      <c r="BT24" s="21" t="str">
        <f>IFERROR(VLOOKUP($A24,'All Running Order working doc'!$B$4:$CO$60,BT$100,FALSE),"-")</f>
        <v>-</v>
      </c>
      <c r="BU24" s="21" t="str">
        <f>IFERROR(VLOOKUP($A24,'All Running Order working doc'!$B$4:$CO$60,BU$100,FALSE),"-")</f>
        <v>-</v>
      </c>
      <c r="BV24" s="21" t="str">
        <f>IFERROR(VLOOKUP($A24,'All Running Order working doc'!$B$4:$CO$60,BV$100,FALSE),"-")</f>
        <v>-</v>
      </c>
      <c r="BW24" s="21" t="str">
        <f>IFERROR(VLOOKUP($A24,'All Running Order working doc'!$B$4:$CO$60,BW$100,FALSE),"-")</f>
        <v>-</v>
      </c>
      <c r="BX24" s="21" t="str">
        <f>IFERROR(VLOOKUP($A24,'All Running Order working doc'!$B$4:$CO$60,BX$100,FALSE),"-")</f>
        <v>-</v>
      </c>
      <c r="BY24" s="21" t="str">
        <f>IFERROR(VLOOKUP($A24,'All Running Order working doc'!$B$4:$CO$60,BY$100,FALSE),"-")</f>
        <v>-</v>
      </c>
      <c r="BZ24" s="21" t="str">
        <f>IFERROR(VLOOKUP($A24,'All Running Order working doc'!$B$4:$CO$60,BZ$100,FALSE),"-")</f>
        <v>-</v>
      </c>
      <c r="CA24" s="21" t="str">
        <f>IFERROR(VLOOKUP($A24,'All Running Order working doc'!$B$4:$CO$60,CA$100,FALSE),"-")</f>
        <v>-</v>
      </c>
      <c r="CB24" s="21" t="str">
        <f>IFERROR(VLOOKUP($A24,'All Running Order working doc'!$B$4:$CO$60,CB$100,FALSE),"-")</f>
        <v>-</v>
      </c>
      <c r="CC24" s="21" t="str">
        <f>IFERROR(VLOOKUP($A24,'All Running Order working doc'!$B$4:$CO$60,CC$100,FALSE),"-")</f>
        <v>-</v>
      </c>
      <c r="CD24" s="21" t="str">
        <f>IFERROR(VLOOKUP($A24,'All Running Order working doc'!$B$4:$CO$60,CD$100,FALSE),"-")</f>
        <v>-</v>
      </c>
      <c r="CE24" s="21" t="str">
        <f>IFERROR(VLOOKUP($A24,'All Running Order working doc'!$B$4:$CO$60,CE$100,FALSE),"-")</f>
        <v>-</v>
      </c>
      <c r="CF24" s="21" t="str">
        <f>IFERROR(VLOOKUP($A24,'All Running Order working doc'!$B$4:$CO$60,CF$100,FALSE),"-")</f>
        <v>-</v>
      </c>
      <c r="CG24" s="21" t="str">
        <f>IFERROR(VLOOKUP($A24,'All Running Order working doc'!$B$4:$CO$60,CG$100,FALSE),"-")</f>
        <v>-</v>
      </c>
      <c r="CH24" s="21" t="str">
        <f>IFERROR(VLOOKUP($A24,'All Running Order working doc'!$B$4:$CO$60,CH$100,FALSE),"-")</f>
        <v>-</v>
      </c>
      <c r="CI24" s="21" t="str">
        <f>IFERROR(VLOOKUP($A24,'All Running Order working doc'!$B$4:$CO$60,CI$100,FALSE),"-")</f>
        <v>-</v>
      </c>
      <c r="CJ24" s="21" t="str">
        <f>IFERROR(VLOOKUP($A24,'All Running Order working doc'!$B$4:$CO$60,CJ$100,FALSE),"-")</f>
        <v>-</v>
      </c>
      <c r="CK24" s="21" t="str">
        <f>IFERROR(VLOOKUP($A24,'All Running Order working doc'!$B$4:$CO$60,CK$100,FALSE),"-")</f>
        <v>-</v>
      </c>
      <c r="CL24" s="21" t="str">
        <f>IFERROR(VLOOKUP($A24,'All Running Order working doc'!$B$4:$CO$60,CL$100,FALSE),"-")</f>
        <v>-</v>
      </c>
      <c r="CM24" s="21" t="str">
        <f>IFERROR(VLOOKUP($A24,'All Running Order working doc'!$B$4:$CO$60,CM$100,FALSE),"-")</f>
        <v>-</v>
      </c>
      <c r="CN24" s="21" t="str">
        <f>IFERROR(VLOOKUP($A24,'All Running Order working doc'!$B$4:$CO$60,CN$100,FALSE),"-")</f>
        <v>-</v>
      </c>
      <c r="CQ24" s="3">
        <v>21</v>
      </c>
    </row>
    <row r="25" spans="1:95" x14ac:dyDescent="0.3">
      <c r="A25" s="3" t="str">
        <f>CONCATENATE(Constants!$D$2,CQ25,)</f>
        <v>National22</v>
      </c>
      <c r="B25" s="12" t="str">
        <f>IFERROR(VLOOKUP($A25,'All Running Order working doc'!$B$4:$CO$60,B$100,FALSE),"-")</f>
        <v>-</v>
      </c>
      <c r="C25" s="21" t="str">
        <f>IFERROR(VLOOKUP($A25,'All Running Order working doc'!$B$4:$CO$60,C$100,FALSE),"-")</f>
        <v>-</v>
      </c>
      <c r="D25" s="21" t="str">
        <f>IFERROR(VLOOKUP($A25,'All Running Order working doc'!$B$4:$CO$60,D$100,FALSE),"-")</f>
        <v>-</v>
      </c>
      <c r="E25" s="21" t="str">
        <f>IFERROR(VLOOKUP($A25,'All Running Order working doc'!$B$4:$CO$60,E$100,FALSE),"-")</f>
        <v>-</v>
      </c>
      <c r="F25" s="21" t="str">
        <f>IFERROR(VLOOKUP($A25,'All Running Order working doc'!$B$4:$CO$60,F$100,FALSE),"-")</f>
        <v>-</v>
      </c>
      <c r="G25" s="21" t="str">
        <f>IFERROR(VLOOKUP($A25,'All Running Order working doc'!$B$4:$CO$60,G$100,FALSE),"-")</f>
        <v>-</v>
      </c>
      <c r="H25" s="21" t="str">
        <f>IFERROR(VLOOKUP($A25,'All Running Order working doc'!$B$4:$CO$60,H$100,FALSE),"-")</f>
        <v>-</v>
      </c>
      <c r="I25" s="21" t="str">
        <f>IFERROR(VLOOKUP($A25,'All Running Order working doc'!$B$4:$CO$60,I$100,FALSE),"-")</f>
        <v>-</v>
      </c>
      <c r="J25" s="21" t="str">
        <f>IFERROR(VLOOKUP($A25,'All Running Order working doc'!$B$4:$CO$60,J$100,FALSE),"-")</f>
        <v>-</v>
      </c>
      <c r="K25" s="21" t="str">
        <f>IFERROR(VLOOKUP($A25,'All Running Order working doc'!$B$4:$CO$60,K$100,FALSE),"-")</f>
        <v>-</v>
      </c>
      <c r="L25" s="21" t="str">
        <f>IFERROR(VLOOKUP($A25,'All Running Order working doc'!$B$4:$CO$60,L$100,FALSE),"-")</f>
        <v>-</v>
      </c>
      <c r="M25" s="21" t="str">
        <f>IFERROR(VLOOKUP($A25,'All Running Order working doc'!$B$4:$CO$60,M$100,FALSE),"-")</f>
        <v>-</v>
      </c>
      <c r="N25" s="21" t="str">
        <f>IFERROR(VLOOKUP($A25,'All Running Order working doc'!$B$4:$CO$60,N$100,FALSE),"-")</f>
        <v>-</v>
      </c>
      <c r="O25" s="21" t="str">
        <f>IFERROR(VLOOKUP($A25,'All Running Order working doc'!$B$4:$CO$60,O$100,FALSE),"-")</f>
        <v>-</v>
      </c>
      <c r="P25" s="21" t="str">
        <f>IFERROR(VLOOKUP($A25,'All Running Order working doc'!$B$4:$CO$60,P$100,FALSE),"-")</f>
        <v>-</v>
      </c>
      <c r="Q25" s="21" t="str">
        <f>IFERROR(VLOOKUP($A25,'All Running Order working doc'!$B$4:$CO$60,Q$100,FALSE),"-")</f>
        <v>-</v>
      </c>
      <c r="R25" s="21" t="str">
        <f>IFERROR(VLOOKUP($A25,'All Running Order working doc'!$B$4:$CO$60,R$100,FALSE),"-")</f>
        <v>-</v>
      </c>
      <c r="S25" s="21" t="str">
        <f>IFERROR(VLOOKUP($A25,'All Running Order working doc'!$B$4:$CO$60,S$100,FALSE),"-")</f>
        <v>-</v>
      </c>
      <c r="T25" s="21" t="str">
        <f>IFERROR(VLOOKUP($A25,'All Running Order working doc'!$B$4:$CO$60,T$100,FALSE),"-")</f>
        <v>-</v>
      </c>
      <c r="U25" s="21" t="str">
        <f>IFERROR(VLOOKUP($A25,'All Running Order working doc'!$B$4:$CO$60,U$100,FALSE),"-")</f>
        <v>-</v>
      </c>
      <c r="V25" s="21" t="str">
        <f>IFERROR(VLOOKUP($A25,'All Running Order working doc'!$B$4:$CO$60,V$100,FALSE),"-")</f>
        <v>-</v>
      </c>
      <c r="W25" s="21" t="str">
        <f>IFERROR(VLOOKUP($A25,'All Running Order working doc'!$B$4:$CO$60,W$100,FALSE),"-")</f>
        <v>-</v>
      </c>
      <c r="X25" s="21" t="str">
        <f>IFERROR(VLOOKUP($A25,'All Running Order working doc'!$B$4:$CO$60,X$100,FALSE),"-")</f>
        <v>-</v>
      </c>
      <c r="Y25" s="21" t="str">
        <f>IFERROR(VLOOKUP($A25,'All Running Order working doc'!$B$4:$CO$60,Y$100,FALSE),"-")</f>
        <v>-</v>
      </c>
      <c r="Z25" s="21" t="str">
        <f>IFERROR(VLOOKUP($A25,'All Running Order working doc'!$B$4:$CO$60,Z$100,FALSE),"-")</f>
        <v>-</v>
      </c>
      <c r="AA25" s="21" t="str">
        <f>IFERROR(VLOOKUP($A25,'All Running Order working doc'!$B$4:$CO$60,AA$100,FALSE),"-")</f>
        <v>-</v>
      </c>
      <c r="AB25" s="21" t="str">
        <f>IFERROR(VLOOKUP($A25,'All Running Order working doc'!$B$4:$CO$60,AB$100,FALSE),"-")</f>
        <v>-</v>
      </c>
      <c r="AC25" s="21" t="str">
        <f>IFERROR(VLOOKUP($A25,'All Running Order working doc'!$B$4:$CO$60,AC$100,FALSE),"-")</f>
        <v>-</v>
      </c>
      <c r="AD25" s="21" t="str">
        <f>IFERROR(VLOOKUP($A25,'All Running Order working doc'!$B$4:$CO$60,AD$100,FALSE),"-")</f>
        <v>-</v>
      </c>
      <c r="AE25" s="21" t="str">
        <f>IFERROR(VLOOKUP($A25,'All Running Order working doc'!$B$4:$CO$60,AE$100,FALSE),"-")</f>
        <v>-</v>
      </c>
      <c r="AF25" s="21" t="str">
        <f>IFERROR(VLOOKUP($A25,'All Running Order working doc'!$B$4:$CO$60,AF$100,FALSE),"-")</f>
        <v>-</v>
      </c>
      <c r="AG25" s="21" t="str">
        <f>IFERROR(VLOOKUP($A25,'All Running Order working doc'!$B$4:$CO$60,AG$100,FALSE),"-")</f>
        <v>-</v>
      </c>
      <c r="AH25" s="21" t="str">
        <f>IFERROR(VLOOKUP($A25,'All Running Order working doc'!$B$4:$CO$60,AH$100,FALSE),"-")</f>
        <v>-</v>
      </c>
      <c r="AI25" s="21" t="str">
        <f>IFERROR(VLOOKUP($A25,'All Running Order working doc'!$B$4:$CO$60,AI$100,FALSE),"-")</f>
        <v>-</v>
      </c>
      <c r="AJ25" s="21" t="str">
        <f>IFERROR(VLOOKUP($A25,'All Running Order working doc'!$B$4:$CO$60,AJ$100,FALSE),"-")</f>
        <v>-</v>
      </c>
      <c r="AK25" s="21" t="str">
        <f>IFERROR(VLOOKUP($A25,'All Running Order working doc'!$B$4:$CO$60,AK$100,FALSE),"-")</f>
        <v>-</v>
      </c>
      <c r="AL25" s="21" t="str">
        <f>IFERROR(VLOOKUP($A25,'All Running Order working doc'!$B$4:$CO$60,AL$100,FALSE),"-")</f>
        <v>-</v>
      </c>
      <c r="AM25" s="21" t="str">
        <f>IFERROR(VLOOKUP($A25,'All Running Order working doc'!$B$4:$CO$60,AM$100,FALSE),"-")</f>
        <v>-</v>
      </c>
      <c r="AN25" s="21" t="str">
        <f>IFERROR(VLOOKUP($A25,'All Running Order working doc'!$B$4:$CO$60,AN$100,FALSE),"-")</f>
        <v>-</v>
      </c>
      <c r="AO25" s="21" t="str">
        <f>IFERROR(VLOOKUP($A25,'All Running Order working doc'!$B$4:$CO$60,AO$100,FALSE),"-")</f>
        <v>-</v>
      </c>
      <c r="AP25" s="21" t="str">
        <f>IFERROR(VLOOKUP($A25,'All Running Order working doc'!$B$4:$CO$60,AP$100,FALSE),"-")</f>
        <v>-</v>
      </c>
      <c r="AQ25" s="21" t="str">
        <f>IFERROR(VLOOKUP($A25,'All Running Order working doc'!$B$4:$CO$60,AQ$100,FALSE),"-")</f>
        <v>-</v>
      </c>
      <c r="AR25" s="21" t="str">
        <f>IFERROR(VLOOKUP($A25,'All Running Order working doc'!$B$4:$CO$60,AR$100,FALSE),"-")</f>
        <v>-</v>
      </c>
      <c r="AS25" s="21" t="str">
        <f>IFERROR(VLOOKUP($A25,'All Running Order working doc'!$B$4:$CO$60,AS$100,FALSE),"-")</f>
        <v>-</v>
      </c>
      <c r="AT25" s="21" t="str">
        <f>IFERROR(VLOOKUP($A25,'All Running Order working doc'!$B$4:$CO$60,AT$100,FALSE),"-")</f>
        <v>-</v>
      </c>
      <c r="AU25" s="21" t="str">
        <f>IFERROR(VLOOKUP($A25,'All Running Order working doc'!$B$4:$CO$60,AU$100,FALSE),"-")</f>
        <v>-</v>
      </c>
      <c r="AV25" s="21" t="str">
        <f>IFERROR(VLOOKUP($A25,'All Running Order working doc'!$B$4:$CO$60,AV$100,FALSE),"-")</f>
        <v>-</v>
      </c>
      <c r="AW25" s="21" t="str">
        <f>IFERROR(VLOOKUP($A25,'All Running Order working doc'!$B$4:$CO$60,AW$100,FALSE),"-")</f>
        <v>-</v>
      </c>
      <c r="AX25" s="21" t="str">
        <f>IFERROR(VLOOKUP($A25,'All Running Order working doc'!$B$4:$CO$60,AX$100,FALSE),"-")</f>
        <v>-</v>
      </c>
      <c r="AY25" s="21" t="str">
        <f>IFERROR(VLOOKUP($A25,'All Running Order working doc'!$B$4:$CO$60,AY$100,FALSE),"-")</f>
        <v>-</v>
      </c>
      <c r="AZ25" s="21" t="str">
        <f>IFERROR(VLOOKUP($A25,'All Running Order working doc'!$B$4:$CO$60,AZ$100,FALSE),"-")</f>
        <v>-</v>
      </c>
      <c r="BA25" s="21" t="str">
        <f>IFERROR(VLOOKUP($A25,'All Running Order working doc'!$B$4:$CO$60,BA$100,FALSE),"-")</f>
        <v>-</v>
      </c>
      <c r="BB25" s="21" t="str">
        <f>IFERROR(VLOOKUP($A25,'All Running Order working doc'!$B$4:$CO$60,BB$100,FALSE),"-")</f>
        <v>-</v>
      </c>
      <c r="BC25" s="21" t="str">
        <f>IFERROR(VLOOKUP($A25,'All Running Order working doc'!$B$4:$CO$60,BC$100,FALSE),"-")</f>
        <v>-</v>
      </c>
      <c r="BD25" s="21" t="str">
        <f>IFERROR(VLOOKUP($A25,'All Running Order working doc'!$B$4:$CO$60,BD$100,FALSE),"-")</f>
        <v>-</v>
      </c>
      <c r="BE25" s="21" t="str">
        <f>IFERROR(VLOOKUP($A25,'All Running Order working doc'!$B$4:$CO$60,BE$100,FALSE),"-")</f>
        <v>-</v>
      </c>
      <c r="BF25" s="21" t="str">
        <f>IFERROR(VLOOKUP($A25,'All Running Order working doc'!$B$4:$CO$60,BF$100,FALSE),"-")</f>
        <v>-</v>
      </c>
      <c r="BG25" s="21" t="str">
        <f>IFERROR(VLOOKUP($A25,'All Running Order working doc'!$B$4:$CO$60,BG$100,FALSE),"-")</f>
        <v>-</v>
      </c>
      <c r="BH25" s="21" t="str">
        <f>IFERROR(VLOOKUP($A25,'All Running Order working doc'!$B$4:$CO$60,BH$100,FALSE),"-")</f>
        <v>-</v>
      </c>
      <c r="BI25" s="21" t="str">
        <f>IFERROR(VLOOKUP($A25,'All Running Order working doc'!$B$4:$CO$60,BI$100,FALSE),"-")</f>
        <v>-</v>
      </c>
      <c r="BJ25" s="21" t="str">
        <f>IFERROR(VLOOKUP($A25,'All Running Order working doc'!$B$4:$CO$60,BJ$100,FALSE),"-")</f>
        <v>-</v>
      </c>
      <c r="BK25" s="21" t="str">
        <f>IFERROR(VLOOKUP($A25,'All Running Order working doc'!$B$4:$CO$60,BK$100,FALSE),"-")</f>
        <v>-</v>
      </c>
      <c r="BL25" s="21" t="str">
        <f>IFERROR(VLOOKUP($A25,'All Running Order working doc'!$B$4:$CO$60,BL$100,FALSE),"-")</f>
        <v>-</v>
      </c>
      <c r="BM25" s="21" t="str">
        <f>IFERROR(VLOOKUP($A25,'All Running Order working doc'!$B$4:$CO$60,BM$100,FALSE),"-")</f>
        <v>-</v>
      </c>
      <c r="BN25" s="21" t="str">
        <f>IFERROR(VLOOKUP($A25,'All Running Order working doc'!$B$4:$CO$60,BN$100,FALSE),"-")</f>
        <v>-</v>
      </c>
      <c r="BO25" s="21" t="str">
        <f>IFERROR(VLOOKUP($A25,'All Running Order working doc'!$B$4:$CO$60,BO$100,FALSE),"-")</f>
        <v>-</v>
      </c>
      <c r="BP25" s="21" t="str">
        <f>IFERROR(VLOOKUP($A25,'All Running Order working doc'!$B$4:$CO$60,BP$100,FALSE),"-")</f>
        <v>-</v>
      </c>
      <c r="BQ25" s="21" t="str">
        <f>IFERROR(VLOOKUP($A25,'All Running Order working doc'!$B$4:$CO$60,BQ$100,FALSE),"-")</f>
        <v>-</v>
      </c>
      <c r="BR25" s="21" t="str">
        <f>IFERROR(VLOOKUP($A25,'All Running Order working doc'!$B$4:$CO$60,BR$100,FALSE),"-")</f>
        <v>-</v>
      </c>
      <c r="BS25" s="21" t="str">
        <f>IFERROR(VLOOKUP($A25,'All Running Order working doc'!$B$4:$CO$60,BS$100,FALSE),"-")</f>
        <v>-</v>
      </c>
      <c r="BT25" s="21" t="str">
        <f>IFERROR(VLOOKUP($A25,'All Running Order working doc'!$B$4:$CO$60,BT$100,FALSE),"-")</f>
        <v>-</v>
      </c>
      <c r="BU25" s="21" t="str">
        <f>IFERROR(VLOOKUP($A25,'All Running Order working doc'!$B$4:$CO$60,BU$100,FALSE),"-")</f>
        <v>-</v>
      </c>
      <c r="BV25" s="21" t="str">
        <f>IFERROR(VLOOKUP($A25,'All Running Order working doc'!$B$4:$CO$60,BV$100,FALSE),"-")</f>
        <v>-</v>
      </c>
      <c r="BW25" s="21" t="str">
        <f>IFERROR(VLOOKUP($A25,'All Running Order working doc'!$B$4:$CO$60,BW$100,FALSE),"-")</f>
        <v>-</v>
      </c>
      <c r="BX25" s="21" t="str">
        <f>IFERROR(VLOOKUP($A25,'All Running Order working doc'!$B$4:$CO$60,BX$100,FALSE),"-")</f>
        <v>-</v>
      </c>
      <c r="BY25" s="21" t="str">
        <f>IFERROR(VLOOKUP($A25,'All Running Order working doc'!$B$4:$CO$60,BY$100,FALSE),"-")</f>
        <v>-</v>
      </c>
      <c r="BZ25" s="21" t="str">
        <f>IFERROR(VLOOKUP($A25,'All Running Order working doc'!$B$4:$CO$60,BZ$100,FALSE),"-")</f>
        <v>-</v>
      </c>
      <c r="CA25" s="21" t="str">
        <f>IFERROR(VLOOKUP($A25,'All Running Order working doc'!$B$4:$CO$60,CA$100,FALSE),"-")</f>
        <v>-</v>
      </c>
      <c r="CB25" s="21" t="str">
        <f>IFERROR(VLOOKUP($A25,'All Running Order working doc'!$B$4:$CO$60,CB$100,FALSE),"-")</f>
        <v>-</v>
      </c>
      <c r="CC25" s="21" t="str">
        <f>IFERROR(VLOOKUP($A25,'All Running Order working doc'!$B$4:$CO$60,CC$100,FALSE),"-")</f>
        <v>-</v>
      </c>
      <c r="CD25" s="21" t="str">
        <f>IFERROR(VLOOKUP($A25,'All Running Order working doc'!$B$4:$CO$60,CD$100,FALSE),"-")</f>
        <v>-</v>
      </c>
      <c r="CE25" s="21" t="str">
        <f>IFERROR(VLOOKUP($A25,'All Running Order working doc'!$B$4:$CO$60,CE$100,FALSE),"-")</f>
        <v>-</v>
      </c>
      <c r="CF25" s="21" t="str">
        <f>IFERROR(VLOOKUP($A25,'All Running Order working doc'!$B$4:$CO$60,CF$100,FALSE),"-")</f>
        <v>-</v>
      </c>
      <c r="CG25" s="21" t="str">
        <f>IFERROR(VLOOKUP($A25,'All Running Order working doc'!$B$4:$CO$60,CG$100,FALSE),"-")</f>
        <v>-</v>
      </c>
      <c r="CH25" s="21" t="str">
        <f>IFERROR(VLOOKUP($A25,'All Running Order working doc'!$B$4:$CO$60,CH$100,FALSE),"-")</f>
        <v>-</v>
      </c>
      <c r="CI25" s="21" t="str">
        <f>IFERROR(VLOOKUP($A25,'All Running Order working doc'!$B$4:$CO$60,CI$100,FALSE),"-")</f>
        <v>-</v>
      </c>
      <c r="CJ25" s="21" t="str">
        <f>IFERROR(VLOOKUP($A25,'All Running Order working doc'!$B$4:$CO$60,CJ$100,FALSE),"-")</f>
        <v>-</v>
      </c>
      <c r="CK25" s="21" t="str">
        <f>IFERROR(VLOOKUP($A25,'All Running Order working doc'!$B$4:$CO$60,CK$100,FALSE),"-")</f>
        <v>-</v>
      </c>
      <c r="CL25" s="21" t="str">
        <f>IFERROR(VLOOKUP($A25,'All Running Order working doc'!$B$4:$CO$60,CL$100,FALSE),"-")</f>
        <v>-</v>
      </c>
      <c r="CM25" s="21" t="str">
        <f>IFERROR(VLOOKUP($A25,'All Running Order working doc'!$B$4:$CO$60,CM$100,FALSE),"-")</f>
        <v>-</v>
      </c>
      <c r="CN25" s="21" t="str">
        <f>IFERROR(VLOOKUP($A25,'All Running Order working doc'!$B$4:$CO$60,CN$100,FALSE),"-")</f>
        <v>-</v>
      </c>
      <c r="CQ25" s="3">
        <v>22</v>
      </c>
    </row>
    <row r="26" spans="1:95" x14ac:dyDescent="0.3">
      <c r="A26" s="3" t="str">
        <f>CONCATENATE(Constants!$D$2,CQ26,)</f>
        <v>National23</v>
      </c>
      <c r="B26" s="12" t="str">
        <f>IFERROR(VLOOKUP($A26,'All Running Order working doc'!$B$4:$CO$60,B$100,FALSE),"-")</f>
        <v>-</v>
      </c>
      <c r="C26" s="21" t="str">
        <f>IFERROR(VLOOKUP($A26,'All Running Order working doc'!$B$4:$CO$60,C$100,FALSE),"-")</f>
        <v>-</v>
      </c>
      <c r="D26" s="21" t="str">
        <f>IFERROR(VLOOKUP($A26,'All Running Order working doc'!$B$4:$CO$60,D$100,FALSE),"-")</f>
        <v>-</v>
      </c>
      <c r="E26" s="21" t="str">
        <f>IFERROR(VLOOKUP($A26,'All Running Order working doc'!$B$4:$CO$60,E$100,FALSE),"-")</f>
        <v>-</v>
      </c>
      <c r="F26" s="21" t="str">
        <f>IFERROR(VLOOKUP($A26,'All Running Order working doc'!$B$4:$CO$60,F$100,FALSE),"-")</f>
        <v>-</v>
      </c>
      <c r="G26" s="21" t="str">
        <f>IFERROR(VLOOKUP($A26,'All Running Order working doc'!$B$4:$CO$60,G$100,FALSE),"-")</f>
        <v>-</v>
      </c>
      <c r="H26" s="21" t="str">
        <f>IFERROR(VLOOKUP($A26,'All Running Order working doc'!$B$4:$CO$60,H$100,FALSE),"-")</f>
        <v>-</v>
      </c>
      <c r="I26" s="21" t="str">
        <f>IFERROR(VLOOKUP($A26,'All Running Order working doc'!$B$4:$CO$60,I$100,FALSE),"-")</f>
        <v>-</v>
      </c>
      <c r="J26" s="21" t="str">
        <f>IFERROR(VLOOKUP($A26,'All Running Order working doc'!$B$4:$CO$60,J$100,FALSE),"-")</f>
        <v>-</v>
      </c>
      <c r="K26" s="21" t="str">
        <f>IFERROR(VLOOKUP($A26,'All Running Order working doc'!$B$4:$CO$60,K$100,FALSE),"-")</f>
        <v>-</v>
      </c>
      <c r="L26" s="21" t="str">
        <f>IFERROR(VLOOKUP($A26,'All Running Order working doc'!$B$4:$CO$60,L$100,FALSE),"-")</f>
        <v>-</v>
      </c>
      <c r="M26" s="21" t="str">
        <f>IFERROR(VLOOKUP($A26,'All Running Order working doc'!$B$4:$CO$60,M$100,FALSE),"-")</f>
        <v>-</v>
      </c>
      <c r="N26" s="21" t="str">
        <f>IFERROR(VLOOKUP($A26,'All Running Order working doc'!$B$4:$CO$60,N$100,FALSE),"-")</f>
        <v>-</v>
      </c>
      <c r="O26" s="21" t="str">
        <f>IFERROR(VLOOKUP($A26,'All Running Order working doc'!$B$4:$CO$60,O$100,FALSE),"-")</f>
        <v>-</v>
      </c>
      <c r="P26" s="21" t="str">
        <f>IFERROR(VLOOKUP($A26,'All Running Order working doc'!$B$4:$CO$60,P$100,FALSE),"-")</f>
        <v>-</v>
      </c>
      <c r="Q26" s="21" t="str">
        <f>IFERROR(VLOOKUP($A26,'All Running Order working doc'!$B$4:$CO$60,Q$100,FALSE),"-")</f>
        <v>-</v>
      </c>
      <c r="R26" s="21" t="str">
        <f>IFERROR(VLOOKUP($A26,'All Running Order working doc'!$B$4:$CO$60,R$100,FALSE),"-")</f>
        <v>-</v>
      </c>
      <c r="S26" s="21" t="str">
        <f>IFERROR(VLOOKUP($A26,'All Running Order working doc'!$B$4:$CO$60,S$100,FALSE),"-")</f>
        <v>-</v>
      </c>
      <c r="T26" s="21" t="str">
        <f>IFERROR(VLOOKUP($A26,'All Running Order working doc'!$B$4:$CO$60,T$100,FALSE),"-")</f>
        <v>-</v>
      </c>
      <c r="U26" s="21" t="str">
        <f>IFERROR(VLOOKUP($A26,'All Running Order working doc'!$B$4:$CO$60,U$100,FALSE),"-")</f>
        <v>-</v>
      </c>
      <c r="V26" s="21" t="str">
        <f>IFERROR(VLOOKUP($A26,'All Running Order working doc'!$B$4:$CO$60,V$100,FALSE),"-")</f>
        <v>-</v>
      </c>
      <c r="W26" s="21" t="str">
        <f>IFERROR(VLOOKUP($A26,'All Running Order working doc'!$B$4:$CO$60,W$100,FALSE),"-")</f>
        <v>-</v>
      </c>
      <c r="X26" s="21" t="str">
        <f>IFERROR(VLOOKUP($A26,'All Running Order working doc'!$B$4:$CO$60,X$100,FALSE),"-")</f>
        <v>-</v>
      </c>
      <c r="Y26" s="21" t="str">
        <f>IFERROR(VLOOKUP($A26,'All Running Order working doc'!$B$4:$CO$60,Y$100,FALSE),"-")</f>
        <v>-</v>
      </c>
      <c r="Z26" s="21" t="str">
        <f>IFERROR(VLOOKUP($A26,'All Running Order working doc'!$B$4:$CO$60,Z$100,FALSE),"-")</f>
        <v>-</v>
      </c>
      <c r="AA26" s="21" t="str">
        <f>IFERROR(VLOOKUP($A26,'All Running Order working doc'!$B$4:$CO$60,AA$100,FALSE),"-")</f>
        <v>-</v>
      </c>
      <c r="AB26" s="21" t="str">
        <f>IFERROR(VLOOKUP($A26,'All Running Order working doc'!$B$4:$CO$60,AB$100,FALSE),"-")</f>
        <v>-</v>
      </c>
      <c r="AC26" s="21" t="str">
        <f>IFERROR(VLOOKUP($A26,'All Running Order working doc'!$B$4:$CO$60,AC$100,FALSE),"-")</f>
        <v>-</v>
      </c>
      <c r="AD26" s="21" t="str">
        <f>IFERROR(VLOOKUP($A26,'All Running Order working doc'!$B$4:$CO$60,AD$100,FALSE),"-")</f>
        <v>-</v>
      </c>
      <c r="AE26" s="21" t="str">
        <f>IFERROR(VLOOKUP($A26,'All Running Order working doc'!$B$4:$CO$60,AE$100,FALSE),"-")</f>
        <v>-</v>
      </c>
      <c r="AF26" s="21" t="str">
        <f>IFERROR(VLOOKUP($A26,'All Running Order working doc'!$B$4:$CO$60,AF$100,FALSE),"-")</f>
        <v>-</v>
      </c>
      <c r="AG26" s="21" t="str">
        <f>IFERROR(VLOOKUP($A26,'All Running Order working doc'!$B$4:$CO$60,AG$100,FALSE),"-")</f>
        <v>-</v>
      </c>
      <c r="AH26" s="21" t="str">
        <f>IFERROR(VLOOKUP($A26,'All Running Order working doc'!$B$4:$CO$60,AH$100,FALSE),"-")</f>
        <v>-</v>
      </c>
      <c r="AI26" s="21" t="str">
        <f>IFERROR(VLOOKUP($A26,'All Running Order working doc'!$B$4:$CO$60,AI$100,FALSE),"-")</f>
        <v>-</v>
      </c>
      <c r="AJ26" s="21" t="str">
        <f>IFERROR(VLOOKUP($A26,'All Running Order working doc'!$B$4:$CO$60,AJ$100,FALSE),"-")</f>
        <v>-</v>
      </c>
      <c r="AK26" s="21" t="str">
        <f>IFERROR(VLOOKUP($A26,'All Running Order working doc'!$B$4:$CO$60,AK$100,FALSE),"-")</f>
        <v>-</v>
      </c>
      <c r="AL26" s="21" t="str">
        <f>IFERROR(VLOOKUP($A26,'All Running Order working doc'!$B$4:$CO$60,AL$100,FALSE),"-")</f>
        <v>-</v>
      </c>
      <c r="AM26" s="21" t="str">
        <f>IFERROR(VLOOKUP($A26,'All Running Order working doc'!$B$4:$CO$60,AM$100,FALSE),"-")</f>
        <v>-</v>
      </c>
      <c r="AN26" s="21" t="str">
        <f>IFERROR(VLOOKUP($A26,'All Running Order working doc'!$B$4:$CO$60,AN$100,FALSE),"-")</f>
        <v>-</v>
      </c>
      <c r="AO26" s="21" t="str">
        <f>IFERROR(VLOOKUP($A26,'All Running Order working doc'!$B$4:$CO$60,AO$100,FALSE),"-")</f>
        <v>-</v>
      </c>
      <c r="AP26" s="21" t="str">
        <f>IFERROR(VLOOKUP($A26,'All Running Order working doc'!$B$4:$CO$60,AP$100,FALSE),"-")</f>
        <v>-</v>
      </c>
      <c r="AQ26" s="21" t="str">
        <f>IFERROR(VLOOKUP($A26,'All Running Order working doc'!$B$4:$CO$60,AQ$100,FALSE),"-")</f>
        <v>-</v>
      </c>
      <c r="AR26" s="21" t="str">
        <f>IFERROR(VLOOKUP($A26,'All Running Order working doc'!$B$4:$CO$60,AR$100,FALSE),"-")</f>
        <v>-</v>
      </c>
      <c r="AS26" s="21" t="str">
        <f>IFERROR(VLOOKUP($A26,'All Running Order working doc'!$B$4:$CO$60,AS$100,FALSE),"-")</f>
        <v>-</v>
      </c>
      <c r="AT26" s="21" t="str">
        <f>IFERROR(VLOOKUP($A26,'All Running Order working doc'!$B$4:$CO$60,AT$100,FALSE),"-")</f>
        <v>-</v>
      </c>
      <c r="AU26" s="21" t="str">
        <f>IFERROR(VLOOKUP($A26,'All Running Order working doc'!$B$4:$CO$60,AU$100,FALSE),"-")</f>
        <v>-</v>
      </c>
      <c r="AV26" s="21" t="str">
        <f>IFERROR(VLOOKUP($A26,'All Running Order working doc'!$B$4:$CO$60,AV$100,FALSE),"-")</f>
        <v>-</v>
      </c>
      <c r="AW26" s="21" t="str">
        <f>IFERROR(VLOOKUP($A26,'All Running Order working doc'!$B$4:$CO$60,AW$100,FALSE),"-")</f>
        <v>-</v>
      </c>
      <c r="AX26" s="21" t="str">
        <f>IFERROR(VLOOKUP($A26,'All Running Order working doc'!$B$4:$CO$60,AX$100,FALSE),"-")</f>
        <v>-</v>
      </c>
      <c r="AY26" s="21" t="str">
        <f>IFERROR(VLOOKUP($A26,'All Running Order working doc'!$B$4:$CO$60,AY$100,FALSE),"-")</f>
        <v>-</v>
      </c>
      <c r="AZ26" s="21" t="str">
        <f>IFERROR(VLOOKUP($A26,'All Running Order working doc'!$B$4:$CO$60,AZ$100,FALSE),"-")</f>
        <v>-</v>
      </c>
      <c r="BA26" s="21" t="str">
        <f>IFERROR(VLOOKUP($A26,'All Running Order working doc'!$B$4:$CO$60,BA$100,FALSE),"-")</f>
        <v>-</v>
      </c>
      <c r="BB26" s="21" t="str">
        <f>IFERROR(VLOOKUP($A26,'All Running Order working doc'!$B$4:$CO$60,BB$100,FALSE),"-")</f>
        <v>-</v>
      </c>
      <c r="BC26" s="21" t="str">
        <f>IFERROR(VLOOKUP($A26,'All Running Order working doc'!$B$4:$CO$60,BC$100,FALSE),"-")</f>
        <v>-</v>
      </c>
      <c r="BD26" s="21" t="str">
        <f>IFERROR(VLOOKUP($A26,'All Running Order working doc'!$B$4:$CO$60,BD$100,FALSE),"-")</f>
        <v>-</v>
      </c>
      <c r="BE26" s="21" t="str">
        <f>IFERROR(VLOOKUP($A26,'All Running Order working doc'!$B$4:$CO$60,BE$100,FALSE),"-")</f>
        <v>-</v>
      </c>
      <c r="BF26" s="21" t="str">
        <f>IFERROR(VLOOKUP($A26,'All Running Order working doc'!$B$4:$CO$60,BF$100,FALSE),"-")</f>
        <v>-</v>
      </c>
      <c r="BG26" s="21" t="str">
        <f>IFERROR(VLOOKUP($A26,'All Running Order working doc'!$B$4:$CO$60,BG$100,FALSE),"-")</f>
        <v>-</v>
      </c>
      <c r="BH26" s="21" t="str">
        <f>IFERROR(VLOOKUP($A26,'All Running Order working doc'!$B$4:$CO$60,BH$100,FALSE),"-")</f>
        <v>-</v>
      </c>
      <c r="BI26" s="21" t="str">
        <f>IFERROR(VLOOKUP($A26,'All Running Order working doc'!$B$4:$CO$60,BI$100,FALSE),"-")</f>
        <v>-</v>
      </c>
      <c r="BJ26" s="21" t="str">
        <f>IFERROR(VLOOKUP($A26,'All Running Order working doc'!$B$4:$CO$60,BJ$100,FALSE),"-")</f>
        <v>-</v>
      </c>
      <c r="BK26" s="21" t="str">
        <f>IFERROR(VLOOKUP($A26,'All Running Order working doc'!$B$4:$CO$60,BK$100,FALSE),"-")</f>
        <v>-</v>
      </c>
      <c r="BL26" s="21" t="str">
        <f>IFERROR(VLOOKUP($A26,'All Running Order working doc'!$B$4:$CO$60,BL$100,FALSE),"-")</f>
        <v>-</v>
      </c>
      <c r="BM26" s="21" t="str">
        <f>IFERROR(VLOOKUP($A26,'All Running Order working doc'!$B$4:$CO$60,BM$100,FALSE),"-")</f>
        <v>-</v>
      </c>
      <c r="BN26" s="21" t="str">
        <f>IFERROR(VLOOKUP($A26,'All Running Order working doc'!$B$4:$CO$60,BN$100,FALSE),"-")</f>
        <v>-</v>
      </c>
      <c r="BO26" s="21" t="str">
        <f>IFERROR(VLOOKUP($A26,'All Running Order working doc'!$B$4:$CO$60,BO$100,FALSE),"-")</f>
        <v>-</v>
      </c>
      <c r="BP26" s="21" t="str">
        <f>IFERROR(VLOOKUP($A26,'All Running Order working doc'!$B$4:$CO$60,BP$100,FALSE),"-")</f>
        <v>-</v>
      </c>
      <c r="BQ26" s="21" t="str">
        <f>IFERROR(VLOOKUP($A26,'All Running Order working doc'!$B$4:$CO$60,BQ$100,FALSE),"-")</f>
        <v>-</v>
      </c>
      <c r="BR26" s="21" t="str">
        <f>IFERROR(VLOOKUP($A26,'All Running Order working doc'!$B$4:$CO$60,BR$100,FALSE),"-")</f>
        <v>-</v>
      </c>
      <c r="BS26" s="21" t="str">
        <f>IFERROR(VLOOKUP($A26,'All Running Order working doc'!$B$4:$CO$60,BS$100,FALSE),"-")</f>
        <v>-</v>
      </c>
      <c r="BT26" s="21" t="str">
        <f>IFERROR(VLOOKUP($A26,'All Running Order working doc'!$B$4:$CO$60,BT$100,FALSE),"-")</f>
        <v>-</v>
      </c>
      <c r="BU26" s="21" t="str">
        <f>IFERROR(VLOOKUP($A26,'All Running Order working doc'!$B$4:$CO$60,BU$100,FALSE),"-")</f>
        <v>-</v>
      </c>
      <c r="BV26" s="21" t="str">
        <f>IFERROR(VLOOKUP($A26,'All Running Order working doc'!$B$4:$CO$60,BV$100,FALSE),"-")</f>
        <v>-</v>
      </c>
      <c r="BW26" s="21" t="str">
        <f>IFERROR(VLOOKUP($A26,'All Running Order working doc'!$B$4:$CO$60,BW$100,FALSE),"-")</f>
        <v>-</v>
      </c>
      <c r="BX26" s="21" t="str">
        <f>IFERROR(VLOOKUP($A26,'All Running Order working doc'!$B$4:$CO$60,BX$100,FALSE),"-")</f>
        <v>-</v>
      </c>
      <c r="BY26" s="21" t="str">
        <f>IFERROR(VLOOKUP($A26,'All Running Order working doc'!$B$4:$CO$60,BY$100,FALSE),"-")</f>
        <v>-</v>
      </c>
      <c r="BZ26" s="21" t="str">
        <f>IFERROR(VLOOKUP($A26,'All Running Order working doc'!$B$4:$CO$60,BZ$100,FALSE),"-")</f>
        <v>-</v>
      </c>
      <c r="CA26" s="21" t="str">
        <f>IFERROR(VLOOKUP($A26,'All Running Order working doc'!$B$4:$CO$60,CA$100,FALSE),"-")</f>
        <v>-</v>
      </c>
      <c r="CB26" s="21" t="str">
        <f>IFERROR(VLOOKUP($A26,'All Running Order working doc'!$B$4:$CO$60,CB$100,FALSE),"-")</f>
        <v>-</v>
      </c>
      <c r="CC26" s="21" t="str">
        <f>IFERROR(VLOOKUP($A26,'All Running Order working doc'!$B$4:$CO$60,CC$100,FALSE),"-")</f>
        <v>-</v>
      </c>
      <c r="CD26" s="21" t="str">
        <f>IFERROR(VLOOKUP($A26,'All Running Order working doc'!$B$4:$CO$60,CD$100,FALSE),"-")</f>
        <v>-</v>
      </c>
      <c r="CE26" s="21" t="str">
        <f>IFERROR(VLOOKUP($A26,'All Running Order working doc'!$B$4:$CO$60,CE$100,FALSE),"-")</f>
        <v>-</v>
      </c>
      <c r="CF26" s="21" t="str">
        <f>IFERROR(VLOOKUP($A26,'All Running Order working doc'!$B$4:$CO$60,CF$100,FALSE),"-")</f>
        <v>-</v>
      </c>
      <c r="CG26" s="21" t="str">
        <f>IFERROR(VLOOKUP($A26,'All Running Order working doc'!$B$4:$CO$60,CG$100,FALSE),"-")</f>
        <v>-</v>
      </c>
      <c r="CH26" s="21" t="str">
        <f>IFERROR(VLOOKUP($A26,'All Running Order working doc'!$B$4:$CO$60,CH$100,FALSE),"-")</f>
        <v>-</v>
      </c>
      <c r="CI26" s="21" t="str">
        <f>IFERROR(VLOOKUP($A26,'All Running Order working doc'!$B$4:$CO$60,CI$100,FALSE),"-")</f>
        <v>-</v>
      </c>
      <c r="CJ26" s="21" t="str">
        <f>IFERROR(VLOOKUP($A26,'All Running Order working doc'!$B$4:$CO$60,CJ$100,FALSE),"-")</f>
        <v>-</v>
      </c>
      <c r="CK26" s="21" t="str">
        <f>IFERROR(VLOOKUP($A26,'All Running Order working doc'!$B$4:$CO$60,CK$100,FALSE),"-")</f>
        <v>-</v>
      </c>
      <c r="CL26" s="21" t="str">
        <f>IFERROR(VLOOKUP($A26,'All Running Order working doc'!$B$4:$CO$60,CL$100,FALSE),"-")</f>
        <v>-</v>
      </c>
      <c r="CM26" s="21" t="str">
        <f>IFERROR(VLOOKUP($A26,'All Running Order working doc'!$B$4:$CO$60,CM$100,FALSE),"-")</f>
        <v>-</v>
      </c>
      <c r="CN26" s="21" t="str">
        <f>IFERROR(VLOOKUP($A26,'All Running Order working doc'!$B$4:$CO$60,CN$100,FALSE),"-")</f>
        <v>-</v>
      </c>
      <c r="CQ26" s="3">
        <v>23</v>
      </c>
    </row>
    <row r="27" spans="1:95" x14ac:dyDescent="0.3">
      <c r="A27" s="3" t="str">
        <f>CONCATENATE(Constants!$D$2,CQ27,)</f>
        <v>National24</v>
      </c>
      <c r="B27" s="12" t="str">
        <f>IFERROR(VLOOKUP($A27,'All Running Order working doc'!$B$4:$CO$60,B$100,FALSE),"-")</f>
        <v>-</v>
      </c>
      <c r="C27" s="21" t="str">
        <f>IFERROR(VLOOKUP($A27,'All Running Order working doc'!$B$4:$CO$60,C$100,FALSE),"-")</f>
        <v>-</v>
      </c>
      <c r="D27" s="21" t="str">
        <f>IFERROR(VLOOKUP($A27,'All Running Order working doc'!$B$4:$CO$60,D$100,FALSE),"-")</f>
        <v>-</v>
      </c>
      <c r="E27" s="21" t="str">
        <f>IFERROR(VLOOKUP($A27,'All Running Order working doc'!$B$4:$CO$60,E$100,FALSE),"-")</f>
        <v>-</v>
      </c>
      <c r="F27" s="21" t="str">
        <f>IFERROR(VLOOKUP($A27,'All Running Order working doc'!$B$4:$CO$60,F$100,FALSE),"-")</f>
        <v>-</v>
      </c>
      <c r="G27" s="21" t="str">
        <f>IFERROR(VLOOKUP($A27,'All Running Order working doc'!$B$4:$CO$60,G$100,FALSE),"-")</f>
        <v>-</v>
      </c>
      <c r="H27" s="21" t="str">
        <f>IFERROR(VLOOKUP($A27,'All Running Order working doc'!$B$4:$CO$60,H$100,FALSE),"-")</f>
        <v>-</v>
      </c>
      <c r="I27" s="21" t="str">
        <f>IFERROR(VLOOKUP($A27,'All Running Order working doc'!$B$4:$CO$60,I$100,FALSE),"-")</f>
        <v>-</v>
      </c>
      <c r="J27" s="21" t="str">
        <f>IFERROR(VLOOKUP($A27,'All Running Order working doc'!$B$4:$CO$60,J$100,FALSE),"-")</f>
        <v>-</v>
      </c>
      <c r="K27" s="21" t="str">
        <f>IFERROR(VLOOKUP($A27,'All Running Order working doc'!$B$4:$CO$60,K$100,FALSE),"-")</f>
        <v>-</v>
      </c>
      <c r="L27" s="21" t="str">
        <f>IFERROR(VLOOKUP($A27,'All Running Order working doc'!$B$4:$CO$60,L$100,FALSE),"-")</f>
        <v>-</v>
      </c>
      <c r="M27" s="21" t="str">
        <f>IFERROR(VLOOKUP($A27,'All Running Order working doc'!$B$4:$CO$60,M$100,FALSE),"-")</f>
        <v>-</v>
      </c>
      <c r="N27" s="21" t="str">
        <f>IFERROR(VLOOKUP($A27,'All Running Order working doc'!$B$4:$CO$60,N$100,FALSE),"-")</f>
        <v>-</v>
      </c>
      <c r="O27" s="21" t="str">
        <f>IFERROR(VLOOKUP($A27,'All Running Order working doc'!$B$4:$CO$60,O$100,FALSE),"-")</f>
        <v>-</v>
      </c>
      <c r="P27" s="21" t="str">
        <f>IFERROR(VLOOKUP($A27,'All Running Order working doc'!$B$4:$CO$60,P$100,FALSE),"-")</f>
        <v>-</v>
      </c>
      <c r="Q27" s="21" t="str">
        <f>IFERROR(VLOOKUP($A27,'All Running Order working doc'!$B$4:$CO$60,Q$100,FALSE),"-")</f>
        <v>-</v>
      </c>
      <c r="R27" s="21" t="str">
        <f>IFERROR(VLOOKUP($A27,'All Running Order working doc'!$B$4:$CO$60,R$100,FALSE),"-")</f>
        <v>-</v>
      </c>
      <c r="S27" s="21" t="str">
        <f>IFERROR(VLOOKUP($A27,'All Running Order working doc'!$B$4:$CO$60,S$100,FALSE),"-")</f>
        <v>-</v>
      </c>
      <c r="T27" s="21" t="str">
        <f>IFERROR(VLOOKUP($A27,'All Running Order working doc'!$B$4:$CO$60,T$100,FALSE),"-")</f>
        <v>-</v>
      </c>
      <c r="U27" s="21" t="str">
        <f>IFERROR(VLOOKUP($A27,'All Running Order working doc'!$B$4:$CO$60,U$100,FALSE),"-")</f>
        <v>-</v>
      </c>
      <c r="V27" s="21" t="str">
        <f>IFERROR(VLOOKUP($A27,'All Running Order working doc'!$B$4:$CO$60,V$100,FALSE),"-")</f>
        <v>-</v>
      </c>
      <c r="W27" s="21" t="str">
        <f>IFERROR(VLOOKUP($A27,'All Running Order working doc'!$B$4:$CO$60,W$100,FALSE),"-")</f>
        <v>-</v>
      </c>
      <c r="X27" s="21" t="str">
        <f>IFERROR(VLOOKUP($A27,'All Running Order working doc'!$B$4:$CO$60,X$100,FALSE),"-")</f>
        <v>-</v>
      </c>
      <c r="Y27" s="21" t="str">
        <f>IFERROR(VLOOKUP($A27,'All Running Order working doc'!$B$4:$CO$60,Y$100,FALSE),"-")</f>
        <v>-</v>
      </c>
      <c r="Z27" s="21" t="str">
        <f>IFERROR(VLOOKUP($A27,'All Running Order working doc'!$B$4:$CO$60,Z$100,FALSE),"-")</f>
        <v>-</v>
      </c>
      <c r="AA27" s="21" t="str">
        <f>IFERROR(VLOOKUP($A27,'All Running Order working doc'!$B$4:$CO$60,AA$100,FALSE),"-")</f>
        <v>-</v>
      </c>
      <c r="AB27" s="21" t="str">
        <f>IFERROR(VLOOKUP($A27,'All Running Order working doc'!$B$4:$CO$60,AB$100,FALSE),"-")</f>
        <v>-</v>
      </c>
      <c r="AC27" s="21" t="str">
        <f>IFERROR(VLOOKUP($A27,'All Running Order working doc'!$B$4:$CO$60,AC$100,FALSE),"-")</f>
        <v>-</v>
      </c>
      <c r="AD27" s="21" t="str">
        <f>IFERROR(VLOOKUP($A27,'All Running Order working doc'!$B$4:$CO$60,AD$100,FALSE),"-")</f>
        <v>-</v>
      </c>
      <c r="AE27" s="21" t="str">
        <f>IFERROR(VLOOKUP($A27,'All Running Order working doc'!$B$4:$CO$60,AE$100,FALSE),"-")</f>
        <v>-</v>
      </c>
      <c r="AF27" s="21" t="str">
        <f>IFERROR(VLOOKUP($A27,'All Running Order working doc'!$B$4:$CO$60,AF$100,FALSE),"-")</f>
        <v>-</v>
      </c>
      <c r="AG27" s="21" t="str">
        <f>IFERROR(VLOOKUP($A27,'All Running Order working doc'!$B$4:$CO$60,AG$100,FALSE),"-")</f>
        <v>-</v>
      </c>
      <c r="AH27" s="21" t="str">
        <f>IFERROR(VLOOKUP($A27,'All Running Order working doc'!$B$4:$CO$60,AH$100,FALSE),"-")</f>
        <v>-</v>
      </c>
      <c r="AI27" s="21" t="str">
        <f>IFERROR(VLOOKUP($A27,'All Running Order working doc'!$B$4:$CO$60,AI$100,FALSE),"-")</f>
        <v>-</v>
      </c>
      <c r="AJ27" s="21" t="str">
        <f>IFERROR(VLOOKUP($A27,'All Running Order working doc'!$B$4:$CO$60,AJ$100,FALSE),"-")</f>
        <v>-</v>
      </c>
      <c r="AK27" s="21" t="str">
        <f>IFERROR(VLOOKUP($A27,'All Running Order working doc'!$B$4:$CO$60,AK$100,FALSE),"-")</f>
        <v>-</v>
      </c>
      <c r="AL27" s="21" t="str">
        <f>IFERROR(VLOOKUP($A27,'All Running Order working doc'!$B$4:$CO$60,AL$100,FALSE),"-")</f>
        <v>-</v>
      </c>
      <c r="AM27" s="21" t="str">
        <f>IFERROR(VLOOKUP($A27,'All Running Order working doc'!$B$4:$CO$60,AM$100,FALSE),"-")</f>
        <v>-</v>
      </c>
      <c r="AN27" s="21" t="str">
        <f>IFERROR(VLOOKUP($A27,'All Running Order working doc'!$B$4:$CO$60,AN$100,FALSE),"-")</f>
        <v>-</v>
      </c>
      <c r="AO27" s="21" t="str">
        <f>IFERROR(VLOOKUP($A27,'All Running Order working doc'!$B$4:$CO$60,AO$100,FALSE),"-")</f>
        <v>-</v>
      </c>
      <c r="AP27" s="21" t="str">
        <f>IFERROR(VLOOKUP($A27,'All Running Order working doc'!$B$4:$CO$60,AP$100,FALSE),"-")</f>
        <v>-</v>
      </c>
      <c r="AQ27" s="21" t="str">
        <f>IFERROR(VLOOKUP($A27,'All Running Order working doc'!$B$4:$CO$60,AQ$100,FALSE),"-")</f>
        <v>-</v>
      </c>
      <c r="AR27" s="21" t="str">
        <f>IFERROR(VLOOKUP($A27,'All Running Order working doc'!$B$4:$CO$60,AR$100,FALSE),"-")</f>
        <v>-</v>
      </c>
      <c r="AS27" s="21" t="str">
        <f>IFERROR(VLOOKUP($A27,'All Running Order working doc'!$B$4:$CO$60,AS$100,FALSE),"-")</f>
        <v>-</v>
      </c>
      <c r="AT27" s="21" t="str">
        <f>IFERROR(VLOOKUP($A27,'All Running Order working doc'!$B$4:$CO$60,AT$100,FALSE),"-")</f>
        <v>-</v>
      </c>
      <c r="AU27" s="21" t="str">
        <f>IFERROR(VLOOKUP($A27,'All Running Order working doc'!$B$4:$CO$60,AU$100,FALSE),"-")</f>
        <v>-</v>
      </c>
      <c r="AV27" s="21" t="str">
        <f>IFERROR(VLOOKUP($A27,'All Running Order working doc'!$B$4:$CO$60,AV$100,FALSE),"-")</f>
        <v>-</v>
      </c>
      <c r="AW27" s="21" t="str">
        <f>IFERROR(VLOOKUP($A27,'All Running Order working doc'!$B$4:$CO$60,AW$100,FALSE),"-")</f>
        <v>-</v>
      </c>
      <c r="AX27" s="21" t="str">
        <f>IFERROR(VLOOKUP($A27,'All Running Order working doc'!$B$4:$CO$60,AX$100,FALSE),"-")</f>
        <v>-</v>
      </c>
      <c r="AY27" s="21" t="str">
        <f>IFERROR(VLOOKUP($A27,'All Running Order working doc'!$B$4:$CO$60,AY$100,FALSE),"-")</f>
        <v>-</v>
      </c>
      <c r="AZ27" s="21" t="str">
        <f>IFERROR(VLOOKUP($A27,'All Running Order working doc'!$B$4:$CO$60,AZ$100,FALSE),"-")</f>
        <v>-</v>
      </c>
      <c r="BA27" s="21" t="str">
        <f>IFERROR(VLOOKUP($A27,'All Running Order working doc'!$B$4:$CO$60,BA$100,FALSE),"-")</f>
        <v>-</v>
      </c>
      <c r="BB27" s="21" t="str">
        <f>IFERROR(VLOOKUP($A27,'All Running Order working doc'!$B$4:$CO$60,BB$100,FALSE),"-")</f>
        <v>-</v>
      </c>
      <c r="BC27" s="21" t="str">
        <f>IFERROR(VLOOKUP($A27,'All Running Order working doc'!$B$4:$CO$60,BC$100,FALSE),"-")</f>
        <v>-</v>
      </c>
      <c r="BD27" s="21" t="str">
        <f>IFERROR(VLOOKUP($A27,'All Running Order working doc'!$B$4:$CO$60,BD$100,FALSE),"-")</f>
        <v>-</v>
      </c>
      <c r="BE27" s="21" t="str">
        <f>IFERROR(VLOOKUP($A27,'All Running Order working doc'!$B$4:$CO$60,BE$100,FALSE),"-")</f>
        <v>-</v>
      </c>
      <c r="BF27" s="21" t="str">
        <f>IFERROR(VLOOKUP($A27,'All Running Order working doc'!$B$4:$CO$60,BF$100,FALSE),"-")</f>
        <v>-</v>
      </c>
      <c r="BG27" s="21" t="str">
        <f>IFERROR(VLOOKUP($A27,'All Running Order working doc'!$B$4:$CO$60,BG$100,FALSE),"-")</f>
        <v>-</v>
      </c>
      <c r="BH27" s="21" t="str">
        <f>IFERROR(VLOOKUP($A27,'All Running Order working doc'!$B$4:$CO$60,BH$100,FALSE),"-")</f>
        <v>-</v>
      </c>
      <c r="BI27" s="21" t="str">
        <f>IFERROR(VLOOKUP($A27,'All Running Order working doc'!$B$4:$CO$60,BI$100,FALSE),"-")</f>
        <v>-</v>
      </c>
      <c r="BJ27" s="21" t="str">
        <f>IFERROR(VLOOKUP($A27,'All Running Order working doc'!$B$4:$CO$60,BJ$100,FALSE),"-")</f>
        <v>-</v>
      </c>
      <c r="BK27" s="21" t="str">
        <f>IFERROR(VLOOKUP($A27,'All Running Order working doc'!$B$4:$CO$60,BK$100,FALSE),"-")</f>
        <v>-</v>
      </c>
      <c r="BL27" s="21" t="str">
        <f>IFERROR(VLOOKUP($A27,'All Running Order working doc'!$B$4:$CO$60,BL$100,FALSE),"-")</f>
        <v>-</v>
      </c>
      <c r="BM27" s="21" t="str">
        <f>IFERROR(VLOOKUP($A27,'All Running Order working doc'!$B$4:$CO$60,BM$100,FALSE),"-")</f>
        <v>-</v>
      </c>
      <c r="BN27" s="21" t="str">
        <f>IFERROR(VLOOKUP($A27,'All Running Order working doc'!$B$4:$CO$60,BN$100,FALSE),"-")</f>
        <v>-</v>
      </c>
      <c r="BO27" s="21" t="str">
        <f>IFERROR(VLOOKUP($A27,'All Running Order working doc'!$B$4:$CO$60,BO$100,FALSE),"-")</f>
        <v>-</v>
      </c>
      <c r="BP27" s="21" t="str">
        <f>IFERROR(VLOOKUP($A27,'All Running Order working doc'!$B$4:$CO$60,BP$100,FALSE),"-")</f>
        <v>-</v>
      </c>
      <c r="BQ27" s="21" t="str">
        <f>IFERROR(VLOOKUP($A27,'All Running Order working doc'!$B$4:$CO$60,BQ$100,FALSE),"-")</f>
        <v>-</v>
      </c>
      <c r="BR27" s="21" t="str">
        <f>IFERROR(VLOOKUP($A27,'All Running Order working doc'!$B$4:$CO$60,BR$100,FALSE),"-")</f>
        <v>-</v>
      </c>
      <c r="BS27" s="21" t="str">
        <f>IFERROR(VLOOKUP($A27,'All Running Order working doc'!$B$4:$CO$60,BS$100,FALSE),"-")</f>
        <v>-</v>
      </c>
      <c r="BT27" s="21" t="str">
        <f>IFERROR(VLOOKUP($A27,'All Running Order working doc'!$B$4:$CO$60,BT$100,FALSE),"-")</f>
        <v>-</v>
      </c>
      <c r="BU27" s="21" t="str">
        <f>IFERROR(VLOOKUP($A27,'All Running Order working doc'!$B$4:$CO$60,BU$100,FALSE),"-")</f>
        <v>-</v>
      </c>
      <c r="BV27" s="21" t="str">
        <f>IFERROR(VLOOKUP($A27,'All Running Order working doc'!$B$4:$CO$60,BV$100,FALSE),"-")</f>
        <v>-</v>
      </c>
      <c r="BW27" s="21" t="str">
        <f>IFERROR(VLOOKUP($A27,'All Running Order working doc'!$B$4:$CO$60,BW$100,FALSE),"-")</f>
        <v>-</v>
      </c>
      <c r="BX27" s="21" t="str">
        <f>IFERROR(VLOOKUP($A27,'All Running Order working doc'!$B$4:$CO$60,BX$100,FALSE),"-")</f>
        <v>-</v>
      </c>
      <c r="BY27" s="21" t="str">
        <f>IFERROR(VLOOKUP($A27,'All Running Order working doc'!$B$4:$CO$60,BY$100,FALSE),"-")</f>
        <v>-</v>
      </c>
      <c r="BZ27" s="21" t="str">
        <f>IFERROR(VLOOKUP($A27,'All Running Order working doc'!$B$4:$CO$60,BZ$100,FALSE),"-")</f>
        <v>-</v>
      </c>
      <c r="CA27" s="21" t="str">
        <f>IFERROR(VLOOKUP($A27,'All Running Order working doc'!$B$4:$CO$60,CA$100,FALSE),"-")</f>
        <v>-</v>
      </c>
      <c r="CB27" s="21" t="str">
        <f>IFERROR(VLOOKUP($A27,'All Running Order working doc'!$B$4:$CO$60,CB$100,FALSE),"-")</f>
        <v>-</v>
      </c>
      <c r="CC27" s="21" t="str">
        <f>IFERROR(VLOOKUP($A27,'All Running Order working doc'!$B$4:$CO$60,CC$100,FALSE),"-")</f>
        <v>-</v>
      </c>
      <c r="CD27" s="21" t="str">
        <f>IFERROR(VLOOKUP($A27,'All Running Order working doc'!$B$4:$CO$60,CD$100,FALSE),"-")</f>
        <v>-</v>
      </c>
      <c r="CE27" s="21" t="str">
        <f>IFERROR(VLOOKUP($A27,'All Running Order working doc'!$B$4:$CO$60,CE$100,FALSE),"-")</f>
        <v>-</v>
      </c>
      <c r="CF27" s="21" t="str">
        <f>IFERROR(VLOOKUP($A27,'All Running Order working doc'!$B$4:$CO$60,CF$100,FALSE),"-")</f>
        <v>-</v>
      </c>
      <c r="CG27" s="21" t="str">
        <f>IFERROR(VLOOKUP($A27,'All Running Order working doc'!$B$4:$CO$60,CG$100,FALSE),"-")</f>
        <v>-</v>
      </c>
      <c r="CH27" s="21" t="str">
        <f>IFERROR(VLOOKUP($A27,'All Running Order working doc'!$B$4:$CO$60,CH$100,FALSE),"-")</f>
        <v>-</v>
      </c>
      <c r="CI27" s="21" t="str">
        <f>IFERROR(VLOOKUP($A27,'All Running Order working doc'!$B$4:$CO$60,CI$100,FALSE),"-")</f>
        <v>-</v>
      </c>
      <c r="CJ27" s="21" t="str">
        <f>IFERROR(VLOOKUP($A27,'All Running Order working doc'!$B$4:$CO$60,CJ$100,FALSE),"-")</f>
        <v>-</v>
      </c>
      <c r="CK27" s="21" t="str">
        <f>IFERROR(VLOOKUP($A27,'All Running Order working doc'!$B$4:$CO$60,CK$100,FALSE),"-")</f>
        <v>-</v>
      </c>
      <c r="CL27" s="21" t="str">
        <f>IFERROR(VLOOKUP($A27,'All Running Order working doc'!$B$4:$CO$60,CL$100,FALSE),"-")</f>
        <v>-</v>
      </c>
      <c r="CM27" s="21" t="str">
        <f>IFERROR(VLOOKUP($A27,'All Running Order working doc'!$B$4:$CO$60,CM$100,FALSE),"-")</f>
        <v>-</v>
      </c>
      <c r="CN27" s="21" t="str">
        <f>IFERROR(VLOOKUP($A27,'All Running Order working doc'!$B$4:$CO$60,CN$100,FALSE),"-")</f>
        <v>-</v>
      </c>
      <c r="CQ27" s="3">
        <v>24</v>
      </c>
    </row>
    <row r="28" spans="1:95" x14ac:dyDescent="0.3">
      <c r="A28" s="3" t="str">
        <f>CONCATENATE(Constants!$D$2,CQ28,)</f>
        <v>National25</v>
      </c>
      <c r="B28" s="12" t="str">
        <f>IFERROR(VLOOKUP($A28,'All Running Order working doc'!$B$4:$CO$60,B$100,FALSE),"-")</f>
        <v>-</v>
      </c>
      <c r="C28" s="21" t="str">
        <f>IFERROR(VLOOKUP($A28,'All Running Order working doc'!$B$4:$CO$60,C$100,FALSE),"-")</f>
        <v>-</v>
      </c>
      <c r="D28" s="21" t="str">
        <f>IFERROR(VLOOKUP($A28,'All Running Order working doc'!$B$4:$CO$60,D$100,FALSE),"-")</f>
        <v>-</v>
      </c>
      <c r="E28" s="21" t="str">
        <f>IFERROR(VLOOKUP($A28,'All Running Order working doc'!$B$4:$CO$60,E$100,FALSE),"-")</f>
        <v>-</v>
      </c>
      <c r="F28" s="21" t="str">
        <f>IFERROR(VLOOKUP($A28,'All Running Order working doc'!$B$4:$CO$60,F$100,FALSE),"-")</f>
        <v>-</v>
      </c>
      <c r="G28" s="21" t="str">
        <f>IFERROR(VLOOKUP($A28,'All Running Order working doc'!$B$4:$CO$60,G$100,FALSE),"-")</f>
        <v>-</v>
      </c>
      <c r="H28" s="21" t="str">
        <f>IFERROR(VLOOKUP($A28,'All Running Order working doc'!$B$4:$CO$60,H$100,FALSE),"-")</f>
        <v>-</v>
      </c>
      <c r="I28" s="21" t="str">
        <f>IFERROR(VLOOKUP($A28,'All Running Order working doc'!$B$4:$CO$60,I$100,FALSE),"-")</f>
        <v>-</v>
      </c>
      <c r="J28" s="21" t="str">
        <f>IFERROR(VLOOKUP($A28,'All Running Order working doc'!$B$4:$CO$60,J$100,FALSE),"-")</f>
        <v>-</v>
      </c>
      <c r="K28" s="21" t="str">
        <f>IFERROR(VLOOKUP($A28,'All Running Order working doc'!$B$4:$CO$60,K$100,FALSE),"-")</f>
        <v>-</v>
      </c>
      <c r="L28" s="21" t="str">
        <f>IFERROR(VLOOKUP($A28,'All Running Order working doc'!$B$4:$CO$60,L$100,FALSE),"-")</f>
        <v>-</v>
      </c>
      <c r="M28" s="21" t="str">
        <f>IFERROR(VLOOKUP($A28,'All Running Order working doc'!$B$4:$CO$60,M$100,FALSE),"-")</f>
        <v>-</v>
      </c>
      <c r="N28" s="21" t="str">
        <f>IFERROR(VLOOKUP($A28,'All Running Order working doc'!$B$4:$CO$60,N$100,FALSE),"-")</f>
        <v>-</v>
      </c>
      <c r="O28" s="21" t="str">
        <f>IFERROR(VLOOKUP($A28,'All Running Order working doc'!$B$4:$CO$60,O$100,FALSE),"-")</f>
        <v>-</v>
      </c>
      <c r="P28" s="21" t="str">
        <f>IFERROR(VLOOKUP($A28,'All Running Order working doc'!$B$4:$CO$60,P$100,FALSE),"-")</f>
        <v>-</v>
      </c>
      <c r="Q28" s="21" t="str">
        <f>IFERROR(VLOOKUP($A28,'All Running Order working doc'!$B$4:$CO$60,Q$100,FALSE),"-")</f>
        <v>-</v>
      </c>
      <c r="R28" s="21" t="str">
        <f>IFERROR(VLOOKUP($A28,'All Running Order working doc'!$B$4:$CO$60,R$100,FALSE),"-")</f>
        <v>-</v>
      </c>
      <c r="S28" s="21" t="str">
        <f>IFERROR(VLOOKUP($A28,'All Running Order working doc'!$B$4:$CO$60,S$100,FALSE),"-")</f>
        <v>-</v>
      </c>
      <c r="T28" s="21" t="str">
        <f>IFERROR(VLOOKUP($A28,'All Running Order working doc'!$B$4:$CO$60,T$100,FALSE),"-")</f>
        <v>-</v>
      </c>
      <c r="U28" s="21" t="str">
        <f>IFERROR(VLOOKUP($A28,'All Running Order working doc'!$B$4:$CO$60,U$100,FALSE),"-")</f>
        <v>-</v>
      </c>
      <c r="V28" s="21" t="str">
        <f>IFERROR(VLOOKUP($A28,'All Running Order working doc'!$B$4:$CO$60,V$100,FALSE),"-")</f>
        <v>-</v>
      </c>
      <c r="W28" s="21" t="str">
        <f>IFERROR(VLOOKUP($A28,'All Running Order working doc'!$B$4:$CO$60,W$100,FALSE),"-")</f>
        <v>-</v>
      </c>
      <c r="X28" s="21" t="str">
        <f>IFERROR(VLOOKUP($A28,'All Running Order working doc'!$B$4:$CO$60,X$100,FALSE),"-")</f>
        <v>-</v>
      </c>
      <c r="Y28" s="21" t="str">
        <f>IFERROR(VLOOKUP($A28,'All Running Order working doc'!$B$4:$CO$60,Y$100,FALSE),"-")</f>
        <v>-</v>
      </c>
      <c r="Z28" s="21" t="str">
        <f>IFERROR(VLOOKUP($A28,'All Running Order working doc'!$B$4:$CO$60,Z$100,FALSE),"-")</f>
        <v>-</v>
      </c>
      <c r="AA28" s="21" t="str">
        <f>IFERROR(VLOOKUP($A28,'All Running Order working doc'!$B$4:$CO$60,AA$100,FALSE),"-")</f>
        <v>-</v>
      </c>
      <c r="AB28" s="21" t="str">
        <f>IFERROR(VLOOKUP($A28,'All Running Order working doc'!$B$4:$CO$60,AB$100,FALSE),"-")</f>
        <v>-</v>
      </c>
      <c r="AC28" s="21" t="str">
        <f>IFERROR(VLOOKUP($A28,'All Running Order working doc'!$B$4:$CO$60,AC$100,FALSE),"-")</f>
        <v>-</v>
      </c>
      <c r="AD28" s="21" t="str">
        <f>IFERROR(VLOOKUP($A28,'All Running Order working doc'!$B$4:$CO$60,AD$100,FALSE),"-")</f>
        <v>-</v>
      </c>
      <c r="AE28" s="21" t="str">
        <f>IFERROR(VLOOKUP($A28,'All Running Order working doc'!$B$4:$CO$60,AE$100,FALSE),"-")</f>
        <v>-</v>
      </c>
      <c r="AF28" s="21" t="str">
        <f>IFERROR(VLOOKUP($A28,'All Running Order working doc'!$B$4:$CO$60,AF$100,FALSE),"-")</f>
        <v>-</v>
      </c>
      <c r="AG28" s="21" t="str">
        <f>IFERROR(VLOOKUP($A28,'All Running Order working doc'!$B$4:$CO$60,AG$100,FALSE),"-")</f>
        <v>-</v>
      </c>
      <c r="AH28" s="21" t="str">
        <f>IFERROR(VLOOKUP($A28,'All Running Order working doc'!$B$4:$CO$60,AH$100,FALSE),"-")</f>
        <v>-</v>
      </c>
      <c r="AI28" s="21" t="str">
        <f>IFERROR(VLOOKUP($A28,'All Running Order working doc'!$B$4:$CO$60,AI$100,FALSE),"-")</f>
        <v>-</v>
      </c>
      <c r="AJ28" s="21" t="str">
        <f>IFERROR(VLOOKUP($A28,'All Running Order working doc'!$B$4:$CO$60,AJ$100,FALSE),"-")</f>
        <v>-</v>
      </c>
      <c r="AK28" s="21" t="str">
        <f>IFERROR(VLOOKUP($A28,'All Running Order working doc'!$B$4:$CO$60,AK$100,FALSE),"-")</f>
        <v>-</v>
      </c>
      <c r="AL28" s="21" t="str">
        <f>IFERROR(VLOOKUP($A28,'All Running Order working doc'!$B$4:$CO$60,AL$100,FALSE),"-")</f>
        <v>-</v>
      </c>
      <c r="AM28" s="21" t="str">
        <f>IFERROR(VLOOKUP($A28,'All Running Order working doc'!$B$4:$CO$60,AM$100,FALSE),"-")</f>
        <v>-</v>
      </c>
      <c r="AN28" s="21" t="str">
        <f>IFERROR(VLOOKUP($A28,'All Running Order working doc'!$B$4:$CO$60,AN$100,FALSE),"-")</f>
        <v>-</v>
      </c>
      <c r="AO28" s="21" t="str">
        <f>IFERROR(VLOOKUP($A28,'All Running Order working doc'!$B$4:$CO$60,AO$100,FALSE),"-")</f>
        <v>-</v>
      </c>
      <c r="AP28" s="21" t="str">
        <f>IFERROR(VLOOKUP($A28,'All Running Order working doc'!$B$4:$CO$60,AP$100,FALSE),"-")</f>
        <v>-</v>
      </c>
      <c r="AQ28" s="21" t="str">
        <f>IFERROR(VLOOKUP($A28,'All Running Order working doc'!$B$4:$CO$60,AQ$100,FALSE),"-")</f>
        <v>-</v>
      </c>
      <c r="AR28" s="21" t="str">
        <f>IFERROR(VLOOKUP($A28,'All Running Order working doc'!$B$4:$CO$60,AR$100,FALSE),"-")</f>
        <v>-</v>
      </c>
      <c r="AS28" s="21" t="str">
        <f>IFERROR(VLOOKUP($A28,'All Running Order working doc'!$B$4:$CO$60,AS$100,FALSE),"-")</f>
        <v>-</v>
      </c>
      <c r="AT28" s="21" t="str">
        <f>IFERROR(VLOOKUP($A28,'All Running Order working doc'!$B$4:$CO$60,AT$100,FALSE),"-")</f>
        <v>-</v>
      </c>
      <c r="AU28" s="21" t="str">
        <f>IFERROR(VLOOKUP($A28,'All Running Order working doc'!$B$4:$CO$60,AU$100,FALSE),"-")</f>
        <v>-</v>
      </c>
      <c r="AV28" s="21" t="str">
        <f>IFERROR(VLOOKUP($A28,'All Running Order working doc'!$B$4:$CO$60,AV$100,FALSE),"-")</f>
        <v>-</v>
      </c>
      <c r="AW28" s="21" t="str">
        <f>IFERROR(VLOOKUP($A28,'All Running Order working doc'!$B$4:$CO$60,AW$100,FALSE),"-")</f>
        <v>-</v>
      </c>
      <c r="AX28" s="21" t="str">
        <f>IFERROR(VLOOKUP($A28,'All Running Order working doc'!$B$4:$CO$60,AX$100,FALSE),"-")</f>
        <v>-</v>
      </c>
      <c r="AY28" s="21" t="str">
        <f>IFERROR(VLOOKUP($A28,'All Running Order working doc'!$B$4:$CO$60,AY$100,FALSE),"-")</f>
        <v>-</v>
      </c>
      <c r="AZ28" s="21" t="str">
        <f>IFERROR(VLOOKUP($A28,'All Running Order working doc'!$B$4:$CO$60,AZ$100,FALSE),"-")</f>
        <v>-</v>
      </c>
      <c r="BA28" s="21" t="str">
        <f>IFERROR(VLOOKUP($A28,'All Running Order working doc'!$B$4:$CO$60,BA$100,FALSE),"-")</f>
        <v>-</v>
      </c>
      <c r="BB28" s="21" t="str">
        <f>IFERROR(VLOOKUP($A28,'All Running Order working doc'!$B$4:$CO$60,BB$100,FALSE),"-")</f>
        <v>-</v>
      </c>
      <c r="BC28" s="21" t="str">
        <f>IFERROR(VLOOKUP($A28,'All Running Order working doc'!$B$4:$CO$60,BC$100,FALSE),"-")</f>
        <v>-</v>
      </c>
      <c r="BD28" s="21" t="str">
        <f>IFERROR(VLOOKUP($A28,'All Running Order working doc'!$B$4:$CO$60,BD$100,FALSE),"-")</f>
        <v>-</v>
      </c>
      <c r="BE28" s="21" t="str">
        <f>IFERROR(VLOOKUP($A28,'All Running Order working doc'!$B$4:$CO$60,BE$100,FALSE),"-")</f>
        <v>-</v>
      </c>
      <c r="BF28" s="21" t="str">
        <f>IFERROR(VLOOKUP($A28,'All Running Order working doc'!$B$4:$CO$60,BF$100,FALSE),"-")</f>
        <v>-</v>
      </c>
      <c r="BG28" s="21" t="str">
        <f>IFERROR(VLOOKUP($A28,'All Running Order working doc'!$B$4:$CO$60,BG$100,FALSE),"-")</f>
        <v>-</v>
      </c>
      <c r="BH28" s="21" t="str">
        <f>IFERROR(VLOOKUP($A28,'All Running Order working doc'!$B$4:$CO$60,BH$100,FALSE),"-")</f>
        <v>-</v>
      </c>
      <c r="BI28" s="21" t="str">
        <f>IFERROR(VLOOKUP($A28,'All Running Order working doc'!$B$4:$CO$60,BI$100,FALSE),"-")</f>
        <v>-</v>
      </c>
      <c r="BJ28" s="21" t="str">
        <f>IFERROR(VLOOKUP($A28,'All Running Order working doc'!$B$4:$CO$60,BJ$100,FALSE),"-")</f>
        <v>-</v>
      </c>
      <c r="BK28" s="21" t="str">
        <f>IFERROR(VLOOKUP($A28,'All Running Order working doc'!$B$4:$CO$60,BK$100,FALSE),"-")</f>
        <v>-</v>
      </c>
      <c r="BL28" s="21" t="str">
        <f>IFERROR(VLOOKUP($A28,'All Running Order working doc'!$B$4:$CO$60,BL$100,FALSE),"-")</f>
        <v>-</v>
      </c>
      <c r="BM28" s="21" t="str">
        <f>IFERROR(VLOOKUP($A28,'All Running Order working doc'!$B$4:$CO$60,BM$100,FALSE),"-")</f>
        <v>-</v>
      </c>
      <c r="BN28" s="21" t="str">
        <f>IFERROR(VLOOKUP($A28,'All Running Order working doc'!$B$4:$CO$60,BN$100,FALSE),"-")</f>
        <v>-</v>
      </c>
      <c r="BO28" s="21" t="str">
        <f>IFERROR(VLOOKUP($A28,'All Running Order working doc'!$B$4:$CO$60,BO$100,FALSE),"-")</f>
        <v>-</v>
      </c>
      <c r="BP28" s="21" t="str">
        <f>IFERROR(VLOOKUP($A28,'All Running Order working doc'!$B$4:$CO$60,BP$100,FALSE),"-")</f>
        <v>-</v>
      </c>
      <c r="BQ28" s="21" t="str">
        <f>IFERROR(VLOOKUP($A28,'All Running Order working doc'!$B$4:$CO$60,BQ$100,FALSE),"-")</f>
        <v>-</v>
      </c>
      <c r="BR28" s="21" t="str">
        <f>IFERROR(VLOOKUP($A28,'All Running Order working doc'!$B$4:$CO$60,BR$100,FALSE),"-")</f>
        <v>-</v>
      </c>
      <c r="BS28" s="21" t="str">
        <f>IFERROR(VLOOKUP($A28,'All Running Order working doc'!$B$4:$CO$60,BS$100,FALSE),"-")</f>
        <v>-</v>
      </c>
      <c r="BT28" s="21" t="str">
        <f>IFERROR(VLOOKUP($A28,'All Running Order working doc'!$B$4:$CO$60,BT$100,FALSE),"-")</f>
        <v>-</v>
      </c>
      <c r="BU28" s="21" t="str">
        <f>IFERROR(VLOOKUP($A28,'All Running Order working doc'!$B$4:$CO$60,BU$100,FALSE),"-")</f>
        <v>-</v>
      </c>
      <c r="BV28" s="21" t="str">
        <f>IFERROR(VLOOKUP($A28,'All Running Order working doc'!$B$4:$CO$60,BV$100,FALSE),"-")</f>
        <v>-</v>
      </c>
      <c r="BW28" s="21" t="str">
        <f>IFERROR(VLOOKUP($A28,'All Running Order working doc'!$B$4:$CO$60,BW$100,FALSE),"-")</f>
        <v>-</v>
      </c>
      <c r="BX28" s="21" t="str">
        <f>IFERROR(VLOOKUP($A28,'All Running Order working doc'!$B$4:$CO$60,BX$100,FALSE),"-")</f>
        <v>-</v>
      </c>
      <c r="BY28" s="21" t="str">
        <f>IFERROR(VLOOKUP($A28,'All Running Order working doc'!$B$4:$CO$60,BY$100,FALSE),"-")</f>
        <v>-</v>
      </c>
      <c r="BZ28" s="21" t="str">
        <f>IFERROR(VLOOKUP($A28,'All Running Order working doc'!$B$4:$CO$60,BZ$100,FALSE),"-")</f>
        <v>-</v>
      </c>
      <c r="CA28" s="21" t="str">
        <f>IFERROR(VLOOKUP($A28,'All Running Order working doc'!$B$4:$CO$60,CA$100,FALSE),"-")</f>
        <v>-</v>
      </c>
      <c r="CB28" s="21" t="str">
        <f>IFERROR(VLOOKUP($A28,'All Running Order working doc'!$B$4:$CO$60,CB$100,FALSE),"-")</f>
        <v>-</v>
      </c>
      <c r="CC28" s="21" t="str">
        <f>IFERROR(VLOOKUP($A28,'All Running Order working doc'!$B$4:$CO$60,CC$100,FALSE),"-")</f>
        <v>-</v>
      </c>
      <c r="CD28" s="21" t="str">
        <f>IFERROR(VLOOKUP($A28,'All Running Order working doc'!$B$4:$CO$60,CD$100,FALSE),"-")</f>
        <v>-</v>
      </c>
      <c r="CE28" s="21" t="str">
        <f>IFERROR(VLOOKUP($A28,'All Running Order working doc'!$B$4:$CO$60,CE$100,FALSE),"-")</f>
        <v>-</v>
      </c>
      <c r="CF28" s="21" t="str">
        <f>IFERROR(VLOOKUP($A28,'All Running Order working doc'!$B$4:$CO$60,CF$100,FALSE),"-")</f>
        <v>-</v>
      </c>
      <c r="CG28" s="21" t="str">
        <f>IFERROR(VLOOKUP($A28,'All Running Order working doc'!$B$4:$CO$60,CG$100,FALSE),"-")</f>
        <v>-</v>
      </c>
      <c r="CH28" s="21" t="str">
        <f>IFERROR(VLOOKUP($A28,'All Running Order working doc'!$B$4:$CO$60,CH$100,FALSE),"-")</f>
        <v>-</v>
      </c>
      <c r="CI28" s="21" t="str">
        <f>IFERROR(VLOOKUP($A28,'All Running Order working doc'!$B$4:$CO$60,CI$100,FALSE),"-")</f>
        <v>-</v>
      </c>
      <c r="CJ28" s="21" t="str">
        <f>IFERROR(VLOOKUP($A28,'All Running Order working doc'!$B$4:$CO$60,CJ$100,FALSE),"-")</f>
        <v>-</v>
      </c>
      <c r="CK28" s="21" t="str">
        <f>IFERROR(VLOOKUP($A28,'All Running Order working doc'!$B$4:$CO$60,CK$100,FALSE),"-")</f>
        <v>-</v>
      </c>
      <c r="CL28" s="21" t="str">
        <f>IFERROR(VLOOKUP($A28,'All Running Order working doc'!$B$4:$CO$60,CL$100,FALSE),"-")</f>
        <v>-</v>
      </c>
      <c r="CM28" s="21" t="str">
        <f>IFERROR(VLOOKUP($A28,'All Running Order working doc'!$B$4:$CO$60,CM$100,FALSE),"-")</f>
        <v>-</v>
      </c>
      <c r="CN28" s="21" t="str">
        <f>IFERROR(VLOOKUP($A28,'All Running Order working doc'!$B$4:$CO$60,CN$100,FALSE),"-")</f>
        <v>-</v>
      </c>
      <c r="CQ28" s="3">
        <v>25</v>
      </c>
    </row>
    <row r="29" spans="1:95" x14ac:dyDescent="0.3">
      <c r="A29" s="3" t="str">
        <f>CONCATENATE(Constants!$D$2,CQ29,)</f>
        <v>National26</v>
      </c>
      <c r="B29" s="12" t="str">
        <f>IFERROR(VLOOKUP($A29,'All Running Order working doc'!$B$4:$CO$60,B$100,FALSE),"-")</f>
        <v>-</v>
      </c>
      <c r="C29" s="21" t="str">
        <f>IFERROR(VLOOKUP($A29,'All Running Order working doc'!$B$4:$CO$60,C$100,FALSE),"-")</f>
        <v>-</v>
      </c>
      <c r="D29" s="21" t="str">
        <f>IFERROR(VLOOKUP($A29,'All Running Order working doc'!$B$4:$CO$60,D$100,FALSE),"-")</f>
        <v>-</v>
      </c>
      <c r="E29" s="21" t="str">
        <f>IFERROR(VLOOKUP($A29,'All Running Order working doc'!$B$4:$CO$60,E$100,FALSE),"-")</f>
        <v>-</v>
      </c>
      <c r="F29" s="21" t="str">
        <f>IFERROR(VLOOKUP($A29,'All Running Order working doc'!$B$4:$CO$60,F$100,FALSE),"-")</f>
        <v>-</v>
      </c>
      <c r="G29" s="21" t="str">
        <f>IFERROR(VLOOKUP($A29,'All Running Order working doc'!$B$4:$CO$60,G$100,FALSE),"-")</f>
        <v>-</v>
      </c>
      <c r="H29" s="21" t="str">
        <f>IFERROR(VLOOKUP($A29,'All Running Order working doc'!$B$4:$CO$60,H$100,FALSE),"-")</f>
        <v>-</v>
      </c>
      <c r="I29" s="21" t="str">
        <f>IFERROR(VLOOKUP($A29,'All Running Order working doc'!$B$4:$CO$60,I$100,FALSE),"-")</f>
        <v>-</v>
      </c>
      <c r="J29" s="21" t="str">
        <f>IFERROR(VLOOKUP($A29,'All Running Order working doc'!$B$4:$CO$60,J$100,FALSE),"-")</f>
        <v>-</v>
      </c>
      <c r="K29" s="21" t="str">
        <f>IFERROR(VLOOKUP($A29,'All Running Order working doc'!$B$4:$CO$60,K$100,FALSE),"-")</f>
        <v>-</v>
      </c>
      <c r="L29" s="21" t="str">
        <f>IFERROR(VLOOKUP($A29,'All Running Order working doc'!$B$4:$CO$60,L$100,FALSE),"-")</f>
        <v>-</v>
      </c>
      <c r="M29" s="21" t="str">
        <f>IFERROR(VLOOKUP($A29,'All Running Order working doc'!$B$4:$CO$60,M$100,FALSE),"-")</f>
        <v>-</v>
      </c>
      <c r="N29" s="21" t="str">
        <f>IFERROR(VLOOKUP($A29,'All Running Order working doc'!$B$4:$CO$60,N$100,FALSE),"-")</f>
        <v>-</v>
      </c>
      <c r="O29" s="21" t="str">
        <f>IFERROR(VLOOKUP($A29,'All Running Order working doc'!$B$4:$CO$60,O$100,FALSE),"-")</f>
        <v>-</v>
      </c>
      <c r="P29" s="21" t="str">
        <f>IFERROR(VLOOKUP($A29,'All Running Order working doc'!$B$4:$CO$60,P$100,FALSE),"-")</f>
        <v>-</v>
      </c>
      <c r="Q29" s="21" t="str">
        <f>IFERROR(VLOOKUP($A29,'All Running Order working doc'!$B$4:$CO$60,Q$100,FALSE),"-")</f>
        <v>-</v>
      </c>
      <c r="R29" s="21" t="str">
        <f>IFERROR(VLOOKUP($A29,'All Running Order working doc'!$B$4:$CO$60,R$100,FALSE),"-")</f>
        <v>-</v>
      </c>
      <c r="S29" s="21" t="str">
        <f>IFERROR(VLOOKUP($A29,'All Running Order working doc'!$B$4:$CO$60,S$100,FALSE),"-")</f>
        <v>-</v>
      </c>
      <c r="T29" s="21" t="str">
        <f>IFERROR(VLOOKUP($A29,'All Running Order working doc'!$B$4:$CO$60,T$100,FALSE),"-")</f>
        <v>-</v>
      </c>
      <c r="U29" s="21" t="str">
        <f>IFERROR(VLOOKUP($A29,'All Running Order working doc'!$B$4:$CO$60,U$100,FALSE),"-")</f>
        <v>-</v>
      </c>
      <c r="V29" s="21" t="str">
        <f>IFERROR(VLOOKUP($A29,'All Running Order working doc'!$B$4:$CO$60,V$100,FALSE),"-")</f>
        <v>-</v>
      </c>
      <c r="W29" s="21" t="str">
        <f>IFERROR(VLOOKUP($A29,'All Running Order working doc'!$B$4:$CO$60,W$100,FALSE),"-")</f>
        <v>-</v>
      </c>
      <c r="X29" s="21" t="str">
        <f>IFERROR(VLOOKUP($A29,'All Running Order working doc'!$B$4:$CO$60,X$100,FALSE),"-")</f>
        <v>-</v>
      </c>
      <c r="Y29" s="21" t="str">
        <f>IFERROR(VLOOKUP($A29,'All Running Order working doc'!$B$4:$CO$60,Y$100,FALSE),"-")</f>
        <v>-</v>
      </c>
      <c r="Z29" s="21" t="str">
        <f>IFERROR(VLOOKUP($A29,'All Running Order working doc'!$B$4:$CO$60,Z$100,FALSE),"-")</f>
        <v>-</v>
      </c>
      <c r="AA29" s="21" t="str">
        <f>IFERROR(VLOOKUP($A29,'All Running Order working doc'!$B$4:$CO$60,AA$100,FALSE),"-")</f>
        <v>-</v>
      </c>
      <c r="AB29" s="21" t="str">
        <f>IFERROR(VLOOKUP($A29,'All Running Order working doc'!$B$4:$CO$60,AB$100,FALSE),"-")</f>
        <v>-</v>
      </c>
      <c r="AC29" s="21" t="str">
        <f>IFERROR(VLOOKUP($A29,'All Running Order working doc'!$B$4:$CO$60,AC$100,FALSE),"-")</f>
        <v>-</v>
      </c>
      <c r="AD29" s="21" t="str">
        <f>IFERROR(VLOOKUP($A29,'All Running Order working doc'!$B$4:$CO$60,AD$100,FALSE),"-")</f>
        <v>-</v>
      </c>
      <c r="AE29" s="21" t="str">
        <f>IFERROR(VLOOKUP($A29,'All Running Order working doc'!$B$4:$CO$60,AE$100,FALSE),"-")</f>
        <v>-</v>
      </c>
      <c r="AF29" s="21" t="str">
        <f>IFERROR(VLOOKUP($A29,'All Running Order working doc'!$B$4:$CO$60,AF$100,FALSE),"-")</f>
        <v>-</v>
      </c>
      <c r="AG29" s="21" t="str">
        <f>IFERROR(VLOOKUP($A29,'All Running Order working doc'!$B$4:$CO$60,AG$100,FALSE),"-")</f>
        <v>-</v>
      </c>
      <c r="AH29" s="21" t="str">
        <f>IFERROR(VLOOKUP($A29,'All Running Order working doc'!$B$4:$CO$60,AH$100,FALSE),"-")</f>
        <v>-</v>
      </c>
      <c r="AI29" s="21" t="str">
        <f>IFERROR(VLOOKUP($A29,'All Running Order working doc'!$B$4:$CO$60,AI$100,FALSE),"-")</f>
        <v>-</v>
      </c>
      <c r="AJ29" s="21" t="str">
        <f>IFERROR(VLOOKUP($A29,'All Running Order working doc'!$B$4:$CO$60,AJ$100,FALSE),"-")</f>
        <v>-</v>
      </c>
      <c r="AK29" s="21" t="str">
        <f>IFERROR(VLOOKUP($A29,'All Running Order working doc'!$B$4:$CO$60,AK$100,FALSE),"-")</f>
        <v>-</v>
      </c>
      <c r="AL29" s="21" t="str">
        <f>IFERROR(VLOOKUP($A29,'All Running Order working doc'!$B$4:$CO$60,AL$100,FALSE),"-")</f>
        <v>-</v>
      </c>
      <c r="AM29" s="21" t="str">
        <f>IFERROR(VLOOKUP($A29,'All Running Order working doc'!$B$4:$CO$60,AM$100,FALSE),"-")</f>
        <v>-</v>
      </c>
      <c r="AN29" s="21" t="str">
        <f>IFERROR(VLOOKUP($A29,'All Running Order working doc'!$B$4:$CO$60,AN$100,FALSE),"-")</f>
        <v>-</v>
      </c>
      <c r="AO29" s="21" t="str">
        <f>IFERROR(VLOOKUP($A29,'All Running Order working doc'!$B$4:$CO$60,AO$100,FALSE),"-")</f>
        <v>-</v>
      </c>
      <c r="AP29" s="21" t="str">
        <f>IFERROR(VLOOKUP($A29,'All Running Order working doc'!$B$4:$CO$60,AP$100,FALSE),"-")</f>
        <v>-</v>
      </c>
      <c r="AQ29" s="21" t="str">
        <f>IFERROR(VLOOKUP($A29,'All Running Order working doc'!$B$4:$CO$60,AQ$100,FALSE),"-")</f>
        <v>-</v>
      </c>
      <c r="AR29" s="21" t="str">
        <f>IFERROR(VLOOKUP($A29,'All Running Order working doc'!$B$4:$CO$60,AR$100,FALSE),"-")</f>
        <v>-</v>
      </c>
      <c r="AS29" s="21" t="str">
        <f>IFERROR(VLOOKUP($A29,'All Running Order working doc'!$B$4:$CO$60,AS$100,FALSE),"-")</f>
        <v>-</v>
      </c>
      <c r="AT29" s="21" t="str">
        <f>IFERROR(VLOOKUP($A29,'All Running Order working doc'!$B$4:$CO$60,AT$100,FALSE),"-")</f>
        <v>-</v>
      </c>
      <c r="AU29" s="21" t="str">
        <f>IFERROR(VLOOKUP($A29,'All Running Order working doc'!$B$4:$CO$60,AU$100,FALSE),"-")</f>
        <v>-</v>
      </c>
      <c r="AV29" s="21" t="str">
        <f>IFERROR(VLOOKUP($A29,'All Running Order working doc'!$B$4:$CO$60,AV$100,FALSE),"-")</f>
        <v>-</v>
      </c>
      <c r="AW29" s="21" t="str">
        <f>IFERROR(VLOOKUP($A29,'All Running Order working doc'!$B$4:$CO$60,AW$100,FALSE),"-")</f>
        <v>-</v>
      </c>
      <c r="AX29" s="21" t="str">
        <f>IFERROR(VLOOKUP($A29,'All Running Order working doc'!$B$4:$CO$60,AX$100,FALSE),"-")</f>
        <v>-</v>
      </c>
      <c r="AY29" s="21" t="str">
        <f>IFERROR(VLOOKUP($A29,'All Running Order working doc'!$B$4:$CO$60,AY$100,FALSE),"-")</f>
        <v>-</v>
      </c>
      <c r="AZ29" s="21" t="str">
        <f>IFERROR(VLOOKUP($A29,'All Running Order working doc'!$B$4:$CO$60,AZ$100,FALSE),"-")</f>
        <v>-</v>
      </c>
      <c r="BA29" s="21" t="str">
        <f>IFERROR(VLOOKUP($A29,'All Running Order working doc'!$B$4:$CO$60,BA$100,FALSE),"-")</f>
        <v>-</v>
      </c>
      <c r="BB29" s="21" t="str">
        <f>IFERROR(VLOOKUP($A29,'All Running Order working doc'!$B$4:$CO$60,BB$100,FALSE),"-")</f>
        <v>-</v>
      </c>
      <c r="BC29" s="21" t="str">
        <f>IFERROR(VLOOKUP($A29,'All Running Order working doc'!$B$4:$CO$60,BC$100,FALSE),"-")</f>
        <v>-</v>
      </c>
      <c r="BD29" s="21" t="str">
        <f>IFERROR(VLOOKUP($A29,'All Running Order working doc'!$B$4:$CO$60,BD$100,FALSE),"-")</f>
        <v>-</v>
      </c>
      <c r="BE29" s="21" t="str">
        <f>IFERROR(VLOOKUP($A29,'All Running Order working doc'!$B$4:$CO$60,BE$100,FALSE),"-")</f>
        <v>-</v>
      </c>
      <c r="BF29" s="21" t="str">
        <f>IFERROR(VLOOKUP($A29,'All Running Order working doc'!$B$4:$CO$60,BF$100,FALSE),"-")</f>
        <v>-</v>
      </c>
      <c r="BG29" s="21" t="str">
        <f>IFERROR(VLOOKUP($A29,'All Running Order working doc'!$B$4:$CO$60,BG$100,FALSE),"-")</f>
        <v>-</v>
      </c>
      <c r="BH29" s="21" t="str">
        <f>IFERROR(VLOOKUP($A29,'All Running Order working doc'!$B$4:$CO$60,BH$100,FALSE),"-")</f>
        <v>-</v>
      </c>
      <c r="BI29" s="21" t="str">
        <f>IFERROR(VLOOKUP($A29,'All Running Order working doc'!$B$4:$CO$60,BI$100,FALSE),"-")</f>
        <v>-</v>
      </c>
      <c r="BJ29" s="21" t="str">
        <f>IFERROR(VLOOKUP($A29,'All Running Order working doc'!$B$4:$CO$60,BJ$100,FALSE),"-")</f>
        <v>-</v>
      </c>
      <c r="BK29" s="21" t="str">
        <f>IFERROR(VLOOKUP($A29,'All Running Order working doc'!$B$4:$CO$60,BK$100,FALSE),"-")</f>
        <v>-</v>
      </c>
      <c r="BL29" s="21" t="str">
        <f>IFERROR(VLOOKUP($A29,'All Running Order working doc'!$B$4:$CO$60,BL$100,FALSE),"-")</f>
        <v>-</v>
      </c>
      <c r="BM29" s="21" t="str">
        <f>IFERROR(VLOOKUP($A29,'All Running Order working doc'!$B$4:$CO$60,BM$100,FALSE),"-")</f>
        <v>-</v>
      </c>
      <c r="BN29" s="21" t="str">
        <f>IFERROR(VLOOKUP($A29,'All Running Order working doc'!$B$4:$CO$60,BN$100,FALSE),"-")</f>
        <v>-</v>
      </c>
      <c r="BO29" s="21" t="str">
        <f>IFERROR(VLOOKUP($A29,'All Running Order working doc'!$B$4:$CO$60,BO$100,FALSE),"-")</f>
        <v>-</v>
      </c>
      <c r="BP29" s="21" t="str">
        <f>IFERROR(VLOOKUP($A29,'All Running Order working doc'!$B$4:$CO$60,BP$100,FALSE),"-")</f>
        <v>-</v>
      </c>
      <c r="BQ29" s="21" t="str">
        <f>IFERROR(VLOOKUP($A29,'All Running Order working doc'!$B$4:$CO$60,BQ$100,FALSE),"-")</f>
        <v>-</v>
      </c>
      <c r="BR29" s="21" t="str">
        <f>IFERROR(VLOOKUP($A29,'All Running Order working doc'!$B$4:$CO$60,BR$100,FALSE),"-")</f>
        <v>-</v>
      </c>
      <c r="BS29" s="21" t="str">
        <f>IFERROR(VLOOKUP($A29,'All Running Order working doc'!$B$4:$CO$60,BS$100,FALSE),"-")</f>
        <v>-</v>
      </c>
      <c r="BT29" s="21" t="str">
        <f>IFERROR(VLOOKUP($A29,'All Running Order working doc'!$B$4:$CO$60,BT$100,FALSE),"-")</f>
        <v>-</v>
      </c>
      <c r="BU29" s="21" t="str">
        <f>IFERROR(VLOOKUP($A29,'All Running Order working doc'!$B$4:$CO$60,BU$100,FALSE),"-")</f>
        <v>-</v>
      </c>
      <c r="BV29" s="21" t="str">
        <f>IFERROR(VLOOKUP($A29,'All Running Order working doc'!$B$4:$CO$60,BV$100,FALSE),"-")</f>
        <v>-</v>
      </c>
      <c r="BW29" s="21" t="str">
        <f>IFERROR(VLOOKUP($A29,'All Running Order working doc'!$B$4:$CO$60,BW$100,FALSE),"-")</f>
        <v>-</v>
      </c>
      <c r="BX29" s="21" t="str">
        <f>IFERROR(VLOOKUP($A29,'All Running Order working doc'!$B$4:$CO$60,BX$100,FALSE),"-")</f>
        <v>-</v>
      </c>
      <c r="BY29" s="21" t="str">
        <f>IFERROR(VLOOKUP($A29,'All Running Order working doc'!$B$4:$CO$60,BY$100,FALSE),"-")</f>
        <v>-</v>
      </c>
      <c r="BZ29" s="21" t="str">
        <f>IFERROR(VLOOKUP($A29,'All Running Order working doc'!$B$4:$CO$60,BZ$100,FALSE),"-")</f>
        <v>-</v>
      </c>
      <c r="CA29" s="21" t="str">
        <f>IFERROR(VLOOKUP($A29,'All Running Order working doc'!$B$4:$CO$60,CA$100,FALSE),"-")</f>
        <v>-</v>
      </c>
      <c r="CB29" s="21" t="str">
        <f>IFERROR(VLOOKUP($A29,'All Running Order working doc'!$B$4:$CO$60,CB$100,FALSE),"-")</f>
        <v>-</v>
      </c>
      <c r="CC29" s="21" t="str">
        <f>IFERROR(VLOOKUP($A29,'All Running Order working doc'!$B$4:$CO$60,CC$100,FALSE),"-")</f>
        <v>-</v>
      </c>
      <c r="CD29" s="21" t="str">
        <f>IFERROR(VLOOKUP($A29,'All Running Order working doc'!$B$4:$CO$60,CD$100,FALSE),"-")</f>
        <v>-</v>
      </c>
      <c r="CE29" s="21" t="str">
        <f>IFERROR(VLOOKUP($A29,'All Running Order working doc'!$B$4:$CO$60,CE$100,FALSE),"-")</f>
        <v>-</v>
      </c>
      <c r="CF29" s="21" t="str">
        <f>IFERROR(VLOOKUP($A29,'All Running Order working doc'!$B$4:$CO$60,CF$100,FALSE),"-")</f>
        <v>-</v>
      </c>
      <c r="CG29" s="21" t="str">
        <f>IFERROR(VLOOKUP($A29,'All Running Order working doc'!$B$4:$CO$60,CG$100,FALSE),"-")</f>
        <v>-</v>
      </c>
      <c r="CH29" s="21" t="str">
        <f>IFERROR(VLOOKUP($A29,'All Running Order working doc'!$B$4:$CO$60,CH$100,FALSE),"-")</f>
        <v>-</v>
      </c>
      <c r="CI29" s="21" t="str">
        <f>IFERROR(VLOOKUP($A29,'All Running Order working doc'!$B$4:$CO$60,CI$100,FALSE),"-")</f>
        <v>-</v>
      </c>
      <c r="CJ29" s="21" t="str">
        <f>IFERROR(VLOOKUP($A29,'All Running Order working doc'!$B$4:$CO$60,CJ$100,FALSE),"-")</f>
        <v>-</v>
      </c>
      <c r="CK29" s="21" t="str">
        <f>IFERROR(VLOOKUP($A29,'All Running Order working doc'!$B$4:$CO$60,CK$100,FALSE),"-")</f>
        <v>-</v>
      </c>
      <c r="CL29" s="21" t="str">
        <f>IFERROR(VLOOKUP($A29,'All Running Order working doc'!$B$4:$CO$60,CL$100,FALSE),"-")</f>
        <v>-</v>
      </c>
      <c r="CM29" s="21" t="str">
        <f>IFERROR(VLOOKUP($A29,'All Running Order working doc'!$B$4:$CO$60,CM$100,FALSE),"-")</f>
        <v>-</v>
      </c>
      <c r="CN29" s="21" t="str">
        <f>IFERROR(VLOOKUP($A29,'All Running Order working doc'!$B$4:$CO$60,CN$100,FALSE),"-")</f>
        <v>-</v>
      </c>
      <c r="CQ29" s="3">
        <v>26</v>
      </c>
    </row>
    <row r="30" spans="1:95" x14ac:dyDescent="0.3">
      <c r="A30" s="3" t="str">
        <f>CONCATENATE(Constants!$D$2,CQ30,)</f>
        <v>National27</v>
      </c>
      <c r="B30" s="12" t="str">
        <f>IFERROR(VLOOKUP($A30,'All Running Order working doc'!$B$4:$CO$60,B$100,FALSE),"-")</f>
        <v>-</v>
      </c>
      <c r="C30" s="21" t="str">
        <f>IFERROR(VLOOKUP($A30,'All Running Order working doc'!$B$4:$CO$60,C$100,FALSE),"-")</f>
        <v>-</v>
      </c>
      <c r="D30" s="21" t="str">
        <f>IFERROR(VLOOKUP($A30,'All Running Order working doc'!$B$4:$CO$60,D$100,FALSE),"-")</f>
        <v>-</v>
      </c>
      <c r="E30" s="21" t="str">
        <f>IFERROR(VLOOKUP($A30,'All Running Order working doc'!$B$4:$CO$60,E$100,FALSE),"-")</f>
        <v>-</v>
      </c>
      <c r="F30" s="21" t="str">
        <f>IFERROR(VLOOKUP($A30,'All Running Order working doc'!$B$4:$CO$60,F$100,FALSE),"-")</f>
        <v>-</v>
      </c>
      <c r="G30" s="21" t="str">
        <f>IFERROR(VLOOKUP($A30,'All Running Order working doc'!$B$4:$CO$60,G$100,FALSE),"-")</f>
        <v>-</v>
      </c>
      <c r="H30" s="21" t="str">
        <f>IFERROR(VLOOKUP($A30,'All Running Order working doc'!$B$4:$CO$60,H$100,FALSE),"-")</f>
        <v>-</v>
      </c>
      <c r="I30" s="21" t="str">
        <f>IFERROR(VLOOKUP($A30,'All Running Order working doc'!$B$4:$CO$60,I$100,FALSE),"-")</f>
        <v>-</v>
      </c>
      <c r="J30" s="21" t="str">
        <f>IFERROR(VLOOKUP($A30,'All Running Order working doc'!$B$4:$CO$60,J$100,FALSE),"-")</f>
        <v>-</v>
      </c>
      <c r="K30" s="21" t="str">
        <f>IFERROR(VLOOKUP($A30,'All Running Order working doc'!$B$4:$CO$60,K$100,FALSE),"-")</f>
        <v>-</v>
      </c>
      <c r="L30" s="21" t="str">
        <f>IFERROR(VLOOKUP($A30,'All Running Order working doc'!$B$4:$CO$60,L$100,FALSE),"-")</f>
        <v>-</v>
      </c>
      <c r="M30" s="21" t="str">
        <f>IFERROR(VLOOKUP($A30,'All Running Order working doc'!$B$4:$CO$60,M$100,FALSE),"-")</f>
        <v>-</v>
      </c>
      <c r="N30" s="21" t="str">
        <f>IFERROR(VLOOKUP($A30,'All Running Order working doc'!$B$4:$CO$60,N$100,FALSE),"-")</f>
        <v>-</v>
      </c>
      <c r="O30" s="21" t="str">
        <f>IFERROR(VLOOKUP($A30,'All Running Order working doc'!$B$4:$CO$60,O$100,FALSE),"-")</f>
        <v>-</v>
      </c>
      <c r="P30" s="21" t="str">
        <f>IFERROR(VLOOKUP($A30,'All Running Order working doc'!$B$4:$CO$60,P$100,FALSE),"-")</f>
        <v>-</v>
      </c>
      <c r="Q30" s="21" t="str">
        <f>IFERROR(VLOOKUP($A30,'All Running Order working doc'!$B$4:$CO$60,Q$100,FALSE),"-")</f>
        <v>-</v>
      </c>
      <c r="R30" s="21" t="str">
        <f>IFERROR(VLOOKUP($A30,'All Running Order working doc'!$B$4:$CO$60,R$100,FALSE),"-")</f>
        <v>-</v>
      </c>
      <c r="S30" s="21" t="str">
        <f>IFERROR(VLOOKUP($A30,'All Running Order working doc'!$B$4:$CO$60,S$100,FALSE),"-")</f>
        <v>-</v>
      </c>
      <c r="T30" s="21" t="str">
        <f>IFERROR(VLOOKUP($A30,'All Running Order working doc'!$B$4:$CO$60,T$100,FALSE),"-")</f>
        <v>-</v>
      </c>
      <c r="U30" s="21" t="str">
        <f>IFERROR(VLOOKUP($A30,'All Running Order working doc'!$B$4:$CO$60,U$100,FALSE),"-")</f>
        <v>-</v>
      </c>
      <c r="V30" s="21" t="str">
        <f>IFERROR(VLOOKUP($A30,'All Running Order working doc'!$B$4:$CO$60,V$100,FALSE),"-")</f>
        <v>-</v>
      </c>
      <c r="W30" s="21" t="str">
        <f>IFERROR(VLOOKUP($A30,'All Running Order working doc'!$B$4:$CO$60,W$100,FALSE),"-")</f>
        <v>-</v>
      </c>
      <c r="X30" s="21" t="str">
        <f>IFERROR(VLOOKUP($A30,'All Running Order working doc'!$B$4:$CO$60,X$100,FALSE),"-")</f>
        <v>-</v>
      </c>
      <c r="Y30" s="21" t="str">
        <f>IFERROR(VLOOKUP($A30,'All Running Order working doc'!$B$4:$CO$60,Y$100,FALSE),"-")</f>
        <v>-</v>
      </c>
      <c r="Z30" s="21" t="str">
        <f>IFERROR(VLOOKUP($A30,'All Running Order working doc'!$B$4:$CO$60,Z$100,FALSE),"-")</f>
        <v>-</v>
      </c>
      <c r="AA30" s="21" t="str">
        <f>IFERROR(VLOOKUP($A30,'All Running Order working doc'!$B$4:$CO$60,AA$100,FALSE),"-")</f>
        <v>-</v>
      </c>
      <c r="AB30" s="21" t="str">
        <f>IFERROR(VLOOKUP($A30,'All Running Order working doc'!$B$4:$CO$60,AB$100,FALSE),"-")</f>
        <v>-</v>
      </c>
      <c r="AC30" s="21" t="str">
        <f>IFERROR(VLOOKUP($A30,'All Running Order working doc'!$B$4:$CO$60,AC$100,FALSE),"-")</f>
        <v>-</v>
      </c>
      <c r="AD30" s="21" t="str">
        <f>IFERROR(VLOOKUP($A30,'All Running Order working doc'!$B$4:$CO$60,AD$100,FALSE),"-")</f>
        <v>-</v>
      </c>
      <c r="AE30" s="21" t="str">
        <f>IFERROR(VLOOKUP($A30,'All Running Order working doc'!$B$4:$CO$60,AE$100,FALSE),"-")</f>
        <v>-</v>
      </c>
      <c r="AF30" s="21" t="str">
        <f>IFERROR(VLOOKUP($A30,'All Running Order working doc'!$B$4:$CO$60,AF$100,FALSE),"-")</f>
        <v>-</v>
      </c>
      <c r="AG30" s="21" t="str">
        <f>IFERROR(VLOOKUP($A30,'All Running Order working doc'!$B$4:$CO$60,AG$100,FALSE),"-")</f>
        <v>-</v>
      </c>
      <c r="AH30" s="21" t="str">
        <f>IFERROR(VLOOKUP($A30,'All Running Order working doc'!$B$4:$CO$60,AH$100,FALSE),"-")</f>
        <v>-</v>
      </c>
      <c r="AI30" s="21" t="str">
        <f>IFERROR(VLOOKUP($A30,'All Running Order working doc'!$B$4:$CO$60,AI$100,FALSE),"-")</f>
        <v>-</v>
      </c>
      <c r="AJ30" s="21" t="str">
        <f>IFERROR(VLOOKUP($A30,'All Running Order working doc'!$B$4:$CO$60,AJ$100,FALSE),"-")</f>
        <v>-</v>
      </c>
      <c r="AK30" s="21" t="str">
        <f>IFERROR(VLOOKUP($A30,'All Running Order working doc'!$B$4:$CO$60,AK$100,FALSE),"-")</f>
        <v>-</v>
      </c>
      <c r="AL30" s="21" t="str">
        <f>IFERROR(VLOOKUP($A30,'All Running Order working doc'!$B$4:$CO$60,AL$100,FALSE),"-")</f>
        <v>-</v>
      </c>
      <c r="AM30" s="21" t="str">
        <f>IFERROR(VLOOKUP($A30,'All Running Order working doc'!$B$4:$CO$60,AM$100,FALSE),"-")</f>
        <v>-</v>
      </c>
      <c r="AN30" s="21" t="str">
        <f>IFERROR(VLOOKUP($A30,'All Running Order working doc'!$B$4:$CO$60,AN$100,FALSE),"-")</f>
        <v>-</v>
      </c>
      <c r="AO30" s="21" t="str">
        <f>IFERROR(VLOOKUP($A30,'All Running Order working doc'!$B$4:$CO$60,AO$100,FALSE),"-")</f>
        <v>-</v>
      </c>
      <c r="AP30" s="21" t="str">
        <f>IFERROR(VLOOKUP($A30,'All Running Order working doc'!$B$4:$CO$60,AP$100,FALSE),"-")</f>
        <v>-</v>
      </c>
      <c r="AQ30" s="21" t="str">
        <f>IFERROR(VLOOKUP($A30,'All Running Order working doc'!$B$4:$CO$60,AQ$100,FALSE),"-")</f>
        <v>-</v>
      </c>
      <c r="AR30" s="21" t="str">
        <f>IFERROR(VLOOKUP($A30,'All Running Order working doc'!$B$4:$CO$60,AR$100,FALSE),"-")</f>
        <v>-</v>
      </c>
      <c r="AS30" s="21" t="str">
        <f>IFERROR(VLOOKUP($A30,'All Running Order working doc'!$B$4:$CO$60,AS$100,FALSE),"-")</f>
        <v>-</v>
      </c>
      <c r="AT30" s="21" t="str">
        <f>IFERROR(VLOOKUP($A30,'All Running Order working doc'!$B$4:$CO$60,AT$100,FALSE),"-")</f>
        <v>-</v>
      </c>
      <c r="AU30" s="21" t="str">
        <f>IFERROR(VLOOKUP($A30,'All Running Order working doc'!$B$4:$CO$60,AU$100,FALSE),"-")</f>
        <v>-</v>
      </c>
      <c r="AV30" s="21" t="str">
        <f>IFERROR(VLOOKUP($A30,'All Running Order working doc'!$B$4:$CO$60,AV$100,FALSE),"-")</f>
        <v>-</v>
      </c>
      <c r="AW30" s="21" t="str">
        <f>IFERROR(VLOOKUP($A30,'All Running Order working doc'!$B$4:$CO$60,AW$100,FALSE),"-")</f>
        <v>-</v>
      </c>
      <c r="AX30" s="21" t="str">
        <f>IFERROR(VLOOKUP($A30,'All Running Order working doc'!$B$4:$CO$60,AX$100,FALSE),"-")</f>
        <v>-</v>
      </c>
      <c r="AY30" s="21" t="str">
        <f>IFERROR(VLOOKUP($A30,'All Running Order working doc'!$B$4:$CO$60,AY$100,FALSE),"-")</f>
        <v>-</v>
      </c>
      <c r="AZ30" s="21" t="str">
        <f>IFERROR(VLOOKUP($A30,'All Running Order working doc'!$B$4:$CO$60,AZ$100,FALSE),"-")</f>
        <v>-</v>
      </c>
      <c r="BA30" s="21" t="str">
        <f>IFERROR(VLOOKUP($A30,'All Running Order working doc'!$B$4:$CO$60,BA$100,FALSE),"-")</f>
        <v>-</v>
      </c>
      <c r="BB30" s="21" t="str">
        <f>IFERROR(VLOOKUP($A30,'All Running Order working doc'!$B$4:$CO$60,BB$100,FALSE),"-")</f>
        <v>-</v>
      </c>
      <c r="BC30" s="21" t="str">
        <f>IFERROR(VLOOKUP($A30,'All Running Order working doc'!$B$4:$CO$60,BC$100,FALSE),"-")</f>
        <v>-</v>
      </c>
      <c r="BD30" s="21" t="str">
        <f>IFERROR(VLOOKUP($A30,'All Running Order working doc'!$B$4:$CO$60,BD$100,FALSE),"-")</f>
        <v>-</v>
      </c>
      <c r="BE30" s="21" t="str">
        <f>IFERROR(VLOOKUP($A30,'All Running Order working doc'!$B$4:$CO$60,BE$100,FALSE),"-")</f>
        <v>-</v>
      </c>
      <c r="BF30" s="21" t="str">
        <f>IFERROR(VLOOKUP($A30,'All Running Order working doc'!$B$4:$CO$60,BF$100,FALSE),"-")</f>
        <v>-</v>
      </c>
      <c r="BG30" s="21" t="str">
        <f>IFERROR(VLOOKUP($A30,'All Running Order working doc'!$B$4:$CO$60,BG$100,FALSE),"-")</f>
        <v>-</v>
      </c>
      <c r="BH30" s="21" t="str">
        <f>IFERROR(VLOOKUP($A30,'All Running Order working doc'!$B$4:$CO$60,BH$100,FALSE),"-")</f>
        <v>-</v>
      </c>
      <c r="BI30" s="21" t="str">
        <f>IFERROR(VLOOKUP($A30,'All Running Order working doc'!$B$4:$CO$60,BI$100,FALSE),"-")</f>
        <v>-</v>
      </c>
      <c r="BJ30" s="21" t="str">
        <f>IFERROR(VLOOKUP($A30,'All Running Order working doc'!$B$4:$CO$60,BJ$100,FALSE),"-")</f>
        <v>-</v>
      </c>
      <c r="BK30" s="21" t="str">
        <f>IFERROR(VLOOKUP($A30,'All Running Order working doc'!$B$4:$CO$60,BK$100,FALSE),"-")</f>
        <v>-</v>
      </c>
      <c r="BL30" s="21" t="str">
        <f>IFERROR(VLOOKUP($A30,'All Running Order working doc'!$B$4:$CO$60,BL$100,FALSE),"-")</f>
        <v>-</v>
      </c>
      <c r="BM30" s="21" t="str">
        <f>IFERROR(VLOOKUP($A30,'All Running Order working doc'!$B$4:$CO$60,BM$100,FALSE),"-")</f>
        <v>-</v>
      </c>
      <c r="BN30" s="21" t="str">
        <f>IFERROR(VLOOKUP($A30,'All Running Order working doc'!$B$4:$CO$60,BN$100,FALSE),"-")</f>
        <v>-</v>
      </c>
      <c r="BO30" s="21" t="str">
        <f>IFERROR(VLOOKUP($A30,'All Running Order working doc'!$B$4:$CO$60,BO$100,FALSE),"-")</f>
        <v>-</v>
      </c>
      <c r="BP30" s="21" t="str">
        <f>IFERROR(VLOOKUP($A30,'All Running Order working doc'!$B$4:$CO$60,BP$100,FALSE),"-")</f>
        <v>-</v>
      </c>
      <c r="BQ30" s="21" t="str">
        <f>IFERROR(VLOOKUP($A30,'All Running Order working doc'!$B$4:$CO$60,BQ$100,FALSE),"-")</f>
        <v>-</v>
      </c>
      <c r="BR30" s="21" t="str">
        <f>IFERROR(VLOOKUP($A30,'All Running Order working doc'!$B$4:$CO$60,BR$100,FALSE),"-")</f>
        <v>-</v>
      </c>
      <c r="BS30" s="21" t="str">
        <f>IFERROR(VLOOKUP($A30,'All Running Order working doc'!$B$4:$CO$60,BS$100,FALSE),"-")</f>
        <v>-</v>
      </c>
      <c r="BT30" s="21" t="str">
        <f>IFERROR(VLOOKUP($A30,'All Running Order working doc'!$B$4:$CO$60,BT$100,FALSE),"-")</f>
        <v>-</v>
      </c>
      <c r="BU30" s="21" t="str">
        <f>IFERROR(VLOOKUP($A30,'All Running Order working doc'!$B$4:$CO$60,BU$100,FALSE),"-")</f>
        <v>-</v>
      </c>
      <c r="BV30" s="21" t="str">
        <f>IFERROR(VLOOKUP($A30,'All Running Order working doc'!$B$4:$CO$60,BV$100,FALSE),"-")</f>
        <v>-</v>
      </c>
      <c r="BW30" s="21" t="str">
        <f>IFERROR(VLOOKUP($A30,'All Running Order working doc'!$B$4:$CO$60,BW$100,FALSE),"-")</f>
        <v>-</v>
      </c>
      <c r="BX30" s="21" t="str">
        <f>IFERROR(VLOOKUP($A30,'All Running Order working doc'!$B$4:$CO$60,BX$100,FALSE),"-")</f>
        <v>-</v>
      </c>
      <c r="BY30" s="21" t="str">
        <f>IFERROR(VLOOKUP($A30,'All Running Order working doc'!$B$4:$CO$60,BY$100,FALSE),"-")</f>
        <v>-</v>
      </c>
      <c r="BZ30" s="21" t="str">
        <f>IFERROR(VLOOKUP($A30,'All Running Order working doc'!$B$4:$CO$60,BZ$100,FALSE),"-")</f>
        <v>-</v>
      </c>
      <c r="CA30" s="21" t="str">
        <f>IFERROR(VLOOKUP($A30,'All Running Order working doc'!$B$4:$CO$60,CA$100,FALSE),"-")</f>
        <v>-</v>
      </c>
      <c r="CB30" s="21" t="str">
        <f>IFERROR(VLOOKUP($A30,'All Running Order working doc'!$B$4:$CO$60,CB$100,FALSE),"-")</f>
        <v>-</v>
      </c>
      <c r="CC30" s="21" t="str">
        <f>IFERROR(VLOOKUP($A30,'All Running Order working doc'!$B$4:$CO$60,CC$100,FALSE),"-")</f>
        <v>-</v>
      </c>
      <c r="CD30" s="21" t="str">
        <f>IFERROR(VLOOKUP($A30,'All Running Order working doc'!$B$4:$CO$60,CD$100,FALSE),"-")</f>
        <v>-</v>
      </c>
      <c r="CE30" s="21" t="str">
        <f>IFERROR(VLOOKUP($A30,'All Running Order working doc'!$B$4:$CO$60,CE$100,FALSE),"-")</f>
        <v>-</v>
      </c>
      <c r="CF30" s="21" t="str">
        <f>IFERROR(VLOOKUP($A30,'All Running Order working doc'!$B$4:$CO$60,CF$100,FALSE),"-")</f>
        <v>-</v>
      </c>
      <c r="CG30" s="21" t="str">
        <f>IFERROR(VLOOKUP($A30,'All Running Order working doc'!$B$4:$CO$60,CG$100,FALSE),"-")</f>
        <v>-</v>
      </c>
      <c r="CH30" s="21" t="str">
        <f>IFERROR(VLOOKUP($A30,'All Running Order working doc'!$B$4:$CO$60,CH$100,FALSE),"-")</f>
        <v>-</v>
      </c>
      <c r="CI30" s="21" t="str">
        <f>IFERROR(VLOOKUP($A30,'All Running Order working doc'!$B$4:$CO$60,CI$100,FALSE),"-")</f>
        <v>-</v>
      </c>
      <c r="CJ30" s="21" t="str">
        <f>IFERROR(VLOOKUP($A30,'All Running Order working doc'!$B$4:$CO$60,CJ$100,FALSE),"-")</f>
        <v>-</v>
      </c>
      <c r="CK30" s="21" t="str">
        <f>IFERROR(VLOOKUP($A30,'All Running Order working doc'!$B$4:$CO$60,CK$100,FALSE),"-")</f>
        <v>-</v>
      </c>
      <c r="CL30" s="21" t="str">
        <f>IFERROR(VLOOKUP($A30,'All Running Order working doc'!$B$4:$CO$60,CL$100,FALSE),"-")</f>
        <v>-</v>
      </c>
      <c r="CM30" s="21" t="str">
        <f>IFERROR(VLOOKUP($A30,'All Running Order working doc'!$B$4:$CO$60,CM$100,FALSE),"-")</f>
        <v>-</v>
      </c>
      <c r="CN30" s="21" t="str">
        <f>IFERROR(VLOOKUP($A30,'All Running Order working doc'!$B$4:$CO$60,CN$100,FALSE),"-")</f>
        <v>-</v>
      </c>
      <c r="CQ30" s="3">
        <v>27</v>
      </c>
    </row>
    <row r="31" spans="1:95" x14ac:dyDescent="0.3">
      <c r="A31" s="3" t="str">
        <f>CONCATENATE(Constants!$D$2,CQ31,)</f>
        <v>National28</v>
      </c>
      <c r="B31" s="12" t="str">
        <f>IFERROR(VLOOKUP($A31,'All Running Order working doc'!$B$4:$CO$60,B$100,FALSE),"-")</f>
        <v>-</v>
      </c>
      <c r="C31" s="21" t="str">
        <f>IFERROR(VLOOKUP($A31,'All Running Order working doc'!$B$4:$CO$60,C$100,FALSE),"-")</f>
        <v>-</v>
      </c>
      <c r="D31" s="21" t="str">
        <f>IFERROR(VLOOKUP($A31,'All Running Order working doc'!$B$4:$CO$60,D$100,FALSE),"-")</f>
        <v>-</v>
      </c>
      <c r="E31" s="21" t="str">
        <f>IFERROR(VLOOKUP($A31,'All Running Order working doc'!$B$4:$CO$60,E$100,FALSE),"-")</f>
        <v>-</v>
      </c>
      <c r="F31" s="21" t="str">
        <f>IFERROR(VLOOKUP($A31,'All Running Order working doc'!$B$4:$CO$60,F$100,FALSE),"-")</f>
        <v>-</v>
      </c>
      <c r="G31" s="21" t="str">
        <f>IFERROR(VLOOKUP($A31,'All Running Order working doc'!$B$4:$CO$60,G$100,FALSE),"-")</f>
        <v>-</v>
      </c>
      <c r="H31" s="21" t="str">
        <f>IFERROR(VLOOKUP($A31,'All Running Order working doc'!$B$4:$CO$60,H$100,FALSE),"-")</f>
        <v>-</v>
      </c>
      <c r="I31" s="21" t="str">
        <f>IFERROR(VLOOKUP($A31,'All Running Order working doc'!$B$4:$CO$60,I$100,FALSE),"-")</f>
        <v>-</v>
      </c>
      <c r="J31" s="21" t="str">
        <f>IFERROR(VLOOKUP($A31,'All Running Order working doc'!$B$4:$CO$60,J$100,FALSE),"-")</f>
        <v>-</v>
      </c>
      <c r="K31" s="21" t="str">
        <f>IFERROR(VLOOKUP($A31,'All Running Order working doc'!$B$4:$CO$60,K$100,FALSE),"-")</f>
        <v>-</v>
      </c>
      <c r="L31" s="21" t="str">
        <f>IFERROR(VLOOKUP($A31,'All Running Order working doc'!$B$4:$CO$60,L$100,FALSE),"-")</f>
        <v>-</v>
      </c>
      <c r="M31" s="21" t="str">
        <f>IFERROR(VLOOKUP($A31,'All Running Order working doc'!$B$4:$CO$60,M$100,FALSE),"-")</f>
        <v>-</v>
      </c>
      <c r="N31" s="21" t="str">
        <f>IFERROR(VLOOKUP($A31,'All Running Order working doc'!$B$4:$CO$60,N$100,FALSE),"-")</f>
        <v>-</v>
      </c>
      <c r="O31" s="21" t="str">
        <f>IFERROR(VLOOKUP($A31,'All Running Order working doc'!$B$4:$CO$60,O$100,FALSE),"-")</f>
        <v>-</v>
      </c>
      <c r="P31" s="21" t="str">
        <f>IFERROR(VLOOKUP($A31,'All Running Order working doc'!$B$4:$CO$60,P$100,FALSE),"-")</f>
        <v>-</v>
      </c>
      <c r="Q31" s="21" t="str">
        <f>IFERROR(VLOOKUP($A31,'All Running Order working doc'!$B$4:$CO$60,Q$100,FALSE),"-")</f>
        <v>-</v>
      </c>
      <c r="R31" s="21" t="str">
        <f>IFERROR(VLOOKUP($A31,'All Running Order working doc'!$B$4:$CO$60,R$100,FALSE),"-")</f>
        <v>-</v>
      </c>
      <c r="S31" s="21" t="str">
        <f>IFERROR(VLOOKUP($A31,'All Running Order working doc'!$B$4:$CO$60,S$100,FALSE),"-")</f>
        <v>-</v>
      </c>
      <c r="T31" s="21" t="str">
        <f>IFERROR(VLOOKUP($A31,'All Running Order working doc'!$B$4:$CO$60,T$100,FALSE),"-")</f>
        <v>-</v>
      </c>
      <c r="U31" s="21" t="str">
        <f>IFERROR(VLOOKUP($A31,'All Running Order working doc'!$B$4:$CO$60,U$100,FALSE),"-")</f>
        <v>-</v>
      </c>
      <c r="V31" s="21" t="str">
        <f>IFERROR(VLOOKUP($A31,'All Running Order working doc'!$B$4:$CO$60,V$100,FALSE),"-")</f>
        <v>-</v>
      </c>
      <c r="W31" s="21" t="str">
        <f>IFERROR(VLOOKUP($A31,'All Running Order working doc'!$B$4:$CO$60,W$100,FALSE),"-")</f>
        <v>-</v>
      </c>
      <c r="X31" s="21" t="str">
        <f>IFERROR(VLOOKUP($A31,'All Running Order working doc'!$B$4:$CO$60,X$100,FALSE),"-")</f>
        <v>-</v>
      </c>
      <c r="Y31" s="21" t="str">
        <f>IFERROR(VLOOKUP($A31,'All Running Order working doc'!$B$4:$CO$60,Y$100,FALSE),"-")</f>
        <v>-</v>
      </c>
      <c r="Z31" s="21" t="str">
        <f>IFERROR(VLOOKUP($A31,'All Running Order working doc'!$B$4:$CO$60,Z$100,FALSE),"-")</f>
        <v>-</v>
      </c>
      <c r="AA31" s="21" t="str">
        <f>IFERROR(VLOOKUP($A31,'All Running Order working doc'!$B$4:$CO$60,AA$100,FALSE),"-")</f>
        <v>-</v>
      </c>
      <c r="AB31" s="21" t="str">
        <f>IFERROR(VLOOKUP($A31,'All Running Order working doc'!$B$4:$CO$60,AB$100,FALSE),"-")</f>
        <v>-</v>
      </c>
      <c r="AC31" s="21" t="str">
        <f>IFERROR(VLOOKUP($A31,'All Running Order working doc'!$B$4:$CO$60,AC$100,FALSE),"-")</f>
        <v>-</v>
      </c>
      <c r="AD31" s="21" t="str">
        <f>IFERROR(VLOOKUP($A31,'All Running Order working doc'!$B$4:$CO$60,AD$100,FALSE),"-")</f>
        <v>-</v>
      </c>
      <c r="AE31" s="21" t="str">
        <f>IFERROR(VLOOKUP($A31,'All Running Order working doc'!$B$4:$CO$60,AE$100,FALSE),"-")</f>
        <v>-</v>
      </c>
      <c r="AF31" s="21" t="str">
        <f>IFERROR(VLOOKUP($A31,'All Running Order working doc'!$B$4:$CO$60,AF$100,FALSE),"-")</f>
        <v>-</v>
      </c>
      <c r="AG31" s="21" t="str">
        <f>IFERROR(VLOOKUP($A31,'All Running Order working doc'!$B$4:$CO$60,AG$100,FALSE),"-")</f>
        <v>-</v>
      </c>
      <c r="AH31" s="21" t="str">
        <f>IFERROR(VLOOKUP($A31,'All Running Order working doc'!$B$4:$CO$60,AH$100,FALSE),"-")</f>
        <v>-</v>
      </c>
      <c r="AI31" s="21" t="str">
        <f>IFERROR(VLOOKUP($A31,'All Running Order working doc'!$B$4:$CO$60,AI$100,FALSE),"-")</f>
        <v>-</v>
      </c>
      <c r="AJ31" s="21" t="str">
        <f>IFERROR(VLOOKUP($A31,'All Running Order working doc'!$B$4:$CO$60,AJ$100,FALSE),"-")</f>
        <v>-</v>
      </c>
      <c r="AK31" s="21" t="str">
        <f>IFERROR(VLOOKUP($A31,'All Running Order working doc'!$B$4:$CO$60,AK$100,FALSE),"-")</f>
        <v>-</v>
      </c>
      <c r="AL31" s="21" t="str">
        <f>IFERROR(VLOOKUP($A31,'All Running Order working doc'!$B$4:$CO$60,AL$100,FALSE),"-")</f>
        <v>-</v>
      </c>
      <c r="AM31" s="21" t="str">
        <f>IFERROR(VLOOKUP($A31,'All Running Order working doc'!$B$4:$CO$60,AM$100,FALSE),"-")</f>
        <v>-</v>
      </c>
      <c r="AN31" s="21" t="str">
        <f>IFERROR(VLOOKUP($A31,'All Running Order working doc'!$B$4:$CO$60,AN$100,FALSE),"-")</f>
        <v>-</v>
      </c>
      <c r="AO31" s="21" t="str">
        <f>IFERROR(VLOOKUP($A31,'All Running Order working doc'!$B$4:$CO$60,AO$100,FALSE),"-")</f>
        <v>-</v>
      </c>
      <c r="AP31" s="21" t="str">
        <f>IFERROR(VLOOKUP($A31,'All Running Order working doc'!$B$4:$CO$60,AP$100,FALSE),"-")</f>
        <v>-</v>
      </c>
      <c r="AQ31" s="21" t="str">
        <f>IFERROR(VLOOKUP($A31,'All Running Order working doc'!$B$4:$CO$60,AQ$100,FALSE),"-")</f>
        <v>-</v>
      </c>
      <c r="AR31" s="21" t="str">
        <f>IFERROR(VLOOKUP($A31,'All Running Order working doc'!$B$4:$CO$60,AR$100,FALSE),"-")</f>
        <v>-</v>
      </c>
      <c r="AS31" s="21" t="str">
        <f>IFERROR(VLOOKUP($A31,'All Running Order working doc'!$B$4:$CO$60,AS$100,FALSE),"-")</f>
        <v>-</v>
      </c>
      <c r="AT31" s="21" t="str">
        <f>IFERROR(VLOOKUP($A31,'All Running Order working doc'!$B$4:$CO$60,AT$100,FALSE),"-")</f>
        <v>-</v>
      </c>
      <c r="AU31" s="21" t="str">
        <f>IFERROR(VLOOKUP($A31,'All Running Order working doc'!$B$4:$CO$60,AU$100,FALSE),"-")</f>
        <v>-</v>
      </c>
      <c r="AV31" s="21" t="str">
        <f>IFERROR(VLOOKUP($A31,'All Running Order working doc'!$B$4:$CO$60,AV$100,FALSE),"-")</f>
        <v>-</v>
      </c>
      <c r="AW31" s="21" t="str">
        <f>IFERROR(VLOOKUP($A31,'All Running Order working doc'!$B$4:$CO$60,AW$100,FALSE),"-")</f>
        <v>-</v>
      </c>
      <c r="AX31" s="21" t="str">
        <f>IFERROR(VLOOKUP($A31,'All Running Order working doc'!$B$4:$CO$60,AX$100,FALSE),"-")</f>
        <v>-</v>
      </c>
      <c r="AY31" s="21" t="str">
        <f>IFERROR(VLOOKUP($A31,'All Running Order working doc'!$B$4:$CO$60,AY$100,FALSE),"-")</f>
        <v>-</v>
      </c>
      <c r="AZ31" s="21" t="str">
        <f>IFERROR(VLOOKUP($A31,'All Running Order working doc'!$B$4:$CO$60,AZ$100,FALSE),"-")</f>
        <v>-</v>
      </c>
      <c r="BA31" s="21" t="str">
        <f>IFERROR(VLOOKUP($A31,'All Running Order working doc'!$B$4:$CO$60,BA$100,FALSE),"-")</f>
        <v>-</v>
      </c>
      <c r="BB31" s="21" t="str">
        <f>IFERROR(VLOOKUP($A31,'All Running Order working doc'!$B$4:$CO$60,BB$100,FALSE),"-")</f>
        <v>-</v>
      </c>
      <c r="BC31" s="21" t="str">
        <f>IFERROR(VLOOKUP($A31,'All Running Order working doc'!$B$4:$CO$60,BC$100,FALSE),"-")</f>
        <v>-</v>
      </c>
      <c r="BD31" s="21" t="str">
        <f>IFERROR(VLOOKUP($A31,'All Running Order working doc'!$B$4:$CO$60,BD$100,FALSE),"-")</f>
        <v>-</v>
      </c>
      <c r="BE31" s="21" t="str">
        <f>IFERROR(VLOOKUP($A31,'All Running Order working doc'!$B$4:$CO$60,BE$100,FALSE),"-")</f>
        <v>-</v>
      </c>
      <c r="BF31" s="21" t="str">
        <f>IFERROR(VLOOKUP($A31,'All Running Order working doc'!$B$4:$CO$60,BF$100,FALSE),"-")</f>
        <v>-</v>
      </c>
      <c r="BG31" s="21" t="str">
        <f>IFERROR(VLOOKUP($A31,'All Running Order working doc'!$B$4:$CO$60,BG$100,FALSE),"-")</f>
        <v>-</v>
      </c>
      <c r="BH31" s="21" t="str">
        <f>IFERROR(VLOOKUP($A31,'All Running Order working doc'!$B$4:$CO$60,BH$100,FALSE),"-")</f>
        <v>-</v>
      </c>
      <c r="BI31" s="21" t="str">
        <f>IFERROR(VLOOKUP($A31,'All Running Order working doc'!$B$4:$CO$60,BI$100,FALSE),"-")</f>
        <v>-</v>
      </c>
      <c r="BJ31" s="21" t="str">
        <f>IFERROR(VLOOKUP($A31,'All Running Order working doc'!$B$4:$CO$60,BJ$100,FALSE),"-")</f>
        <v>-</v>
      </c>
      <c r="BK31" s="21" t="str">
        <f>IFERROR(VLOOKUP($A31,'All Running Order working doc'!$B$4:$CO$60,BK$100,FALSE),"-")</f>
        <v>-</v>
      </c>
      <c r="BL31" s="21" t="str">
        <f>IFERROR(VLOOKUP($A31,'All Running Order working doc'!$B$4:$CO$60,BL$100,FALSE),"-")</f>
        <v>-</v>
      </c>
      <c r="BM31" s="21" t="str">
        <f>IFERROR(VLOOKUP($A31,'All Running Order working doc'!$B$4:$CO$60,BM$100,FALSE),"-")</f>
        <v>-</v>
      </c>
      <c r="BN31" s="21" t="str">
        <f>IFERROR(VLOOKUP($A31,'All Running Order working doc'!$B$4:$CO$60,BN$100,FALSE),"-")</f>
        <v>-</v>
      </c>
      <c r="BO31" s="21" t="str">
        <f>IFERROR(VLOOKUP($A31,'All Running Order working doc'!$B$4:$CO$60,BO$100,FALSE),"-")</f>
        <v>-</v>
      </c>
      <c r="BP31" s="21" t="str">
        <f>IFERROR(VLOOKUP($A31,'All Running Order working doc'!$B$4:$CO$60,BP$100,FALSE),"-")</f>
        <v>-</v>
      </c>
      <c r="BQ31" s="21" t="str">
        <f>IFERROR(VLOOKUP($A31,'All Running Order working doc'!$B$4:$CO$60,BQ$100,FALSE),"-")</f>
        <v>-</v>
      </c>
      <c r="BR31" s="21" t="str">
        <f>IFERROR(VLOOKUP($A31,'All Running Order working doc'!$B$4:$CO$60,BR$100,FALSE),"-")</f>
        <v>-</v>
      </c>
      <c r="BS31" s="21" t="str">
        <f>IFERROR(VLOOKUP($A31,'All Running Order working doc'!$B$4:$CO$60,BS$100,FALSE),"-")</f>
        <v>-</v>
      </c>
      <c r="BT31" s="21" t="str">
        <f>IFERROR(VLOOKUP($A31,'All Running Order working doc'!$B$4:$CO$60,BT$100,FALSE),"-")</f>
        <v>-</v>
      </c>
      <c r="BU31" s="21" t="str">
        <f>IFERROR(VLOOKUP($A31,'All Running Order working doc'!$B$4:$CO$60,BU$100,FALSE),"-")</f>
        <v>-</v>
      </c>
      <c r="BV31" s="21" t="str">
        <f>IFERROR(VLOOKUP($A31,'All Running Order working doc'!$B$4:$CO$60,BV$100,FALSE),"-")</f>
        <v>-</v>
      </c>
      <c r="BW31" s="21" t="str">
        <f>IFERROR(VLOOKUP($A31,'All Running Order working doc'!$B$4:$CO$60,BW$100,FALSE),"-")</f>
        <v>-</v>
      </c>
      <c r="BX31" s="21" t="str">
        <f>IFERROR(VLOOKUP($A31,'All Running Order working doc'!$B$4:$CO$60,BX$100,FALSE),"-")</f>
        <v>-</v>
      </c>
      <c r="BY31" s="21" t="str">
        <f>IFERROR(VLOOKUP($A31,'All Running Order working doc'!$B$4:$CO$60,BY$100,FALSE),"-")</f>
        <v>-</v>
      </c>
      <c r="BZ31" s="21" t="str">
        <f>IFERROR(VLOOKUP($A31,'All Running Order working doc'!$B$4:$CO$60,BZ$100,FALSE),"-")</f>
        <v>-</v>
      </c>
      <c r="CA31" s="21" t="str">
        <f>IFERROR(VLOOKUP($A31,'All Running Order working doc'!$B$4:$CO$60,CA$100,FALSE),"-")</f>
        <v>-</v>
      </c>
      <c r="CB31" s="21" t="str">
        <f>IFERROR(VLOOKUP($A31,'All Running Order working doc'!$B$4:$CO$60,CB$100,FALSE),"-")</f>
        <v>-</v>
      </c>
      <c r="CC31" s="21" t="str">
        <f>IFERROR(VLOOKUP($A31,'All Running Order working doc'!$B$4:$CO$60,CC$100,FALSE),"-")</f>
        <v>-</v>
      </c>
      <c r="CD31" s="21" t="str">
        <f>IFERROR(VLOOKUP($A31,'All Running Order working doc'!$B$4:$CO$60,CD$100,FALSE),"-")</f>
        <v>-</v>
      </c>
      <c r="CE31" s="21" t="str">
        <f>IFERROR(VLOOKUP($A31,'All Running Order working doc'!$B$4:$CO$60,CE$100,FALSE),"-")</f>
        <v>-</v>
      </c>
      <c r="CF31" s="21" t="str">
        <f>IFERROR(VLOOKUP($A31,'All Running Order working doc'!$B$4:$CO$60,CF$100,FALSE),"-")</f>
        <v>-</v>
      </c>
      <c r="CG31" s="21" t="str">
        <f>IFERROR(VLOOKUP($A31,'All Running Order working doc'!$B$4:$CO$60,CG$100,FALSE),"-")</f>
        <v>-</v>
      </c>
      <c r="CH31" s="21" t="str">
        <f>IFERROR(VLOOKUP($A31,'All Running Order working doc'!$B$4:$CO$60,CH$100,FALSE),"-")</f>
        <v>-</v>
      </c>
      <c r="CI31" s="21" t="str">
        <f>IFERROR(VLOOKUP($A31,'All Running Order working doc'!$B$4:$CO$60,CI$100,FALSE),"-")</f>
        <v>-</v>
      </c>
      <c r="CJ31" s="21" t="str">
        <f>IFERROR(VLOOKUP($A31,'All Running Order working doc'!$B$4:$CO$60,CJ$100,FALSE),"-")</f>
        <v>-</v>
      </c>
      <c r="CK31" s="21" t="str">
        <f>IFERROR(VLOOKUP($A31,'All Running Order working doc'!$B$4:$CO$60,CK$100,FALSE),"-")</f>
        <v>-</v>
      </c>
      <c r="CL31" s="21" t="str">
        <f>IFERROR(VLOOKUP($A31,'All Running Order working doc'!$B$4:$CO$60,CL$100,FALSE),"-")</f>
        <v>-</v>
      </c>
      <c r="CM31" s="21" t="str">
        <f>IFERROR(VLOOKUP($A31,'All Running Order working doc'!$B$4:$CO$60,CM$100,FALSE),"-")</f>
        <v>-</v>
      </c>
      <c r="CN31" s="21" t="str">
        <f>IFERROR(VLOOKUP($A31,'All Running Order working doc'!$B$4:$CO$60,CN$100,FALSE),"-")</f>
        <v>-</v>
      </c>
      <c r="CQ31" s="3">
        <v>28</v>
      </c>
    </row>
    <row r="32" spans="1:95" x14ac:dyDescent="0.3">
      <c r="A32" s="3" t="str">
        <f>CONCATENATE(Constants!$D$2,CQ32,)</f>
        <v>National29</v>
      </c>
      <c r="B32" s="12" t="str">
        <f>IFERROR(VLOOKUP($A32,'All Running Order working doc'!$B$4:$CO$60,B$100,FALSE),"-")</f>
        <v>-</v>
      </c>
      <c r="C32" s="21" t="str">
        <f>IFERROR(VLOOKUP($A32,'All Running Order working doc'!$B$4:$CO$60,C$100,FALSE),"-")</f>
        <v>-</v>
      </c>
      <c r="D32" s="21" t="str">
        <f>IFERROR(VLOOKUP($A32,'All Running Order working doc'!$B$4:$CO$60,D$100,FALSE),"-")</f>
        <v>-</v>
      </c>
      <c r="E32" s="21" t="str">
        <f>IFERROR(VLOOKUP($A32,'All Running Order working doc'!$B$4:$CO$60,E$100,FALSE),"-")</f>
        <v>-</v>
      </c>
      <c r="F32" s="21" t="str">
        <f>IFERROR(VLOOKUP($A32,'All Running Order working doc'!$B$4:$CO$60,F$100,FALSE),"-")</f>
        <v>-</v>
      </c>
      <c r="G32" s="21" t="str">
        <f>IFERROR(VLOOKUP($A32,'All Running Order working doc'!$B$4:$CO$60,G$100,FALSE),"-")</f>
        <v>-</v>
      </c>
      <c r="H32" s="21" t="str">
        <f>IFERROR(VLOOKUP($A32,'All Running Order working doc'!$B$4:$CO$60,H$100,FALSE),"-")</f>
        <v>-</v>
      </c>
      <c r="I32" s="21" t="str">
        <f>IFERROR(VLOOKUP($A32,'All Running Order working doc'!$B$4:$CO$60,I$100,FALSE),"-")</f>
        <v>-</v>
      </c>
      <c r="J32" s="21" t="str">
        <f>IFERROR(VLOOKUP($A32,'All Running Order working doc'!$B$4:$CO$60,J$100,FALSE),"-")</f>
        <v>-</v>
      </c>
      <c r="K32" s="21" t="str">
        <f>IFERROR(VLOOKUP($A32,'All Running Order working doc'!$B$4:$CO$60,K$100,FALSE),"-")</f>
        <v>-</v>
      </c>
      <c r="L32" s="21" t="str">
        <f>IFERROR(VLOOKUP($A32,'All Running Order working doc'!$B$4:$CO$60,L$100,FALSE),"-")</f>
        <v>-</v>
      </c>
      <c r="M32" s="21" t="str">
        <f>IFERROR(VLOOKUP($A32,'All Running Order working doc'!$B$4:$CO$60,M$100,FALSE),"-")</f>
        <v>-</v>
      </c>
      <c r="N32" s="21" t="str">
        <f>IFERROR(VLOOKUP($A32,'All Running Order working doc'!$B$4:$CO$60,N$100,FALSE),"-")</f>
        <v>-</v>
      </c>
      <c r="O32" s="21" t="str">
        <f>IFERROR(VLOOKUP($A32,'All Running Order working doc'!$B$4:$CO$60,O$100,FALSE),"-")</f>
        <v>-</v>
      </c>
      <c r="P32" s="21" t="str">
        <f>IFERROR(VLOOKUP($A32,'All Running Order working doc'!$B$4:$CO$60,P$100,FALSE),"-")</f>
        <v>-</v>
      </c>
      <c r="Q32" s="21" t="str">
        <f>IFERROR(VLOOKUP($A32,'All Running Order working doc'!$B$4:$CO$60,Q$100,FALSE),"-")</f>
        <v>-</v>
      </c>
      <c r="R32" s="21" t="str">
        <f>IFERROR(VLOOKUP($A32,'All Running Order working doc'!$B$4:$CO$60,R$100,FALSE),"-")</f>
        <v>-</v>
      </c>
      <c r="S32" s="21" t="str">
        <f>IFERROR(VLOOKUP($A32,'All Running Order working doc'!$B$4:$CO$60,S$100,FALSE),"-")</f>
        <v>-</v>
      </c>
      <c r="T32" s="21" t="str">
        <f>IFERROR(VLOOKUP($A32,'All Running Order working doc'!$B$4:$CO$60,T$100,FALSE),"-")</f>
        <v>-</v>
      </c>
      <c r="U32" s="21" t="str">
        <f>IFERROR(VLOOKUP($A32,'All Running Order working doc'!$B$4:$CO$60,U$100,FALSE),"-")</f>
        <v>-</v>
      </c>
      <c r="V32" s="21" t="str">
        <f>IFERROR(VLOOKUP($A32,'All Running Order working doc'!$B$4:$CO$60,V$100,FALSE),"-")</f>
        <v>-</v>
      </c>
      <c r="W32" s="21" t="str">
        <f>IFERROR(VLOOKUP($A32,'All Running Order working doc'!$B$4:$CO$60,W$100,FALSE),"-")</f>
        <v>-</v>
      </c>
      <c r="X32" s="21" t="str">
        <f>IFERROR(VLOOKUP($A32,'All Running Order working doc'!$B$4:$CO$60,X$100,FALSE),"-")</f>
        <v>-</v>
      </c>
      <c r="Y32" s="21" t="str">
        <f>IFERROR(VLOOKUP($A32,'All Running Order working doc'!$B$4:$CO$60,Y$100,FALSE),"-")</f>
        <v>-</v>
      </c>
      <c r="Z32" s="21" t="str">
        <f>IFERROR(VLOOKUP($A32,'All Running Order working doc'!$B$4:$CO$60,Z$100,FALSE),"-")</f>
        <v>-</v>
      </c>
      <c r="AA32" s="21" t="str">
        <f>IFERROR(VLOOKUP($A32,'All Running Order working doc'!$B$4:$CO$60,AA$100,FALSE),"-")</f>
        <v>-</v>
      </c>
      <c r="AB32" s="21" t="str">
        <f>IFERROR(VLOOKUP($A32,'All Running Order working doc'!$B$4:$CO$60,AB$100,FALSE),"-")</f>
        <v>-</v>
      </c>
      <c r="AC32" s="21" t="str">
        <f>IFERROR(VLOOKUP($A32,'All Running Order working doc'!$B$4:$CO$60,AC$100,FALSE),"-")</f>
        <v>-</v>
      </c>
      <c r="AD32" s="21" t="str">
        <f>IFERROR(VLOOKUP($A32,'All Running Order working doc'!$B$4:$CO$60,AD$100,FALSE),"-")</f>
        <v>-</v>
      </c>
      <c r="AE32" s="21" t="str">
        <f>IFERROR(VLOOKUP($A32,'All Running Order working doc'!$B$4:$CO$60,AE$100,FALSE),"-")</f>
        <v>-</v>
      </c>
      <c r="AF32" s="21" t="str">
        <f>IFERROR(VLOOKUP($A32,'All Running Order working doc'!$B$4:$CO$60,AF$100,FALSE),"-")</f>
        <v>-</v>
      </c>
      <c r="AG32" s="21" t="str">
        <f>IFERROR(VLOOKUP($A32,'All Running Order working doc'!$B$4:$CO$60,AG$100,FALSE),"-")</f>
        <v>-</v>
      </c>
      <c r="AH32" s="21" t="str">
        <f>IFERROR(VLOOKUP($A32,'All Running Order working doc'!$B$4:$CO$60,AH$100,FALSE),"-")</f>
        <v>-</v>
      </c>
      <c r="AI32" s="21" t="str">
        <f>IFERROR(VLOOKUP($A32,'All Running Order working doc'!$B$4:$CO$60,AI$100,FALSE),"-")</f>
        <v>-</v>
      </c>
      <c r="AJ32" s="21" t="str">
        <f>IFERROR(VLOOKUP($A32,'All Running Order working doc'!$B$4:$CO$60,AJ$100,FALSE),"-")</f>
        <v>-</v>
      </c>
      <c r="AK32" s="21" t="str">
        <f>IFERROR(VLOOKUP($A32,'All Running Order working doc'!$B$4:$CO$60,AK$100,FALSE),"-")</f>
        <v>-</v>
      </c>
      <c r="AL32" s="21" t="str">
        <f>IFERROR(VLOOKUP($A32,'All Running Order working doc'!$B$4:$CO$60,AL$100,FALSE),"-")</f>
        <v>-</v>
      </c>
      <c r="AM32" s="21" t="str">
        <f>IFERROR(VLOOKUP($A32,'All Running Order working doc'!$B$4:$CO$60,AM$100,FALSE),"-")</f>
        <v>-</v>
      </c>
      <c r="AN32" s="21" t="str">
        <f>IFERROR(VLOOKUP($A32,'All Running Order working doc'!$B$4:$CO$60,AN$100,FALSE),"-")</f>
        <v>-</v>
      </c>
      <c r="AO32" s="21" t="str">
        <f>IFERROR(VLOOKUP($A32,'All Running Order working doc'!$B$4:$CO$60,AO$100,FALSE),"-")</f>
        <v>-</v>
      </c>
      <c r="AP32" s="21" t="str">
        <f>IFERROR(VLOOKUP($A32,'All Running Order working doc'!$B$4:$CO$60,AP$100,FALSE),"-")</f>
        <v>-</v>
      </c>
      <c r="AQ32" s="21" t="str">
        <f>IFERROR(VLOOKUP($A32,'All Running Order working doc'!$B$4:$CO$60,AQ$100,FALSE),"-")</f>
        <v>-</v>
      </c>
      <c r="AR32" s="21" t="str">
        <f>IFERROR(VLOOKUP($A32,'All Running Order working doc'!$B$4:$CO$60,AR$100,FALSE),"-")</f>
        <v>-</v>
      </c>
      <c r="AS32" s="21" t="str">
        <f>IFERROR(VLOOKUP($A32,'All Running Order working doc'!$B$4:$CO$60,AS$100,FALSE),"-")</f>
        <v>-</v>
      </c>
      <c r="AT32" s="21" t="str">
        <f>IFERROR(VLOOKUP($A32,'All Running Order working doc'!$B$4:$CO$60,AT$100,FALSE),"-")</f>
        <v>-</v>
      </c>
      <c r="AU32" s="21" t="str">
        <f>IFERROR(VLOOKUP($A32,'All Running Order working doc'!$B$4:$CO$60,AU$100,FALSE),"-")</f>
        <v>-</v>
      </c>
      <c r="AV32" s="21" t="str">
        <f>IFERROR(VLOOKUP($A32,'All Running Order working doc'!$B$4:$CO$60,AV$100,FALSE),"-")</f>
        <v>-</v>
      </c>
      <c r="AW32" s="21" t="str">
        <f>IFERROR(VLOOKUP($A32,'All Running Order working doc'!$B$4:$CO$60,AW$100,FALSE),"-")</f>
        <v>-</v>
      </c>
      <c r="AX32" s="21" t="str">
        <f>IFERROR(VLOOKUP($A32,'All Running Order working doc'!$B$4:$CO$60,AX$100,FALSE),"-")</f>
        <v>-</v>
      </c>
      <c r="AY32" s="21" t="str">
        <f>IFERROR(VLOOKUP($A32,'All Running Order working doc'!$B$4:$CO$60,AY$100,FALSE),"-")</f>
        <v>-</v>
      </c>
      <c r="AZ32" s="21" t="str">
        <f>IFERROR(VLOOKUP($A32,'All Running Order working doc'!$B$4:$CO$60,AZ$100,FALSE),"-")</f>
        <v>-</v>
      </c>
      <c r="BA32" s="21" t="str">
        <f>IFERROR(VLOOKUP($A32,'All Running Order working doc'!$B$4:$CO$60,BA$100,FALSE),"-")</f>
        <v>-</v>
      </c>
      <c r="BB32" s="21" t="str">
        <f>IFERROR(VLOOKUP($A32,'All Running Order working doc'!$B$4:$CO$60,BB$100,FALSE),"-")</f>
        <v>-</v>
      </c>
      <c r="BC32" s="21" t="str">
        <f>IFERROR(VLOOKUP($A32,'All Running Order working doc'!$B$4:$CO$60,BC$100,FALSE),"-")</f>
        <v>-</v>
      </c>
      <c r="BD32" s="21" t="str">
        <f>IFERROR(VLOOKUP($A32,'All Running Order working doc'!$B$4:$CO$60,BD$100,FALSE),"-")</f>
        <v>-</v>
      </c>
      <c r="BE32" s="21" t="str">
        <f>IFERROR(VLOOKUP($A32,'All Running Order working doc'!$B$4:$CO$60,BE$100,FALSE),"-")</f>
        <v>-</v>
      </c>
      <c r="BF32" s="21" t="str">
        <f>IFERROR(VLOOKUP($A32,'All Running Order working doc'!$B$4:$CO$60,BF$100,FALSE),"-")</f>
        <v>-</v>
      </c>
      <c r="BG32" s="21" t="str">
        <f>IFERROR(VLOOKUP($A32,'All Running Order working doc'!$B$4:$CO$60,BG$100,FALSE),"-")</f>
        <v>-</v>
      </c>
      <c r="BH32" s="21" t="str">
        <f>IFERROR(VLOOKUP($A32,'All Running Order working doc'!$B$4:$CO$60,BH$100,FALSE),"-")</f>
        <v>-</v>
      </c>
      <c r="BI32" s="21" t="str">
        <f>IFERROR(VLOOKUP($A32,'All Running Order working doc'!$B$4:$CO$60,BI$100,FALSE),"-")</f>
        <v>-</v>
      </c>
      <c r="BJ32" s="21" t="str">
        <f>IFERROR(VLOOKUP($A32,'All Running Order working doc'!$B$4:$CO$60,BJ$100,FALSE),"-")</f>
        <v>-</v>
      </c>
      <c r="BK32" s="21" t="str">
        <f>IFERROR(VLOOKUP($A32,'All Running Order working doc'!$B$4:$CO$60,BK$100,FALSE),"-")</f>
        <v>-</v>
      </c>
      <c r="BL32" s="21" t="str">
        <f>IFERROR(VLOOKUP($A32,'All Running Order working doc'!$B$4:$CO$60,BL$100,FALSE),"-")</f>
        <v>-</v>
      </c>
      <c r="BM32" s="21" t="str">
        <f>IFERROR(VLOOKUP($A32,'All Running Order working doc'!$B$4:$CO$60,BM$100,FALSE),"-")</f>
        <v>-</v>
      </c>
      <c r="BN32" s="21" t="str">
        <f>IFERROR(VLOOKUP($A32,'All Running Order working doc'!$B$4:$CO$60,BN$100,FALSE),"-")</f>
        <v>-</v>
      </c>
      <c r="BO32" s="21" t="str">
        <f>IFERROR(VLOOKUP($A32,'All Running Order working doc'!$B$4:$CO$60,BO$100,FALSE),"-")</f>
        <v>-</v>
      </c>
      <c r="BP32" s="21" t="str">
        <f>IFERROR(VLOOKUP($A32,'All Running Order working doc'!$B$4:$CO$60,BP$100,FALSE),"-")</f>
        <v>-</v>
      </c>
      <c r="BQ32" s="21" t="str">
        <f>IFERROR(VLOOKUP($A32,'All Running Order working doc'!$B$4:$CO$60,BQ$100,FALSE),"-")</f>
        <v>-</v>
      </c>
      <c r="BR32" s="21" t="str">
        <f>IFERROR(VLOOKUP($A32,'All Running Order working doc'!$B$4:$CO$60,BR$100,FALSE),"-")</f>
        <v>-</v>
      </c>
      <c r="BS32" s="21" t="str">
        <f>IFERROR(VLOOKUP($A32,'All Running Order working doc'!$B$4:$CO$60,BS$100,FALSE),"-")</f>
        <v>-</v>
      </c>
      <c r="BT32" s="21" t="str">
        <f>IFERROR(VLOOKUP($A32,'All Running Order working doc'!$B$4:$CO$60,BT$100,FALSE),"-")</f>
        <v>-</v>
      </c>
      <c r="BU32" s="21" t="str">
        <f>IFERROR(VLOOKUP($A32,'All Running Order working doc'!$B$4:$CO$60,BU$100,FALSE),"-")</f>
        <v>-</v>
      </c>
      <c r="BV32" s="21" t="str">
        <f>IFERROR(VLOOKUP($A32,'All Running Order working doc'!$B$4:$CO$60,BV$100,FALSE),"-")</f>
        <v>-</v>
      </c>
      <c r="BW32" s="21" t="str">
        <f>IFERROR(VLOOKUP($A32,'All Running Order working doc'!$B$4:$CO$60,BW$100,FALSE),"-")</f>
        <v>-</v>
      </c>
      <c r="BX32" s="21" t="str">
        <f>IFERROR(VLOOKUP($A32,'All Running Order working doc'!$B$4:$CO$60,BX$100,FALSE),"-")</f>
        <v>-</v>
      </c>
      <c r="BY32" s="21" t="str">
        <f>IFERROR(VLOOKUP($A32,'All Running Order working doc'!$B$4:$CO$60,BY$100,FALSE),"-")</f>
        <v>-</v>
      </c>
      <c r="BZ32" s="21" t="str">
        <f>IFERROR(VLOOKUP($A32,'All Running Order working doc'!$B$4:$CO$60,BZ$100,FALSE),"-")</f>
        <v>-</v>
      </c>
      <c r="CA32" s="21" t="str">
        <f>IFERROR(VLOOKUP($A32,'All Running Order working doc'!$B$4:$CO$60,CA$100,FALSE),"-")</f>
        <v>-</v>
      </c>
      <c r="CB32" s="21" t="str">
        <f>IFERROR(VLOOKUP($A32,'All Running Order working doc'!$B$4:$CO$60,CB$100,FALSE),"-")</f>
        <v>-</v>
      </c>
      <c r="CC32" s="21" t="str">
        <f>IFERROR(VLOOKUP($A32,'All Running Order working doc'!$B$4:$CO$60,CC$100,FALSE),"-")</f>
        <v>-</v>
      </c>
      <c r="CD32" s="21" t="str">
        <f>IFERROR(VLOOKUP($A32,'All Running Order working doc'!$B$4:$CO$60,CD$100,FALSE),"-")</f>
        <v>-</v>
      </c>
      <c r="CE32" s="21" t="str">
        <f>IFERROR(VLOOKUP($A32,'All Running Order working doc'!$B$4:$CO$60,CE$100,FALSE),"-")</f>
        <v>-</v>
      </c>
      <c r="CF32" s="21" t="str">
        <f>IFERROR(VLOOKUP($A32,'All Running Order working doc'!$B$4:$CO$60,CF$100,FALSE),"-")</f>
        <v>-</v>
      </c>
      <c r="CG32" s="21" t="str">
        <f>IFERROR(VLOOKUP($A32,'All Running Order working doc'!$B$4:$CO$60,CG$100,FALSE),"-")</f>
        <v>-</v>
      </c>
      <c r="CH32" s="21" t="str">
        <f>IFERROR(VLOOKUP($A32,'All Running Order working doc'!$B$4:$CO$60,CH$100,FALSE),"-")</f>
        <v>-</v>
      </c>
      <c r="CI32" s="21" t="str">
        <f>IFERROR(VLOOKUP($A32,'All Running Order working doc'!$B$4:$CO$60,CI$100,FALSE),"-")</f>
        <v>-</v>
      </c>
      <c r="CJ32" s="21" t="str">
        <f>IFERROR(VLOOKUP($A32,'All Running Order working doc'!$B$4:$CO$60,CJ$100,FALSE),"-")</f>
        <v>-</v>
      </c>
      <c r="CK32" s="21" t="str">
        <f>IFERROR(VLOOKUP($A32,'All Running Order working doc'!$B$4:$CO$60,CK$100,FALSE),"-")</f>
        <v>-</v>
      </c>
      <c r="CL32" s="21" t="str">
        <f>IFERROR(VLOOKUP($A32,'All Running Order working doc'!$B$4:$CO$60,CL$100,FALSE),"-")</f>
        <v>-</v>
      </c>
      <c r="CM32" s="21" t="str">
        <f>IFERROR(VLOOKUP($A32,'All Running Order working doc'!$B$4:$CO$60,CM$100,FALSE),"-")</f>
        <v>-</v>
      </c>
      <c r="CN32" s="21" t="str">
        <f>IFERROR(VLOOKUP($A32,'All Running Order working doc'!$B$4:$CO$60,CN$100,FALSE),"-")</f>
        <v>-</v>
      </c>
      <c r="CQ32" s="3">
        <v>29</v>
      </c>
    </row>
    <row r="33" spans="1:95" x14ac:dyDescent="0.3">
      <c r="A33" s="3" t="str">
        <f>CONCATENATE(Constants!$D$2,CQ33,)</f>
        <v>National30</v>
      </c>
      <c r="B33" s="12" t="str">
        <f>IFERROR(VLOOKUP($A33,'All Running Order working doc'!$B$4:$CO$60,B$100,FALSE),"-")</f>
        <v>-</v>
      </c>
      <c r="C33" s="21" t="str">
        <f>IFERROR(VLOOKUP($A33,'All Running Order working doc'!$B$4:$CO$60,C$100,FALSE),"-")</f>
        <v>-</v>
      </c>
      <c r="D33" s="21" t="str">
        <f>IFERROR(VLOOKUP($A33,'All Running Order working doc'!$B$4:$CO$60,D$100,FALSE),"-")</f>
        <v>-</v>
      </c>
      <c r="E33" s="21" t="str">
        <f>IFERROR(VLOOKUP($A33,'All Running Order working doc'!$B$4:$CO$60,E$100,FALSE),"-")</f>
        <v>-</v>
      </c>
      <c r="F33" s="21" t="str">
        <f>IFERROR(VLOOKUP($A33,'All Running Order working doc'!$B$4:$CO$60,F$100,FALSE),"-")</f>
        <v>-</v>
      </c>
      <c r="G33" s="21" t="str">
        <f>IFERROR(VLOOKUP($A33,'All Running Order working doc'!$B$4:$CO$60,G$100,FALSE),"-")</f>
        <v>-</v>
      </c>
      <c r="H33" s="21" t="str">
        <f>IFERROR(VLOOKUP($A33,'All Running Order working doc'!$B$4:$CO$60,H$100,FALSE),"-")</f>
        <v>-</v>
      </c>
      <c r="I33" s="21" t="str">
        <f>IFERROR(VLOOKUP($A33,'All Running Order working doc'!$B$4:$CO$60,I$100,FALSE),"-")</f>
        <v>-</v>
      </c>
      <c r="J33" s="21" t="str">
        <f>IFERROR(VLOOKUP($A33,'All Running Order working doc'!$B$4:$CO$60,J$100,FALSE),"-")</f>
        <v>-</v>
      </c>
      <c r="K33" s="21" t="str">
        <f>IFERROR(VLOOKUP($A33,'All Running Order working doc'!$B$4:$CO$60,K$100,FALSE),"-")</f>
        <v>-</v>
      </c>
      <c r="L33" s="21" t="str">
        <f>IFERROR(VLOOKUP($A33,'All Running Order working doc'!$B$4:$CO$60,L$100,FALSE),"-")</f>
        <v>-</v>
      </c>
      <c r="M33" s="21" t="str">
        <f>IFERROR(VLOOKUP($A33,'All Running Order working doc'!$B$4:$CO$60,M$100,FALSE),"-")</f>
        <v>-</v>
      </c>
      <c r="N33" s="21" t="str">
        <f>IFERROR(VLOOKUP($A33,'All Running Order working doc'!$B$4:$CO$60,N$100,FALSE),"-")</f>
        <v>-</v>
      </c>
      <c r="O33" s="21" t="str">
        <f>IFERROR(VLOOKUP($A33,'All Running Order working doc'!$B$4:$CO$60,O$100,FALSE),"-")</f>
        <v>-</v>
      </c>
      <c r="P33" s="21" t="str">
        <f>IFERROR(VLOOKUP($A33,'All Running Order working doc'!$B$4:$CO$60,P$100,FALSE),"-")</f>
        <v>-</v>
      </c>
      <c r="Q33" s="21" t="str">
        <f>IFERROR(VLOOKUP($A33,'All Running Order working doc'!$B$4:$CO$60,Q$100,FALSE),"-")</f>
        <v>-</v>
      </c>
      <c r="R33" s="21" t="str">
        <f>IFERROR(VLOOKUP($A33,'All Running Order working doc'!$B$4:$CO$60,R$100,FALSE),"-")</f>
        <v>-</v>
      </c>
      <c r="S33" s="21" t="str">
        <f>IFERROR(VLOOKUP($A33,'All Running Order working doc'!$B$4:$CO$60,S$100,FALSE),"-")</f>
        <v>-</v>
      </c>
      <c r="T33" s="21" t="str">
        <f>IFERROR(VLOOKUP($A33,'All Running Order working doc'!$B$4:$CO$60,T$100,FALSE),"-")</f>
        <v>-</v>
      </c>
      <c r="U33" s="21" t="str">
        <f>IFERROR(VLOOKUP($A33,'All Running Order working doc'!$B$4:$CO$60,U$100,FALSE),"-")</f>
        <v>-</v>
      </c>
      <c r="V33" s="21" t="str">
        <f>IFERROR(VLOOKUP($A33,'All Running Order working doc'!$B$4:$CO$60,V$100,FALSE),"-")</f>
        <v>-</v>
      </c>
      <c r="W33" s="21" t="str">
        <f>IFERROR(VLOOKUP($A33,'All Running Order working doc'!$B$4:$CO$60,W$100,FALSE),"-")</f>
        <v>-</v>
      </c>
      <c r="X33" s="21" t="str">
        <f>IFERROR(VLOOKUP($A33,'All Running Order working doc'!$B$4:$CO$60,X$100,FALSE),"-")</f>
        <v>-</v>
      </c>
      <c r="Y33" s="21" t="str">
        <f>IFERROR(VLOOKUP($A33,'All Running Order working doc'!$B$4:$CO$60,Y$100,FALSE),"-")</f>
        <v>-</v>
      </c>
      <c r="Z33" s="21" t="str">
        <f>IFERROR(VLOOKUP($A33,'All Running Order working doc'!$B$4:$CO$60,Z$100,FALSE),"-")</f>
        <v>-</v>
      </c>
      <c r="AA33" s="21" t="str">
        <f>IFERROR(VLOOKUP($A33,'All Running Order working doc'!$B$4:$CO$60,AA$100,FALSE),"-")</f>
        <v>-</v>
      </c>
      <c r="AB33" s="21" t="str">
        <f>IFERROR(VLOOKUP($A33,'All Running Order working doc'!$B$4:$CO$60,AB$100,FALSE),"-")</f>
        <v>-</v>
      </c>
      <c r="AC33" s="21" t="str">
        <f>IFERROR(VLOOKUP($A33,'All Running Order working doc'!$B$4:$CO$60,AC$100,FALSE),"-")</f>
        <v>-</v>
      </c>
      <c r="AD33" s="21" t="str">
        <f>IFERROR(VLOOKUP($A33,'All Running Order working doc'!$B$4:$CO$60,AD$100,FALSE),"-")</f>
        <v>-</v>
      </c>
      <c r="AE33" s="21" t="str">
        <f>IFERROR(VLOOKUP($A33,'All Running Order working doc'!$B$4:$CO$60,AE$100,FALSE),"-")</f>
        <v>-</v>
      </c>
      <c r="AF33" s="21" t="str">
        <f>IFERROR(VLOOKUP($A33,'All Running Order working doc'!$B$4:$CO$60,AF$100,FALSE),"-")</f>
        <v>-</v>
      </c>
      <c r="AG33" s="21" t="str">
        <f>IFERROR(VLOOKUP($A33,'All Running Order working doc'!$B$4:$CO$60,AG$100,FALSE),"-")</f>
        <v>-</v>
      </c>
      <c r="AH33" s="21" t="str">
        <f>IFERROR(VLOOKUP($A33,'All Running Order working doc'!$B$4:$CO$60,AH$100,FALSE),"-")</f>
        <v>-</v>
      </c>
      <c r="AI33" s="21" t="str">
        <f>IFERROR(VLOOKUP($A33,'All Running Order working doc'!$B$4:$CO$60,AI$100,FALSE),"-")</f>
        <v>-</v>
      </c>
      <c r="AJ33" s="21" t="str">
        <f>IFERROR(VLOOKUP($A33,'All Running Order working doc'!$B$4:$CO$60,AJ$100,FALSE),"-")</f>
        <v>-</v>
      </c>
      <c r="AK33" s="21" t="str">
        <f>IFERROR(VLOOKUP($A33,'All Running Order working doc'!$B$4:$CO$60,AK$100,FALSE),"-")</f>
        <v>-</v>
      </c>
      <c r="AL33" s="21" t="str">
        <f>IFERROR(VLOOKUP($A33,'All Running Order working doc'!$B$4:$CO$60,AL$100,FALSE),"-")</f>
        <v>-</v>
      </c>
      <c r="AM33" s="21" t="str">
        <f>IFERROR(VLOOKUP($A33,'All Running Order working doc'!$B$4:$CO$60,AM$100,FALSE),"-")</f>
        <v>-</v>
      </c>
      <c r="AN33" s="21" t="str">
        <f>IFERROR(VLOOKUP($A33,'All Running Order working doc'!$B$4:$CO$60,AN$100,FALSE),"-")</f>
        <v>-</v>
      </c>
      <c r="AO33" s="21" t="str">
        <f>IFERROR(VLOOKUP($A33,'All Running Order working doc'!$B$4:$CO$60,AO$100,FALSE),"-")</f>
        <v>-</v>
      </c>
      <c r="AP33" s="21" t="str">
        <f>IFERROR(VLOOKUP($A33,'All Running Order working doc'!$B$4:$CO$60,AP$100,FALSE),"-")</f>
        <v>-</v>
      </c>
      <c r="AQ33" s="21" t="str">
        <f>IFERROR(VLOOKUP($A33,'All Running Order working doc'!$B$4:$CO$60,AQ$100,FALSE),"-")</f>
        <v>-</v>
      </c>
      <c r="AR33" s="21" t="str">
        <f>IFERROR(VLOOKUP($A33,'All Running Order working doc'!$B$4:$CO$60,AR$100,FALSE),"-")</f>
        <v>-</v>
      </c>
      <c r="AS33" s="21" t="str">
        <f>IFERROR(VLOOKUP($A33,'All Running Order working doc'!$B$4:$CO$60,AS$100,FALSE),"-")</f>
        <v>-</v>
      </c>
      <c r="AT33" s="21" t="str">
        <f>IFERROR(VLOOKUP($A33,'All Running Order working doc'!$B$4:$CO$60,AT$100,FALSE),"-")</f>
        <v>-</v>
      </c>
      <c r="AU33" s="21" t="str">
        <f>IFERROR(VLOOKUP($A33,'All Running Order working doc'!$B$4:$CO$60,AU$100,FALSE),"-")</f>
        <v>-</v>
      </c>
      <c r="AV33" s="21" t="str">
        <f>IFERROR(VLOOKUP($A33,'All Running Order working doc'!$B$4:$CO$60,AV$100,FALSE),"-")</f>
        <v>-</v>
      </c>
      <c r="AW33" s="21" t="str">
        <f>IFERROR(VLOOKUP($A33,'All Running Order working doc'!$B$4:$CO$60,AW$100,FALSE),"-")</f>
        <v>-</v>
      </c>
      <c r="AX33" s="21" t="str">
        <f>IFERROR(VLOOKUP($A33,'All Running Order working doc'!$B$4:$CO$60,AX$100,FALSE),"-")</f>
        <v>-</v>
      </c>
      <c r="AY33" s="21" t="str">
        <f>IFERROR(VLOOKUP($A33,'All Running Order working doc'!$B$4:$CO$60,AY$100,FALSE),"-")</f>
        <v>-</v>
      </c>
      <c r="AZ33" s="21" t="str">
        <f>IFERROR(VLOOKUP($A33,'All Running Order working doc'!$B$4:$CO$60,AZ$100,FALSE),"-")</f>
        <v>-</v>
      </c>
      <c r="BA33" s="21" t="str">
        <f>IFERROR(VLOOKUP($A33,'All Running Order working doc'!$B$4:$CO$60,BA$100,FALSE),"-")</f>
        <v>-</v>
      </c>
      <c r="BB33" s="21" t="str">
        <f>IFERROR(VLOOKUP($A33,'All Running Order working doc'!$B$4:$CO$60,BB$100,FALSE),"-")</f>
        <v>-</v>
      </c>
      <c r="BC33" s="21" t="str">
        <f>IFERROR(VLOOKUP($A33,'All Running Order working doc'!$B$4:$CO$60,BC$100,FALSE),"-")</f>
        <v>-</v>
      </c>
      <c r="BD33" s="21" t="str">
        <f>IFERROR(VLOOKUP($A33,'All Running Order working doc'!$B$4:$CO$60,BD$100,FALSE),"-")</f>
        <v>-</v>
      </c>
      <c r="BE33" s="21" t="str">
        <f>IFERROR(VLOOKUP($A33,'All Running Order working doc'!$B$4:$CO$60,BE$100,FALSE),"-")</f>
        <v>-</v>
      </c>
      <c r="BF33" s="21" t="str">
        <f>IFERROR(VLOOKUP($A33,'All Running Order working doc'!$B$4:$CO$60,BF$100,FALSE),"-")</f>
        <v>-</v>
      </c>
      <c r="BG33" s="21" t="str">
        <f>IFERROR(VLOOKUP($A33,'All Running Order working doc'!$B$4:$CO$60,BG$100,FALSE),"-")</f>
        <v>-</v>
      </c>
      <c r="BH33" s="21" t="str">
        <f>IFERROR(VLOOKUP($A33,'All Running Order working doc'!$B$4:$CO$60,BH$100,FALSE),"-")</f>
        <v>-</v>
      </c>
      <c r="BI33" s="21" t="str">
        <f>IFERROR(VLOOKUP($A33,'All Running Order working doc'!$B$4:$CO$60,BI$100,FALSE),"-")</f>
        <v>-</v>
      </c>
      <c r="BJ33" s="21" t="str">
        <f>IFERROR(VLOOKUP($A33,'All Running Order working doc'!$B$4:$CO$60,BJ$100,FALSE),"-")</f>
        <v>-</v>
      </c>
      <c r="BK33" s="21" t="str">
        <f>IFERROR(VLOOKUP($A33,'All Running Order working doc'!$B$4:$CO$60,BK$100,FALSE),"-")</f>
        <v>-</v>
      </c>
      <c r="BL33" s="21" t="str">
        <f>IFERROR(VLOOKUP($A33,'All Running Order working doc'!$B$4:$CO$60,BL$100,FALSE),"-")</f>
        <v>-</v>
      </c>
      <c r="BM33" s="21" t="str">
        <f>IFERROR(VLOOKUP($A33,'All Running Order working doc'!$B$4:$CO$60,BM$100,FALSE),"-")</f>
        <v>-</v>
      </c>
      <c r="BN33" s="21" t="str">
        <f>IFERROR(VLOOKUP($A33,'All Running Order working doc'!$B$4:$CO$60,BN$100,FALSE),"-")</f>
        <v>-</v>
      </c>
      <c r="BO33" s="21" t="str">
        <f>IFERROR(VLOOKUP($A33,'All Running Order working doc'!$B$4:$CO$60,BO$100,FALSE),"-")</f>
        <v>-</v>
      </c>
      <c r="BP33" s="21" t="str">
        <f>IFERROR(VLOOKUP($A33,'All Running Order working doc'!$B$4:$CO$60,BP$100,FALSE),"-")</f>
        <v>-</v>
      </c>
      <c r="BQ33" s="21" t="str">
        <f>IFERROR(VLOOKUP($A33,'All Running Order working doc'!$B$4:$CO$60,BQ$100,FALSE),"-")</f>
        <v>-</v>
      </c>
      <c r="BR33" s="21" t="str">
        <f>IFERROR(VLOOKUP($A33,'All Running Order working doc'!$B$4:$CO$60,BR$100,FALSE),"-")</f>
        <v>-</v>
      </c>
      <c r="BS33" s="21" t="str">
        <f>IFERROR(VLOOKUP($A33,'All Running Order working doc'!$B$4:$CO$60,BS$100,FALSE),"-")</f>
        <v>-</v>
      </c>
      <c r="BT33" s="21" t="str">
        <f>IFERROR(VLOOKUP($A33,'All Running Order working doc'!$B$4:$CO$60,BT$100,FALSE),"-")</f>
        <v>-</v>
      </c>
      <c r="BU33" s="21" t="str">
        <f>IFERROR(VLOOKUP($A33,'All Running Order working doc'!$B$4:$CO$60,BU$100,FALSE),"-")</f>
        <v>-</v>
      </c>
      <c r="BV33" s="21" t="str">
        <f>IFERROR(VLOOKUP($A33,'All Running Order working doc'!$B$4:$CO$60,BV$100,FALSE),"-")</f>
        <v>-</v>
      </c>
      <c r="BW33" s="21" t="str">
        <f>IFERROR(VLOOKUP($A33,'All Running Order working doc'!$B$4:$CO$60,BW$100,FALSE),"-")</f>
        <v>-</v>
      </c>
      <c r="BX33" s="21" t="str">
        <f>IFERROR(VLOOKUP($A33,'All Running Order working doc'!$B$4:$CO$60,BX$100,FALSE),"-")</f>
        <v>-</v>
      </c>
      <c r="BY33" s="21" t="str">
        <f>IFERROR(VLOOKUP($A33,'All Running Order working doc'!$B$4:$CO$60,BY$100,FALSE),"-")</f>
        <v>-</v>
      </c>
      <c r="BZ33" s="21" t="str">
        <f>IFERROR(VLOOKUP($A33,'All Running Order working doc'!$B$4:$CO$60,BZ$100,FALSE),"-")</f>
        <v>-</v>
      </c>
      <c r="CA33" s="21" t="str">
        <f>IFERROR(VLOOKUP($A33,'All Running Order working doc'!$B$4:$CO$60,CA$100,FALSE),"-")</f>
        <v>-</v>
      </c>
      <c r="CB33" s="21" t="str">
        <f>IFERROR(VLOOKUP($A33,'All Running Order working doc'!$B$4:$CO$60,CB$100,FALSE),"-")</f>
        <v>-</v>
      </c>
      <c r="CC33" s="21" t="str">
        <f>IFERROR(VLOOKUP($A33,'All Running Order working doc'!$B$4:$CO$60,CC$100,FALSE),"-")</f>
        <v>-</v>
      </c>
      <c r="CD33" s="21" t="str">
        <f>IFERROR(VLOOKUP($A33,'All Running Order working doc'!$B$4:$CO$60,CD$100,FALSE),"-")</f>
        <v>-</v>
      </c>
      <c r="CE33" s="21" t="str">
        <f>IFERROR(VLOOKUP($A33,'All Running Order working doc'!$B$4:$CO$60,CE$100,FALSE),"-")</f>
        <v>-</v>
      </c>
      <c r="CF33" s="21" t="str">
        <f>IFERROR(VLOOKUP($A33,'All Running Order working doc'!$B$4:$CO$60,CF$100,FALSE),"-")</f>
        <v>-</v>
      </c>
      <c r="CG33" s="21" t="str">
        <f>IFERROR(VLOOKUP($A33,'All Running Order working doc'!$B$4:$CO$60,CG$100,FALSE),"-")</f>
        <v>-</v>
      </c>
      <c r="CH33" s="21" t="str">
        <f>IFERROR(VLOOKUP($A33,'All Running Order working doc'!$B$4:$CO$60,CH$100,FALSE),"-")</f>
        <v>-</v>
      </c>
      <c r="CI33" s="21" t="str">
        <f>IFERROR(VLOOKUP($A33,'All Running Order working doc'!$B$4:$CO$60,CI$100,FALSE),"-")</f>
        <v>-</v>
      </c>
      <c r="CJ33" s="21" t="str">
        <f>IFERROR(VLOOKUP($A33,'All Running Order working doc'!$B$4:$CO$60,CJ$100,FALSE),"-")</f>
        <v>-</v>
      </c>
      <c r="CK33" s="21" t="str">
        <f>IFERROR(VLOOKUP($A33,'All Running Order working doc'!$B$4:$CO$60,CK$100,FALSE),"-")</f>
        <v>-</v>
      </c>
      <c r="CL33" s="21" t="str">
        <f>IFERROR(VLOOKUP($A33,'All Running Order working doc'!$B$4:$CO$60,CL$100,FALSE),"-")</f>
        <v>-</v>
      </c>
      <c r="CM33" s="21" t="str">
        <f>IFERROR(VLOOKUP($A33,'All Running Order working doc'!$B$4:$CO$60,CM$100,FALSE),"-")</f>
        <v>-</v>
      </c>
      <c r="CN33" s="21" t="str">
        <f>IFERROR(VLOOKUP($A33,'All Running Order working doc'!$B$4:$CO$60,CN$100,FALSE),"-")</f>
        <v>-</v>
      </c>
      <c r="CQ33" s="3">
        <v>30</v>
      </c>
    </row>
    <row r="34" spans="1:95" x14ac:dyDescent="0.3">
      <c r="A34" s="3" t="str">
        <f>CONCATENATE(Constants!$D$2,CQ34,)</f>
        <v>National31</v>
      </c>
      <c r="B34" s="12" t="str">
        <f>IFERROR(VLOOKUP($A34,'All Running Order working doc'!$B$4:$CO$60,B$100,FALSE),"-")</f>
        <v>-</v>
      </c>
      <c r="C34" s="21" t="str">
        <f>IFERROR(VLOOKUP($A34,'All Running Order working doc'!$B$4:$CO$60,C$100,FALSE),"-")</f>
        <v>-</v>
      </c>
      <c r="D34" s="21" t="str">
        <f>IFERROR(VLOOKUP($A34,'All Running Order working doc'!$B$4:$CO$60,D$100,FALSE),"-")</f>
        <v>-</v>
      </c>
      <c r="E34" s="21" t="str">
        <f>IFERROR(VLOOKUP($A34,'All Running Order working doc'!$B$4:$CO$60,E$100,FALSE),"-")</f>
        <v>-</v>
      </c>
      <c r="F34" s="21" t="str">
        <f>IFERROR(VLOOKUP($A34,'All Running Order working doc'!$B$4:$CO$60,F$100,FALSE),"-")</f>
        <v>-</v>
      </c>
      <c r="G34" s="21" t="str">
        <f>IFERROR(VLOOKUP($A34,'All Running Order working doc'!$B$4:$CO$60,G$100,FALSE),"-")</f>
        <v>-</v>
      </c>
      <c r="H34" s="21" t="str">
        <f>IFERROR(VLOOKUP($A34,'All Running Order working doc'!$B$4:$CO$60,H$100,FALSE),"-")</f>
        <v>-</v>
      </c>
      <c r="I34" s="21" t="str">
        <f>IFERROR(VLOOKUP($A34,'All Running Order working doc'!$B$4:$CO$60,I$100,FALSE),"-")</f>
        <v>-</v>
      </c>
      <c r="J34" s="21" t="str">
        <f>IFERROR(VLOOKUP($A34,'All Running Order working doc'!$B$4:$CO$60,J$100,FALSE),"-")</f>
        <v>-</v>
      </c>
      <c r="K34" s="21" t="str">
        <f>IFERROR(VLOOKUP($A34,'All Running Order working doc'!$B$4:$CO$60,K$100,FALSE),"-")</f>
        <v>-</v>
      </c>
      <c r="L34" s="21" t="str">
        <f>IFERROR(VLOOKUP($A34,'All Running Order working doc'!$B$4:$CO$60,L$100,FALSE),"-")</f>
        <v>-</v>
      </c>
      <c r="M34" s="21" t="str">
        <f>IFERROR(VLOOKUP($A34,'All Running Order working doc'!$B$4:$CO$60,M$100,FALSE),"-")</f>
        <v>-</v>
      </c>
      <c r="N34" s="21" t="str">
        <f>IFERROR(VLOOKUP($A34,'All Running Order working doc'!$B$4:$CO$60,N$100,FALSE),"-")</f>
        <v>-</v>
      </c>
      <c r="O34" s="21" t="str">
        <f>IFERROR(VLOOKUP($A34,'All Running Order working doc'!$B$4:$CO$60,O$100,FALSE),"-")</f>
        <v>-</v>
      </c>
      <c r="P34" s="21" t="str">
        <f>IFERROR(VLOOKUP($A34,'All Running Order working doc'!$B$4:$CO$60,P$100,FALSE),"-")</f>
        <v>-</v>
      </c>
      <c r="Q34" s="21" t="str">
        <f>IFERROR(VLOOKUP($A34,'All Running Order working doc'!$B$4:$CO$60,Q$100,FALSE),"-")</f>
        <v>-</v>
      </c>
      <c r="R34" s="21" t="str">
        <f>IFERROR(VLOOKUP($A34,'All Running Order working doc'!$B$4:$CO$60,R$100,FALSE),"-")</f>
        <v>-</v>
      </c>
      <c r="S34" s="21" t="str">
        <f>IFERROR(VLOOKUP($A34,'All Running Order working doc'!$B$4:$CO$60,S$100,FALSE),"-")</f>
        <v>-</v>
      </c>
      <c r="T34" s="21" t="str">
        <f>IFERROR(VLOOKUP($A34,'All Running Order working doc'!$B$4:$CO$60,T$100,FALSE),"-")</f>
        <v>-</v>
      </c>
      <c r="U34" s="21" t="str">
        <f>IFERROR(VLOOKUP($A34,'All Running Order working doc'!$B$4:$CO$60,U$100,FALSE),"-")</f>
        <v>-</v>
      </c>
      <c r="V34" s="21" t="str">
        <f>IFERROR(VLOOKUP($A34,'All Running Order working doc'!$B$4:$CO$60,V$100,FALSE),"-")</f>
        <v>-</v>
      </c>
      <c r="W34" s="21" t="str">
        <f>IFERROR(VLOOKUP($A34,'All Running Order working doc'!$B$4:$CO$60,W$100,FALSE),"-")</f>
        <v>-</v>
      </c>
      <c r="X34" s="21" t="str">
        <f>IFERROR(VLOOKUP($A34,'All Running Order working doc'!$B$4:$CO$60,X$100,FALSE),"-")</f>
        <v>-</v>
      </c>
      <c r="Y34" s="21" t="str">
        <f>IFERROR(VLOOKUP($A34,'All Running Order working doc'!$B$4:$CO$60,Y$100,FALSE),"-")</f>
        <v>-</v>
      </c>
      <c r="Z34" s="21" t="str">
        <f>IFERROR(VLOOKUP($A34,'All Running Order working doc'!$B$4:$CO$60,Z$100,FALSE),"-")</f>
        <v>-</v>
      </c>
      <c r="AA34" s="21" t="str">
        <f>IFERROR(VLOOKUP($A34,'All Running Order working doc'!$B$4:$CO$60,AA$100,FALSE),"-")</f>
        <v>-</v>
      </c>
      <c r="AB34" s="21" t="str">
        <f>IFERROR(VLOOKUP($A34,'All Running Order working doc'!$B$4:$CO$60,AB$100,FALSE),"-")</f>
        <v>-</v>
      </c>
      <c r="AC34" s="21" t="str">
        <f>IFERROR(VLOOKUP($A34,'All Running Order working doc'!$B$4:$CO$60,AC$100,FALSE),"-")</f>
        <v>-</v>
      </c>
      <c r="AD34" s="21" t="str">
        <f>IFERROR(VLOOKUP($A34,'All Running Order working doc'!$B$4:$CO$60,AD$100,FALSE),"-")</f>
        <v>-</v>
      </c>
      <c r="AE34" s="21" t="str">
        <f>IFERROR(VLOOKUP($A34,'All Running Order working doc'!$B$4:$CO$60,AE$100,FALSE),"-")</f>
        <v>-</v>
      </c>
      <c r="AF34" s="21" t="str">
        <f>IFERROR(VLOOKUP($A34,'All Running Order working doc'!$B$4:$CO$60,AF$100,FALSE),"-")</f>
        <v>-</v>
      </c>
      <c r="AG34" s="21" t="str">
        <f>IFERROR(VLOOKUP($A34,'All Running Order working doc'!$B$4:$CO$60,AG$100,FALSE),"-")</f>
        <v>-</v>
      </c>
      <c r="AH34" s="21" t="str">
        <f>IFERROR(VLOOKUP($A34,'All Running Order working doc'!$B$4:$CO$60,AH$100,FALSE),"-")</f>
        <v>-</v>
      </c>
      <c r="AI34" s="21" t="str">
        <f>IFERROR(VLOOKUP($A34,'All Running Order working doc'!$B$4:$CO$60,AI$100,FALSE),"-")</f>
        <v>-</v>
      </c>
      <c r="AJ34" s="21" t="str">
        <f>IFERROR(VLOOKUP($A34,'All Running Order working doc'!$B$4:$CO$60,AJ$100,FALSE),"-")</f>
        <v>-</v>
      </c>
      <c r="AK34" s="21" t="str">
        <f>IFERROR(VLOOKUP($A34,'All Running Order working doc'!$B$4:$CO$60,AK$100,FALSE),"-")</f>
        <v>-</v>
      </c>
      <c r="AL34" s="21" t="str">
        <f>IFERROR(VLOOKUP($A34,'All Running Order working doc'!$B$4:$CO$60,AL$100,FALSE),"-")</f>
        <v>-</v>
      </c>
      <c r="AM34" s="21" t="str">
        <f>IFERROR(VLOOKUP($A34,'All Running Order working doc'!$B$4:$CO$60,AM$100,FALSE),"-")</f>
        <v>-</v>
      </c>
      <c r="AN34" s="21" t="str">
        <f>IFERROR(VLOOKUP($A34,'All Running Order working doc'!$B$4:$CO$60,AN$100,FALSE),"-")</f>
        <v>-</v>
      </c>
      <c r="AO34" s="21" t="str">
        <f>IFERROR(VLOOKUP($A34,'All Running Order working doc'!$B$4:$CO$60,AO$100,FALSE),"-")</f>
        <v>-</v>
      </c>
      <c r="AP34" s="21" t="str">
        <f>IFERROR(VLOOKUP($A34,'All Running Order working doc'!$B$4:$CO$60,AP$100,FALSE),"-")</f>
        <v>-</v>
      </c>
      <c r="AQ34" s="21" t="str">
        <f>IFERROR(VLOOKUP($A34,'All Running Order working doc'!$B$4:$CO$60,AQ$100,FALSE),"-")</f>
        <v>-</v>
      </c>
      <c r="AR34" s="21" t="str">
        <f>IFERROR(VLOOKUP($A34,'All Running Order working doc'!$B$4:$CO$60,AR$100,FALSE),"-")</f>
        <v>-</v>
      </c>
      <c r="AS34" s="21" t="str">
        <f>IFERROR(VLOOKUP($A34,'All Running Order working doc'!$B$4:$CO$60,AS$100,FALSE),"-")</f>
        <v>-</v>
      </c>
      <c r="AT34" s="21" t="str">
        <f>IFERROR(VLOOKUP($A34,'All Running Order working doc'!$B$4:$CO$60,AT$100,FALSE),"-")</f>
        <v>-</v>
      </c>
      <c r="AU34" s="21" t="str">
        <f>IFERROR(VLOOKUP($A34,'All Running Order working doc'!$B$4:$CO$60,AU$100,FALSE),"-")</f>
        <v>-</v>
      </c>
      <c r="AV34" s="21" t="str">
        <f>IFERROR(VLOOKUP($A34,'All Running Order working doc'!$B$4:$CO$60,AV$100,FALSE),"-")</f>
        <v>-</v>
      </c>
      <c r="AW34" s="21" t="str">
        <f>IFERROR(VLOOKUP($A34,'All Running Order working doc'!$B$4:$CO$60,AW$100,FALSE),"-")</f>
        <v>-</v>
      </c>
      <c r="AX34" s="21" t="str">
        <f>IFERROR(VLOOKUP($A34,'All Running Order working doc'!$B$4:$CO$60,AX$100,FALSE),"-")</f>
        <v>-</v>
      </c>
      <c r="AY34" s="21" t="str">
        <f>IFERROR(VLOOKUP($A34,'All Running Order working doc'!$B$4:$CO$60,AY$100,FALSE),"-")</f>
        <v>-</v>
      </c>
      <c r="AZ34" s="21" t="str">
        <f>IFERROR(VLOOKUP($A34,'All Running Order working doc'!$B$4:$CO$60,AZ$100,FALSE),"-")</f>
        <v>-</v>
      </c>
      <c r="BA34" s="21" t="str">
        <f>IFERROR(VLOOKUP($A34,'All Running Order working doc'!$B$4:$CO$60,BA$100,FALSE),"-")</f>
        <v>-</v>
      </c>
      <c r="BB34" s="21" t="str">
        <f>IFERROR(VLOOKUP($A34,'All Running Order working doc'!$B$4:$CO$60,BB$100,FALSE),"-")</f>
        <v>-</v>
      </c>
      <c r="BC34" s="21" t="str">
        <f>IFERROR(VLOOKUP($A34,'All Running Order working doc'!$B$4:$CO$60,BC$100,FALSE),"-")</f>
        <v>-</v>
      </c>
      <c r="BD34" s="21" t="str">
        <f>IFERROR(VLOOKUP($A34,'All Running Order working doc'!$B$4:$CO$60,BD$100,FALSE),"-")</f>
        <v>-</v>
      </c>
      <c r="BE34" s="21" t="str">
        <f>IFERROR(VLOOKUP($A34,'All Running Order working doc'!$B$4:$CO$60,BE$100,FALSE),"-")</f>
        <v>-</v>
      </c>
      <c r="BF34" s="21" t="str">
        <f>IFERROR(VLOOKUP($A34,'All Running Order working doc'!$B$4:$CO$60,BF$100,FALSE),"-")</f>
        <v>-</v>
      </c>
      <c r="BG34" s="21" t="str">
        <f>IFERROR(VLOOKUP($A34,'All Running Order working doc'!$B$4:$CO$60,BG$100,FALSE),"-")</f>
        <v>-</v>
      </c>
      <c r="BH34" s="21" t="str">
        <f>IFERROR(VLOOKUP($A34,'All Running Order working doc'!$B$4:$CO$60,BH$100,FALSE),"-")</f>
        <v>-</v>
      </c>
      <c r="BI34" s="21" t="str">
        <f>IFERROR(VLOOKUP($A34,'All Running Order working doc'!$B$4:$CO$60,BI$100,FALSE),"-")</f>
        <v>-</v>
      </c>
      <c r="BJ34" s="21" t="str">
        <f>IFERROR(VLOOKUP($A34,'All Running Order working doc'!$B$4:$CO$60,BJ$100,FALSE),"-")</f>
        <v>-</v>
      </c>
      <c r="BK34" s="21" t="str">
        <f>IFERROR(VLOOKUP($A34,'All Running Order working doc'!$B$4:$CO$60,BK$100,FALSE),"-")</f>
        <v>-</v>
      </c>
      <c r="BL34" s="21" t="str">
        <f>IFERROR(VLOOKUP($A34,'All Running Order working doc'!$B$4:$CO$60,BL$100,FALSE),"-")</f>
        <v>-</v>
      </c>
      <c r="BM34" s="21" t="str">
        <f>IFERROR(VLOOKUP($A34,'All Running Order working doc'!$B$4:$CO$60,BM$100,FALSE),"-")</f>
        <v>-</v>
      </c>
      <c r="BN34" s="21" t="str">
        <f>IFERROR(VLOOKUP($A34,'All Running Order working doc'!$B$4:$CO$60,BN$100,FALSE),"-")</f>
        <v>-</v>
      </c>
      <c r="BO34" s="21" t="str">
        <f>IFERROR(VLOOKUP($A34,'All Running Order working doc'!$B$4:$CO$60,BO$100,FALSE),"-")</f>
        <v>-</v>
      </c>
      <c r="BP34" s="21" t="str">
        <f>IFERROR(VLOOKUP($A34,'All Running Order working doc'!$B$4:$CO$60,BP$100,FALSE),"-")</f>
        <v>-</v>
      </c>
      <c r="BQ34" s="21" t="str">
        <f>IFERROR(VLOOKUP($A34,'All Running Order working doc'!$B$4:$CO$60,BQ$100,FALSE),"-")</f>
        <v>-</v>
      </c>
      <c r="BR34" s="21" t="str">
        <f>IFERROR(VLOOKUP($A34,'All Running Order working doc'!$B$4:$CO$60,BR$100,FALSE),"-")</f>
        <v>-</v>
      </c>
      <c r="BS34" s="21" t="str">
        <f>IFERROR(VLOOKUP($A34,'All Running Order working doc'!$B$4:$CO$60,BS$100,FALSE),"-")</f>
        <v>-</v>
      </c>
      <c r="BT34" s="21" t="str">
        <f>IFERROR(VLOOKUP($A34,'All Running Order working doc'!$B$4:$CO$60,BT$100,FALSE),"-")</f>
        <v>-</v>
      </c>
      <c r="BU34" s="21" t="str">
        <f>IFERROR(VLOOKUP($A34,'All Running Order working doc'!$B$4:$CO$60,BU$100,FALSE),"-")</f>
        <v>-</v>
      </c>
      <c r="BV34" s="21" t="str">
        <f>IFERROR(VLOOKUP($A34,'All Running Order working doc'!$B$4:$CO$60,BV$100,FALSE),"-")</f>
        <v>-</v>
      </c>
      <c r="BW34" s="21" t="str">
        <f>IFERROR(VLOOKUP($A34,'All Running Order working doc'!$B$4:$CO$60,BW$100,FALSE),"-")</f>
        <v>-</v>
      </c>
      <c r="BX34" s="21" t="str">
        <f>IFERROR(VLOOKUP($A34,'All Running Order working doc'!$B$4:$CO$60,BX$100,FALSE),"-")</f>
        <v>-</v>
      </c>
      <c r="BY34" s="21" t="str">
        <f>IFERROR(VLOOKUP($A34,'All Running Order working doc'!$B$4:$CO$60,BY$100,FALSE),"-")</f>
        <v>-</v>
      </c>
      <c r="BZ34" s="21" t="str">
        <f>IFERROR(VLOOKUP($A34,'All Running Order working doc'!$B$4:$CO$60,BZ$100,FALSE),"-")</f>
        <v>-</v>
      </c>
      <c r="CA34" s="21" t="str">
        <f>IFERROR(VLOOKUP($A34,'All Running Order working doc'!$B$4:$CO$60,CA$100,FALSE),"-")</f>
        <v>-</v>
      </c>
      <c r="CB34" s="21" t="str">
        <f>IFERROR(VLOOKUP($A34,'All Running Order working doc'!$B$4:$CO$60,CB$100,FALSE),"-")</f>
        <v>-</v>
      </c>
      <c r="CC34" s="21" t="str">
        <f>IFERROR(VLOOKUP($A34,'All Running Order working doc'!$B$4:$CO$60,CC$100,FALSE),"-")</f>
        <v>-</v>
      </c>
      <c r="CD34" s="21" t="str">
        <f>IFERROR(VLOOKUP($A34,'All Running Order working doc'!$B$4:$CO$60,CD$100,FALSE),"-")</f>
        <v>-</v>
      </c>
      <c r="CE34" s="21" t="str">
        <f>IFERROR(VLOOKUP($A34,'All Running Order working doc'!$B$4:$CO$60,CE$100,FALSE),"-")</f>
        <v>-</v>
      </c>
      <c r="CF34" s="21" t="str">
        <f>IFERROR(VLOOKUP($A34,'All Running Order working doc'!$B$4:$CO$60,CF$100,FALSE),"-")</f>
        <v>-</v>
      </c>
      <c r="CG34" s="21" t="str">
        <f>IFERROR(VLOOKUP($A34,'All Running Order working doc'!$B$4:$CO$60,CG$100,FALSE),"-")</f>
        <v>-</v>
      </c>
      <c r="CH34" s="21" t="str">
        <f>IFERROR(VLOOKUP($A34,'All Running Order working doc'!$B$4:$CO$60,CH$100,FALSE),"-")</f>
        <v>-</v>
      </c>
      <c r="CI34" s="21" t="str">
        <f>IFERROR(VLOOKUP($A34,'All Running Order working doc'!$B$4:$CO$60,CI$100,FALSE),"-")</f>
        <v>-</v>
      </c>
      <c r="CJ34" s="21" t="str">
        <f>IFERROR(VLOOKUP($A34,'All Running Order working doc'!$B$4:$CO$60,CJ$100,FALSE),"-")</f>
        <v>-</v>
      </c>
      <c r="CK34" s="21" t="str">
        <f>IFERROR(VLOOKUP($A34,'All Running Order working doc'!$B$4:$CO$60,CK$100,FALSE),"-")</f>
        <v>-</v>
      </c>
      <c r="CL34" s="21" t="str">
        <f>IFERROR(VLOOKUP($A34,'All Running Order working doc'!$B$4:$CO$60,CL$100,FALSE),"-")</f>
        <v>-</v>
      </c>
      <c r="CM34" s="21" t="str">
        <f>IFERROR(VLOOKUP($A34,'All Running Order working doc'!$B$4:$CO$60,CM$100,FALSE),"-")</f>
        <v>-</v>
      </c>
      <c r="CN34" s="21" t="str">
        <f>IFERROR(VLOOKUP($A34,'All Running Order working doc'!$B$4:$CO$60,CN$100,FALSE),"-")</f>
        <v>-</v>
      </c>
      <c r="CQ34" s="3">
        <v>31</v>
      </c>
    </row>
    <row r="35" spans="1:95" x14ac:dyDescent="0.3">
      <c r="A35" s="3" t="str">
        <f>CONCATENATE(Constants!$D$2,CQ35,)</f>
        <v>National32</v>
      </c>
      <c r="B35" s="12" t="str">
        <f>IFERROR(VLOOKUP($A35,'All Running Order working doc'!$B$4:$CO$60,B$100,FALSE),"-")</f>
        <v>-</v>
      </c>
      <c r="C35" s="21" t="str">
        <f>IFERROR(VLOOKUP($A35,'All Running Order working doc'!$B$4:$CO$60,C$100,FALSE),"-")</f>
        <v>-</v>
      </c>
      <c r="D35" s="21" t="str">
        <f>IFERROR(VLOOKUP($A35,'All Running Order working doc'!$B$4:$CO$60,D$100,FALSE),"-")</f>
        <v>-</v>
      </c>
      <c r="E35" s="21" t="str">
        <f>IFERROR(VLOOKUP($A35,'All Running Order working doc'!$B$4:$CO$60,E$100,FALSE),"-")</f>
        <v>-</v>
      </c>
      <c r="F35" s="21" t="str">
        <f>IFERROR(VLOOKUP($A35,'All Running Order working doc'!$B$4:$CO$60,F$100,FALSE),"-")</f>
        <v>-</v>
      </c>
      <c r="G35" s="21" t="str">
        <f>IFERROR(VLOOKUP($A35,'All Running Order working doc'!$B$4:$CO$60,G$100,FALSE),"-")</f>
        <v>-</v>
      </c>
      <c r="H35" s="21" t="str">
        <f>IFERROR(VLOOKUP($A35,'All Running Order working doc'!$B$4:$CO$60,H$100,FALSE),"-")</f>
        <v>-</v>
      </c>
      <c r="I35" s="21" t="str">
        <f>IFERROR(VLOOKUP($A35,'All Running Order working doc'!$B$4:$CO$60,I$100,FALSE),"-")</f>
        <v>-</v>
      </c>
      <c r="J35" s="21" t="str">
        <f>IFERROR(VLOOKUP($A35,'All Running Order working doc'!$B$4:$CO$60,J$100,FALSE),"-")</f>
        <v>-</v>
      </c>
      <c r="K35" s="21" t="str">
        <f>IFERROR(VLOOKUP($A35,'All Running Order working doc'!$B$4:$CO$60,K$100,FALSE),"-")</f>
        <v>-</v>
      </c>
      <c r="L35" s="21" t="str">
        <f>IFERROR(VLOOKUP($A35,'All Running Order working doc'!$B$4:$CO$60,L$100,FALSE),"-")</f>
        <v>-</v>
      </c>
      <c r="M35" s="21" t="str">
        <f>IFERROR(VLOOKUP($A35,'All Running Order working doc'!$B$4:$CO$60,M$100,FALSE),"-")</f>
        <v>-</v>
      </c>
      <c r="N35" s="21" t="str">
        <f>IFERROR(VLOOKUP($A35,'All Running Order working doc'!$B$4:$CO$60,N$100,FALSE),"-")</f>
        <v>-</v>
      </c>
      <c r="O35" s="21" t="str">
        <f>IFERROR(VLOOKUP($A35,'All Running Order working doc'!$B$4:$CO$60,O$100,FALSE),"-")</f>
        <v>-</v>
      </c>
      <c r="P35" s="21" t="str">
        <f>IFERROR(VLOOKUP($A35,'All Running Order working doc'!$B$4:$CO$60,P$100,FALSE),"-")</f>
        <v>-</v>
      </c>
      <c r="Q35" s="21" t="str">
        <f>IFERROR(VLOOKUP($A35,'All Running Order working doc'!$B$4:$CO$60,Q$100,FALSE),"-")</f>
        <v>-</v>
      </c>
      <c r="R35" s="21" t="str">
        <f>IFERROR(VLOOKUP($A35,'All Running Order working doc'!$B$4:$CO$60,R$100,FALSE),"-")</f>
        <v>-</v>
      </c>
      <c r="S35" s="21" t="str">
        <f>IFERROR(VLOOKUP($A35,'All Running Order working doc'!$B$4:$CO$60,S$100,FALSE),"-")</f>
        <v>-</v>
      </c>
      <c r="T35" s="21" t="str">
        <f>IFERROR(VLOOKUP($A35,'All Running Order working doc'!$B$4:$CO$60,T$100,FALSE),"-")</f>
        <v>-</v>
      </c>
      <c r="U35" s="21" t="str">
        <f>IFERROR(VLOOKUP($A35,'All Running Order working doc'!$B$4:$CO$60,U$100,FALSE),"-")</f>
        <v>-</v>
      </c>
      <c r="V35" s="21" t="str">
        <f>IFERROR(VLOOKUP($A35,'All Running Order working doc'!$B$4:$CO$60,V$100,FALSE),"-")</f>
        <v>-</v>
      </c>
      <c r="W35" s="21" t="str">
        <f>IFERROR(VLOOKUP($A35,'All Running Order working doc'!$B$4:$CO$60,W$100,FALSE),"-")</f>
        <v>-</v>
      </c>
      <c r="X35" s="21" t="str">
        <f>IFERROR(VLOOKUP($A35,'All Running Order working doc'!$B$4:$CO$60,X$100,FALSE),"-")</f>
        <v>-</v>
      </c>
      <c r="Y35" s="21" t="str">
        <f>IFERROR(VLOOKUP($A35,'All Running Order working doc'!$B$4:$CO$60,Y$100,FALSE),"-")</f>
        <v>-</v>
      </c>
      <c r="Z35" s="21" t="str">
        <f>IFERROR(VLOOKUP($A35,'All Running Order working doc'!$B$4:$CO$60,Z$100,FALSE),"-")</f>
        <v>-</v>
      </c>
      <c r="AA35" s="21" t="str">
        <f>IFERROR(VLOOKUP($A35,'All Running Order working doc'!$B$4:$CO$60,AA$100,FALSE),"-")</f>
        <v>-</v>
      </c>
      <c r="AB35" s="21" t="str">
        <f>IFERROR(VLOOKUP($A35,'All Running Order working doc'!$B$4:$CO$60,AB$100,FALSE),"-")</f>
        <v>-</v>
      </c>
      <c r="AC35" s="21" t="str">
        <f>IFERROR(VLOOKUP($A35,'All Running Order working doc'!$B$4:$CO$60,AC$100,FALSE),"-")</f>
        <v>-</v>
      </c>
      <c r="AD35" s="21" t="str">
        <f>IFERROR(VLOOKUP($A35,'All Running Order working doc'!$B$4:$CO$60,AD$100,FALSE),"-")</f>
        <v>-</v>
      </c>
      <c r="AE35" s="21" t="str">
        <f>IFERROR(VLOOKUP($A35,'All Running Order working doc'!$B$4:$CO$60,AE$100,FALSE),"-")</f>
        <v>-</v>
      </c>
      <c r="AF35" s="21" t="str">
        <f>IFERROR(VLOOKUP($A35,'All Running Order working doc'!$B$4:$CO$60,AF$100,FALSE),"-")</f>
        <v>-</v>
      </c>
      <c r="AG35" s="21" t="str">
        <f>IFERROR(VLOOKUP($A35,'All Running Order working doc'!$B$4:$CO$60,AG$100,FALSE),"-")</f>
        <v>-</v>
      </c>
      <c r="AH35" s="21" t="str">
        <f>IFERROR(VLOOKUP($A35,'All Running Order working doc'!$B$4:$CO$60,AH$100,FALSE),"-")</f>
        <v>-</v>
      </c>
      <c r="AI35" s="21" t="str">
        <f>IFERROR(VLOOKUP($A35,'All Running Order working doc'!$B$4:$CO$60,AI$100,FALSE),"-")</f>
        <v>-</v>
      </c>
      <c r="AJ35" s="21" t="str">
        <f>IFERROR(VLOOKUP($A35,'All Running Order working doc'!$B$4:$CO$60,AJ$100,FALSE),"-")</f>
        <v>-</v>
      </c>
      <c r="AK35" s="21" t="str">
        <f>IFERROR(VLOOKUP($A35,'All Running Order working doc'!$B$4:$CO$60,AK$100,FALSE),"-")</f>
        <v>-</v>
      </c>
      <c r="AL35" s="21" t="str">
        <f>IFERROR(VLOOKUP($A35,'All Running Order working doc'!$B$4:$CO$60,AL$100,FALSE),"-")</f>
        <v>-</v>
      </c>
      <c r="AM35" s="21" t="str">
        <f>IFERROR(VLOOKUP($A35,'All Running Order working doc'!$B$4:$CO$60,AM$100,FALSE),"-")</f>
        <v>-</v>
      </c>
      <c r="AN35" s="21" t="str">
        <f>IFERROR(VLOOKUP($A35,'All Running Order working doc'!$B$4:$CO$60,AN$100,FALSE),"-")</f>
        <v>-</v>
      </c>
      <c r="AO35" s="21" t="str">
        <f>IFERROR(VLOOKUP($A35,'All Running Order working doc'!$B$4:$CO$60,AO$100,FALSE),"-")</f>
        <v>-</v>
      </c>
      <c r="AP35" s="21" t="str">
        <f>IFERROR(VLOOKUP($A35,'All Running Order working doc'!$B$4:$CO$60,AP$100,FALSE),"-")</f>
        <v>-</v>
      </c>
      <c r="AQ35" s="21" t="str">
        <f>IFERROR(VLOOKUP($A35,'All Running Order working doc'!$B$4:$CO$60,AQ$100,FALSE),"-")</f>
        <v>-</v>
      </c>
      <c r="AR35" s="21" t="str">
        <f>IFERROR(VLOOKUP($A35,'All Running Order working doc'!$B$4:$CO$60,AR$100,FALSE),"-")</f>
        <v>-</v>
      </c>
      <c r="AS35" s="21" t="str">
        <f>IFERROR(VLOOKUP($A35,'All Running Order working doc'!$B$4:$CO$60,AS$100,FALSE),"-")</f>
        <v>-</v>
      </c>
      <c r="AT35" s="21" t="str">
        <f>IFERROR(VLOOKUP($A35,'All Running Order working doc'!$B$4:$CO$60,AT$100,FALSE),"-")</f>
        <v>-</v>
      </c>
      <c r="AU35" s="21" t="str">
        <f>IFERROR(VLOOKUP($A35,'All Running Order working doc'!$B$4:$CO$60,AU$100,FALSE),"-")</f>
        <v>-</v>
      </c>
      <c r="AV35" s="21" t="str">
        <f>IFERROR(VLOOKUP($A35,'All Running Order working doc'!$B$4:$CO$60,AV$100,FALSE),"-")</f>
        <v>-</v>
      </c>
      <c r="AW35" s="21" t="str">
        <f>IFERROR(VLOOKUP($A35,'All Running Order working doc'!$B$4:$CO$60,AW$100,FALSE),"-")</f>
        <v>-</v>
      </c>
      <c r="AX35" s="21" t="str">
        <f>IFERROR(VLOOKUP($A35,'All Running Order working doc'!$B$4:$CO$60,AX$100,FALSE),"-")</f>
        <v>-</v>
      </c>
      <c r="AY35" s="21" t="str">
        <f>IFERROR(VLOOKUP($A35,'All Running Order working doc'!$B$4:$CO$60,AY$100,FALSE),"-")</f>
        <v>-</v>
      </c>
      <c r="AZ35" s="21" t="str">
        <f>IFERROR(VLOOKUP($A35,'All Running Order working doc'!$B$4:$CO$60,AZ$100,FALSE),"-")</f>
        <v>-</v>
      </c>
      <c r="BA35" s="21" t="str">
        <f>IFERROR(VLOOKUP($A35,'All Running Order working doc'!$B$4:$CO$60,BA$100,FALSE),"-")</f>
        <v>-</v>
      </c>
      <c r="BB35" s="21" t="str">
        <f>IFERROR(VLOOKUP($A35,'All Running Order working doc'!$B$4:$CO$60,BB$100,FALSE),"-")</f>
        <v>-</v>
      </c>
      <c r="BC35" s="21" t="str">
        <f>IFERROR(VLOOKUP($A35,'All Running Order working doc'!$B$4:$CO$60,BC$100,FALSE),"-")</f>
        <v>-</v>
      </c>
      <c r="BD35" s="21" t="str">
        <f>IFERROR(VLOOKUP($A35,'All Running Order working doc'!$B$4:$CO$60,BD$100,FALSE),"-")</f>
        <v>-</v>
      </c>
      <c r="BE35" s="21" t="str">
        <f>IFERROR(VLOOKUP($A35,'All Running Order working doc'!$B$4:$CO$60,BE$100,FALSE),"-")</f>
        <v>-</v>
      </c>
      <c r="BF35" s="21" t="str">
        <f>IFERROR(VLOOKUP($A35,'All Running Order working doc'!$B$4:$CO$60,BF$100,FALSE),"-")</f>
        <v>-</v>
      </c>
      <c r="BG35" s="21" t="str">
        <f>IFERROR(VLOOKUP($A35,'All Running Order working doc'!$B$4:$CO$60,BG$100,FALSE),"-")</f>
        <v>-</v>
      </c>
      <c r="BH35" s="21" t="str">
        <f>IFERROR(VLOOKUP($A35,'All Running Order working doc'!$B$4:$CO$60,BH$100,FALSE),"-")</f>
        <v>-</v>
      </c>
      <c r="BI35" s="21" t="str">
        <f>IFERROR(VLOOKUP($A35,'All Running Order working doc'!$B$4:$CO$60,BI$100,FALSE),"-")</f>
        <v>-</v>
      </c>
      <c r="BJ35" s="21" t="str">
        <f>IFERROR(VLOOKUP($A35,'All Running Order working doc'!$B$4:$CO$60,BJ$100,FALSE),"-")</f>
        <v>-</v>
      </c>
      <c r="BK35" s="21" t="str">
        <f>IFERROR(VLOOKUP($A35,'All Running Order working doc'!$B$4:$CO$60,BK$100,FALSE),"-")</f>
        <v>-</v>
      </c>
      <c r="BL35" s="21" t="str">
        <f>IFERROR(VLOOKUP($A35,'All Running Order working doc'!$B$4:$CO$60,BL$100,FALSE),"-")</f>
        <v>-</v>
      </c>
      <c r="BM35" s="21" t="str">
        <f>IFERROR(VLOOKUP($A35,'All Running Order working doc'!$B$4:$CO$60,BM$100,FALSE),"-")</f>
        <v>-</v>
      </c>
      <c r="BN35" s="21" t="str">
        <f>IFERROR(VLOOKUP($A35,'All Running Order working doc'!$B$4:$CO$60,BN$100,FALSE),"-")</f>
        <v>-</v>
      </c>
      <c r="BO35" s="21" t="str">
        <f>IFERROR(VLOOKUP($A35,'All Running Order working doc'!$B$4:$CO$60,BO$100,FALSE),"-")</f>
        <v>-</v>
      </c>
      <c r="BP35" s="21" t="str">
        <f>IFERROR(VLOOKUP($A35,'All Running Order working doc'!$B$4:$CO$60,BP$100,FALSE),"-")</f>
        <v>-</v>
      </c>
      <c r="BQ35" s="21" t="str">
        <f>IFERROR(VLOOKUP($A35,'All Running Order working doc'!$B$4:$CO$60,BQ$100,FALSE),"-")</f>
        <v>-</v>
      </c>
      <c r="BR35" s="21" t="str">
        <f>IFERROR(VLOOKUP($A35,'All Running Order working doc'!$B$4:$CO$60,BR$100,FALSE),"-")</f>
        <v>-</v>
      </c>
      <c r="BS35" s="21" t="str">
        <f>IFERROR(VLOOKUP($A35,'All Running Order working doc'!$B$4:$CO$60,BS$100,FALSE),"-")</f>
        <v>-</v>
      </c>
      <c r="BT35" s="21" t="str">
        <f>IFERROR(VLOOKUP($A35,'All Running Order working doc'!$B$4:$CO$60,BT$100,FALSE),"-")</f>
        <v>-</v>
      </c>
      <c r="BU35" s="21" t="str">
        <f>IFERROR(VLOOKUP($A35,'All Running Order working doc'!$B$4:$CO$60,BU$100,FALSE),"-")</f>
        <v>-</v>
      </c>
      <c r="BV35" s="21" t="str">
        <f>IFERROR(VLOOKUP($A35,'All Running Order working doc'!$B$4:$CO$60,BV$100,FALSE),"-")</f>
        <v>-</v>
      </c>
      <c r="BW35" s="21" t="str">
        <f>IFERROR(VLOOKUP($A35,'All Running Order working doc'!$B$4:$CO$60,BW$100,FALSE),"-")</f>
        <v>-</v>
      </c>
      <c r="BX35" s="21" t="str">
        <f>IFERROR(VLOOKUP($A35,'All Running Order working doc'!$B$4:$CO$60,BX$100,FALSE),"-")</f>
        <v>-</v>
      </c>
      <c r="BY35" s="21" t="str">
        <f>IFERROR(VLOOKUP($A35,'All Running Order working doc'!$B$4:$CO$60,BY$100,FALSE),"-")</f>
        <v>-</v>
      </c>
      <c r="BZ35" s="21" t="str">
        <f>IFERROR(VLOOKUP($A35,'All Running Order working doc'!$B$4:$CO$60,BZ$100,FALSE),"-")</f>
        <v>-</v>
      </c>
      <c r="CA35" s="21" t="str">
        <f>IFERROR(VLOOKUP($A35,'All Running Order working doc'!$B$4:$CO$60,CA$100,FALSE),"-")</f>
        <v>-</v>
      </c>
      <c r="CB35" s="21" t="str">
        <f>IFERROR(VLOOKUP($A35,'All Running Order working doc'!$B$4:$CO$60,CB$100,FALSE),"-")</f>
        <v>-</v>
      </c>
      <c r="CC35" s="21" t="str">
        <f>IFERROR(VLOOKUP($A35,'All Running Order working doc'!$B$4:$CO$60,CC$100,FALSE),"-")</f>
        <v>-</v>
      </c>
      <c r="CD35" s="21" t="str">
        <f>IFERROR(VLOOKUP($A35,'All Running Order working doc'!$B$4:$CO$60,CD$100,FALSE),"-")</f>
        <v>-</v>
      </c>
      <c r="CE35" s="21" t="str">
        <f>IFERROR(VLOOKUP($A35,'All Running Order working doc'!$B$4:$CO$60,CE$100,FALSE),"-")</f>
        <v>-</v>
      </c>
      <c r="CF35" s="21" t="str">
        <f>IFERROR(VLOOKUP($A35,'All Running Order working doc'!$B$4:$CO$60,CF$100,FALSE),"-")</f>
        <v>-</v>
      </c>
      <c r="CG35" s="21" t="str">
        <f>IFERROR(VLOOKUP($A35,'All Running Order working doc'!$B$4:$CO$60,CG$100,FALSE),"-")</f>
        <v>-</v>
      </c>
      <c r="CH35" s="21" t="str">
        <f>IFERROR(VLOOKUP($A35,'All Running Order working doc'!$B$4:$CO$60,CH$100,FALSE),"-")</f>
        <v>-</v>
      </c>
      <c r="CI35" s="21" t="str">
        <f>IFERROR(VLOOKUP($A35,'All Running Order working doc'!$B$4:$CO$60,CI$100,FALSE),"-")</f>
        <v>-</v>
      </c>
      <c r="CJ35" s="21" t="str">
        <f>IFERROR(VLOOKUP($A35,'All Running Order working doc'!$B$4:$CO$60,CJ$100,FALSE),"-")</f>
        <v>-</v>
      </c>
      <c r="CK35" s="21" t="str">
        <f>IFERROR(VLOOKUP($A35,'All Running Order working doc'!$B$4:$CO$60,CK$100,FALSE),"-")</f>
        <v>-</v>
      </c>
      <c r="CL35" s="21" t="str">
        <f>IFERROR(VLOOKUP($A35,'All Running Order working doc'!$B$4:$CO$60,CL$100,FALSE),"-")</f>
        <v>-</v>
      </c>
      <c r="CM35" s="21" t="str">
        <f>IFERROR(VLOOKUP($A35,'All Running Order working doc'!$B$4:$CO$60,CM$100,FALSE),"-")</f>
        <v>-</v>
      </c>
      <c r="CN35" s="21" t="str">
        <f>IFERROR(VLOOKUP($A35,'All Running Order working doc'!$B$4:$CO$60,CN$100,FALSE),"-")</f>
        <v>-</v>
      </c>
      <c r="CQ35" s="3">
        <v>32</v>
      </c>
    </row>
    <row r="36" spans="1:95" x14ac:dyDescent="0.3">
      <c r="A36" s="3" t="str">
        <f>CONCATENATE(Constants!$D$2,CQ36,)</f>
        <v>National33</v>
      </c>
      <c r="B36" s="12" t="str">
        <f>IFERROR(VLOOKUP($A36,'All Running Order working doc'!$B$4:$CO$60,B$100,FALSE),"-")</f>
        <v>-</v>
      </c>
      <c r="C36" s="21" t="str">
        <f>IFERROR(VLOOKUP($A36,'All Running Order working doc'!$B$4:$CO$60,C$100,FALSE),"-")</f>
        <v>-</v>
      </c>
      <c r="D36" s="21" t="str">
        <f>IFERROR(VLOOKUP($A36,'All Running Order working doc'!$B$4:$CO$60,D$100,FALSE),"-")</f>
        <v>-</v>
      </c>
      <c r="E36" s="21" t="str">
        <f>IFERROR(VLOOKUP($A36,'All Running Order working doc'!$B$4:$CO$60,E$100,FALSE),"-")</f>
        <v>-</v>
      </c>
      <c r="F36" s="21" t="str">
        <f>IFERROR(VLOOKUP($A36,'All Running Order working doc'!$B$4:$CO$60,F$100,FALSE),"-")</f>
        <v>-</v>
      </c>
      <c r="G36" s="21" t="str">
        <f>IFERROR(VLOOKUP($A36,'All Running Order working doc'!$B$4:$CO$60,G$100,FALSE),"-")</f>
        <v>-</v>
      </c>
      <c r="H36" s="21" t="str">
        <f>IFERROR(VLOOKUP($A36,'All Running Order working doc'!$B$4:$CO$60,H$100,FALSE),"-")</f>
        <v>-</v>
      </c>
      <c r="I36" s="21" t="str">
        <f>IFERROR(VLOOKUP($A36,'All Running Order working doc'!$B$4:$CO$60,I$100,FALSE),"-")</f>
        <v>-</v>
      </c>
      <c r="J36" s="21" t="str">
        <f>IFERROR(VLOOKUP($A36,'All Running Order working doc'!$B$4:$CO$60,J$100,FALSE),"-")</f>
        <v>-</v>
      </c>
      <c r="K36" s="21" t="str">
        <f>IFERROR(VLOOKUP($A36,'All Running Order working doc'!$B$4:$CO$60,K$100,FALSE),"-")</f>
        <v>-</v>
      </c>
      <c r="L36" s="21" t="str">
        <f>IFERROR(VLOOKUP($A36,'All Running Order working doc'!$B$4:$CO$60,L$100,FALSE),"-")</f>
        <v>-</v>
      </c>
      <c r="M36" s="21" t="str">
        <f>IFERROR(VLOOKUP($A36,'All Running Order working doc'!$B$4:$CO$60,M$100,FALSE),"-")</f>
        <v>-</v>
      </c>
      <c r="N36" s="21" t="str">
        <f>IFERROR(VLOOKUP($A36,'All Running Order working doc'!$B$4:$CO$60,N$100,FALSE),"-")</f>
        <v>-</v>
      </c>
      <c r="O36" s="21" t="str">
        <f>IFERROR(VLOOKUP($A36,'All Running Order working doc'!$B$4:$CO$60,O$100,FALSE),"-")</f>
        <v>-</v>
      </c>
      <c r="P36" s="21" t="str">
        <f>IFERROR(VLOOKUP($A36,'All Running Order working doc'!$B$4:$CO$60,P$100,FALSE),"-")</f>
        <v>-</v>
      </c>
      <c r="Q36" s="21" t="str">
        <f>IFERROR(VLOOKUP($A36,'All Running Order working doc'!$B$4:$CO$60,Q$100,FALSE),"-")</f>
        <v>-</v>
      </c>
      <c r="R36" s="21" t="str">
        <f>IFERROR(VLOOKUP($A36,'All Running Order working doc'!$B$4:$CO$60,R$100,FALSE),"-")</f>
        <v>-</v>
      </c>
      <c r="S36" s="21" t="str">
        <f>IFERROR(VLOOKUP($A36,'All Running Order working doc'!$B$4:$CO$60,S$100,FALSE),"-")</f>
        <v>-</v>
      </c>
      <c r="T36" s="21" t="str">
        <f>IFERROR(VLOOKUP($A36,'All Running Order working doc'!$B$4:$CO$60,T$100,FALSE),"-")</f>
        <v>-</v>
      </c>
      <c r="U36" s="21" t="str">
        <f>IFERROR(VLOOKUP($A36,'All Running Order working doc'!$B$4:$CO$60,U$100,FALSE),"-")</f>
        <v>-</v>
      </c>
      <c r="V36" s="21" t="str">
        <f>IFERROR(VLOOKUP($A36,'All Running Order working doc'!$B$4:$CO$60,V$100,FALSE),"-")</f>
        <v>-</v>
      </c>
      <c r="W36" s="21" t="str">
        <f>IFERROR(VLOOKUP($A36,'All Running Order working doc'!$B$4:$CO$60,W$100,FALSE),"-")</f>
        <v>-</v>
      </c>
      <c r="X36" s="21" t="str">
        <f>IFERROR(VLOOKUP($A36,'All Running Order working doc'!$B$4:$CO$60,X$100,FALSE),"-")</f>
        <v>-</v>
      </c>
      <c r="Y36" s="21" t="str">
        <f>IFERROR(VLOOKUP($A36,'All Running Order working doc'!$B$4:$CO$60,Y$100,FALSE),"-")</f>
        <v>-</v>
      </c>
      <c r="Z36" s="21" t="str">
        <f>IFERROR(VLOOKUP($A36,'All Running Order working doc'!$B$4:$CO$60,Z$100,FALSE),"-")</f>
        <v>-</v>
      </c>
      <c r="AA36" s="21" t="str">
        <f>IFERROR(VLOOKUP($A36,'All Running Order working doc'!$B$4:$CO$60,AA$100,FALSE),"-")</f>
        <v>-</v>
      </c>
      <c r="AB36" s="21" t="str">
        <f>IFERROR(VLOOKUP($A36,'All Running Order working doc'!$B$4:$CO$60,AB$100,FALSE),"-")</f>
        <v>-</v>
      </c>
      <c r="AC36" s="21" t="str">
        <f>IFERROR(VLOOKUP($A36,'All Running Order working doc'!$B$4:$CO$60,AC$100,FALSE),"-")</f>
        <v>-</v>
      </c>
      <c r="AD36" s="21" t="str">
        <f>IFERROR(VLOOKUP($A36,'All Running Order working doc'!$B$4:$CO$60,AD$100,FALSE),"-")</f>
        <v>-</v>
      </c>
      <c r="AE36" s="21" t="str">
        <f>IFERROR(VLOOKUP($A36,'All Running Order working doc'!$B$4:$CO$60,AE$100,FALSE),"-")</f>
        <v>-</v>
      </c>
      <c r="AF36" s="21" t="str">
        <f>IFERROR(VLOOKUP($A36,'All Running Order working doc'!$B$4:$CO$60,AF$100,FALSE),"-")</f>
        <v>-</v>
      </c>
      <c r="AG36" s="21" t="str">
        <f>IFERROR(VLOOKUP($A36,'All Running Order working doc'!$B$4:$CO$60,AG$100,FALSE),"-")</f>
        <v>-</v>
      </c>
      <c r="AH36" s="21" t="str">
        <f>IFERROR(VLOOKUP($A36,'All Running Order working doc'!$B$4:$CO$60,AH$100,FALSE),"-")</f>
        <v>-</v>
      </c>
      <c r="AI36" s="21" t="str">
        <f>IFERROR(VLOOKUP($A36,'All Running Order working doc'!$B$4:$CO$60,AI$100,FALSE),"-")</f>
        <v>-</v>
      </c>
      <c r="AJ36" s="21" t="str">
        <f>IFERROR(VLOOKUP($A36,'All Running Order working doc'!$B$4:$CO$60,AJ$100,FALSE),"-")</f>
        <v>-</v>
      </c>
      <c r="AK36" s="21" t="str">
        <f>IFERROR(VLOOKUP($A36,'All Running Order working doc'!$B$4:$CO$60,AK$100,FALSE),"-")</f>
        <v>-</v>
      </c>
      <c r="AL36" s="21" t="str">
        <f>IFERROR(VLOOKUP($A36,'All Running Order working doc'!$B$4:$CO$60,AL$100,FALSE),"-")</f>
        <v>-</v>
      </c>
      <c r="AM36" s="21" t="str">
        <f>IFERROR(VLOOKUP($A36,'All Running Order working doc'!$B$4:$CO$60,AM$100,FALSE),"-")</f>
        <v>-</v>
      </c>
      <c r="AN36" s="21" t="str">
        <f>IFERROR(VLOOKUP($A36,'All Running Order working doc'!$B$4:$CO$60,AN$100,FALSE),"-")</f>
        <v>-</v>
      </c>
      <c r="AO36" s="21" t="str">
        <f>IFERROR(VLOOKUP($A36,'All Running Order working doc'!$B$4:$CO$60,AO$100,FALSE),"-")</f>
        <v>-</v>
      </c>
      <c r="AP36" s="21" t="str">
        <f>IFERROR(VLOOKUP($A36,'All Running Order working doc'!$B$4:$CO$60,AP$100,FALSE),"-")</f>
        <v>-</v>
      </c>
      <c r="AQ36" s="21" t="str">
        <f>IFERROR(VLOOKUP($A36,'All Running Order working doc'!$B$4:$CO$60,AQ$100,FALSE),"-")</f>
        <v>-</v>
      </c>
      <c r="AR36" s="21" t="str">
        <f>IFERROR(VLOOKUP($A36,'All Running Order working doc'!$B$4:$CO$60,AR$100,FALSE),"-")</f>
        <v>-</v>
      </c>
      <c r="AS36" s="21" t="str">
        <f>IFERROR(VLOOKUP($A36,'All Running Order working doc'!$B$4:$CO$60,AS$100,FALSE),"-")</f>
        <v>-</v>
      </c>
      <c r="AT36" s="21" t="str">
        <f>IFERROR(VLOOKUP($A36,'All Running Order working doc'!$B$4:$CO$60,AT$100,FALSE),"-")</f>
        <v>-</v>
      </c>
      <c r="AU36" s="21" t="str">
        <f>IFERROR(VLOOKUP($A36,'All Running Order working doc'!$B$4:$CO$60,AU$100,FALSE),"-")</f>
        <v>-</v>
      </c>
      <c r="AV36" s="21" t="str">
        <f>IFERROR(VLOOKUP($A36,'All Running Order working doc'!$B$4:$CO$60,AV$100,FALSE),"-")</f>
        <v>-</v>
      </c>
      <c r="AW36" s="21" t="str">
        <f>IFERROR(VLOOKUP($A36,'All Running Order working doc'!$B$4:$CO$60,AW$100,FALSE),"-")</f>
        <v>-</v>
      </c>
      <c r="AX36" s="21" t="str">
        <f>IFERROR(VLOOKUP($A36,'All Running Order working doc'!$B$4:$CO$60,AX$100,FALSE),"-")</f>
        <v>-</v>
      </c>
      <c r="AY36" s="21" t="str">
        <f>IFERROR(VLOOKUP($A36,'All Running Order working doc'!$B$4:$CO$60,AY$100,FALSE),"-")</f>
        <v>-</v>
      </c>
      <c r="AZ36" s="21" t="str">
        <f>IFERROR(VLOOKUP($A36,'All Running Order working doc'!$B$4:$CO$60,AZ$100,FALSE),"-")</f>
        <v>-</v>
      </c>
      <c r="BA36" s="21" t="str">
        <f>IFERROR(VLOOKUP($A36,'All Running Order working doc'!$B$4:$CO$60,BA$100,FALSE),"-")</f>
        <v>-</v>
      </c>
      <c r="BB36" s="21" t="str">
        <f>IFERROR(VLOOKUP($A36,'All Running Order working doc'!$B$4:$CO$60,BB$100,FALSE),"-")</f>
        <v>-</v>
      </c>
      <c r="BC36" s="21" t="str">
        <f>IFERROR(VLOOKUP($A36,'All Running Order working doc'!$B$4:$CO$60,BC$100,FALSE),"-")</f>
        <v>-</v>
      </c>
      <c r="BD36" s="21" t="str">
        <f>IFERROR(VLOOKUP($A36,'All Running Order working doc'!$B$4:$CO$60,BD$100,FALSE),"-")</f>
        <v>-</v>
      </c>
      <c r="BE36" s="21" t="str">
        <f>IFERROR(VLOOKUP($A36,'All Running Order working doc'!$B$4:$CO$60,BE$100,FALSE),"-")</f>
        <v>-</v>
      </c>
      <c r="BF36" s="21" t="str">
        <f>IFERROR(VLOOKUP($A36,'All Running Order working doc'!$B$4:$CO$60,BF$100,FALSE),"-")</f>
        <v>-</v>
      </c>
      <c r="BG36" s="21" t="str">
        <f>IFERROR(VLOOKUP($A36,'All Running Order working doc'!$B$4:$CO$60,BG$100,FALSE),"-")</f>
        <v>-</v>
      </c>
      <c r="BH36" s="21" t="str">
        <f>IFERROR(VLOOKUP($A36,'All Running Order working doc'!$B$4:$CO$60,BH$100,FALSE),"-")</f>
        <v>-</v>
      </c>
      <c r="BI36" s="21" t="str">
        <f>IFERROR(VLOOKUP($A36,'All Running Order working doc'!$B$4:$CO$60,BI$100,FALSE),"-")</f>
        <v>-</v>
      </c>
      <c r="BJ36" s="21" t="str">
        <f>IFERROR(VLOOKUP($A36,'All Running Order working doc'!$B$4:$CO$60,BJ$100,FALSE),"-")</f>
        <v>-</v>
      </c>
      <c r="BK36" s="21" t="str">
        <f>IFERROR(VLOOKUP($A36,'All Running Order working doc'!$B$4:$CO$60,BK$100,FALSE),"-")</f>
        <v>-</v>
      </c>
      <c r="BL36" s="21" t="str">
        <f>IFERROR(VLOOKUP($A36,'All Running Order working doc'!$B$4:$CO$60,BL$100,FALSE),"-")</f>
        <v>-</v>
      </c>
      <c r="BM36" s="21" t="str">
        <f>IFERROR(VLOOKUP($A36,'All Running Order working doc'!$B$4:$CO$60,BM$100,FALSE),"-")</f>
        <v>-</v>
      </c>
      <c r="BN36" s="21" t="str">
        <f>IFERROR(VLOOKUP($A36,'All Running Order working doc'!$B$4:$CO$60,BN$100,FALSE),"-")</f>
        <v>-</v>
      </c>
      <c r="BO36" s="21" t="str">
        <f>IFERROR(VLOOKUP($A36,'All Running Order working doc'!$B$4:$CO$60,BO$100,FALSE),"-")</f>
        <v>-</v>
      </c>
      <c r="BP36" s="21" t="str">
        <f>IFERROR(VLOOKUP($A36,'All Running Order working doc'!$B$4:$CO$60,BP$100,FALSE),"-")</f>
        <v>-</v>
      </c>
      <c r="BQ36" s="21" t="str">
        <f>IFERROR(VLOOKUP($A36,'All Running Order working doc'!$B$4:$CO$60,BQ$100,FALSE),"-")</f>
        <v>-</v>
      </c>
      <c r="BR36" s="21" t="str">
        <f>IFERROR(VLOOKUP($A36,'All Running Order working doc'!$B$4:$CO$60,BR$100,FALSE),"-")</f>
        <v>-</v>
      </c>
      <c r="BS36" s="21" t="str">
        <f>IFERROR(VLOOKUP($A36,'All Running Order working doc'!$B$4:$CO$60,BS$100,FALSE),"-")</f>
        <v>-</v>
      </c>
      <c r="BT36" s="21" t="str">
        <f>IFERROR(VLOOKUP($A36,'All Running Order working doc'!$B$4:$CO$60,BT$100,FALSE),"-")</f>
        <v>-</v>
      </c>
      <c r="BU36" s="21" t="str">
        <f>IFERROR(VLOOKUP($A36,'All Running Order working doc'!$B$4:$CO$60,BU$100,FALSE),"-")</f>
        <v>-</v>
      </c>
      <c r="BV36" s="21" t="str">
        <f>IFERROR(VLOOKUP($A36,'All Running Order working doc'!$B$4:$CO$60,BV$100,FALSE),"-")</f>
        <v>-</v>
      </c>
      <c r="BW36" s="21" t="str">
        <f>IFERROR(VLOOKUP($A36,'All Running Order working doc'!$B$4:$CO$60,BW$100,FALSE),"-")</f>
        <v>-</v>
      </c>
      <c r="BX36" s="21" t="str">
        <f>IFERROR(VLOOKUP($A36,'All Running Order working doc'!$B$4:$CO$60,BX$100,FALSE),"-")</f>
        <v>-</v>
      </c>
      <c r="BY36" s="21" t="str">
        <f>IFERROR(VLOOKUP($A36,'All Running Order working doc'!$B$4:$CO$60,BY$100,FALSE),"-")</f>
        <v>-</v>
      </c>
      <c r="BZ36" s="21" t="str">
        <f>IFERROR(VLOOKUP($A36,'All Running Order working doc'!$B$4:$CO$60,BZ$100,FALSE),"-")</f>
        <v>-</v>
      </c>
      <c r="CA36" s="21" t="str">
        <f>IFERROR(VLOOKUP($A36,'All Running Order working doc'!$B$4:$CO$60,CA$100,FALSE),"-")</f>
        <v>-</v>
      </c>
      <c r="CB36" s="21" t="str">
        <f>IFERROR(VLOOKUP($A36,'All Running Order working doc'!$B$4:$CO$60,CB$100,FALSE),"-")</f>
        <v>-</v>
      </c>
      <c r="CC36" s="21" t="str">
        <f>IFERROR(VLOOKUP($A36,'All Running Order working doc'!$B$4:$CO$60,CC$100,FALSE),"-")</f>
        <v>-</v>
      </c>
      <c r="CD36" s="21" t="str">
        <f>IFERROR(VLOOKUP($A36,'All Running Order working doc'!$B$4:$CO$60,CD$100,FALSE),"-")</f>
        <v>-</v>
      </c>
      <c r="CE36" s="21" t="str">
        <f>IFERROR(VLOOKUP($A36,'All Running Order working doc'!$B$4:$CO$60,CE$100,FALSE),"-")</f>
        <v>-</v>
      </c>
      <c r="CF36" s="21" t="str">
        <f>IFERROR(VLOOKUP($A36,'All Running Order working doc'!$B$4:$CO$60,CF$100,FALSE),"-")</f>
        <v>-</v>
      </c>
      <c r="CG36" s="21" t="str">
        <f>IFERROR(VLOOKUP($A36,'All Running Order working doc'!$B$4:$CO$60,CG$100,FALSE),"-")</f>
        <v>-</v>
      </c>
      <c r="CH36" s="21" t="str">
        <f>IFERROR(VLOOKUP($A36,'All Running Order working doc'!$B$4:$CO$60,CH$100,FALSE),"-")</f>
        <v>-</v>
      </c>
      <c r="CI36" s="21" t="str">
        <f>IFERROR(VLOOKUP($A36,'All Running Order working doc'!$B$4:$CO$60,CI$100,FALSE),"-")</f>
        <v>-</v>
      </c>
      <c r="CJ36" s="21" t="str">
        <f>IFERROR(VLOOKUP($A36,'All Running Order working doc'!$B$4:$CO$60,CJ$100,FALSE),"-")</f>
        <v>-</v>
      </c>
      <c r="CK36" s="21" t="str">
        <f>IFERROR(VLOOKUP($A36,'All Running Order working doc'!$B$4:$CO$60,CK$100,FALSE),"-")</f>
        <v>-</v>
      </c>
      <c r="CL36" s="21" t="str">
        <f>IFERROR(VLOOKUP($A36,'All Running Order working doc'!$B$4:$CO$60,CL$100,FALSE),"-")</f>
        <v>-</v>
      </c>
      <c r="CM36" s="21" t="str">
        <f>IFERROR(VLOOKUP($A36,'All Running Order working doc'!$B$4:$CO$60,CM$100,FALSE),"-")</f>
        <v>-</v>
      </c>
      <c r="CN36" s="21" t="str">
        <f>IFERROR(VLOOKUP($A36,'All Running Order working doc'!$B$4:$CO$60,CN$100,FALSE),"-")</f>
        <v>-</v>
      </c>
      <c r="CQ36" s="3">
        <v>33</v>
      </c>
    </row>
    <row r="37" spans="1:95" x14ac:dyDescent="0.3">
      <c r="A37" s="3" t="str">
        <f>CONCATENATE(Constants!$D$2,CQ37,)</f>
        <v>National34</v>
      </c>
      <c r="B37" s="12" t="str">
        <f>IFERROR(VLOOKUP($A37,'All Running Order working doc'!$B$4:$CO$60,B$100,FALSE),"-")</f>
        <v>-</v>
      </c>
      <c r="C37" s="21" t="str">
        <f>IFERROR(VLOOKUP($A37,'All Running Order working doc'!$B$4:$CO$60,C$100,FALSE),"-")</f>
        <v>-</v>
      </c>
      <c r="D37" s="21" t="str">
        <f>IFERROR(VLOOKUP($A37,'All Running Order working doc'!$B$4:$CO$60,D$100,FALSE),"-")</f>
        <v>-</v>
      </c>
      <c r="E37" s="21" t="str">
        <f>IFERROR(VLOOKUP($A37,'All Running Order working doc'!$B$4:$CO$60,E$100,FALSE),"-")</f>
        <v>-</v>
      </c>
      <c r="F37" s="21" t="str">
        <f>IFERROR(VLOOKUP($A37,'All Running Order working doc'!$B$4:$CO$60,F$100,FALSE),"-")</f>
        <v>-</v>
      </c>
      <c r="G37" s="21" t="str">
        <f>IFERROR(VLOOKUP($A37,'All Running Order working doc'!$B$4:$CO$60,G$100,FALSE),"-")</f>
        <v>-</v>
      </c>
      <c r="H37" s="21" t="str">
        <f>IFERROR(VLOOKUP($A37,'All Running Order working doc'!$B$4:$CO$60,H$100,FALSE),"-")</f>
        <v>-</v>
      </c>
      <c r="I37" s="21" t="str">
        <f>IFERROR(VLOOKUP($A37,'All Running Order working doc'!$B$4:$CO$60,I$100,FALSE),"-")</f>
        <v>-</v>
      </c>
      <c r="J37" s="21" t="str">
        <f>IFERROR(VLOOKUP($A37,'All Running Order working doc'!$B$4:$CO$60,J$100,FALSE),"-")</f>
        <v>-</v>
      </c>
      <c r="K37" s="21" t="str">
        <f>IFERROR(VLOOKUP($A37,'All Running Order working doc'!$B$4:$CO$60,K$100,FALSE),"-")</f>
        <v>-</v>
      </c>
      <c r="L37" s="21" t="str">
        <f>IFERROR(VLOOKUP($A37,'All Running Order working doc'!$B$4:$CO$60,L$100,FALSE),"-")</f>
        <v>-</v>
      </c>
      <c r="M37" s="21" t="str">
        <f>IFERROR(VLOOKUP($A37,'All Running Order working doc'!$B$4:$CO$60,M$100,FALSE),"-")</f>
        <v>-</v>
      </c>
      <c r="N37" s="21" t="str">
        <f>IFERROR(VLOOKUP($A37,'All Running Order working doc'!$B$4:$CO$60,N$100,FALSE),"-")</f>
        <v>-</v>
      </c>
      <c r="O37" s="21" t="str">
        <f>IFERROR(VLOOKUP($A37,'All Running Order working doc'!$B$4:$CO$60,O$100,FALSE),"-")</f>
        <v>-</v>
      </c>
      <c r="P37" s="21" t="str">
        <f>IFERROR(VLOOKUP($A37,'All Running Order working doc'!$B$4:$CO$60,P$100,FALSE),"-")</f>
        <v>-</v>
      </c>
      <c r="Q37" s="21" t="str">
        <f>IFERROR(VLOOKUP($A37,'All Running Order working doc'!$B$4:$CO$60,Q$100,FALSE),"-")</f>
        <v>-</v>
      </c>
      <c r="R37" s="21" t="str">
        <f>IFERROR(VLOOKUP($A37,'All Running Order working doc'!$B$4:$CO$60,R$100,FALSE),"-")</f>
        <v>-</v>
      </c>
      <c r="S37" s="21" t="str">
        <f>IFERROR(VLOOKUP($A37,'All Running Order working doc'!$B$4:$CO$60,S$100,FALSE),"-")</f>
        <v>-</v>
      </c>
      <c r="T37" s="21" t="str">
        <f>IFERROR(VLOOKUP($A37,'All Running Order working doc'!$B$4:$CO$60,T$100,FALSE),"-")</f>
        <v>-</v>
      </c>
      <c r="U37" s="21" t="str">
        <f>IFERROR(VLOOKUP($A37,'All Running Order working doc'!$B$4:$CO$60,U$100,FALSE),"-")</f>
        <v>-</v>
      </c>
      <c r="V37" s="21" t="str">
        <f>IFERROR(VLOOKUP($A37,'All Running Order working doc'!$B$4:$CO$60,V$100,FALSE),"-")</f>
        <v>-</v>
      </c>
      <c r="W37" s="21" t="str">
        <f>IFERROR(VLOOKUP($A37,'All Running Order working doc'!$B$4:$CO$60,W$100,FALSE),"-")</f>
        <v>-</v>
      </c>
      <c r="X37" s="21" t="str">
        <f>IFERROR(VLOOKUP($A37,'All Running Order working doc'!$B$4:$CO$60,X$100,FALSE),"-")</f>
        <v>-</v>
      </c>
      <c r="Y37" s="21" t="str">
        <f>IFERROR(VLOOKUP($A37,'All Running Order working doc'!$B$4:$CO$60,Y$100,FALSE),"-")</f>
        <v>-</v>
      </c>
      <c r="Z37" s="21" t="str">
        <f>IFERROR(VLOOKUP($A37,'All Running Order working doc'!$B$4:$CO$60,Z$100,FALSE),"-")</f>
        <v>-</v>
      </c>
      <c r="AA37" s="21" t="str">
        <f>IFERROR(VLOOKUP($A37,'All Running Order working doc'!$B$4:$CO$60,AA$100,FALSE),"-")</f>
        <v>-</v>
      </c>
      <c r="AB37" s="21" t="str">
        <f>IFERROR(VLOOKUP($A37,'All Running Order working doc'!$B$4:$CO$60,AB$100,FALSE),"-")</f>
        <v>-</v>
      </c>
      <c r="AC37" s="21" t="str">
        <f>IFERROR(VLOOKUP($A37,'All Running Order working doc'!$B$4:$CO$60,AC$100,FALSE),"-")</f>
        <v>-</v>
      </c>
      <c r="AD37" s="21" t="str">
        <f>IFERROR(VLOOKUP($A37,'All Running Order working doc'!$B$4:$CO$60,AD$100,FALSE),"-")</f>
        <v>-</v>
      </c>
      <c r="AE37" s="21" t="str">
        <f>IFERROR(VLOOKUP($A37,'All Running Order working doc'!$B$4:$CO$60,AE$100,FALSE),"-")</f>
        <v>-</v>
      </c>
      <c r="AF37" s="21" t="str">
        <f>IFERROR(VLOOKUP($A37,'All Running Order working doc'!$B$4:$CO$60,AF$100,FALSE),"-")</f>
        <v>-</v>
      </c>
      <c r="AG37" s="21" t="str">
        <f>IFERROR(VLOOKUP($A37,'All Running Order working doc'!$B$4:$CO$60,AG$100,FALSE),"-")</f>
        <v>-</v>
      </c>
      <c r="AH37" s="21" t="str">
        <f>IFERROR(VLOOKUP($A37,'All Running Order working doc'!$B$4:$CO$60,AH$100,FALSE),"-")</f>
        <v>-</v>
      </c>
      <c r="AI37" s="21" t="str">
        <f>IFERROR(VLOOKUP($A37,'All Running Order working doc'!$B$4:$CO$60,AI$100,FALSE),"-")</f>
        <v>-</v>
      </c>
      <c r="AJ37" s="21" t="str">
        <f>IFERROR(VLOOKUP($A37,'All Running Order working doc'!$B$4:$CO$60,AJ$100,FALSE),"-")</f>
        <v>-</v>
      </c>
      <c r="AK37" s="21" t="str">
        <f>IFERROR(VLOOKUP($A37,'All Running Order working doc'!$B$4:$CO$60,AK$100,FALSE),"-")</f>
        <v>-</v>
      </c>
      <c r="AL37" s="21" t="str">
        <f>IFERROR(VLOOKUP($A37,'All Running Order working doc'!$B$4:$CO$60,AL$100,FALSE),"-")</f>
        <v>-</v>
      </c>
      <c r="AM37" s="21" t="str">
        <f>IFERROR(VLOOKUP($A37,'All Running Order working doc'!$B$4:$CO$60,AM$100,FALSE),"-")</f>
        <v>-</v>
      </c>
      <c r="AN37" s="21" t="str">
        <f>IFERROR(VLOOKUP($A37,'All Running Order working doc'!$B$4:$CO$60,AN$100,FALSE),"-")</f>
        <v>-</v>
      </c>
      <c r="AO37" s="21" t="str">
        <f>IFERROR(VLOOKUP($A37,'All Running Order working doc'!$B$4:$CO$60,AO$100,FALSE),"-")</f>
        <v>-</v>
      </c>
      <c r="AP37" s="21" t="str">
        <f>IFERROR(VLOOKUP($A37,'All Running Order working doc'!$B$4:$CO$60,AP$100,FALSE),"-")</f>
        <v>-</v>
      </c>
      <c r="AQ37" s="21" t="str">
        <f>IFERROR(VLOOKUP($A37,'All Running Order working doc'!$B$4:$CO$60,AQ$100,FALSE),"-")</f>
        <v>-</v>
      </c>
      <c r="AR37" s="21" t="str">
        <f>IFERROR(VLOOKUP($A37,'All Running Order working doc'!$B$4:$CO$60,AR$100,FALSE),"-")</f>
        <v>-</v>
      </c>
      <c r="AS37" s="21" t="str">
        <f>IFERROR(VLOOKUP($A37,'All Running Order working doc'!$B$4:$CO$60,AS$100,FALSE),"-")</f>
        <v>-</v>
      </c>
      <c r="AT37" s="21" t="str">
        <f>IFERROR(VLOOKUP($A37,'All Running Order working doc'!$B$4:$CO$60,AT$100,FALSE),"-")</f>
        <v>-</v>
      </c>
      <c r="AU37" s="21" t="str">
        <f>IFERROR(VLOOKUP($A37,'All Running Order working doc'!$B$4:$CO$60,AU$100,FALSE),"-")</f>
        <v>-</v>
      </c>
      <c r="AV37" s="21" t="str">
        <f>IFERROR(VLOOKUP($A37,'All Running Order working doc'!$B$4:$CO$60,AV$100,FALSE),"-")</f>
        <v>-</v>
      </c>
      <c r="AW37" s="21" t="str">
        <f>IFERROR(VLOOKUP($A37,'All Running Order working doc'!$B$4:$CO$60,AW$100,FALSE),"-")</f>
        <v>-</v>
      </c>
      <c r="AX37" s="21" t="str">
        <f>IFERROR(VLOOKUP($A37,'All Running Order working doc'!$B$4:$CO$60,AX$100,FALSE),"-")</f>
        <v>-</v>
      </c>
      <c r="AY37" s="21" t="str">
        <f>IFERROR(VLOOKUP($A37,'All Running Order working doc'!$B$4:$CO$60,AY$100,FALSE),"-")</f>
        <v>-</v>
      </c>
      <c r="AZ37" s="21" t="str">
        <f>IFERROR(VLOOKUP($A37,'All Running Order working doc'!$B$4:$CO$60,AZ$100,FALSE),"-")</f>
        <v>-</v>
      </c>
      <c r="BA37" s="21" t="str">
        <f>IFERROR(VLOOKUP($A37,'All Running Order working doc'!$B$4:$CO$60,BA$100,FALSE),"-")</f>
        <v>-</v>
      </c>
      <c r="BB37" s="21" t="str">
        <f>IFERROR(VLOOKUP($A37,'All Running Order working doc'!$B$4:$CO$60,BB$100,FALSE),"-")</f>
        <v>-</v>
      </c>
      <c r="BC37" s="21" t="str">
        <f>IFERROR(VLOOKUP($A37,'All Running Order working doc'!$B$4:$CO$60,BC$100,FALSE),"-")</f>
        <v>-</v>
      </c>
      <c r="BD37" s="21" t="str">
        <f>IFERROR(VLOOKUP($A37,'All Running Order working doc'!$B$4:$CO$60,BD$100,FALSE),"-")</f>
        <v>-</v>
      </c>
      <c r="BE37" s="21" t="str">
        <f>IFERROR(VLOOKUP($A37,'All Running Order working doc'!$B$4:$CO$60,BE$100,FALSE),"-")</f>
        <v>-</v>
      </c>
      <c r="BF37" s="21" t="str">
        <f>IFERROR(VLOOKUP($A37,'All Running Order working doc'!$B$4:$CO$60,BF$100,FALSE),"-")</f>
        <v>-</v>
      </c>
      <c r="BG37" s="21" t="str">
        <f>IFERROR(VLOOKUP($A37,'All Running Order working doc'!$B$4:$CO$60,BG$100,FALSE),"-")</f>
        <v>-</v>
      </c>
      <c r="BH37" s="21" t="str">
        <f>IFERROR(VLOOKUP($A37,'All Running Order working doc'!$B$4:$CO$60,BH$100,FALSE),"-")</f>
        <v>-</v>
      </c>
      <c r="BI37" s="21" t="str">
        <f>IFERROR(VLOOKUP($A37,'All Running Order working doc'!$B$4:$CO$60,BI$100,FALSE),"-")</f>
        <v>-</v>
      </c>
      <c r="BJ37" s="21" t="str">
        <f>IFERROR(VLOOKUP($A37,'All Running Order working doc'!$B$4:$CO$60,BJ$100,FALSE),"-")</f>
        <v>-</v>
      </c>
      <c r="BK37" s="21" t="str">
        <f>IFERROR(VLOOKUP($A37,'All Running Order working doc'!$B$4:$CO$60,BK$100,FALSE),"-")</f>
        <v>-</v>
      </c>
      <c r="BL37" s="21" t="str">
        <f>IFERROR(VLOOKUP($A37,'All Running Order working doc'!$B$4:$CO$60,BL$100,FALSE),"-")</f>
        <v>-</v>
      </c>
      <c r="BM37" s="21" t="str">
        <f>IFERROR(VLOOKUP($A37,'All Running Order working doc'!$B$4:$CO$60,BM$100,FALSE),"-")</f>
        <v>-</v>
      </c>
      <c r="BN37" s="21" t="str">
        <f>IFERROR(VLOOKUP($A37,'All Running Order working doc'!$B$4:$CO$60,BN$100,FALSE),"-")</f>
        <v>-</v>
      </c>
      <c r="BO37" s="21" t="str">
        <f>IFERROR(VLOOKUP($A37,'All Running Order working doc'!$B$4:$CO$60,BO$100,FALSE),"-")</f>
        <v>-</v>
      </c>
      <c r="BP37" s="21" t="str">
        <f>IFERROR(VLOOKUP($A37,'All Running Order working doc'!$B$4:$CO$60,BP$100,FALSE),"-")</f>
        <v>-</v>
      </c>
      <c r="BQ37" s="21" t="str">
        <f>IFERROR(VLOOKUP($A37,'All Running Order working doc'!$B$4:$CO$60,BQ$100,FALSE),"-")</f>
        <v>-</v>
      </c>
      <c r="BR37" s="21" t="str">
        <f>IFERROR(VLOOKUP($A37,'All Running Order working doc'!$B$4:$CO$60,BR$100,FALSE),"-")</f>
        <v>-</v>
      </c>
      <c r="BS37" s="21" t="str">
        <f>IFERROR(VLOOKUP($A37,'All Running Order working doc'!$B$4:$CO$60,BS$100,FALSE),"-")</f>
        <v>-</v>
      </c>
      <c r="BT37" s="21" t="str">
        <f>IFERROR(VLOOKUP($A37,'All Running Order working doc'!$B$4:$CO$60,BT$100,FALSE),"-")</f>
        <v>-</v>
      </c>
      <c r="BU37" s="21" t="str">
        <f>IFERROR(VLOOKUP($A37,'All Running Order working doc'!$B$4:$CO$60,BU$100,FALSE),"-")</f>
        <v>-</v>
      </c>
      <c r="BV37" s="21" t="str">
        <f>IFERROR(VLOOKUP($A37,'All Running Order working doc'!$B$4:$CO$60,BV$100,FALSE),"-")</f>
        <v>-</v>
      </c>
      <c r="BW37" s="21" t="str">
        <f>IFERROR(VLOOKUP($A37,'All Running Order working doc'!$B$4:$CO$60,BW$100,FALSE),"-")</f>
        <v>-</v>
      </c>
      <c r="BX37" s="21" t="str">
        <f>IFERROR(VLOOKUP($A37,'All Running Order working doc'!$B$4:$CO$60,BX$100,FALSE),"-")</f>
        <v>-</v>
      </c>
      <c r="BY37" s="21" t="str">
        <f>IFERROR(VLOOKUP($A37,'All Running Order working doc'!$B$4:$CO$60,BY$100,FALSE),"-")</f>
        <v>-</v>
      </c>
      <c r="BZ37" s="21" t="str">
        <f>IFERROR(VLOOKUP($A37,'All Running Order working doc'!$B$4:$CO$60,BZ$100,FALSE),"-")</f>
        <v>-</v>
      </c>
      <c r="CA37" s="21" t="str">
        <f>IFERROR(VLOOKUP($A37,'All Running Order working doc'!$B$4:$CO$60,CA$100,FALSE),"-")</f>
        <v>-</v>
      </c>
      <c r="CB37" s="21" t="str">
        <f>IFERROR(VLOOKUP($A37,'All Running Order working doc'!$B$4:$CO$60,CB$100,FALSE),"-")</f>
        <v>-</v>
      </c>
      <c r="CC37" s="21" t="str">
        <f>IFERROR(VLOOKUP($A37,'All Running Order working doc'!$B$4:$CO$60,CC$100,FALSE),"-")</f>
        <v>-</v>
      </c>
      <c r="CD37" s="21" t="str">
        <f>IFERROR(VLOOKUP($A37,'All Running Order working doc'!$B$4:$CO$60,CD$100,FALSE),"-")</f>
        <v>-</v>
      </c>
      <c r="CE37" s="21" t="str">
        <f>IFERROR(VLOOKUP($A37,'All Running Order working doc'!$B$4:$CO$60,CE$100,FALSE),"-")</f>
        <v>-</v>
      </c>
      <c r="CF37" s="21" t="str">
        <f>IFERROR(VLOOKUP($A37,'All Running Order working doc'!$B$4:$CO$60,CF$100,FALSE),"-")</f>
        <v>-</v>
      </c>
      <c r="CG37" s="21" t="str">
        <f>IFERROR(VLOOKUP($A37,'All Running Order working doc'!$B$4:$CO$60,CG$100,FALSE),"-")</f>
        <v>-</v>
      </c>
      <c r="CH37" s="21" t="str">
        <f>IFERROR(VLOOKUP($A37,'All Running Order working doc'!$B$4:$CO$60,CH$100,FALSE),"-")</f>
        <v>-</v>
      </c>
      <c r="CI37" s="21" t="str">
        <f>IFERROR(VLOOKUP($A37,'All Running Order working doc'!$B$4:$CO$60,CI$100,FALSE),"-")</f>
        <v>-</v>
      </c>
      <c r="CJ37" s="21" t="str">
        <f>IFERROR(VLOOKUP($A37,'All Running Order working doc'!$B$4:$CO$60,CJ$100,FALSE),"-")</f>
        <v>-</v>
      </c>
      <c r="CK37" s="21" t="str">
        <f>IFERROR(VLOOKUP($A37,'All Running Order working doc'!$B$4:$CO$60,CK$100,FALSE),"-")</f>
        <v>-</v>
      </c>
      <c r="CL37" s="21" t="str">
        <f>IFERROR(VLOOKUP($A37,'All Running Order working doc'!$B$4:$CO$60,CL$100,FALSE),"-")</f>
        <v>-</v>
      </c>
      <c r="CM37" s="21" t="str">
        <f>IFERROR(VLOOKUP($A37,'All Running Order working doc'!$B$4:$CO$60,CM$100,FALSE),"-")</f>
        <v>-</v>
      </c>
      <c r="CN37" s="21" t="str">
        <f>IFERROR(VLOOKUP($A37,'All Running Order working doc'!$B$4:$CO$60,CN$100,FALSE),"-")</f>
        <v>-</v>
      </c>
      <c r="CQ37" s="3">
        <v>34</v>
      </c>
    </row>
    <row r="38" spans="1:95" x14ac:dyDescent="0.3">
      <c r="A38" s="3" t="str">
        <f>CONCATENATE(Constants!$D$2,CQ38,)</f>
        <v>National35</v>
      </c>
      <c r="B38" s="12" t="str">
        <f>IFERROR(VLOOKUP($A38,'All Running Order working doc'!$B$4:$CO$60,B$100,FALSE),"-")</f>
        <v>-</v>
      </c>
      <c r="C38" s="21" t="str">
        <f>IFERROR(VLOOKUP($A38,'All Running Order working doc'!$B$4:$CO$60,C$100,FALSE),"-")</f>
        <v>-</v>
      </c>
      <c r="D38" s="21" t="str">
        <f>IFERROR(VLOOKUP($A38,'All Running Order working doc'!$B$4:$CO$60,D$100,FALSE),"-")</f>
        <v>-</v>
      </c>
      <c r="E38" s="21" t="str">
        <f>IFERROR(VLOOKUP($A38,'All Running Order working doc'!$B$4:$CO$60,E$100,FALSE),"-")</f>
        <v>-</v>
      </c>
      <c r="F38" s="21" t="str">
        <f>IFERROR(VLOOKUP($A38,'All Running Order working doc'!$B$4:$CO$60,F$100,FALSE),"-")</f>
        <v>-</v>
      </c>
      <c r="G38" s="21" t="str">
        <f>IFERROR(VLOOKUP($A38,'All Running Order working doc'!$B$4:$CO$60,G$100,FALSE),"-")</f>
        <v>-</v>
      </c>
      <c r="H38" s="21" t="str">
        <f>IFERROR(VLOOKUP($A38,'All Running Order working doc'!$B$4:$CO$60,H$100,FALSE),"-")</f>
        <v>-</v>
      </c>
      <c r="I38" s="21" t="str">
        <f>IFERROR(VLOOKUP($A38,'All Running Order working doc'!$B$4:$CO$60,I$100,FALSE),"-")</f>
        <v>-</v>
      </c>
      <c r="J38" s="21" t="str">
        <f>IFERROR(VLOOKUP($A38,'All Running Order working doc'!$B$4:$CO$60,J$100,FALSE),"-")</f>
        <v>-</v>
      </c>
      <c r="K38" s="21" t="str">
        <f>IFERROR(VLOOKUP($A38,'All Running Order working doc'!$B$4:$CO$60,K$100,FALSE),"-")</f>
        <v>-</v>
      </c>
      <c r="L38" s="21" t="str">
        <f>IFERROR(VLOOKUP($A38,'All Running Order working doc'!$B$4:$CO$60,L$100,FALSE),"-")</f>
        <v>-</v>
      </c>
      <c r="M38" s="21" t="str">
        <f>IFERROR(VLOOKUP($A38,'All Running Order working doc'!$B$4:$CO$60,M$100,FALSE),"-")</f>
        <v>-</v>
      </c>
      <c r="N38" s="21" t="str">
        <f>IFERROR(VLOOKUP($A38,'All Running Order working doc'!$B$4:$CO$60,N$100,FALSE),"-")</f>
        <v>-</v>
      </c>
      <c r="O38" s="21" t="str">
        <f>IFERROR(VLOOKUP($A38,'All Running Order working doc'!$B$4:$CO$60,O$100,FALSE),"-")</f>
        <v>-</v>
      </c>
      <c r="P38" s="21" t="str">
        <f>IFERROR(VLOOKUP($A38,'All Running Order working doc'!$B$4:$CO$60,P$100,FALSE),"-")</f>
        <v>-</v>
      </c>
      <c r="Q38" s="21" t="str">
        <f>IFERROR(VLOOKUP($A38,'All Running Order working doc'!$B$4:$CO$60,Q$100,FALSE),"-")</f>
        <v>-</v>
      </c>
      <c r="R38" s="21" t="str">
        <f>IFERROR(VLOOKUP($A38,'All Running Order working doc'!$B$4:$CO$60,R$100,FALSE),"-")</f>
        <v>-</v>
      </c>
      <c r="S38" s="21" t="str">
        <f>IFERROR(VLOOKUP($A38,'All Running Order working doc'!$B$4:$CO$60,S$100,FALSE),"-")</f>
        <v>-</v>
      </c>
      <c r="T38" s="21" t="str">
        <f>IFERROR(VLOOKUP($A38,'All Running Order working doc'!$B$4:$CO$60,T$100,FALSE),"-")</f>
        <v>-</v>
      </c>
      <c r="U38" s="21" t="str">
        <f>IFERROR(VLOOKUP($A38,'All Running Order working doc'!$B$4:$CO$60,U$100,FALSE),"-")</f>
        <v>-</v>
      </c>
      <c r="V38" s="21" t="str">
        <f>IFERROR(VLOOKUP($A38,'All Running Order working doc'!$B$4:$CO$60,V$100,FALSE),"-")</f>
        <v>-</v>
      </c>
      <c r="W38" s="21" t="str">
        <f>IFERROR(VLOOKUP($A38,'All Running Order working doc'!$B$4:$CO$60,W$100,FALSE),"-")</f>
        <v>-</v>
      </c>
      <c r="X38" s="21" t="str">
        <f>IFERROR(VLOOKUP($A38,'All Running Order working doc'!$B$4:$CO$60,X$100,FALSE),"-")</f>
        <v>-</v>
      </c>
      <c r="Y38" s="21" t="str">
        <f>IFERROR(VLOOKUP($A38,'All Running Order working doc'!$B$4:$CO$60,Y$100,FALSE),"-")</f>
        <v>-</v>
      </c>
      <c r="Z38" s="21" t="str">
        <f>IFERROR(VLOOKUP($A38,'All Running Order working doc'!$B$4:$CO$60,Z$100,FALSE),"-")</f>
        <v>-</v>
      </c>
      <c r="AA38" s="21" t="str">
        <f>IFERROR(VLOOKUP($A38,'All Running Order working doc'!$B$4:$CO$60,AA$100,FALSE),"-")</f>
        <v>-</v>
      </c>
      <c r="AB38" s="21" t="str">
        <f>IFERROR(VLOOKUP($A38,'All Running Order working doc'!$B$4:$CO$60,AB$100,FALSE),"-")</f>
        <v>-</v>
      </c>
      <c r="AC38" s="21" t="str">
        <f>IFERROR(VLOOKUP($A38,'All Running Order working doc'!$B$4:$CO$60,AC$100,FALSE),"-")</f>
        <v>-</v>
      </c>
      <c r="AD38" s="21" t="str">
        <f>IFERROR(VLOOKUP($A38,'All Running Order working doc'!$B$4:$CO$60,AD$100,FALSE),"-")</f>
        <v>-</v>
      </c>
      <c r="AE38" s="21" t="str">
        <f>IFERROR(VLOOKUP($A38,'All Running Order working doc'!$B$4:$CO$60,AE$100,FALSE),"-")</f>
        <v>-</v>
      </c>
      <c r="AF38" s="21" t="str">
        <f>IFERROR(VLOOKUP($A38,'All Running Order working doc'!$B$4:$CO$60,AF$100,FALSE),"-")</f>
        <v>-</v>
      </c>
      <c r="AG38" s="21" t="str">
        <f>IFERROR(VLOOKUP($A38,'All Running Order working doc'!$B$4:$CO$60,AG$100,FALSE),"-")</f>
        <v>-</v>
      </c>
      <c r="AH38" s="21" t="str">
        <f>IFERROR(VLOOKUP($A38,'All Running Order working doc'!$B$4:$CO$60,AH$100,FALSE),"-")</f>
        <v>-</v>
      </c>
      <c r="AI38" s="21" t="str">
        <f>IFERROR(VLOOKUP($A38,'All Running Order working doc'!$B$4:$CO$60,AI$100,FALSE),"-")</f>
        <v>-</v>
      </c>
      <c r="AJ38" s="21" t="str">
        <f>IFERROR(VLOOKUP($A38,'All Running Order working doc'!$B$4:$CO$60,AJ$100,FALSE),"-")</f>
        <v>-</v>
      </c>
      <c r="AK38" s="21" t="str">
        <f>IFERROR(VLOOKUP($A38,'All Running Order working doc'!$B$4:$CO$60,AK$100,FALSE),"-")</f>
        <v>-</v>
      </c>
      <c r="AL38" s="21" t="str">
        <f>IFERROR(VLOOKUP($A38,'All Running Order working doc'!$B$4:$CO$60,AL$100,FALSE),"-")</f>
        <v>-</v>
      </c>
      <c r="AM38" s="21" t="str">
        <f>IFERROR(VLOOKUP($A38,'All Running Order working doc'!$B$4:$CO$60,AM$100,FALSE),"-")</f>
        <v>-</v>
      </c>
      <c r="AN38" s="21" t="str">
        <f>IFERROR(VLOOKUP($A38,'All Running Order working doc'!$B$4:$CO$60,AN$100,FALSE),"-")</f>
        <v>-</v>
      </c>
      <c r="AO38" s="21" t="str">
        <f>IFERROR(VLOOKUP($A38,'All Running Order working doc'!$B$4:$CO$60,AO$100,FALSE),"-")</f>
        <v>-</v>
      </c>
      <c r="AP38" s="21" t="str">
        <f>IFERROR(VLOOKUP($A38,'All Running Order working doc'!$B$4:$CO$60,AP$100,FALSE),"-")</f>
        <v>-</v>
      </c>
      <c r="AQ38" s="21" t="str">
        <f>IFERROR(VLOOKUP($A38,'All Running Order working doc'!$B$4:$CO$60,AQ$100,FALSE),"-")</f>
        <v>-</v>
      </c>
      <c r="AR38" s="21" t="str">
        <f>IFERROR(VLOOKUP($A38,'All Running Order working doc'!$B$4:$CO$60,AR$100,FALSE),"-")</f>
        <v>-</v>
      </c>
      <c r="AS38" s="21" t="str">
        <f>IFERROR(VLOOKUP($A38,'All Running Order working doc'!$B$4:$CO$60,AS$100,FALSE),"-")</f>
        <v>-</v>
      </c>
      <c r="AT38" s="21" t="str">
        <f>IFERROR(VLOOKUP($A38,'All Running Order working doc'!$B$4:$CO$60,AT$100,FALSE),"-")</f>
        <v>-</v>
      </c>
      <c r="AU38" s="21" t="str">
        <f>IFERROR(VLOOKUP($A38,'All Running Order working doc'!$B$4:$CO$60,AU$100,FALSE),"-")</f>
        <v>-</v>
      </c>
      <c r="AV38" s="21" t="str">
        <f>IFERROR(VLOOKUP($A38,'All Running Order working doc'!$B$4:$CO$60,AV$100,FALSE),"-")</f>
        <v>-</v>
      </c>
      <c r="AW38" s="21" t="str">
        <f>IFERROR(VLOOKUP($A38,'All Running Order working doc'!$B$4:$CO$60,AW$100,FALSE),"-")</f>
        <v>-</v>
      </c>
      <c r="AX38" s="21" t="str">
        <f>IFERROR(VLOOKUP($A38,'All Running Order working doc'!$B$4:$CO$60,AX$100,FALSE),"-")</f>
        <v>-</v>
      </c>
      <c r="AY38" s="21" t="str">
        <f>IFERROR(VLOOKUP($A38,'All Running Order working doc'!$B$4:$CO$60,AY$100,FALSE),"-")</f>
        <v>-</v>
      </c>
      <c r="AZ38" s="21" t="str">
        <f>IFERROR(VLOOKUP($A38,'All Running Order working doc'!$B$4:$CO$60,AZ$100,FALSE),"-")</f>
        <v>-</v>
      </c>
      <c r="BA38" s="21" t="str">
        <f>IFERROR(VLOOKUP($A38,'All Running Order working doc'!$B$4:$CO$60,BA$100,FALSE),"-")</f>
        <v>-</v>
      </c>
      <c r="BB38" s="21" t="str">
        <f>IFERROR(VLOOKUP($A38,'All Running Order working doc'!$B$4:$CO$60,BB$100,FALSE),"-")</f>
        <v>-</v>
      </c>
      <c r="BC38" s="21" t="str">
        <f>IFERROR(VLOOKUP($A38,'All Running Order working doc'!$B$4:$CO$60,BC$100,FALSE),"-")</f>
        <v>-</v>
      </c>
      <c r="BD38" s="21" t="str">
        <f>IFERROR(VLOOKUP($A38,'All Running Order working doc'!$B$4:$CO$60,BD$100,FALSE),"-")</f>
        <v>-</v>
      </c>
      <c r="BE38" s="21" t="str">
        <f>IFERROR(VLOOKUP($A38,'All Running Order working doc'!$B$4:$CO$60,BE$100,FALSE),"-")</f>
        <v>-</v>
      </c>
      <c r="BF38" s="21" t="str">
        <f>IFERROR(VLOOKUP($A38,'All Running Order working doc'!$B$4:$CO$60,BF$100,FALSE),"-")</f>
        <v>-</v>
      </c>
      <c r="BG38" s="21" t="str">
        <f>IFERROR(VLOOKUP($A38,'All Running Order working doc'!$B$4:$CO$60,BG$100,FALSE),"-")</f>
        <v>-</v>
      </c>
      <c r="BH38" s="21" t="str">
        <f>IFERROR(VLOOKUP($A38,'All Running Order working doc'!$B$4:$CO$60,BH$100,FALSE),"-")</f>
        <v>-</v>
      </c>
      <c r="BI38" s="21" t="str">
        <f>IFERROR(VLOOKUP($A38,'All Running Order working doc'!$B$4:$CO$60,BI$100,FALSE),"-")</f>
        <v>-</v>
      </c>
      <c r="BJ38" s="21" t="str">
        <f>IFERROR(VLOOKUP($A38,'All Running Order working doc'!$B$4:$CO$60,BJ$100,FALSE),"-")</f>
        <v>-</v>
      </c>
      <c r="BK38" s="21" t="str">
        <f>IFERROR(VLOOKUP($A38,'All Running Order working doc'!$B$4:$CO$60,BK$100,FALSE),"-")</f>
        <v>-</v>
      </c>
      <c r="BL38" s="21" t="str">
        <f>IFERROR(VLOOKUP($A38,'All Running Order working doc'!$B$4:$CO$60,BL$100,FALSE),"-")</f>
        <v>-</v>
      </c>
      <c r="BM38" s="21" t="str">
        <f>IFERROR(VLOOKUP($A38,'All Running Order working doc'!$B$4:$CO$60,BM$100,FALSE),"-")</f>
        <v>-</v>
      </c>
      <c r="BN38" s="21" t="str">
        <f>IFERROR(VLOOKUP($A38,'All Running Order working doc'!$B$4:$CO$60,BN$100,FALSE),"-")</f>
        <v>-</v>
      </c>
      <c r="BO38" s="21" t="str">
        <f>IFERROR(VLOOKUP($A38,'All Running Order working doc'!$B$4:$CO$60,BO$100,FALSE),"-")</f>
        <v>-</v>
      </c>
      <c r="BP38" s="21" t="str">
        <f>IFERROR(VLOOKUP($A38,'All Running Order working doc'!$B$4:$CO$60,BP$100,FALSE),"-")</f>
        <v>-</v>
      </c>
      <c r="BQ38" s="21" t="str">
        <f>IFERROR(VLOOKUP($A38,'All Running Order working doc'!$B$4:$CO$60,BQ$100,FALSE),"-")</f>
        <v>-</v>
      </c>
      <c r="BR38" s="21" t="str">
        <f>IFERROR(VLOOKUP($A38,'All Running Order working doc'!$B$4:$CO$60,BR$100,FALSE),"-")</f>
        <v>-</v>
      </c>
      <c r="BS38" s="21" t="str">
        <f>IFERROR(VLOOKUP($A38,'All Running Order working doc'!$B$4:$CO$60,BS$100,FALSE),"-")</f>
        <v>-</v>
      </c>
      <c r="BT38" s="21" t="str">
        <f>IFERROR(VLOOKUP($A38,'All Running Order working doc'!$B$4:$CO$60,BT$100,FALSE),"-")</f>
        <v>-</v>
      </c>
      <c r="BU38" s="21" t="str">
        <f>IFERROR(VLOOKUP($A38,'All Running Order working doc'!$B$4:$CO$60,BU$100,FALSE),"-")</f>
        <v>-</v>
      </c>
      <c r="BV38" s="21" t="str">
        <f>IFERROR(VLOOKUP($A38,'All Running Order working doc'!$B$4:$CO$60,BV$100,FALSE),"-")</f>
        <v>-</v>
      </c>
      <c r="BW38" s="21" t="str">
        <f>IFERROR(VLOOKUP($A38,'All Running Order working doc'!$B$4:$CO$60,BW$100,FALSE),"-")</f>
        <v>-</v>
      </c>
      <c r="BX38" s="21" t="str">
        <f>IFERROR(VLOOKUP($A38,'All Running Order working doc'!$B$4:$CO$60,BX$100,FALSE),"-")</f>
        <v>-</v>
      </c>
      <c r="BY38" s="21" t="str">
        <f>IFERROR(VLOOKUP($A38,'All Running Order working doc'!$B$4:$CO$60,BY$100,FALSE),"-")</f>
        <v>-</v>
      </c>
      <c r="BZ38" s="21" t="str">
        <f>IFERROR(VLOOKUP($A38,'All Running Order working doc'!$B$4:$CO$60,BZ$100,FALSE),"-")</f>
        <v>-</v>
      </c>
      <c r="CA38" s="21" t="str">
        <f>IFERROR(VLOOKUP($A38,'All Running Order working doc'!$B$4:$CO$60,CA$100,FALSE),"-")</f>
        <v>-</v>
      </c>
      <c r="CB38" s="21" t="str">
        <f>IFERROR(VLOOKUP($A38,'All Running Order working doc'!$B$4:$CO$60,CB$100,FALSE),"-")</f>
        <v>-</v>
      </c>
      <c r="CC38" s="21" t="str">
        <f>IFERROR(VLOOKUP($A38,'All Running Order working doc'!$B$4:$CO$60,CC$100,FALSE),"-")</f>
        <v>-</v>
      </c>
      <c r="CD38" s="21" t="str">
        <f>IFERROR(VLOOKUP($A38,'All Running Order working doc'!$B$4:$CO$60,CD$100,FALSE),"-")</f>
        <v>-</v>
      </c>
      <c r="CE38" s="21" t="str">
        <f>IFERROR(VLOOKUP($A38,'All Running Order working doc'!$B$4:$CO$60,CE$100,FALSE),"-")</f>
        <v>-</v>
      </c>
      <c r="CF38" s="21" t="str">
        <f>IFERROR(VLOOKUP($A38,'All Running Order working doc'!$B$4:$CO$60,CF$100,FALSE),"-")</f>
        <v>-</v>
      </c>
      <c r="CG38" s="21" t="str">
        <f>IFERROR(VLOOKUP($A38,'All Running Order working doc'!$B$4:$CO$60,CG$100,FALSE),"-")</f>
        <v>-</v>
      </c>
      <c r="CH38" s="21" t="str">
        <f>IFERROR(VLOOKUP($A38,'All Running Order working doc'!$B$4:$CO$60,CH$100,FALSE),"-")</f>
        <v>-</v>
      </c>
      <c r="CI38" s="21" t="str">
        <f>IFERROR(VLOOKUP($A38,'All Running Order working doc'!$B$4:$CO$60,CI$100,FALSE),"-")</f>
        <v>-</v>
      </c>
      <c r="CJ38" s="21" t="str">
        <f>IFERROR(VLOOKUP($A38,'All Running Order working doc'!$B$4:$CO$60,CJ$100,FALSE),"-")</f>
        <v>-</v>
      </c>
      <c r="CK38" s="21" t="str">
        <f>IFERROR(VLOOKUP($A38,'All Running Order working doc'!$B$4:$CO$60,CK$100,FALSE),"-")</f>
        <v>-</v>
      </c>
      <c r="CL38" s="21" t="str">
        <f>IFERROR(VLOOKUP($A38,'All Running Order working doc'!$B$4:$CO$60,CL$100,FALSE),"-")</f>
        <v>-</v>
      </c>
      <c r="CM38" s="21" t="str">
        <f>IFERROR(VLOOKUP($A38,'All Running Order working doc'!$B$4:$CO$60,CM$100,FALSE),"-")</f>
        <v>-</v>
      </c>
      <c r="CN38" s="21" t="str">
        <f>IFERROR(VLOOKUP($A38,'All Running Order working doc'!$B$4:$CO$60,CN$100,FALSE),"-")</f>
        <v>-</v>
      </c>
      <c r="CQ38" s="3">
        <v>35</v>
      </c>
    </row>
    <row r="39" spans="1:95" x14ac:dyDescent="0.3">
      <c r="A39" s="3" t="str">
        <f>CONCATENATE(Constants!$D$2,CQ39,)</f>
        <v>National36</v>
      </c>
      <c r="B39" s="12" t="str">
        <f>IFERROR(VLOOKUP($A39,'All Running Order working doc'!$B$4:$CO$60,B$100,FALSE),"-")</f>
        <v>-</v>
      </c>
      <c r="C39" s="21" t="str">
        <f>IFERROR(VLOOKUP($A39,'All Running Order working doc'!$B$4:$CO$60,C$100,FALSE),"-")</f>
        <v>-</v>
      </c>
      <c r="D39" s="21" t="str">
        <f>IFERROR(VLOOKUP($A39,'All Running Order working doc'!$B$4:$CO$60,D$100,FALSE),"-")</f>
        <v>-</v>
      </c>
      <c r="E39" s="21" t="str">
        <f>IFERROR(VLOOKUP($A39,'All Running Order working doc'!$B$4:$CO$60,E$100,FALSE),"-")</f>
        <v>-</v>
      </c>
      <c r="F39" s="21" t="str">
        <f>IFERROR(VLOOKUP($A39,'All Running Order working doc'!$B$4:$CO$60,F$100,FALSE),"-")</f>
        <v>-</v>
      </c>
      <c r="G39" s="21" t="str">
        <f>IFERROR(VLOOKUP($A39,'All Running Order working doc'!$B$4:$CO$60,G$100,FALSE),"-")</f>
        <v>-</v>
      </c>
      <c r="H39" s="21" t="str">
        <f>IFERROR(VLOOKUP($A39,'All Running Order working doc'!$B$4:$CO$60,H$100,FALSE),"-")</f>
        <v>-</v>
      </c>
      <c r="I39" s="21" t="str">
        <f>IFERROR(VLOOKUP($A39,'All Running Order working doc'!$B$4:$CO$60,I$100,FALSE),"-")</f>
        <v>-</v>
      </c>
      <c r="J39" s="21" t="str">
        <f>IFERROR(VLOOKUP($A39,'All Running Order working doc'!$B$4:$CO$60,J$100,FALSE),"-")</f>
        <v>-</v>
      </c>
      <c r="K39" s="21" t="str">
        <f>IFERROR(VLOOKUP($A39,'All Running Order working doc'!$B$4:$CO$60,K$100,FALSE),"-")</f>
        <v>-</v>
      </c>
      <c r="L39" s="21" t="str">
        <f>IFERROR(VLOOKUP($A39,'All Running Order working doc'!$B$4:$CO$60,L$100,FALSE),"-")</f>
        <v>-</v>
      </c>
      <c r="M39" s="21" t="str">
        <f>IFERROR(VLOOKUP($A39,'All Running Order working doc'!$B$4:$CO$60,M$100,FALSE),"-")</f>
        <v>-</v>
      </c>
      <c r="N39" s="21" t="str">
        <f>IFERROR(VLOOKUP($A39,'All Running Order working doc'!$B$4:$CO$60,N$100,FALSE),"-")</f>
        <v>-</v>
      </c>
      <c r="O39" s="21" t="str">
        <f>IFERROR(VLOOKUP($A39,'All Running Order working doc'!$B$4:$CO$60,O$100,FALSE),"-")</f>
        <v>-</v>
      </c>
      <c r="P39" s="21" t="str">
        <f>IFERROR(VLOOKUP($A39,'All Running Order working doc'!$B$4:$CO$60,P$100,FALSE),"-")</f>
        <v>-</v>
      </c>
      <c r="Q39" s="21" t="str">
        <f>IFERROR(VLOOKUP($A39,'All Running Order working doc'!$B$4:$CO$60,Q$100,FALSE),"-")</f>
        <v>-</v>
      </c>
      <c r="R39" s="21" t="str">
        <f>IFERROR(VLOOKUP($A39,'All Running Order working doc'!$B$4:$CO$60,R$100,FALSE),"-")</f>
        <v>-</v>
      </c>
      <c r="S39" s="21" t="str">
        <f>IFERROR(VLOOKUP($A39,'All Running Order working doc'!$B$4:$CO$60,S$100,FALSE),"-")</f>
        <v>-</v>
      </c>
      <c r="T39" s="21" t="str">
        <f>IFERROR(VLOOKUP($A39,'All Running Order working doc'!$B$4:$CO$60,T$100,FALSE),"-")</f>
        <v>-</v>
      </c>
      <c r="U39" s="21" t="str">
        <f>IFERROR(VLOOKUP($A39,'All Running Order working doc'!$B$4:$CO$60,U$100,FALSE),"-")</f>
        <v>-</v>
      </c>
      <c r="V39" s="21" t="str">
        <f>IFERROR(VLOOKUP($A39,'All Running Order working doc'!$B$4:$CO$60,V$100,FALSE),"-")</f>
        <v>-</v>
      </c>
      <c r="W39" s="21" t="str">
        <f>IFERROR(VLOOKUP($A39,'All Running Order working doc'!$B$4:$CO$60,W$100,FALSE),"-")</f>
        <v>-</v>
      </c>
      <c r="X39" s="21" t="str">
        <f>IFERROR(VLOOKUP($A39,'All Running Order working doc'!$B$4:$CO$60,X$100,FALSE),"-")</f>
        <v>-</v>
      </c>
      <c r="Y39" s="21" t="str">
        <f>IFERROR(VLOOKUP($A39,'All Running Order working doc'!$B$4:$CO$60,Y$100,FALSE),"-")</f>
        <v>-</v>
      </c>
      <c r="Z39" s="21" t="str">
        <f>IFERROR(VLOOKUP($A39,'All Running Order working doc'!$B$4:$CO$60,Z$100,FALSE),"-")</f>
        <v>-</v>
      </c>
      <c r="AA39" s="21" t="str">
        <f>IFERROR(VLOOKUP($A39,'All Running Order working doc'!$B$4:$CO$60,AA$100,FALSE),"-")</f>
        <v>-</v>
      </c>
      <c r="AB39" s="21" t="str">
        <f>IFERROR(VLOOKUP($A39,'All Running Order working doc'!$B$4:$CO$60,AB$100,FALSE),"-")</f>
        <v>-</v>
      </c>
      <c r="AC39" s="21" t="str">
        <f>IFERROR(VLOOKUP($A39,'All Running Order working doc'!$B$4:$CO$60,AC$100,FALSE),"-")</f>
        <v>-</v>
      </c>
      <c r="AD39" s="21" t="str">
        <f>IFERROR(VLOOKUP($A39,'All Running Order working doc'!$B$4:$CO$60,AD$100,FALSE),"-")</f>
        <v>-</v>
      </c>
      <c r="AE39" s="21" t="str">
        <f>IFERROR(VLOOKUP($A39,'All Running Order working doc'!$B$4:$CO$60,AE$100,FALSE),"-")</f>
        <v>-</v>
      </c>
      <c r="AF39" s="21" t="str">
        <f>IFERROR(VLOOKUP($A39,'All Running Order working doc'!$B$4:$CO$60,AF$100,FALSE),"-")</f>
        <v>-</v>
      </c>
      <c r="AG39" s="21" t="str">
        <f>IFERROR(VLOOKUP($A39,'All Running Order working doc'!$B$4:$CO$60,AG$100,FALSE),"-")</f>
        <v>-</v>
      </c>
      <c r="AH39" s="21" t="str">
        <f>IFERROR(VLOOKUP($A39,'All Running Order working doc'!$B$4:$CO$60,AH$100,FALSE),"-")</f>
        <v>-</v>
      </c>
      <c r="AI39" s="21" t="str">
        <f>IFERROR(VLOOKUP($A39,'All Running Order working doc'!$B$4:$CO$60,AI$100,FALSE),"-")</f>
        <v>-</v>
      </c>
      <c r="AJ39" s="21" t="str">
        <f>IFERROR(VLOOKUP($A39,'All Running Order working doc'!$B$4:$CO$60,AJ$100,FALSE),"-")</f>
        <v>-</v>
      </c>
      <c r="AK39" s="21" t="str">
        <f>IFERROR(VLOOKUP($A39,'All Running Order working doc'!$B$4:$CO$60,AK$100,FALSE),"-")</f>
        <v>-</v>
      </c>
      <c r="AL39" s="21" t="str">
        <f>IFERROR(VLOOKUP($A39,'All Running Order working doc'!$B$4:$CO$60,AL$100,FALSE),"-")</f>
        <v>-</v>
      </c>
      <c r="AM39" s="21" t="str">
        <f>IFERROR(VLOOKUP($A39,'All Running Order working doc'!$B$4:$CO$60,AM$100,FALSE),"-")</f>
        <v>-</v>
      </c>
      <c r="AN39" s="21" t="str">
        <f>IFERROR(VLOOKUP($A39,'All Running Order working doc'!$B$4:$CO$60,AN$100,FALSE),"-")</f>
        <v>-</v>
      </c>
      <c r="AO39" s="21" t="str">
        <f>IFERROR(VLOOKUP($A39,'All Running Order working doc'!$B$4:$CO$60,AO$100,FALSE),"-")</f>
        <v>-</v>
      </c>
      <c r="AP39" s="21" t="str">
        <f>IFERROR(VLOOKUP($A39,'All Running Order working doc'!$B$4:$CO$60,AP$100,FALSE),"-")</f>
        <v>-</v>
      </c>
      <c r="AQ39" s="21" t="str">
        <f>IFERROR(VLOOKUP($A39,'All Running Order working doc'!$B$4:$CO$60,AQ$100,FALSE),"-")</f>
        <v>-</v>
      </c>
      <c r="AR39" s="21" t="str">
        <f>IFERROR(VLOOKUP($A39,'All Running Order working doc'!$B$4:$CO$60,AR$100,FALSE),"-")</f>
        <v>-</v>
      </c>
      <c r="AS39" s="21" t="str">
        <f>IFERROR(VLOOKUP($A39,'All Running Order working doc'!$B$4:$CO$60,AS$100,FALSE),"-")</f>
        <v>-</v>
      </c>
      <c r="AT39" s="21" t="str">
        <f>IFERROR(VLOOKUP($A39,'All Running Order working doc'!$B$4:$CO$60,AT$100,FALSE),"-")</f>
        <v>-</v>
      </c>
      <c r="AU39" s="21" t="str">
        <f>IFERROR(VLOOKUP($A39,'All Running Order working doc'!$B$4:$CO$60,AU$100,FALSE),"-")</f>
        <v>-</v>
      </c>
      <c r="AV39" s="21" t="str">
        <f>IFERROR(VLOOKUP($A39,'All Running Order working doc'!$B$4:$CO$60,AV$100,FALSE),"-")</f>
        <v>-</v>
      </c>
      <c r="AW39" s="21" t="str">
        <f>IFERROR(VLOOKUP($A39,'All Running Order working doc'!$B$4:$CO$60,AW$100,FALSE),"-")</f>
        <v>-</v>
      </c>
      <c r="AX39" s="21" t="str">
        <f>IFERROR(VLOOKUP($A39,'All Running Order working doc'!$B$4:$CO$60,AX$100,FALSE),"-")</f>
        <v>-</v>
      </c>
      <c r="AY39" s="21" t="str">
        <f>IFERROR(VLOOKUP($A39,'All Running Order working doc'!$B$4:$CO$60,AY$100,FALSE),"-")</f>
        <v>-</v>
      </c>
      <c r="AZ39" s="21" t="str">
        <f>IFERROR(VLOOKUP($A39,'All Running Order working doc'!$B$4:$CO$60,AZ$100,FALSE),"-")</f>
        <v>-</v>
      </c>
      <c r="BA39" s="21" t="str">
        <f>IFERROR(VLOOKUP($A39,'All Running Order working doc'!$B$4:$CO$60,BA$100,FALSE),"-")</f>
        <v>-</v>
      </c>
      <c r="BB39" s="21" t="str">
        <f>IFERROR(VLOOKUP($A39,'All Running Order working doc'!$B$4:$CO$60,BB$100,FALSE),"-")</f>
        <v>-</v>
      </c>
      <c r="BC39" s="21" t="str">
        <f>IFERROR(VLOOKUP($A39,'All Running Order working doc'!$B$4:$CO$60,BC$100,FALSE),"-")</f>
        <v>-</v>
      </c>
      <c r="BD39" s="21" t="str">
        <f>IFERROR(VLOOKUP($A39,'All Running Order working doc'!$B$4:$CO$60,BD$100,FALSE),"-")</f>
        <v>-</v>
      </c>
      <c r="BE39" s="21" t="str">
        <f>IFERROR(VLOOKUP($A39,'All Running Order working doc'!$B$4:$CO$60,BE$100,FALSE),"-")</f>
        <v>-</v>
      </c>
      <c r="BF39" s="21" t="str">
        <f>IFERROR(VLOOKUP($A39,'All Running Order working doc'!$B$4:$CO$60,BF$100,FALSE),"-")</f>
        <v>-</v>
      </c>
      <c r="BG39" s="21" t="str">
        <f>IFERROR(VLOOKUP($A39,'All Running Order working doc'!$B$4:$CO$60,BG$100,FALSE),"-")</f>
        <v>-</v>
      </c>
      <c r="BH39" s="21" t="str">
        <f>IFERROR(VLOOKUP($A39,'All Running Order working doc'!$B$4:$CO$60,BH$100,FALSE),"-")</f>
        <v>-</v>
      </c>
      <c r="BI39" s="21" t="str">
        <f>IFERROR(VLOOKUP($A39,'All Running Order working doc'!$B$4:$CO$60,BI$100,FALSE),"-")</f>
        <v>-</v>
      </c>
      <c r="BJ39" s="21" t="str">
        <f>IFERROR(VLOOKUP($A39,'All Running Order working doc'!$B$4:$CO$60,BJ$100,FALSE),"-")</f>
        <v>-</v>
      </c>
      <c r="BK39" s="21" t="str">
        <f>IFERROR(VLOOKUP($A39,'All Running Order working doc'!$B$4:$CO$60,BK$100,FALSE),"-")</f>
        <v>-</v>
      </c>
      <c r="BL39" s="21" t="str">
        <f>IFERROR(VLOOKUP($A39,'All Running Order working doc'!$B$4:$CO$60,BL$100,FALSE),"-")</f>
        <v>-</v>
      </c>
      <c r="BM39" s="21" t="str">
        <f>IFERROR(VLOOKUP($A39,'All Running Order working doc'!$B$4:$CO$60,BM$100,FALSE),"-")</f>
        <v>-</v>
      </c>
      <c r="BN39" s="21" t="str">
        <f>IFERROR(VLOOKUP($A39,'All Running Order working doc'!$B$4:$CO$60,BN$100,FALSE),"-")</f>
        <v>-</v>
      </c>
      <c r="BO39" s="21" t="str">
        <f>IFERROR(VLOOKUP($A39,'All Running Order working doc'!$B$4:$CO$60,BO$100,FALSE),"-")</f>
        <v>-</v>
      </c>
      <c r="BP39" s="21" t="str">
        <f>IFERROR(VLOOKUP($A39,'All Running Order working doc'!$B$4:$CO$60,BP$100,FALSE),"-")</f>
        <v>-</v>
      </c>
      <c r="BQ39" s="21" t="str">
        <f>IFERROR(VLOOKUP($A39,'All Running Order working doc'!$B$4:$CO$60,BQ$100,FALSE),"-")</f>
        <v>-</v>
      </c>
      <c r="BR39" s="21" t="str">
        <f>IFERROR(VLOOKUP($A39,'All Running Order working doc'!$B$4:$CO$60,BR$100,FALSE),"-")</f>
        <v>-</v>
      </c>
      <c r="BS39" s="21" t="str">
        <f>IFERROR(VLOOKUP($A39,'All Running Order working doc'!$B$4:$CO$60,BS$100,FALSE),"-")</f>
        <v>-</v>
      </c>
      <c r="BT39" s="21" t="str">
        <f>IFERROR(VLOOKUP($A39,'All Running Order working doc'!$B$4:$CO$60,BT$100,FALSE),"-")</f>
        <v>-</v>
      </c>
      <c r="BU39" s="21" t="str">
        <f>IFERROR(VLOOKUP($A39,'All Running Order working doc'!$B$4:$CO$60,BU$100,FALSE),"-")</f>
        <v>-</v>
      </c>
      <c r="BV39" s="21" t="str">
        <f>IFERROR(VLOOKUP($A39,'All Running Order working doc'!$B$4:$CO$60,BV$100,FALSE),"-")</f>
        <v>-</v>
      </c>
      <c r="BW39" s="21" t="str">
        <f>IFERROR(VLOOKUP($A39,'All Running Order working doc'!$B$4:$CO$60,BW$100,FALSE),"-")</f>
        <v>-</v>
      </c>
      <c r="BX39" s="21" t="str">
        <f>IFERROR(VLOOKUP($A39,'All Running Order working doc'!$B$4:$CO$60,BX$100,FALSE),"-")</f>
        <v>-</v>
      </c>
      <c r="BY39" s="21" t="str">
        <f>IFERROR(VLOOKUP($A39,'All Running Order working doc'!$B$4:$CO$60,BY$100,FALSE),"-")</f>
        <v>-</v>
      </c>
      <c r="BZ39" s="21" t="str">
        <f>IFERROR(VLOOKUP($A39,'All Running Order working doc'!$B$4:$CO$60,BZ$100,FALSE),"-")</f>
        <v>-</v>
      </c>
      <c r="CA39" s="21" t="str">
        <f>IFERROR(VLOOKUP($A39,'All Running Order working doc'!$B$4:$CO$60,CA$100,FALSE),"-")</f>
        <v>-</v>
      </c>
      <c r="CB39" s="21" t="str">
        <f>IFERROR(VLOOKUP($A39,'All Running Order working doc'!$B$4:$CO$60,CB$100,FALSE),"-")</f>
        <v>-</v>
      </c>
      <c r="CC39" s="21" t="str">
        <f>IFERROR(VLOOKUP($A39,'All Running Order working doc'!$B$4:$CO$60,CC$100,FALSE),"-")</f>
        <v>-</v>
      </c>
      <c r="CD39" s="21" t="str">
        <f>IFERROR(VLOOKUP($A39,'All Running Order working doc'!$B$4:$CO$60,CD$100,FALSE),"-")</f>
        <v>-</v>
      </c>
      <c r="CE39" s="21" t="str">
        <f>IFERROR(VLOOKUP($A39,'All Running Order working doc'!$B$4:$CO$60,CE$100,FALSE),"-")</f>
        <v>-</v>
      </c>
      <c r="CF39" s="21" t="str">
        <f>IFERROR(VLOOKUP($A39,'All Running Order working doc'!$B$4:$CO$60,CF$100,FALSE),"-")</f>
        <v>-</v>
      </c>
      <c r="CG39" s="21" t="str">
        <f>IFERROR(VLOOKUP($A39,'All Running Order working doc'!$B$4:$CO$60,CG$100,FALSE),"-")</f>
        <v>-</v>
      </c>
      <c r="CH39" s="21" t="str">
        <f>IFERROR(VLOOKUP($A39,'All Running Order working doc'!$B$4:$CO$60,CH$100,FALSE),"-")</f>
        <v>-</v>
      </c>
      <c r="CI39" s="21" t="str">
        <f>IFERROR(VLOOKUP($A39,'All Running Order working doc'!$B$4:$CO$60,CI$100,FALSE),"-")</f>
        <v>-</v>
      </c>
      <c r="CJ39" s="21" t="str">
        <f>IFERROR(VLOOKUP($A39,'All Running Order working doc'!$B$4:$CO$60,CJ$100,FALSE),"-")</f>
        <v>-</v>
      </c>
      <c r="CK39" s="21" t="str">
        <f>IFERROR(VLOOKUP($A39,'All Running Order working doc'!$B$4:$CO$60,CK$100,FALSE),"-")</f>
        <v>-</v>
      </c>
      <c r="CL39" s="21" t="str">
        <f>IFERROR(VLOOKUP($A39,'All Running Order working doc'!$B$4:$CO$60,CL$100,FALSE),"-")</f>
        <v>-</v>
      </c>
      <c r="CM39" s="21" t="str">
        <f>IFERROR(VLOOKUP($A39,'All Running Order working doc'!$B$4:$CO$60,CM$100,FALSE),"-")</f>
        <v>-</v>
      </c>
      <c r="CN39" s="21" t="str">
        <f>IFERROR(VLOOKUP($A39,'All Running Order working doc'!$B$4:$CO$60,CN$100,FALSE),"-")</f>
        <v>-</v>
      </c>
      <c r="CQ39" s="3">
        <v>36</v>
      </c>
    </row>
    <row r="40" spans="1:95" x14ac:dyDescent="0.3">
      <c r="A40" s="3" t="str">
        <f>CONCATENATE(Constants!$D$2,CQ40,)</f>
        <v>National37</v>
      </c>
      <c r="B40" s="12" t="str">
        <f>IFERROR(VLOOKUP($A40,'All Running Order working doc'!$B$4:$CO$60,B$100,FALSE),"-")</f>
        <v>-</v>
      </c>
      <c r="C40" s="21" t="str">
        <f>IFERROR(VLOOKUP($A40,'All Running Order working doc'!$B$4:$CO$60,C$100,FALSE),"-")</f>
        <v>-</v>
      </c>
      <c r="D40" s="21" t="str">
        <f>IFERROR(VLOOKUP($A40,'All Running Order working doc'!$B$4:$CO$60,D$100,FALSE),"-")</f>
        <v>-</v>
      </c>
      <c r="E40" s="21" t="str">
        <f>IFERROR(VLOOKUP($A40,'All Running Order working doc'!$B$4:$CO$60,E$100,FALSE),"-")</f>
        <v>-</v>
      </c>
      <c r="F40" s="21" t="str">
        <f>IFERROR(VLOOKUP($A40,'All Running Order working doc'!$B$4:$CO$60,F$100,FALSE),"-")</f>
        <v>-</v>
      </c>
      <c r="G40" s="21" t="str">
        <f>IFERROR(VLOOKUP($A40,'All Running Order working doc'!$B$4:$CO$60,G$100,FALSE),"-")</f>
        <v>-</v>
      </c>
      <c r="H40" s="21" t="str">
        <f>IFERROR(VLOOKUP($A40,'All Running Order working doc'!$B$4:$CO$60,H$100,FALSE),"-")</f>
        <v>-</v>
      </c>
      <c r="I40" s="21" t="str">
        <f>IFERROR(VLOOKUP($A40,'All Running Order working doc'!$B$4:$CO$60,I$100,FALSE),"-")</f>
        <v>-</v>
      </c>
      <c r="J40" s="21" t="str">
        <f>IFERROR(VLOOKUP($A40,'All Running Order working doc'!$B$4:$CO$60,J$100,FALSE),"-")</f>
        <v>-</v>
      </c>
      <c r="K40" s="21" t="str">
        <f>IFERROR(VLOOKUP($A40,'All Running Order working doc'!$B$4:$CO$60,K$100,FALSE),"-")</f>
        <v>-</v>
      </c>
      <c r="L40" s="21" t="str">
        <f>IFERROR(VLOOKUP($A40,'All Running Order working doc'!$B$4:$CO$60,L$100,FALSE),"-")</f>
        <v>-</v>
      </c>
      <c r="M40" s="21" t="str">
        <f>IFERROR(VLOOKUP($A40,'All Running Order working doc'!$B$4:$CO$60,M$100,FALSE),"-")</f>
        <v>-</v>
      </c>
      <c r="N40" s="21" t="str">
        <f>IFERROR(VLOOKUP($A40,'All Running Order working doc'!$B$4:$CO$60,N$100,FALSE),"-")</f>
        <v>-</v>
      </c>
      <c r="O40" s="21" t="str">
        <f>IFERROR(VLOOKUP($A40,'All Running Order working doc'!$B$4:$CO$60,O$100,FALSE),"-")</f>
        <v>-</v>
      </c>
      <c r="P40" s="21" t="str">
        <f>IFERROR(VLOOKUP($A40,'All Running Order working doc'!$B$4:$CO$60,P$100,FALSE),"-")</f>
        <v>-</v>
      </c>
      <c r="Q40" s="21" t="str">
        <f>IFERROR(VLOOKUP($A40,'All Running Order working doc'!$B$4:$CO$60,Q$100,FALSE),"-")</f>
        <v>-</v>
      </c>
      <c r="R40" s="21" t="str">
        <f>IFERROR(VLOOKUP($A40,'All Running Order working doc'!$B$4:$CO$60,R$100,FALSE),"-")</f>
        <v>-</v>
      </c>
      <c r="S40" s="21" t="str">
        <f>IFERROR(VLOOKUP($A40,'All Running Order working doc'!$B$4:$CO$60,S$100,FALSE),"-")</f>
        <v>-</v>
      </c>
      <c r="T40" s="21" t="str">
        <f>IFERROR(VLOOKUP($A40,'All Running Order working doc'!$B$4:$CO$60,T$100,FALSE),"-")</f>
        <v>-</v>
      </c>
      <c r="U40" s="21" t="str">
        <f>IFERROR(VLOOKUP($A40,'All Running Order working doc'!$B$4:$CO$60,U$100,FALSE),"-")</f>
        <v>-</v>
      </c>
      <c r="V40" s="21" t="str">
        <f>IFERROR(VLOOKUP($A40,'All Running Order working doc'!$B$4:$CO$60,V$100,FALSE),"-")</f>
        <v>-</v>
      </c>
      <c r="W40" s="21" t="str">
        <f>IFERROR(VLOOKUP($A40,'All Running Order working doc'!$B$4:$CO$60,W$100,FALSE),"-")</f>
        <v>-</v>
      </c>
      <c r="X40" s="21" t="str">
        <f>IFERROR(VLOOKUP($A40,'All Running Order working doc'!$B$4:$CO$60,X$100,FALSE),"-")</f>
        <v>-</v>
      </c>
      <c r="Y40" s="21" t="str">
        <f>IFERROR(VLOOKUP($A40,'All Running Order working doc'!$B$4:$CO$60,Y$100,FALSE),"-")</f>
        <v>-</v>
      </c>
      <c r="Z40" s="21" t="str">
        <f>IFERROR(VLOOKUP($A40,'All Running Order working doc'!$B$4:$CO$60,Z$100,FALSE),"-")</f>
        <v>-</v>
      </c>
      <c r="AA40" s="21" t="str">
        <f>IFERROR(VLOOKUP($A40,'All Running Order working doc'!$B$4:$CO$60,AA$100,FALSE),"-")</f>
        <v>-</v>
      </c>
      <c r="AB40" s="21" t="str">
        <f>IFERROR(VLOOKUP($A40,'All Running Order working doc'!$B$4:$CO$60,AB$100,FALSE),"-")</f>
        <v>-</v>
      </c>
      <c r="AC40" s="21" t="str">
        <f>IFERROR(VLOOKUP($A40,'All Running Order working doc'!$B$4:$CO$60,AC$100,FALSE),"-")</f>
        <v>-</v>
      </c>
      <c r="AD40" s="21" t="str">
        <f>IFERROR(VLOOKUP($A40,'All Running Order working doc'!$B$4:$CO$60,AD$100,FALSE),"-")</f>
        <v>-</v>
      </c>
      <c r="AE40" s="21" t="str">
        <f>IFERROR(VLOOKUP($A40,'All Running Order working doc'!$B$4:$CO$60,AE$100,FALSE),"-")</f>
        <v>-</v>
      </c>
      <c r="AF40" s="21" t="str">
        <f>IFERROR(VLOOKUP($A40,'All Running Order working doc'!$B$4:$CO$60,AF$100,FALSE),"-")</f>
        <v>-</v>
      </c>
      <c r="AG40" s="21" t="str">
        <f>IFERROR(VLOOKUP($A40,'All Running Order working doc'!$B$4:$CO$60,AG$100,FALSE),"-")</f>
        <v>-</v>
      </c>
      <c r="AH40" s="21" t="str">
        <f>IFERROR(VLOOKUP($A40,'All Running Order working doc'!$B$4:$CO$60,AH$100,FALSE),"-")</f>
        <v>-</v>
      </c>
      <c r="AI40" s="21" t="str">
        <f>IFERROR(VLOOKUP($A40,'All Running Order working doc'!$B$4:$CO$60,AI$100,FALSE),"-")</f>
        <v>-</v>
      </c>
      <c r="AJ40" s="21" t="str">
        <f>IFERROR(VLOOKUP($A40,'All Running Order working doc'!$B$4:$CO$60,AJ$100,FALSE),"-")</f>
        <v>-</v>
      </c>
      <c r="AK40" s="21" t="str">
        <f>IFERROR(VLOOKUP($A40,'All Running Order working doc'!$B$4:$CO$60,AK$100,FALSE),"-")</f>
        <v>-</v>
      </c>
      <c r="AL40" s="21" t="str">
        <f>IFERROR(VLOOKUP($A40,'All Running Order working doc'!$B$4:$CO$60,AL$100,FALSE),"-")</f>
        <v>-</v>
      </c>
      <c r="AM40" s="21" t="str">
        <f>IFERROR(VLOOKUP($A40,'All Running Order working doc'!$B$4:$CO$60,AM$100,FALSE),"-")</f>
        <v>-</v>
      </c>
      <c r="AN40" s="21" t="str">
        <f>IFERROR(VLOOKUP($A40,'All Running Order working doc'!$B$4:$CO$60,AN$100,FALSE),"-")</f>
        <v>-</v>
      </c>
      <c r="AO40" s="21" t="str">
        <f>IFERROR(VLOOKUP($A40,'All Running Order working doc'!$B$4:$CO$60,AO$100,FALSE),"-")</f>
        <v>-</v>
      </c>
      <c r="AP40" s="21" t="str">
        <f>IFERROR(VLOOKUP($A40,'All Running Order working doc'!$B$4:$CO$60,AP$100,FALSE),"-")</f>
        <v>-</v>
      </c>
      <c r="AQ40" s="21" t="str">
        <f>IFERROR(VLOOKUP($A40,'All Running Order working doc'!$B$4:$CO$60,AQ$100,FALSE),"-")</f>
        <v>-</v>
      </c>
      <c r="AR40" s="21" t="str">
        <f>IFERROR(VLOOKUP($A40,'All Running Order working doc'!$B$4:$CO$60,AR$100,FALSE),"-")</f>
        <v>-</v>
      </c>
      <c r="AS40" s="21" t="str">
        <f>IFERROR(VLOOKUP($A40,'All Running Order working doc'!$B$4:$CO$60,AS$100,FALSE),"-")</f>
        <v>-</v>
      </c>
      <c r="AT40" s="21" t="str">
        <f>IFERROR(VLOOKUP($A40,'All Running Order working doc'!$B$4:$CO$60,AT$100,FALSE),"-")</f>
        <v>-</v>
      </c>
      <c r="AU40" s="21" t="str">
        <f>IFERROR(VLOOKUP($A40,'All Running Order working doc'!$B$4:$CO$60,AU$100,FALSE),"-")</f>
        <v>-</v>
      </c>
      <c r="AV40" s="21" t="str">
        <f>IFERROR(VLOOKUP($A40,'All Running Order working doc'!$B$4:$CO$60,AV$100,FALSE),"-")</f>
        <v>-</v>
      </c>
      <c r="AW40" s="21" t="str">
        <f>IFERROR(VLOOKUP($A40,'All Running Order working doc'!$B$4:$CO$60,AW$100,FALSE),"-")</f>
        <v>-</v>
      </c>
      <c r="AX40" s="21" t="str">
        <f>IFERROR(VLOOKUP($A40,'All Running Order working doc'!$B$4:$CO$60,AX$100,FALSE),"-")</f>
        <v>-</v>
      </c>
      <c r="AY40" s="21" t="str">
        <f>IFERROR(VLOOKUP($A40,'All Running Order working doc'!$B$4:$CO$60,AY$100,FALSE),"-")</f>
        <v>-</v>
      </c>
      <c r="AZ40" s="21" t="str">
        <f>IFERROR(VLOOKUP($A40,'All Running Order working doc'!$B$4:$CO$60,AZ$100,FALSE),"-")</f>
        <v>-</v>
      </c>
      <c r="BA40" s="21" t="str">
        <f>IFERROR(VLOOKUP($A40,'All Running Order working doc'!$B$4:$CO$60,BA$100,FALSE),"-")</f>
        <v>-</v>
      </c>
      <c r="BB40" s="21" t="str">
        <f>IFERROR(VLOOKUP($A40,'All Running Order working doc'!$B$4:$CO$60,BB$100,FALSE),"-")</f>
        <v>-</v>
      </c>
      <c r="BC40" s="21" t="str">
        <f>IFERROR(VLOOKUP($A40,'All Running Order working doc'!$B$4:$CO$60,BC$100,FALSE),"-")</f>
        <v>-</v>
      </c>
      <c r="BD40" s="21" t="str">
        <f>IFERROR(VLOOKUP($A40,'All Running Order working doc'!$B$4:$CO$60,BD$100,FALSE),"-")</f>
        <v>-</v>
      </c>
      <c r="BE40" s="21" t="str">
        <f>IFERROR(VLOOKUP($A40,'All Running Order working doc'!$B$4:$CO$60,BE$100,FALSE),"-")</f>
        <v>-</v>
      </c>
      <c r="BF40" s="21" t="str">
        <f>IFERROR(VLOOKUP($A40,'All Running Order working doc'!$B$4:$CO$60,BF$100,FALSE),"-")</f>
        <v>-</v>
      </c>
      <c r="BG40" s="21" t="str">
        <f>IFERROR(VLOOKUP($A40,'All Running Order working doc'!$B$4:$CO$60,BG$100,FALSE),"-")</f>
        <v>-</v>
      </c>
      <c r="BH40" s="21" t="str">
        <f>IFERROR(VLOOKUP($A40,'All Running Order working doc'!$B$4:$CO$60,BH$100,FALSE),"-")</f>
        <v>-</v>
      </c>
      <c r="BI40" s="21" t="str">
        <f>IFERROR(VLOOKUP($A40,'All Running Order working doc'!$B$4:$CO$60,BI$100,FALSE),"-")</f>
        <v>-</v>
      </c>
      <c r="BJ40" s="21" t="str">
        <f>IFERROR(VLOOKUP($A40,'All Running Order working doc'!$B$4:$CO$60,BJ$100,FALSE),"-")</f>
        <v>-</v>
      </c>
      <c r="BK40" s="21" t="str">
        <f>IFERROR(VLOOKUP($A40,'All Running Order working doc'!$B$4:$CO$60,BK$100,FALSE),"-")</f>
        <v>-</v>
      </c>
      <c r="BL40" s="21" t="str">
        <f>IFERROR(VLOOKUP($A40,'All Running Order working doc'!$B$4:$CO$60,BL$100,FALSE),"-")</f>
        <v>-</v>
      </c>
      <c r="BM40" s="21" t="str">
        <f>IFERROR(VLOOKUP($A40,'All Running Order working doc'!$B$4:$CO$60,BM$100,FALSE),"-")</f>
        <v>-</v>
      </c>
      <c r="BN40" s="21" t="str">
        <f>IFERROR(VLOOKUP($A40,'All Running Order working doc'!$B$4:$CO$60,BN$100,FALSE),"-")</f>
        <v>-</v>
      </c>
      <c r="BO40" s="21" t="str">
        <f>IFERROR(VLOOKUP($A40,'All Running Order working doc'!$B$4:$CO$60,BO$100,FALSE),"-")</f>
        <v>-</v>
      </c>
      <c r="BP40" s="21" t="str">
        <f>IFERROR(VLOOKUP($A40,'All Running Order working doc'!$B$4:$CO$60,BP$100,FALSE),"-")</f>
        <v>-</v>
      </c>
      <c r="BQ40" s="21" t="str">
        <f>IFERROR(VLOOKUP($A40,'All Running Order working doc'!$B$4:$CO$60,BQ$100,FALSE),"-")</f>
        <v>-</v>
      </c>
      <c r="BR40" s="21" t="str">
        <f>IFERROR(VLOOKUP($A40,'All Running Order working doc'!$B$4:$CO$60,BR$100,FALSE),"-")</f>
        <v>-</v>
      </c>
      <c r="BS40" s="21" t="str">
        <f>IFERROR(VLOOKUP($A40,'All Running Order working doc'!$B$4:$CO$60,BS$100,FALSE),"-")</f>
        <v>-</v>
      </c>
      <c r="BT40" s="21" t="str">
        <f>IFERROR(VLOOKUP($A40,'All Running Order working doc'!$B$4:$CO$60,BT$100,FALSE),"-")</f>
        <v>-</v>
      </c>
      <c r="BU40" s="21" t="str">
        <f>IFERROR(VLOOKUP($A40,'All Running Order working doc'!$B$4:$CO$60,BU$100,FALSE),"-")</f>
        <v>-</v>
      </c>
      <c r="BV40" s="21" t="str">
        <f>IFERROR(VLOOKUP($A40,'All Running Order working doc'!$B$4:$CO$60,BV$100,FALSE),"-")</f>
        <v>-</v>
      </c>
      <c r="BW40" s="21" t="str">
        <f>IFERROR(VLOOKUP($A40,'All Running Order working doc'!$B$4:$CO$60,BW$100,FALSE),"-")</f>
        <v>-</v>
      </c>
      <c r="BX40" s="21" t="str">
        <f>IFERROR(VLOOKUP($A40,'All Running Order working doc'!$B$4:$CO$60,BX$100,FALSE),"-")</f>
        <v>-</v>
      </c>
      <c r="BY40" s="21" t="str">
        <f>IFERROR(VLOOKUP($A40,'All Running Order working doc'!$B$4:$CO$60,BY$100,FALSE),"-")</f>
        <v>-</v>
      </c>
      <c r="BZ40" s="21" t="str">
        <f>IFERROR(VLOOKUP($A40,'All Running Order working doc'!$B$4:$CO$60,BZ$100,FALSE),"-")</f>
        <v>-</v>
      </c>
      <c r="CA40" s="21" t="str">
        <f>IFERROR(VLOOKUP($A40,'All Running Order working doc'!$B$4:$CO$60,CA$100,FALSE),"-")</f>
        <v>-</v>
      </c>
      <c r="CB40" s="21" t="str">
        <f>IFERROR(VLOOKUP($A40,'All Running Order working doc'!$B$4:$CO$60,CB$100,FALSE),"-")</f>
        <v>-</v>
      </c>
      <c r="CC40" s="21" t="str">
        <f>IFERROR(VLOOKUP($A40,'All Running Order working doc'!$B$4:$CO$60,CC$100,FALSE),"-")</f>
        <v>-</v>
      </c>
      <c r="CD40" s="21" t="str">
        <f>IFERROR(VLOOKUP($A40,'All Running Order working doc'!$B$4:$CO$60,CD$100,FALSE),"-")</f>
        <v>-</v>
      </c>
      <c r="CE40" s="21" t="str">
        <f>IFERROR(VLOOKUP($A40,'All Running Order working doc'!$B$4:$CO$60,CE$100,FALSE),"-")</f>
        <v>-</v>
      </c>
      <c r="CF40" s="21" t="str">
        <f>IFERROR(VLOOKUP($A40,'All Running Order working doc'!$B$4:$CO$60,CF$100,FALSE),"-")</f>
        <v>-</v>
      </c>
      <c r="CG40" s="21" t="str">
        <f>IFERROR(VLOOKUP($A40,'All Running Order working doc'!$B$4:$CO$60,CG$100,FALSE),"-")</f>
        <v>-</v>
      </c>
      <c r="CH40" s="21" t="str">
        <f>IFERROR(VLOOKUP($A40,'All Running Order working doc'!$B$4:$CO$60,CH$100,FALSE),"-")</f>
        <v>-</v>
      </c>
      <c r="CI40" s="21" t="str">
        <f>IFERROR(VLOOKUP($A40,'All Running Order working doc'!$B$4:$CO$60,CI$100,FALSE),"-")</f>
        <v>-</v>
      </c>
      <c r="CJ40" s="21" t="str">
        <f>IFERROR(VLOOKUP($A40,'All Running Order working doc'!$B$4:$CO$60,CJ$100,FALSE),"-")</f>
        <v>-</v>
      </c>
      <c r="CK40" s="21" t="str">
        <f>IFERROR(VLOOKUP($A40,'All Running Order working doc'!$B$4:$CO$60,CK$100,FALSE),"-")</f>
        <v>-</v>
      </c>
      <c r="CL40" s="21" t="str">
        <f>IFERROR(VLOOKUP($A40,'All Running Order working doc'!$B$4:$CO$60,CL$100,FALSE),"-")</f>
        <v>-</v>
      </c>
      <c r="CM40" s="21" t="str">
        <f>IFERROR(VLOOKUP($A40,'All Running Order working doc'!$B$4:$CO$60,CM$100,FALSE),"-")</f>
        <v>-</v>
      </c>
      <c r="CN40" s="21" t="str">
        <f>IFERROR(VLOOKUP($A40,'All Running Order working doc'!$B$4:$CO$60,CN$100,FALSE),"-")</f>
        <v>-</v>
      </c>
      <c r="CQ40" s="3">
        <v>37</v>
      </c>
    </row>
    <row r="41" spans="1:95" x14ac:dyDescent="0.3">
      <c r="A41" s="3" t="str">
        <f>CONCATENATE(Constants!$D$2,CQ41,)</f>
        <v>National38</v>
      </c>
      <c r="B41" s="12" t="str">
        <f>IFERROR(VLOOKUP($A41,'All Running Order working doc'!$B$4:$CO$60,B$100,FALSE),"-")</f>
        <v>-</v>
      </c>
      <c r="C41" s="21" t="str">
        <f>IFERROR(VLOOKUP($A41,'All Running Order working doc'!$B$4:$CO$60,C$100,FALSE),"-")</f>
        <v>-</v>
      </c>
      <c r="D41" s="21" t="str">
        <f>IFERROR(VLOOKUP($A41,'All Running Order working doc'!$B$4:$CO$60,D$100,FALSE),"-")</f>
        <v>-</v>
      </c>
      <c r="E41" s="21" t="str">
        <f>IFERROR(VLOOKUP($A41,'All Running Order working doc'!$B$4:$CO$60,E$100,FALSE),"-")</f>
        <v>-</v>
      </c>
      <c r="F41" s="21" t="str">
        <f>IFERROR(VLOOKUP($A41,'All Running Order working doc'!$B$4:$CO$60,F$100,FALSE),"-")</f>
        <v>-</v>
      </c>
      <c r="G41" s="21" t="str">
        <f>IFERROR(VLOOKUP($A41,'All Running Order working doc'!$B$4:$CO$60,G$100,FALSE),"-")</f>
        <v>-</v>
      </c>
      <c r="H41" s="21" t="str">
        <f>IFERROR(VLOOKUP($A41,'All Running Order working doc'!$B$4:$CO$60,H$100,FALSE),"-")</f>
        <v>-</v>
      </c>
      <c r="I41" s="21" t="str">
        <f>IFERROR(VLOOKUP($A41,'All Running Order working doc'!$B$4:$CO$60,I$100,FALSE),"-")</f>
        <v>-</v>
      </c>
      <c r="J41" s="21" t="str">
        <f>IFERROR(VLOOKUP($A41,'All Running Order working doc'!$B$4:$CO$60,J$100,FALSE),"-")</f>
        <v>-</v>
      </c>
      <c r="K41" s="21" t="str">
        <f>IFERROR(VLOOKUP($A41,'All Running Order working doc'!$B$4:$CO$60,K$100,FALSE),"-")</f>
        <v>-</v>
      </c>
      <c r="L41" s="21" t="str">
        <f>IFERROR(VLOOKUP($A41,'All Running Order working doc'!$B$4:$CO$60,L$100,FALSE),"-")</f>
        <v>-</v>
      </c>
      <c r="M41" s="21" t="str">
        <f>IFERROR(VLOOKUP($A41,'All Running Order working doc'!$B$4:$CO$60,M$100,FALSE),"-")</f>
        <v>-</v>
      </c>
      <c r="N41" s="21" t="str">
        <f>IFERROR(VLOOKUP($A41,'All Running Order working doc'!$B$4:$CO$60,N$100,FALSE),"-")</f>
        <v>-</v>
      </c>
      <c r="O41" s="21" t="str">
        <f>IFERROR(VLOOKUP($A41,'All Running Order working doc'!$B$4:$CO$60,O$100,FALSE),"-")</f>
        <v>-</v>
      </c>
      <c r="P41" s="21" t="str">
        <f>IFERROR(VLOOKUP($A41,'All Running Order working doc'!$B$4:$CO$60,P$100,FALSE),"-")</f>
        <v>-</v>
      </c>
      <c r="Q41" s="21" t="str">
        <f>IFERROR(VLOOKUP($A41,'All Running Order working doc'!$B$4:$CO$60,Q$100,FALSE),"-")</f>
        <v>-</v>
      </c>
      <c r="R41" s="21" t="str">
        <f>IFERROR(VLOOKUP($A41,'All Running Order working doc'!$B$4:$CO$60,R$100,FALSE),"-")</f>
        <v>-</v>
      </c>
      <c r="S41" s="21" t="str">
        <f>IFERROR(VLOOKUP($A41,'All Running Order working doc'!$B$4:$CO$60,S$100,FALSE),"-")</f>
        <v>-</v>
      </c>
      <c r="T41" s="21" t="str">
        <f>IFERROR(VLOOKUP($A41,'All Running Order working doc'!$B$4:$CO$60,T$100,FALSE),"-")</f>
        <v>-</v>
      </c>
      <c r="U41" s="21" t="str">
        <f>IFERROR(VLOOKUP($A41,'All Running Order working doc'!$B$4:$CO$60,U$100,FALSE),"-")</f>
        <v>-</v>
      </c>
      <c r="V41" s="21" t="str">
        <f>IFERROR(VLOOKUP($A41,'All Running Order working doc'!$B$4:$CO$60,V$100,FALSE),"-")</f>
        <v>-</v>
      </c>
      <c r="W41" s="21" t="str">
        <f>IFERROR(VLOOKUP($A41,'All Running Order working doc'!$B$4:$CO$60,W$100,FALSE),"-")</f>
        <v>-</v>
      </c>
      <c r="X41" s="21" t="str">
        <f>IFERROR(VLOOKUP($A41,'All Running Order working doc'!$B$4:$CO$60,X$100,FALSE),"-")</f>
        <v>-</v>
      </c>
      <c r="Y41" s="21" t="str">
        <f>IFERROR(VLOOKUP($A41,'All Running Order working doc'!$B$4:$CO$60,Y$100,FALSE),"-")</f>
        <v>-</v>
      </c>
      <c r="Z41" s="21" t="str">
        <f>IFERROR(VLOOKUP($A41,'All Running Order working doc'!$B$4:$CO$60,Z$100,FALSE),"-")</f>
        <v>-</v>
      </c>
      <c r="AA41" s="21" t="str">
        <f>IFERROR(VLOOKUP($A41,'All Running Order working doc'!$B$4:$CO$60,AA$100,FALSE),"-")</f>
        <v>-</v>
      </c>
      <c r="AB41" s="21" t="str">
        <f>IFERROR(VLOOKUP($A41,'All Running Order working doc'!$B$4:$CO$60,AB$100,FALSE),"-")</f>
        <v>-</v>
      </c>
      <c r="AC41" s="21" t="str">
        <f>IFERROR(VLOOKUP($A41,'All Running Order working doc'!$B$4:$CO$60,AC$100,FALSE),"-")</f>
        <v>-</v>
      </c>
      <c r="AD41" s="21" t="str">
        <f>IFERROR(VLOOKUP($A41,'All Running Order working doc'!$B$4:$CO$60,AD$100,FALSE),"-")</f>
        <v>-</v>
      </c>
      <c r="AE41" s="21" t="str">
        <f>IFERROR(VLOOKUP($A41,'All Running Order working doc'!$B$4:$CO$60,AE$100,FALSE),"-")</f>
        <v>-</v>
      </c>
      <c r="AF41" s="21" t="str">
        <f>IFERROR(VLOOKUP($A41,'All Running Order working doc'!$B$4:$CO$60,AF$100,FALSE),"-")</f>
        <v>-</v>
      </c>
      <c r="AG41" s="21" t="str">
        <f>IFERROR(VLOOKUP($A41,'All Running Order working doc'!$B$4:$CO$60,AG$100,FALSE),"-")</f>
        <v>-</v>
      </c>
      <c r="AH41" s="21" t="str">
        <f>IFERROR(VLOOKUP($A41,'All Running Order working doc'!$B$4:$CO$60,AH$100,FALSE),"-")</f>
        <v>-</v>
      </c>
      <c r="AI41" s="21" t="str">
        <f>IFERROR(VLOOKUP($A41,'All Running Order working doc'!$B$4:$CO$60,AI$100,FALSE),"-")</f>
        <v>-</v>
      </c>
      <c r="AJ41" s="21" t="str">
        <f>IFERROR(VLOOKUP($A41,'All Running Order working doc'!$B$4:$CO$60,AJ$100,FALSE),"-")</f>
        <v>-</v>
      </c>
      <c r="AK41" s="21" t="str">
        <f>IFERROR(VLOOKUP($A41,'All Running Order working doc'!$B$4:$CO$60,AK$100,FALSE),"-")</f>
        <v>-</v>
      </c>
      <c r="AL41" s="21" t="str">
        <f>IFERROR(VLOOKUP($A41,'All Running Order working doc'!$B$4:$CO$60,AL$100,FALSE),"-")</f>
        <v>-</v>
      </c>
      <c r="AM41" s="21" t="str">
        <f>IFERROR(VLOOKUP($A41,'All Running Order working doc'!$B$4:$CO$60,AM$100,FALSE),"-")</f>
        <v>-</v>
      </c>
      <c r="AN41" s="21" t="str">
        <f>IFERROR(VLOOKUP($A41,'All Running Order working doc'!$B$4:$CO$60,AN$100,FALSE),"-")</f>
        <v>-</v>
      </c>
      <c r="AO41" s="21" t="str">
        <f>IFERROR(VLOOKUP($A41,'All Running Order working doc'!$B$4:$CO$60,AO$100,FALSE),"-")</f>
        <v>-</v>
      </c>
      <c r="AP41" s="21" t="str">
        <f>IFERROR(VLOOKUP($A41,'All Running Order working doc'!$B$4:$CO$60,AP$100,FALSE),"-")</f>
        <v>-</v>
      </c>
      <c r="AQ41" s="21" t="str">
        <f>IFERROR(VLOOKUP($A41,'All Running Order working doc'!$B$4:$CO$60,AQ$100,FALSE),"-")</f>
        <v>-</v>
      </c>
      <c r="AR41" s="21" t="str">
        <f>IFERROR(VLOOKUP($A41,'All Running Order working doc'!$B$4:$CO$60,AR$100,FALSE),"-")</f>
        <v>-</v>
      </c>
      <c r="AS41" s="21" t="str">
        <f>IFERROR(VLOOKUP($A41,'All Running Order working doc'!$B$4:$CO$60,AS$100,FALSE),"-")</f>
        <v>-</v>
      </c>
      <c r="AT41" s="21" t="str">
        <f>IFERROR(VLOOKUP($A41,'All Running Order working doc'!$B$4:$CO$60,AT$100,FALSE),"-")</f>
        <v>-</v>
      </c>
      <c r="AU41" s="21" t="str">
        <f>IFERROR(VLOOKUP($A41,'All Running Order working doc'!$B$4:$CO$60,AU$100,FALSE),"-")</f>
        <v>-</v>
      </c>
      <c r="AV41" s="21" t="str">
        <f>IFERROR(VLOOKUP($A41,'All Running Order working doc'!$B$4:$CO$60,AV$100,FALSE),"-")</f>
        <v>-</v>
      </c>
      <c r="AW41" s="21" t="str">
        <f>IFERROR(VLOOKUP($A41,'All Running Order working doc'!$B$4:$CO$60,AW$100,FALSE),"-")</f>
        <v>-</v>
      </c>
      <c r="AX41" s="21" t="str">
        <f>IFERROR(VLOOKUP($A41,'All Running Order working doc'!$B$4:$CO$60,AX$100,FALSE),"-")</f>
        <v>-</v>
      </c>
      <c r="AY41" s="21" t="str">
        <f>IFERROR(VLOOKUP($A41,'All Running Order working doc'!$B$4:$CO$60,AY$100,FALSE),"-")</f>
        <v>-</v>
      </c>
      <c r="AZ41" s="21" t="str">
        <f>IFERROR(VLOOKUP($A41,'All Running Order working doc'!$B$4:$CO$60,AZ$100,FALSE),"-")</f>
        <v>-</v>
      </c>
      <c r="BA41" s="21" t="str">
        <f>IFERROR(VLOOKUP($A41,'All Running Order working doc'!$B$4:$CO$60,BA$100,FALSE),"-")</f>
        <v>-</v>
      </c>
      <c r="BB41" s="21" t="str">
        <f>IFERROR(VLOOKUP($A41,'All Running Order working doc'!$B$4:$CO$60,BB$100,FALSE),"-")</f>
        <v>-</v>
      </c>
      <c r="BC41" s="21" t="str">
        <f>IFERROR(VLOOKUP($A41,'All Running Order working doc'!$B$4:$CO$60,BC$100,FALSE),"-")</f>
        <v>-</v>
      </c>
      <c r="BD41" s="21" t="str">
        <f>IFERROR(VLOOKUP($A41,'All Running Order working doc'!$B$4:$CO$60,BD$100,FALSE),"-")</f>
        <v>-</v>
      </c>
      <c r="BE41" s="21" t="str">
        <f>IFERROR(VLOOKUP($A41,'All Running Order working doc'!$B$4:$CO$60,BE$100,FALSE),"-")</f>
        <v>-</v>
      </c>
      <c r="BF41" s="21" t="str">
        <f>IFERROR(VLOOKUP($A41,'All Running Order working doc'!$B$4:$CO$60,BF$100,FALSE),"-")</f>
        <v>-</v>
      </c>
      <c r="BG41" s="21" t="str">
        <f>IFERROR(VLOOKUP($A41,'All Running Order working doc'!$B$4:$CO$60,BG$100,FALSE),"-")</f>
        <v>-</v>
      </c>
      <c r="BH41" s="21" t="str">
        <f>IFERROR(VLOOKUP($A41,'All Running Order working doc'!$B$4:$CO$60,BH$100,FALSE),"-")</f>
        <v>-</v>
      </c>
      <c r="BI41" s="21" t="str">
        <f>IFERROR(VLOOKUP($A41,'All Running Order working doc'!$B$4:$CO$60,BI$100,FALSE),"-")</f>
        <v>-</v>
      </c>
      <c r="BJ41" s="21" t="str">
        <f>IFERROR(VLOOKUP($A41,'All Running Order working doc'!$B$4:$CO$60,BJ$100,FALSE),"-")</f>
        <v>-</v>
      </c>
      <c r="BK41" s="21" t="str">
        <f>IFERROR(VLOOKUP($A41,'All Running Order working doc'!$B$4:$CO$60,BK$100,FALSE),"-")</f>
        <v>-</v>
      </c>
      <c r="BL41" s="21" t="str">
        <f>IFERROR(VLOOKUP($A41,'All Running Order working doc'!$B$4:$CO$60,BL$100,FALSE),"-")</f>
        <v>-</v>
      </c>
      <c r="BM41" s="21" t="str">
        <f>IFERROR(VLOOKUP($A41,'All Running Order working doc'!$B$4:$CO$60,BM$100,FALSE),"-")</f>
        <v>-</v>
      </c>
      <c r="BN41" s="21" t="str">
        <f>IFERROR(VLOOKUP($A41,'All Running Order working doc'!$B$4:$CO$60,BN$100,FALSE),"-")</f>
        <v>-</v>
      </c>
      <c r="BO41" s="21" t="str">
        <f>IFERROR(VLOOKUP($A41,'All Running Order working doc'!$B$4:$CO$60,BO$100,FALSE),"-")</f>
        <v>-</v>
      </c>
      <c r="BP41" s="21" t="str">
        <f>IFERROR(VLOOKUP($A41,'All Running Order working doc'!$B$4:$CO$60,BP$100,FALSE),"-")</f>
        <v>-</v>
      </c>
      <c r="BQ41" s="21" t="str">
        <f>IFERROR(VLOOKUP($A41,'All Running Order working doc'!$B$4:$CO$60,BQ$100,FALSE),"-")</f>
        <v>-</v>
      </c>
      <c r="BR41" s="21" t="str">
        <f>IFERROR(VLOOKUP($A41,'All Running Order working doc'!$B$4:$CO$60,BR$100,FALSE),"-")</f>
        <v>-</v>
      </c>
      <c r="BS41" s="21" t="str">
        <f>IFERROR(VLOOKUP($A41,'All Running Order working doc'!$B$4:$CO$60,BS$100,FALSE),"-")</f>
        <v>-</v>
      </c>
      <c r="BT41" s="21" t="str">
        <f>IFERROR(VLOOKUP($A41,'All Running Order working doc'!$B$4:$CO$60,BT$100,FALSE),"-")</f>
        <v>-</v>
      </c>
      <c r="BU41" s="21" t="str">
        <f>IFERROR(VLOOKUP($A41,'All Running Order working doc'!$B$4:$CO$60,BU$100,FALSE),"-")</f>
        <v>-</v>
      </c>
      <c r="BV41" s="21" t="str">
        <f>IFERROR(VLOOKUP($A41,'All Running Order working doc'!$B$4:$CO$60,BV$100,FALSE),"-")</f>
        <v>-</v>
      </c>
      <c r="BW41" s="21" t="str">
        <f>IFERROR(VLOOKUP($A41,'All Running Order working doc'!$B$4:$CO$60,BW$100,FALSE),"-")</f>
        <v>-</v>
      </c>
      <c r="BX41" s="21" t="str">
        <f>IFERROR(VLOOKUP($A41,'All Running Order working doc'!$B$4:$CO$60,BX$100,FALSE),"-")</f>
        <v>-</v>
      </c>
      <c r="BY41" s="21" t="str">
        <f>IFERROR(VLOOKUP($A41,'All Running Order working doc'!$B$4:$CO$60,BY$100,FALSE),"-")</f>
        <v>-</v>
      </c>
      <c r="BZ41" s="21" t="str">
        <f>IFERROR(VLOOKUP($A41,'All Running Order working doc'!$B$4:$CO$60,BZ$100,FALSE),"-")</f>
        <v>-</v>
      </c>
      <c r="CA41" s="21" t="str">
        <f>IFERROR(VLOOKUP($A41,'All Running Order working doc'!$B$4:$CO$60,CA$100,FALSE),"-")</f>
        <v>-</v>
      </c>
      <c r="CB41" s="21" t="str">
        <f>IFERROR(VLOOKUP($A41,'All Running Order working doc'!$B$4:$CO$60,CB$100,FALSE),"-")</f>
        <v>-</v>
      </c>
      <c r="CC41" s="21" t="str">
        <f>IFERROR(VLOOKUP($A41,'All Running Order working doc'!$B$4:$CO$60,CC$100,FALSE),"-")</f>
        <v>-</v>
      </c>
      <c r="CD41" s="21" t="str">
        <f>IFERROR(VLOOKUP($A41,'All Running Order working doc'!$B$4:$CO$60,CD$100,FALSE),"-")</f>
        <v>-</v>
      </c>
      <c r="CE41" s="21" t="str">
        <f>IFERROR(VLOOKUP($A41,'All Running Order working doc'!$B$4:$CO$60,CE$100,FALSE),"-")</f>
        <v>-</v>
      </c>
      <c r="CF41" s="21" t="str">
        <f>IFERROR(VLOOKUP($A41,'All Running Order working doc'!$B$4:$CO$60,CF$100,FALSE),"-")</f>
        <v>-</v>
      </c>
      <c r="CG41" s="21" t="str">
        <f>IFERROR(VLOOKUP($A41,'All Running Order working doc'!$B$4:$CO$60,CG$100,FALSE),"-")</f>
        <v>-</v>
      </c>
      <c r="CH41" s="21" t="str">
        <f>IFERROR(VLOOKUP($A41,'All Running Order working doc'!$B$4:$CO$60,CH$100,FALSE),"-")</f>
        <v>-</v>
      </c>
      <c r="CI41" s="21" t="str">
        <f>IFERROR(VLOOKUP($A41,'All Running Order working doc'!$B$4:$CO$60,CI$100,FALSE),"-")</f>
        <v>-</v>
      </c>
      <c r="CJ41" s="21" t="str">
        <f>IFERROR(VLOOKUP($A41,'All Running Order working doc'!$B$4:$CO$60,CJ$100,FALSE),"-")</f>
        <v>-</v>
      </c>
      <c r="CK41" s="21" t="str">
        <f>IFERROR(VLOOKUP($A41,'All Running Order working doc'!$B$4:$CO$60,CK$100,FALSE),"-")</f>
        <v>-</v>
      </c>
      <c r="CL41" s="21" t="str">
        <f>IFERROR(VLOOKUP($A41,'All Running Order working doc'!$B$4:$CO$60,CL$100,FALSE),"-")</f>
        <v>-</v>
      </c>
      <c r="CM41" s="21" t="str">
        <f>IFERROR(VLOOKUP($A41,'All Running Order working doc'!$B$4:$CO$60,CM$100,FALSE),"-")</f>
        <v>-</v>
      </c>
      <c r="CN41" s="21" t="str">
        <f>IFERROR(VLOOKUP($A41,'All Running Order working doc'!$B$4:$CO$60,CN$100,FALSE),"-")</f>
        <v>-</v>
      </c>
      <c r="CQ41" s="3">
        <v>38</v>
      </c>
    </row>
    <row r="42" spans="1:95" x14ac:dyDescent="0.3">
      <c r="A42" s="3" t="str">
        <f>CONCATENATE(Constants!$D$2,CQ42,)</f>
        <v>National39</v>
      </c>
      <c r="B42" s="12" t="str">
        <f>IFERROR(VLOOKUP($A42,'All Running Order working doc'!$B$4:$CO$60,B$100,FALSE),"-")</f>
        <v>-</v>
      </c>
      <c r="C42" s="21" t="str">
        <f>IFERROR(VLOOKUP($A42,'All Running Order working doc'!$B$4:$CO$60,C$100,FALSE),"-")</f>
        <v>-</v>
      </c>
      <c r="D42" s="21" t="str">
        <f>IFERROR(VLOOKUP($A42,'All Running Order working doc'!$B$4:$CO$60,D$100,FALSE),"-")</f>
        <v>-</v>
      </c>
      <c r="E42" s="21" t="str">
        <f>IFERROR(VLOOKUP($A42,'All Running Order working doc'!$B$4:$CO$60,E$100,FALSE),"-")</f>
        <v>-</v>
      </c>
      <c r="F42" s="21" t="str">
        <f>IFERROR(VLOOKUP($A42,'All Running Order working doc'!$B$4:$CO$60,F$100,FALSE),"-")</f>
        <v>-</v>
      </c>
      <c r="G42" s="21" t="str">
        <f>IFERROR(VLOOKUP($A42,'All Running Order working doc'!$B$4:$CO$60,G$100,FALSE),"-")</f>
        <v>-</v>
      </c>
      <c r="H42" s="21" t="str">
        <f>IFERROR(VLOOKUP($A42,'All Running Order working doc'!$B$4:$CO$60,H$100,FALSE),"-")</f>
        <v>-</v>
      </c>
      <c r="I42" s="21" t="str">
        <f>IFERROR(VLOOKUP($A42,'All Running Order working doc'!$B$4:$CO$60,I$100,FALSE),"-")</f>
        <v>-</v>
      </c>
      <c r="J42" s="21" t="str">
        <f>IFERROR(VLOOKUP($A42,'All Running Order working doc'!$B$4:$CO$60,J$100,FALSE),"-")</f>
        <v>-</v>
      </c>
      <c r="K42" s="21" t="str">
        <f>IFERROR(VLOOKUP($A42,'All Running Order working doc'!$B$4:$CO$60,K$100,FALSE),"-")</f>
        <v>-</v>
      </c>
      <c r="L42" s="21" t="str">
        <f>IFERROR(VLOOKUP($A42,'All Running Order working doc'!$B$4:$CO$60,L$100,FALSE),"-")</f>
        <v>-</v>
      </c>
      <c r="M42" s="21" t="str">
        <f>IFERROR(VLOOKUP($A42,'All Running Order working doc'!$B$4:$CO$60,M$100,FALSE),"-")</f>
        <v>-</v>
      </c>
      <c r="N42" s="21" t="str">
        <f>IFERROR(VLOOKUP($A42,'All Running Order working doc'!$B$4:$CO$60,N$100,FALSE),"-")</f>
        <v>-</v>
      </c>
      <c r="O42" s="21" t="str">
        <f>IFERROR(VLOOKUP($A42,'All Running Order working doc'!$B$4:$CO$60,O$100,FALSE),"-")</f>
        <v>-</v>
      </c>
      <c r="P42" s="21" t="str">
        <f>IFERROR(VLOOKUP($A42,'All Running Order working doc'!$B$4:$CO$60,P$100,FALSE),"-")</f>
        <v>-</v>
      </c>
      <c r="Q42" s="21" t="str">
        <f>IFERROR(VLOOKUP($A42,'All Running Order working doc'!$B$4:$CO$60,Q$100,FALSE),"-")</f>
        <v>-</v>
      </c>
      <c r="R42" s="21" t="str">
        <f>IFERROR(VLOOKUP($A42,'All Running Order working doc'!$B$4:$CO$60,R$100,FALSE),"-")</f>
        <v>-</v>
      </c>
      <c r="S42" s="21" t="str">
        <f>IFERROR(VLOOKUP($A42,'All Running Order working doc'!$B$4:$CO$60,S$100,FALSE),"-")</f>
        <v>-</v>
      </c>
      <c r="T42" s="21" t="str">
        <f>IFERROR(VLOOKUP($A42,'All Running Order working doc'!$B$4:$CO$60,T$100,FALSE),"-")</f>
        <v>-</v>
      </c>
      <c r="U42" s="21" t="str">
        <f>IFERROR(VLOOKUP($A42,'All Running Order working doc'!$B$4:$CO$60,U$100,FALSE),"-")</f>
        <v>-</v>
      </c>
      <c r="V42" s="21" t="str">
        <f>IFERROR(VLOOKUP($A42,'All Running Order working doc'!$B$4:$CO$60,V$100,FALSE),"-")</f>
        <v>-</v>
      </c>
      <c r="W42" s="21" t="str">
        <f>IFERROR(VLOOKUP($A42,'All Running Order working doc'!$B$4:$CO$60,W$100,FALSE),"-")</f>
        <v>-</v>
      </c>
      <c r="X42" s="21" t="str">
        <f>IFERROR(VLOOKUP($A42,'All Running Order working doc'!$B$4:$CO$60,X$100,FALSE),"-")</f>
        <v>-</v>
      </c>
      <c r="Y42" s="21" t="str">
        <f>IFERROR(VLOOKUP($A42,'All Running Order working doc'!$B$4:$CO$60,Y$100,FALSE),"-")</f>
        <v>-</v>
      </c>
      <c r="Z42" s="21" t="str">
        <f>IFERROR(VLOOKUP($A42,'All Running Order working doc'!$B$4:$CO$60,Z$100,FALSE),"-")</f>
        <v>-</v>
      </c>
      <c r="AA42" s="21" t="str">
        <f>IFERROR(VLOOKUP($A42,'All Running Order working doc'!$B$4:$CO$60,AA$100,FALSE),"-")</f>
        <v>-</v>
      </c>
      <c r="AB42" s="21" t="str">
        <f>IFERROR(VLOOKUP($A42,'All Running Order working doc'!$B$4:$CO$60,AB$100,FALSE),"-")</f>
        <v>-</v>
      </c>
      <c r="AC42" s="21" t="str">
        <f>IFERROR(VLOOKUP($A42,'All Running Order working doc'!$B$4:$CO$60,AC$100,FALSE),"-")</f>
        <v>-</v>
      </c>
      <c r="AD42" s="21" t="str">
        <f>IFERROR(VLOOKUP($A42,'All Running Order working doc'!$B$4:$CO$60,AD$100,FALSE),"-")</f>
        <v>-</v>
      </c>
      <c r="AE42" s="21" t="str">
        <f>IFERROR(VLOOKUP($A42,'All Running Order working doc'!$B$4:$CO$60,AE$100,FALSE),"-")</f>
        <v>-</v>
      </c>
      <c r="AF42" s="21" t="str">
        <f>IFERROR(VLOOKUP($A42,'All Running Order working doc'!$B$4:$CO$60,AF$100,FALSE),"-")</f>
        <v>-</v>
      </c>
      <c r="AG42" s="21" t="str">
        <f>IFERROR(VLOOKUP($A42,'All Running Order working doc'!$B$4:$CO$60,AG$100,FALSE),"-")</f>
        <v>-</v>
      </c>
      <c r="AH42" s="21" t="str">
        <f>IFERROR(VLOOKUP($A42,'All Running Order working doc'!$B$4:$CO$60,AH$100,FALSE),"-")</f>
        <v>-</v>
      </c>
      <c r="AI42" s="21" t="str">
        <f>IFERROR(VLOOKUP($A42,'All Running Order working doc'!$B$4:$CO$60,AI$100,FALSE),"-")</f>
        <v>-</v>
      </c>
      <c r="AJ42" s="21" t="str">
        <f>IFERROR(VLOOKUP($A42,'All Running Order working doc'!$B$4:$CO$60,AJ$100,FALSE),"-")</f>
        <v>-</v>
      </c>
      <c r="AK42" s="21" t="str">
        <f>IFERROR(VLOOKUP($A42,'All Running Order working doc'!$B$4:$CO$60,AK$100,FALSE),"-")</f>
        <v>-</v>
      </c>
      <c r="AL42" s="21" t="str">
        <f>IFERROR(VLOOKUP($A42,'All Running Order working doc'!$B$4:$CO$60,AL$100,FALSE),"-")</f>
        <v>-</v>
      </c>
      <c r="AM42" s="21" t="str">
        <f>IFERROR(VLOOKUP($A42,'All Running Order working doc'!$B$4:$CO$60,AM$100,FALSE),"-")</f>
        <v>-</v>
      </c>
      <c r="AN42" s="21" t="str">
        <f>IFERROR(VLOOKUP($A42,'All Running Order working doc'!$B$4:$CO$60,AN$100,FALSE),"-")</f>
        <v>-</v>
      </c>
      <c r="AO42" s="21" t="str">
        <f>IFERROR(VLOOKUP($A42,'All Running Order working doc'!$B$4:$CO$60,AO$100,FALSE),"-")</f>
        <v>-</v>
      </c>
      <c r="AP42" s="21" t="str">
        <f>IFERROR(VLOOKUP($A42,'All Running Order working doc'!$B$4:$CO$60,AP$100,FALSE),"-")</f>
        <v>-</v>
      </c>
      <c r="AQ42" s="21" t="str">
        <f>IFERROR(VLOOKUP($A42,'All Running Order working doc'!$B$4:$CO$60,AQ$100,FALSE),"-")</f>
        <v>-</v>
      </c>
      <c r="AR42" s="21" t="str">
        <f>IFERROR(VLOOKUP($A42,'All Running Order working doc'!$B$4:$CO$60,AR$100,FALSE),"-")</f>
        <v>-</v>
      </c>
      <c r="AS42" s="21" t="str">
        <f>IFERROR(VLOOKUP($A42,'All Running Order working doc'!$B$4:$CO$60,AS$100,FALSE),"-")</f>
        <v>-</v>
      </c>
      <c r="AT42" s="21" t="str">
        <f>IFERROR(VLOOKUP($A42,'All Running Order working doc'!$B$4:$CO$60,AT$100,FALSE),"-")</f>
        <v>-</v>
      </c>
      <c r="AU42" s="21" t="str">
        <f>IFERROR(VLOOKUP($A42,'All Running Order working doc'!$B$4:$CO$60,AU$100,FALSE),"-")</f>
        <v>-</v>
      </c>
      <c r="AV42" s="21" t="str">
        <f>IFERROR(VLOOKUP($A42,'All Running Order working doc'!$B$4:$CO$60,AV$100,FALSE),"-")</f>
        <v>-</v>
      </c>
      <c r="AW42" s="21" t="str">
        <f>IFERROR(VLOOKUP($A42,'All Running Order working doc'!$B$4:$CO$60,AW$100,FALSE),"-")</f>
        <v>-</v>
      </c>
      <c r="AX42" s="21" t="str">
        <f>IFERROR(VLOOKUP($A42,'All Running Order working doc'!$B$4:$CO$60,AX$100,FALSE),"-")</f>
        <v>-</v>
      </c>
      <c r="AY42" s="21" t="str">
        <f>IFERROR(VLOOKUP($A42,'All Running Order working doc'!$B$4:$CO$60,AY$100,FALSE),"-")</f>
        <v>-</v>
      </c>
      <c r="AZ42" s="21" t="str">
        <f>IFERROR(VLOOKUP($A42,'All Running Order working doc'!$B$4:$CO$60,AZ$100,FALSE),"-")</f>
        <v>-</v>
      </c>
      <c r="BA42" s="21" t="str">
        <f>IFERROR(VLOOKUP($A42,'All Running Order working doc'!$B$4:$CO$60,BA$100,FALSE),"-")</f>
        <v>-</v>
      </c>
      <c r="BB42" s="21" t="str">
        <f>IFERROR(VLOOKUP($A42,'All Running Order working doc'!$B$4:$CO$60,BB$100,FALSE),"-")</f>
        <v>-</v>
      </c>
      <c r="BC42" s="21" t="str">
        <f>IFERROR(VLOOKUP($A42,'All Running Order working doc'!$B$4:$CO$60,BC$100,FALSE),"-")</f>
        <v>-</v>
      </c>
      <c r="BD42" s="21" t="str">
        <f>IFERROR(VLOOKUP($A42,'All Running Order working doc'!$B$4:$CO$60,BD$100,FALSE),"-")</f>
        <v>-</v>
      </c>
      <c r="BE42" s="21" t="str">
        <f>IFERROR(VLOOKUP($A42,'All Running Order working doc'!$B$4:$CO$60,BE$100,FALSE),"-")</f>
        <v>-</v>
      </c>
      <c r="BF42" s="21" t="str">
        <f>IFERROR(VLOOKUP($A42,'All Running Order working doc'!$B$4:$CO$60,BF$100,FALSE),"-")</f>
        <v>-</v>
      </c>
      <c r="BG42" s="21" t="str">
        <f>IFERROR(VLOOKUP($A42,'All Running Order working doc'!$B$4:$CO$60,BG$100,FALSE),"-")</f>
        <v>-</v>
      </c>
      <c r="BH42" s="21" t="str">
        <f>IFERROR(VLOOKUP($A42,'All Running Order working doc'!$B$4:$CO$60,BH$100,FALSE),"-")</f>
        <v>-</v>
      </c>
      <c r="BI42" s="21" t="str">
        <f>IFERROR(VLOOKUP($A42,'All Running Order working doc'!$B$4:$CO$60,BI$100,FALSE),"-")</f>
        <v>-</v>
      </c>
      <c r="BJ42" s="21" t="str">
        <f>IFERROR(VLOOKUP($A42,'All Running Order working doc'!$B$4:$CO$60,BJ$100,FALSE),"-")</f>
        <v>-</v>
      </c>
      <c r="BK42" s="21" t="str">
        <f>IFERROR(VLOOKUP($A42,'All Running Order working doc'!$B$4:$CO$60,BK$100,FALSE),"-")</f>
        <v>-</v>
      </c>
      <c r="BL42" s="21" t="str">
        <f>IFERROR(VLOOKUP($A42,'All Running Order working doc'!$B$4:$CO$60,BL$100,FALSE),"-")</f>
        <v>-</v>
      </c>
      <c r="BM42" s="21" t="str">
        <f>IFERROR(VLOOKUP($A42,'All Running Order working doc'!$B$4:$CO$60,BM$100,FALSE),"-")</f>
        <v>-</v>
      </c>
      <c r="BN42" s="21" t="str">
        <f>IFERROR(VLOOKUP($A42,'All Running Order working doc'!$B$4:$CO$60,BN$100,FALSE),"-")</f>
        <v>-</v>
      </c>
      <c r="BO42" s="21" t="str">
        <f>IFERROR(VLOOKUP($A42,'All Running Order working doc'!$B$4:$CO$60,BO$100,FALSE),"-")</f>
        <v>-</v>
      </c>
      <c r="BP42" s="21" t="str">
        <f>IFERROR(VLOOKUP($A42,'All Running Order working doc'!$B$4:$CO$60,BP$100,FALSE),"-")</f>
        <v>-</v>
      </c>
      <c r="BQ42" s="21" t="str">
        <f>IFERROR(VLOOKUP($A42,'All Running Order working doc'!$B$4:$CO$60,BQ$100,FALSE),"-")</f>
        <v>-</v>
      </c>
      <c r="BR42" s="21" t="str">
        <f>IFERROR(VLOOKUP($A42,'All Running Order working doc'!$B$4:$CO$60,BR$100,FALSE),"-")</f>
        <v>-</v>
      </c>
      <c r="BS42" s="21" t="str">
        <f>IFERROR(VLOOKUP($A42,'All Running Order working doc'!$B$4:$CO$60,BS$100,FALSE),"-")</f>
        <v>-</v>
      </c>
      <c r="BT42" s="21" t="str">
        <f>IFERROR(VLOOKUP($A42,'All Running Order working doc'!$B$4:$CO$60,BT$100,FALSE),"-")</f>
        <v>-</v>
      </c>
      <c r="BU42" s="21" t="str">
        <f>IFERROR(VLOOKUP($A42,'All Running Order working doc'!$B$4:$CO$60,BU$100,FALSE),"-")</f>
        <v>-</v>
      </c>
      <c r="BV42" s="21" t="str">
        <f>IFERROR(VLOOKUP($A42,'All Running Order working doc'!$B$4:$CO$60,BV$100,FALSE),"-")</f>
        <v>-</v>
      </c>
      <c r="BW42" s="21" t="str">
        <f>IFERROR(VLOOKUP($A42,'All Running Order working doc'!$B$4:$CO$60,BW$100,FALSE),"-")</f>
        <v>-</v>
      </c>
      <c r="BX42" s="21" t="str">
        <f>IFERROR(VLOOKUP($A42,'All Running Order working doc'!$B$4:$CO$60,BX$100,FALSE),"-")</f>
        <v>-</v>
      </c>
      <c r="BY42" s="21" t="str">
        <f>IFERROR(VLOOKUP($A42,'All Running Order working doc'!$B$4:$CO$60,BY$100,FALSE),"-")</f>
        <v>-</v>
      </c>
      <c r="BZ42" s="21" t="str">
        <f>IFERROR(VLOOKUP($A42,'All Running Order working doc'!$B$4:$CO$60,BZ$100,FALSE),"-")</f>
        <v>-</v>
      </c>
      <c r="CA42" s="21" t="str">
        <f>IFERROR(VLOOKUP($A42,'All Running Order working doc'!$B$4:$CO$60,CA$100,FALSE),"-")</f>
        <v>-</v>
      </c>
      <c r="CB42" s="21" t="str">
        <f>IFERROR(VLOOKUP($A42,'All Running Order working doc'!$B$4:$CO$60,CB$100,FALSE),"-")</f>
        <v>-</v>
      </c>
      <c r="CC42" s="21" t="str">
        <f>IFERROR(VLOOKUP($A42,'All Running Order working doc'!$B$4:$CO$60,CC$100,FALSE),"-")</f>
        <v>-</v>
      </c>
      <c r="CD42" s="21" t="str">
        <f>IFERROR(VLOOKUP($A42,'All Running Order working doc'!$B$4:$CO$60,CD$100,FALSE),"-")</f>
        <v>-</v>
      </c>
      <c r="CE42" s="21" t="str">
        <f>IFERROR(VLOOKUP($A42,'All Running Order working doc'!$B$4:$CO$60,CE$100,FALSE),"-")</f>
        <v>-</v>
      </c>
      <c r="CF42" s="21" t="str">
        <f>IFERROR(VLOOKUP($A42,'All Running Order working doc'!$B$4:$CO$60,CF$100,FALSE),"-")</f>
        <v>-</v>
      </c>
      <c r="CG42" s="21" t="str">
        <f>IFERROR(VLOOKUP($A42,'All Running Order working doc'!$B$4:$CO$60,CG$100,FALSE),"-")</f>
        <v>-</v>
      </c>
      <c r="CH42" s="21" t="str">
        <f>IFERROR(VLOOKUP($A42,'All Running Order working doc'!$B$4:$CO$60,CH$100,FALSE),"-")</f>
        <v>-</v>
      </c>
      <c r="CI42" s="21" t="str">
        <f>IFERROR(VLOOKUP($A42,'All Running Order working doc'!$B$4:$CO$60,CI$100,FALSE),"-")</f>
        <v>-</v>
      </c>
      <c r="CJ42" s="21" t="str">
        <f>IFERROR(VLOOKUP($A42,'All Running Order working doc'!$B$4:$CO$60,CJ$100,FALSE),"-")</f>
        <v>-</v>
      </c>
      <c r="CK42" s="21" t="str">
        <f>IFERROR(VLOOKUP($A42,'All Running Order working doc'!$B$4:$CO$60,CK$100,FALSE),"-")</f>
        <v>-</v>
      </c>
      <c r="CL42" s="21" t="str">
        <f>IFERROR(VLOOKUP($A42,'All Running Order working doc'!$B$4:$CO$60,CL$100,FALSE),"-")</f>
        <v>-</v>
      </c>
      <c r="CM42" s="21" t="str">
        <f>IFERROR(VLOOKUP($A42,'All Running Order working doc'!$B$4:$CO$60,CM$100,FALSE),"-")</f>
        <v>-</v>
      </c>
      <c r="CN42" s="21" t="str">
        <f>IFERROR(VLOOKUP($A42,'All Running Order working doc'!$B$4:$CO$60,CN$100,FALSE),"-")</f>
        <v>-</v>
      </c>
      <c r="CQ42" s="3">
        <v>39</v>
      </c>
    </row>
    <row r="43" spans="1:95" x14ac:dyDescent="0.3">
      <c r="A43" s="3" t="str">
        <f>CONCATENATE(Constants!$D$2,CQ43,)</f>
        <v>National40</v>
      </c>
      <c r="B43" s="12" t="str">
        <f>IFERROR(VLOOKUP($A43,'All Running Order working doc'!$B$4:$CO$60,B$100,FALSE),"-")</f>
        <v>-</v>
      </c>
      <c r="C43" s="21" t="str">
        <f>IFERROR(VLOOKUP($A43,'All Running Order working doc'!$B$4:$CO$60,C$100,FALSE),"-")</f>
        <v>-</v>
      </c>
      <c r="D43" s="21" t="str">
        <f>IFERROR(VLOOKUP($A43,'All Running Order working doc'!$B$4:$CO$60,D$100,FALSE),"-")</f>
        <v>-</v>
      </c>
      <c r="E43" s="21" t="str">
        <f>IFERROR(VLOOKUP($A43,'All Running Order working doc'!$B$4:$CO$60,E$100,FALSE),"-")</f>
        <v>-</v>
      </c>
      <c r="F43" s="21" t="str">
        <f>IFERROR(VLOOKUP($A43,'All Running Order working doc'!$B$4:$CO$60,F$100,FALSE),"-")</f>
        <v>-</v>
      </c>
      <c r="G43" s="21" t="str">
        <f>IFERROR(VLOOKUP($A43,'All Running Order working doc'!$B$4:$CO$60,G$100,FALSE),"-")</f>
        <v>-</v>
      </c>
      <c r="H43" s="21" t="str">
        <f>IFERROR(VLOOKUP($A43,'All Running Order working doc'!$B$4:$CO$60,H$100,FALSE),"-")</f>
        <v>-</v>
      </c>
      <c r="I43" s="21" t="str">
        <f>IFERROR(VLOOKUP($A43,'All Running Order working doc'!$B$4:$CO$60,I$100,FALSE),"-")</f>
        <v>-</v>
      </c>
      <c r="J43" s="21" t="str">
        <f>IFERROR(VLOOKUP($A43,'All Running Order working doc'!$B$4:$CO$60,J$100,FALSE),"-")</f>
        <v>-</v>
      </c>
      <c r="K43" s="21" t="str">
        <f>IFERROR(VLOOKUP($A43,'All Running Order working doc'!$B$4:$CO$60,K$100,FALSE),"-")</f>
        <v>-</v>
      </c>
      <c r="L43" s="21" t="str">
        <f>IFERROR(VLOOKUP($A43,'All Running Order working doc'!$B$4:$CO$60,L$100,FALSE),"-")</f>
        <v>-</v>
      </c>
      <c r="M43" s="21" t="str">
        <f>IFERROR(VLOOKUP($A43,'All Running Order working doc'!$B$4:$CO$60,M$100,FALSE),"-")</f>
        <v>-</v>
      </c>
      <c r="N43" s="21" t="str">
        <f>IFERROR(VLOOKUP($A43,'All Running Order working doc'!$B$4:$CO$60,N$100,FALSE),"-")</f>
        <v>-</v>
      </c>
      <c r="O43" s="21" t="str">
        <f>IFERROR(VLOOKUP($A43,'All Running Order working doc'!$B$4:$CO$60,O$100,FALSE),"-")</f>
        <v>-</v>
      </c>
      <c r="P43" s="21" t="str">
        <f>IFERROR(VLOOKUP($A43,'All Running Order working doc'!$B$4:$CO$60,P$100,FALSE),"-")</f>
        <v>-</v>
      </c>
      <c r="Q43" s="21" t="str">
        <f>IFERROR(VLOOKUP($A43,'All Running Order working doc'!$B$4:$CO$60,Q$100,FALSE),"-")</f>
        <v>-</v>
      </c>
      <c r="R43" s="21" t="str">
        <f>IFERROR(VLOOKUP($A43,'All Running Order working doc'!$B$4:$CO$60,R$100,FALSE),"-")</f>
        <v>-</v>
      </c>
      <c r="S43" s="21" t="str">
        <f>IFERROR(VLOOKUP($A43,'All Running Order working doc'!$B$4:$CO$60,S$100,FALSE),"-")</f>
        <v>-</v>
      </c>
      <c r="T43" s="21" t="str">
        <f>IFERROR(VLOOKUP($A43,'All Running Order working doc'!$B$4:$CO$60,T$100,FALSE),"-")</f>
        <v>-</v>
      </c>
      <c r="U43" s="21" t="str">
        <f>IFERROR(VLOOKUP($A43,'All Running Order working doc'!$B$4:$CO$60,U$100,FALSE),"-")</f>
        <v>-</v>
      </c>
      <c r="V43" s="21" t="str">
        <f>IFERROR(VLOOKUP($A43,'All Running Order working doc'!$B$4:$CO$60,V$100,FALSE),"-")</f>
        <v>-</v>
      </c>
      <c r="W43" s="21" t="str">
        <f>IFERROR(VLOOKUP($A43,'All Running Order working doc'!$B$4:$CO$60,W$100,FALSE),"-")</f>
        <v>-</v>
      </c>
      <c r="X43" s="21" t="str">
        <f>IFERROR(VLOOKUP($A43,'All Running Order working doc'!$B$4:$CO$60,X$100,FALSE),"-")</f>
        <v>-</v>
      </c>
      <c r="Y43" s="21" t="str">
        <f>IFERROR(VLOOKUP($A43,'All Running Order working doc'!$B$4:$CO$60,Y$100,FALSE),"-")</f>
        <v>-</v>
      </c>
      <c r="Z43" s="21" t="str">
        <f>IFERROR(VLOOKUP($A43,'All Running Order working doc'!$B$4:$CO$60,Z$100,FALSE),"-")</f>
        <v>-</v>
      </c>
      <c r="AA43" s="21" t="str">
        <f>IFERROR(VLOOKUP($A43,'All Running Order working doc'!$B$4:$CO$60,AA$100,FALSE),"-")</f>
        <v>-</v>
      </c>
      <c r="AB43" s="21" t="str">
        <f>IFERROR(VLOOKUP($A43,'All Running Order working doc'!$B$4:$CO$60,AB$100,FALSE),"-")</f>
        <v>-</v>
      </c>
      <c r="AC43" s="21" t="str">
        <f>IFERROR(VLOOKUP($A43,'All Running Order working doc'!$B$4:$CO$60,AC$100,FALSE),"-")</f>
        <v>-</v>
      </c>
      <c r="AD43" s="21" t="str">
        <f>IFERROR(VLOOKUP($A43,'All Running Order working doc'!$B$4:$CO$60,AD$100,FALSE),"-")</f>
        <v>-</v>
      </c>
      <c r="AE43" s="21" t="str">
        <f>IFERROR(VLOOKUP($A43,'All Running Order working doc'!$B$4:$CO$60,AE$100,FALSE),"-")</f>
        <v>-</v>
      </c>
      <c r="AF43" s="21" t="str">
        <f>IFERROR(VLOOKUP($A43,'All Running Order working doc'!$B$4:$CO$60,AF$100,FALSE),"-")</f>
        <v>-</v>
      </c>
      <c r="AG43" s="21" t="str">
        <f>IFERROR(VLOOKUP($A43,'All Running Order working doc'!$B$4:$CO$60,AG$100,FALSE),"-")</f>
        <v>-</v>
      </c>
      <c r="AH43" s="21" t="str">
        <f>IFERROR(VLOOKUP($A43,'All Running Order working doc'!$B$4:$CO$60,AH$100,FALSE),"-")</f>
        <v>-</v>
      </c>
      <c r="AI43" s="21" t="str">
        <f>IFERROR(VLOOKUP($A43,'All Running Order working doc'!$B$4:$CO$60,AI$100,FALSE),"-")</f>
        <v>-</v>
      </c>
      <c r="AJ43" s="21" t="str">
        <f>IFERROR(VLOOKUP($A43,'All Running Order working doc'!$B$4:$CO$60,AJ$100,FALSE),"-")</f>
        <v>-</v>
      </c>
      <c r="AK43" s="21" t="str">
        <f>IFERROR(VLOOKUP($A43,'All Running Order working doc'!$B$4:$CO$60,AK$100,FALSE),"-")</f>
        <v>-</v>
      </c>
      <c r="AL43" s="21" t="str">
        <f>IFERROR(VLOOKUP($A43,'All Running Order working doc'!$B$4:$CO$60,AL$100,FALSE),"-")</f>
        <v>-</v>
      </c>
      <c r="AM43" s="21" t="str">
        <f>IFERROR(VLOOKUP($A43,'All Running Order working doc'!$B$4:$CO$60,AM$100,FALSE),"-")</f>
        <v>-</v>
      </c>
      <c r="AN43" s="21" t="str">
        <f>IFERROR(VLOOKUP($A43,'All Running Order working doc'!$B$4:$CO$60,AN$100,FALSE),"-")</f>
        <v>-</v>
      </c>
      <c r="AO43" s="21" t="str">
        <f>IFERROR(VLOOKUP($A43,'All Running Order working doc'!$B$4:$CO$60,AO$100,FALSE),"-")</f>
        <v>-</v>
      </c>
      <c r="AP43" s="21" t="str">
        <f>IFERROR(VLOOKUP($A43,'All Running Order working doc'!$B$4:$CO$60,AP$100,FALSE),"-")</f>
        <v>-</v>
      </c>
      <c r="AQ43" s="21" t="str">
        <f>IFERROR(VLOOKUP($A43,'All Running Order working doc'!$B$4:$CO$60,AQ$100,FALSE),"-")</f>
        <v>-</v>
      </c>
      <c r="AR43" s="21" t="str">
        <f>IFERROR(VLOOKUP($A43,'All Running Order working doc'!$B$4:$CO$60,AR$100,FALSE),"-")</f>
        <v>-</v>
      </c>
      <c r="AS43" s="21" t="str">
        <f>IFERROR(VLOOKUP($A43,'All Running Order working doc'!$B$4:$CO$60,AS$100,FALSE),"-")</f>
        <v>-</v>
      </c>
      <c r="AT43" s="21" t="str">
        <f>IFERROR(VLOOKUP($A43,'All Running Order working doc'!$B$4:$CO$60,AT$100,FALSE),"-")</f>
        <v>-</v>
      </c>
      <c r="AU43" s="21" t="str">
        <f>IFERROR(VLOOKUP($A43,'All Running Order working doc'!$B$4:$CO$60,AU$100,FALSE),"-")</f>
        <v>-</v>
      </c>
      <c r="AV43" s="21" t="str">
        <f>IFERROR(VLOOKUP($A43,'All Running Order working doc'!$B$4:$CO$60,AV$100,FALSE),"-")</f>
        <v>-</v>
      </c>
      <c r="AW43" s="21" t="str">
        <f>IFERROR(VLOOKUP($A43,'All Running Order working doc'!$B$4:$CO$60,AW$100,FALSE),"-")</f>
        <v>-</v>
      </c>
      <c r="AX43" s="21" t="str">
        <f>IFERROR(VLOOKUP($A43,'All Running Order working doc'!$B$4:$CO$60,AX$100,FALSE),"-")</f>
        <v>-</v>
      </c>
      <c r="AY43" s="21" t="str">
        <f>IFERROR(VLOOKUP($A43,'All Running Order working doc'!$B$4:$CO$60,AY$100,FALSE),"-")</f>
        <v>-</v>
      </c>
      <c r="AZ43" s="21" t="str">
        <f>IFERROR(VLOOKUP($A43,'All Running Order working doc'!$B$4:$CO$60,AZ$100,FALSE),"-")</f>
        <v>-</v>
      </c>
      <c r="BA43" s="21" t="str">
        <f>IFERROR(VLOOKUP($A43,'All Running Order working doc'!$B$4:$CO$60,BA$100,FALSE),"-")</f>
        <v>-</v>
      </c>
      <c r="BB43" s="21" t="str">
        <f>IFERROR(VLOOKUP($A43,'All Running Order working doc'!$B$4:$CO$60,BB$100,FALSE),"-")</f>
        <v>-</v>
      </c>
      <c r="BC43" s="21" t="str">
        <f>IFERROR(VLOOKUP($A43,'All Running Order working doc'!$B$4:$CO$60,BC$100,FALSE),"-")</f>
        <v>-</v>
      </c>
      <c r="BD43" s="21" t="str">
        <f>IFERROR(VLOOKUP($A43,'All Running Order working doc'!$B$4:$CO$60,BD$100,FALSE),"-")</f>
        <v>-</v>
      </c>
      <c r="BE43" s="21" t="str">
        <f>IFERROR(VLOOKUP($A43,'All Running Order working doc'!$B$4:$CO$60,BE$100,FALSE),"-")</f>
        <v>-</v>
      </c>
      <c r="BF43" s="21" t="str">
        <f>IFERROR(VLOOKUP($A43,'All Running Order working doc'!$B$4:$CO$60,BF$100,FALSE),"-")</f>
        <v>-</v>
      </c>
      <c r="BG43" s="21" t="str">
        <f>IFERROR(VLOOKUP($A43,'All Running Order working doc'!$B$4:$CO$60,BG$100,FALSE),"-")</f>
        <v>-</v>
      </c>
      <c r="BH43" s="21" t="str">
        <f>IFERROR(VLOOKUP($A43,'All Running Order working doc'!$B$4:$CO$60,BH$100,FALSE),"-")</f>
        <v>-</v>
      </c>
      <c r="BI43" s="21" t="str">
        <f>IFERROR(VLOOKUP($A43,'All Running Order working doc'!$B$4:$CO$60,BI$100,FALSE),"-")</f>
        <v>-</v>
      </c>
      <c r="BJ43" s="21" t="str">
        <f>IFERROR(VLOOKUP($A43,'All Running Order working doc'!$B$4:$CO$60,BJ$100,FALSE),"-")</f>
        <v>-</v>
      </c>
      <c r="BK43" s="21" t="str">
        <f>IFERROR(VLOOKUP($A43,'All Running Order working doc'!$B$4:$CO$60,BK$100,FALSE),"-")</f>
        <v>-</v>
      </c>
      <c r="BL43" s="21" t="str">
        <f>IFERROR(VLOOKUP($A43,'All Running Order working doc'!$B$4:$CO$60,BL$100,FALSE),"-")</f>
        <v>-</v>
      </c>
      <c r="BM43" s="21" t="str">
        <f>IFERROR(VLOOKUP($A43,'All Running Order working doc'!$B$4:$CO$60,BM$100,FALSE),"-")</f>
        <v>-</v>
      </c>
      <c r="BN43" s="21" t="str">
        <f>IFERROR(VLOOKUP($A43,'All Running Order working doc'!$B$4:$CO$60,BN$100,FALSE),"-")</f>
        <v>-</v>
      </c>
      <c r="BO43" s="21" t="str">
        <f>IFERROR(VLOOKUP($A43,'All Running Order working doc'!$B$4:$CO$60,BO$100,FALSE),"-")</f>
        <v>-</v>
      </c>
      <c r="BP43" s="21" t="str">
        <f>IFERROR(VLOOKUP($A43,'All Running Order working doc'!$B$4:$CO$60,BP$100,FALSE),"-")</f>
        <v>-</v>
      </c>
      <c r="BQ43" s="21" t="str">
        <f>IFERROR(VLOOKUP($A43,'All Running Order working doc'!$B$4:$CO$60,BQ$100,FALSE),"-")</f>
        <v>-</v>
      </c>
      <c r="BR43" s="21" t="str">
        <f>IFERROR(VLOOKUP($A43,'All Running Order working doc'!$B$4:$CO$60,BR$100,FALSE),"-")</f>
        <v>-</v>
      </c>
      <c r="BS43" s="21" t="str">
        <f>IFERROR(VLOOKUP($A43,'All Running Order working doc'!$B$4:$CO$60,BS$100,FALSE),"-")</f>
        <v>-</v>
      </c>
      <c r="BT43" s="21" t="str">
        <f>IFERROR(VLOOKUP($A43,'All Running Order working doc'!$B$4:$CO$60,BT$100,FALSE),"-")</f>
        <v>-</v>
      </c>
      <c r="BU43" s="21" t="str">
        <f>IFERROR(VLOOKUP($A43,'All Running Order working doc'!$B$4:$CO$60,BU$100,FALSE),"-")</f>
        <v>-</v>
      </c>
      <c r="BV43" s="21" t="str">
        <f>IFERROR(VLOOKUP($A43,'All Running Order working doc'!$B$4:$CO$60,BV$100,FALSE),"-")</f>
        <v>-</v>
      </c>
      <c r="BW43" s="21" t="str">
        <f>IFERROR(VLOOKUP($A43,'All Running Order working doc'!$B$4:$CO$60,BW$100,FALSE),"-")</f>
        <v>-</v>
      </c>
      <c r="BX43" s="21" t="str">
        <f>IFERROR(VLOOKUP($A43,'All Running Order working doc'!$B$4:$CO$60,BX$100,FALSE),"-")</f>
        <v>-</v>
      </c>
      <c r="BY43" s="21" t="str">
        <f>IFERROR(VLOOKUP($A43,'All Running Order working doc'!$B$4:$CO$60,BY$100,FALSE),"-")</f>
        <v>-</v>
      </c>
      <c r="BZ43" s="21" t="str">
        <f>IFERROR(VLOOKUP($A43,'All Running Order working doc'!$B$4:$CO$60,BZ$100,FALSE),"-")</f>
        <v>-</v>
      </c>
      <c r="CA43" s="21" t="str">
        <f>IFERROR(VLOOKUP($A43,'All Running Order working doc'!$B$4:$CO$60,CA$100,FALSE),"-")</f>
        <v>-</v>
      </c>
      <c r="CB43" s="21" t="str">
        <f>IFERROR(VLOOKUP($A43,'All Running Order working doc'!$B$4:$CO$60,CB$100,FALSE),"-")</f>
        <v>-</v>
      </c>
      <c r="CC43" s="21" t="str">
        <f>IFERROR(VLOOKUP($A43,'All Running Order working doc'!$B$4:$CO$60,CC$100,FALSE),"-")</f>
        <v>-</v>
      </c>
      <c r="CD43" s="21" t="str">
        <f>IFERROR(VLOOKUP($A43,'All Running Order working doc'!$B$4:$CO$60,CD$100,FALSE),"-")</f>
        <v>-</v>
      </c>
      <c r="CE43" s="21" t="str">
        <f>IFERROR(VLOOKUP($A43,'All Running Order working doc'!$B$4:$CO$60,CE$100,FALSE),"-")</f>
        <v>-</v>
      </c>
      <c r="CF43" s="21" t="str">
        <f>IFERROR(VLOOKUP($A43,'All Running Order working doc'!$B$4:$CO$60,CF$100,FALSE),"-")</f>
        <v>-</v>
      </c>
      <c r="CG43" s="21" t="str">
        <f>IFERROR(VLOOKUP($A43,'All Running Order working doc'!$B$4:$CO$60,CG$100,FALSE),"-")</f>
        <v>-</v>
      </c>
      <c r="CH43" s="21" t="str">
        <f>IFERROR(VLOOKUP($A43,'All Running Order working doc'!$B$4:$CO$60,CH$100,FALSE),"-")</f>
        <v>-</v>
      </c>
      <c r="CI43" s="21" t="str">
        <f>IFERROR(VLOOKUP($A43,'All Running Order working doc'!$B$4:$CO$60,CI$100,FALSE),"-")</f>
        <v>-</v>
      </c>
      <c r="CJ43" s="21" t="str">
        <f>IFERROR(VLOOKUP($A43,'All Running Order working doc'!$B$4:$CO$60,CJ$100,FALSE),"-")</f>
        <v>-</v>
      </c>
      <c r="CK43" s="21" t="str">
        <f>IFERROR(VLOOKUP($A43,'All Running Order working doc'!$B$4:$CO$60,CK$100,FALSE),"-")</f>
        <v>-</v>
      </c>
      <c r="CL43" s="21" t="str">
        <f>IFERROR(VLOOKUP($A43,'All Running Order working doc'!$B$4:$CO$60,CL$100,FALSE),"-")</f>
        <v>-</v>
      </c>
      <c r="CM43" s="21" t="str">
        <f>IFERROR(VLOOKUP($A43,'All Running Order working doc'!$B$4:$CO$60,CM$100,FALSE),"-")</f>
        <v>-</v>
      </c>
      <c r="CN43" s="21" t="str">
        <f>IFERROR(VLOOKUP($A43,'All Running Order working doc'!$B$4:$CO$60,CN$100,FALSE),"-")</f>
        <v>-</v>
      </c>
      <c r="CQ43" s="3">
        <v>40</v>
      </c>
    </row>
    <row r="44" spans="1:95" x14ac:dyDescent="0.3">
      <c r="A44" s="3" t="str">
        <f>CONCATENATE(Constants!$D$2,CQ44,)</f>
        <v>National41</v>
      </c>
      <c r="B44" s="12" t="str">
        <f>IFERROR(VLOOKUP($A44,'All Running Order working doc'!$B$4:$CO$60,B$100,FALSE),"-")</f>
        <v>-</v>
      </c>
      <c r="C44" s="21" t="str">
        <f>IFERROR(VLOOKUP($A44,'All Running Order working doc'!$B$4:$CO$60,C$100,FALSE),"-")</f>
        <v>-</v>
      </c>
      <c r="D44" s="21" t="str">
        <f>IFERROR(VLOOKUP($A44,'All Running Order working doc'!$B$4:$CO$60,D$100,FALSE),"-")</f>
        <v>-</v>
      </c>
      <c r="E44" s="21" t="str">
        <f>IFERROR(VLOOKUP($A44,'All Running Order working doc'!$B$4:$CO$60,E$100,FALSE),"-")</f>
        <v>-</v>
      </c>
      <c r="F44" s="21" t="str">
        <f>IFERROR(VLOOKUP($A44,'All Running Order working doc'!$B$4:$CO$60,F$100,FALSE),"-")</f>
        <v>-</v>
      </c>
      <c r="G44" s="21" t="str">
        <f>IFERROR(VLOOKUP($A44,'All Running Order working doc'!$B$4:$CO$60,G$100,FALSE),"-")</f>
        <v>-</v>
      </c>
      <c r="H44" s="21" t="str">
        <f>IFERROR(VLOOKUP($A44,'All Running Order working doc'!$B$4:$CO$60,H$100,FALSE),"-")</f>
        <v>-</v>
      </c>
      <c r="I44" s="21" t="str">
        <f>IFERROR(VLOOKUP($A44,'All Running Order working doc'!$B$4:$CO$60,I$100,FALSE),"-")</f>
        <v>-</v>
      </c>
      <c r="J44" s="21" t="str">
        <f>IFERROR(VLOOKUP($A44,'All Running Order working doc'!$B$4:$CO$60,J$100,FALSE),"-")</f>
        <v>-</v>
      </c>
      <c r="K44" s="21" t="str">
        <f>IFERROR(VLOOKUP($A44,'All Running Order working doc'!$B$4:$CO$60,K$100,FALSE),"-")</f>
        <v>-</v>
      </c>
      <c r="L44" s="21" t="str">
        <f>IFERROR(VLOOKUP($A44,'All Running Order working doc'!$B$4:$CO$60,L$100,FALSE),"-")</f>
        <v>-</v>
      </c>
      <c r="M44" s="21" t="str">
        <f>IFERROR(VLOOKUP($A44,'All Running Order working doc'!$B$4:$CO$60,M$100,FALSE),"-")</f>
        <v>-</v>
      </c>
      <c r="N44" s="21" t="str">
        <f>IFERROR(VLOOKUP($A44,'All Running Order working doc'!$B$4:$CO$60,N$100,FALSE),"-")</f>
        <v>-</v>
      </c>
      <c r="O44" s="21" t="str">
        <f>IFERROR(VLOOKUP($A44,'All Running Order working doc'!$B$4:$CO$60,O$100,FALSE),"-")</f>
        <v>-</v>
      </c>
      <c r="P44" s="21" t="str">
        <f>IFERROR(VLOOKUP($A44,'All Running Order working doc'!$B$4:$CO$60,P$100,FALSE),"-")</f>
        <v>-</v>
      </c>
      <c r="Q44" s="21" t="str">
        <f>IFERROR(VLOOKUP($A44,'All Running Order working doc'!$B$4:$CO$60,Q$100,FALSE),"-")</f>
        <v>-</v>
      </c>
      <c r="R44" s="21" t="str">
        <f>IFERROR(VLOOKUP($A44,'All Running Order working doc'!$B$4:$CO$60,R$100,FALSE),"-")</f>
        <v>-</v>
      </c>
      <c r="S44" s="21" t="str">
        <f>IFERROR(VLOOKUP($A44,'All Running Order working doc'!$B$4:$CO$60,S$100,FALSE),"-")</f>
        <v>-</v>
      </c>
      <c r="T44" s="21" t="str">
        <f>IFERROR(VLOOKUP($A44,'All Running Order working doc'!$B$4:$CO$60,T$100,FALSE),"-")</f>
        <v>-</v>
      </c>
      <c r="U44" s="21" t="str">
        <f>IFERROR(VLOOKUP($A44,'All Running Order working doc'!$B$4:$CO$60,U$100,FALSE),"-")</f>
        <v>-</v>
      </c>
      <c r="V44" s="21" t="str">
        <f>IFERROR(VLOOKUP($A44,'All Running Order working doc'!$B$4:$CO$60,V$100,FALSE),"-")</f>
        <v>-</v>
      </c>
      <c r="W44" s="21" t="str">
        <f>IFERROR(VLOOKUP($A44,'All Running Order working doc'!$B$4:$CO$60,W$100,FALSE),"-")</f>
        <v>-</v>
      </c>
      <c r="X44" s="21" t="str">
        <f>IFERROR(VLOOKUP($A44,'All Running Order working doc'!$B$4:$CO$60,X$100,FALSE),"-")</f>
        <v>-</v>
      </c>
      <c r="Y44" s="21" t="str">
        <f>IFERROR(VLOOKUP($A44,'All Running Order working doc'!$B$4:$CO$60,Y$100,FALSE),"-")</f>
        <v>-</v>
      </c>
      <c r="Z44" s="21" t="str">
        <f>IFERROR(VLOOKUP($A44,'All Running Order working doc'!$B$4:$CO$60,Z$100,FALSE),"-")</f>
        <v>-</v>
      </c>
      <c r="AA44" s="21" t="str">
        <f>IFERROR(VLOOKUP($A44,'All Running Order working doc'!$B$4:$CO$60,AA$100,FALSE),"-")</f>
        <v>-</v>
      </c>
      <c r="AB44" s="21" t="str">
        <f>IFERROR(VLOOKUP($A44,'All Running Order working doc'!$B$4:$CO$60,AB$100,FALSE),"-")</f>
        <v>-</v>
      </c>
      <c r="AC44" s="21" t="str">
        <f>IFERROR(VLOOKUP($A44,'All Running Order working doc'!$B$4:$CO$60,AC$100,FALSE),"-")</f>
        <v>-</v>
      </c>
      <c r="AD44" s="21" t="str">
        <f>IFERROR(VLOOKUP($A44,'All Running Order working doc'!$B$4:$CO$60,AD$100,FALSE),"-")</f>
        <v>-</v>
      </c>
      <c r="AE44" s="21" t="str">
        <f>IFERROR(VLOOKUP($A44,'All Running Order working doc'!$B$4:$CO$60,AE$100,FALSE),"-")</f>
        <v>-</v>
      </c>
      <c r="AF44" s="21" t="str">
        <f>IFERROR(VLOOKUP($A44,'All Running Order working doc'!$B$4:$CO$60,AF$100,FALSE),"-")</f>
        <v>-</v>
      </c>
      <c r="AG44" s="21" t="str">
        <f>IFERROR(VLOOKUP($A44,'All Running Order working doc'!$B$4:$CO$60,AG$100,FALSE),"-")</f>
        <v>-</v>
      </c>
      <c r="AH44" s="21" t="str">
        <f>IFERROR(VLOOKUP($A44,'All Running Order working doc'!$B$4:$CO$60,AH$100,FALSE),"-")</f>
        <v>-</v>
      </c>
      <c r="AI44" s="21" t="str">
        <f>IFERROR(VLOOKUP($A44,'All Running Order working doc'!$B$4:$CO$60,AI$100,FALSE),"-")</f>
        <v>-</v>
      </c>
      <c r="AJ44" s="21" t="str">
        <f>IFERROR(VLOOKUP($A44,'All Running Order working doc'!$B$4:$CO$60,AJ$100,FALSE),"-")</f>
        <v>-</v>
      </c>
      <c r="AK44" s="21" t="str">
        <f>IFERROR(VLOOKUP($A44,'All Running Order working doc'!$B$4:$CO$60,AK$100,FALSE),"-")</f>
        <v>-</v>
      </c>
      <c r="AL44" s="21" t="str">
        <f>IFERROR(VLOOKUP($A44,'All Running Order working doc'!$B$4:$CO$60,AL$100,FALSE),"-")</f>
        <v>-</v>
      </c>
      <c r="AM44" s="21" t="str">
        <f>IFERROR(VLOOKUP($A44,'All Running Order working doc'!$B$4:$CO$60,AM$100,FALSE),"-")</f>
        <v>-</v>
      </c>
      <c r="AN44" s="21" t="str">
        <f>IFERROR(VLOOKUP($A44,'All Running Order working doc'!$B$4:$CO$60,AN$100,FALSE),"-")</f>
        <v>-</v>
      </c>
      <c r="AO44" s="21" t="str">
        <f>IFERROR(VLOOKUP($A44,'All Running Order working doc'!$B$4:$CO$60,AO$100,FALSE),"-")</f>
        <v>-</v>
      </c>
      <c r="AP44" s="21" t="str">
        <f>IFERROR(VLOOKUP($A44,'All Running Order working doc'!$B$4:$CO$60,AP$100,FALSE),"-")</f>
        <v>-</v>
      </c>
      <c r="AQ44" s="21" t="str">
        <f>IFERROR(VLOOKUP($A44,'All Running Order working doc'!$B$4:$CO$60,AQ$100,FALSE),"-")</f>
        <v>-</v>
      </c>
      <c r="AR44" s="21" t="str">
        <f>IFERROR(VLOOKUP($A44,'All Running Order working doc'!$B$4:$CO$60,AR$100,FALSE),"-")</f>
        <v>-</v>
      </c>
      <c r="AS44" s="21" t="str">
        <f>IFERROR(VLOOKUP($A44,'All Running Order working doc'!$B$4:$CO$60,AS$100,FALSE),"-")</f>
        <v>-</v>
      </c>
      <c r="AT44" s="21" t="str">
        <f>IFERROR(VLOOKUP($A44,'All Running Order working doc'!$B$4:$CO$60,AT$100,FALSE),"-")</f>
        <v>-</v>
      </c>
      <c r="AU44" s="21" t="str">
        <f>IFERROR(VLOOKUP($A44,'All Running Order working doc'!$B$4:$CO$60,AU$100,FALSE),"-")</f>
        <v>-</v>
      </c>
      <c r="AV44" s="21" t="str">
        <f>IFERROR(VLOOKUP($A44,'All Running Order working doc'!$B$4:$CO$60,AV$100,FALSE),"-")</f>
        <v>-</v>
      </c>
      <c r="AW44" s="21" t="str">
        <f>IFERROR(VLOOKUP($A44,'All Running Order working doc'!$B$4:$CO$60,AW$100,FALSE),"-")</f>
        <v>-</v>
      </c>
      <c r="AX44" s="21" t="str">
        <f>IFERROR(VLOOKUP($A44,'All Running Order working doc'!$B$4:$CO$60,AX$100,FALSE),"-")</f>
        <v>-</v>
      </c>
      <c r="AY44" s="21" t="str">
        <f>IFERROR(VLOOKUP($A44,'All Running Order working doc'!$B$4:$CO$60,AY$100,FALSE),"-")</f>
        <v>-</v>
      </c>
      <c r="AZ44" s="21" t="str">
        <f>IFERROR(VLOOKUP($A44,'All Running Order working doc'!$B$4:$CO$60,AZ$100,FALSE),"-")</f>
        <v>-</v>
      </c>
      <c r="BA44" s="21" t="str">
        <f>IFERROR(VLOOKUP($A44,'All Running Order working doc'!$B$4:$CO$60,BA$100,FALSE),"-")</f>
        <v>-</v>
      </c>
      <c r="BB44" s="21" t="str">
        <f>IFERROR(VLOOKUP($A44,'All Running Order working doc'!$B$4:$CO$60,BB$100,FALSE),"-")</f>
        <v>-</v>
      </c>
      <c r="BC44" s="21" t="str">
        <f>IFERROR(VLOOKUP($A44,'All Running Order working doc'!$B$4:$CO$60,BC$100,FALSE),"-")</f>
        <v>-</v>
      </c>
      <c r="BD44" s="21" t="str">
        <f>IFERROR(VLOOKUP($A44,'All Running Order working doc'!$B$4:$CO$60,BD$100,FALSE),"-")</f>
        <v>-</v>
      </c>
      <c r="BE44" s="21" t="str">
        <f>IFERROR(VLOOKUP($A44,'All Running Order working doc'!$B$4:$CO$60,BE$100,FALSE),"-")</f>
        <v>-</v>
      </c>
      <c r="BF44" s="21" t="str">
        <f>IFERROR(VLOOKUP($A44,'All Running Order working doc'!$B$4:$CO$60,BF$100,FALSE),"-")</f>
        <v>-</v>
      </c>
      <c r="BG44" s="21" t="str">
        <f>IFERROR(VLOOKUP($A44,'All Running Order working doc'!$B$4:$CO$60,BG$100,FALSE),"-")</f>
        <v>-</v>
      </c>
      <c r="BH44" s="21" t="str">
        <f>IFERROR(VLOOKUP($A44,'All Running Order working doc'!$B$4:$CO$60,BH$100,FALSE),"-")</f>
        <v>-</v>
      </c>
      <c r="BI44" s="21" t="str">
        <f>IFERROR(VLOOKUP($A44,'All Running Order working doc'!$B$4:$CO$60,BI$100,FALSE),"-")</f>
        <v>-</v>
      </c>
      <c r="BJ44" s="21" t="str">
        <f>IFERROR(VLOOKUP($A44,'All Running Order working doc'!$B$4:$CO$60,BJ$100,FALSE),"-")</f>
        <v>-</v>
      </c>
      <c r="BK44" s="21" t="str">
        <f>IFERROR(VLOOKUP($A44,'All Running Order working doc'!$B$4:$CO$60,BK$100,FALSE),"-")</f>
        <v>-</v>
      </c>
      <c r="BL44" s="21" t="str">
        <f>IFERROR(VLOOKUP($A44,'All Running Order working doc'!$B$4:$CO$60,BL$100,FALSE),"-")</f>
        <v>-</v>
      </c>
      <c r="BM44" s="21" t="str">
        <f>IFERROR(VLOOKUP($A44,'All Running Order working doc'!$B$4:$CO$60,BM$100,FALSE),"-")</f>
        <v>-</v>
      </c>
      <c r="BN44" s="21" t="str">
        <f>IFERROR(VLOOKUP($A44,'All Running Order working doc'!$B$4:$CO$60,BN$100,FALSE),"-")</f>
        <v>-</v>
      </c>
      <c r="BO44" s="21" t="str">
        <f>IFERROR(VLOOKUP($A44,'All Running Order working doc'!$B$4:$CO$60,BO$100,FALSE),"-")</f>
        <v>-</v>
      </c>
      <c r="BP44" s="21" t="str">
        <f>IFERROR(VLOOKUP($A44,'All Running Order working doc'!$B$4:$CO$60,BP$100,FALSE),"-")</f>
        <v>-</v>
      </c>
      <c r="BQ44" s="21" t="str">
        <f>IFERROR(VLOOKUP($A44,'All Running Order working doc'!$B$4:$CO$60,BQ$100,FALSE),"-")</f>
        <v>-</v>
      </c>
      <c r="BR44" s="21" t="str">
        <f>IFERROR(VLOOKUP($A44,'All Running Order working doc'!$B$4:$CO$60,BR$100,FALSE),"-")</f>
        <v>-</v>
      </c>
      <c r="BS44" s="21" t="str">
        <f>IFERROR(VLOOKUP($A44,'All Running Order working doc'!$B$4:$CO$60,BS$100,FALSE),"-")</f>
        <v>-</v>
      </c>
      <c r="BT44" s="21" t="str">
        <f>IFERROR(VLOOKUP($A44,'All Running Order working doc'!$B$4:$CO$60,BT$100,FALSE),"-")</f>
        <v>-</v>
      </c>
      <c r="BU44" s="21" t="str">
        <f>IFERROR(VLOOKUP($A44,'All Running Order working doc'!$B$4:$CO$60,BU$100,FALSE),"-")</f>
        <v>-</v>
      </c>
      <c r="BV44" s="21" t="str">
        <f>IFERROR(VLOOKUP($A44,'All Running Order working doc'!$B$4:$CO$60,BV$100,FALSE),"-")</f>
        <v>-</v>
      </c>
      <c r="BW44" s="21" t="str">
        <f>IFERROR(VLOOKUP($A44,'All Running Order working doc'!$B$4:$CO$60,BW$100,FALSE),"-")</f>
        <v>-</v>
      </c>
      <c r="BX44" s="21" t="str">
        <f>IFERROR(VLOOKUP($A44,'All Running Order working doc'!$B$4:$CO$60,BX$100,FALSE),"-")</f>
        <v>-</v>
      </c>
      <c r="BY44" s="21" t="str">
        <f>IFERROR(VLOOKUP($A44,'All Running Order working doc'!$B$4:$CO$60,BY$100,FALSE),"-")</f>
        <v>-</v>
      </c>
      <c r="BZ44" s="21" t="str">
        <f>IFERROR(VLOOKUP($A44,'All Running Order working doc'!$B$4:$CO$60,BZ$100,FALSE),"-")</f>
        <v>-</v>
      </c>
      <c r="CA44" s="21" t="str">
        <f>IFERROR(VLOOKUP($A44,'All Running Order working doc'!$B$4:$CO$60,CA$100,FALSE),"-")</f>
        <v>-</v>
      </c>
      <c r="CB44" s="21" t="str">
        <f>IFERROR(VLOOKUP($A44,'All Running Order working doc'!$B$4:$CO$60,CB$100,FALSE),"-")</f>
        <v>-</v>
      </c>
      <c r="CC44" s="21" t="str">
        <f>IFERROR(VLOOKUP($A44,'All Running Order working doc'!$B$4:$CO$60,CC$100,FALSE),"-")</f>
        <v>-</v>
      </c>
      <c r="CD44" s="21" t="str">
        <f>IFERROR(VLOOKUP($A44,'All Running Order working doc'!$B$4:$CO$60,CD$100,FALSE),"-")</f>
        <v>-</v>
      </c>
      <c r="CE44" s="21" t="str">
        <f>IFERROR(VLOOKUP($A44,'All Running Order working doc'!$B$4:$CO$60,CE$100,FALSE),"-")</f>
        <v>-</v>
      </c>
      <c r="CF44" s="21" t="str">
        <f>IFERROR(VLOOKUP($A44,'All Running Order working doc'!$B$4:$CO$60,CF$100,FALSE),"-")</f>
        <v>-</v>
      </c>
      <c r="CG44" s="21" t="str">
        <f>IFERROR(VLOOKUP($A44,'All Running Order working doc'!$B$4:$CO$60,CG$100,FALSE),"-")</f>
        <v>-</v>
      </c>
      <c r="CH44" s="21" t="str">
        <f>IFERROR(VLOOKUP($A44,'All Running Order working doc'!$B$4:$CO$60,CH$100,FALSE),"-")</f>
        <v>-</v>
      </c>
      <c r="CI44" s="21" t="str">
        <f>IFERROR(VLOOKUP($A44,'All Running Order working doc'!$B$4:$CO$60,CI$100,FALSE),"-")</f>
        <v>-</v>
      </c>
      <c r="CJ44" s="21" t="str">
        <f>IFERROR(VLOOKUP($A44,'All Running Order working doc'!$B$4:$CO$60,CJ$100,FALSE),"-")</f>
        <v>-</v>
      </c>
      <c r="CK44" s="21" t="str">
        <f>IFERROR(VLOOKUP($A44,'All Running Order working doc'!$B$4:$CO$60,CK$100,FALSE),"-")</f>
        <v>-</v>
      </c>
      <c r="CL44" s="21" t="str">
        <f>IFERROR(VLOOKUP($A44,'All Running Order working doc'!$B$4:$CO$60,CL$100,FALSE),"-")</f>
        <v>-</v>
      </c>
      <c r="CM44" s="21" t="str">
        <f>IFERROR(VLOOKUP($A44,'All Running Order working doc'!$B$4:$CO$60,CM$100,FALSE),"-")</f>
        <v>-</v>
      </c>
      <c r="CN44" s="21" t="str">
        <f>IFERROR(VLOOKUP($A44,'All Running Order working doc'!$B$4:$CO$60,CN$100,FALSE),"-")</f>
        <v>-</v>
      </c>
      <c r="CQ44" s="3">
        <v>41</v>
      </c>
    </row>
    <row r="45" spans="1:95" x14ac:dyDescent="0.3">
      <c r="A45" s="3" t="str">
        <f>CONCATENATE(Constants!$D$2,CQ45,)</f>
        <v>National42</v>
      </c>
      <c r="B45" s="12" t="str">
        <f>IFERROR(VLOOKUP($A45,'All Running Order working doc'!$B$4:$CO$60,B$100,FALSE),"-")</f>
        <v>-</v>
      </c>
      <c r="C45" s="21" t="str">
        <f>IFERROR(VLOOKUP($A45,'All Running Order working doc'!$B$4:$CO$60,C$100,FALSE),"-")</f>
        <v>-</v>
      </c>
      <c r="D45" s="21" t="str">
        <f>IFERROR(VLOOKUP($A45,'All Running Order working doc'!$B$4:$CO$60,D$100,FALSE),"-")</f>
        <v>-</v>
      </c>
      <c r="E45" s="21" t="str">
        <f>IFERROR(VLOOKUP($A45,'All Running Order working doc'!$B$4:$CO$60,E$100,FALSE),"-")</f>
        <v>-</v>
      </c>
      <c r="F45" s="21" t="str">
        <f>IFERROR(VLOOKUP($A45,'All Running Order working doc'!$B$4:$CO$60,F$100,FALSE),"-")</f>
        <v>-</v>
      </c>
      <c r="G45" s="21" t="str">
        <f>IFERROR(VLOOKUP($A45,'All Running Order working doc'!$B$4:$CO$60,G$100,FALSE),"-")</f>
        <v>-</v>
      </c>
      <c r="H45" s="21" t="str">
        <f>IFERROR(VLOOKUP($A45,'All Running Order working doc'!$B$4:$CO$60,H$100,FALSE),"-")</f>
        <v>-</v>
      </c>
      <c r="I45" s="21" t="str">
        <f>IFERROR(VLOOKUP($A45,'All Running Order working doc'!$B$4:$CO$60,I$100,FALSE),"-")</f>
        <v>-</v>
      </c>
      <c r="J45" s="21" t="str">
        <f>IFERROR(VLOOKUP($A45,'All Running Order working doc'!$B$4:$CO$60,J$100,FALSE),"-")</f>
        <v>-</v>
      </c>
      <c r="K45" s="21" t="str">
        <f>IFERROR(VLOOKUP($A45,'All Running Order working doc'!$B$4:$CO$60,K$100,FALSE),"-")</f>
        <v>-</v>
      </c>
      <c r="L45" s="21" t="str">
        <f>IFERROR(VLOOKUP($A45,'All Running Order working doc'!$B$4:$CO$60,L$100,FALSE),"-")</f>
        <v>-</v>
      </c>
      <c r="M45" s="21" t="str">
        <f>IFERROR(VLOOKUP($A45,'All Running Order working doc'!$B$4:$CO$60,M$100,FALSE),"-")</f>
        <v>-</v>
      </c>
      <c r="N45" s="21" t="str">
        <f>IFERROR(VLOOKUP($A45,'All Running Order working doc'!$B$4:$CO$60,N$100,FALSE),"-")</f>
        <v>-</v>
      </c>
      <c r="O45" s="21" t="str">
        <f>IFERROR(VLOOKUP($A45,'All Running Order working doc'!$B$4:$CO$60,O$100,FALSE),"-")</f>
        <v>-</v>
      </c>
      <c r="P45" s="21" t="str">
        <f>IFERROR(VLOOKUP($A45,'All Running Order working doc'!$B$4:$CO$60,P$100,FALSE),"-")</f>
        <v>-</v>
      </c>
      <c r="Q45" s="21" t="str">
        <f>IFERROR(VLOOKUP($A45,'All Running Order working doc'!$B$4:$CO$60,Q$100,FALSE),"-")</f>
        <v>-</v>
      </c>
      <c r="R45" s="21" t="str">
        <f>IFERROR(VLOOKUP($A45,'All Running Order working doc'!$B$4:$CO$60,R$100,FALSE),"-")</f>
        <v>-</v>
      </c>
      <c r="S45" s="21" t="str">
        <f>IFERROR(VLOOKUP($A45,'All Running Order working doc'!$B$4:$CO$60,S$100,FALSE),"-")</f>
        <v>-</v>
      </c>
      <c r="T45" s="21" t="str">
        <f>IFERROR(VLOOKUP($A45,'All Running Order working doc'!$B$4:$CO$60,T$100,FALSE),"-")</f>
        <v>-</v>
      </c>
      <c r="U45" s="21" t="str">
        <f>IFERROR(VLOOKUP($A45,'All Running Order working doc'!$B$4:$CO$60,U$100,FALSE),"-")</f>
        <v>-</v>
      </c>
      <c r="V45" s="21" t="str">
        <f>IFERROR(VLOOKUP($A45,'All Running Order working doc'!$B$4:$CO$60,V$100,FALSE),"-")</f>
        <v>-</v>
      </c>
      <c r="W45" s="21" t="str">
        <f>IFERROR(VLOOKUP($A45,'All Running Order working doc'!$B$4:$CO$60,W$100,FALSE),"-")</f>
        <v>-</v>
      </c>
      <c r="X45" s="21" t="str">
        <f>IFERROR(VLOOKUP($A45,'All Running Order working doc'!$B$4:$CO$60,X$100,FALSE),"-")</f>
        <v>-</v>
      </c>
      <c r="Y45" s="21" t="str">
        <f>IFERROR(VLOOKUP($A45,'All Running Order working doc'!$B$4:$CO$60,Y$100,FALSE),"-")</f>
        <v>-</v>
      </c>
      <c r="Z45" s="21" t="str">
        <f>IFERROR(VLOOKUP($A45,'All Running Order working doc'!$B$4:$CO$60,Z$100,FALSE),"-")</f>
        <v>-</v>
      </c>
      <c r="AA45" s="21" t="str">
        <f>IFERROR(VLOOKUP($A45,'All Running Order working doc'!$B$4:$CO$60,AA$100,FALSE),"-")</f>
        <v>-</v>
      </c>
      <c r="AB45" s="21" t="str">
        <f>IFERROR(VLOOKUP($A45,'All Running Order working doc'!$B$4:$CO$60,AB$100,FALSE),"-")</f>
        <v>-</v>
      </c>
      <c r="AC45" s="21" t="str">
        <f>IFERROR(VLOOKUP($A45,'All Running Order working doc'!$B$4:$CO$60,AC$100,FALSE),"-")</f>
        <v>-</v>
      </c>
      <c r="AD45" s="21" t="str">
        <f>IFERROR(VLOOKUP($A45,'All Running Order working doc'!$B$4:$CO$60,AD$100,FALSE),"-")</f>
        <v>-</v>
      </c>
      <c r="AE45" s="21" t="str">
        <f>IFERROR(VLOOKUP($A45,'All Running Order working doc'!$B$4:$CO$60,AE$100,FALSE),"-")</f>
        <v>-</v>
      </c>
      <c r="AF45" s="21" t="str">
        <f>IFERROR(VLOOKUP($A45,'All Running Order working doc'!$B$4:$CO$60,AF$100,FALSE),"-")</f>
        <v>-</v>
      </c>
      <c r="AG45" s="21" t="str">
        <f>IFERROR(VLOOKUP($A45,'All Running Order working doc'!$B$4:$CO$60,AG$100,FALSE),"-")</f>
        <v>-</v>
      </c>
      <c r="AH45" s="21" t="str">
        <f>IFERROR(VLOOKUP($A45,'All Running Order working doc'!$B$4:$CO$60,AH$100,FALSE),"-")</f>
        <v>-</v>
      </c>
      <c r="AI45" s="21" t="str">
        <f>IFERROR(VLOOKUP($A45,'All Running Order working doc'!$B$4:$CO$60,AI$100,FALSE),"-")</f>
        <v>-</v>
      </c>
      <c r="AJ45" s="21" t="str">
        <f>IFERROR(VLOOKUP($A45,'All Running Order working doc'!$B$4:$CO$60,AJ$100,FALSE),"-")</f>
        <v>-</v>
      </c>
      <c r="AK45" s="21" t="str">
        <f>IFERROR(VLOOKUP($A45,'All Running Order working doc'!$B$4:$CO$60,AK$100,FALSE),"-")</f>
        <v>-</v>
      </c>
      <c r="AL45" s="21" t="str">
        <f>IFERROR(VLOOKUP($A45,'All Running Order working doc'!$B$4:$CO$60,AL$100,FALSE),"-")</f>
        <v>-</v>
      </c>
      <c r="AM45" s="21" t="str">
        <f>IFERROR(VLOOKUP($A45,'All Running Order working doc'!$B$4:$CO$60,AM$100,FALSE),"-")</f>
        <v>-</v>
      </c>
      <c r="AN45" s="21" t="str">
        <f>IFERROR(VLOOKUP($A45,'All Running Order working doc'!$B$4:$CO$60,AN$100,FALSE),"-")</f>
        <v>-</v>
      </c>
      <c r="AO45" s="21" t="str">
        <f>IFERROR(VLOOKUP($A45,'All Running Order working doc'!$B$4:$CO$60,AO$100,FALSE),"-")</f>
        <v>-</v>
      </c>
      <c r="AP45" s="21" t="str">
        <f>IFERROR(VLOOKUP($A45,'All Running Order working doc'!$B$4:$CO$60,AP$100,FALSE),"-")</f>
        <v>-</v>
      </c>
      <c r="AQ45" s="21" t="str">
        <f>IFERROR(VLOOKUP($A45,'All Running Order working doc'!$B$4:$CO$60,AQ$100,FALSE),"-")</f>
        <v>-</v>
      </c>
      <c r="AR45" s="21" t="str">
        <f>IFERROR(VLOOKUP($A45,'All Running Order working doc'!$B$4:$CO$60,AR$100,FALSE),"-")</f>
        <v>-</v>
      </c>
      <c r="AS45" s="21" t="str">
        <f>IFERROR(VLOOKUP($A45,'All Running Order working doc'!$B$4:$CO$60,AS$100,FALSE),"-")</f>
        <v>-</v>
      </c>
      <c r="AT45" s="21" t="str">
        <f>IFERROR(VLOOKUP($A45,'All Running Order working doc'!$B$4:$CO$60,AT$100,FALSE),"-")</f>
        <v>-</v>
      </c>
      <c r="AU45" s="21" t="str">
        <f>IFERROR(VLOOKUP($A45,'All Running Order working doc'!$B$4:$CO$60,AU$100,FALSE),"-")</f>
        <v>-</v>
      </c>
      <c r="AV45" s="21" t="str">
        <f>IFERROR(VLOOKUP($A45,'All Running Order working doc'!$B$4:$CO$60,AV$100,FALSE),"-")</f>
        <v>-</v>
      </c>
      <c r="AW45" s="21" t="str">
        <f>IFERROR(VLOOKUP($A45,'All Running Order working doc'!$B$4:$CO$60,AW$100,FALSE),"-")</f>
        <v>-</v>
      </c>
      <c r="AX45" s="21" t="str">
        <f>IFERROR(VLOOKUP($A45,'All Running Order working doc'!$B$4:$CO$60,AX$100,FALSE),"-")</f>
        <v>-</v>
      </c>
      <c r="AY45" s="21" t="str">
        <f>IFERROR(VLOOKUP($A45,'All Running Order working doc'!$B$4:$CO$60,AY$100,FALSE),"-")</f>
        <v>-</v>
      </c>
      <c r="AZ45" s="21" t="str">
        <f>IFERROR(VLOOKUP($A45,'All Running Order working doc'!$B$4:$CO$60,AZ$100,FALSE),"-")</f>
        <v>-</v>
      </c>
      <c r="BA45" s="21" t="str">
        <f>IFERROR(VLOOKUP($A45,'All Running Order working doc'!$B$4:$CO$60,BA$100,FALSE),"-")</f>
        <v>-</v>
      </c>
      <c r="BB45" s="21" t="str">
        <f>IFERROR(VLOOKUP($A45,'All Running Order working doc'!$B$4:$CO$60,BB$100,FALSE),"-")</f>
        <v>-</v>
      </c>
      <c r="BC45" s="21" t="str">
        <f>IFERROR(VLOOKUP($A45,'All Running Order working doc'!$B$4:$CO$60,BC$100,FALSE),"-")</f>
        <v>-</v>
      </c>
      <c r="BD45" s="21" t="str">
        <f>IFERROR(VLOOKUP($A45,'All Running Order working doc'!$B$4:$CO$60,BD$100,FALSE),"-")</f>
        <v>-</v>
      </c>
      <c r="BE45" s="21" t="str">
        <f>IFERROR(VLOOKUP($A45,'All Running Order working doc'!$B$4:$CO$60,BE$100,FALSE),"-")</f>
        <v>-</v>
      </c>
      <c r="BF45" s="21" t="str">
        <f>IFERROR(VLOOKUP($A45,'All Running Order working doc'!$B$4:$CO$60,BF$100,FALSE),"-")</f>
        <v>-</v>
      </c>
      <c r="BG45" s="21" t="str">
        <f>IFERROR(VLOOKUP($A45,'All Running Order working doc'!$B$4:$CO$60,BG$100,FALSE),"-")</f>
        <v>-</v>
      </c>
      <c r="BH45" s="21" t="str">
        <f>IFERROR(VLOOKUP($A45,'All Running Order working doc'!$B$4:$CO$60,BH$100,FALSE),"-")</f>
        <v>-</v>
      </c>
      <c r="BI45" s="21" t="str">
        <f>IFERROR(VLOOKUP($A45,'All Running Order working doc'!$B$4:$CO$60,BI$100,FALSE),"-")</f>
        <v>-</v>
      </c>
      <c r="BJ45" s="21" t="str">
        <f>IFERROR(VLOOKUP($A45,'All Running Order working doc'!$B$4:$CO$60,BJ$100,FALSE),"-")</f>
        <v>-</v>
      </c>
      <c r="BK45" s="21" t="str">
        <f>IFERROR(VLOOKUP($A45,'All Running Order working doc'!$B$4:$CO$60,BK$100,FALSE),"-")</f>
        <v>-</v>
      </c>
      <c r="BL45" s="21" t="str">
        <f>IFERROR(VLOOKUP($A45,'All Running Order working doc'!$B$4:$CO$60,BL$100,FALSE),"-")</f>
        <v>-</v>
      </c>
      <c r="BM45" s="21" t="str">
        <f>IFERROR(VLOOKUP($A45,'All Running Order working doc'!$B$4:$CO$60,BM$100,FALSE),"-")</f>
        <v>-</v>
      </c>
      <c r="BN45" s="21" t="str">
        <f>IFERROR(VLOOKUP($A45,'All Running Order working doc'!$B$4:$CO$60,BN$100,FALSE),"-")</f>
        <v>-</v>
      </c>
      <c r="BO45" s="21" t="str">
        <f>IFERROR(VLOOKUP($A45,'All Running Order working doc'!$B$4:$CO$60,BO$100,FALSE),"-")</f>
        <v>-</v>
      </c>
      <c r="BP45" s="21" t="str">
        <f>IFERROR(VLOOKUP($A45,'All Running Order working doc'!$B$4:$CO$60,BP$100,FALSE),"-")</f>
        <v>-</v>
      </c>
      <c r="BQ45" s="21" t="str">
        <f>IFERROR(VLOOKUP($A45,'All Running Order working doc'!$B$4:$CO$60,BQ$100,FALSE),"-")</f>
        <v>-</v>
      </c>
      <c r="BR45" s="21" t="str">
        <f>IFERROR(VLOOKUP($A45,'All Running Order working doc'!$B$4:$CO$60,BR$100,FALSE),"-")</f>
        <v>-</v>
      </c>
      <c r="BS45" s="21" t="str">
        <f>IFERROR(VLOOKUP($A45,'All Running Order working doc'!$B$4:$CO$60,BS$100,FALSE),"-")</f>
        <v>-</v>
      </c>
      <c r="BT45" s="21" t="str">
        <f>IFERROR(VLOOKUP($A45,'All Running Order working doc'!$B$4:$CO$60,BT$100,FALSE),"-")</f>
        <v>-</v>
      </c>
      <c r="BU45" s="21" t="str">
        <f>IFERROR(VLOOKUP($A45,'All Running Order working doc'!$B$4:$CO$60,BU$100,FALSE),"-")</f>
        <v>-</v>
      </c>
      <c r="BV45" s="21" t="str">
        <f>IFERROR(VLOOKUP($A45,'All Running Order working doc'!$B$4:$CO$60,BV$100,FALSE),"-")</f>
        <v>-</v>
      </c>
      <c r="BW45" s="21" t="str">
        <f>IFERROR(VLOOKUP($A45,'All Running Order working doc'!$B$4:$CO$60,BW$100,FALSE),"-")</f>
        <v>-</v>
      </c>
      <c r="BX45" s="21" t="str">
        <f>IFERROR(VLOOKUP($A45,'All Running Order working doc'!$B$4:$CO$60,BX$100,FALSE),"-")</f>
        <v>-</v>
      </c>
      <c r="BY45" s="21" t="str">
        <f>IFERROR(VLOOKUP($A45,'All Running Order working doc'!$B$4:$CO$60,BY$100,FALSE),"-")</f>
        <v>-</v>
      </c>
      <c r="BZ45" s="21" t="str">
        <f>IFERROR(VLOOKUP($A45,'All Running Order working doc'!$B$4:$CO$60,BZ$100,FALSE),"-")</f>
        <v>-</v>
      </c>
      <c r="CA45" s="21" t="str">
        <f>IFERROR(VLOOKUP($A45,'All Running Order working doc'!$B$4:$CO$60,CA$100,FALSE),"-")</f>
        <v>-</v>
      </c>
      <c r="CB45" s="21" t="str">
        <f>IFERROR(VLOOKUP($A45,'All Running Order working doc'!$B$4:$CO$60,CB$100,FALSE),"-")</f>
        <v>-</v>
      </c>
      <c r="CC45" s="21" t="str">
        <f>IFERROR(VLOOKUP($A45,'All Running Order working doc'!$B$4:$CO$60,CC$100,FALSE),"-")</f>
        <v>-</v>
      </c>
      <c r="CD45" s="21" t="str">
        <f>IFERROR(VLOOKUP($A45,'All Running Order working doc'!$B$4:$CO$60,CD$100,FALSE),"-")</f>
        <v>-</v>
      </c>
      <c r="CE45" s="21" t="str">
        <f>IFERROR(VLOOKUP($A45,'All Running Order working doc'!$B$4:$CO$60,CE$100,FALSE),"-")</f>
        <v>-</v>
      </c>
      <c r="CF45" s="21" t="str">
        <f>IFERROR(VLOOKUP($A45,'All Running Order working doc'!$B$4:$CO$60,CF$100,FALSE),"-")</f>
        <v>-</v>
      </c>
      <c r="CG45" s="21" t="str">
        <f>IFERROR(VLOOKUP($A45,'All Running Order working doc'!$B$4:$CO$60,CG$100,FALSE),"-")</f>
        <v>-</v>
      </c>
      <c r="CH45" s="21" t="str">
        <f>IFERROR(VLOOKUP($A45,'All Running Order working doc'!$B$4:$CO$60,CH$100,FALSE),"-")</f>
        <v>-</v>
      </c>
      <c r="CI45" s="21" t="str">
        <f>IFERROR(VLOOKUP($A45,'All Running Order working doc'!$B$4:$CO$60,CI$100,FALSE),"-")</f>
        <v>-</v>
      </c>
      <c r="CJ45" s="21" t="str">
        <f>IFERROR(VLOOKUP($A45,'All Running Order working doc'!$B$4:$CO$60,CJ$100,FALSE),"-")</f>
        <v>-</v>
      </c>
      <c r="CK45" s="21" t="str">
        <f>IFERROR(VLOOKUP($A45,'All Running Order working doc'!$B$4:$CO$60,CK$100,FALSE),"-")</f>
        <v>-</v>
      </c>
      <c r="CL45" s="21" t="str">
        <f>IFERROR(VLOOKUP($A45,'All Running Order working doc'!$B$4:$CO$60,CL$100,FALSE),"-")</f>
        <v>-</v>
      </c>
      <c r="CM45" s="21" t="str">
        <f>IFERROR(VLOOKUP($A45,'All Running Order working doc'!$B$4:$CO$60,CM$100,FALSE),"-")</f>
        <v>-</v>
      </c>
      <c r="CN45" s="21" t="str">
        <f>IFERROR(VLOOKUP($A45,'All Running Order working doc'!$B$4:$CO$60,CN$100,FALSE),"-")</f>
        <v>-</v>
      </c>
      <c r="CQ45" s="3">
        <v>42</v>
      </c>
    </row>
    <row r="46" spans="1:95" x14ac:dyDescent="0.3">
      <c r="A46" s="3" t="str">
        <f>CONCATENATE(Constants!$D$2,CQ46,)</f>
        <v>National43</v>
      </c>
      <c r="B46" s="12" t="str">
        <f>IFERROR(VLOOKUP($A46,'All Running Order working doc'!$B$4:$CO$60,B$100,FALSE),"-")</f>
        <v>-</v>
      </c>
      <c r="C46" s="21" t="str">
        <f>IFERROR(VLOOKUP($A46,'All Running Order working doc'!$B$4:$CO$60,C$100,FALSE),"-")</f>
        <v>-</v>
      </c>
      <c r="D46" s="21" t="str">
        <f>IFERROR(VLOOKUP($A46,'All Running Order working doc'!$B$4:$CO$60,D$100,FALSE),"-")</f>
        <v>-</v>
      </c>
      <c r="E46" s="21" t="str">
        <f>IFERROR(VLOOKUP($A46,'All Running Order working doc'!$B$4:$CO$60,E$100,FALSE),"-")</f>
        <v>-</v>
      </c>
      <c r="F46" s="21" t="str">
        <f>IFERROR(VLOOKUP($A46,'All Running Order working doc'!$B$4:$CO$60,F$100,FALSE),"-")</f>
        <v>-</v>
      </c>
      <c r="G46" s="21" t="str">
        <f>IFERROR(VLOOKUP($A46,'All Running Order working doc'!$B$4:$CO$60,G$100,FALSE),"-")</f>
        <v>-</v>
      </c>
      <c r="H46" s="21" t="str">
        <f>IFERROR(VLOOKUP($A46,'All Running Order working doc'!$B$4:$CO$60,H$100,FALSE),"-")</f>
        <v>-</v>
      </c>
      <c r="I46" s="21" t="str">
        <f>IFERROR(VLOOKUP($A46,'All Running Order working doc'!$B$4:$CO$60,I$100,FALSE),"-")</f>
        <v>-</v>
      </c>
      <c r="J46" s="21" t="str">
        <f>IFERROR(VLOOKUP($A46,'All Running Order working doc'!$B$4:$CO$60,J$100,FALSE),"-")</f>
        <v>-</v>
      </c>
      <c r="K46" s="21" t="str">
        <f>IFERROR(VLOOKUP($A46,'All Running Order working doc'!$B$4:$CO$60,K$100,FALSE),"-")</f>
        <v>-</v>
      </c>
      <c r="L46" s="21" t="str">
        <f>IFERROR(VLOOKUP($A46,'All Running Order working doc'!$B$4:$CO$60,L$100,FALSE),"-")</f>
        <v>-</v>
      </c>
      <c r="M46" s="21" t="str">
        <f>IFERROR(VLOOKUP($A46,'All Running Order working doc'!$B$4:$CO$60,M$100,FALSE),"-")</f>
        <v>-</v>
      </c>
      <c r="N46" s="21" t="str">
        <f>IFERROR(VLOOKUP($A46,'All Running Order working doc'!$B$4:$CO$60,N$100,FALSE),"-")</f>
        <v>-</v>
      </c>
      <c r="O46" s="21" t="str">
        <f>IFERROR(VLOOKUP($A46,'All Running Order working doc'!$B$4:$CO$60,O$100,FALSE),"-")</f>
        <v>-</v>
      </c>
      <c r="P46" s="21" t="str">
        <f>IFERROR(VLOOKUP($A46,'All Running Order working doc'!$B$4:$CO$60,P$100,FALSE),"-")</f>
        <v>-</v>
      </c>
      <c r="Q46" s="21" t="str">
        <f>IFERROR(VLOOKUP($A46,'All Running Order working doc'!$B$4:$CO$60,Q$100,FALSE),"-")</f>
        <v>-</v>
      </c>
      <c r="R46" s="21" t="str">
        <f>IFERROR(VLOOKUP($A46,'All Running Order working doc'!$B$4:$CO$60,R$100,FALSE),"-")</f>
        <v>-</v>
      </c>
      <c r="S46" s="21" t="str">
        <f>IFERROR(VLOOKUP($A46,'All Running Order working doc'!$B$4:$CO$60,S$100,FALSE),"-")</f>
        <v>-</v>
      </c>
      <c r="T46" s="21" t="str">
        <f>IFERROR(VLOOKUP($A46,'All Running Order working doc'!$B$4:$CO$60,T$100,FALSE),"-")</f>
        <v>-</v>
      </c>
      <c r="U46" s="21" t="str">
        <f>IFERROR(VLOOKUP($A46,'All Running Order working doc'!$B$4:$CO$60,U$100,FALSE),"-")</f>
        <v>-</v>
      </c>
      <c r="V46" s="21" t="str">
        <f>IFERROR(VLOOKUP($A46,'All Running Order working doc'!$B$4:$CO$60,V$100,FALSE),"-")</f>
        <v>-</v>
      </c>
      <c r="W46" s="21" t="str">
        <f>IFERROR(VLOOKUP($A46,'All Running Order working doc'!$B$4:$CO$60,W$100,FALSE),"-")</f>
        <v>-</v>
      </c>
      <c r="X46" s="21" t="str">
        <f>IFERROR(VLOOKUP($A46,'All Running Order working doc'!$B$4:$CO$60,X$100,FALSE),"-")</f>
        <v>-</v>
      </c>
      <c r="Y46" s="21" t="str">
        <f>IFERROR(VLOOKUP($A46,'All Running Order working doc'!$B$4:$CO$60,Y$100,FALSE),"-")</f>
        <v>-</v>
      </c>
      <c r="Z46" s="21" t="str">
        <f>IFERROR(VLOOKUP($A46,'All Running Order working doc'!$B$4:$CO$60,Z$100,FALSE),"-")</f>
        <v>-</v>
      </c>
      <c r="AA46" s="21" t="str">
        <f>IFERROR(VLOOKUP($A46,'All Running Order working doc'!$B$4:$CO$60,AA$100,FALSE),"-")</f>
        <v>-</v>
      </c>
      <c r="AB46" s="21" t="str">
        <f>IFERROR(VLOOKUP($A46,'All Running Order working doc'!$B$4:$CO$60,AB$100,FALSE),"-")</f>
        <v>-</v>
      </c>
      <c r="AC46" s="21" t="str">
        <f>IFERROR(VLOOKUP($A46,'All Running Order working doc'!$B$4:$CO$60,AC$100,FALSE),"-")</f>
        <v>-</v>
      </c>
      <c r="AD46" s="21" t="str">
        <f>IFERROR(VLOOKUP($A46,'All Running Order working doc'!$B$4:$CO$60,AD$100,FALSE),"-")</f>
        <v>-</v>
      </c>
      <c r="AE46" s="21" t="str">
        <f>IFERROR(VLOOKUP($A46,'All Running Order working doc'!$B$4:$CO$60,AE$100,FALSE),"-")</f>
        <v>-</v>
      </c>
      <c r="AF46" s="21" t="str">
        <f>IFERROR(VLOOKUP($A46,'All Running Order working doc'!$B$4:$CO$60,AF$100,FALSE),"-")</f>
        <v>-</v>
      </c>
      <c r="AG46" s="21" t="str">
        <f>IFERROR(VLOOKUP($A46,'All Running Order working doc'!$B$4:$CO$60,AG$100,FALSE),"-")</f>
        <v>-</v>
      </c>
      <c r="AH46" s="21" t="str">
        <f>IFERROR(VLOOKUP($A46,'All Running Order working doc'!$B$4:$CO$60,AH$100,FALSE),"-")</f>
        <v>-</v>
      </c>
      <c r="AI46" s="21" t="str">
        <f>IFERROR(VLOOKUP($A46,'All Running Order working doc'!$B$4:$CO$60,AI$100,FALSE),"-")</f>
        <v>-</v>
      </c>
      <c r="AJ46" s="21" t="str">
        <f>IFERROR(VLOOKUP($A46,'All Running Order working doc'!$B$4:$CO$60,AJ$100,FALSE),"-")</f>
        <v>-</v>
      </c>
      <c r="AK46" s="21" t="str">
        <f>IFERROR(VLOOKUP($A46,'All Running Order working doc'!$B$4:$CO$60,AK$100,FALSE),"-")</f>
        <v>-</v>
      </c>
      <c r="AL46" s="21" t="str">
        <f>IFERROR(VLOOKUP($A46,'All Running Order working doc'!$B$4:$CO$60,AL$100,FALSE),"-")</f>
        <v>-</v>
      </c>
      <c r="AM46" s="21" t="str">
        <f>IFERROR(VLOOKUP($A46,'All Running Order working doc'!$B$4:$CO$60,AM$100,FALSE),"-")</f>
        <v>-</v>
      </c>
      <c r="AN46" s="21" t="str">
        <f>IFERROR(VLOOKUP($A46,'All Running Order working doc'!$B$4:$CO$60,AN$100,FALSE),"-")</f>
        <v>-</v>
      </c>
      <c r="AO46" s="21" t="str">
        <f>IFERROR(VLOOKUP($A46,'All Running Order working doc'!$B$4:$CO$60,AO$100,FALSE),"-")</f>
        <v>-</v>
      </c>
      <c r="AP46" s="21" t="str">
        <f>IFERROR(VLOOKUP($A46,'All Running Order working doc'!$B$4:$CO$60,AP$100,FALSE),"-")</f>
        <v>-</v>
      </c>
      <c r="AQ46" s="21" t="str">
        <f>IFERROR(VLOOKUP($A46,'All Running Order working doc'!$B$4:$CO$60,AQ$100,FALSE),"-")</f>
        <v>-</v>
      </c>
      <c r="AR46" s="21" t="str">
        <f>IFERROR(VLOOKUP($A46,'All Running Order working doc'!$B$4:$CO$60,AR$100,FALSE),"-")</f>
        <v>-</v>
      </c>
      <c r="AS46" s="21" t="str">
        <f>IFERROR(VLOOKUP($A46,'All Running Order working doc'!$B$4:$CO$60,AS$100,FALSE),"-")</f>
        <v>-</v>
      </c>
      <c r="AT46" s="21" t="str">
        <f>IFERROR(VLOOKUP($A46,'All Running Order working doc'!$B$4:$CO$60,AT$100,FALSE),"-")</f>
        <v>-</v>
      </c>
      <c r="AU46" s="21" t="str">
        <f>IFERROR(VLOOKUP($A46,'All Running Order working doc'!$B$4:$CO$60,AU$100,FALSE),"-")</f>
        <v>-</v>
      </c>
      <c r="AV46" s="21" t="str">
        <f>IFERROR(VLOOKUP($A46,'All Running Order working doc'!$B$4:$CO$60,AV$100,FALSE),"-")</f>
        <v>-</v>
      </c>
      <c r="AW46" s="21" t="str">
        <f>IFERROR(VLOOKUP($A46,'All Running Order working doc'!$B$4:$CO$60,AW$100,FALSE),"-")</f>
        <v>-</v>
      </c>
      <c r="AX46" s="21" t="str">
        <f>IFERROR(VLOOKUP($A46,'All Running Order working doc'!$B$4:$CO$60,AX$100,FALSE),"-")</f>
        <v>-</v>
      </c>
      <c r="AY46" s="21" t="str">
        <f>IFERROR(VLOOKUP($A46,'All Running Order working doc'!$B$4:$CO$60,AY$100,FALSE),"-")</f>
        <v>-</v>
      </c>
      <c r="AZ46" s="21" t="str">
        <f>IFERROR(VLOOKUP($A46,'All Running Order working doc'!$B$4:$CO$60,AZ$100,FALSE),"-")</f>
        <v>-</v>
      </c>
      <c r="BA46" s="21" t="str">
        <f>IFERROR(VLOOKUP($A46,'All Running Order working doc'!$B$4:$CO$60,BA$100,FALSE),"-")</f>
        <v>-</v>
      </c>
      <c r="BB46" s="21" t="str">
        <f>IFERROR(VLOOKUP($A46,'All Running Order working doc'!$B$4:$CO$60,BB$100,FALSE),"-")</f>
        <v>-</v>
      </c>
      <c r="BC46" s="21" t="str">
        <f>IFERROR(VLOOKUP($A46,'All Running Order working doc'!$B$4:$CO$60,BC$100,FALSE),"-")</f>
        <v>-</v>
      </c>
      <c r="BD46" s="21" t="str">
        <f>IFERROR(VLOOKUP($A46,'All Running Order working doc'!$B$4:$CO$60,BD$100,FALSE),"-")</f>
        <v>-</v>
      </c>
      <c r="BE46" s="21" t="str">
        <f>IFERROR(VLOOKUP($A46,'All Running Order working doc'!$B$4:$CO$60,BE$100,FALSE),"-")</f>
        <v>-</v>
      </c>
      <c r="BF46" s="21" t="str">
        <f>IFERROR(VLOOKUP($A46,'All Running Order working doc'!$B$4:$CO$60,BF$100,FALSE),"-")</f>
        <v>-</v>
      </c>
      <c r="BG46" s="21" t="str">
        <f>IFERROR(VLOOKUP($A46,'All Running Order working doc'!$B$4:$CO$60,BG$100,FALSE),"-")</f>
        <v>-</v>
      </c>
      <c r="BH46" s="21" t="str">
        <f>IFERROR(VLOOKUP($A46,'All Running Order working doc'!$B$4:$CO$60,BH$100,FALSE),"-")</f>
        <v>-</v>
      </c>
      <c r="BI46" s="21" t="str">
        <f>IFERROR(VLOOKUP($A46,'All Running Order working doc'!$B$4:$CO$60,BI$100,FALSE),"-")</f>
        <v>-</v>
      </c>
      <c r="BJ46" s="21" t="str">
        <f>IFERROR(VLOOKUP($A46,'All Running Order working doc'!$B$4:$CO$60,BJ$100,FALSE),"-")</f>
        <v>-</v>
      </c>
      <c r="BK46" s="21" t="str">
        <f>IFERROR(VLOOKUP($A46,'All Running Order working doc'!$B$4:$CO$60,BK$100,FALSE),"-")</f>
        <v>-</v>
      </c>
      <c r="BL46" s="21" t="str">
        <f>IFERROR(VLOOKUP($A46,'All Running Order working doc'!$B$4:$CO$60,BL$100,FALSE),"-")</f>
        <v>-</v>
      </c>
      <c r="BM46" s="21" t="str">
        <f>IFERROR(VLOOKUP($A46,'All Running Order working doc'!$B$4:$CO$60,BM$100,FALSE),"-")</f>
        <v>-</v>
      </c>
      <c r="BN46" s="21" t="str">
        <f>IFERROR(VLOOKUP($A46,'All Running Order working doc'!$B$4:$CO$60,BN$100,FALSE),"-")</f>
        <v>-</v>
      </c>
      <c r="BO46" s="21" t="str">
        <f>IFERROR(VLOOKUP($A46,'All Running Order working doc'!$B$4:$CO$60,BO$100,FALSE),"-")</f>
        <v>-</v>
      </c>
      <c r="BP46" s="21" t="str">
        <f>IFERROR(VLOOKUP($A46,'All Running Order working doc'!$B$4:$CO$60,BP$100,FALSE),"-")</f>
        <v>-</v>
      </c>
      <c r="BQ46" s="21" t="str">
        <f>IFERROR(VLOOKUP($A46,'All Running Order working doc'!$B$4:$CO$60,BQ$100,FALSE),"-")</f>
        <v>-</v>
      </c>
      <c r="BR46" s="21" t="str">
        <f>IFERROR(VLOOKUP($A46,'All Running Order working doc'!$B$4:$CO$60,BR$100,FALSE),"-")</f>
        <v>-</v>
      </c>
      <c r="BS46" s="21" t="str">
        <f>IFERROR(VLOOKUP($A46,'All Running Order working doc'!$B$4:$CO$60,BS$100,FALSE),"-")</f>
        <v>-</v>
      </c>
      <c r="BT46" s="21" t="str">
        <f>IFERROR(VLOOKUP($A46,'All Running Order working doc'!$B$4:$CO$60,BT$100,FALSE),"-")</f>
        <v>-</v>
      </c>
      <c r="BU46" s="21" t="str">
        <f>IFERROR(VLOOKUP($A46,'All Running Order working doc'!$B$4:$CO$60,BU$100,FALSE),"-")</f>
        <v>-</v>
      </c>
      <c r="BV46" s="21" t="str">
        <f>IFERROR(VLOOKUP($A46,'All Running Order working doc'!$B$4:$CO$60,BV$100,FALSE),"-")</f>
        <v>-</v>
      </c>
      <c r="BW46" s="21" t="str">
        <f>IFERROR(VLOOKUP($A46,'All Running Order working doc'!$B$4:$CO$60,BW$100,FALSE),"-")</f>
        <v>-</v>
      </c>
      <c r="BX46" s="21" t="str">
        <f>IFERROR(VLOOKUP($A46,'All Running Order working doc'!$B$4:$CO$60,BX$100,FALSE),"-")</f>
        <v>-</v>
      </c>
      <c r="BY46" s="21" t="str">
        <f>IFERROR(VLOOKUP($A46,'All Running Order working doc'!$B$4:$CO$60,BY$100,FALSE),"-")</f>
        <v>-</v>
      </c>
      <c r="BZ46" s="21" t="str">
        <f>IFERROR(VLOOKUP($A46,'All Running Order working doc'!$B$4:$CO$60,BZ$100,FALSE),"-")</f>
        <v>-</v>
      </c>
      <c r="CA46" s="21" t="str">
        <f>IFERROR(VLOOKUP($A46,'All Running Order working doc'!$B$4:$CO$60,CA$100,FALSE),"-")</f>
        <v>-</v>
      </c>
      <c r="CB46" s="21" t="str">
        <f>IFERROR(VLOOKUP($A46,'All Running Order working doc'!$B$4:$CO$60,CB$100,FALSE),"-")</f>
        <v>-</v>
      </c>
      <c r="CC46" s="21" t="str">
        <f>IFERROR(VLOOKUP($A46,'All Running Order working doc'!$B$4:$CO$60,CC$100,FALSE),"-")</f>
        <v>-</v>
      </c>
      <c r="CD46" s="21" t="str">
        <f>IFERROR(VLOOKUP($A46,'All Running Order working doc'!$B$4:$CO$60,CD$100,FALSE),"-")</f>
        <v>-</v>
      </c>
      <c r="CE46" s="21" t="str">
        <f>IFERROR(VLOOKUP($A46,'All Running Order working doc'!$B$4:$CO$60,CE$100,FALSE),"-")</f>
        <v>-</v>
      </c>
      <c r="CF46" s="21" t="str">
        <f>IFERROR(VLOOKUP($A46,'All Running Order working doc'!$B$4:$CO$60,CF$100,FALSE),"-")</f>
        <v>-</v>
      </c>
      <c r="CG46" s="21" t="str">
        <f>IFERROR(VLOOKUP($A46,'All Running Order working doc'!$B$4:$CO$60,CG$100,FALSE),"-")</f>
        <v>-</v>
      </c>
      <c r="CH46" s="21" t="str">
        <f>IFERROR(VLOOKUP($A46,'All Running Order working doc'!$B$4:$CO$60,CH$100,FALSE),"-")</f>
        <v>-</v>
      </c>
      <c r="CI46" s="21" t="str">
        <f>IFERROR(VLOOKUP($A46,'All Running Order working doc'!$B$4:$CO$60,CI$100,FALSE),"-")</f>
        <v>-</v>
      </c>
      <c r="CJ46" s="21" t="str">
        <f>IFERROR(VLOOKUP($A46,'All Running Order working doc'!$B$4:$CO$60,CJ$100,FALSE),"-")</f>
        <v>-</v>
      </c>
      <c r="CK46" s="21" t="str">
        <f>IFERROR(VLOOKUP($A46,'All Running Order working doc'!$B$4:$CO$60,CK$100,FALSE),"-")</f>
        <v>-</v>
      </c>
      <c r="CL46" s="21" t="str">
        <f>IFERROR(VLOOKUP($A46,'All Running Order working doc'!$B$4:$CO$60,CL$100,FALSE),"-")</f>
        <v>-</v>
      </c>
      <c r="CM46" s="21" t="str">
        <f>IFERROR(VLOOKUP($A46,'All Running Order working doc'!$B$4:$CO$60,CM$100,FALSE),"-")</f>
        <v>-</v>
      </c>
      <c r="CN46" s="21" t="str">
        <f>IFERROR(VLOOKUP($A46,'All Running Order working doc'!$B$4:$CO$60,CN$100,FALSE),"-")</f>
        <v>-</v>
      </c>
      <c r="CQ46" s="3">
        <v>43</v>
      </c>
    </row>
    <row r="47" spans="1:95" x14ac:dyDescent="0.3">
      <c r="A47" s="3" t="str">
        <f>CONCATENATE(Constants!$D$2,CQ47,)</f>
        <v>National44</v>
      </c>
      <c r="B47" s="12" t="str">
        <f>IFERROR(VLOOKUP($A47,'All Running Order working doc'!$B$4:$CO$60,B$100,FALSE),"-")</f>
        <v>-</v>
      </c>
      <c r="C47" s="21" t="str">
        <f>IFERROR(VLOOKUP($A47,'All Running Order working doc'!$B$4:$CO$60,C$100,FALSE),"-")</f>
        <v>-</v>
      </c>
      <c r="D47" s="21" t="str">
        <f>IFERROR(VLOOKUP($A47,'All Running Order working doc'!$B$4:$CO$60,D$100,FALSE),"-")</f>
        <v>-</v>
      </c>
      <c r="E47" s="21" t="str">
        <f>IFERROR(VLOOKUP($A47,'All Running Order working doc'!$B$4:$CO$60,E$100,FALSE),"-")</f>
        <v>-</v>
      </c>
      <c r="F47" s="21" t="str">
        <f>IFERROR(VLOOKUP($A47,'All Running Order working doc'!$B$4:$CO$60,F$100,FALSE),"-")</f>
        <v>-</v>
      </c>
      <c r="G47" s="21" t="str">
        <f>IFERROR(VLOOKUP($A47,'All Running Order working doc'!$B$4:$CO$60,G$100,FALSE),"-")</f>
        <v>-</v>
      </c>
      <c r="H47" s="21" t="str">
        <f>IFERROR(VLOOKUP($A47,'All Running Order working doc'!$B$4:$CO$60,H$100,FALSE),"-")</f>
        <v>-</v>
      </c>
      <c r="I47" s="21" t="str">
        <f>IFERROR(VLOOKUP($A47,'All Running Order working doc'!$B$4:$CO$60,I$100,FALSE),"-")</f>
        <v>-</v>
      </c>
      <c r="J47" s="21" t="str">
        <f>IFERROR(VLOOKUP($A47,'All Running Order working doc'!$B$4:$CO$60,J$100,FALSE),"-")</f>
        <v>-</v>
      </c>
      <c r="K47" s="21" t="str">
        <f>IFERROR(VLOOKUP($A47,'All Running Order working doc'!$B$4:$CO$60,K$100,FALSE),"-")</f>
        <v>-</v>
      </c>
      <c r="L47" s="21" t="str">
        <f>IFERROR(VLOOKUP($A47,'All Running Order working doc'!$B$4:$CO$60,L$100,FALSE),"-")</f>
        <v>-</v>
      </c>
      <c r="M47" s="21" t="str">
        <f>IFERROR(VLOOKUP($A47,'All Running Order working doc'!$B$4:$CO$60,M$100,FALSE),"-")</f>
        <v>-</v>
      </c>
      <c r="N47" s="21" t="str">
        <f>IFERROR(VLOOKUP($A47,'All Running Order working doc'!$B$4:$CO$60,N$100,FALSE),"-")</f>
        <v>-</v>
      </c>
      <c r="O47" s="21" t="str">
        <f>IFERROR(VLOOKUP($A47,'All Running Order working doc'!$B$4:$CO$60,O$100,FALSE),"-")</f>
        <v>-</v>
      </c>
      <c r="P47" s="21" t="str">
        <f>IFERROR(VLOOKUP($A47,'All Running Order working doc'!$B$4:$CO$60,P$100,FALSE),"-")</f>
        <v>-</v>
      </c>
      <c r="Q47" s="21" t="str">
        <f>IFERROR(VLOOKUP($A47,'All Running Order working doc'!$B$4:$CO$60,Q$100,FALSE),"-")</f>
        <v>-</v>
      </c>
      <c r="R47" s="21" t="str">
        <f>IFERROR(VLOOKUP($A47,'All Running Order working doc'!$B$4:$CO$60,R$100,FALSE),"-")</f>
        <v>-</v>
      </c>
      <c r="S47" s="21" t="str">
        <f>IFERROR(VLOOKUP($A47,'All Running Order working doc'!$B$4:$CO$60,S$100,FALSE),"-")</f>
        <v>-</v>
      </c>
      <c r="T47" s="21" t="str">
        <f>IFERROR(VLOOKUP($A47,'All Running Order working doc'!$B$4:$CO$60,T$100,FALSE),"-")</f>
        <v>-</v>
      </c>
      <c r="U47" s="21" t="str">
        <f>IFERROR(VLOOKUP($A47,'All Running Order working doc'!$B$4:$CO$60,U$100,FALSE),"-")</f>
        <v>-</v>
      </c>
      <c r="V47" s="21" t="str">
        <f>IFERROR(VLOOKUP($A47,'All Running Order working doc'!$B$4:$CO$60,V$100,FALSE),"-")</f>
        <v>-</v>
      </c>
      <c r="W47" s="21" t="str">
        <f>IFERROR(VLOOKUP($A47,'All Running Order working doc'!$B$4:$CO$60,W$100,FALSE),"-")</f>
        <v>-</v>
      </c>
      <c r="X47" s="21" t="str">
        <f>IFERROR(VLOOKUP($A47,'All Running Order working doc'!$B$4:$CO$60,X$100,FALSE),"-")</f>
        <v>-</v>
      </c>
      <c r="Y47" s="21" t="str">
        <f>IFERROR(VLOOKUP($A47,'All Running Order working doc'!$B$4:$CO$60,Y$100,FALSE),"-")</f>
        <v>-</v>
      </c>
      <c r="Z47" s="21" t="str">
        <f>IFERROR(VLOOKUP($A47,'All Running Order working doc'!$B$4:$CO$60,Z$100,FALSE),"-")</f>
        <v>-</v>
      </c>
      <c r="AA47" s="21" t="str">
        <f>IFERROR(VLOOKUP($A47,'All Running Order working doc'!$B$4:$CO$60,AA$100,FALSE),"-")</f>
        <v>-</v>
      </c>
      <c r="AB47" s="21" t="str">
        <f>IFERROR(VLOOKUP($A47,'All Running Order working doc'!$B$4:$CO$60,AB$100,FALSE),"-")</f>
        <v>-</v>
      </c>
      <c r="AC47" s="21" t="str">
        <f>IFERROR(VLOOKUP($A47,'All Running Order working doc'!$B$4:$CO$60,AC$100,FALSE),"-")</f>
        <v>-</v>
      </c>
      <c r="AD47" s="21" t="str">
        <f>IFERROR(VLOOKUP($A47,'All Running Order working doc'!$B$4:$CO$60,AD$100,FALSE),"-")</f>
        <v>-</v>
      </c>
      <c r="AE47" s="21" t="str">
        <f>IFERROR(VLOOKUP($A47,'All Running Order working doc'!$B$4:$CO$60,AE$100,FALSE),"-")</f>
        <v>-</v>
      </c>
      <c r="AF47" s="21" t="str">
        <f>IFERROR(VLOOKUP($A47,'All Running Order working doc'!$B$4:$CO$60,AF$100,FALSE),"-")</f>
        <v>-</v>
      </c>
      <c r="AG47" s="21" t="str">
        <f>IFERROR(VLOOKUP($A47,'All Running Order working doc'!$B$4:$CO$60,AG$100,FALSE),"-")</f>
        <v>-</v>
      </c>
      <c r="AH47" s="21" t="str">
        <f>IFERROR(VLOOKUP($A47,'All Running Order working doc'!$B$4:$CO$60,AH$100,FALSE),"-")</f>
        <v>-</v>
      </c>
      <c r="AI47" s="21" t="str">
        <f>IFERROR(VLOOKUP($A47,'All Running Order working doc'!$B$4:$CO$60,AI$100,FALSE),"-")</f>
        <v>-</v>
      </c>
      <c r="AJ47" s="21" t="str">
        <f>IFERROR(VLOOKUP($A47,'All Running Order working doc'!$B$4:$CO$60,AJ$100,FALSE),"-")</f>
        <v>-</v>
      </c>
      <c r="AK47" s="21" t="str">
        <f>IFERROR(VLOOKUP($A47,'All Running Order working doc'!$B$4:$CO$60,AK$100,FALSE),"-")</f>
        <v>-</v>
      </c>
      <c r="AL47" s="21" t="str">
        <f>IFERROR(VLOOKUP($A47,'All Running Order working doc'!$B$4:$CO$60,AL$100,FALSE),"-")</f>
        <v>-</v>
      </c>
      <c r="AM47" s="21" t="str">
        <f>IFERROR(VLOOKUP($A47,'All Running Order working doc'!$B$4:$CO$60,AM$100,FALSE),"-")</f>
        <v>-</v>
      </c>
      <c r="AN47" s="21" t="str">
        <f>IFERROR(VLOOKUP($A47,'All Running Order working doc'!$B$4:$CO$60,AN$100,FALSE),"-")</f>
        <v>-</v>
      </c>
      <c r="AO47" s="21" t="str">
        <f>IFERROR(VLOOKUP($A47,'All Running Order working doc'!$B$4:$CO$60,AO$100,FALSE),"-")</f>
        <v>-</v>
      </c>
      <c r="AP47" s="21" t="str">
        <f>IFERROR(VLOOKUP($A47,'All Running Order working doc'!$B$4:$CO$60,AP$100,FALSE),"-")</f>
        <v>-</v>
      </c>
      <c r="AQ47" s="21" t="str">
        <f>IFERROR(VLOOKUP($A47,'All Running Order working doc'!$B$4:$CO$60,AQ$100,FALSE),"-")</f>
        <v>-</v>
      </c>
      <c r="AR47" s="21" t="str">
        <f>IFERROR(VLOOKUP($A47,'All Running Order working doc'!$B$4:$CO$60,AR$100,FALSE),"-")</f>
        <v>-</v>
      </c>
      <c r="AS47" s="21" t="str">
        <f>IFERROR(VLOOKUP($A47,'All Running Order working doc'!$B$4:$CO$60,AS$100,FALSE),"-")</f>
        <v>-</v>
      </c>
      <c r="AT47" s="21" t="str">
        <f>IFERROR(VLOOKUP($A47,'All Running Order working doc'!$B$4:$CO$60,AT$100,FALSE),"-")</f>
        <v>-</v>
      </c>
      <c r="AU47" s="21" t="str">
        <f>IFERROR(VLOOKUP($A47,'All Running Order working doc'!$B$4:$CO$60,AU$100,FALSE),"-")</f>
        <v>-</v>
      </c>
      <c r="AV47" s="21" t="str">
        <f>IFERROR(VLOOKUP($A47,'All Running Order working doc'!$B$4:$CO$60,AV$100,FALSE),"-")</f>
        <v>-</v>
      </c>
      <c r="AW47" s="21" t="str">
        <f>IFERROR(VLOOKUP($A47,'All Running Order working doc'!$B$4:$CO$60,AW$100,FALSE),"-")</f>
        <v>-</v>
      </c>
      <c r="AX47" s="21" t="str">
        <f>IFERROR(VLOOKUP($A47,'All Running Order working doc'!$B$4:$CO$60,AX$100,FALSE),"-")</f>
        <v>-</v>
      </c>
      <c r="AY47" s="21" t="str">
        <f>IFERROR(VLOOKUP($A47,'All Running Order working doc'!$B$4:$CO$60,AY$100,FALSE),"-")</f>
        <v>-</v>
      </c>
      <c r="AZ47" s="21" t="str">
        <f>IFERROR(VLOOKUP($A47,'All Running Order working doc'!$B$4:$CO$60,AZ$100,FALSE),"-")</f>
        <v>-</v>
      </c>
      <c r="BA47" s="21" t="str">
        <f>IFERROR(VLOOKUP($A47,'All Running Order working doc'!$B$4:$CO$60,BA$100,FALSE),"-")</f>
        <v>-</v>
      </c>
      <c r="BB47" s="21" t="str">
        <f>IFERROR(VLOOKUP($A47,'All Running Order working doc'!$B$4:$CO$60,BB$100,FALSE),"-")</f>
        <v>-</v>
      </c>
      <c r="BC47" s="21" t="str">
        <f>IFERROR(VLOOKUP($A47,'All Running Order working doc'!$B$4:$CO$60,BC$100,FALSE),"-")</f>
        <v>-</v>
      </c>
      <c r="BD47" s="21" t="str">
        <f>IFERROR(VLOOKUP($A47,'All Running Order working doc'!$B$4:$CO$60,BD$100,FALSE),"-")</f>
        <v>-</v>
      </c>
      <c r="BE47" s="21" t="str">
        <f>IFERROR(VLOOKUP($A47,'All Running Order working doc'!$B$4:$CO$60,BE$100,FALSE),"-")</f>
        <v>-</v>
      </c>
      <c r="BF47" s="21" t="str">
        <f>IFERROR(VLOOKUP($A47,'All Running Order working doc'!$B$4:$CO$60,BF$100,FALSE),"-")</f>
        <v>-</v>
      </c>
      <c r="BG47" s="21" t="str">
        <f>IFERROR(VLOOKUP($A47,'All Running Order working doc'!$B$4:$CO$60,BG$100,FALSE),"-")</f>
        <v>-</v>
      </c>
      <c r="BH47" s="21" t="str">
        <f>IFERROR(VLOOKUP($A47,'All Running Order working doc'!$B$4:$CO$60,BH$100,FALSE),"-")</f>
        <v>-</v>
      </c>
      <c r="BI47" s="21" t="str">
        <f>IFERROR(VLOOKUP($A47,'All Running Order working doc'!$B$4:$CO$60,BI$100,FALSE),"-")</f>
        <v>-</v>
      </c>
      <c r="BJ47" s="21" t="str">
        <f>IFERROR(VLOOKUP($A47,'All Running Order working doc'!$B$4:$CO$60,BJ$100,FALSE),"-")</f>
        <v>-</v>
      </c>
      <c r="BK47" s="21" t="str">
        <f>IFERROR(VLOOKUP($A47,'All Running Order working doc'!$B$4:$CO$60,BK$100,FALSE),"-")</f>
        <v>-</v>
      </c>
      <c r="BL47" s="21" t="str">
        <f>IFERROR(VLOOKUP($A47,'All Running Order working doc'!$B$4:$CO$60,BL$100,FALSE),"-")</f>
        <v>-</v>
      </c>
      <c r="BM47" s="21" t="str">
        <f>IFERROR(VLOOKUP($A47,'All Running Order working doc'!$B$4:$CO$60,BM$100,FALSE),"-")</f>
        <v>-</v>
      </c>
      <c r="BN47" s="21" t="str">
        <f>IFERROR(VLOOKUP($A47,'All Running Order working doc'!$B$4:$CO$60,BN$100,FALSE),"-")</f>
        <v>-</v>
      </c>
      <c r="BO47" s="21" t="str">
        <f>IFERROR(VLOOKUP($A47,'All Running Order working doc'!$B$4:$CO$60,BO$100,FALSE),"-")</f>
        <v>-</v>
      </c>
      <c r="BP47" s="21" t="str">
        <f>IFERROR(VLOOKUP($A47,'All Running Order working doc'!$B$4:$CO$60,BP$100,FALSE),"-")</f>
        <v>-</v>
      </c>
      <c r="BQ47" s="21" t="str">
        <f>IFERROR(VLOOKUP($A47,'All Running Order working doc'!$B$4:$CO$60,BQ$100,FALSE),"-")</f>
        <v>-</v>
      </c>
      <c r="BR47" s="21" t="str">
        <f>IFERROR(VLOOKUP($A47,'All Running Order working doc'!$B$4:$CO$60,BR$100,FALSE),"-")</f>
        <v>-</v>
      </c>
      <c r="BS47" s="21" t="str">
        <f>IFERROR(VLOOKUP($A47,'All Running Order working doc'!$B$4:$CO$60,BS$100,FALSE),"-")</f>
        <v>-</v>
      </c>
      <c r="BT47" s="21" t="str">
        <f>IFERROR(VLOOKUP($A47,'All Running Order working doc'!$B$4:$CO$60,BT$100,FALSE),"-")</f>
        <v>-</v>
      </c>
      <c r="BU47" s="21" t="str">
        <f>IFERROR(VLOOKUP($A47,'All Running Order working doc'!$B$4:$CO$60,BU$100,FALSE),"-")</f>
        <v>-</v>
      </c>
      <c r="BV47" s="21" t="str">
        <f>IFERROR(VLOOKUP($A47,'All Running Order working doc'!$B$4:$CO$60,BV$100,FALSE),"-")</f>
        <v>-</v>
      </c>
      <c r="BW47" s="21" t="str">
        <f>IFERROR(VLOOKUP($A47,'All Running Order working doc'!$B$4:$CO$60,BW$100,FALSE),"-")</f>
        <v>-</v>
      </c>
      <c r="BX47" s="21" t="str">
        <f>IFERROR(VLOOKUP($A47,'All Running Order working doc'!$B$4:$CO$60,BX$100,FALSE),"-")</f>
        <v>-</v>
      </c>
      <c r="BY47" s="21" t="str">
        <f>IFERROR(VLOOKUP($A47,'All Running Order working doc'!$B$4:$CO$60,BY$100,FALSE),"-")</f>
        <v>-</v>
      </c>
      <c r="BZ47" s="21" t="str">
        <f>IFERROR(VLOOKUP($A47,'All Running Order working doc'!$B$4:$CO$60,BZ$100,FALSE),"-")</f>
        <v>-</v>
      </c>
      <c r="CA47" s="21" t="str">
        <f>IFERROR(VLOOKUP($A47,'All Running Order working doc'!$B$4:$CO$60,CA$100,FALSE),"-")</f>
        <v>-</v>
      </c>
      <c r="CB47" s="21" t="str">
        <f>IFERROR(VLOOKUP($A47,'All Running Order working doc'!$B$4:$CO$60,CB$100,FALSE),"-")</f>
        <v>-</v>
      </c>
      <c r="CC47" s="21" t="str">
        <f>IFERROR(VLOOKUP($A47,'All Running Order working doc'!$B$4:$CO$60,CC$100,FALSE),"-")</f>
        <v>-</v>
      </c>
      <c r="CD47" s="21" t="str">
        <f>IFERROR(VLOOKUP($A47,'All Running Order working doc'!$B$4:$CO$60,CD$100,FALSE),"-")</f>
        <v>-</v>
      </c>
      <c r="CE47" s="21" t="str">
        <f>IFERROR(VLOOKUP($A47,'All Running Order working doc'!$B$4:$CO$60,CE$100,FALSE),"-")</f>
        <v>-</v>
      </c>
      <c r="CF47" s="21" t="str">
        <f>IFERROR(VLOOKUP($A47,'All Running Order working doc'!$B$4:$CO$60,CF$100,FALSE),"-")</f>
        <v>-</v>
      </c>
      <c r="CG47" s="21" t="str">
        <f>IFERROR(VLOOKUP($A47,'All Running Order working doc'!$B$4:$CO$60,CG$100,FALSE),"-")</f>
        <v>-</v>
      </c>
      <c r="CH47" s="21" t="str">
        <f>IFERROR(VLOOKUP($A47,'All Running Order working doc'!$B$4:$CO$60,CH$100,FALSE),"-")</f>
        <v>-</v>
      </c>
      <c r="CI47" s="21" t="str">
        <f>IFERROR(VLOOKUP($A47,'All Running Order working doc'!$B$4:$CO$60,CI$100,FALSE),"-")</f>
        <v>-</v>
      </c>
      <c r="CJ47" s="21" t="str">
        <f>IFERROR(VLOOKUP($A47,'All Running Order working doc'!$B$4:$CO$60,CJ$100,FALSE),"-")</f>
        <v>-</v>
      </c>
      <c r="CK47" s="21" t="str">
        <f>IFERROR(VLOOKUP($A47,'All Running Order working doc'!$B$4:$CO$60,CK$100,FALSE),"-")</f>
        <v>-</v>
      </c>
      <c r="CL47" s="21" t="str">
        <f>IFERROR(VLOOKUP($A47,'All Running Order working doc'!$B$4:$CO$60,CL$100,FALSE),"-")</f>
        <v>-</v>
      </c>
      <c r="CM47" s="21" t="str">
        <f>IFERROR(VLOOKUP($A47,'All Running Order working doc'!$B$4:$CO$60,CM$100,FALSE),"-")</f>
        <v>-</v>
      </c>
      <c r="CN47" s="21" t="str">
        <f>IFERROR(VLOOKUP($A47,'All Running Order working doc'!$B$4:$CO$60,CN$100,FALSE),"-")</f>
        <v>-</v>
      </c>
      <c r="CQ47" s="3">
        <v>44</v>
      </c>
    </row>
    <row r="48" spans="1:95" x14ac:dyDescent="0.3">
      <c r="A48" s="3" t="str">
        <f>CONCATENATE(Constants!$D$2,CQ48,)</f>
        <v>National45</v>
      </c>
      <c r="B48" s="12" t="str">
        <f>IFERROR(VLOOKUP($A48,'All Running Order working doc'!$B$4:$CO$60,B$100,FALSE),"-")</f>
        <v>-</v>
      </c>
      <c r="C48" s="21" t="str">
        <f>IFERROR(VLOOKUP($A48,'All Running Order working doc'!$B$4:$CO$60,C$100,FALSE),"-")</f>
        <v>-</v>
      </c>
      <c r="D48" s="21" t="str">
        <f>IFERROR(VLOOKUP($A48,'All Running Order working doc'!$B$4:$CO$60,D$100,FALSE),"-")</f>
        <v>-</v>
      </c>
      <c r="E48" s="21" t="str">
        <f>IFERROR(VLOOKUP($A48,'All Running Order working doc'!$B$4:$CO$60,E$100,FALSE),"-")</f>
        <v>-</v>
      </c>
      <c r="F48" s="21" t="str">
        <f>IFERROR(VLOOKUP($A48,'All Running Order working doc'!$B$4:$CO$60,F$100,FALSE),"-")</f>
        <v>-</v>
      </c>
      <c r="G48" s="21" t="str">
        <f>IFERROR(VLOOKUP($A48,'All Running Order working doc'!$B$4:$CO$60,G$100,FALSE),"-")</f>
        <v>-</v>
      </c>
      <c r="H48" s="21" t="str">
        <f>IFERROR(VLOOKUP($A48,'All Running Order working doc'!$B$4:$CO$60,H$100,FALSE),"-")</f>
        <v>-</v>
      </c>
      <c r="I48" s="21" t="str">
        <f>IFERROR(VLOOKUP($A48,'All Running Order working doc'!$B$4:$CO$60,I$100,FALSE),"-")</f>
        <v>-</v>
      </c>
      <c r="J48" s="21" t="str">
        <f>IFERROR(VLOOKUP($A48,'All Running Order working doc'!$B$4:$CO$60,J$100,FALSE),"-")</f>
        <v>-</v>
      </c>
      <c r="K48" s="21" t="str">
        <f>IFERROR(VLOOKUP($A48,'All Running Order working doc'!$B$4:$CO$60,K$100,FALSE),"-")</f>
        <v>-</v>
      </c>
      <c r="L48" s="21" t="str">
        <f>IFERROR(VLOOKUP($A48,'All Running Order working doc'!$B$4:$CO$60,L$100,FALSE),"-")</f>
        <v>-</v>
      </c>
      <c r="M48" s="21" t="str">
        <f>IFERROR(VLOOKUP($A48,'All Running Order working doc'!$B$4:$CO$60,M$100,FALSE),"-")</f>
        <v>-</v>
      </c>
      <c r="N48" s="21" t="str">
        <f>IFERROR(VLOOKUP($A48,'All Running Order working doc'!$B$4:$CO$60,N$100,FALSE),"-")</f>
        <v>-</v>
      </c>
      <c r="O48" s="21" t="str">
        <f>IFERROR(VLOOKUP($A48,'All Running Order working doc'!$B$4:$CO$60,O$100,FALSE),"-")</f>
        <v>-</v>
      </c>
      <c r="P48" s="21" t="str">
        <f>IFERROR(VLOOKUP($A48,'All Running Order working doc'!$B$4:$CO$60,P$100,FALSE),"-")</f>
        <v>-</v>
      </c>
      <c r="Q48" s="21" t="str">
        <f>IFERROR(VLOOKUP($A48,'All Running Order working doc'!$B$4:$CO$60,Q$100,FALSE),"-")</f>
        <v>-</v>
      </c>
      <c r="R48" s="21" t="str">
        <f>IFERROR(VLOOKUP($A48,'All Running Order working doc'!$B$4:$CO$60,R$100,FALSE),"-")</f>
        <v>-</v>
      </c>
      <c r="S48" s="21" t="str">
        <f>IFERROR(VLOOKUP($A48,'All Running Order working doc'!$B$4:$CO$60,S$100,FALSE),"-")</f>
        <v>-</v>
      </c>
      <c r="T48" s="21" t="str">
        <f>IFERROR(VLOOKUP($A48,'All Running Order working doc'!$B$4:$CO$60,T$100,FALSE),"-")</f>
        <v>-</v>
      </c>
      <c r="U48" s="21" t="str">
        <f>IFERROR(VLOOKUP($A48,'All Running Order working doc'!$B$4:$CO$60,U$100,FALSE),"-")</f>
        <v>-</v>
      </c>
      <c r="V48" s="21" t="str">
        <f>IFERROR(VLOOKUP($A48,'All Running Order working doc'!$B$4:$CO$60,V$100,FALSE),"-")</f>
        <v>-</v>
      </c>
      <c r="W48" s="21" t="str">
        <f>IFERROR(VLOOKUP($A48,'All Running Order working doc'!$B$4:$CO$60,W$100,FALSE),"-")</f>
        <v>-</v>
      </c>
      <c r="X48" s="21" t="str">
        <f>IFERROR(VLOOKUP($A48,'All Running Order working doc'!$B$4:$CO$60,X$100,FALSE),"-")</f>
        <v>-</v>
      </c>
      <c r="Y48" s="21" t="str">
        <f>IFERROR(VLOOKUP($A48,'All Running Order working doc'!$B$4:$CO$60,Y$100,FALSE),"-")</f>
        <v>-</v>
      </c>
      <c r="Z48" s="21" t="str">
        <f>IFERROR(VLOOKUP($A48,'All Running Order working doc'!$B$4:$CO$60,Z$100,FALSE),"-")</f>
        <v>-</v>
      </c>
      <c r="AA48" s="21" t="str">
        <f>IFERROR(VLOOKUP($A48,'All Running Order working doc'!$B$4:$CO$60,AA$100,FALSE),"-")</f>
        <v>-</v>
      </c>
      <c r="AB48" s="21" t="str">
        <f>IFERROR(VLOOKUP($A48,'All Running Order working doc'!$B$4:$CO$60,AB$100,FALSE),"-")</f>
        <v>-</v>
      </c>
      <c r="AC48" s="21" t="str">
        <f>IFERROR(VLOOKUP($A48,'All Running Order working doc'!$B$4:$CO$60,AC$100,FALSE),"-")</f>
        <v>-</v>
      </c>
      <c r="AD48" s="21" t="str">
        <f>IFERROR(VLOOKUP($A48,'All Running Order working doc'!$B$4:$CO$60,AD$100,FALSE),"-")</f>
        <v>-</v>
      </c>
      <c r="AE48" s="21" t="str">
        <f>IFERROR(VLOOKUP($A48,'All Running Order working doc'!$B$4:$CO$60,AE$100,FALSE),"-")</f>
        <v>-</v>
      </c>
      <c r="AF48" s="21" t="str">
        <f>IFERROR(VLOOKUP($A48,'All Running Order working doc'!$B$4:$CO$60,AF$100,FALSE),"-")</f>
        <v>-</v>
      </c>
      <c r="AG48" s="21" t="str">
        <f>IFERROR(VLOOKUP($A48,'All Running Order working doc'!$B$4:$CO$60,AG$100,FALSE),"-")</f>
        <v>-</v>
      </c>
      <c r="AH48" s="21" t="str">
        <f>IFERROR(VLOOKUP($A48,'All Running Order working doc'!$B$4:$CO$60,AH$100,FALSE),"-")</f>
        <v>-</v>
      </c>
      <c r="AI48" s="21" t="str">
        <f>IFERROR(VLOOKUP($A48,'All Running Order working doc'!$B$4:$CO$60,AI$100,FALSE),"-")</f>
        <v>-</v>
      </c>
      <c r="AJ48" s="21" t="str">
        <f>IFERROR(VLOOKUP($A48,'All Running Order working doc'!$B$4:$CO$60,AJ$100,FALSE),"-")</f>
        <v>-</v>
      </c>
      <c r="AK48" s="21" t="str">
        <f>IFERROR(VLOOKUP($A48,'All Running Order working doc'!$B$4:$CO$60,AK$100,FALSE),"-")</f>
        <v>-</v>
      </c>
      <c r="AL48" s="21" t="str">
        <f>IFERROR(VLOOKUP($A48,'All Running Order working doc'!$B$4:$CO$60,AL$100,FALSE),"-")</f>
        <v>-</v>
      </c>
      <c r="AM48" s="21" t="str">
        <f>IFERROR(VLOOKUP($A48,'All Running Order working doc'!$B$4:$CO$60,AM$100,FALSE),"-")</f>
        <v>-</v>
      </c>
      <c r="AN48" s="21" t="str">
        <f>IFERROR(VLOOKUP($A48,'All Running Order working doc'!$B$4:$CO$60,AN$100,FALSE),"-")</f>
        <v>-</v>
      </c>
      <c r="AO48" s="21" t="str">
        <f>IFERROR(VLOOKUP($A48,'All Running Order working doc'!$B$4:$CO$60,AO$100,FALSE),"-")</f>
        <v>-</v>
      </c>
      <c r="AP48" s="21" t="str">
        <f>IFERROR(VLOOKUP($A48,'All Running Order working doc'!$B$4:$CO$60,AP$100,FALSE),"-")</f>
        <v>-</v>
      </c>
      <c r="AQ48" s="21" t="str">
        <f>IFERROR(VLOOKUP($A48,'All Running Order working doc'!$B$4:$CO$60,AQ$100,FALSE),"-")</f>
        <v>-</v>
      </c>
      <c r="AR48" s="21" t="str">
        <f>IFERROR(VLOOKUP($A48,'All Running Order working doc'!$B$4:$CO$60,AR$100,FALSE),"-")</f>
        <v>-</v>
      </c>
      <c r="AS48" s="21" t="str">
        <f>IFERROR(VLOOKUP($A48,'All Running Order working doc'!$B$4:$CO$60,AS$100,FALSE),"-")</f>
        <v>-</v>
      </c>
      <c r="AT48" s="21" t="str">
        <f>IFERROR(VLOOKUP($A48,'All Running Order working doc'!$B$4:$CO$60,AT$100,FALSE),"-")</f>
        <v>-</v>
      </c>
      <c r="AU48" s="21" t="str">
        <f>IFERROR(VLOOKUP($A48,'All Running Order working doc'!$B$4:$CO$60,AU$100,FALSE),"-")</f>
        <v>-</v>
      </c>
      <c r="AV48" s="21" t="str">
        <f>IFERROR(VLOOKUP($A48,'All Running Order working doc'!$B$4:$CO$60,AV$100,FALSE),"-")</f>
        <v>-</v>
      </c>
      <c r="AW48" s="21" t="str">
        <f>IFERROR(VLOOKUP($A48,'All Running Order working doc'!$B$4:$CO$60,AW$100,FALSE),"-")</f>
        <v>-</v>
      </c>
      <c r="AX48" s="21" t="str">
        <f>IFERROR(VLOOKUP($A48,'All Running Order working doc'!$B$4:$CO$60,AX$100,FALSE),"-")</f>
        <v>-</v>
      </c>
      <c r="AY48" s="21" t="str">
        <f>IFERROR(VLOOKUP($A48,'All Running Order working doc'!$B$4:$CO$60,AY$100,FALSE),"-")</f>
        <v>-</v>
      </c>
      <c r="AZ48" s="21" t="str">
        <f>IFERROR(VLOOKUP($A48,'All Running Order working doc'!$B$4:$CO$60,AZ$100,FALSE),"-")</f>
        <v>-</v>
      </c>
      <c r="BA48" s="21" t="str">
        <f>IFERROR(VLOOKUP($A48,'All Running Order working doc'!$B$4:$CO$60,BA$100,FALSE),"-")</f>
        <v>-</v>
      </c>
      <c r="BB48" s="21" t="str">
        <f>IFERROR(VLOOKUP($A48,'All Running Order working doc'!$B$4:$CO$60,BB$100,FALSE),"-")</f>
        <v>-</v>
      </c>
      <c r="BC48" s="21" t="str">
        <f>IFERROR(VLOOKUP($A48,'All Running Order working doc'!$B$4:$CO$60,BC$100,FALSE),"-")</f>
        <v>-</v>
      </c>
      <c r="BD48" s="21" t="str">
        <f>IFERROR(VLOOKUP($A48,'All Running Order working doc'!$B$4:$CO$60,BD$100,FALSE),"-")</f>
        <v>-</v>
      </c>
      <c r="BE48" s="21" t="str">
        <f>IFERROR(VLOOKUP($A48,'All Running Order working doc'!$B$4:$CO$60,BE$100,FALSE),"-")</f>
        <v>-</v>
      </c>
      <c r="BF48" s="21" t="str">
        <f>IFERROR(VLOOKUP($A48,'All Running Order working doc'!$B$4:$CO$60,BF$100,FALSE),"-")</f>
        <v>-</v>
      </c>
      <c r="BG48" s="21" t="str">
        <f>IFERROR(VLOOKUP($A48,'All Running Order working doc'!$B$4:$CO$60,BG$100,FALSE),"-")</f>
        <v>-</v>
      </c>
      <c r="BH48" s="21" t="str">
        <f>IFERROR(VLOOKUP($A48,'All Running Order working doc'!$B$4:$CO$60,BH$100,FALSE),"-")</f>
        <v>-</v>
      </c>
      <c r="BI48" s="21" t="str">
        <f>IFERROR(VLOOKUP($A48,'All Running Order working doc'!$B$4:$CO$60,BI$100,FALSE),"-")</f>
        <v>-</v>
      </c>
      <c r="BJ48" s="21" t="str">
        <f>IFERROR(VLOOKUP($A48,'All Running Order working doc'!$B$4:$CO$60,BJ$100,FALSE),"-")</f>
        <v>-</v>
      </c>
      <c r="BK48" s="21" t="str">
        <f>IFERROR(VLOOKUP($A48,'All Running Order working doc'!$B$4:$CO$60,BK$100,FALSE),"-")</f>
        <v>-</v>
      </c>
      <c r="BL48" s="21" t="str">
        <f>IFERROR(VLOOKUP($A48,'All Running Order working doc'!$B$4:$CO$60,BL$100,FALSE),"-")</f>
        <v>-</v>
      </c>
      <c r="BM48" s="21" t="str">
        <f>IFERROR(VLOOKUP($A48,'All Running Order working doc'!$B$4:$CO$60,BM$100,FALSE),"-")</f>
        <v>-</v>
      </c>
      <c r="BN48" s="21" t="str">
        <f>IFERROR(VLOOKUP($A48,'All Running Order working doc'!$B$4:$CO$60,BN$100,FALSE),"-")</f>
        <v>-</v>
      </c>
      <c r="BO48" s="21" t="str">
        <f>IFERROR(VLOOKUP($A48,'All Running Order working doc'!$B$4:$CO$60,BO$100,FALSE),"-")</f>
        <v>-</v>
      </c>
      <c r="BP48" s="21" t="str">
        <f>IFERROR(VLOOKUP($A48,'All Running Order working doc'!$B$4:$CO$60,BP$100,FALSE),"-")</f>
        <v>-</v>
      </c>
      <c r="BQ48" s="21" t="str">
        <f>IFERROR(VLOOKUP($A48,'All Running Order working doc'!$B$4:$CO$60,BQ$100,FALSE),"-")</f>
        <v>-</v>
      </c>
      <c r="BR48" s="21" t="str">
        <f>IFERROR(VLOOKUP($A48,'All Running Order working doc'!$B$4:$CO$60,BR$100,FALSE),"-")</f>
        <v>-</v>
      </c>
      <c r="BS48" s="21" t="str">
        <f>IFERROR(VLOOKUP($A48,'All Running Order working doc'!$B$4:$CO$60,BS$100,FALSE),"-")</f>
        <v>-</v>
      </c>
      <c r="BT48" s="21" t="str">
        <f>IFERROR(VLOOKUP($A48,'All Running Order working doc'!$B$4:$CO$60,BT$100,FALSE),"-")</f>
        <v>-</v>
      </c>
      <c r="BU48" s="21" t="str">
        <f>IFERROR(VLOOKUP($A48,'All Running Order working doc'!$B$4:$CO$60,BU$100,FALSE),"-")</f>
        <v>-</v>
      </c>
      <c r="BV48" s="21" t="str">
        <f>IFERROR(VLOOKUP($A48,'All Running Order working doc'!$B$4:$CO$60,BV$100,FALSE),"-")</f>
        <v>-</v>
      </c>
      <c r="BW48" s="21" t="str">
        <f>IFERROR(VLOOKUP($A48,'All Running Order working doc'!$B$4:$CO$60,BW$100,FALSE),"-")</f>
        <v>-</v>
      </c>
      <c r="BX48" s="21" t="str">
        <f>IFERROR(VLOOKUP($A48,'All Running Order working doc'!$B$4:$CO$60,BX$100,FALSE),"-")</f>
        <v>-</v>
      </c>
      <c r="BY48" s="21" t="str">
        <f>IFERROR(VLOOKUP($A48,'All Running Order working doc'!$B$4:$CO$60,BY$100,FALSE),"-")</f>
        <v>-</v>
      </c>
      <c r="BZ48" s="21" t="str">
        <f>IFERROR(VLOOKUP($A48,'All Running Order working doc'!$B$4:$CO$60,BZ$100,FALSE),"-")</f>
        <v>-</v>
      </c>
      <c r="CA48" s="21" t="str">
        <f>IFERROR(VLOOKUP($A48,'All Running Order working doc'!$B$4:$CO$60,CA$100,FALSE),"-")</f>
        <v>-</v>
      </c>
      <c r="CB48" s="21" t="str">
        <f>IFERROR(VLOOKUP($A48,'All Running Order working doc'!$B$4:$CO$60,CB$100,FALSE),"-")</f>
        <v>-</v>
      </c>
      <c r="CC48" s="21" t="str">
        <f>IFERROR(VLOOKUP($A48,'All Running Order working doc'!$B$4:$CO$60,CC$100,FALSE),"-")</f>
        <v>-</v>
      </c>
      <c r="CD48" s="21" t="str">
        <f>IFERROR(VLOOKUP($A48,'All Running Order working doc'!$B$4:$CO$60,CD$100,FALSE),"-")</f>
        <v>-</v>
      </c>
      <c r="CE48" s="21" t="str">
        <f>IFERROR(VLOOKUP($A48,'All Running Order working doc'!$B$4:$CO$60,CE$100,FALSE),"-")</f>
        <v>-</v>
      </c>
      <c r="CF48" s="21" t="str">
        <f>IFERROR(VLOOKUP($A48,'All Running Order working doc'!$B$4:$CO$60,CF$100,FALSE),"-")</f>
        <v>-</v>
      </c>
      <c r="CG48" s="21" t="str">
        <f>IFERROR(VLOOKUP($A48,'All Running Order working doc'!$B$4:$CO$60,CG$100,FALSE),"-")</f>
        <v>-</v>
      </c>
      <c r="CH48" s="21" t="str">
        <f>IFERROR(VLOOKUP($A48,'All Running Order working doc'!$B$4:$CO$60,CH$100,FALSE),"-")</f>
        <v>-</v>
      </c>
      <c r="CI48" s="21" t="str">
        <f>IFERROR(VLOOKUP($A48,'All Running Order working doc'!$B$4:$CO$60,CI$100,FALSE),"-")</f>
        <v>-</v>
      </c>
      <c r="CJ48" s="21" t="str">
        <f>IFERROR(VLOOKUP($A48,'All Running Order working doc'!$B$4:$CO$60,CJ$100,FALSE),"-")</f>
        <v>-</v>
      </c>
      <c r="CK48" s="21" t="str">
        <f>IFERROR(VLOOKUP($A48,'All Running Order working doc'!$B$4:$CO$60,CK$100,FALSE),"-")</f>
        <v>-</v>
      </c>
      <c r="CL48" s="21" t="str">
        <f>IFERROR(VLOOKUP($A48,'All Running Order working doc'!$B$4:$CO$60,CL$100,FALSE),"-")</f>
        <v>-</v>
      </c>
      <c r="CM48" s="21" t="str">
        <f>IFERROR(VLOOKUP($A48,'All Running Order working doc'!$B$4:$CO$60,CM$100,FALSE),"-")</f>
        <v>-</v>
      </c>
      <c r="CN48" s="21" t="str">
        <f>IFERROR(VLOOKUP($A48,'All Running Order working doc'!$B$4:$CO$60,CN$100,FALSE),"-")</f>
        <v>-</v>
      </c>
      <c r="CQ48" s="3">
        <v>45</v>
      </c>
    </row>
    <row r="49" spans="1:95" x14ac:dyDescent="0.3">
      <c r="A49" s="3" t="str">
        <f>CONCATENATE(Constants!$D$2,CQ49,)</f>
        <v>National46</v>
      </c>
      <c r="B49" s="12" t="str">
        <f>IFERROR(VLOOKUP($A49,'All Running Order working doc'!$B$4:$CO$60,B$100,FALSE),"-")</f>
        <v>-</v>
      </c>
      <c r="C49" s="21" t="str">
        <f>IFERROR(VLOOKUP($A49,'All Running Order working doc'!$B$4:$CO$60,C$100,FALSE),"-")</f>
        <v>-</v>
      </c>
      <c r="D49" s="21" t="str">
        <f>IFERROR(VLOOKUP($A49,'All Running Order working doc'!$B$4:$CO$60,D$100,FALSE),"-")</f>
        <v>-</v>
      </c>
      <c r="E49" s="21" t="str">
        <f>IFERROR(VLOOKUP($A49,'All Running Order working doc'!$B$4:$CO$60,E$100,FALSE),"-")</f>
        <v>-</v>
      </c>
      <c r="F49" s="21" t="str">
        <f>IFERROR(VLOOKUP($A49,'All Running Order working doc'!$B$4:$CO$60,F$100,FALSE),"-")</f>
        <v>-</v>
      </c>
      <c r="G49" s="21" t="str">
        <f>IFERROR(VLOOKUP($A49,'All Running Order working doc'!$B$4:$CO$60,G$100,FALSE),"-")</f>
        <v>-</v>
      </c>
      <c r="H49" s="21" t="str">
        <f>IFERROR(VLOOKUP($A49,'All Running Order working doc'!$B$4:$CO$60,H$100,FALSE),"-")</f>
        <v>-</v>
      </c>
      <c r="I49" s="21" t="str">
        <f>IFERROR(VLOOKUP($A49,'All Running Order working doc'!$B$4:$CO$60,I$100,FALSE),"-")</f>
        <v>-</v>
      </c>
      <c r="J49" s="21" t="str">
        <f>IFERROR(VLOOKUP($A49,'All Running Order working doc'!$B$4:$CO$60,J$100,FALSE),"-")</f>
        <v>-</v>
      </c>
      <c r="K49" s="21" t="str">
        <f>IFERROR(VLOOKUP($A49,'All Running Order working doc'!$B$4:$CO$60,K$100,FALSE),"-")</f>
        <v>-</v>
      </c>
      <c r="L49" s="21" t="str">
        <f>IFERROR(VLOOKUP($A49,'All Running Order working doc'!$B$4:$CO$60,L$100,FALSE),"-")</f>
        <v>-</v>
      </c>
      <c r="M49" s="21" t="str">
        <f>IFERROR(VLOOKUP($A49,'All Running Order working doc'!$B$4:$CO$60,M$100,FALSE),"-")</f>
        <v>-</v>
      </c>
      <c r="N49" s="21" t="str">
        <f>IFERROR(VLOOKUP($A49,'All Running Order working doc'!$B$4:$CO$60,N$100,FALSE),"-")</f>
        <v>-</v>
      </c>
      <c r="O49" s="21" t="str">
        <f>IFERROR(VLOOKUP($A49,'All Running Order working doc'!$B$4:$CO$60,O$100,FALSE),"-")</f>
        <v>-</v>
      </c>
      <c r="P49" s="21" t="str">
        <f>IFERROR(VLOOKUP($A49,'All Running Order working doc'!$B$4:$CO$60,P$100,FALSE),"-")</f>
        <v>-</v>
      </c>
      <c r="Q49" s="21" t="str">
        <f>IFERROR(VLOOKUP($A49,'All Running Order working doc'!$B$4:$CO$60,Q$100,FALSE),"-")</f>
        <v>-</v>
      </c>
      <c r="R49" s="21" t="str">
        <f>IFERROR(VLOOKUP($A49,'All Running Order working doc'!$B$4:$CO$60,R$100,FALSE),"-")</f>
        <v>-</v>
      </c>
      <c r="S49" s="21" t="str">
        <f>IFERROR(VLOOKUP($A49,'All Running Order working doc'!$B$4:$CO$60,S$100,FALSE),"-")</f>
        <v>-</v>
      </c>
      <c r="T49" s="21" t="str">
        <f>IFERROR(VLOOKUP($A49,'All Running Order working doc'!$B$4:$CO$60,T$100,FALSE),"-")</f>
        <v>-</v>
      </c>
      <c r="U49" s="21" t="str">
        <f>IFERROR(VLOOKUP($A49,'All Running Order working doc'!$B$4:$CO$60,U$100,FALSE),"-")</f>
        <v>-</v>
      </c>
      <c r="V49" s="21" t="str">
        <f>IFERROR(VLOOKUP($A49,'All Running Order working doc'!$B$4:$CO$60,V$100,FALSE),"-")</f>
        <v>-</v>
      </c>
      <c r="W49" s="21" t="str">
        <f>IFERROR(VLOOKUP($A49,'All Running Order working doc'!$B$4:$CO$60,W$100,FALSE),"-")</f>
        <v>-</v>
      </c>
      <c r="X49" s="21" t="str">
        <f>IFERROR(VLOOKUP($A49,'All Running Order working doc'!$B$4:$CO$60,X$100,FALSE),"-")</f>
        <v>-</v>
      </c>
      <c r="Y49" s="21" t="str">
        <f>IFERROR(VLOOKUP($A49,'All Running Order working doc'!$B$4:$CO$60,Y$100,FALSE),"-")</f>
        <v>-</v>
      </c>
      <c r="Z49" s="21" t="str">
        <f>IFERROR(VLOOKUP($A49,'All Running Order working doc'!$B$4:$CO$60,Z$100,FALSE),"-")</f>
        <v>-</v>
      </c>
      <c r="AA49" s="21" t="str">
        <f>IFERROR(VLOOKUP($A49,'All Running Order working doc'!$B$4:$CO$60,AA$100,FALSE),"-")</f>
        <v>-</v>
      </c>
      <c r="AB49" s="21" t="str">
        <f>IFERROR(VLOOKUP($A49,'All Running Order working doc'!$B$4:$CO$60,AB$100,FALSE),"-")</f>
        <v>-</v>
      </c>
      <c r="AC49" s="21" t="str">
        <f>IFERROR(VLOOKUP($A49,'All Running Order working doc'!$B$4:$CO$60,AC$100,FALSE),"-")</f>
        <v>-</v>
      </c>
      <c r="AD49" s="21" t="str">
        <f>IFERROR(VLOOKUP($A49,'All Running Order working doc'!$B$4:$CO$60,AD$100,FALSE),"-")</f>
        <v>-</v>
      </c>
      <c r="AE49" s="21" t="str">
        <f>IFERROR(VLOOKUP($A49,'All Running Order working doc'!$B$4:$CO$60,AE$100,FALSE),"-")</f>
        <v>-</v>
      </c>
      <c r="AF49" s="21" t="str">
        <f>IFERROR(VLOOKUP($A49,'All Running Order working doc'!$B$4:$CO$60,AF$100,FALSE),"-")</f>
        <v>-</v>
      </c>
      <c r="AG49" s="21" t="str">
        <f>IFERROR(VLOOKUP($A49,'All Running Order working doc'!$B$4:$CO$60,AG$100,FALSE),"-")</f>
        <v>-</v>
      </c>
      <c r="AH49" s="21" t="str">
        <f>IFERROR(VLOOKUP($A49,'All Running Order working doc'!$B$4:$CO$60,AH$100,FALSE),"-")</f>
        <v>-</v>
      </c>
      <c r="AI49" s="21" t="str">
        <f>IFERROR(VLOOKUP($A49,'All Running Order working doc'!$B$4:$CO$60,AI$100,FALSE),"-")</f>
        <v>-</v>
      </c>
      <c r="AJ49" s="21" t="str">
        <f>IFERROR(VLOOKUP($A49,'All Running Order working doc'!$B$4:$CO$60,AJ$100,FALSE),"-")</f>
        <v>-</v>
      </c>
      <c r="AK49" s="21" t="str">
        <f>IFERROR(VLOOKUP($A49,'All Running Order working doc'!$B$4:$CO$60,AK$100,FALSE),"-")</f>
        <v>-</v>
      </c>
      <c r="AL49" s="21" t="str">
        <f>IFERROR(VLOOKUP($A49,'All Running Order working doc'!$B$4:$CO$60,AL$100,FALSE),"-")</f>
        <v>-</v>
      </c>
      <c r="AM49" s="21" t="str">
        <f>IFERROR(VLOOKUP($A49,'All Running Order working doc'!$B$4:$CO$60,AM$100,FALSE),"-")</f>
        <v>-</v>
      </c>
      <c r="AN49" s="21" t="str">
        <f>IFERROR(VLOOKUP($A49,'All Running Order working doc'!$B$4:$CO$60,AN$100,FALSE),"-")</f>
        <v>-</v>
      </c>
      <c r="AO49" s="21" t="str">
        <f>IFERROR(VLOOKUP($A49,'All Running Order working doc'!$B$4:$CO$60,AO$100,FALSE),"-")</f>
        <v>-</v>
      </c>
      <c r="AP49" s="21" t="str">
        <f>IFERROR(VLOOKUP($A49,'All Running Order working doc'!$B$4:$CO$60,AP$100,FALSE),"-")</f>
        <v>-</v>
      </c>
      <c r="AQ49" s="21" t="str">
        <f>IFERROR(VLOOKUP($A49,'All Running Order working doc'!$B$4:$CO$60,AQ$100,FALSE),"-")</f>
        <v>-</v>
      </c>
      <c r="AR49" s="21" t="str">
        <f>IFERROR(VLOOKUP($A49,'All Running Order working doc'!$B$4:$CO$60,AR$100,FALSE),"-")</f>
        <v>-</v>
      </c>
      <c r="AS49" s="21" t="str">
        <f>IFERROR(VLOOKUP($A49,'All Running Order working doc'!$B$4:$CO$60,AS$100,FALSE),"-")</f>
        <v>-</v>
      </c>
      <c r="AT49" s="21" t="str">
        <f>IFERROR(VLOOKUP($A49,'All Running Order working doc'!$B$4:$CO$60,AT$100,FALSE),"-")</f>
        <v>-</v>
      </c>
      <c r="AU49" s="21" t="str">
        <f>IFERROR(VLOOKUP($A49,'All Running Order working doc'!$B$4:$CO$60,AU$100,FALSE),"-")</f>
        <v>-</v>
      </c>
      <c r="AV49" s="21" t="str">
        <f>IFERROR(VLOOKUP($A49,'All Running Order working doc'!$B$4:$CO$60,AV$100,FALSE),"-")</f>
        <v>-</v>
      </c>
      <c r="AW49" s="21" t="str">
        <f>IFERROR(VLOOKUP($A49,'All Running Order working doc'!$B$4:$CO$60,AW$100,FALSE),"-")</f>
        <v>-</v>
      </c>
      <c r="AX49" s="21" t="str">
        <f>IFERROR(VLOOKUP($A49,'All Running Order working doc'!$B$4:$CO$60,AX$100,FALSE),"-")</f>
        <v>-</v>
      </c>
      <c r="AY49" s="21" t="str">
        <f>IFERROR(VLOOKUP($A49,'All Running Order working doc'!$B$4:$CO$60,AY$100,FALSE),"-")</f>
        <v>-</v>
      </c>
      <c r="AZ49" s="21" t="str">
        <f>IFERROR(VLOOKUP($A49,'All Running Order working doc'!$B$4:$CO$60,AZ$100,FALSE),"-")</f>
        <v>-</v>
      </c>
      <c r="BA49" s="21" t="str">
        <f>IFERROR(VLOOKUP($A49,'All Running Order working doc'!$B$4:$CO$60,BA$100,FALSE),"-")</f>
        <v>-</v>
      </c>
      <c r="BB49" s="21" t="str">
        <f>IFERROR(VLOOKUP($A49,'All Running Order working doc'!$B$4:$CO$60,BB$100,FALSE),"-")</f>
        <v>-</v>
      </c>
      <c r="BC49" s="21" t="str">
        <f>IFERROR(VLOOKUP($A49,'All Running Order working doc'!$B$4:$CO$60,BC$100,FALSE),"-")</f>
        <v>-</v>
      </c>
      <c r="BD49" s="21" t="str">
        <f>IFERROR(VLOOKUP($A49,'All Running Order working doc'!$B$4:$CO$60,BD$100,FALSE),"-")</f>
        <v>-</v>
      </c>
      <c r="BE49" s="21" t="str">
        <f>IFERROR(VLOOKUP($A49,'All Running Order working doc'!$B$4:$CO$60,BE$100,FALSE),"-")</f>
        <v>-</v>
      </c>
      <c r="BF49" s="21" t="str">
        <f>IFERROR(VLOOKUP($A49,'All Running Order working doc'!$B$4:$CO$60,BF$100,FALSE),"-")</f>
        <v>-</v>
      </c>
      <c r="BG49" s="21" t="str">
        <f>IFERROR(VLOOKUP($A49,'All Running Order working doc'!$B$4:$CO$60,BG$100,FALSE),"-")</f>
        <v>-</v>
      </c>
      <c r="BH49" s="21" t="str">
        <f>IFERROR(VLOOKUP($A49,'All Running Order working doc'!$B$4:$CO$60,BH$100,FALSE),"-")</f>
        <v>-</v>
      </c>
      <c r="BI49" s="21" t="str">
        <f>IFERROR(VLOOKUP($A49,'All Running Order working doc'!$B$4:$CO$60,BI$100,FALSE),"-")</f>
        <v>-</v>
      </c>
      <c r="BJ49" s="21" t="str">
        <f>IFERROR(VLOOKUP($A49,'All Running Order working doc'!$B$4:$CO$60,BJ$100,FALSE),"-")</f>
        <v>-</v>
      </c>
      <c r="BK49" s="21" t="str">
        <f>IFERROR(VLOOKUP($A49,'All Running Order working doc'!$B$4:$CO$60,BK$100,FALSE),"-")</f>
        <v>-</v>
      </c>
      <c r="BL49" s="21" t="str">
        <f>IFERROR(VLOOKUP($A49,'All Running Order working doc'!$B$4:$CO$60,BL$100,FALSE),"-")</f>
        <v>-</v>
      </c>
      <c r="BM49" s="21" t="str">
        <f>IFERROR(VLOOKUP($A49,'All Running Order working doc'!$B$4:$CO$60,BM$100,FALSE),"-")</f>
        <v>-</v>
      </c>
      <c r="BN49" s="21" t="str">
        <f>IFERROR(VLOOKUP($A49,'All Running Order working doc'!$B$4:$CO$60,BN$100,FALSE),"-")</f>
        <v>-</v>
      </c>
      <c r="BO49" s="21" t="str">
        <f>IFERROR(VLOOKUP($A49,'All Running Order working doc'!$B$4:$CO$60,BO$100,FALSE),"-")</f>
        <v>-</v>
      </c>
      <c r="BP49" s="21" t="str">
        <f>IFERROR(VLOOKUP($A49,'All Running Order working doc'!$B$4:$CO$60,BP$100,FALSE),"-")</f>
        <v>-</v>
      </c>
      <c r="BQ49" s="21" t="str">
        <f>IFERROR(VLOOKUP($A49,'All Running Order working doc'!$B$4:$CO$60,BQ$100,FALSE),"-")</f>
        <v>-</v>
      </c>
      <c r="BR49" s="21" t="str">
        <f>IFERROR(VLOOKUP($A49,'All Running Order working doc'!$B$4:$CO$60,BR$100,FALSE),"-")</f>
        <v>-</v>
      </c>
      <c r="BS49" s="21" t="str">
        <f>IFERROR(VLOOKUP($A49,'All Running Order working doc'!$B$4:$CO$60,BS$100,FALSE),"-")</f>
        <v>-</v>
      </c>
      <c r="BT49" s="21" t="str">
        <f>IFERROR(VLOOKUP($A49,'All Running Order working doc'!$B$4:$CO$60,BT$100,FALSE),"-")</f>
        <v>-</v>
      </c>
      <c r="BU49" s="21" t="str">
        <f>IFERROR(VLOOKUP($A49,'All Running Order working doc'!$B$4:$CO$60,BU$100,FALSE),"-")</f>
        <v>-</v>
      </c>
      <c r="BV49" s="21" t="str">
        <f>IFERROR(VLOOKUP($A49,'All Running Order working doc'!$B$4:$CO$60,BV$100,FALSE),"-")</f>
        <v>-</v>
      </c>
      <c r="BW49" s="21" t="str">
        <f>IFERROR(VLOOKUP($A49,'All Running Order working doc'!$B$4:$CO$60,BW$100,FALSE),"-")</f>
        <v>-</v>
      </c>
      <c r="BX49" s="21" t="str">
        <f>IFERROR(VLOOKUP($A49,'All Running Order working doc'!$B$4:$CO$60,BX$100,FALSE),"-")</f>
        <v>-</v>
      </c>
      <c r="BY49" s="21" t="str">
        <f>IFERROR(VLOOKUP($A49,'All Running Order working doc'!$B$4:$CO$60,BY$100,FALSE),"-")</f>
        <v>-</v>
      </c>
      <c r="BZ49" s="21" t="str">
        <f>IFERROR(VLOOKUP($A49,'All Running Order working doc'!$B$4:$CO$60,BZ$100,FALSE),"-")</f>
        <v>-</v>
      </c>
      <c r="CA49" s="21" t="str">
        <f>IFERROR(VLOOKUP($A49,'All Running Order working doc'!$B$4:$CO$60,CA$100,FALSE),"-")</f>
        <v>-</v>
      </c>
      <c r="CB49" s="21" t="str">
        <f>IFERROR(VLOOKUP($A49,'All Running Order working doc'!$B$4:$CO$60,CB$100,FALSE),"-")</f>
        <v>-</v>
      </c>
      <c r="CC49" s="21" t="str">
        <f>IFERROR(VLOOKUP($A49,'All Running Order working doc'!$B$4:$CO$60,CC$100,FALSE),"-")</f>
        <v>-</v>
      </c>
      <c r="CD49" s="21" t="str">
        <f>IFERROR(VLOOKUP($A49,'All Running Order working doc'!$B$4:$CO$60,CD$100,FALSE),"-")</f>
        <v>-</v>
      </c>
      <c r="CE49" s="21" t="str">
        <f>IFERROR(VLOOKUP($A49,'All Running Order working doc'!$B$4:$CO$60,CE$100,FALSE),"-")</f>
        <v>-</v>
      </c>
      <c r="CF49" s="21" t="str">
        <f>IFERROR(VLOOKUP($A49,'All Running Order working doc'!$B$4:$CO$60,CF$100,FALSE),"-")</f>
        <v>-</v>
      </c>
      <c r="CG49" s="21" t="str">
        <f>IFERROR(VLOOKUP($A49,'All Running Order working doc'!$B$4:$CO$60,CG$100,FALSE),"-")</f>
        <v>-</v>
      </c>
      <c r="CH49" s="21" t="str">
        <f>IFERROR(VLOOKUP($A49,'All Running Order working doc'!$B$4:$CO$60,CH$100,FALSE),"-")</f>
        <v>-</v>
      </c>
      <c r="CI49" s="21" t="str">
        <f>IFERROR(VLOOKUP($A49,'All Running Order working doc'!$B$4:$CO$60,CI$100,FALSE),"-")</f>
        <v>-</v>
      </c>
      <c r="CJ49" s="21" t="str">
        <f>IFERROR(VLOOKUP($A49,'All Running Order working doc'!$B$4:$CO$60,CJ$100,FALSE),"-")</f>
        <v>-</v>
      </c>
      <c r="CK49" s="21" t="str">
        <f>IFERROR(VLOOKUP($A49,'All Running Order working doc'!$B$4:$CO$60,CK$100,FALSE),"-")</f>
        <v>-</v>
      </c>
      <c r="CL49" s="21" t="str">
        <f>IFERROR(VLOOKUP($A49,'All Running Order working doc'!$B$4:$CO$60,CL$100,FALSE),"-")</f>
        <v>-</v>
      </c>
      <c r="CM49" s="21" t="str">
        <f>IFERROR(VLOOKUP($A49,'All Running Order working doc'!$B$4:$CO$60,CM$100,FALSE),"-")</f>
        <v>-</v>
      </c>
      <c r="CN49" s="21" t="str">
        <f>IFERROR(VLOOKUP($A49,'All Running Order working doc'!$B$4:$CO$60,CN$100,FALSE),"-")</f>
        <v>-</v>
      </c>
      <c r="CQ49" s="3">
        <v>46</v>
      </c>
    </row>
    <row r="50" spans="1:95" x14ac:dyDescent="0.3">
      <c r="A50" s="3" t="str">
        <f>CONCATENATE(Constants!$D$2,CQ50,)</f>
        <v>National47</v>
      </c>
      <c r="B50" s="12" t="str">
        <f>IFERROR(VLOOKUP($A50,'All Running Order working doc'!$B$4:$CO$60,B$100,FALSE),"-")</f>
        <v>-</v>
      </c>
      <c r="C50" s="21" t="str">
        <f>IFERROR(VLOOKUP($A50,'All Running Order working doc'!$B$4:$CO$60,C$100,FALSE),"-")</f>
        <v>-</v>
      </c>
      <c r="D50" s="21" t="str">
        <f>IFERROR(VLOOKUP($A50,'All Running Order working doc'!$B$4:$CO$60,D$100,FALSE),"-")</f>
        <v>-</v>
      </c>
      <c r="E50" s="21" t="str">
        <f>IFERROR(VLOOKUP($A50,'All Running Order working doc'!$B$4:$CO$60,E$100,FALSE),"-")</f>
        <v>-</v>
      </c>
      <c r="F50" s="21" t="str">
        <f>IFERROR(VLOOKUP($A50,'All Running Order working doc'!$B$4:$CO$60,F$100,FALSE),"-")</f>
        <v>-</v>
      </c>
      <c r="G50" s="21" t="str">
        <f>IFERROR(VLOOKUP($A50,'All Running Order working doc'!$B$4:$CO$60,G$100,FALSE),"-")</f>
        <v>-</v>
      </c>
      <c r="H50" s="21" t="str">
        <f>IFERROR(VLOOKUP($A50,'All Running Order working doc'!$B$4:$CO$60,H$100,FALSE),"-")</f>
        <v>-</v>
      </c>
      <c r="I50" s="21" t="str">
        <f>IFERROR(VLOOKUP($A50,'All Running Order working doc'!$B$4:$CO$60,I$100,FALSE),"-")</f>
        <v>-</v>
      </c>
      <c r="J50" s="21" t="str">
        <f>IFERROR(VLOOKUP($A50,'All Running Order working doc'!$B$4:$CO$60,J$100,FALSE),"-")</f>
        <v>-</v>
      </c>
      <c r="K50" s="21" t="str">
        <f>IFERROR(VLOOKUP($A50,'All Running Order working doc'!$B$4:$CO$60,K$100,FALSE),"-")</f>
        <v>-</v>
      </c>
      <c r="L50" s="21" t="str">
        <f>IFERROR(VLOOKUP($A50,'All Running Order working doc'!$B$4:$CO$60,L$100,FALSE),"-")</f>
        <v>-</v>
      </c>
      <c r="M50" s="21" t="str">
        <f>IFERROR(VLOOKUP($A50,'All Running Order working doc'!$B$4:$CO$60,M$100,FALSE),"-")</f>
        <v>-</v>
      </c>
      <c r="N50" s="21" t="str">
        <f>IFERROR(VLOOKUP($A50,'All Running Order working doc'!$B$4:$CO$60,N$100,FALSE),"-")</f>
        <v>-</v>
      </c>
      <c r="O50" s="21" t="str">
        <f>IFERROR(VLOOKUP($A50,'All Running Order working doc'!$B$4:$CO$60,O$100,FALSE),"-")</f>
        <v>-</v>
      </c>
      <c r="P50" s="21" t="str">
        <f>IFERROR(VLOOKUP($A50,'All Running Order working doc'!$B$4:$CO$60,P$100,FALSE),"-")</f>
        <v>-</v>
      </c>
      <c r="Q50" s="21" t="str">
        <f>IFERROR(VLOOKUP($A50,'All Running Order working doc'!$B$4:$CO$60,Q$100,FALSE),"-")</f>
        <v>-</v>
      </c>
      <c r="R50" s="21" t="str">
        <f>IFERROR(VLOOKUP($A50,'All Running Order working doc'!$B$4:$CO$60,R$100,FALSE),"-")</f>
        <v>-</v>
      </c>
      <c r="S50" s="21" t="str">
        <f>IFERROR(VLOOKUP($A50,'All Running Order working doc'!$B$4:$CO$60,S$100,FALSE),"-")</f>
        <v>-</v>
      </c>
      <c r="T50" s="21" t="str">
        <f>IFERROR(VLOOKUP($A50,'All Running Order working doc'!$B$4:$CO$60,T$100,FALSE),"-")</f>
        <v>-</v>
      </c>
      <c r="U50" s="21" t="str">
        <f>IFERROR(VLOOKUP($A50,'All Running Order working doc'!$B$4:$CO$60,U$100,FALSE),"-")</f>
        <v>-</v>
      </c>
      <c r="V50" s="21" t="str">
        <f>IFERROR(VLOOKUP($A50,'All Running Order working doc'!$B$4:$CO$60,V$100,FALSE),"-")</f>
        <v>-</v>
      </c>
      <c r="W50" s="21" t="str">
        <f>IFERROR(VLOOKUP($A50,'All Running Order working doc'!$B$4:$CO$60,W$100,FALSE),"-")</f>
        <v>-</v>
      </c>
      <c r="X50" s="21" t="str">
        <f>IFERROR(VLOOKUP($A50,'All Running Order working doc'!$B$4:$CO$60,X$100,FALSE),"-")</f>
        <v>-</v>
      </c>
      <c r="Y50" s="21" t="str">
        <f>IFERROR(VLOOKUP($A50,'All Running Order working doc'!$B$4:$CO$60,Y$100,FALSE),"-")</f>
        <v>-</v>
      </c>
      <c r="Z50" s="21" t="str">
        <f>IFERROR(VLOOKUP($A50,'All Running Order working doc'!$B$4:$CO$60,Z$100,FALSE),"-")</f>
        <v>-</v>
      </c>
      <c r="AA50" s="21" t="str">
        <f>IFERROR(VLOOKUP($A50,'All Running Order working doc'!$B$4:$CO$60,AA$100,FALSE),"-")</f>
        <v>-</v>
      </c>
      <c r="AB50" s="21" t="str">
        <f>IFERROR(VLOOKUP($A50,'All Running Order working doc'!$B$4:$CO$60,AB$100,FALSE),"-")</f>
        <v>-</v>
      </c>
      <c r="AC50" s="21" t="str">
        <f>IFERROR(VLOOKUP($A50,'All Running Order working doc'!$B$4:$CO$60,AC$100,FALSE),"-")</f>
        <v>-</v>
      </c>
      <c r="AD50" s="21" t="str">
        <f>IFERROR(VLOOKUP($A50,'All Running Order working doc'!$B$4:$CO$60,AD$100,FALSE),"-")</f>
        <v>-</v>
      </c>
      <c r="AE50" s="21" t="str">
        <f>IFERROR(VLOOKUP($A50,'All Running Order working doc'!$B$4:$CO$60,AE$100,FALSE),"-")</f>
        <v>-</v>
      </c>
      <c r="AF50" s="21" t="str">
        <f>IFERROR(VLOOKUP($A50,'All Running Order working doc'!$B$4:$CO$60,AF$100,FALSE),"-")</f>
        <v>-</v>
      </c>
      <c r="AG50" s="21" t="str">
        <f>IFERROR(VLOOKUP($A50,'All Running Order working doc'!$B$4:$CO$60,AG$100,FALSE),"-")</f>
        <v>-</v>
      </c>
      <c r="AH50" s="21" t="str">
        <f>IFERROR(VLOOKUP($A50,'All Running Order working doc'!$B$4:$CO$60,AH$100,FALSE),"-")</f>
        <v>-</v>
      </c>
      <c r="AI50" s="21" t="str">
        <f>IFERROR(VLOOKUP($A50,'All Running Order working doc'!$B$4:$CO$60,AI$100,FALSE),"-")</f>
        <v>-</v>
      </c>
      <c r="AJ50" s="21" t="str">
        <f>IFERROR(VLOOKUP($A50,'All Running Order working doc'!$B$4:$CO$60,AJ$100,FALSE),"-")</f>
        <v>-</v>
      </c>
      <c r="AK50" s="21" t="str">
        <f>IFERROR(VLOOKUP($A50,'All Running Order working doc'!$B$4:$CO$60,AK$100,FALSE),"-")</f>
        <v>-</v>
      </c>
      <c r="AL50" s="21" t="str">
        <f>IFERROR(VLOOKUP($A50,'All Running Order working doc'!$B$4:$CO$60,AL$100,FALSE),"-")</f>
        <v>-</v>
      </c>
      <c r="AM50" s="21" t="str">
        <f>IFERROR(VLOOKUP($A50,'All Running Order working doc'!$B$4:$CO$60,AM$100,FALSE),"-")</f>
        <v>-</v>
      </c>
      <c r="AN50" s="21" t="str">
        <f>IFERROR(VLOOKUP($A50,'All Running Order working doc'!$B$4:$CO$60,AN$100,FALSE),"-")</f>
        <v>-</v>
      </c>
      <c r="AO50" s="21" t="str">
        <f>IFERROR(VLOOKUP($A50,'All Running Order working doc'!$B$4:$CO$60,AO$100,FALSE),"-")</f>
        <v>-</v>
      </c>
      <c r="AP50" s="21" t="str">
        <f>IFERROR(VLOOKUP($A50,'All Running Order working doc'!$B$4:$CO$60,AP$100,FALSE),"-")</f>
        <v>-</v>
      </c>
      <c r="AQ50" s="21" t="str">
        <f>IFERROR(VLOOKUP($A50,'All Running Order working doc'!$B$4:$CO$60,AQ$100,FALSE),"-")</f>
        <v>-</v>
      </c>
      <c r="AR50" s="21" t="str">
        <f>IFERROR(VLOOKUP($A50,'All Running Order working doc'!$B$4:$CO$60,AR$100,FALSE),"-")</f>
        <v>-</v>
      </c>
      <c r="AS50" s="21" t="str">
        <f>IFERROR(VLOOKUP($A50,'All Running Order working doc'!$B$4:$CO$60,AS$100,FALSE),"-")</f>
        <v>-</v>
      </c>
      <c r="AT50" s="21" t="str">
        <f>IFERROR(VLOOKUP($A50,'All Running Order working doc'!$B$4:$CO$60,AT$100,FALSE),"-")</f>
        <v>-</v>
      </c>
      <c r="AU50" s="21" t="str">
        <f>IFERROR(VLOOKUP($A50,'All Running Order working doc'!$B$4:$CO$60,AU$100,FALSE),"-")</f>
        <v>-</v>
      </c>
      <c r="AV50" s="21" t="str">
        <f>IFERROR(VLOOKUP($A50,'All Running Order working doc'!$B$4:$CO$60,AV$100,FALSE),"-")</f>
        <v>-</v>
      </c>
      <c r="AW50" s="21" t="str">
        <f>IFERROR(VLOOKUP($A50,'All Running Order working doc'!$B$4:$CO$60,AW$100,FALSE),"-")</f>
        <v>-</v>
      </c>
      <c r="AX50" s="21" t="str">
        <f>IFERROR(VLOOKUP($A50,'All Running Order working doc'!$B$4:$CO$60,AX$100,FALSE),"-")</f>
        <v>-</v>
      </c>
      <c r="AY50" s="21" t="str">
        <f>IFERROR(VLOOKUP($A50,'All Running Order working doc'!$B$4:$CO$60,AY$100,FALSE),"-")</f>
        <v>-</v>
      </c>
      <c r="AZ50" s="21" t="str">
        <f>IFERROR(VLOOKUP($A50,'All Running Order working doc'!$B$4:$CO$60,AZ$100,FALSE),"-")</f>
        <v>-</v>
      </c>
      <c r="BA50" s="21" t="str">
        <f>IFERROR(VLOOKUP($A50,'All Running Order working doc'!$B$4:$CO$60,BA$100,FALSE),"-")</f>
        <v>-</v>
      </c>
      <c r="BB50" s="21" t="str">
        <f>IFERROR(VLOOKUP($A50,'All Running Order working doc'!$B$4:$CO$60,BB$100,FALSE),"-")</f>
        <v>-</v>
      </c>
      <c r="BC50" s="21" t="str">
        <f>IFERROR(VLOOKUP($A50,'All Running Order working doc'!$B$4:$CO$60,BC$100,FALSE),"-")</f>
        <v>-</v>
      </c>
      <c r="BD50" s="21" t="str">
        <f>IFERROR(VLOOKUP($A50,'All Running Order working doc'!$B$4:$CO$60,BD$100,FALSE),"-")</f>
        <v>-</v>
      </c>
      <c r="BE50" s="21" t="str">
        <f>IFERROR(VLOOKUP($A50,'All Running Order working doc'!$B$4:$CO$60,BE$100,FALSE),"-")</f>
        <v>-</v>
      </c>
      <c r="BF50" s="21" t="str">
        <f>IFERROR(VLOOKUP($A50,'All Running Order working doc'!$B$4:$CO$60,BF$100,FALSE),"-")</f>
        <v>-</v>
      </c>
      <c r="BG50" s="21" t="str">
        <f>IFERROR(VLOOKUP($A50,'All Running Order working doc'!$B$4:$CO$60,BG$100,FALSE),"-")</f>
        <v>-</v>
      </c>
      <c r="BH50" s="21" t="str">
        <f>IFERROR(VLOOKUP($A50,'All Running Order working doc'!$B$4:$CO$60,BH$100,FALSE),"-")</f>
        <v>-</v>
      </c>
      <c r="BI50" s="21" t="str">
        <f>IFERROR(VLOOKUP($A50,'All Running Order working doc'!$B$4:$CO$60,BI$100,FALSE),"-")</f>
        <v>-</v>
      </c>
      <c r="BJ50" s="21" t="str">
        <f>IFERROR(VLOOKUP($A50,'All Running Order working doc'!$B$4:$CO$60,BJ$100,FALSE),"-")</f>
        <v>-</v>
      </c>
      <c r="BK50" s="21" t="str">
        <f>IFERROR(VLOOKUP($A50,'All Running Order working doc'!$B$4:$CO$60,BK$100,FALSE),"-")</f>
        <v>-</v>
      </c>
      <c r="BL50" s="21" t="str">
        <f>IFERROR(VLOOKUP($A50,'All Running Order working doc'!$B$4:$CO$60,BL$100,FALSE),"-")</f>
        <v>-</v>
      </c>
      <c r="BM50" s="21" t="str">
        <f>IFERROR(VLOOKUP($A50,'All Running Order working doc'!$B$4:$CO$60,BM$100,FALSE),"-")</f>
        <v>-</v>
      </c>
      <c r="BN50" s="21" t="str">
        <f>IFERROR(VLOOKUP($A50,'All Running Order working doc'!$B$4:$CO$60,BN$100,FALSE),"-")</f>
        <v>-</v>
      </c>
      <c r="BO50" s="21" t="str">
        <f>IFERROR(VLOOKUP($A50,'All Running Order working doc'!$B$4:$CO$60,BO$100,FALSE),"-")</f>
        <v>-</v>
      </c>
      <c r="BP50" s="21" t="str">
        <f>IFERROR(VLOOKUP($A50,'All Running Order working doc'!$B$4:$CO$60,BP$100,FALSE),"-")</f>
        <v>-</v>
      </c>
      <c r="BQ50" s="21" t="str">
        <f>IFERROR(VLOOKUP($A50,'All Running Order working doc'!$B$4:$CO$60,BQ$100,FALSE),"-")</f>
        <v>-</v>
      </c>
      <c r="BR50" s="21" t="str">
        <f>IFERROR(VLOOKUP($A50,'All Running Order working doc'!$B$4:$CO$60,BR$100,FALSE),"-")</f>
        <v>-</v>
      </c>
      <c r="BS50" s="21" t="str">
        <f>IFERROR(VLOOKUP($A50,'All Running Order working doc'!$B$4:$CO$60,BS$100,FALSE),"-")</f>
        <v>-</v>
      </c>
      <c r="BT50" s="21" t="str">
        <f>IFERROR(VLOOKUP($A50,'All Running Order working doc'!$B$4:$CO$60,BT$100,FALSE),"-")</f>
        <v>-</v>
      </c>
      <c r="BU50" s="21" t="str">
        <f>IFERROR(VLOOKUP($A50,'All Running Order working doc'!$B$4:$CO$60,BU$100,FALSE),"-")</f>
        <v>-</v>
      </c>
      <c r="BV50" s="21" t="str">
        <f>IFERROR(VLOOKUP($A50,'All Running Order working doc'!$B$4:$CO$60,BV$100,FALSE),"-")</f>
        <v>-</v>
      </c>
      <c r="BW50" s="21" t="str">
        <f>IFERROR(VLOOKUP($A50,'All Running Order working doc'!$B$4:$CO$60,BW$100,FALSE),"-")</f>
        <v>-</v>
      </c>
      <c r="BX50" s="21" t="str">
        <f>IFERROR(VLOOKUP($A50,'All Running Order working doc'!$B$4:$CO$60,BX$100,FALSE),"-")</f>
        <v>-</v>
      </c>
      <c r="BY50" s="21" t="str">
        <f>IFERROR(VLOOKUP($A50,'All Running Order working doc'!$B$4:$CO$60,BY$100,FALSE),"-")</f>
        <v>-</v>
      </c>
      <c r="BZ50" s="21" t="str">
        <f>IFERROR(VLOOKUP($A50,'All Running Order working doc'!$B$4:$CO$60,BZ$100,FALSE),"-")</f>
        <v>-</v>
      </c>
      <c r="CA50" s="21" t="str">
        <f>IFERROR(VLOOKUP($A50,'All Running Order working doc'!$B$4:$CO$60,CA$100,FALSE),"-")</f>
        <v>-</v>
      </c>
      <c r="CB50" s="21" t="str">
        <f>IFERROR(VLOOKUP($A50,'All Running Order working doc'!$B$4:$CO$60,CB$100,FALSE),"-")</f>
        <v>-</v>
      </c>
      <c r="CC50" s="21" t="str">
        <f>IFERROR(VLOOKUP($A50,'All Running Order working doc'!$B$4:$CO$60,CC$100,FALSE),"-")</f>
        <v>-</v>
      </c>
      <c r="CD50" s="21" t="str">
        <f>IFERROR(VLOOKUP($A50,'All Running Order working doc'!$B$4:$CO$60,CD$100,FALSE),"-")</f>
        <v>-</v>
      </c>
      <c r="CE50" s="21" t="str">
        <f>IFERROR(VLOOKUP($A50,'All Running Order working doc'!$B$4:$CO$60,CE$100,FALSE),"-")</f>
        <v>-</v>
      </c>
      <c r="CF50" s="21" t="str">
        <f>IFERROR(VLOOKUP($A50,'All Running Order working doc'!$B$4:$CO$60,CF$100,FALSE),"-")</f>
        <v>-</v>
      </c>
      <c r="CG50" s="21" t="str">
        <f>IFERROR(VLOOKUP($A50,'All Running Order working doc'!$B$4:$CO$60,CG$100,FALSE),"-")</f>
        <v>-</v>
      </c>
      <c r="CH50" s="21" t="str">
        <f>IFERROR(VLOOKUP($A50,'All Running Order working doc'!$B$4:$CO$60,CH$100,FALSE),"-")</f>
        <v>-</v>
      </c>
      <c r="CI50" s="21" t="str">
        <f>IFERROR(VLOOKUP($A50,'All Running Order working doc'!$B$4:$CO$60,CI$100,FALSE),"-")</f>
        <v>-</v>
      </c>
      <c r="CJ50" s="21" t="str">
        <f>IFERROR(VLOOKUP($A50,'All Running Order working doc'!$B$4:$CO$60,CJ$100,FALSE),"-")</f>
        <v>-</v>
      </c>
      <c r="CK50" s="21" t="str">
        <f>IFERROR(VLOOKUP($A50,'All Running Order working doc'!$B$4:$CO$60,CK$100,FALSE),"-")</f>
        <v>-</v>
      </c>
      <c r="CL50" s="21" t="str">
        <f>IFERROR(VLOOKUP($A50,'All Running Order working doc'!$B$4:$CO$60,CL$100,FALSE),"-")</f>
        <v>-</v>
      </c>
      <c r="CM50" s="21" t="str">
        <f>IFERROR(VLOOKUP($A50,'All Running Order working doc'!$B$4:$CO$60,CM$100,FALSE),"-")</f>
        <v>-</v>
      </c>
      <c r="CN50" s="21" t="str">
        <f>IFERROR(VLOOKUP($A50,'All Running Order working doc'!$B$4:$CO$60,CN$100,FALSE),"-")</f>
        <v>-</v>
      </c>
      <c r="CQ50" s="3">
        <v>47</v>
      </c>
    </row>
    <row r="51" spans="1:95" x14ac:dyDescent="0.3">
      <c r="A51" s="3" t="str">
        <f>CONCATENATE(Constants!$D$2,CQ51,)</f>
        <v>National48</v>
      </c>
      <c r="B51" s="12" t="str">
        <f>IFERROR(VLOOKUP($A51,'All Running Order working doc'!$B$4:$CO$60,B$100,FALSE),"-")</f>
        <v>-</v>
      </c>
      <c r="C51" s="21" t="str">
        <f>IFERROR(VLOOKUP($A51,'All Running Order working doc'!$B$4:$CO$60,C$100,FALSE),"-")</f>
        <v>-</v>
      </c>
      <c r="D51" s="21" t="str">
        <f>IFERROR(VLOOKUP($A51,'All Running Order working doc'!$B$4:$CO$60,D$100,FALSE),"-")</f>
        <v>-</v>
      </c>
      <c r="E51" s="21" t="str">
        <f>IFERROR(VLOOKUP($A51,'All Running Order working doc'!$B$4:$CO$60,E$100,FALSE),"-")</f>
        <v>-</v>
      </c>
      <c r="F51" s="21" t="str">
        <f>IFERROR(VLOOKUP($A51,'All Running Order working doc'!$B$4:$CO$60,F$100,FALSE),"-")</f>
        <v>-</v>
      </c>
      <c r="G51" s="21" t="str">
        <f>IFERROR(VLOOKUP($A51,'All Running Order working doc'!$B$4:$CO$60,G$100,FALSE),"-")</f>
        <v>-</v>
      </c>
      <c r="H51" s="21" t="str">
        <f>IFERROR(VLOOKUP($A51,'All Running Order working doc'!$B$4:$CO$60,H$100,FALSE),"-")</f>
        <v>-</v>
      </c>
      <c r="I51" s="21" t="str">
        <f>IFERROR(VLOOKUP($A51,'All Running Order working doc'!$B$4:$CO$60,I$100,FALSE),"-")</f>
        <v>-</v>
      </c>
      <c r="J51" s="21" t="str">
        <f>IFERROR(VLOOKUP($A51,'All Running Order working doc'!$B$4:$CO$60,J$100,FALSE),"-")</f>
        <v>-</v>
      </c>
      <c r="K51" s="21" t="str">
        <f>IFERROR(VLOOKUP($A51,'All Running Order working doc'!$B$4:$CO$60,K$100,FALSE),"-")</f>
        <v>-</v>
      </c>
      <c r="L51" s="21" t="str">
        <f>IFERROR(VLOOKUP($A51,'All Running Order working doc'!$B$4:$CO$60,L$100,FALSE),"-")</f>
        <v>-</v>
      </c>
      <c r="M51" s="21" t="str">
        <f>IFERROR(VLOOKUP($A51,'All Running Order working doc'!$B$4:$CO$60,M$100,FALSE),"-")</f>
        <v>-</v>
      </c>
      <c r="N51" s="21" t="str">
        <f>IFERROR(VLOOKUP($A51,'All Running Order working doc'!$B$4:$CO$60,N$100,FALSE),"-")</f>
        <v>-</v>
      </c>
      <c r="O51" s="21" t="str">
        <f>IFERROR(VLOOKUP($A51,'All Running Order working doc'!$B$4:$CO$60,O$100,FALSE),"-")</f>
        <v>-</v>
      </c>
      <c r="P51" s="21" t="str">
        <f>IFERROR(VLOOKUP($A51,'All Running Order working doc'!$B$4:$CO$60,P$100,FALSE),"-")</f>
        <v>-</v>
      </c>
      <c r="Q51" s="21" t="str">
        <f>IFERROR(VLOOKUP($A51,'All Running Order working doc'!$B$4:$CO$60,Q$100,FALSE),"-")</f>
        <v>-</v>
      </c>
      <c r="R51" s="21" t="str">
        <f>IFERROR(VLOOKUP($A51,'All Running Order working doc'!$B$4:$CO$60,R$100,FALSE),"-")</f>
        <v>-</v>
      </c>
      <c r="S51" s="21" t="str">
        <f>IFERROR(VLOOKUP($A51,'All Running Order working doc'!$B$4:$CO$60,S$100,FALSE),"-")</f>
        <v>-</v>
      </c>
      <c r="T51" s="21" t="str">
        <f>IFERROR(VLOOKUP($A51,'All Running Order working doc'!$B$4:$CO$60,T$100,FALSE),"-")</f>
        <v>-</v>
      </c>
      <c r="U51" s="21" t="str">
        <f>IFERROR(VLOOKUP($A51,'All Running Order working doc'!$B$4:$CO$60,U$100,FALSE),"-")</f>
        <v>-</v>
      </c>
      <c r="V51" s="21" t="str">
        <f>IFERROR(VLOOKUP($A51,'All Running Order working doc'!$B$4:$CO$60,V$100,FALSE),"-")</f>
        <v>-</v>
      </c>
      <c r="W51" s="21" t="str">
        <f>IFERROR(VLOOKUP($A51,'All Running Order working doc'!$B$4:$CO$60,W$100,FALSE),"-")</f>
        <v>-</v>
      </c>
      <c r="X51" s="21" t="str">
        <f>IFERROR(VLOOKUP($A51,'All Running Order working doc'!$B$4:$CO$60,X$100,FALSE),"-")</f>
        <v>-</v>
      </c>
      <c r="Y51" s="21" t="str">
        <f>IFERROR(VLOOKUP($A51,'All Running Order working doc'!$B$4:$CO$60,Y$100,FALSE),"-")</f>
        <v>-</v>
      </c>
      <c r="Z51" s="21" t="str">
        <f>IFERROR(VLOOKUP($A51,'All Running Order working doc'!$B$4:$CO$60,Z$100,FALSE),"-")</f>
        <v>-</v>
      </c>
      <c r="AA51" s="21" t="str">
        <f>IFERROR(VLOOKUP($A51,'All Running Order working doc'!$B$4:$CO$60,AA$100,FALSE),"-")</f>
        <v>-</v>
      </c>
      <c r="AB51" s="21" t="str">
        <f>IFERROR(VLOOKUP($A51,'All Running Order working doc'!$B$4:$CO$60,AB$100,FALSE),"-")</f>
        <v>-</v>
      </c>
      <c r="AC51" s="21" t="str">
        <f>IFERROR(VLOOKUP($A51,'All Running Order working doc'!$B$4:$CO$60,AC$100,FALSE),"-")</f>
        <v>-</v>
      </c>
      <c r="AD51" s="21" t="str">
        <f>IFERROR(VLOOKUP($A51,'All Running Order working doc'!$B$4:$CO$60,AD$100,FALSE),"-")</f>
        <v>-</v>
      </c>
      <c r="AE51" s="21" t="str">
        <f>IFERROR(VLOOKUP($A51,'All Running Order working doc'!$B$4:$CO$60,AE$100,FALSE),"-")</f>
        <v>-</v>
      </c>
      <c r="AF51" s="21" t="str">
        <f>IFERROR(VLOOKUP($A51,'All Running Order working doc'!$B$4:$CO$60,AF$100,FALSE),"-")</f>
        <v>-</v>
      </c>
      <c r="AG51" s="21" t="str">
        <f>IFERROR(VLOOKUP($A51,'All Running Order working doc'!$B$4:$CO$60,AG$100,FALSE),"-")</f>
        <v>-</v>
      </c>
      <c r="AH51" s="21" t="str">
        <f>IFERROR(VLOOKUP($A51,'All Running Order working doc'!$B$4:$CO$60,AH$100,FALSE),"-")</f>
        <v>-</v>
      </c>
      <c r="AI51" s="21" t="str">
        <f>IFERROR(VLOOKUP($A51,'All Running Order working doc'!$B$4:$CO$60,AI$100,FALSE),"-")</f>
        <v>-</v>
      </c>
      <c r="AJ51" s="21" t="str">
        <f>IFERROR(VLOOKUP($A51,'All Running Order working doc'!$B$4:$CO$60,AJ$100,FALSE),"-")</f>
        <v>-</v>
      </c>
      <c r="AK51" s="21" t="str">
        <f>IFERROR(VLOOKUP($A51,'All Running Order working doc'!$B$4:$CO$60,AK$100,FALSE),"-")</f>
        <v>-</v>
      </c>
      <c r="AL51" s="21" t="str">
        <f>IFERROR(VLOOKUP($A51,'All Running Order working doc'!$B$4:$CO$60,AL$100,FALSE),"-")</f>
        <v>-</v>
      </c>
      <c r="AM51" s="21" t="str">
        <f>IFERROR(VLOOKUP($A51,'All Running Order working doc'!$B$4:$CO$60,AM$100,FALSE),"-")</f>
        <v>-</v>
      </c>
      <c r="AN51" s="21" t="str">
        <f>IFERROR(VLOOKUP($A51,'All Running Order working doc'!$B$4:$CO$60,AN$100,FALSE),"-")</f>
        <v>-</v>
      </c>
      <c r="AO51" s="21" t="str">
        <f>IFERROR(VLOOKUP($A51,'All Running Order working doc'!$B$4:$CO$60,AO$100,FALSE),"-")</f>
        <v>-</v>
      </c>
      <c r="AP51" s="21" t="str">
        <f>IFERROR(VLOOKUP($A51,'All Running Order working doc'!$B$4:$CO$60,AP$100,FALSE),"-")</f>
        <v>-</v>
      </c>
      <c r="AQ51" s="21" t="str">
        <f>IFERROR(VLOOKUP($A51,'All Running Order working doc'!$B$4:$CO$60,AQ$100,FALSE),"-")</f>
        <v>-</v>
      </c>
      <c r="AR51" s="21" t="str">
        <f>IFERROR(VLOOKUP($A51,'All Running Order working doc'!$B$4:$CO$60,AR$100,FALSE),"-")</f>
        <v>-</v>
      </c>
      <c r="AS51" s="21" t="str">
        <f>IFERROR(VLOOKUP($A51,'All Running Order working doc'!$B$4:$CO$60,AS$100,FALSE),"-")</f>
        <v>-</v>
      </c>
      <c r="AT51" s="21" t="str">
        <f>IFERROR(VLOOKUP($A51,'All Running Order working doc'!$B$4:$CO$60,AT$100,FALSE),"-")</f>
        <v>-</v>
      </c>
      <c r="AU51" s="21" t="str">
        <f>IFERROR(VLOOKUP($A51,'All Running Order working doc'!$B$4:$CO$60,AU$100,FALSE),"-")</f>
        <v>-</v>
      </c>
      <c r="AV51" s="21" t="str">
        <f>IFERROR(VLOOKUP($A51,'All Running Order working doc'!$B$4:$CO$60,AV$100,FALSE),"-")</f>
        <v>-</v>
      </c>
      <c r="AW51" s="21" t="str">
        <f>IFERROR(VLOOKUP($A51,'All Running Order working doc'!$B$4:$CO$60,AW$100,FALSE),"-")</f>
        <v>-</v>
      </c>
      <c r="AX51" s="21" t="str">
        <f>IFERROR(VLOOKUP($A51,'All Running Order working doc'!$B$4:$CO$60,AX$100,FALSE),"-")</f>
        <v>-</v>
      </c>
      <c r="AY51" s="21" t="str">
        <f>IFERROR(VLOOKUP($A51,'All Running Order working doc'!$B$4:$CO$60,AY$100,FALSE),"-")</f>
        <v>-</v>
      </c>
      <c r="AZ51" s="21" t="str">
        <f>IFERROR(VLOOKUP($A51,'All Running Order working doc'!$B$4:$CO$60,AZ$100,FALSE),"-")</f>
        <v>-</v>
      </c>
      <c r="BA51" s="21" t="str">
        <f>IFERROR(VLOOKUP($A51,'All Running Order working doc'!$B$4:$CO$60,BA$100,FALSE),"-")</f>
        <v>-</v>
      </c>
      <c r="BB51" s="21" t="str">
        <f>IFERROR(VLOOKUP($A51,'All Running Order working doc'!$B$4:$CO$60,BB$100,FALSE),"-")</f>
        <v>-</v>
      </c>
      <c r="BC51" s="21" t="str">
        <f>IFERROR(VLOOKUP($A51,'All Running Order working doc'!$B$4:$CO$60,BC$100,FALSE),"-")</f>
        <v>-</v>
      </c>
      <c r="BD51" s="21" t="str">
        <f>IFERROR(VLOOKUP($A51,'All Running Order working doc'!$B$4:$CO$60,BD$100,FALSE),"-")</f>
        <v>-</v>
      </c>
      <c r="BE51" s="21" t="str">
        <f>IFERROR(VLOOKUP($A51,'All Running Order working doc'!$B$4:$CO$60,BE$100,FALSE),"-")</f>
        <v>-</v>
      </c>
      <c r="BF51" s="21" t="str">
        <f>IFERROR(VLOOKUP($A51,'All Running Order working doc'!$B$4:$CO$60,BF$100,FALSE),"-")</f>
        <v>-</v>
      </c>
      <c r="BG51" s="21" t="str">
        <f>IFERROR(VLOOKUP($A51,'All Running Order working doc'!$B$4:$CO$60,BG$100,FALSE),"-")</f>
        <v>-</v>
      </c>
      <c r="BH51" s="21" t="str">
        <f>IFERROR(VLOOKUP($A51,'All Running Order working doc'!$B$4:$CO$60,BH$100,FALSE),"-")</f>
        <v>-</v>
      </c>
      <c r="BI51" s="21" t="str">
        <f>IFERROR(VLOOKUP($A51,'All Running Order working doc'!$B$4:$CO$60,BI$100,FALSE),"-")</f>
        <v>-</v>
      </c>
      <c r="BJ51" s="21" t="str">
        <f>IFERROR(VLOOKUP($A51,'All Running Order working doc'!$B$4:$CO$60,BJ$100,FALSE),"-")</f>
        <v>-</v>
      </c>
      <c r="BK51" s="21" t="str">
        <f>IFERROR(VLOOKUP($A51,'All Running Order working doc'!$B$4:$CO$60,BK$100,FALSE),"-")</f>
        <v>-</v>
      </c>
      <c r="BL51" s="21" t="str">
        <f>IFERROR(VLOOKUP($A51,'All Running Order working doc'!$B$4:$CO$60,BL$100,FALSE),"-")</f>
        <v>-</v>
      </c>
      <c r="BM51" s="21" t="str">
        <f>IFERROR(VLOOKUP($A51,'All Running Order working doc'!$B$4:$CO$60,BM$100,FALSE),"-")</f>
        <v>-</v>
      </c>
      <c r="BN51" s="21" t="str">
        <f>IFERROR(VLOOKUP($A51,'All Running Order working doc'!$B$4:$CO$60,BN$100,FALSE),"-")</f>
        <v>-</v>
      </c>
      <c r="BO51" s="21" t="str">
        <f>IFERROR(VLOOKUP($A51,'All Running Order working doc'!$B$4:$CO$60,BO$100,FALSE),"-")</f>
        <v>-</v>
      </c>
      <c r="BP51" s="21" t="str">
        <f>IFERROR(VLOOKUP($A51,'All Running Order working doc'!$B$4:$CO$60,BP$100,FALSE),"-")</f>
        <v>-</v>
      </c>
      <c r="BQ51" s="21" t="str">
        <f>IFERROR(VLOOKUP($A51,'All Running Order working doc'!$B$4:$CO$60,BQ$100,FALSE),"-")</f>
        <v>-</v>
      </c>
      <c r="BR51" s="21" t="str">
        <f>IFERROR(VLOOKUP($A51,'All Running Order working doc'!$B$4:$CO$60,BR$100,FALSE),"-")</f>
        <v>-</v>
      </c>
      <c r="BS51" s="21" t="str">
        <f>IFERROR(VLOOKUP($A51,'All Running Order working doc'!$B$4:$CO$60,BS$100,FALSE),"-")</f>
        <v>-</v>
      </c>
      <c r="BT51" s="21" t="str">
        <f>IFERROR(VLOOKUP($A51,'All Running Order working doc'!$B$4:$CO$60,BT$100,FALSE),"-")</f>
        <v>-</v>
      </c>
      <c r="BU51" s="21" t="str">
        <f>IFERROR(VLOOKUP($A51,'All Running Order working doc'!$B$4:$CO$60,BU$100,FALSE),"-")</f>
        <v>-</v>
      </c>
      <c r="BV51" s="21" t="str">
        <f>IFERROR(VLOOKUP($A51,'All Running Order working doc'!$B$4:$CO$60,BV$100,FALSE),"-")</f>
        <v>-</v>
      </c>
      <c r="BW51" s="21" t="str">
        <f>IFERROR(VLOOKUP($A51,'All Running Order working doc'!$B$4:$CO$60,BW$100,FALSE),"-")</f>
        <v>-</v>
      </c>
      <c r="BX51" s="21" t="str">
        <f>IFERROR(VLOOKUP($A51,'All Running Order working doc'!$B$4:$CO$60,BX$100,FALSE),"-")</f>
        <v>-</v>
      </c>
      <c r="BY51" s="21" t="str">
        <f>IFERROR(VLOOKUP($A51,'All Running Order working doc'!$B$4:$CO$60,BY$100,FALSE),"-")</f>
        <v>-</v>
      </c>
      <c r="BZ51" s="21" t="str">
        <f>IFERROR(VLOOKUP($A51,'All Running Order working doc'!$B$4:$CO$60,BZ$100,FALSE),"-")</f>
        <v>-</v>
      </c>
      <c r="CA51" s="21" t="str">
        <f>IFERROR(VLOOKUP($A51,'All Running Order working doc'!$B$4:$CO$60,CA$100,FALSE),"-")</f>
        <v>-</v>
      </c>
      <c r="CB51" s="21" t="str">
        <f>IFERROR(VLOOKUP($A51,'All Running Order working doc'!$B$4:$CO$60,CB$100,FALSE),"-")</f>
        <v>-</v>
      </c>
      <c r="CC51" s="21" t="str">
        <f>IFERROR(VLOOKUP($A51,'All Running Order working doc'!$B$4:$CO$60,CC$100,FALSE),"-")</f>
        <v>-</v>
      </c>
      <c r="CD51" s="21" t="str">
        <f>IFERROR(VLOOKUP($A51,'All Running Order working doc'!$B$4:$CO$60,CD$100,FALSE),"-")</f>
        <v>-</v>
      </c>
      <c r="CE51" s="21" t="str">
        <f>IFERROR(VLOOKUP($A51,'All Running Order working doc'!$B$4:$CO$60,CE$100,FALSE),"-")</f>
        <v>-</v>
      </c>
      <c r="CF51" s="21" t="str">
        <f>IFERROR(VLOOKUP($A51,'All Running Order working doc'!$B$4:$CO$60,CF$100,FALSE),"-")</f>
        <v>-</v>
      </c>
      <c r="CG51" s="21" t="str">
        <f>IFERROR(VLOOKUP($A51,'All Running Order working doc'!$B$4:$CO$60,CG$100,FALSE),"-")</f>
        <v>-</v>
      </c>
      <c r="CH51" s="21" t="str">
        <f>IFERROR(VLOOKUP($A51,'All Running Order working doc'!$B$4:$CO$60,CH$100,FALSE),"-")</f>
        <v>-</v>
      </c>
      <c r="CI51" s="21" t="str">
        <f>IFERROR(VLOOKUP($A51,'All Running Order working doc'!$B$4:$CO$60,CI$100,FALSE),"-")</f>
        <v>-</v>
      </c>
      <c r="CJ51" s="21" t="str">
        <f>IFERROR(VLOOKUP($A51,'All Running Order working doc'!$B$4:$CO$60,CJ$100,FALSE),"-")</f>
        <v>-</v>
      </c>
      <c r="CK51" s="21" t="str">
        <f>IFERROR(VLOOKUP($A51,'All Running Order working doc'!$B$4:$CO$60,CK$100,FALSE),"-")</f>
        <v>-</v>
      </c>
      <c r="CL51" s="21" t="str">
        <f>IFERROR(VLOOKUP($A51,'All Running Order working doc'!$B$4:$CO$60,CL$100,FALSE),"-")</f>
        <v>-</v>
      </c>
      <c r="CM51" s="21" t="str">
        <f>IFERROR(VLOOKUP($A51,'All Running Order working doc'!$B$4:$CO$60,CM$100,FALSE),"-")</f>
        <v>-</v>
      </c>
      <c r="CN51" s="21" t="str">
        <f>IFERROR(VLOOKUP($A51,'All Running Order working doc'!$B$4:$CO$60,CN$100,FALSE),"-")</f>
        <v>-</v>
      </c>
      <c r="CQ51" s="3">
        <v>48</v>
      </c>
    </row>
    <row r="52" spans="1:95" x14ac:dyDescent="0.3">
      <c r="A52" s="3" t="str">
        <f>CONCATENATE(Constants!$D$2,CQ52,)</f>
        <v>National49</v>
      </c>
      <c r="B52" s="12" t="str">
        <f>IFERROR(VLOOKUP($A52,'All Running Order working doc'!$B$4:$CO$60,B$100,FALSE),"-")</f>
        <v>-</v>
      </c>
      <c r="C52" s="21" t="str">
        <f>IFERROR(VLOOKUP($A52,'All Running Order working doc'!$B$4:$CO$60,C$100,FALSE),"-")</f>
        <v>-</v>
      </c>
      <c r="D52" s="21" t="str">
        <f>IFERROR(VLOOKUP($A52,'All Running Order working doc'!$B$4:$CO$60,D$100,FALSE),"-")</f>
        <v>-</v>
      </c>
      <c r="E52" s="21" t="str">
        <f>IFERROR(VLOOKUP($A52,'All Running Order working doc'!$B$4:$CO$60,E$100,FALSE),"-")</f>
        <v>-</v>
      </c>
      <c r="F52" s="21" t="str">
        <f>IFERROR(VLOOKUP($A52,'All Running Order working doc'!$B$4:$CO$60,F$100,FALSE),"-")</f>
        <v>-</v>
      </c>
      <c r="G52" s="21" t="str">
        <f>IFERROR(VLOOKUP($A52,'All Running Order working doc'!$B$4:$CO$60,G$100,FALSE),"-")</f>
        <v>-</v>
      </c>
      <c r="H52" s="21" t="str">
        <f>IFERROR(VLOOKUP($A52,'All Running Order working doc'!$B$4:$CO$60,H$100,FALSE),"-")</f>
        <v>-</v>
      </c>
      <c r="I52" s="21" t="str">
        <f>IFERROR(VLOOKUP($A52,'All Running Order working doc'!$B$4:$CO$60,I$100,FALSE),"-")</f>
        <v>-</v>
      </c>
      <c r="J52" s="21" t="str">
        <f>IFERROR(VLOOKUP($A52,'All Running Order working doc'!$B$4:$CO$60,J$100,FALSE),"-")</f>
        <v>-</v>
      </c>
      <c r="K52" s="21" t="str">
        <f>IFERROR(VLOOKUP($A52,'All Running Order working doc'!$B$4:$CO$60,K$100,FALSE),"-")</f>
        <v>-</v>
      </c>
      <c r="L52" s="21" t="str">
        <f>IFERROR(VLOOKUP($A52,'All Running Order working doc'!$B$4:$CO$60,L$100,FALSE),"-")</f>
        <v>-</v>
      </c>
      <c r="M52" s="21" t="str">
        <f>IFERROR(VLOOKUP($A52,'All Running Order working doc'!$B$4:$CO$60,M$100,FALSE),"-")</f>
        <v>-</v>
      </c>
      <c r="N52" s="21" t="str">
        <f>IFERROR(VLOOKUP($A52,'All Running Order working doc'!$B$4:$CO$60,N$100,FALSE),"-")</f>
        <v>-</v>
      </c>
      <c r="O52" s="21" t="str">
        <f>IFERROR(VLOOKUP($A52,'All Running Order working doc'!$B$4:$CO$60,O$100,FALSE),"-")</f>
        <v>-</v>
      </c>
      <c r="P52" s="21" t="str">
        <f>IFERROR(VLOOKUP($A52,'All Running Order working doc'!$B$4:$CO$60,P$100,FALSE),"-")</f>
        <v>-</v>
      </c>
      <c r="Q52" s="21" t="str">
        <f>IFERROR(VLOOKUP($A52,'All Running Order working doc'!$B$4:$CO$60,Q$100,FALSE),"-")</f>
        <v>-</v>
      </c>
      <c r="R52" s="21" t="str">
        <f>IFERROR(VLOOKUP($A52,'All Running Order working doc'!$B$4:$CO$60,R$100,FALSE),"-")</f>
        <v>-</v>
      </c>
      <c r="S52" s="21" t="str">
        <f>IFERROR(VLOOKUP($A52,'All Running Order working doc'!$B$4:$CO$60,S$100,FALSE),"-")</f>
        <v>-</v>
      </c>
      <c r="T52" s="21" t="str">
        <f>IFERROR(VLOOKUP($A52,'All Running Order working doc'!$B$4:$CO$60,T$100,FALSE),"-")</f>
        <v>-</v>
      </c>
      <c r="U52" s="21" t="str">
        <f>IFERROR(VLOOKUP($A52,'All Running Order working doc'!$B$4:$CO$60,U$100,FALSE),"-")</f>
        <v>-</v>
      </c>
      <c r="V52" s="21" t="str">
        <f>IFERROR(VLOOKUP($A52,'All Running Order working doc'!$B$4:$CO$60,V$100,FALSE),"-")</f>
        <v>-</v>
      </c>
      <c r="W52" s="21" t="str">
        <f>IFERROR(VLOOKUP($A52,'All Running Order working doc'!$B$4:$CO$60,W$100,FALSE),"-")</f>
        <v>-</v>
      </c>
      <c r="X52" s="21" t="str">
        <f>IFERROR(VLOOKUP($A52,'All Running Order working doc'!$B$4:$CO$60,X$100,FALSE),"-")</f>
        <v>-</v>
      </c>
      <c r="Y52" s="21" t="str">
        <f>IFERROR(VLOOKUP($A52,'All Running Order working doc'!$B$4:$CO$60,Y$100,FALSE),"-")</f>
        <v>-</v>
      </c>
      <c r="Z52" s="21" t="str">
        <f>IFERROR(VLOOKUP($A52,'All Running Order working doc'!$B$4:$CO$60,Z$100,FALSE),"-")</f>
        <v>-</v>
      </c>
      <c r="AA52" s="21" t="str">
        <f>IFERROR(VLOOKUP($A52,'All Running Order working doc'!$B$4:$CO$60,AA$100,FALSE),"-")</f>
        <v>-</v>
      </c>
      <c r="AB52" s="21" t="str">
        <f>IFERROR(VLOOKUP($A52,'All Running Order working doc'!$B$4:$CO$60,AB$100,FALSE),"-")</f>
        <v>-</v>
      </c>
      <c r="AC52" s="21" t="str">
        <f>IFERROR(VLOOKUP($A52,'All Running Order working doc'!$B$4:$CO$60,AC$100,FALSE),"-")</f>
        <v>-</v>
      </c>
      <c r="AD52" s="21" t="str">
        <f>IFERROR(VLOOKUP($A52,'All Running Order working doc'!$B$4:$CO$60,AD$100,FALSE),"-")</f>
        <v>-</v>
      </c>
      <c r="AE52" s="21" t="str">
        <f>IFERROR(VLOOKUP($A52,'All Running Order working doc'!$B$4:$CO$60,AE$100,FALSE),"-")</f>
        <v>-</v>
      </c>
      <c r="AF52" s="21" t="str">
        <f>IFERROR(VLOOKUP($A52,'All Running Order working doc'!$B$4:$CO$60,AF$100,FALSE),"-")</f>
        <v>-</v>
      </c>
      <c r="AG52" s="21" t="str">
        <f>IFERROR(VLOOKUP($A52,'All Running Order working doc'!$B$4:$CO$60,AG$100,FALSE),"-")</f>
        <v>-</v>
      </c>
      <c r="AH52" s="21" t="str">
        <f>IFERROR(VLOOKUP($A52,'All Running Order working doc'!$B$4:$CO$60,AH$100,FALSE),"-")</f>
        <v>-</v>
      </c>
      <c r="AI52" s="21" t="str">
        <f>IFERROR(VLOOKUP($A52,'All Running Order working doc'!$B$4:$CO$60,AI$100,FALSE),"-")</f>
        <v>-</v>
      </c>
      <c r="AJ52" s="21" t="str">
        <f>IFERROR(VLOOKUP($A52,'All Running Order working doc'!$B$4:$CO$60,AJ$100,FALSE),"-")</f>
        <v>-</v>
      </c>
      <c r="AK52" s="21" t="str">
        <f>IFERROR(VLOOKUP($A52,'All Running Order working doc'!$B$4:$CO$60,AK$100,FALSE),"-")</f>
        <v>-</v>
      </c>
      <c r="AL52" s="21" t="str">
        <f>IFERROR(VLOOKUP($A52,'All Running Order working doc'!$B$4:$CO$60,AL$100,FALSE),"-")</f>
        <v>-</v>
      </c>
      <c r="AM52" s="21" t="str">
        <f>IFERROR(VLOOKUP($A52,'All Running Order working doc'!$B$4:$CO$60,AM$100,FALSE),"-")</f>
        <v>-</v>
      </c>
      <c r="AN52" s="21" t="str">
        <f>IFERROR(VLOOKUP($A52,'All Running Order working doc'!$B$4:$CO$60,AN$100,FALSE),"-")</f>
        <v>-</v>
      </c>
      <c r="AO52" s="21" t="str">
        <f>IFERROR(VLOOKUP($A52,'All Running Order working doc'!$B$4:$CO$60,AO$100,FALSE),"-")</f>
        <v>-</v>
      </c>
      <c r="AP52" s="21" t="str">
        <f>IFERROR(VLOOKUP($A52,'All Running Order working doc'!$B$4:$CO$60,AP$100,FALSE),"-")</f>
        <v>-</v>
      </c>
      <c r="AQ52" s="21" t="str">
        <f>IFERROR(VLOOKUP($A52,'All Running Order working doc'!$B$4:$CO$60,AQ$100,FALSE),"-")</f>
        <v>-</v>
      </c>
      <c r="AR52" s="21" t="str">
        <f>IFERROR(VLOOKUP($A52,'All Running Order working doc'!$B$4:$CO$60,AR$100,FALSE),"-")</f>
        <v>-</v>
      </c>
      <c r="AS52" s="21" t="str">
        <f>IFERROR(VLOOKUP($A52,'All Running Order working doc'!$B$4:$CO$60,AS$100,FALSE),"-")</f>
        <v>-</v>
      </c>
      <c r="AT52" s="21" t="str">
        <f>IFERROR(VLOOKUP($A52,'All Running Order working doc'!$B$4:$CO$60,AT$100,FALSE),"-")</f>
        <v>-</v>
      </c>
      <c r="AU52" s="21" t="str">
        <f>IFERROR(VLOOKUP($A52,'All Running Order working doc'!$B$4:$CO$60,AU$100,FALSE),"-")</f>
        <v>-</v>
      </c>
      <c r="AV52" s="21" t="str">
        <f>IFERROR(VLOOKUP($A52,'All Running Order working doc'!$B$4:$CO$60,AV$100,FALSE),"-")</f>
        <v>-</v>
      </c>
      <c r="AW52" s="21" t="str">
        <f>IFERROR(VLOOKUP($A52,'All Running Order working doc'!$B$4:$CO$60,AW$100,FALSE),"-")</f>
        <v>-</v>
      </c>
      <c r="AX52" s="21" t="str">
        <f>IFERROR(VLOOKUP($A52,'All Running Order working doc'!$B$4:$CO$60,AX$100,FALSE),"-")</f>
        <v>-</v>
      </c>
      <c r="AY52" s="21" t="str">
        <f>IFERROR(VLOOKUP($A52,'All Running Order working doc'!$B$4:$CO$60,AY$100,FALSE),"-")</f>
        <v>-</v>
      </c>
      <c r="AZ52" s="21" t="str">
        <f>IFERROR(VLOOKUP($A52,'All Running Order working doc'!$B$4:$CO$60,AZ$100,FALSE),"-")</f>
        <v>-</v>
      </c>
      <c r="BA52" s="21" t="str">
        <f>IFERROR(VLOOKUP($A52,'All Running Order working doc'!$B$4:$CO$60,BA$100,FALSE),"-")</f>
        <v>-</v>
      </c>
      <c r="BB52" s="21" t="str">
        <f>IFERROR(VLOOKUP($A52,'All Running Order working doc'!$B$4:$CO$60,BB$100,FALSE),"-")</f>
        <v>-</v>
      </c>
      <c r="BC52" s="21" t="str">
        <f>IFERROR(VLOOKUP($A52,'All Running Order working doc'!$B$4:$CO$60,BC$100,FALSE),"-")</f>
        <v>-</v>
      </c>
      <c r="BD52" s="21" t="str">
        <f>IFERROR(VLOOKUP($A52,'All Running Order working doc'!$B$4:$CO$60,BD$100,FALSE),"-")</f>
        <v>-</v>
      </c>
      <c r="BE52" s="21" t="str">
        <f>IFERROR(VLOOKUP($A52,'All Running Order working doc'!$B$4:$CO$60,BE$100,FALSE),"-")</f>
        <v>-</v>
      </c>
      <c r="BF52" s="21" t="str">
        <f>IFERROR(VLOOKUP($A52,'All Running Order working doc'!$B$4:$CO$60,BF$100,FALSE),"-")</f>
        <v>-</v>
      </c>
      <c r="BG52" s="21" t="str">
        <f>IFERROR(VLOOKUP($A52,'All Running Order working doc'!$B$4:$CO$60,BG$100,FALSE),"-")</f>
        <v>-</v>
      </c>
      <c r="BH52" s="21" t="str">
        <f>IFERROR(VLOOKUP($A52,'All Running Order working doc'!$B$4:$CO$60,BH$100,FALSE),"-")</f>
        <v>-</v>
      </c>
      <c r="BI52" s="21" t="str">
        <f>IFERROR(VLOOKUP($A52,'All Running Order working doc'!$B$4:$CO$60,BI$100,FALSE),"-")</f>
        <v>-</v>
      </c>
      <c r="BJ52" s="21" t="str">
        <f>IFERROR(VLOOKUP($A52,'All Running Order working doc'!$B$4:$CO$60,BJ$100,FALSE),"-")</f>
        <v>-</v>
      </c>
      <c r="BK52" s="21" t="str">
        <f>IFERROR(VLOOKUP($A52,'All Running Order working doc'!$B$4:$CO$60,BK$100,FALSE),"-")</f>
        <v>-</v>
      </c>
      <c r="BL52" s="21" t="str">
        <f>IFERROR(VLOOKUP($A52,'All Running Order working doc'!$B$4:$CO$60,BL$100,FALSE),"-")</f>
        <v>-</v>
      </c>
      <c r="BM52" s="21" t="str">
        <f>IFERROR(VLOOKUP($A52,'All Running Order working doc'!$B$4:$CO$60,BM$100,FALSE),"-")</f>
        <v>-</v>
      </c>
      <c r="BN52" s="21" t="str">
        <f>IFERROR(VLOOKUP($A52,'All Running Order working doc'!$B$4:$CO$60,BN$100,FALSE),"-")</f>
        <v>-</v>
      </c>
      <c r="BO52" s="21" t="str">
        <f>IFERROR(VLOOKUP($A52,'All Running Order working doc'!$B$4:$CO$60,BO$100,FALSE),"-")</f>
        <v>-</v>
      </c>
      <c r="BP52" s="21" t="str">
        <f>IFERROR(VLOOKUP($A52,'All Running Order working doc'!$B$4:$CO$60,BP$100,FALSE),"-")</f>
        <v>-</v>
      </c>
      <c r="BQ52" s="21" t="str">
        <f>IFERROR(VLOOKUP($A52,'All Running Order working doc'!$B$4:$CO$60,BQ$100,FALSE),"-")</f>
        <v>-</v>
      </c>
      <c r="BR52" s="21" t="str">
        <f>IFERROR(VLOOKUP($A52,'All Running Order working doc'!$B$4:$CO$60,BR$100,FALSE),"-")</f>
        <v>-</v>
      </c>
      <c r="BS52" s="21" t="str">
        <f>IFERROR(VLOOKUP($A52,'All Running Order working doc'!$B$4:$CO$60,BS$100,FALSE),"-")</f>
        <v>-</v>
      </c>
      <c r="BT52" s="21" t="str">
        <f>IFERROR(VLOOKUP($A52,'All Running Order working doc'!$B$4:$CO$60,BT$100,FALSE),"-")</f>
        <v>-</v>
      </c>
      <c r="BU52" s="21" t="str">
        <f>IFERROR(VLOOKUP($A52,'All Running Order working doc'!$B$4:$CO$60,BU$100,FALSE),"-")</f>
        <v>-</v>
      </c>
      <c r="BV52" s="21" t="str">
        <f>IFERROR(VLOOKUP($A52,'All Running Order working doc'!$B$4:$CO$60,BV$100,FALSE),"-")</f>
        <v>-</v>
      </c>
      <c r="BW52" s="21" t="str">
        <f>IFERROR(VLOOKUP($A52,'All Running Order working doc'!$B$4:$CO$60,BW$100,FALSE),"-")</f>
        <v>-</v>
      </c>
      <c r="BX52" s="21" t="str">
        <f>IFERROR(VLOOKUP($A52,'All Running Order working doc'!$B$4:$CO$60,BX$100,FALSE),"-")</f>
        <v>-</v>
      </c>
      <c r="BY52" s="21" t="str">
        <f>IFERROR(VLOOKUP($A52,'All Running Order working doc'!$B$4:$CO$60,BY$100,FALSE),"-")</f>
        <v>-</v>
      </c>
      <c r="BZ52" s="21" t="str">
        <f>IFERROR(VLOOKUP($A52,'All Running Order working doc'!$B$4:$CO$60,BZ$100,FALSE),"-")</f>
        <v>-</v>
      </c>
      <c r="CA52" s="21" t="str">
        <f>IFERROR(VLOOKUP($A52,'All Running Order working doc'!$B$4:$CO$60,CA$100,FALSE),"-")</f>
        <v>-</v>
      </c>
      <c r="CB52" s="21" t="str">
        <f>IFERROR(VLOOKUP($A52,'All Running Order working doc'!$B$4:$CO$60,CB$100,FALSE),"-")</f>
        <v>-</v>
      </c>
      <c r="CC52" s="21" t="str">
        <f>IFERROR(VLOOKUP($A52,'All Running Order working doc'!$B$4:$CO$60,CC$100,FALSE),"-")</f>
        <v>-</v>
      </c>
      <c r="CD52" s="21" t="str">
        <f>IFERROR(VLOOKUP($A52,'All Running Order working doc'!$B$4:$CO$60,CD$100,FALSE),"-")</f>
        <v>-</v>
      </c>
      <c r="CE52" s="21" t="str">
        <f>IFERROR(VLOOKUP($A52,'All Running Order working doc'!$B$4:$CO$60,CE$100,FALSE),"-")</f>
        <v>-</v>
      </c>
      <c r="CF52" s="21" t="str">
        <f>IFERROR(VLOOKUP($A52,'All Running Order working doc'!$B$4:$CO$60,CF$100,FALSE),"-")</f>
        <v>-</v>
      </c>
      <c r="CG52" s="21" t="str">
        <f>IFERROR(VLOOKUP($A52,'All Running Order working doc'!$B$4:$CO$60,CG$100,FALSE),"-")</f>
        <v>-</v>
      </c>
      <c r="CH52" s="21" t="str">
        <f>IFERROR(VLOOKUP($A52,'All Running Order working doc'!$B$4:$CO$60,CH$100,FALSE),"-")</f>
        <v>-</v>
      </c>
      <c r="CI52" s="21" t="str">
        <f>IFERROR(VLOOKUP($A52,'All Running Order working doc'!$B$4:$CO$60,CI$100,FALSE),"-")</f>
        <v>-</v>
      </c>
      <c r="CJ52" s="21" t="str">
        <f>IFERROR(VLOOKUP($A52,'All Running Order working doc'!$B$4:$CO$60,CJ$100,FALSE),"-")</f>
        <v>-</v>
      </c>
      <c r="CK52" s="21" t="str">
        <f>IFERROR(VLOOKUP($A52,'All Running Order working doc'!$B$4:$CO$60,CK$100,FALSE),"-")</f>
        <v>-</v>
      </c>
      <c r="CL52" s="21" t="str">
        <f>IFERROR(VLOOKUP($A52,'All Running Order working doc'!$B$4:$CO$60,CL$100,FALSE),"-")</f>
        <v>-</v>
      </c>
      <c r="CM52" s="21" t="str">
        <f>IFERROR(VLOOKUP($A52,'All Running Order working doc'!$B$4:$CO$60,CM$100,FALSE),"-")</f>
        <v>-</v>
      </c>
      <c r="CN52" s="21" t="str">
        <f>IFERROR(VLOOKUP($A52,'All Running Order working doc'!$B$4:$CO$60,CN$100,FALSE),"-")</f>
        <v>-</v>
      </c>
      <c r="CQ52" s="3">
        <v>49</v>
      </c>
    </row>
    <row r="53" spans="1:95" x14ac:dyDescent="0.3">
      <c r="A53" s="3" t="str">
        <f>CONCATENATE(Constants!$D$2,CQ53,)</f>
        <v>National50</v>
      </c>
      <c r="B53" s="12" t="str">
        <f>IFERROR(VLOOKUP($A53,'All Running Order working doc'!$B$4:$CO$60,B$100,FALSE),"-")</f>
        <v>-</v>
      </c>
      <c r="C53" s="21" t="str">
        <f>IFERROR(VLOOKUP($A53,'All Running Order working doc'!$B$4:$CO$60,C$100,FALSE),"-")</f>
        <v>-</v>
      </c>
      <c r="D53" s="21" t="str">
        <f>IFERROR(VLOOKUP($A53,'All Running Order working doc'!$B$4:$CO$60,D$100,FALSE),"-")</f>
        <v>-</v>
      </c>
      <c r="E53" s="21" t="str">
        <f>IFERROR(VLOOKUP($A53,'All Running Order working doc'!$B$4:$CO$60,E$100,FALSE),"-")</f>
        <v>-</v>
      </c>
      <c r="F53" s="21" t="str">
        <f>IFERROR(VLOOKUP($A53,'All Running Order working doc'!$B$4:$CO$60,F$100,FALSE),"-")</f>
        <v>-</v>
      </c>
      <c r="G53" s="21" t="str">
        <f>IFERROR(VLOOKUP($A53,'All Running Order working doc'!$B$4:$CO$60,G$100,FALSE),"-")</f>
        <v>-</v>
      </c>
      <c r="H53" s="21" t="str">
        <f>IFERROR(VLOOKUP($A53,'All Running Order working doc'!$B$4:$CO$60,H$100,FALSE),"-")</f>
        <v>-</v>
      </c>
      <c r="I53" s="21" t="str">
        <f>IFERROR(VLOOKUP($A53,'All Running Order working doc'!$B$4:$CO$60,I$100,FALSE),"-")</f>
        <v>-</v>
      </c>
      <c r="J53" s="21" t="str">
        <f>IFERROR(VLOOKUP($A53,'All Running Order working doc'!$B$4:$CO$60,J$100,FALSE),"-")</f>
        <v>-</v>
      </c>
      <c r="K53" s="21" t="str">
        <f>IFERROR(VLOOKUP($A53,'All Running Order working doc'!$B$4:$CO$60,K$100,FALSE),"-")</f>
        <v>-</v>
      </c>
      <c r="L53" s="21" t="str">
        <f>IFERROR(VLOOKUP($A53,'All Running Order working doc'!$B$4:$CO$60,L$100,FALSE),"-")</f>
        <v>-</v>
      </c>
      <c r="M53" s="21" t="str">
        <f>IFERROR(VLOOKUP($A53,'All Running Order working doc'!$B$4:$CO$60,M$100,FALSE),"-")</f>
        <v>-</v>
      </c>
      <c r="N53" s="21" t="str">
        <f>IFERROR(VLOOKUP($A53,'All Running Order working doc'!$B$4:$CO$60,N$100,FALSE),"-")</f>
        <v>-</v>
      </c>
      <c r="O53" s="21" t="str">
        <f>IFERROR(VLOOKUP($A53,'All Running Order working doc'!$B$4:$CO$60,O$100,FALSE),"-")</f>
        <v>-</v>
      </c>
      <c r="P53" s="21" t="str">
        <f>IFERROR(VLOOKUP($A53,'All Running Order working doc'!$B$4:$CO$60,P$100,FALSE),"-")</f>
        <v>-</v>
      </c>
      <c r="Q53" s="21" t="str">
        <f>IFERROR(VLOOKUP($A53,'All Running Order working doc'!$B$4:$CO$60,Q$100,FALSE),"-")</f>
        <v>-</v>
      </c>
      <c r="R53" s="21" t="str">
        <f>IFERROR(VLOOKUP($A53,'All Running Order working doc'!$B$4:$CO$60,R$100,FALSE),"-")</f>
        <v>-</v>
      </c>
      <c r="S53" s="21" t="str">
        <f>IFERROR(VLOOKUP($A53,'All Running Order working doc'!$B$4:$CO$60,S$100,FALSE),"-")</f>
        <v>-</v>
      </c>
      <c r="T53" s="21" t="str">
        <f>IFERROR(VLOOKUP($A53,'All Running Order working doc'!$B$4:$CO$60,T$100,FALSE),"-")</f>
        <v>-</v>
      </c>
      <c r="U53" s="21" t="str">
        <f>IFERROR(VLOOKUP($A53,'All Running Order working doc'!$B$4:$CO$60,U$100,FALSE),"-")</f>
        <v>-</v>
      </c>
      <c r="V53" s="21" t="str">
        <f>IFERROR(VLOOKUP($A53,'All Running Order working doc'!$B$4:$CO$60,V$100,FALSE),"-")</f>
        <v>-</v>
      </c>
      <c r="W53" s="21" t="str">
        <f>IFERROR(VLOOKUP($A53,'All Running Order working doc'!$B$4:$CO$60,W$100,FALSE),"-")</f>
        <v>-</v>
      </c>
      <c r="X53" s="21" t="str">
        <f>IFERROR(VLOOKUP($A53,'All Running Order working doc'!$B$4:$CO$60,X$100,FALSE),"-")</f>
        <v>-</v>
      </c>
      <c r="Y53" s="21" t="str">
        <f>IFERROR(VLOOKUP($A53,'All Running Order working doc'!$B$4:$CO$60,Y$100,FALSE),"-")</f>
        <v>-</v>
      </c>
      <c r="Z53" s="21" t="str">
        <f>IFERROR(VLOOKUP($A53,'All Running Order working doc'!$B$4:$CO$60,Z$100,FALSE),"-")</f>
        <v>-</v>
      </c>
      <c r="AA53" s="21" t="str">
        <f>IFERROR(VLOOKUP($A53,'All Running Order working doc'!$B$4:$CO$60,AA$100,FALSE),"-")</f>
        <v>-</v>
      </c>
      <c r="AB53" s="21" t="str">
        <f>IFERROR(VLOOKUP($A53,'All Running Order working doc'!$B$4:$CO$60,AB$100,FALSE),"-")</f>
        <v>-</v>
      </c>
      <c r="AC53" s="21" t="str">
        <f>IFERROR(VLOOKUP($A53,'All Running Order working doc'!$B$4:$CO$60,AC$100,FALSE),"-")</f>
        <v>-</v>
      </c>
      <c r="AD53" s="21" t="str">
        <f>IFERROR(VLOOKUP($A53,'All Running Order working doc'!$B$4:$CO$60,AD$100,FALSE),"-")</f>
        <v>-</v>
      </c>
      <c r="AE53" s="21" t="str">
        <f>IFERROR(VLOOKUP($A53,'All Running Order working doc'!$B$4:$CO$60,AE$100,FALSE),"-")</f>
        <v>-</v>
      </c>
      <c r="AF53" s="21" t="str">
        <f>IFERROR(VLOOKUP($A53,'All Running Order working doc'!$B$4:$CO$60,AF$100,FALSE),"-")</f>
        <v>-</v>
      </c>
      <c r="AG53" s="21" t="str">
        <f>IFERROR(VLOOKUP($A53,'All Running Order working doc'!$B$4:$CO$60,AG$100,FALSE),"-")</f>
        <v>-</v>
      </c>
      <c r="AH53" s="21" t="str">
        <f>IFERROR(VLOOKUP($A53,'All Running Order working doc'!$B$4:$CO$60,AH$100,FALSE),"-")</f>
        <v>-</v>
      </c>
      <c r="AI53" s="21" t="str">
        <f>IFERROR(VLOOKUP($A53,'All Running Order working doc'!$B$4:$CO$60,AI$100,FALSE),"-")</f>
        <v>-</v>
      </c>
      <c r="AJ53" s="21" t="str">
        <f>IFERROR(VLOOKUP($A53,'All Running Order working doc'!$B$4:$CO$60,AJ$100,FALSE),"-")</f>
        <v>-</v>
      </c>
      <c r="AK53" s="21" t="str">
        <f>IFERROR(VLOOKUP($A53,'All Running Order working doc'!$B$4:$CO$60,AK$100,FALSE),"-")</f>
        <v>-</v>
      </c>
      <c r="AL53" s="21" t="str">
        <f>IFERROR(VLOOKUP($A53,'All Running Order working doc'!$B$4:$CO$60,AL$100,FALSE),"-")</f>
        <v>-</v>
      </c>
      <c r="AM53" s="21" t="str">
        <f>IFERROR(VLOOKUP($A53,'All Running Order working doc'!$B$4:$CO$60,AM$100,FALSE),"-")</f>
        <v>-</v>
      </c>
      <c r="AN53" s="21" t="str">
        <f>IFERROR(VLOOKUP($A53,'All Running Order working doc'!$B$4:$CO$60,AN$100,FALSE),"-")</f>
        <v>-</v>
      </c>
      <c r="AO53" s="21" t="str">
        <f>IFERROR(VLOOKUP($A53,'All Running Order working doc'!$B$4:$CO$60,AO$100,FALSE),"-")</f>
        <v>-</v>
      </c>
      <c r="AP53" s="21" t="str">
        <f>IFERROR(VLOOKUP($A53,'All Running Order working doc'!$B$4:$CO$60,AP$100,FALSE),"-")</f>
        <v>-</v>
      </c>
      <c r="AQ53" s="21" t="str">
        <f>IFERROR(VLOOKUP($A53,'All Running Order working doc'!$B$4:$CO$60,AQ$100,FALSE),"-")</f>
        <v>-</v>
      </c>
      <c r="AR53" s="21" t="str">
        <f>IFERROR(VLOOKUP($A53,'All Running Order working doc'!$B$4:$CO$60,AR$100,FALSE),"-")</f>
        <v>-</v>
      </c>
      <c r="AS53" s="21" t="str">
        <f>IFERROR(VLOOKUP($A53,'All Running Order working doc'!$B$4:$CO$60,AS$100,FALSE),"-")</f>
        <v>-</v>
      </c>
      <c r="AT53" s="21" t="str">
        <f>IFERROR(VLOOKUP($A53,'All Running Order working doc'!$B$4:$CO$60,AT$100,FALSE),"-")</f>
        <v>-</v>
      </c>
      <c r="AU53" s="21" t="str">
        <f>IFERROR(VLOOKUP($A53,'All Running Order working doc'!$B$4:$CO$60,AU$100,FALSE),"-")</f>
        <v>-</v>
      </c>
      <c r="AV53" s="21" t="str">
        <f>IFERROR(VLOOKUP($A53,'All Running Order working doc'!$B$4:$CO$60,AV$100,FALSE),"-")</f>
        <v>-</v>
      </c>
      <c r="AW53" s="21" t="str">
        <f>IFERROR(VLOOKUP($A53,'All Running Order working doc'!$B$4:$CO$60,AW$100,FALSE),"-")</f>
        <v>-</v>
      </c>
      <c r="AX53" s="21" t="str">
        <f>IFERROR(VLOOKUP($A53,'All Running Order working doc'!$B$4:$CO$60,AX$100,FALSE),"-")</f>
        <v>-</v>
      </c>
      <c r="AY53" s="21" t="str">
        <f>IFERROR(VLOOKUP($A53,'All Running Order working doc'!$B$4:$CO$60,AY$100,FALSE),"-")</f>
        <v>-</v>
      </c>
      <c r="AZ53" s="21" t="str">
        <f>IFERROR(VLOOKUP($A53,'All Running Order working doc'!$B$4:$CO$60,AZ$100,FALSE),"-")</f>
        <v>-</v>
      </c>
      <c r="BA53" s="21" t="str">
        <f>IFERROR(VLOOKUP($A53,'All Running Order working doc'!$B$4:$CO$60,BA$100,FALSE),"-")</f>
        <v>-</v>
      </c>
      <c r="BB53" s="21" t="str">
        <f>IFERROR(VLOOKUP($A53,'All Running Order working doc'!$B$4:$CO$60,BB$100,FALSE),"-")</f>
        <v>-</v>
      </c>
      <c r="BC53" s="21" t="str">
        <f>IFERROR(VLOOKUP($A53,'All Running Order working doc'!$B$4:$CO$60,BC$100,FALSE),"-")</f>
        <v>-</v>
      </c>
      <c r="BD53" s="21" t="str">
        <f>IFERROR(VLOOKUP($A53,'All Running Order working doc'!$B$4:$CO$60,BD$100,FALSE),"-")</f>
        <v>-</v>
      </c>
      <c r="BE53" s="21" t="str">
        <f>IFERROR(VLOOKUP($A53,'All Running Order working doc'!$B$4:$CO$60,BE$100,FALSE),"-")</f>
        <v>-</v>
      </c>
      <c r="BF53" s="21" t="str">
        <f>IFERROR(VLOOKUP($A53,'All Running Order working doc'!$B$4:$CO$60,BF$100,FALSE),"-")</f>
        <v>-</v>
      </c>
      <c r="BG53" s="21" t="str">
        <f>IFERROR(VLOOKUP($A53,'All Running Order working doc'!$B$4:$CO$60,BG$100,FALSE),"-")</f>
        <v>-</v>
      </c>
      <c r="BH53" s="21" t="str">
        <f>IFERROR(VLOOKUP($A53,'All Running Order working doc'!$B$4:$CO$60,BH$100,FALSE),"-")</f>
        <v>-</v>
      </c>
      <c r="BI53" s="21" t="str">
        <f>IFERROR(VLOOKUP($A53,'All Running Order working doc'!$B$4:$CO$60,BI$100,FALSE),"-")</f>
        <v>-</v>
      </c>
      <c r="BJ53" s="21" t="str">
        <f>IFERROR(VLOOKUP($A53,'All Running Order working doc'!$B$4:$CO$60,BJ$100,FALSE),"-")</f>
        <v>-</v>
      </c>
      <c r="BK53" s="21" t="str">
        <f>IFERROR(VLOOKUP($A53,'All Running Order working doc'!$B$4:$CO$60,BK$100,FALSE),"-")</f>
        <v>-</v>
      </c>
      <c r="BL53" s="21" t="str">
        <f>IFERROR(VLOOKUP($A53,'All Running Order working doc'!$B$4:$CO$60,BL$100,FALSE),"-")</f>
        <v>-</v>
      </c>
      <c r="BM53" s="21" t="str">
        <f>IFERROR(VLOOKUP($A53,'All Running Order working doc'!$B$4:$CO$60,BM$100,FALSE),"-")</f>
        <v>-</v>
      </c>
      <c r="BN53" s="21" t="str">
        <f>IFERROR(VLOOKUP($A53,'All Running Order working doc'!$B$4:$CO$60,BN$100,FALSE),"-")</f>
        <v>-</v>
      </c>
      <c r="BO53" s="21" t="str">
        <f>IFERROR(VLOOKUP($A53,'All Running Order working doc'!$B$4:$CO$60,BO$100,FALSE),"-")</f>
        <v>-</v>
      </c>
      <c r="BP53" s="21" t="str">
        <f>IFERROR(VLOOKUP($A53,'All Running Order working doc'!$B$4:$CO$60,BP$100,FALSE),"-")</f>
        <v>-</v>
      </c>
      <c r="BQ53" s="21" t="str">
        <f>IFERROR(VLOOKUP($A53,'All Running Order working doc'!$B$4:$CO$60,BQ$100,FALSE),"-")</f>
        <v>-</v>
      </c>
      <c r="BR53" s="21" t="str">
        <f>IFERROR(VLOOKUP($A53,'All Running Order working doc'!$B$4:$CO$60,BR$100,FALSE),"-")</f>
        <v>-</v>
      </c>
      <c r="BS53" s="21" t="str">
        <f>IFERROR(VLOOKUP($A53,'All Running Order working doc'!$B$4:$CO$60,BS$100,FALSE),"-")</f>
        <v>-</v>
      </c>
      <c r="BT53" s="21" t="str">
        <f>IFERROR(VLOOKUP($A53,'All Running Order working doc'!$B$4:$CO$60,BT$100,FALSE),"-")</f>
        <v>-</v>
      </c>
      <c r="BU53" s="21" t="str">
        <f>IFERROR(VLOOKUP($A53,'All Running Order working doc'!$B$4:$CO$60,BU$100,FALSE),"-")</f>
        <v>-</v>
      </c>
      <c r="BV53" s="21" t="str">
        <f>IFERROR(VLOOKUP($A53,'All Running Order working doc'!$B$4:$CO$60,BV$100,FALSE),"-")</f>
        <v>-</v>
      </c>
      <c r="BW53" s="21" t="str">
        <f>IFERROR(VLOOKUP($A53,'All Running Order working doc'!$B$4:$CO$60,BW$100,FALSE),"-")</f>
        <v>-</v>
      </c>
      <c r="BX53" s="21" t="str">
        <f>IFERROR(VLOOKUP($A53,'All Running Order working doc'!$B$4:$CO$60,BX$100,FALSE),"-")</f>
        <v>-</v>
      </c>
      <c r="BY53" s="21" t="str">
        <f>IFERROR(VLOOKUP($A53,'All Running Order working doc'!$B$4:$CO$60,BY$100,FALSE),"-")</f>
        <v>-</v>
      </c>
      <c r="BZ53" s="21" t="str">
        <f>IFERROR(VLOOKUP($A53,'All Running Order working doc'!$B$4:$CO$60,BZ$100,FALSE),"-")</f>
        <v>-</v>
      </c>
      <c r="CA53" s="21" t="str">
        <f>IFERROR(VLOOKUP($A53,'All Running Order working doc'!$B$4:$CO$60,CA$100,FALSE),"-")</f>
        <v>-</v>
      </c>
      <c r="CB53" s="21" t="str">
        <f>IFERROR(VLOOKUP($A53,'All Running Order working doc'!$B$4:$CO$60,CB$100,FALSE),"-")</f>
        <v>-</v>
      </c>
      <c r="CC53" s="21" t="str">
        <f>IFERROR(VLOOKUP($A53,'All Running Order working doc'!$B$4:$CO$60,CC$100,FALSE),"-")</f>
        <v>-</v>
      </c>
      <c r="CD53" s="21" t="str">
        <f>IFERROR(VLOOKUP($A53,'All Running Order working doc'!$B$4:$CO$60,CD$100,FALSE),"-")</f>
        <v>-</v>
      </c>
      <c r="CE53" s="21" t="str">
        <f>IFERROR(VLOOKUP($A53,'All Running Order working doc'!$B$4:$CO$60,CE$100,FALSE),"-")</f>
        <v>-</v>
      </c>
      <c r="CF53" s="21" t="str">
        <f>IFERROR(VLOOKUP($A53,'All Running Order working doc'!$B$4:$CO$60,CF$100,FALSE),"-")</f>
        <v>-</v>
      </c>
      <c r="CG53" s="21" t="str">
        <f>IFERROR(VLOOKUP($A53,'All Running Order working doc'!$B$4:$CO$60,CG$100,FALSE),"-")</f>
        <v>-</v>
      </c>
      <c r="CH53" s="21" t="str">
        <f>IFERROR(VLOOKUP($A53,'All Running Order working doc'!$B$4:$CO$60,CH$100,FALSE),"-")</f>
        <v>-</v>
      </c>
      <c r="CI53" s="21" t="str">
        <f>IFERROR(VLOOKUP($A53,'All Running Order working doc'!$B$4:$CO$60,CI$100,FALSE),"-")</f>
        <v>-</v>
      </c>
      <c r="CJ53" s="21" t="str">
        <f>IFERROR(VLOOKUP($A53,'All Running Order working doc'!$B$4:$CO$60,CJ$100,FALSE),"-")</f>
        <v>-</v>
      </c>
      <c r="CK53" s="21" t="str">
        <f>IFERROR(VLOOKUP($A53,'All Running Order working doc'!$B$4:$CO$60,CK$100,FALSE),"-")</f>
        <v>-</v>
      </c>
      <c r="CL53" s="21" t="str">
        <f>IFERROR(VLOOKUP($A53,'All Running Order working doc'!$B$4:$CO$60,CL$100,FALSE),"-")</f>
        <v>-</v>
      </c>
      <c r="CM53" s="21" t="str">
        <f>IFERROR(VLOOKUP($A53,'All Running Order working doc'!$B$4:$CO$60,CM$100,FALSE),"-")</f>
        <v>-</v>
      </c>
      <c r="CN53" s="21" t="str">
        <f>IFERROR(VLOOKUP($A53,'All Running Order working doc'!$B$4:$CO$60,CN$100,FALSE),"-")</f>
        <v>-</v>
      </c>
      <c r="CQ53" s="3">
        <v>50</v>
      </c>
    </row>
    <row r="54" spans="1:95" x14ac:dyDescent="0.3">
      <c r="A54" s="3" t="str">
        <f>CONCATENATE(Constants!$D$2,CQ54,)</f>
        <v>National51</v>
      </c>
      <c r="B54" s="12" t="str">
        <f>IFERROR(VLOOKUP($A54,'All Running Order working doc'!$B$4:$CO$60,B$100,FALSE),"-")</f>
        <v>-</v>
      </c>
      <c r="C54" s="21" t="str">
        <f>IFERROR(VLOOKUP($A54,'All Running Order working doc'!$B$4:$CO$60,C$100,FALSE),"-")</f>
        <v>-</v>
      </c>
      <c r="D54" s="21" t="str">
        <f>IFERROR(VLOOKUP($A54,'All Running Order working doc'!$B$4:$CO$60,D$100,FALSE),"-")</f>
        <v>-</v>
      </c>
      <c r="E54" s="21" t="str">
        <f>IFERROR(VLOOKUP($A54,'All Running Order working doc'!$B$4:$CO$60,E$100,FALSE),"-")</f>
        <v>-</v>
      </c>
      <c r="F54" s="21" t="str">
        <f>IFERROR(VLOOKUP($A54,'All Running Order working doc'!$B$4:$CO$60,F$100,FALSE),"-")</f>
        <v>-</v>
      </c>
      <c r="G54" s="21" t="str">
        <f>IFERROR(VLOOKUP($A54,'All Running Order working doc'!$B$4:$CO$60,G$100,FALSE),"-")</f>
        <v>-</v>
      </c>
      <c r="H54" s="21" t="str">
        <f>IFERROR(VLOOKUP($A54,'All Running Order working doc'!$B$4:$CO$60,H$100,FALSE),"-")</f>
        <v>-</v>
      </c>
      <c r="I54" s="21" t="str">
        <f>IFERROR(VLOOKUP($A54,'All Running Order working doc'!$B$4:$CO$60,I$100,FALSE),"-")</f>
        <v>-</v>
      </c>
      <c r="J54" s="21" t="str">
        <f>IFERROR(VLOOKUP($A54,'All Running Order working doc'!$B$4:$CO$60,J$100,FALSE),"-")</f>
        <v>-</v>
      </c>
      <c r="K54" s="21" t="str">
        <f>IFERROR(VLOOKUP($A54,'All Running Order working doc'!$B$4:$CO$60,K$100,FALSE),"-")</f>
        <v>-</v>
      </c>
      <c r="L54" s="21" t="str">
        <f>IFERROR(VLOOKUP($A54,'All Running Order working doc'!$B$4:$CO$60,L$100,FALSE),"-")</f>
        <v>-</v>
      </c>
      <c r="M54" s="21" t="str">
        <f>IFERROR(VLOOKUP($A54,'All Running Order working doc'!$B$4:$CO$60,M$100,FALSE),"-")</f>
        <v>-</v>
      </c>
      <c r="N54" s="21" t="str">
        <f>IFERROR(VLOOKUP($A54,'All Running Order working doc'!$B$4:$CO$60,N$100,FALSE),"-")</f>
        <v>-</v>
      </c>
      <c r="O54" s="21" t="str">
        <f>IFERROR(VLOOKUP($A54,'All Running Order working doc'!$B$4:$CO$60,O$100,FALSE),"-")</f>
        <v>-</v>
      </c>
      <c r="P54" s="21" t="str">
        <f>IFERROR(VLOOKUP($A54,'All Running Order working doc'!$B$4:$CO$60,P$100,FALSE),"-")</f>
        <v>-</v>
      </c>
      <c r="Q54" s="21" t="str">
        <f>IFERROR(VLOOKUP($A54,'All Running Order working doc'!$B$4:$CO$60,Q$100,FALSE),"-")</f>
        <v>-</v>
      </c>
      <c r="R54" s="21" t="str">
        <f>IFERROR(VLOOKUP($A54,'All Running Order working doc'!$B$4:$CO$60,R$100,FALSE),"-")</f>
        <v>-</v>
      </c>
      <c r="S54" s="21" t="str">
        <f>IFERROR(VLOOKUP($A54,'All Running Order working doc'!$B$4:$CO$60,S$100,FALSE),"-")</f>
        <v>-</v>
      </c>
      <c r="T54" s="21" t="str">
        <f>IFERROR(VLOOKUP($A54,'All Running Order working doc'!$B$4:$CO$60,T$100,FALSE),"-")</f>
        <v>-</v>
      </c>
      <c r="U54" s="21" t="str">
        <f>IFERROR(VLOOKUP($A54,'All Running Order working doc'!$B$4:$CO$60,U$100,FALSE),"-")</f>
        <v>-</v>
      </c>
      <c r="V54" s="21" t="str">
        <f>IFERROR(VLOOKUP($A54,'All Running Order working doc'!$B$4:$CO$60,V$100,FALSE),"-")</f>
        <v>-</v>
      </c>
      <c r="W54" s="21" t="str">
        <f>IFERROR(VLOOKUP($A54,'All Running Order working doc'!$B$4:$CO$60,W$100,FALSE),"-")</f>
        <v>-</v>
      </c>
      <c r="X54" s="21" t="str">
        <f>IFERROR(VLOOKUP($A54,'All Running Order working doc'!$B$4:$CO$60,X$100,FALSE),"-")</f>
        <v>-</v>
      </c>
      <c r="Y54" s="21" t="str">
        <f>IFERROR(VLOOKUP($A54,'All Running Order working doc'!$B$4:$CO$60,Y$100,FALSE),"-")</f>
        <v>-</v>
      </c>
      <c r="Z54" s="21" t="str">
        <f>IFERROR(VLOOKUP($A54,'All Running Order working doc'!$B$4:$CO$60,Z$100,FALSE),"-")</f>
        <v>-</v>
      </c>
      <c r="AA54" s="21" t="str">
        <f>IFERROR(VLOOKUP($A54,'All Running Order working doc'!$B$4:$CO$60,AA$100,FALSE),"-")</f>
        <v>-</v>
      </c>
      <c r="AB54" s="21" t="str">
        <f>IFERROR(VLOOKUP($A54,'All Running Order working doc'!$B$4:$CO$60,AB$100,FALSE),"-")</f>
        <v>-</v>
      </c>
      <c r="AC54" s="21" t="str">
        <f>IFERROR(VLOOKUP($A54,'All Running Order working doc'!$B$4:$CO$60,AC$100,FALSE),"-")</f>
        <v>-</v>
      </c>
      <c r="AD54" s="21" t="str">
        <f>IFERROR(VLOOKUP($A54,'All Running Order working doc'!$B$4:$CO$60,AD$100,FALSE),"-")</f>
        <v>-</v>
      </c>
      <c r="AE54" s="21" t="str">
        <f>IFERROR(VLOOKUP($A54,'All Running Order working doc'!$B$4:$CO$60,AE$100,FALSE),"-")</f>
        <v>-</v>
      </c>
      <c r="AF54" s="21" t="str">
        <f>IFERROR(VLOOKUP($A54,'All Running Order working doc'!$B$4:$CO$60,AF$100,FALSE),"-")</f>
        <v>-</v>
      </c>
      <c r="AG54" s="21" t="str">
        <f>IFERROR(VLOOKUP($A54,'All Running Order working doc'!$B$4:$CO$60,AG$100,FALSE),"-")</f>
        <v>-</v>
      </c>
      <c r="AH54" s="21" t="str">
        <f>IFERROR(VLOOKUP($A54,'All Running Order working doc'!$B$4:$CO$60,AH$100,FALSE),"-")</f>
        <v>-</v>
      </c>
      <c r="AI54" s="21" t="str">
        <f>IFERROR(VLOOKUP($A54,'All Running Order working doc'!$B$4:$CO$60,AI$100,FALSE),"-")</f>
        <v>-</v>
      </c>
      <c r="AJ54" s="21" t="str">
        <f>IFERROR(VLOOKUP($A54,'All Running Order working doc'!$B$4:$CO$60,AJ$100,FALSE),"-")</f>
        <v>-</v>
      </c>
      <c r="AK54" s="21" t="str">
        <f>IFERROR(VLOOKUP($A54,'All Running Order working doc'!$B$4:$CO$60,AK$100,FALSE),"-")</f>
        <v>-</v>
      </c>
      <c r="AL54" s="21" t="str">
        <f>IFERROR(VLOOKUP($A54,'All Running Order working doc'!$B$4:$CO$60,AL$100,FALSE),"-")</f>
        <v>-</v>
      </c>
      <c r="AM54" s="21" t="str">
        <f>IFERROR(VLOOKUP($A54,'All Running Order working doc'!$B$4:$CO$60,AM$100,FALSE),"-")</f>
        <v>-</v>
      </c>
      <c r="AN54" s="21" t="str">
        <f>IFERROR(VLOOKUP($A54,'All Running Order working doc'!$B$4:$CO$60,AN$100,FALSE),"-")</f>
        <v>-</v>
      </c>
      <c r="AO54" s="21" t="str">
        <f>IFERROR(VLOOKUP($A54,'All Running Order working doc'!$B$4:$CO$60,AO$100,FALSE),"-")</f>
        <v>-</v>
      </c>
      <c r="AP54" s="21" t="str">
        <f>IFERROR(VLOOKUP($A54,'All Running Order working doc'!$B$4:$CO$60,AP$100,FALSE),"-")</f>
        <v>-</v>
      </c>
      <c r="AQ54" s="21" t="str">
        <f>IFERROR(VLOOKUP($A54,'All Running Order working doc'!$B$4:$CO$60,AQ$100,FALSE),"-")</f>
        <v>-</v>
      </c>
      <c r="AR54" s="21" t="str">
        <f>IFERROR(VLOOKUP($A54,'All Running Order working doc'!$B$4:$CO$60,AR$100,FALSE),"-")</f>
        <v>-</v>
      </c>
      <c r="AS54" s="21" t="str">
        <f>IFERROR(VLOOKUP($A54,'All Running Order working doc'!$B$4:$CO$60,AS$100,FALSE),"-")</f>
        <v>-</v>
      </c>
      <c r="AT54" s="21" t="str">
        <f>IFERROR(VLOOKUP($A54,'All Running Order working doc'!$B$4:$CO$60,AT$100,FALSE),"-")</f>
        <v>-</v>
      </c>
      <c r="AU54" s="21" t="str">
        <f>IFERROR(VLOOKUP($A54,'All Running Order working doc'!$B$4:$CO$60,AU$100,FALSE),"-")</f>
        <v>-</v>
      </c>
      <c r="AV54" s="21" t="str">
        <f>IFERROR(VLOOKUP($A54,'All Running Order working doc'!$B$4:$CO$60,AV$100,FALSE),"-")</f>
        <v>-</v>
      </c>
      <c r="AW54" s="21" t="str">
        <f>IFERROR(VLOOKUP($A54,'All Running Order working doc'!$B$4:$CO$60,AW$100,FALSE),"-")</f>
        <v>-</v>
      </c>
      <c r="AX54" s="21" t="str">
        <f>IFERROR(VLOOKUP($A54,'All Running Order working doc'!$B$4:$CO$60,AX$100,FALSE),"-")</f>
        <v>-</v>
      </c>
      <c r="AY54" s="21" t="str">
        <f>IFERROR(VLOOKUP($A54,'All Running Order working doc'!$B$4:$CO$60,AY$100,FALSE),"-")</f>
        <v>-</v>
      </c>
      <c r="AZ54" s="21" t="str">
        <f>IFERROR(VLOOKUP($A54,'All Running Order working doc'!$B$4:$CO$60,AZ$100,FALSE),"-")</f>
        <v>-</v>
      </c>
      <c r="BA54" s="21" t="str">
        <f>IFERROR(VLOOKUP($A54,'All Running Order working doc'!$B$4:$CO$60,BA$100,FALSE),"-")</f>
        <v>-</v>
      </c>
      <c r="BB54" s="21" t="str">
        <f>IFERROR(VLOOKUP($A54,'All Running Order working doc'!$B$4:$CO$60,BB$100,FALSE),"-")</f>
        <v>-</v>
      </c>
      <c r="BC54" s="21" t="str">
        <f>IFERROR(VLOOKUP($A54,'All Running Order working doc'!$B$4:$CO$60,BC$100,FALSE),"-")</f>
        <v>-</v>
      </c>
      <c r="BD54" s="21" t="str">
        <f>IFERROR(VLOOKUP($A54,'All Running Order working doc'!$B$4:$CO$60,BD$100,FALSE),"-")</f>
        <v>-</v>
      </c>
      <c r="BE54" s="21" t="str">
        <f>IFERROR(VLOOKUP($A54,'All Running Order working doc'!$B$4:$CO$60,BE$100,FALSE),"-")</f>
        <v>-</v>
      </c>
      <c r="BF54" s="21" t="str">
        <f>IFERROR(VLOOKUP($A54,'All Running Order working doc'!$B$4:$CO$60,BF$100,FALSE),"-")</f>
        <v>-</v>
      </c>
      <c r="BG54" s="21" t="str">
        <f>IFERROR(VLOOKUP($A54,'All Running Order working doc'!$B$4:$CO$60,BG$100,FALSE),"-")</f>
        <v>-</v>
      </c>
      <c r="BH54" s="21" t="str">
        <f>IFERROR(VLOOKUP($A54,'All Running Order working doc'!$B$4:$CO$60,BH$100,FALSE),"-")</f>
        <v>-</v>
      </c>
      <c r="BI54" s="21" t="str">
        <f>IFERROR(VLOOKUP($A54,'All Running Order working doc'!$B$4:$CO$60,BI$100,FALSE),"-")</f>
        <v>-</v>
      </c>
      <c r="BJ54" s="21" t="str">
        <f>IFERROR(VLOOKUP($A54,'All Running Order working doc'!$B$4:$CO$60,BJ$100,FALSE),"-")</f>
        <v>-</v>
      </c>
      <c r="BK54" s="21" t="str">
        <f>IFERROR(VLOOKUP($A54,'All Running Order working doc'!$B$4:$CO$60,BK$100,FALSE),"-")</f>
        <v>-</v>
      </c>
      <c r="BL54" s="21" t="str">
        <f>IFERROR(VLOOKUP($A54,'All Running Order working doc'!$B$4:$CO$60,BL$100,FALSE),"-")</f>
        <v>-</v>
      </c>
      <c r="BM54" s="21" t="str">
        <f>IFERROR(VLOOKUP($A54,'All Running Order working doc'!$B$4:$CO$60,BM$100,FALSE),"-")</f>
        <v>-</v>
      </c>
      <c r="BN54" s="21" t="str">
        <f>IFERROR(VLOOKUP($A54,'All Running Order working doc'!$B$4:$CO$60,BN$100,FALSE),"-")</f>
        <v>-</v>
      </c>
      <c r="BO54" s="21" t="str">
        <f>IFERROR(VLOOKUP($A54,'All Running Order working doc'!$B$4:$CO$60,BO$100,FALSE),"-")</f>
        <v>-</v>
      </c>
      <c r="BP54" s="21" t="str">
        <f>IFERROR(VLOOKUP($A54,'All Running Order working doc'!$B$4:$CO$60,BP$100,FALSE),"-")</f>
        <v>-</v>
      </c>
      <c r="BQ54" s="21" t="str">
        <f>IFERROR(VLOOKUP($A54,'All Running Order working doc'!$B$4:$CO$60,BQ$100,FALSE),"-")</f>
        <v>-</v>
      </c>
      <c r="BR54" s="21" t="str">
        <f>IFERROR(VLOOKUP($A54,'All Running Order working doc'!$B$4:$CO$60,BR$100,FALSE),"-")</f>
        <v>-</v>
      </c>
      <c r="BS54" s="21" t="str">
        <f>IFERROR(VLOOKUP($A54,'All Running Order working doc'!$B$4:$CO$60,BS$100,FALSE),"-")</f>
        <v>-</v>
      </c>
      <c r="BT54" s="21" t="str">
        <f>IFERROR(VLOOKUP($A54,'All Running Order working doc'!$B$4:$CO$60,BT$100,FALSE),"-")</f>
        <v>-</v>
      </c>
      <c r="BU54" s="21" t="str">
        <f>IFERROR(VLOOKUP($A54,'All Running Order working doc'!$B$4:$CO$60,BU$100,FALSE),"-")</f>
        <v>-</v>
      </c>
      <c r="BV54" s="21" t="str">
        <f>IFERROR(VLOOKUP($A54,'All Running Order working doc'!$B$4:$CO$60,BV$100,FALSE),"-")</f>
        <v>-</v>
      </c>
      <c r="BW54" s="21" t="str">
        <f>IFERROR(VLOOKUP($A54,'All Running Order working doc'!$B$4:$CO$60,BW$100,FALSE),"-")</f>
        <v>-</v>
      </c>
      <c r="BX54" s="21" t="str">
        <f>IFERROR(VLOOKUP($A54,'All Running Order working doc'!$B$4:$CO$60,BX$100,FALSE),"-")</f>
        <v>-</v>
      </c>
      <c r="BY54" s="21" t="str">
        <f>IFERROR(VLOOKUP($A54,'All Running Order working doc'!$B$4:$CO$60,BY$100,FALSE),"-")</f>
        <v>-</v>
      </c>
      <c r="BZ54" s="21" t="str">
        <f>IFERROR(VLOOKUP($A54,'All Running Order working doc'!$B$4:$CO$60,BZ$100,FALSE),"-")</f>
        <v>-</v>
      </c>
      <c r="CA54" s="21" t="str">
        <f>IFERROR(VLOOKUP($A54,'All Running Order working doc'!$B$4:$CO$60,CA$100,FALSE),"-")</f>
        <v>-</v>
      </c>
      <c r="CB54" s="21" t="str">
        <f>IFERROR(VLOOKUP($A54,'All Running Order working doc'!$B$4:$CO$60,CB$100,FALSE),"-")</f>
        <v>-</v>
      </c>
      <c r="CC54" s="21" t="str">
        <f>IFERROR(VLOOKUP($A54,'All Running Order working doc'!$B$4:$CO$60,CC$100,FALSE),"-")</f>
        <v>-</v>
      </c>
      <c r="CD54" s="21" t="str">
        <f>IFERROR(VLOOKUP($A54,'All Running Order working doc'!$B$4:$CO$60,CD$100,FALSE),"-")</f>
        <v>-</v>
      </c>
      <c r="CE54" s="21" t="str">
        <f>IFERROR(VLOOKUP($A54,'All Running Order working doc'!$B$4:$CO$60,CE$100,FALSE),"-")</f>
        <v>-</v>
      </c>
      <c r="CF54" s="21" t="str">
        <f>IFERROR(VLOOKUP($A54,'All Running Order working doc'!$B$4:$CO$60,CF$100,FALSE),"-")</f>
        <v>-</v>
      </c>
      <c r="CG54" s="21" t="str">
        <f>IFERROR(VLOOKUP($A54,'All Running Order working doc'!$B$4:$CO$60,CG$100,FALSE),"-")</f>
        <v>-</v>
      </c>
      <c r="CH54" s="21" t="str">
        <f>IFERROR(VLOOKUP($A54,'All Running Order working doc'!$B$4:$CO$60,CH$100,FALSE),"-")</f>
        <v>-</v>
      </c>
      <c r="CI54" s="21" t="str">
        <f>IFERROR(VLOOKUP($A54,'All Running Order working doc'!$B$4:$CO$60,CI$100,FALSE),"-")</f>
        <v>-</v>
      </c>
      <c r="CJ54" s="21" t="str">
        <f>IFERROR(VLOOKUP($A54,'All Running Order working doc'!$B$4:$CO$60,CJ$100,FALSE),"-")</f>
        <v>-</v>
      </c>
      <c r="CK54" s="21" t="str">
        <f>IFERROR(VLOOKUP($A54,'All Running Order working doc'!$B$4:$CO$60,CK$100,FALSE),"-")</f>
        <v>-</v>
      </c>
      <c r="CL54" s="21" t="str">
        <f>IFERROR(VLOOKUP($A54,'All Running Order working doc'!$B$4:$CO$60,CL$100,FALSE),"-")</f>
        <v>-</v>
      </c>
      <c r="CM54" s="21" t="str">
        <f>IFERROR(VLOOKUP($A54,'All Running Order working doc'!$B$4:$CO$60,CM$100,FALSE),"-")</f>
        <v>-</v>
      </c>
      <c r="CN54" s="21" t="str">
        <f>IFERROR(VLOOKUP($A54,'All Running Order working doc'!$B$4:$CO$60,CN$100,FALSE),"-")</f>
        <v>-</v>
      </c>
      <c r="CQ54" s="3">
        <v>51</v>
      </c>
    </row>
    <row r="55" spans="1:95" x14ac:dyDescent="0.3">
      <c r="A55" s="3" t="str">
        <f>CONCATENATE(Constants!$D$2,CQ55,)</f>
        <v>National52</v>
      </c>
      <c r="B55" s="12" t="str">
        <f>IFERROR(VLOOKUP($A55,'All Running Order working doc'!$B$4:$CO$60,B$100,FALSE),"-")</f>
        <v>-</v>
      </c>
      <c r="C55" s="21" t="str">
        <f>IFERROR(VLOOKUP($A55,'All Running Order working doc'!$B$4:$CO$60,C$100,FALSE),"-")</f>
        <v>-</v>
      </c>
      <c r="D55" s="21" t="str">
        <f>IFERROR(VLOOKUP($A55,'All Running Order working doc'!$B$4:$CO$60,D$100,FALSE),"-")</f>
        <v>-</v>
      </c>
      <c r="E55" s="21" t="str">
        <f>IFERROR(VLOOKUP($A55,'All Running Order working doc'!$B$4:$CO$60,E$100,FALSE),"-")</f>
        <v>-</v>
      </c>
      <c r="F55" s="21" t="str">
        <f>IFERROR(VLOOKUP($A55,'All Running Order working doc'!$B$4:$CO$60,F$100,FALSE),"-")</f>
        <v>-</v>
      </c>
      <c r="G55" s="21" t="str">
        <f>IFERROR(VLOOKUP($A55,'All Running Order working doc'!$B$4:$CO$60,G$100,FALSE),"-")</f>
        <v>-</v>
      </c>
      <c r="H55" s="21" t="str">
        <f>IFERROR(VLOOKUP($A55,'All Running Order working doc'!$B$4:$CO$60,H$100,FALSE),"-")</f>
        <v>-</v>
      </c>
      <c r="I55" s="21" t="str">
        <f>IFERROR(VLOOKUP($A55,'All Running Order working doc'!$B$4:$CO$60,I$100,FALSE),"-")</f>
        <v>-</v>
      </c>
      <c r="J55" s="21" t="str">
        <f>IFERROR(VLOOKUP($A55,'All Running Order working doc'!$B$4:$CO$60,J$100,FALSE),"-")</f>
        <v>-</v>
      </c>
      <c r="K55" s="21" t="str">
        <f>IFERROR(VLOOKUP($A55,'All Running Order working doc'!$B$4:$CO$60,K$100,FALSE),"-")</f>
        <v>-</v>
      </c>
      <c r="L55" s="21" t="str">
        <f>IFERROR(VLOOKUP($A55,'All Running Order working doc'!$B$4:$CO$60,L$100,FALSE),"-")</f>
        <v>-</v>
      </c>
      <c r="M55" s="21" t="str">
        <f>IFERROR(VLOOKUP($A55,'All Running Order working doc'!$B$4:$CO$60,M$100,FALSE),"-")</f>
        <v>-</v>
      </c>
      <c r="N55" s="21" t="str">
        <f>IFERROR(VLOOKUP($A55,'All Running Order working doc'!$B$4:$CO$60,N$100,FALSE),"-")</f>
        <v>-</v>
      </c>
      <c r="O55" s="21" t="str">
        <f>IFERROR(VLOOKUP($A55,'All Running Order working doc'!$B$4:$CO$60,O$100,FALSE),"-")</f>
        <v>-</v>
      </c>
      <c r="P55" s="21" t="str">
        <f>IFERROR(VLOOKUP($A55,'All Running Order working doc'!$B$4:$CO$60,P$100,FALSE),"-")</f>
        <v>-</v>
      </c>
      <c r="Q55" s="21" t="str">
        <f>IFERROR(VLOOKUP($A55,'All Running Order working doc'!$B$4:$CO$60,Q$100,FALSE),"-")</f>
        <v>-</v>
      </c>
      <c r="R55" s="21" t="str">
        <f>IFERROR(VLOOKUP($A55,'All Running Order working doc'!$B$4:$CO$60,R$100,FALSE),"-")</f>
        <v>-</v>
      </c>
      <c r="S55" s="21" t="str">
        <f>IFERROR(VLOOKUP($A55,'All Running Order working doc'!$B$4:$CO$60,S$100,FALSE),"-")</f>
        <v>-</v>
      </c>
      <c r="T55" s="21" t="str">
        <f>IFERROR(VLOOKUP($A55,'All Running Order working doc'!$B$4:$CO$60,T$100,FALSE),"-")</f>
        <v>-</v>
      </c>
      <c r="U55" s="21" t="str">
        <f>IFERROR(VLOOKUP($A55,'All Running Order working doc'!$B$4:$CO$60,U$100,FALSE),"-")</f>
        <v>-</v>
      </c>
      <c r="V55" s="21" t="str">
        <f>IFERROR(VLOOKUP($A55,'All Running Order working doc'!$B$4:$CO$60,V$100,FALSE),"-")</f>
        <v>-</v>
      </c>
      <c r="W55" s="21" t="str">
        <f>IFERROR(VLOOKUP($A55,'All Running Order working doc'!$B$4:$CO$60,W$100,FALSE),"-")</f>
        <v>-</v>
      </c>
      <c r="X55" s="21" t="str">
        <f>IFERROR(VLOOKUP($A55,'All Running Order working doc'!$B$4:$CO$60,X$100,FALSE),"-")</f>
        <v>-</v>
      </c>
      <c r="Y55" s="21" t="str">
        <f>IFERROR(VLOOKUP($A55,'All Running Order working doc'!$B$4:$CO$60,Y$100,FALSE),"-")</f>
        <v>-</v>
      </c>
      <c r="Z55" s="21" t="str">
        <f>IFERROR(VLOOKUP($A55,'All Running Order working doc'!$B$4:$CO$60,Z$100,FALSE),"-")</f>
        <v>-</v>
      </c>
      <c r="AA55" s="21" t="str">
        <f>IFERROR(VLOOKUP($A55,'All Running Order working doc'!$B$4:$CO$60,AA$100,FALSE),"-")</f>
        <v>-</v>
      </c>
      <c r="AB55" s="21" t="str">
        <f>IFERROR(VLOOKUP($A55,'All Running Order working doc'!$B$4:$CO$60,AB$100,FALSE),"-")</f>
        <v>-</v>
      </c>
      <c r="AC55" s="21" t="str">
        <f>IFERROR(VLOOKUP($A55,'All Running Order working doc'!$B$4:$CO$60,AC$100,FALSE),"-")</f>
        <v>-</v>
      </c>
      <c r="AD55" s="21" t="str">
        <f>IFERROR(VLOOKUP($A55,'All Running Order working doc'!$B$4:$CO$60,AD$100,FALSE),"-")</f>
        <v>-</v>
      </c>
      <c r="AE55" s="21" t="str">
        <f>IFERROR(VLOOKUP($A55,'All Running Order working doc'!$B$4:$CO$60,AE$100,FALSE),"-")</f>
        <v>-</v>
      </c>
      <c r="AF55" s="21" t="str">
        <f>IFERROR(VLOOKUP($A55,'All Running Order working doc'!$B$4:$CO$60,AF$100,FALSE),"-")</f>
        <v>-</v>
      </c>
      <c r="AG55" s="21" t="str">
        <f>IFERROR(VLOOKUP($A55,'All Running Order working doc'!$B$4:$CO$60,AG$100,FALSE),"-")</f>
        <v>-</v>
      </c>
      <c r="AH55" s="21" t="str">
        <f>IFERROR(VLOOKUP($A55,'All Running Order working doc'!$B$4:$CO$60,AH$100,FALSE),"-")</f>
        <v>-</v>
      </c>
      <c r="AI55" s="21" t="str">
        <f>IFERROR(VLOOKUP($A55,'All Running Order working doc'!$B$4:$CO$60,AI$100,FALSE),"-")</f>
        <v>-</v>
      </c>
      <c r="AJ55" s="21" t="str">
        <f>IFERROR(VLOOKUP($A55,'All Running Order working doc'!$B$4:$CO$60,AJ$100,FALSE),"-")</f>
        <v>-</v>
      </c>
      <c r="AK55" s="21" t="str">
        <f>IFERROR(VLOOKUP($A55,'All Running Order working doc'!$B$4:$CO$60,AK$100,FALSE),"-")</f>
        <v>-</v>
      </c>
      <c r="AL55" s="21" t="str">
        <f>IFERROR(VLOOKUP($A55,'All Running Order working doc'!$B$4:$CO$60,AL$100,FALSE),"-")</f>
        <v>-</v>
      </c>
      <c r="AM55" s="21" t="str">
        <f>IFERROR(VLOOKUP($A55,'All Running Order working doc'!$B$4:$CO$60,AM$100,FALSE),"-")</f>
        <v>-</v>
      </c>
      <c r="AN55" s="21" t="str">
        <f>IFERROR(VLOOKUP($A55,'All Running Order working doc'!$B$4:$CO$60,AN$100,FALSE),"-")</f>
        <v>-</v>
      </c>
      <c r="AO55" s="21" t="str">
        <f>IFERROR(VLOOKUP($A55,'All Running Order working doc'!$B$4:$CO$60,AO$100,FALSE),"-")</f>
        <v>-</v>
      </c>
      <c r="AP55" s="21" t="str">
        <f>IFERROR(VLOOKUP($A55,'All Running Order working doc'!$B$4:$CO$60,AP$100,FALSE),"-")</f>
        <v>-</v>
      </c>
      <c r="AQ55" s="21" t="str">
        <f>IFERROR(VLOOKUP($A55,'All Running Order working doc'!$B$4:$CO$60,AQ$100,FALSE),"-")</f>
        <v>-</v>
      </c>
      <c r="AR55" s="21" t="str">
        <f>IFERROR(VLOOKUP($A55,'All Running Order working doc'!$B$4:$CO$60,AR$100,FALSE),"-")</f>
        <v>-</v>
      </c>
      <c r="AS55" s="21" t="str">
        <f>IFERROR(VLOOKUP($A55,'All Running Order working doc'!$B$4:$CO$60,AS$100,FALSE),"-")</f>
        <v>-</v>
      </c>
      <c r="AT55" s="21" t="str">
        <f>IFERROR(VLOOKUP($A55,'All Running Order working doc'!$B$4:$CO$60,AT$100,FALSE),"-")</f>
        <v>-</v>
      </c>
      <c r="AU55" s="21" t="str">
        <f>IFERROR(VLOOKUP($A55,'All Running Order working doc'!$B$4:$CO$60,AU$100,FALSE),"-")</f>
        <v>-</v>
      </c>
      <c r="AV55" s="21" t="str">
        <f>IFERROR(VLOOKUP($A55,'All Running Order working doc'!$B$4:$CO$60,AV$100,FALSE),"-")</f>
        <v>-</v>
      </c>
      <c r="AW55" s="21" t="str">
        <f>IFERROR(VLOOKUP($A55,'All Running Order working doc'!$B$4:$CO$60,AW$100,FALSE),"-")</f>
        <v>-</v>
      </c>
      <c r="AX55" s="21" t="str">
        <f>IFERROR(VLOOKUP($A55,'All Running Order working doc'!$B$4:$CO$60,AX$100,FALSE),"-")</f>
        <v>-</v>
      </c>
      <c r="AY55" s="21" t="str">
        <f>IFERROR(VLOOKUP($A55,'All Running Order working doc'!$B$4:$CO$60,AY$100,FALSE),"-")</f>
        <v>-</v>
      </c>
      <c r="AZ55" s="21" t="str">
        <f>IFERROR(VLOOKUP($A55,'All Running Order working doc'!$B$4:$CO$60,AZ$100,FALSE),"-")</f>
        <v>-</v>
      </c>
      <c r="BA55" s="21" t="str">
        <f>IFERROR(VLOOKUP($A55,'All Running Order working doc'!$B$4:$CO$60,BA$100,FALSE),"-")</f>
        <v>-</v>
      </c>
      <c r="BB55" s="21" t="str">
        <f>IFERROR(VLOOKUP($A55,'All Running Order working doc'!$B$4:$CO$60,BB$100,FALSE),"-")</f>
        <v>-</v>
      </c>
      <c r="BC55" s="21" t="str">
        <f>IFERROR(VLOOKUP($A55,'All Running Order working doc'!$B$4:$CO$60,BC$100,FALSE),"-")</f>
        <v>-</v>
      </c>
      <c r="BD55" s="21" t="str">
        <f>IFERROR(VLOOKUP($A55,'All Running Order working doc'!$B$4:$CO$60,BD$100,FALSE),"-")</f>
        <v>-</v>
      </c>
      <c r="BE55" s="21" t="str">
        <f>IFERROR(VLOOKUP($A55,'All Running Order working doc'!$B$4:$CO$60,BE$100,FALSE),"-")</f>
        <v>-</v>
      </c>
      <c r="BF55" s="21" t="str">
        <f>IFERROR(VLOOKUP($A55,'All Running Order working doc'!$B$4:$CO$60,BF$100,FALSE),"-")</f>
        <v>-</v>
      </c>
      <c r="BG55" s="21" t="str">
        <f>IFERROR(VLOOKUP($A55,'All Running Order working doc'!$B$4:$CO$60,BG$100,FALSE),"-")</f>
        <v>-</v>
      </c>
      <c r="BH55" s="21" t="str">
        <f>IFERROR(VLOOKUP($A55,'All Running Order working doc'!$B$4:$CO$60,BH$100,FALSE),"-")</f>
        <v>-</v>
      </c>
      <c r="BI55" s="21" t="str">
        <f>IFERROR(VLOOKUP($A55,'All Running Order working doc'!$B$4:$CO$60,BI$100,FALSE),"-")</f>
        <v>-</v>
      </c>
      <c r="BJ55" s="21" t="str">
        <f>IFERROR(VLOOKUP($A55,'All Running Order working doc'!$B$4:$CO$60,BJ$100,FALSE),"-")</f>
        <v>-</v>
      </c>
      <c r="BK55" s="21" t="str">
        <f>IFERROR(VLOOKUP($A55,'All Running Order working doc'!$B$4:$CO$60,BK$100,FALSE),"-")</f>
        <v>-</v>
      </c>
      <c r="BL55" s="21" t="str">
        <f>IFERROR(VLOOKUP($A55,'All Running Order working doc'!$B$4:$CO$60,BL$100,FALSE),"-")</f>
        <v>-</v>
      </c>
      <c r="BM55" s="21" t="str">
        <f>IFERROR(VLOOKUP($A55,'All Running Order working doc'!$B$4:$CO$60,BM$100,FALSE),"-")</f>
        <v>-</v>
      </c>
      <c r="BN55" s="21" t="str">
        <f>IFERROR(VLOOKUP($A55,'All Running Order working doc'!$B$4:$CO$60,BN$100,FALSE),"-")</f>
        <v>-</v>
      </c>
      <c r="BO55" s="21" t="str">
        <f>IFERROR(VLOOKUP($A55,'All Running Order working doc'!$B$4:$CO$60,BO$100,FALSE),"-")</f>
        <v>-</v>
      </c>
      <c r="BP55" s="21" t="str">
        <f>IFERROR(VLOOKUP($A55,'All Running Order working doc'!$B$4:$CO$60,BP$100,FALSE),"-")</f>
        <v>-</v>
      </c>
      <c r="BQ55" s="21" t="str">
        <f>IFERROR(VLOOKUP($A55,'All Running Order working doc'!$B$4:$CO$60,BQ$100,FALSE),"-")</f>
        <v>-</v>
      </c>
      <c r="BR55" s="21" t="str">
        <f>IFERROR(VLOOKUP($A55,'All Running Order working doc'!$B$4:$CO$60,BR$100,FALSE),"-")</f>
        <v>-</v>
      </c>
      <c r="BS55" s="21" t="str">
        <f>IFERROR(VLOOKUP($A55,'All Running Order working doc'!$B$4:$CO$60,BS$100,FALSE),"-")</f>
        <v>-</v>
      </c>
      <c r="BT55" s="21" t="str">
        <f>IFERROR(VLOOKUP($A55,'All Running Order working doc'!$B$4:$CO$60,BT$100,FALSE),"-")</f>
        <v>-</v>
      </c>
      <c r="BU55" s="21" t="str">
        <f>IFERROR(VLOOKUP($A55,'All Running Order working doc'!$B$4:$CO$60,BU$100,FALSE),"-")</f>
        <v>-</v>
      </c>
      <c r="BV55" s="21" t="str">
        <f>IFERROR(VLOOKUP($A55,'All Running Order working doc'!$B$4:$CO$60,BV$100,FALSE),"-")</f>
        <v>-</v>
      </c>
      <c r="BW55" s="21" t="str">
        <f>IFERROR(VLOOKUP($A55,'All Running Order working doc'!$B$4:$CO$60,BW$100,FALSE),"-")</f>
        <v>-</v>
      </c>
      <c r="BX55" s="21" t="str">
        <f>IFERROR(VLOOKUP($A55,'All Running Order working doc'!$B$4:$CO$60,BX$100,FALSE),"-")</f>
        <v>-</v>
      </c>
      <c r="BY55" s="21" t="str">
        <f>IFERROR(VLOOKUP($A55,'All Running Order working doc'!$B$4:$CO$60,BY$100,FALSE),"-")</f>
        <v>-</v>
      </c>
      <c r="BZ55" s="21" t="str">
        <f>IFERROR(VLOOKUP($A55,'All Running Order working doc'!$B$4:$CO$60,BZ$100,FALSE),"-")</f>
        <v>-</v>
      </c>
      <c r="CA55" s="21" t="str">
        <f>IFERROR(VLOOKUP($A55,'All Running Order working doc'!$B$4:$CO$60,CA$100,FALSE),"-")</f>
        <v>-</v>
      </c>
      <c r="CB55" s="21" t="str">
        <f>IFERROR(VLOOKUP($A55,'All Running Order working doc'!$B$4:$CO$60,CB$100,FALSE),"-")</f>
        <v>-</v>
      </c>
      <c r="CC55" s="21" t="str">
        <f>IFERROR(VLOOKUP($A55,'All Running Order working doc'!$B$4:$CO$60,CC$100,FALSE),"-")</f>
        <v>-</v>
      </c>
      <c r="CD55" s="21" t="str">
        <f>IFERROR(VLOOKUP($A55,'All Running Order working doc'!$B$4:$CO$60,CD$100,FALSE),"-")</f>
        <v>-</v>
      </c>
      <c r="CE55" s="21" t="str">
        <f>IFERROR(VLOOKUP($A55,'All Running Order working doc'!$B$4:$CO$60,CE$100,FALSE),"-")</f>
        <v>-</v>
      </c>
      <c r="CF55" s="21" t="str">
        <f>IFERROR(VLOOKUP($A55,'All Running Order working doc'!$B$4:$CO$60,CF$100,FALSE),"-")</f>
        <v>-</v>
      </c>
      <c r="CG55" s="21" t="str">
        <f>IFERROR(VLOOKUP($A55,'All Running Order working doc'!$B$4:$CO$60,CG$100,FALSE),"-")</f>
        <v>-</v>
      </c>
      <c r="CH55" s="21" t="str">
        <f>IFERROR(VLOOKUP($A55,'All Running Order working doc'!$B$4:$CO$60,CH$100,FALSE),"-")</f>
        <v>-</v>
      </c>
      <c r="CI55" s="21" t="str">
        <f>IFERROR(VLOOKUP($A55,'All Running Order working doc'!$B$4:$CO$60,CI$100,FALSE),"-")</f>
        <v>-</v>
      </c>
      <c r="CJ55" s="21" t="str">
        <f>IFERROR(VLOOKUP($A55,'All Running Order working doc'!$B$4:$CO$60,CJ$100,FALSE),"-")</f>
        <v>-</v>
      </c>
      <c r="CK55" s="21" t="str">
        <f>IFERROR(VLOOKUP($A55,'All Running Order working doc'!$B$4:$CO$60,CK$100,FALSE),"-")</f>
        <v>-</v>
      </c>
      <c r="CL55" s="21" t="str">
        <f>IFERROR(VLOOKUP($A55,'All Running Order working doc'!$B$4:$CO$60,CL$100,FALSE),"-")</f>
        <v>-</v>
      </c>
      <c r="CM55" s="21" t="str">
        <f>IFERROR(VLOOKUP($A55,'All Running Order working doc'!$B$4:$CO$60,CM$100,FALSE),"-")</f>
        <v>-</v>
      </c>
      <c r="CN55" s="21" t="str">
        <f>IFERROR(VLOOKUP($A55,'All Running Order working doc'!$B$4:$CO$60,CN$100,FALSE),"-")</f>
        <v>-</v>
      </c>
      <c r="CQ55" s="3">
        <v>52</v>
      </c>
    </row>
    <row r="56" spans="1:95" x14ac:dyDescent="0.3">
      <c r="A56" s="3" t="str">
        <f>CONCATENATE(Constants!$D$2,CQ56,)</f>
        <v>National53</v>
      </c>
      <c r="B56" s="12" t="str">
        <f>IFERROR(VLOOKUP($A56,'All Running Order working doc'!$B$4:$CO$60,B$100,FALSE),"-")</f>
        <v>-</v>
      </c>
      <c r="C56" s="21" t="str">
        <f>IFERROR(VLOOKUP($A56,'All Running Order working doc'!$B$4:$CO$60,C$100,FALSE),"-")</f>
        <v>-</v>
      </c>
      <c r="D56" s="21" t="str">
        <f>IFERROR(VLOOKUP($A56,'All Running Order working doc'!$B$4:$CO$60,D$100,FALSE),"-")</f>
        <v>-</v>
      </c>
      <c r="E56" s="21" t="str">
        <f>IFERROR(VLOOKUP($A56,'All Running Order working doc'!$B$4:$CO$60,E$100,FALSE),"-")</f>
        <v>-</v>
      </c>
      <c r="F56" s="21" t="str">
        <f>IFERROR(VLOOKUP($A56,'All Running Order working doc'!$B$4:$CO$60,F$100,FALSE),"-")</f>
        <v>-</v>
      </c>
      <c r="G56" s="21" t="str">
        <f>IFERROR(VLOOKUP($A56,'All Running Order working doc'!$B$4:$CO$60,G$100,FALSE),"-")</f>
        <v>-</v>
      </c>
      <c r="H56" s="21" t="str">
        <f>IFERROR(VLOOKUP($A56,'All Running Order working doc'!$B$4:$CO$60,H$100,FALSE),"-")</f>
        <v>-</v>
      </c>
      <c r="I56" s="21" t="str">
        <f>IFERROR(VLOOKUP($A56,'All Running Order working doc'!$B$4:$CO$60,I$100,FALSE),"-")</f>
        <v>-</v>
      </c>
      <c r="J56" s="21" t="str">
        <f>IFERROR(VLOOKUP($A56,'All Running Order working doc'!$B$4:$CO$60,J$100,FALSE),"-")</f>
        <v>-</v>
      </c>
      <c r="K56" s="21" t="str">
        <f>IFERROR(VLOOKUP($A56,'All Running Order working doc'!$B$4:$CO$60,K$100,FALSE),"-")</f>
        <v>-</v>
      </c>
      <c r="L56" s="21" t="str">
        <f>IFERROR(VLOOKUP($A56,'All Running Order working doc'!$B$4:$CO$60,L$100,FALSE),"-")</f>
        <v>-</v>
      </c>
      <c r="M56" s="21" t="str">
        <f>IFERROR(VLOOKUP($A56,'All Running Order working doc'!$B$4:$CO$60,M$100,FALSE),"-")</f>
        <v>-</v>
      </c>
      <c r="N56" s="21" t="str">
        <f>IFERROR(VLOOKUP($A56,'All Running Order working doc'!$B$4:$CO$60,N$100,FALSE),"-")</f>
        <v>-</v>
      </c>
      <c r="O56" s="21" t="str">
        <f>IFERROR(VLOOKUP($A56,'All Running Order working doc'!$B$4:$CO$60,O$100,FALSE),"-")</f>
        <v>-</v>
      </c>
      <c r="P56" s="21" t="str">
        <f>IFERROR(VLOOKUP($A56,'All Running Order working doc'!$B$4:$CO$60,P$100,FALSE),"-")</f>
        <v>-</v>
      </c>
      <c r="Q56" s="21" t="str">
        <f>IFERROR(VLOOKUP($A56,'All Running Order working doc'!$B$4:$CO$60,Q$100,FALSE),"-")</f>
        <v>-</v>
      </c>
      <c r="R56" s="21" t="str">
        <f>IFERROR(VLOOKUP($A56,'All Running Order working doc'!$B$4:$CO$60,R$100,FALSE),"-")</f>
        <v>-</v>
      </c>
      <c r="S56" s="21" t="str">
        <f>IFERROR(VLOOKUP($A56,'All Running Order working doc'!$B$4:$CO$60,S$100,FALSE),"-")</f>
        <v>-</v>
      </c>
      <c r="T56" s="21" t="str">
        <f>IFERROR(VLOOKUP($A56,'All Running Order working doc'!$B$4:$CO$60,T$100,FALSE),"-")</f>
        <v>-</v>
      </c>
      <c r="U56" s="21" t="str">
        <f>IFERROR(VLOOKUP($A56,'All Running Order working doc'!$B$4:$CO$60,U$100,FALSE),"-")</f>
        <v>-</v>
      </c>
      <c r="V56" s="21" t="str">
        <f>IFERROR(VLOOKUP($A56,'All Running Order working doc'!$B$4:$CO$60,V$100,FALSE),"-")</f>
        <v>-</v>
      </c>
      <c r="W56" s="21" t="str">
        <f>IFERROR(VLOOKUP($A56,'All Running Order working doc'!$B$4:$CO$60,W$100,FALSE),"-")</f>
        <v>-</v>
      </c>
      <c r="X56" s="21" t="str">
        <f>IFERROR(VLOOKUP($A56,'All Running Order working doc'!$B$4:$CO$60,X$100,FALSE),"-")</f>
        <v>-</v>
      </c>
      <c r="Y56" s="21" t="str">
        <f>IFERROR(VLOOKUP($A56,'All Running Order working doc'!$B$4:$CO$60,Y$100,FALSE),"-")</f>
        <v>-</v>
      </c>
      <c r="Z56" s="21" t="str">
        <f>IFERROR(VLOOKUP($A56,'All Running Order working doc'!$B$4:$CO$60,Z$100,FALSE),"-")</f>
        <v>-</v>
      </c>
      <c r="AA56" s="21" t="str">
        <f>IFERROR(VLOOKUP($A56,'All Running Order working doc'!$B$4:$CO$60,AA$100,FALSE),"-")</f>
        <v>-</v>
      </c>
      <c r="AB56" s="21" t="str">
        <f>IFERROR(VLOOKUP($A56,'All Running Order working doc'!$B$4:$CO$60,AB$100,FALSE),"-")</f>
        <v>-</v>
      </c>
      <c r="AC56" s="21" t="str">
        <f>IFERROR(VLOOKUP($A56,'All Running Order working doc'!$B$4:$CO$60,AC$100,FALSE),"-")</f>
        <v>-</v>
      </c>
      <c r="AD56" s="21" t="str">
        <f>IFERROR(VLOOKUP($A56,'All Running Order working doc'!$B$4:$CO$60,AD$100,FALSE),"-")</f>
        <v>-</v>
      </c>
      <c r="AE56" s="21" t="str">
        <f>IFERROR(VLOOKUP($A56,'All Running Order working doc'!$B$4:$CO$60,AE$100,FALSE),"-")</f>
        <v>-</v>
      </c>
      <c r="AF56" s="21" t="str">
        <f>IFERROR(VLOOKUP($A56,'All Running Order working doc'!$B$4:$CO$60,AF$100,FALSE),"-")</f>
        <v>-</v>
      </c>
      <c r="AG56" s="21" t="str">
        <f>IFERROR(VLOOKUP($A56,'All Running Order working doc'!$B$4:$CO$60,AG$100,FALSE),"-")</f>
        <v>-</v>
      </c>
      <c r="AH56" s="21" t="str">
        <f>IFERROR(VLOOKUP($A56,'All Running Order working doc'!$B$4:$CO$60,AH$100,FALSE),"-")</f>
        <v>-</v>
      </c>
      <c r="AI56" s="21" t="str">
        <f>IFERROR(VLOOKUP($A56,'All Running Order working doc'!$B$4:$CO$60,AI$100,FALSE),"-")</f>
        <v>-</v>
      </c>
      <c r="AJ56" s="21" t="str">
        <f>IFERROR(VLOOKUP($A56,'All Running Order working doc'!$B$4:$CO$60,AJ$100,FALSE),"-")</f>
        <v>-</v>
      </c>
      <c r="AK56" s="21" t="str">
        <f>IFERROR(VLOOKUP($A56,'All Running Order working doc'!$B$4:$CO$60,AK$100,FALSE),"-")</f>
        <v>-</v>
      </c>
      <c r="AL56" s="21" t="str">
        <f>IFERROR(VLOOKUP($A56,'All Running Order working doc'!$B$4:$CO$60,AL$100,FALSE),"-")</f>
        <v>-</v>
      </c>
      <c r="AM56" s="21" t="str">
        <f>IFERROR(VLOOKUP($A56,'All Running Order working doc'!$B$4:$CO$60,AM$100,FALSE),"-")</f>
        <v>-</v>
      </c>
      <c r="AN56" s="21" t="str">
        <f>IFERROR(VLOOKUP($A56,'All Running Order working doc'!$B$4:$CO$60,AN$100,FALSE),"-")</f>
        <v>-</v>
      </c>
      <c r="AO56" s="21" t="str">
        <f>IFERROR(VLOOKUP($A56,'All Running Order working doc'!$B$4:$CO$60,AO$100,FALSE),"-")</f>
        <v>-</v>
      </c>
      <c r="AP56" s="21" t="str">
        <f>IFERROR(VLOOKUP($A56,'All Running Order working doc'!$B$4:$CO$60,AP$100,FALSE),"-")</f>
        <v>-</v>
      </c>
      <c r="AQ56" s="21" t="str">
        <f>IFERROR(VLOOKUP($A56,'All Running Order working doc'!$B$4:$CO$60,AQ$100,FALSE),"-")</f>
        <v>-</v>
      </c>
      <c r="AR56" s="21" t="str">
        <f>IFERROR(VLOOKUP($A56,'All Running Order working doc'!$B$4:$CO$60,AR$100,FALSE),"-")</f>
        <v>-</v>
      </c>
      <c r="AS56" s="21" t="str">
        <f>IFERROR(VLOOKUP($A56,'All Running Order working doc'!$B$4:$CO$60,AS$100,FALSE),"-")</f>
        <v>-</v>
      </c>
      <c r="AT56" s="21" t="str">
        <f>IFERROR(VLOOKUP($A56,'All Running Order working doc'!$B$4:$CO$60,AT$100,FALSE),"-")</f>
        <v>-</v>
      </c>
      <c r="AU56" s="21" t="str">
        <f>IFERROR(VLOOKUP($A56,'All Running Order working doc'!$B$4:$CO$60,AU$100,FALSE),"-")</f>
        <v>-</v>
      </c>
      <c r="AV56" s="21" t="str">
        <f>IFERROR(VLOOKUP($A56,'All Running Order working doc'!$B$4:$CO$60,AV$100,FALSE),"-")</f>
        <v>-</v>
      </c>
      <c r="AW56" s="21" t="str">
        <f>IFERROR(VLOOKUP($A56,'All Running Order working doc'!$B$4:$CO$60,AW$100,FALSE),"-")</f>
        <v>-</v>
      </c>
      <c r="AX56" s="21" t="str">
        <f>IFERROR(VLOOKUP($A56,'All Running Order working doc'!$B$4:$CO$60,AX$100,FALSE),"-")</f>
        <v>-</v>
      </c>
      <c r="AY56" s="21" t="str">
        <f>IFERROR(VLOOKUP($A56,'All Running Order working doc'!$B$4:$CO$60,AY$100,FALSE),"-")</f>
        <v>-</v>
      </c>
      <c r="AZ56" s="21" t="str">
        <f>IFERROR(VLOOKUP($A56,'All Running Order working doc'!$B$4:$CO$60,AZ$100,FALSE),"-")</f>
        <v>-</v>
      </c>
      <c r="BA56" s="21" t="str">
        <f>IFERROR(VLOOKUP($A56,'All Running Order working doc'!$B$4:$CO$60,BA$100,FALSE),"-")</f>
        <v>-</v>
      </c>
      <c r="BB56" s="21" t="str">
        <f>IFERROR(VLOOKUP($A56,'All Running Order working doc'!$B$4:$CO$60,BB$100,FALSE),"-")</f>
        <v>-</v>
      </c>
      <c r="BC56" s="21" t="str">
        <f>IFERROR(VLOOKUP($A56,'All Running Order working doc'!$B$4:$CO$60,BC$100,FALSE),"-")</f>
        <v>-</v>
      </c>
      <c r="BD56" s="21" t="str">
        <f>IFERROR(VLOOKUP($A56,'All Running Order working doc'!$B$4:$CO$60,BD$100,FALSE),"-")</f>
        <v>-</v>
      </c>
      <c r="BE56" s="21" t="str">
        <f>IFERROR(VLOOKUP($A56,'All Running Order working doc'!$B$4:$CO$60,BE$100,FALSE),"-")</f>
        <v>-</v>
      </c>
      <c r="BF56" s="21" t="str">
        <f>IFERROR(VLOOKUP($A56,'All Running Order working doc'!$B$4:$CO$60,BF$100,FALSE),"-")</f>
        <v>-</v>
      </c>
      <c r="BG56" s="21" t="str">
        <f>IFERROR(VLOOKUP($A56,'All Running Order working doc'!$B$4:$CO$60,BG$100,FALSE),"-")</f>
        <v>-</v>
      </c>
      <c r="BH56" s="21" t="str">
        <f>IFERROR(VLOOKUP($A56,'All Running Order working doc'!$B$4:$CO$60,BH$100,FALSE),"-")</f>
        <v>-</v>
      </c>
      <c r="BI56" s="21" t="str">
        <f>IFERROR(VLOOKUP($A56,'All Running Order working doc'!$B$4:$CO$60,BI$100,FALSE),"-")</f>
        <v>-</v>
      </c>
      <c r="BJ56" s="21" t="str">
        <f>IFERROR(VLOOKUP($A56,'All Running Order working doc'!$B$4:$CO$60,BJ$100,FALSE),"-")</f>
        <v>-</v>
      </c>
      <c r="BK56" s="21" t="str">
        <f>IFERROR(VLOOKUP($A56,'All Running Order working doc'!$B$4:$CO$60,BK$100,FALSE),"-")</f>
        <v>-</v>
      </c>
      <c r="BL56" s="21" t="str">
        <f>IFERROR(VLOOKUP($A56,'All Running Order working doc'!$B$4:$CO$60,BL$100,FALSE),"-")</f>
        <v>-</v>
      </c>
      <c r="BM56" s="21" t="str">
        <f>IFERROR(VLOOKUP($A56,'All Running Order working doc'!$B$4:$CO$60,BM$100,FALSE),"-")</f>
        <v>-</v>
      </c>
      <c r="BN56" s="21" t="str">
        <f>IFERROR(VLOOKUP($A56,'All Running Order working doc'!$B$4:$CO$60,BN$100,FALSE),"-")</f>
        <v>-</v>
      </c>
      <c r="BO56" s="21" t="str">
        <f>IFERROR(VLOOKUP($A56,'All Running Order working doc'!$B$4:$CO$60,BO$100,FALSE),"-")</f>
        <v>-</v>
      </c>
      <c r="BP56" s="21" t="str">
        <f>IFERROR(VLOOKUP($A56,'All Running Order working doc'!$B$4:$CO$60,BP$100,FALSE),"-")</f>
        <v>-</v>
      </c>
      <c r="BQ56" s="21" t="str">
        <f>IFERROR(VLOOKUP($A56,'All Running Order working doc'!$B$4:$CO$60,BQ$100,FALSE),"-")</f>
        <v>-</v>
      </c>
      <c r="BR56" s="21" t="str">
        <f>IFERROR(VLOOKUP($A56,'All Running Order working doc'!$B$4:$CO$60,BR$100,FALSE),"-")</f>
        <v>-</v>
      </c>
      <c r="BS56" s="21" t="str">
        <f>IFERROR(VLOOKUP($A56,'All Running Order working doc'!$B$4:$CO$60,BS$100,FALSE),"-")</f>
        <v>-</v>
      </c>
      <c r="BT56" s="21" t="str">
        <f>IFERROR(VLOOKUP($A56,'All Running Order working doc'!$B$4:$CO$60,BT$100,FALSE),"-")</f>
        <v>-</v>
      </c>
      <c r="BU56" s="21" t="str">
        <f>IFERROR(VLOOKUP($A56,'All Running Order working doc'!$B$4:$CO$60,BU$100,FALSE),"-")</f>
        <v>-</v>
      </c>
      <c r="BV56" s="21" t="str">
        <f>IFERROR(VLOOKUP($A56,'All Running Order working doc'!$B$4:$CO$60,BV$100,FALSE),"-")</f>
        <v>-</v>
      </c>
      <c r="BW56" s="21" t="str">
        <f>IFERROR(VLOOKUP($A56,'All Running Order working doc'!$B$4:$CO$60,BW$100,FALSE),"-")</f>
        <v>-</v>
      </c>
      <c r="BX56" s="21" t="str">
        <f>IFERROR(VLOOKUP($A56,'All Running Order working doc'!$B$4:$CO$60,BX$100,FALSE),"-")</f>
        <v>-</v>
      </c>
      <c r="BY56" s="21" t="str">
        <f>IFERROR(VLOOKUP($A56,'All Running Order working doc'!$B$4:$CO$60,BY$100,FALSE),"-")</f>
        <v>-</v>
      </c>
      <c r="BZ56" s="21" t="str">
        <f>IFERROR(VLOOKUP($A56,'All Running Order working doc'!$B$4:$CO$60,BZ$100,FALSE),"-")</f>
        <v>-</v>
      </c>
      <c r="CA56" s="21" t="str">
        <f>IFERROR(VLOOKUP($A56,'All Running Order working doc'!$B$4:$CO$60,CA$100,FALSE),"-")</f>
        <v>-</v>
      </c>
      <c r="CB56" s="21" t="str">
        <f>IFERROR(VLOOKUP($A56,'All Running Order working doc'!$B$4:$CO$60,CB$100,FALSE),"-")</f>
        <v>-</v>
      </c>
      <c r="CC56" s="21" t="str">
        <f>IFERROR(VLOOKUP($A56,'All Running Order working doc'!$B$4:$CO$60,CC$100,FALSE),"-")</f>
        <v>-</v>
      </c>
      <c r="CD56" s="21" t="str">
        <f>IFERROR(VLOOKUP($A56,'All Running Order working doc'!$B$4:$CO$60,CD$100,FALSE),"-")</f>
        <v>-</v>
      </c>
      <c r="CE56" s="21" t="str">
        <f>IFERROR(VLOOKUP($A56,'All Running Order working doc'!$B$4:$CO$60,CE$100,FALSE),"-")</f>
        <v>-</v>
      </c>
      <c r="CF56" s="21" t="str">
        <f>IFERROR(VLOOKUP($A56,'All Running Order working doc'!$B$4:$CO$60,CF$100,FALSE),"-")</f>
        <v>-</v>
      </c>
      <c r="CG56" s="21" t="str">
        <f>IFERROR(VLOOKUP($A56,'All Running Order working doc'!$B$4:$CO$60,CG$100,FALSE),"-")</f>
        <v>-</v>
      </c>
      <c r="CH56" s="21" t="str">
        <f>IFERROR(VLOOKUP($A56,'All Running Order working doc'!$B$4:$CO$60,CH$100,FALSE),"-")</f>
        <v>-</v>
      </c>
      <c r="CI56" s="21" t="str">
        <f>IFERROR(VLOOKUP($A56,'All Running Order working doc'!$B$4:$CO$60,CI$100,FALSE),"-")</f>
        <v>-</v>
      </c>
      <c r="CJ56" s="21" t="str">
        <f>IFERROR(VLOOKUP($A56,'All Running Order working doc'!$B$4:$CO$60,CJ$100,FALSE),"-")</f>
        <v>-</v>
      </c>
      <c r="CK56" s="21" t="str">
        <f>IFERROR(VLOOKUP($A56,'All Running Order working doc'!$B$4:$CO$60,CK$100,FALSE),"-")</f>
        <v>-</v>
      </c>
      <c r="CL56" s="21" t="str">
        <f>IFERROR(VLOOKUP($A56,'All Running Order working doc'!$B$4:$CO$60,CL$100,FALSE),"-")</f>
        <v>-</v>
      </c>
      <c r="CM56" s="21" t="str">
        <f>IFERROR(VLOOKUP($A56,'All Running Order working doc'!$B$4:$CO$60,CM$100,FALSE),"-")</f>
        <v>-</v>
      </c>
      <c r="CN56" s="21" t="str">
        <f>IFERROR(VLOOKUP($A56,'All Running Order working doc'!$B$4:$CO$60,CN$100,FALSE),"-")</f>
        <v>-</v>
      </c>
      <c r="CQ56" s="3">
        <v>53</v>
      </c>
    </row>
    <row r="57" spans="1:95" x14ac:dyDescent="0.3">
      <c r="A57" s="3" t="str">
        <f>CONCATENATE(Constants!$D$2,CQ57,)</f>
        <v>National54</v>
      </c>
      <c r="B57" s="12" t="str">
        <f>IFERROR(VLOOKUP($A57,'All Running Order working doc'!$B$4:$CO$60,B$100,FALSE),"-")</f>
        <v>-</v>
      </c>
      <c r="C57" s="21" t="str">
        <f>IFERROR(VLOOKUP($A57,'All Running Order working doc'!$B$4:$CO$60,C$100,FALSE),"-")</f>
        <v>-</v>
      </c>
      <c r="D57" s="21" t="str">
        <f>IFERROR(VLOOKUP($A57,'All Running Order working doc'!$B$4:$CO$60,D$100,FALSE),"-")</f>
        <v>-</v>
      </c>
      <c r="E57" s="21" t="str">
        <f>IFERROR(VLOOKUP($A57,'All Running Order working doc'!$B$4:$CO$60,E$100,FALSE),"-")</f>
        <v>-</v>
      </c>
      <c r="F57" s="21" t="str">
        <f>IFERROR(VLOOKUP($A57,'All Running Order working doc'!$B$4:$CO$60,F$100,FALSE),"-")</f>
        <v>-</v>
      </c>
      <c r="G57" s="21" t="str">
        <f>IFERROR(VLOOKUP($A57,'All Running Order working doc'!$B$4:$CO$60,G$100,FALSE),"-")</f>
        <v>-</v>
      </c>
      <c r="H57" s="21" t="str">
        <f>IFERROR(VLOOKUP($A57,'All Running Order working doc'!$B$4:$CO$60,H$100,FALSE),"-")</f>
        <v>-</v>
      </c>
      <c r="I57" s="21" t="str">
        <f>IFERROR(VLOOKUP($A57,'All Running Order working doc'!$B$4:$CO$60,I$100,FALSE),"-")</f>
        <v>-</v>
      </c>
      <c r="J57" s="21" t="str">
        <f>IFERROR(VLOOKUP($A57,'All Running Order working doc'!$B$4:$CO$60,J$100,FALSE),"-")</f>
        <v>-</v>
      </c>
      <c r="K57" s="21" t="str">
        <f>IFERROR(VLOOKUP($A57,'All Running Order working doc'!$B$4:$CO$60,K$100,FALSE),"-")</f>
        <v>-</v>
      </c>
      <c r="L57" s="21" t="str">
        <f>IFERROR(VLOOKUP($A57,'All Running Order working doc'!$B$4:$CO$60,L$100,FALSE),"-")</f>
        <v>-</v>
      </c>
      <c r="M57" s="21" t="str">
        <f>IFERROR(VLOOKUP($A57,'All Running Order working doc'!$B$4:$CO$60,M$100,FALSE),"-")</f>
        <v>-</v>
      </c>
      <c r="N57" s="21" t="str">
        <f>IFERROR(VLOOKUP($A57,'All Running Order working doc'!$B$4:$CO$60,N$100,FALSE),"-")</f>
        <v>-</v>
      </c>
      <c r="O57" s="21" t="str">
        <f>IFERROR(VLOOKUP($A57,'All Running Order working doc'!$B$4:$CO$60,O$100,FALSE),"-")</f>
        <v>-</v>
      </c>
      <c r="P57" s="21" t="str">
        <f>IFERROR(VLOOKUP($A57,'All Running Order working doc'!$B$4:$CO$60,P$100,FALSE),"-")</f>
        <v>-</v>
      </c>
      <c r="Q57" s="21" t="str">
        <f>IFERROR(VLOOKUP($A57,'All Running Order working doc'!$B$4:$CO$60,Q$100,FALSE),"-")</f>
        <v>-</v>
      </c>
      <c r="R57" s="21" t="str">
        <f>IFERROR(VLOOKUP($A57,'All Running Order working doc'!$B$4:$CO$60,R$100,FALSE),"-")</f>
        <v>-</v>
      </c>
      <c r="S57" s="21" t="str">
        <f>IFERROR(VLOOKUP($A57,'All Running Order working doc'!$B$4:$CO$60,S$100,FALSE),"-")</f>
        <v>-</v>
      </c>
      <c r="T57" s="21" t="str">
        <f>IFERROR(VLOOKUP($A57,'All Running Order working doc'!$B$4:$CO$60,T$100,FALSE),"-")</f>
        <v>-</v>
      </c>
      <c r="U57" s="21" t="str">
        <f>IFERROR(VLOOKUP($A57,'All Running Order working doc'!$B$4:$CO$60,U$100,FALSE),"-")</f>
        <v>-</v>
      </c>
      <c r="V57" s="21" t="str">
        <f>IFERROR(VLOOKUP($A57,'All Running Order working doc'!$B$4:$CO$60,V$100,FALSE),"-")</f>
        <v>-</v>
      </c>
      <c r="W57" s="21" t="str">
        <f>IFERROR(VLOOKUP($A57,'All Running Order working doc'!$B$4:$CO$60,W$100,FALSE),"-")</f>
        <v>-</v>
      </c>
      <c r="X57" s="21" t="str">
        <f>IFERROR(VLOOKUP($A57,'All Running Order working doc'!$B$4:$CO$60,X$100,FALSE),"-")</f>
        <v>-</v>
      </c>
      <c r="Y57" s="21" t="str">
        <f>IFERROR(VLOOKUP($A57,'All Running Order working doc'!$B$4:$CO$60,Y$100,FALSE),"-")</f>
        <v>-</v>
      </c>
      <c r="Z57" s="21" t="str">
        <f>IFERROR(VLOOKUP($A57,'All Running Order working doc'!$B$4:$CO$60,Z$100,FALSE),"-")</f>
        <v>-</v>
      </c>
      <c r="AA57" s="21" t="str">
        <f>IFERROR(VLOOKUP($A57,'All Running Order working doc'!$B$4:$CO$60,AA$100,FALSE),"-")</f>
        <v>-</v>
      </c>
      <c r="AB57" s="21" t="str">
        <f>IFERROR(VLOOKUP($A57,'All Running Order working doc'!$B$4:$CO$60,AB$100,FALSE),"-")</f>
        <v>-</v>
      </c>
      <c r="AC57" s="21" t="str">
        <f>IFERROR(VLOOKUP($A57,'All Running Order working doc'!$B$4:$CO$60,AC$100,FALSE),"-")</f>
        <v>-</v>
      </c>
      <c r="AD57" s="21" t="str">
        <f>IFERROR(VLOOKUP($A57,'All Running Order working doc'!$B$4:$CO$60,AD$100,FALSE),"-")</f>
        <v>-</v>
      </c>
      <c r="AE57" s="21" t="str">
        <f>IFERROR(VLOOKUP($A57,'All Running Order working doc'!$B$4:$CO$60,AE$100,FALSE),"-")</f>
        <v>-</v>
      </c>
      <c r="AF57" s="21" t="str">
        <f>IFERROR(VLOOKUP($A57,'All Running Order working doc'!$B$4:$CO$60,AF$100,FALSE),"-")</f>
        <v>-</v>
      </c>
      <c r="AG57" s="21" t="str">
        <f>IFERROR(VLOOKUP($A57,'All Running Order working doc'!$B$4:$CO$60,AG$100,FALSE),"-")</f>
        <v>-</v>
      </c>
      <c r="AH57" s="21" t="str">
        <f>IFERROR(VLOOKUP($A57,'All Running Order working doc'!$B$4:$CO$60,AH$100,FALSE),"-")</f>
        <v>-</v>
      </c>
      <c r="AI57" s="21" t="str">
        <f>IFERROR(VLOOKUP($A57,'All Running Order working doc'!$B$4:$CO$60,AI$100,FALSE),"-")</f>
        <v>-</v>
      </c>
      <c r="AJ57" s="21" t="str">
        <f>IFERROR(VLOOKUP($A57,'All Running Order working doc'!$B$4:$CO$60,AJ$100,FALSE),"-")</f>
        <v>-</v>
      </c>
      <c r="AK57" s="21" t="str">
        <f>IFERROR(VLOOKUP($A57,'All Running Order working doc'!$B$4:$CO$60,AK$100,FALSE),"-")</f>
        <v>-</v>
      </c>
      <c r="AL57" s="21" t="str">
        <f>IFERROR(VLOOKUP($A57,'All Running Order working doc'!$B$4:$CO$60,AL$100,FALSE),"-")</f>
        <v>-</v>
      </c>
      <c r="AM57" s="21" t="str">
        <f>IFERROR(VLOOKUP($A57,'All Running Order working doc'!$B$4:$CO$60,AM$100,FALSE),"-")</f>
        <v>-</v>
      </c>
      <c r="AN57" s="21" t="str">
        <f>IFERROR(VLOOKUP($A57,'All Running Order working doc'!$B$4:$CO$60,AN$100,FALSE),"-")</f>
        <v>-</v>
      </c>
      <c r="AO57" s="21" t="str">
        <f>IFERROR(VLOOKUP($A57,'All Running Order working doc'!$B$4:$CO$60,AO$100,FALSE),"-")</f>
        <v>-</v>
      </c>
      <c r="AP57" s="21" t="str">
        <f>IFERROR(VLOOKUP($A57,'All Running Order working doc'!$B$4:$CO$60,AP$100,FALSE),"-")</f>
        <v>-</v>
      </c>
      <c r="AQ57" s="21" t="str">
        <f>IFERROR(VLOOKUP($A57,'All Running Order working doc'!$B$4:$CO$60,AQ$100,FALSE),"-")</f>
        <v>-</v>
      </c>
      <c r="AR57" s="21" t="str">
        <f>IFERROR(VLOOKUP($A57,'All Running Order working doc'!$B$4:$CO$60,AR$100,FALSE),"-")</f>
        <v>-</v>
      </c>
      <c r="AS57" s="21" t="str">
        <f>IFERROR(VLOOKUP($A57,'All Running Order working doc'!$B$4:$CO$60,AS$100,FALSE),"-")</f>
        <v>-</v>
      </c>
      <c r="AT57" s="21" t="str">
        <f>IFERROR(VLOOKUP($A57,'All Running Order working doc'!$B$4:$CO$60,AT$100,FALSE),"-")</f>
        <v>-</v>
      </c>
      <c r="AU57" s="21" t="str">
        <f>IFERROR(VLOOKUP($A57,'All Running Order working doc'!$B$4:$CO$60,AU$100,FALSE),"-")</f>
        <v>-</v>
      </c>
      <c r="AV57" s="21" t="str">
        <f>IFERROR(VLOOKUP($A57,'All Running Order working doc'!$B$4:$CO$60,AV$100,FALSE),"-")</f>
        <v>-</v>
      </c>
      <c r="AW57" s="21" t="str">
        <f>IFERROR(VLOOKUP($A57,'All Running Order working doc'!$B$4:$CO$60,AW$100,FALSE),"-")</f>
        <v>-</v>
      </c>
      <c r="AX57" s="21" t="str">
        <f>IFERROR(VLOOKUP($A57,'All Running Order working doc'!$B$4:$CO$60,AX$100,FALSE),"-")</f>
        <v>-</v>
      </c>
      <c r="AY57" s="21" t="str">
        <f>IFERROR(VLOOKUP($A57,'All Running Order working doc'!$B$4:$CO$60,AY$100,FALSE),"-")</f>
        <v>-</v>
      </c>
      <c r="AZ57" s="21" t="str">
        <f>IFERROR(VLOOKUP($A57,'All Running Order working doc'!$B$4:$CO$60,AZ$100,FALSE),"-")</f>
        <v>-</v>
      </c>
      <c r="BA57" s="21" t="str">
        <f>IFERROR(VLOOKUP($A57,'All Running Order working doc'!$B$4:$CO$60,BA$100,FALSE),"-")</f>
        <v>-</v>
      </c>
      <c r="BB57" s="21" t="str">
        <f>IFERROR(VLOOKUP($A57,'All Running Order working doc'!$B$4:$CO$60,BB$100,FALSE),"-")</f>
        <v>-</v>
      </c>
      <c r="BC57" s="21" t="str">
        <f>IFERROR(VLOOKUP($A57,'All Running Order working doc'!$B$4:$CO$60,BC$100,FALSE),"-")</f>
        <v>-</v>
      </c>
      <c r="BD57" s="21" t="str">
        <f>IFERROR(VLOOKUP($A57,'All Running Order working doc'!$B$4:$CO$60,BD$100,FALSE),"-")</f>
        <v>-</v>
      </c>
      <c r="BE57" s="21" t="str">
        <f>IFERROR(VLOOKUP($A57,'All Running Order working doc'!$B$4:$CO$60,BE$100,FALSE),"-")</f>
        <v>-</v>
      </c>
      <c r="BF57" s="21" t="str">
        <f>IFERROR(VLOOKUP($A57,'All Running Order working doc'!$B$4:$CO$60,BF$100,FALSE),"-")</f>
        <v>-</v>
      </c>
      <c r="BG57" s="21" t="str">
        <f>IFERROR(VLOOKUP($A57,'All Running Order working doc'!$B$4:$CO$60,BG$100,FALSE),"-")</f>
        <v>-</v>
      </c>
      <c r="BH57" s="21" t="str">
        <f>IFERROR(VLOOKUP($A57,'All Running Order working doc'!$B$4:$CO$60,BH$100,FALSE),"-")</f>
        <v>-</v>
      </c>
      <c r="BI57" s="21" t="str">
        <f>IFERROR(VLOOKUP($A57,'All Running Order working doc'!$B$4:$CO$60,BI$100,FALSE),"-")</f>
        <v>-</v>
      </c>
      <c r="BJ57" s="21" t="str">
        <f>IFERROR(VLOOKUP($A57,'All Running Order working doc'!$B$4:$CO$60,BJ$100,FALSE),"-")</f>
        <v>-</v>
      </c>
      <c r="BK57" s="21" t="str">
        <f>IFERROR(VLOOKUP($A57,'All Running Order working doc'!$B$4:$CO$60,BK$100,FALSE),"-")</f>
        <v>-</v>
      </c>
      <c r="BL57" s="21" t="str">
        <f>IFERROR(VLOOKUP($A57,'All Running Order working doc'!$B$4:$CO$60,BL$100,FALSE),"-")</f>
        <v>-</v>
      </c>
      <c r="BM57" s="21" t="str">
        <f>IFERROR(VLOOKUP($A57,'All Running Order working doc'!$B$4:$CO$60,BM$100,FALSE),"-")</f>
        <v>-</v>
      </c>
      <c r="BN57" s="21" t="str">
        <f>IFERROR(VLOOKUP($A57,'All Running Order working doc'!$B$4:$CO$60,BN$100,FALSE),"-")</f>
        <v>-</v>
      </c>
      <c r="BO57" s="21" t="str">
        <f>IFERROR(VLOOKUP($A57,'All Running Order working doc'!$B$4:$CO$60,BO$100,FALSE),"-")</f>
        <v>-</v>
      </c>
      <c r="BP57" s="21" t="str">
        <f>IFERROR(VLOOKUP($A57,'All Running Order working doc'!$B$4:$CO$60,BP$100,FALSE),"-")</f>
        <v>-</v>
      </c>
      <c r="BQ57" s="21" t="str">
        <f>IFERROR(VLOOKUP($A57,'All Running Order working doc'!$B$4:$CO$60,BQ$100,FALSE),"-")</f>
        <v>-</v>
      </c>
      <c r="BR57" s="21" t="str">
        <f>IFERROR(VLOOKUP($A57,'All Running Order working doc'!$B$4:$CO$60,BR$100,FALSE),"-")</f>
        <v>-</v>
      </c>
      <c r="BS57" s="21" t="str">
        <f>IFERROR(VLOOKUP($A57,'All Running Order working doc'!$B$4:$CO$60,BS$100,FALSE),"-")</f>
        <v>-</v>
      </c>
      <c r="BT57" s="21" t="str">
        <f>IFERROR(VLOOKUP($A57,'All Running Order working doc'!$B$4:$CO$60,BT$100,FALSE),"-")</f>
        <v>-</v>
      </c>
      <c r="BU57" s="21" t="str">
        <f>IFERROR(VLOOKUP($A57,'All Running Order working doc'!$B$4:$CO$60,BU$100,FALSE),"-")</f>
        <v>-</v>
      </c>
      <c r="BV57" s="21" t="str">
        <f>IFERROR(VLOOKUP($A57,'All Running Order working doc'!$B$4:$CO$60,BV$100,FALSE),"-")</f>
        <v>-</v>
      </c>
      <c r="BW57" s="21" t="str">
        <f>IFERROR(VLOOKUP($A57,'All Running Order working doc'!$B$4:$CO$60,BW$100,FALSE),"-")</f>
        <v>-</v>
      </c>
      <c r="BX57" s="21" t="str">
        <f>IFERROR(VLOOKUP($A57,'All Running Order working doc'!$B$4:$CO$60,BX$100,FALSE),"-")</f>
        <v>-</v>
      </c>
      <c r="BY57" s="21" t="str">
        <f>IFERROR(VLOOKUP($A57,'All Running Order working doc'!$B$4:$CO$60,BY$100,FALSE),"-")</f>
        <v>-</v>
      </c>
      <c r="BZ57" s="21" t="str">
        <f>IFERROR(VLOOKUP($A57,'All Running Order working doc'!$B$4:$CO$60,BZ$100,FALSE),"-")</f>
        <v>-</v>
      </c>
      <c r="CA57" s="21" t="str">
        <f>IFERROR(VLOOKUP($A57,'All Running Order working doc'!$B$4:$CO$60,CA$100,FALSE),"-")</f>
        <v>-</v>
      </c>
      <c r="CB57" s="21" t="str">
        <f>IFERROR(VLOOKUP($A57,'All Running Order working doc'!$B$4:$CO$60,CB$100,FALSE),"-")</f>
        <v>-</v>
      </c>
      <c r="CC57" s="21" t="str">
        <f>IFERROR(VLOOKUP($A57,'All Running Order working doc'!$B$4:$CO$60,CC$100,FALSE),"-")</f>
        <v>-</v>
      </c>
      <c r="CD57" s="21" t="str">
        <f>IFERROR(VLOOKUP($A57,'All Running Order working doc'!$B$4:$CO$60,CD$100,FALSE),"-")</f>
        <v>-</v>
      </c>
      <c r="CE57" s="21" t="str">
        <f>IFERROR(VLOOKUP($A57,'All Running Order working doc'!$B$4:$CO$60,CE$100,FALSE),"-")</f>
        <v>-</v>
      </c>
      <c r="CF57" s="21" t="str">
        <f>IFERROR(VLOOKUP($A57,'All Running Order working doc'!$B$4:$CO$60,CF$100,FALSE),"-")</f>
        <v>-</v>
      </c>
      <c r="CG57" s="21" t="str">
        <f>IFERROR(VLOOKUP($A57,'All Running Order working doc'!$B$4:$CO$60,CG$100,FALSE),"-")</f>
        <v>-</v>
      </c>
      <c r="CH57" s="21" t="str">
        <f>IFERROR(VLOOKUP($A57,'All Running Order working doc'!$B$4:$CO$60,CH$100,FALSE),"-")</f>
        <v>-</v>
      </c>
      <c r="CI57" s="21" t="str">
        <f>IFERROR(VLOOKUP($A57,'All Running Order working doc'!$B$4:$CO$60,CI$100,FALSE),"-")</f>
        <v>-</v>
      </c>
      <c r="CJ57" s="21" t="str">
        <f>IFERROR(VLOOKUP($A57,'All Running Order working doc'!$B$4:$CO$60,CJ$100,FALSE),"-")</f>
        <v>-</v>
      </c>
      <c r="CK57" s="21" t="str">
        <f>IFERROR(VLOOKUP($A57,'All Running Order working doc'!$B$4:$CO$60,CK$100,FALSE),"-")</f>
        <v>-</v>
      </c>
      <c r="CL57" s="21" t="str">
        <f>IFERROR(VLOOKUP($A57,'All Running Order working doc'!$B$4:$CO$60,CL$100,FALSE),"-")</f>
        <v>-</v>
      </c>
      <c r="CM57" s="21" t="str">
        <f>IFERROR(VLOOKUP($A57,'All Running Order working doc'!$B$4:$CO$60,CM$100,FALSE),"-")</f>
        <v>-</v>
      </c>
      <c r="CN57" s="21" t="str">
        <f>IFERROR(VLOOKUP($A57,'All Running Order working doc'!$B$4:$CO$60,CN$100,FALSE),"-")</f>
        <v>-</v>
      </c>
      <c r="CQ57" s="3">
        <v>54</v>
      </c>
    </row>
    <row r="58" spans="1:95" x14ac:dyDescent="0.3">
      <c r="A58" s="3" t="str">
        <f>CONCATENATE(Constants!$D$2,CQ58,)</f>
        <v>National55</v>
      </c>
      <c r="B58" s="12" t="str">
        <f>IFERROR(VLOOKUP($A58,'All Running Order working doc'!$B$4:$CO$60,B$100,FALSE),"-")</f>
        <v>-</v>
      </c>
      <c r="C58" s="21" t="str">
        <f>IFERROR(VLOOKUP($A58,'All Running Order working doc'!$B$4:$CO$60,C$100,FALSE),"-")</f>
        <v>-</v>
      </c>
      <c r="D58" s="21" t="str">
        <f>IFERROR(VLOOKUP($A58,'All Running Order working doc'!$B$4:$CO$60,D$100,FALSE),"-")</f>
        <v>-</v>
      </c>
      <c r="E58" s="21" t="str">
        <f>IFERROR(VLOOKUP($A58,'All Running Order working doc'!$B$4:$CO$60,E$100,FALSE),"-")</f>
        <v>-</v>
      </c>
      <c r="F58" s="21" t="str">
        <f>IFERROR(VLOOKUP($A58,'All Running Order working doc'!$B$4:$CO$60,F$100,FALSE),"-")</f>
        <v>-</v>
      </c>
      <c r="G58" s="21" t="str">
        <f>IFERROR(VLOOKUP($A58,'All Running Order working doc'!$B$4:$CO$60,G$100,FALSE),"-")</f>
        <v>-</v>
      </c>
      <c r="H58" s="21" t="str">
        <f>IFERROR(VLOOKUP($A58,'All Running Order working doc'!$B$4:$CO$60,H$100,FALSE),"-")</f>
        <v>-</v>
      </c>
      <c r="I58" s="21" t="str">
        <f>IFERROR(VLOOKUP($A58,'All Running Order working doc'!$B$4:$CO$60,I$100,FALSE),"-")</f>
        <v>-</v>
      </c>
      <c r="J58" s="21" t="str">
        <f>IFERROR(VLOOKUP($A58,'All Running Order working doc'!$B$4:$CO$60,J$100,FALSE),"-")</f>
        <v>-</v>
      </c>
      <c r="K58" s="21" t="str">
        <f>IFERROR(VLOOKUP($A58,'All Running Order working doc'!$B$4:$CO$60,K$100,FALSE),"-")</f>
        <v>-</v>
      </c>
      <c r="L58" s="21" t="str">
        <f>IFERROR(VLOOKUP($A58,'All Running Order working doc'!$B$4:$CO$60,L$100,FALSE),"-")</f>
        <v>-</v>
      </c>
      <c r="M58" s="21" t="str">
        <f>IFERROR(VLOOKUP($A58,'All Running Order working doc'!$B$4:$CO$60,M$100,FALSE),"-")</f>
        <v>-</v>
      </c>
      <c r="N58" s="21" t="str">
        <f>IFERROR(VLOOKUP($A58,'All Running Order working doc'!$B$4:$CO$60,N$100,FALSE),"-")</f>
        <v>-</v>
      </c>
      <c r="O58" s="21" t="str">
        <f>IFERROR(VLOOKUP($A58,'All Running Order working doc'!$B$4:$CO$60,O$100,FALSE),"-")</f>
        <v>-</v>
      </c>
      <c r="P58" s="21" t="str">
        <f>IFERROR(VLOOKUP($A58,'All Running Order working doc'!$B$4:$CO$60,P$100,FALSE),"-")</f>
        <v>-</v>
      </c>
      <c r="Q58" s="21" t="str">
        <f>IFERROR(VLOOKUP($A58,'All Running Order working doc'!$B$4:$CO$60,Q$100,FALSE),"-")</f>
        <v>-</v>
      </c>
      <c r="R58" s="21" t="str">
        <f>IFERROR(VLOOKUP($A58,'All Running Order working doc'!$B$4:$CO$60,R$100,FALSE),"-")</f>
        <v>-</v>
      </c>
      <c r="S58" s="21" t="str">
        <f>IFERROR(VLOOKUP($A58,'All Running Order working doc'!$B$4:$CO$60,S$100,FALSE),"-")</f>
        <v>-</v>
      </c>
      <c r="T58" s="21" t="str">
        <f>IFERROR(VLOOKUP($A58,'All Running Order working doc'!$B$4:$CO$60,T$100,FALSE),"-")</f>
        <v>-</v>
      </c>
      <c r="U58" s="21" t="str">
        <f>IFERROR(VLOOKUP($A58,'All Running Order working doc'!$B$4:$CO$60,U$100,FALSE),"-")</f>
        <v>-</v>
      </c>
      <c r="V58" s="21" t="str">
        <f>IFERROR(VLOOKUP($A58,'All Running Order working doc'!$B$4:$CO$60,V$100,FALSE),"-")</f>
        <v>-</v>
      </c>
      <c r="W58" s="21" t="str">
        <f>IFERROR(VLOOKUP($A58,'All Running Order working doc'!$B$4:$CO$60,W$100,FALSE),"-")</f>
        <v>-</v>
      </c>
      <c r="X58" s="21" t="str">
        <f>IFERROR(VLOOKUP($A58,'All Running Order working doc'!$B$4:$CO$60,X$100,FALSE),"-")</f>
        <v>-</v>
      </c>
      <c r="Y58" s="21" t="str">
        <f>IFERROR(VLOOKUP($A58,'All Running Order working doc'!$B$4:$CO$60,Y$100,FALSE),"-")</f>
        <v>-</v>
      </c>
      <c r="Z58" s="21" t="str">
        <f>IFERROR(VLOOKUP($A58,'All Running Order working doc'!$B$4:$CO$60,Z$100,FALSE),"-")</f>
        <v>-</v>
      </c>
      <c r="AA58" s="21" t="str">
        <f>IFERROR(VLOOKUP($A58,'All Running Order working doc'!$B$4:$CO$60,AA$100,FALSE),"-")</f>
        <v>-</v>
      </c>
      <c r="AB58" s="21" t="str">
        <f>IFERROR(VLOOKUP($A58,'All Running Order working doc'!$B$4:$CO$60,AB$100,FALSE),"-")</f>
        <v>-</v>
      </c>
      <c r="AC58" s="21" t="str">
        <f>IFERROR(VLOOKUP($A58,'All Running Order working doc'!$B$4:$CO$60,AC$100,FALSE),"-")</f>
        <v>-</v>
      </c>
      <c r="AD58" s="21" t="str">
        <f>IFERROR(VLOOKUP($A58,'All Running Order working doc'!$B$4:$CO$60,AD$100,FALSE),"-")</f>
        <v>-</v>
      </c>
      <c r="AE58" s="21" t="str">
        <f>IFERROR(VLOOKUP($A58,'All Running Order working doc'!$B$4:$CO$60,AE$100,FALSE),"-")</f>
        <v>-</v>
      </c>
      <c r="AF58" s="21" t="str">
        <f>IFERROR(VLOOKUP($A58,'All Running Order working doc'!$B$4:$CO$60,AF$100,FALSE),"-")</f>
        <v>-</v>
      </c>
      <c r="AG58" s="21" t="str">
        <f>IFERROR(VLOOKUP($A58,'All Running Order working doc'!$B$4:$CO$60,AG$100,FALSE),"-")</f>
        <v>-</v>
      </c>
      <c r="AH58" s="21" t="str">
        <f>IFERROR(VLOOKUP($A58,'All Running Order working doc'!$B$4:$CO$60,AH$100,FALSE),"-")</f>
        <v>-</v>
      </c>
      <c r="AI58" s="21" t="str">
        <f>IFERROR(VLOOKUP($A58,'All Running Order working doc'!$B$4:$CO$60,AI$100,FALSE),"-")</f>
        <v>-</v>
      </c>
      <c r="AJ58" s="21" t="str">
        <f>IFERROR(VLOOKUP($A58,'All Running Order working doc'!$B$4:$CO$60,AJ$100,FALSE),"-")</f>
        <v>-</v>
      </c>
      <c r="AK58" s="21" t="str">
        <f>IFERROR(VLOOKUP($A58,'All Running Order working doc'!$B$4:$CO$60,AK$100,FALSE),"-")</f>
        <v>-</v>
      </c>
      <c r="AL58" s="21" t="str">
        <f>IFERROR(VLOOKUP($A58,'All Running Order working doc'!$B$4:$CO$60,AL$100,FALSE),"-")</f>
        <v>-</v>
      </c>
      <c r="AM58" s="21" t="str">
        <f>IFERROR(VLOOKUP($A58,'All Running Order working doc'!$B$4:$CO$60,AM$100,FALSE),"-")</f>
        <v>-</v>
      </c>
      <c r="AN58" s="21" t="str">
        <f>IFERROR(VLOOKUP($A58,'All Running Order working doc'!$B$4:$CO$60,AN$100,FALSE),"-")</f>
        <v>-</v>
      </c>
      <c r="AO58" s="21" t="str">
        <f>IFERROR(VLOOKUP($A58,'All Running Order working doc'!$B$4:$CO$60,AO$100,FALSE),"-")</f>
        <v>-</v>
      </c>
      <c r="AP58" s="21" t="str">
        <f>IFERROR(VLOOKUP($A58,'All Running Order working doc'!$B$4:$CO$60,AP$100,FALSE),"-")</f>
        <v>-</v>
      </c>
      <c r="AQ58" s="21" t="str">
        <f>IFERROR(VLOOKUP($A58,'All Running Order working doc'!$B$4:$CO$60,AQ$100,FALSE),"-")</f>
        <v>-</v>
      </c>
      <c r="AR58" s="21" t="str">
        <f>IFERROR(VLOOKUP($A58,'All Running Order working doc'!$B$4:$CO$60,AR$100,FALSE),"-")</f>
        <v>-</v>
      </c>
      <c r="AS58" s="21" t="str">
        <f>IFERROR(VLOOKUP($A58,'All Running Order working doc'!$B$4:$CO$60,AS$100,FALSE),"-")</f>
        <v>-</v>
      </c>
      <c r="AT58" s="21" t="str">
        <f>IFERROR(VLOOKUP($A58,'All Running Order working doc'!$B$4:$CO$60,AT$100,FALSE),"-")</f>
        <v>-</v>
      </c>
      <c r="AU58" s="21" t="str">
        <f>IFERROR(VLOOKUP($A58,'All Running Order working doc'!$B$4:$CO$60,AU$100,FALSE),"-")</f>
        <v>-</v>
      </c>
      <c r="AV58" s="21" t="str">
        <f>IFERROR(VLOOKUP($A58,'All Running Order working doc'!$B$4:$CO$60,AV$100,FALSE),"-")</f>
        <v>-</v>
      </c>
      <c r="AW58" s="21" t="str">
        <f>IFERROR(VLOOKUP($A58,'All Running Order working doc'!$B$4:$CO$60,AW$100,FALSE),"-")</f>
        <v>-</v>
      </c>
      <c r="AX58" s="21" t="str">
        <f>IFERROR(VLOOKUP($A58,'All Running Order working doc'!$B$4:$CO$60,AX$100,FALSE),"-")</f>
        <v>-</v>
      </c>
      <c r="AY58" s="21" t="str">
        <f>IFERROR(VLOOKUP($A58,'All Running Order working doc'!$B$4:$CO$60,AY$100,FALSE),"-")</f>
        <v>-</v>
      </c>
      <c r="AZ58" s="21" t="str">
        <f>IFERROR(VLOOKUP($A58,'All Running Order working doc'!$B$4:$CO$60,AZ$100,FALSE),"-")</f>
        <v>-</v>
      </c>
      <c r="BA58" s="21" t="str">
        <f>IFERROR(VLOOKUP($A58,'All Running Order working doc'!$B$4:$CO$60,BA$100,FALSE),"-")</f>
        <v>-</v>
      </c>
      <c r="BB58" s="21" t="str">
        <f>IFERROR(VLOOKUP($A58,'All Running Order working doc'!$B$4:$CO$60,BB$100,FALSE),"-")</f>
        <v>-</v>
      </c>
      <c r="BC58" s="21" t="str">
        <f>IFERROR(VLOOKUP($A58,'All Running Order working doc'!$B$4:$CO$60,BC$100,FALSE),"-")</f>
        <v>-</v>
      </c>
      <c r="BD58" s="21" t="str">
        <f>IFERROR(VLOOKUP($A58,'All Running Order working doc'!$B$4:$CO$60,BD$100,FALSE),"-")</f>
        <v>-</v>
      </c>
      <c r="BE58" s="21" t="str">
        <f>IFERROR(VLOOKUP($A58,'All Running Order working doc'!$B$4:$CO$60,BE$100,FALSE),"-")</f>
        <v>-</v>
      </c>
      <c r="BF58" s="21" t="str">
        <f>IFERROR(VLOOKUP($A58,'All Running Order working doc'!$B$4:$CO$60,BF$100,FALSE),"-")</f>
        <v>-</v>
      </c>
      <c r="BG58" s="21" t="str">
        <f>IFERROR(VLOOKUP($A58,'All Running Order working doc'!$B$4:$CO$60,BG$100,FALSE),"-")</f>
        <v>-</v>
      </c>
      <c r="BH58" s="21" t="str">
        <f>IFERROR(VLOOKUP($A58,'All Running Order working doc'!$B$4:$CO$60,BH$100,FALSE),"-")</f>
        <v>-</v>
      </c>
      <c r="BI58" s="21" t="str">
        <f>IFERROR(VLOOKUP($A58,'All Running Order working doc'!$B$4:$CO$60,BI$100,FALSE),"-")</f>
        <v>-</v>
      </c>
      <c r="BJ58" s="21" t="str">
        <f>IFERROR(VLOOKUP($A58,'All Running Order working doc'!$B$4:$CO$60,BJ$100,FALSE),"-")</f>
        <v>-</v>
      </c>
      <c r="BK58" s="21" t="str">
        <f>IFERROR(VLOOKUP($A58,'All Running Order working doc'!$B$4:$CO$60,BK$100,FALSE),"-")</f>
        <v>-</v>
      </c>
      <c r="BL58" s="21" t="str">
        <f>IFERROR(VLOOKUP($A58,'All Running Order working doc'!$B$4:$CO$60,BL$100,FALSE),"-")</f>
        <v>-</v>
      </c>
      <c r="BM58" s="21" t="str">
        <f>IFERROR(VLOOKUP($A58,'All Running Order working doc'!$B$4:$CO$60,BM$100,FALSE),"-")</f>
        <v>-</v>
      </c>
      <c r="BN58" s="21" t="str">
        <f>IFERROR(VLOOKUP($A58,'All Running Order working doc'!$B$4:$CO$60,BN$100,FALSE),"-")</f>
        <v>-</v>
      </c>
      <c r="BO58" s="21" t="str">
        <f>IFERROR(VLOOKUP($A58,'All Running Order working doc'!$B$4:$CO$60,BO$100,FALSE),"-")</f>
        <v>-</v>
      </c>
      <c r="BP58" s="21" t="str">
        <f>IFERROR(VLOOKUP($A58,'All Running Order working doc'!$B$4:$CO$60,BP$100,FALSE),"-")</f>
        <v>-</v>
      </c>
      <c r="BQ58" s="21" t="str">
        <f>IFERROR(VLOOKUP($A58,'All Running Order working doc'!$B$4:$CO$60,BQ$100,FALSE),"-")</f>
        <v>-</v>
      </c>
      <c r="BR58" s="21" t="str">
        <f>IFERROR(VLOOKUP($A58,'All Running Order working doc'!$B$4:$CO$60,BR$100,FALSE),"-")</f>
        <v>-</v>
      </c>
      <c r="BS58" s="21" t="str">
        <f>IFERROR(VLOOKUP($A58,'All Running Order working doc'!$B$4:$CO$60,BS$100,FALSE),"-")</f>
        <v>-</v>
      </c>
      <c r="BT58" s="21" t="str">
        <f>IFERROR(VLOOKUP($A58,'All Running Order working doc'!$B$4:$CO$60,BT$100,FALSE),"-")</f>
        <v>-</v>
      </c>
      <c r="BU58" s="21" t="str">
        <f>IFERROR(VLOOKUP($A58,'All Running Order working doc'!$B$4:$CO$60,BU$100,FALSE),"-")</f>
        <v>-</v>
      </c>
      <c r="BV58" s="21" t="str">
        <f>IFERROR(VLOOKUP($A58,'All Running Order working doc'!$B$4:$CO$60,BV$100,FALSE),"-")</f>
        <v>-</v>
      </c>
      <c r="BW58" s="21" t="str">
        <f>IFERROR(VLOOKUP($A58,'All Running Order working doc'!$B$4:$CO$60,BW$100,FALSE),"-")</f>
        <v>-</v>
      </c>
      <c r="BX58" s="21" t="str">
        <f>IFERROR(VLOOKUP($A58,'All Running Order working doc'!$B$4:$CO$60,BX$100,FALSE),"-")</f>
        <v>-</v>
      </c>
      <c r="BY58" s="21" t="str">
        <f>IFERROR(VLOOKUP($A58,'All Running Order working doc'!$B$4:$CO$60,BY$100,FALSE),"-")</f>
        <v>-</v>
      </c>
      <c r="BZ58" s="21" t="str">
        <f>IFERROR(VLOOKUP($A58,'All Running Order working doc'!$B$4:$CO$60,BZ$100,FALSE),"-")</f>
        <v>-</v>
      </c>
      <c r="CA58" s="21" t="str">
        <f>IFERROR(VLOOKUP($A58,'All Running Order working doc'!$B$4:$CO$60,CA$100,FALSE),"-")</f>
        <v>-</v>
      </c>
      <c r="CB58" s="21" t="str">
        <f>IFERROR(VLOOKUP($A58,'All Running Order working doc'!$B$4:$CO$60,CB$100,FALSE),"-")</f>
        <v>-</v>
      </c>
      <c r="CC58" s="21" t="str">
        <f>IFERROR(VLOOKUP($A58,'All Running Order working doc'!$B$4:$CO$60,CC$100,FALSE),"-")</f>
        <v>-</v>
      </c>
      <c r="CD58" s="21" t="str">
        <f>IFERROR(VLOOKUP($A58,'All Running Order working doc'!$B$4:$CO$60,CD$100,FALSE),"-")</f>
        <v>-</v>
      </c>
      <c r="CE58" s="21" t="str">
        <f>IFERROR(VLOOKUP($A58,'All Running Order working doc'!$B$4:$CO$60,CE$100,FALSE),"-")</f>
        <v>-</v>
      </c>
      <c r="CF58" s="21" t="str">
        <f>IFERROR(VLOOKUP($A58,'All Running Order working doc'!$B$4:$CO$60,CF$100,FALSE),"-")</f>
        <v>-</v>
      </c>
      <c r="CG58" s="21" t="str">
        <f>IFERROR(VLOOKUP($A58,'All Running Order working doc'!$B$4:$CO$60,CG$100,FALSE),"-")</f>
        <v>-</v>
      </c>
      <c r="CH58" s="21" t="str">
        <f>IFERROR(VLOOKUP($A58,'All Running Order working doc'!$B$4:$CO$60,CH$100,FALSE),"-")</f>
        <v>-</v>
      </c>
      <c r="CI58" s="21" t="str">
        <f>IFERROR(VLOOKUP($A58,'All Running Order working doc'!$B$4:$CO$60,CI$100,FALSE),"-")</f>
        <v>-</v>
      </c>
      <c r="CJ58" s="21" t="str">
        <f>IFERROR(VLOOKUP($A58,'All Running Order working doc'!$B$4:$CO$60,CJ$100,FALSE),"-")</f>
        <v>-</v>
      </c>
      <c r="CK58" s="21" t="str">
        <f>IFERROR(VLOOKUP($A58,'All Running Order working doc'!$B$4:$CO$60,CK$100,FALSE),"-")</f>
        <v>-</v>
      </c>
      <c r="CL58" s="21" t="str">
        <f>IFERROR(VLOOKUP($A58,'All Running Order working doc'!$B$4:$CO$60,CL$100,FALSE),"-")</f>
        <v>-</v>
      </c>
      <c r="CM58" s="21" t="str">
        <f>IFERROR(VLOOKUP($A58,'All Running Order working doc'!$B$4:$CO$60,CM$100,FALSE),"-")</f>
        <v>-</v>
      </c>
      <c r="CN58" s="21" t="str">
        <f>IFERROR(VLOOKUP($A58,'All Running Order working doc'!$B$4:$CO$60,CN$100,FALSE),"-")</f>
        <v>-</v>
      </c>
      <c r="CQ58" s="3">
        <v>55</v>
      </c>
    </row>
    <row r="59" spans="1:95" x14ac:dyDescent="0.3">
      <c r="A59" s="3" t="str">
        <f>CONCATENATE(Constants!$D$2,CQ59,)</f>
        <v>National56</v>
      </c>
      <c r="B59" s="12" t="str">
        <f>IFERROR(VLOOKUP($A59,'All Running Order working doc'!$B$4:$CO$60,B$100,FALSE),"-")</f>
        <v>-</v>
      </c>
      <c r="C59" s="21" t="str">
        <f>IFERROR(VLOOKUP($A59,'All Running Order working doc'!$B$4:$CO$60,C$100,FALSE),"-")</f>
        <v>-</v>
      </c>
      <c r="D59" s="21" t="str">
        <f>IFERROR(VLOOKUP($A59,'All Running Order working doc'!$B$4:$CO$60,D$100,FALSE),"-")</f>
        <v>-</v>
      </c>
      <c r="E59" s="21" t="str">
        <f>IFERROR(VLOOKUP($A59,'All Running Order working doc'!$B$4:$CO$60,E$100,FALSE),"-")</f>
        <v>-</v>
      </c>
      <c r="F59" s="21" t="str">
        <f>IFERROR(VLOOKUP($A59,'All Running Order working doc'!$B$4:$CO$60,F$100,FALSE),"-")</f>
        <v>-</v>
      </c>
      <c r="G59" s="21" t="str">
        <f>IFERROR(VLOOKUP($A59,'All Running Order working doc'!$B$4:$CO$60,G$100,FALSE),"-")</f>
        <v>-</v>
      </c>
      <c r="H59" s="21" t="str">
        <f>IFERROR(VLOOKUP($A59,'All Running Order working doc'!$B$4:$CO$60,H$100,FALSE),"-")</f>
        <v>-</v>
      </c>
      <c r="I59" s="21" t="str">
        <f>IFERROR(VLOOKUP($A59,'All Running Order working doc'!$B$4:$CO$60,I$100,FALSE),"-")</f>
        <v>-</v>
      </c>
      <c r="J59" s="21" t="str">
        <f>IFERROR(VLOOKUP($A59,'All Running Order working doc'!$B$4:$CO$60,J$100,FALSE),"-")</f>
        <v>-</v>
      </c>
      <c r="K59" s="21" t="str">
        <f>IFERROR(VLOOKUP($A59,'All Running Order working doc'!$B$4:$CO$60,K$100,FALSE),"-")</f>
        <v>-</v>
      </c>
      <c r="L59" s="21" t="str">
        <f>IFERROR(VLOOKUP($A59,'All Running Order working doc'!$B$4:$CO$60,L$100,FALSE),"-")</f>
        <v>-</v>
      </c>
      <c r="M59" s="21" t="str">
        <f>IFERROR(VLOOKUP($A59,'All Running Order working doc'!$B$4:$CO$60,M$100,FALSE),"-")</f>
        <v>-</v>
      </c>
      <c r="N59" s="21" t="str">
        <f>IFERROR(VLOOKUP($A59,'All Running Order working doc'!$B$4:$CO$60,N$100,FALSE),"-")</f>
        <v>-</v>
      </c>
      <c r="O59" s="21" t="str">
        <f>IFERROR(VLOOKUP($A59,'All Running Order working doc'!$B$4:$CO$60,O$100,FALSE),"-")</f>
        <v>-</v>
      </c>
      <c r="P59" s="21" t="str">
        <f>IFERROR(VLOOKUP($A59,'All Running Order working doc'!$B$4:$CO$60,P$100,FALSE),"-")</f>
        <v>-</v>
      </c>
      <c r="Q59" s="21" t="str">
        <f>IFERROR(VLOOKUP($A59,'All Running Order working doc'!$B$4:$CO$60,Q$100,FALSE),"-")</f>
        <v>-</v>
      </c>
      <c r="R59" s="21" t="str">
        <f>IFERROR(VLOOKUP($A59,'All Running Order working doc'!$B$4:$CO$60,R$100,FALSE),"-")</f>
        <v>-</v>
      </c>
      <c r="S59" s="21" t="str">
        <f>IFERROR(VLOOKUP($A59,'All Running Order working doc'!$B$4:$CO$60,S$100,FALSE),"-")</f>
        <v>-</v>
      </c>
      <c r="T59" s="21" t="str">
        <f>IFERROR(VLOOKUP($A59,'All Running Order working doc'!$B$4:$CO$60,T$100,FALSE),"-")</f>
        <v>-</v>
      </c>
      <c r="U59" s="21" t="str">
        <f>IFERROR(VLOOKUP($A59,'All Running Order working doc'!$B$4:$CO$60,U$100,FALSE),"-")</f>
        <v>-</v>
      </c>
      <c r="V59" s="21" t="str">
        <f>IFERROR(VLOOKUP($A59,'All Running Order working doc'!$B$4:$CO$60,V$100,FALSE),"-")</f>
        <v>-</v>
      </c>
      <c r="W59" s="21" t="str">
        <f>IFERROR(VLOOKUP($A59,'All Running Order working doc'!$B$4:$CO$60,W$100,FALSE),"-")</f>
        <v>-</v>
      </c>
      <c r="X59" s="21" t="str">
        <f>IFERROR(VLOOKUP($A59,'All Running Order working doc'!$B$4:$CO$60,X$100,FALSE),"-")</f>
        <v>-</v>
      </c>
      <c r="Y59" s="21" t="str">
        <f>IFERROR(VLOOKUP($A59,'All Running Order working doc'!$B$4:$CO$60,Y$100,FALSE),"-")</f>
        <v>-</v>
      </c>
      <c r="Z59" s="21" t="str">
        <f>IFERROR(VLOOKUP($A59,'All Running Order working doc'!$B$4:$CO$60,Z$100,FALSE),"-")</f>
        <v>-</v>
      </c>
      <c r="AA59" s="21" t="str">
        <f>IFERROR(VLOOKUP($A59,'All Running Order working doc'!$B$4:$CO$60,AA$100,FALSE),"-")</f>
        <v>-</v>
      </c>
      <c r="AB59" s="21" t="str">
        <f>IFERROR(VLOOKUP($A59,'All Running Order working doc'!$B$4:$CO$60,AB$100,FALSE),"-")</f>
        <v>-</v>
      </c>
      <c r="AC59" s="21" t="str">
        <f>IFERROR(VLOOKUP($A59,'All Running Order working doc'!$B$4:$CO$60,AC$100,FALSE),"-")</f>
        <v>-</v>
      </c>
      <c r="AD59" s="21" t="str">
        <f>IFERROR(VLOOKUP($A59,'All Running Order working doc'!$B$4:$CO$60,AD$100,FALSE),"-")</f>
        <v>-</v>
      </c>
      <c r="AE59" s="21" t="str">
        <f>IFERROR(VLOOKUP($A59,'All Running Order working doc'!$B$4:$CO$60,AE$100,FALSE),"-")</f>
        <v>-</v>
      </c>
      <c r="AF59" s="21" t="str">
        <f>IFERROR(VLOOKUP($A59,'All Running Order working doc'!$B$4:$CO$60,AF$100,FALSE),"-")</f>
        <v>-</v>
      </c>
      <c r="AG59" s="21" t="str">
        <f>IFERROR(VLOOKUP($A59,'All Running Order working doc'!$B$4:$CO$60,AG$100,FALSE),"-")</f>
        <v>-</v>
      </c>
      <c r="AH59" s="21" t="str">
        <f>IFERROR(VLOOKUP($A59,'All Running Order working doc'!$B$4:$CO$60,AH$100,FALSE),"-")</f>
        <v>-</v>
      </c>
      <c r="AI59" s="21" t="str">
        <f>IFERROR(VLOOKUP($A59,'All Running Order working doc'!$B$4:$CO$60,AI$100,FALSE),"-")</f>
        <v>-</v>
      </c>
      <c r="AJ59" s="21" t="str">
        <f>IFERROR(VLOOKUP($A59,'All Running Order working doc'!$B$4:$CO$60,AJ$100,FALSE),"-")</f>
        <v>-</v>
      </c>
      <c r="AK59" s="21" t="str">
        <f>IFERROR(VLOOKUP($A59,'All Running Order working doc'!$B$4:$CO$60,AK$100,FALSE),"-")</f>
        <v>-</v>
      </c>
      <c r="AL59" s="21" t="str">
        <f>IFERROR(VLOOKUP($A59,'All Running Order working doc'!$B$4:$CO$60,AL$100,FALSE),"-")</f>
        <v>-</v>
      </c>
      <c r="AM59" s="21" t="str">
        <f>IFERROR(VLOOKUP($A59,'All Running Order working doc'!$B$4:$CO$60,AM$100,FALSE),"-")</f>
        <v>-</v>
      </c>
      <c r="AN59" s="21" t="str">
        <f>IFERROR(VLOOKUP($A59,'All Running Order working doc'!$B$4:$CO$60,AN$100,FALSE),"-")</f>
        <v>-</v>
      </c>
      <c r="AO59" s="21" t="str">
        <f>IFERROR(VLOOKUP($A59,'All Running Order working doc'!$B$4:$CO$60,AO$100,FALSE),"-")</f>
        <v>-</v>
      </c>
      <c r="AP59" s="21" t="str">
        <f>IFERROR(VLOOKUP($A59,'All Running Order working doc'!$B$4:$CO$60,AP$100,FALSE),"-")</f>
        <v>-</v>
      </c>
      <c r="AQ59" s="21" t="str">
        <f>IFERROR(VLOOKUP($A59,'All Running Order working doc'!$B$4:$CO$60,AQ$100,FALSE),"-")</f>
        <v>-</v>
      </c>
      <c r="AR59" s="21" t="str">
        <f>IFERROR(VLOOKUP($A59,'All Running Order working doc'!$B$4:$CO$60,AR$100,FALSE),"-")</f>
        <v>-</v>
      </c>
      <c r="AS59" s="21" t="str">
        <f>IFERROR(VLOOKUP($A59,'All Running Order working doc'!$B$4:$CO$60,AS$100,FALSE),"-")</f>
        <v>-</v>
      </c>
      <c r="AT59" s="21" t="str">
        <f>IFERROR(VLOOKUP($A59,'All Running Order working doc'!$B$4:$CO$60,AT$100,FALSE),"-")</f>
        <v>-</v>
      </c>
      <c r="AU59" s="21" t="str">
        <f>IFERROR(VLOOKUP($A59,'All Running Order working doc'!$B$4:$CO$60,AU$100,FALSE),"-")</f>
        <v>-</v>
      </c>
      <c r="AV59" s="21" t="str">
        <f>IFERROR(VLOOKUP($A59,'All Running Order working doc'!$B$4:$CO$60,AV$100,FALSE),"-")</f>
        <v>-</v>
      </c>
      <c r="AW59" s="21" t="str">
        <f>IFERROR(VLOOKUP($A59,'All Running Order working doc'!$B$4:$CO$60,AW$100,FALSE),"-")</f>
        <v>-</v>
      </c>
      <c r="AX59" s="21" t="str">
        <f>IFERROR(VLOOKUP($A59,'All Running Order working doc'!$B$4:$CO$60,AX$100,FALSE),"-")</f>
        <v>-</v>
      </c>
      <c r="AY59" s="21" t="str">
        <f>IFERROR(VLOOKUP($A59,'All Running Order working doc'!$B$4:$CO$60,AY$100,FALSE),"-")</f>
        <v>-</v>
      </c>
      <c r="AZ59" s="21" t="str">
        <f>IFERROR(VLOOKUP($A59,'All Running Order working doc'!$B$4:$CO$60,AZ$100,FALSE),"-")</f>
        <v>-</v>
      </c>
      <c r="BA59" s="21" t="str">
        <f>IFERROR(VLOOKUP($A59,'All Running Order working doc'!$B$4:$CO$60,BA$100,FALSE),"-")</f>
        <v>-</v>
      </c>
      <c r="BB59" s="21" t="str">
        <f>IFERROR(VLOOKUP($A59,'All Running Order working doc'!$B$4:$CO$60,BB$100,FALSE),"-")</f>
        <v>-</v>
      </c>
      <c r="BC59" s="21" t="str">
        <f>IFERROR(VLOOKUP($A59,'All Running Order working doc'!$B$4:$CO$60,BC$100,FALSE),"-")</f>
        <v>-</v>
      </c>
      <c r="BD59" s="21" t="str">
        <f>IFERROR(VLOOKUP($A59,'All Running Order working doc'!$B$4:$CO$60,BD$100,FALSE),"-")</f>
        <v>-</v>
      </c>
      <c r="BE59" s="21" t="str">
        <f>IFERROR(VLOOKUP($A59,'All Running Order working doc'!$B$4:$CO$60,BE$100,FALSE),"-")</f>
        <v>-</v>
      </c>
      <c r="BF59" s="21" t="str">
        <f>IFERROR(VLOOKUP($A59,'All Running Order working doc'!$B$4:$CO$60,BF$100,FALSE),"-")</f>
        <v>-</v>
      </c>
      <c r="BG59" s="21" t="str">
        <f>IFERROR(VLOOKUP($A59,'All Running Order working doc'!$B$4:$CO$60,BG$100,FALSE),"-")</f>
        <v>-</v>
      </c>
      <c r="BH59" s="21" t="str">
        <f>IFERROR(VLOOKUP($A59,'All Running Order working doc'!$B$4:$CO$60,BH$100,FALSE),"-")</f>
        <v>-</v>
      </c>
      <c r="BI59" s="21" t="str">
        <f>IFERROR(VLOOKUP($A59,'All Running Order working doc'!$B$4:$CO$60,BI$100,FALSE),"-")</f>
        <v>-</v>
      </c>
      <c r="BJ59" s="21" t="str">
        <f>IFERROR(VLOOKUP($A59,'All Running Order working doc'!$B$4:$CO$60,BJ$100,FALSE),"-")</f>
        <v>-</v>
      </c>
      <c r="BK59" s="21" t="str">
        <f>IFERROR(VLOOKUP($A59,'All Running Order working doc'!$B$4:$CO$60,BK$100,FALSE),"-")</f>
        <v>-</v>
      </c>
      <c r="BL59" s="21" t="str">
        <f>IFERROR(VLOOKUP($A59,'All Running Order working doc'!$B$4:$CO$60,BL$100,FALSE),"-")</f>
        <v>-</v>
      </c>
      <c r="BM59" s="21" t="str">
        <f>IFERROR(VLOOKUP($A59,'All Running Order working doc'!$B$4:$CO$60,BM$100,FALSE),"-")</f>
        <v>-</v>
      </c>
      <c r="BN59" s="21" t="str">
        <f>IFERROR(VLOOKUP($A59,'All Running Order working doc'!$B$4:$CO$60,BN$100,FALSE),"-")</f>
        <v>-</v>
      </c>
      <c r="BO59" s="21" t="str">
        <f>IFERROR(VLOOKUP($A59,'All Running Order working doc'!$B$4:$CO$60,BO$100,FALSE),"-")</f>
        <v>-</v>
      </c>
      <c r="BP59" s="21" t="str">
        <f>IFERROR(VLOOKUP($A59,'All Running Order working doc'!$B$4:$CO$60,BP$100,FALSE),"-")</f>
        <v>-</v>
      </c>
      <c r="BQ59" s="21" t="str">
        <f>IFERROR(VLOOKUP($A59,'All Running Order working doc'!$B$4:$CO$60,BQ$100,FALSE),"-")</f>
        <v>-</v>
      </c>
      <c r="BR59" s="21" t="str">
        <f>IFERROR(VLOOKUP($A59,'All Running Order working doc'!$B$4:$CO$60,BR$100,FALSE),"-")</f>
        <v>-</v>
      </c>
      <c r="BS59" s="21" t="str">
        <f>IFERROR(VLOOKUP($A59,'All Running Order working doc'!$B$4:$CO$60,BS$100,FALSE),"-")</f>
        <v>-</v>
      </c>
      <c r="BT59" s="21" t="str">
        <f>IFERROR(VLOOKUP($A59,'All Running Order working doc'!$B$4:$CO$60,BT$100,FALSE),"-")</f>
        <v>-</v>
      </c>
      <c r="BU59" s="21" t="str">
        <f>IFERROR(VLOOKUP($A59,'All Running Order working doc'!$B$4:$CO$60,BU$100,FALSE),"-")</f>
        <v>-</v>
      </c>
      <c r="BV59" s="21" t="str">
        <f>IFERROR(VLOOKUP($A59,'All Running Order working doc'!$B$4:$CO$60,BV$100,FALSE),"-")</f>
        <v>-</v>
      </c>
      <c r="BW59" s="21" t="str">
        <f>IFERROR(VLOOKUP($A59,'All Running Order working doc'!$B$4:$CO$60,BW$100,FALSE),"-")</f>
        <v>-</v>
      </c>
      <c r="BX59" s="21" t="str">
        <f>IFERROR(VLOOKUP($A59,'All Running Order working doc'!$B$4:$CO$60,BX$100,FALSE),"-")</f>
        <v>-</v>
      </c>
      <c r="BY59" s="21" t="str">
        <f>IFERROR(VLOOKUP($A59,'All Running Order working doc'!$B$4:$CO$60,BY$100,FALSE),"-")</f>
        <v>-</v>
      </c>
      <c r="BZ59" s="21" t="str">
        <f>IFERROR(VLOOKUP($A59,'All Running Order working doc'!$B$4:$CO$60,BZ$100,FALSE),"-")</f>
        <v>-</v>
      </c>
      <c r="CA59" s="21" t="str">
        <f>IFERROR(VLOOKUP($A59,'All Running Order working doc'!$B$4:$CO$60,CA$100,FALSE),"-")</f>
        <v>-</v>
      </c>
      <c r="CB59" s="21" t="str">
        <f>IFERROR(VLOOKUP($A59,'All Running Order working doc'!$B$4:$CO$60,CB$100,FALSE),"-")</f>
        <v>-</v>
      </c>
      <c r="CC59" s="21" t="str">
        <f>IFERROR(VLOOKUP($A59,'All Running Order working doc'!$B$4:$CO$60,CC$100,FALSE),"-")</f>
        <v>-</v>
      </c>
      <c r="CD59" s="21" t="str">
        <f>IFERROR(VLOOKUP($A59,'All Running Order working doc'!$B$4:$CO$60,CD$100,FALSE),"-")</f>
        <v>-</v>
      </c>
      <c r="CE59" s="21" t="str">
        <f>IFERROR(VLOOKUP($A59,'All Running Order working doc'!$B$4:$CO$60,CE$100,FALSE),"-")</f>
        <v>-</v>
      </c>
      <c r="CF59" s="21" t="str">
        <f>IFERROR(VLOOKUP($A59,'All Running Order working doc'!$B$4:$CO$60,CF$100,FALSE),"-")</f>
        <v>-</v>
      </c>
      <c r="CG59" s="21" t="str">
        <f>IFERROR(VLOOKUP($A59,'All Running Order working doc'!$B$4:$CO$60,CG$100,FALSE),"-")</f>
        <v>-</v>
      </c>
      <c r="CH59" s="21" t="str">
        <f>IFERROR(VLOOKUP($A59,'All Running Order working doc'!$B$4:$CO$60,CH$100,FALSE),"-")</f>
        <v>-</v>
      </c>
      <c r="CI59" s="21" t="str">
        <f>IFERROR(VLOOKUP($A59,'All Running Order working doc'!$B$4:$CO$60,CI$100,FALSE),"-")</f>
        <v>-</v>
      </c>
      <c r="CJ59" s="21" t="str">
        <f>IFERROR(VLOOKUP($A59,'All Running Order working doc'!$B$4:$CO$60,CJ$100,FALSE),"-")</f>
        <v>-</v>
      </c>
      <c r="CK59" s="21" t="str">
        <f>IFERROR(VLOOKUP($A59,'All Running Order working doc'!$B$4:$CO$60,CK$100,FALSE),"-")</f>
        <v>-</v>
      </c>
      <c r="CL59" s="21" t="str">
        <f>IFERROR(VLOOKUP($A59,'All Running Order working doc'!$B$4:$CO$60,CL$100,FALSE),"-")</f>
        <v>-</v>
      </c>
      <c r="CM59" s="21" t="str">
        <f>IFERROR(VLOOKUP($A59,'All Running Order working doc'!$B$4:$CO$60,CM$100,FALSE),"-")</f>
        <v>-</v>
      </c>
      <c r="CN59" s="21" t="str">
        <f>IFERROR(VLOOKUP($A59,'All Running Order working doc'!$B$4:$CO$60,CN$100,FALSE),"-")</f>
        <v>-</v>
      </c>
      <c r="CQ59" s="3">
        <v>56</v>
      </c>
    </row>
    <row r="60" spans="1:95" x14ac:dyDescent="0.3">
      <c r="A60" s="3" t="str">
        <f>CONCATENATE(Constants!$D$2,CQ60,)</f>
        <v>National57</v>
      </c>
      <c r="B60" s="12" t="str">
        <f>IFERROR(VLOOKUP($A60,'All Running Order working doc'!$B$4:$CO$60,B$100,FALSE),"-")</f>
        <v>-</v>
      </c>
      <c r="C60" s="21" t="str">
        <f>IFERROR(VLOOKUP($A60,'All Running Order working doc'!$B$4:$CO$60,C$100,FALSE),"-")</f>
        <v>-</v>
      </c>
      <c r="D60" s="21" t="str">
        <f>IFERROR(VLOOKUP($A60,'All Running Order working doc'!$B$4:$CO$60,D$100,FALSE),"-")</f>
        <v>-</v>
      </c>
      <c r="E60" s="21" t="str">
        <f>IFERROR(VLOOKUP($A60,'All Running Order working doc'!$B$4:$CO$60,E$100,FALSE),"-")</f>
        <v>-</v>
      </c>
      <c r="F60" s="21" t="str">
        <f>IFERROR(VLOOKUP($A60,'All Running Order working doc'!$B$4:$CO$60,F$100,FALSE),"-")</f>
        <v>-</v>
      </c>
      <c r="G60" s="21" t="str">
        <f>IFERROR(VLOOKUP($A60,'All Running Order working doc'!$B$4:$CO$60,G$100,FALSE),"-")</f>
        <v>-</v>
      </c>
      <c r="H60" s="21" t="str">
        <f>IFERROR(VLOOKUP($A60,'All Running Order working doc'!$B$4:$CO$60,H$100,FALSE),"-")</f>
        <v>-</v>
      </c>
      <c r="I60" s="21" t="str">
        <f>IFERROR(VLOOKUP($A60,'All Running Order working doc'!$B$4:$CO$60,I$100,FALSE),"-")</f>
        <v>-</v>
      </c>
      <c r="J60" s="21" t="str">
        <f>IFERROR(VLOOKUP($A60,'All Running Order working doc'!$B$4:$CO$60,J$100,FALSE),"-")</f>
        <v>-</v>
      </c>
      <c r="K60" s="21" t="str">
        <f>IFERROR(VLOOKUP($A60,'All Running Order working doc'!$B$4:$CO$60,K$100,FALSE),"-")</f>
        <v>-</v>
      </c>
      <c r="L60" s="21" t="str">
        <f>IFERROR(VLOOKUP($A60,'All Running Order working doc'!$B$4:$CO$60,L$100,FALSE),"-")</f>
        <v>-</v>
      </c>
      <c r="M60" s="21" t="str">
        <f>IFERROR(VLOOKUP($A60,'All Running Order working doc'!$B$4:$CO$60,M$100,FALSE),"-")</f>
        <v>-</v>
      </c>
      <c r="N60" s="21" t="str">
        <f>IFERROR(VLOOKUP($A60,'All Running Order working doc'!$B$4:$CO$60,N$100,FALSE),"-")</f>
        <v>-</v>
      </c>
      <c r="O60" s="21" t="str">
        <f>IFERROR(VLOOKUP($A60,'All Running Order working doc'!$B$4:$CO$60,O$100,FALSE),"-")</f>
        <v>-</v>
      </c>
      <c r="P60" s="21" t="str">
        <f>IFERROR(VLOOKUP($A60,'All Running Order working doc'!$B$4:$CO$60,P$100,FALSE),"-")</f>
        <v>-</v>
      </c>
      <c r="Q60" s="21" t="str">
        <f>IFERROR(VLOOKUP($A60,'All Running Order working doc'!$B$4:$CO$60,Q$100,FALSE),"-")</f>
        <v>-</v>
      </c>
      <c r="R60" s="21" t="str">
        <f>IFERROR(VLOOKUP($A60,'All Running Order working doc'!$B$4:$CO$60,R$100,FALSE),"-")</f>
        <v>-</v>
      </c>
      <c r="S60" s="21" t="str">
        <f>IFERROR(VLOOKUP($A60,'All Running Order working doc'!$B$4:$CO$60,S$100,FALSE),"-")</f>
        <v>-</v>
      </c>
      <c r="T60" s="21" t="str">
        <f>IFERROR(VLOOKUP($A60,'All Running Order working doc'!$B$4:$CO$60,T$100,FALSE),"-")</f>
        <v>-</v>
      </c>
      <c r="U60" s="21" t="str">
        <f>IFERROR(VLOOKUP($A60,'All Running Order working doc'!$B$4:$CO$60,U$100,FALSE),"-")</f>
        <v>-</v>
      </c>
      <c r="V60" s="21" t="str">
        <f>IFERROR(VLOOKUP($A60,'All Running Order working doc'!$B$4:$CO$60,V$100,FALSE),"-")</f>
        <v>-</v>
      </c>
      <c r="W60" s="21" t="str">
        <f>IFERROR(VLOOKUP($A60,'All Running Order working doc'!$B$4:$CO$60,W$100,FALSE),"-")</f>
        <v>-</v>
      </c>
      <c r="X60" s="21" t="str">
        <f>IFERROR(VLOOKUP($A60,'All Running Order working doc'!$B$4:$CO$60,X$100,FALSE),"-")</f>
        <v>-</v>
      </c>
      <c r="Y60" s="21" t="str">
        <f>IFERROR(VLOOKUP($A60,'All Running Order working doc'!$B$4:$CO$60,Y$100,FALSE),"-")</f>
        <v>-</v>
      </c>
      <c r="Z60" s="21" t="str">
        <f>IFERROR(VLOOKUP($A60,'All Running Order working doc'!$B$4:$CO$60,Z$100,FALSE),"-")</f>
        <v>-</v>
      </c>
      <c r="AA60" s="21" t="str">
        <f>IFERROR(VLOOKUP($A60,'All Running Order working doc'!$B$4:$CO$60,AA$100,FALSE),"-")</f>
        <v>-</v>
      </c>
      <c r="AB60" s="21" t="str">
        <f>IFERROR(VLOOKUP($A60,'All Running Order working doc'!$B$4:$CO$60,AB$100,FALSE),"-")</f>
        <v>-</v>
      </c>
      <c r="AC60" s="21" t="str">
        <f>IFERROR(VLOOKUP($A60,'All Running Order working doc'!$B$4:$CO$60,AC$100,FALSE),"-")</f>
        <v>-</v>
      </c>
      <c r="AD60" s="21" t="str">
        <f>IFERROR(VLOOKUP($A60,'All Running Order working doc'!$B$4:$CO$60,AD$100,FALSE),"-")</f>
        <v>-</v>
      </c>
      <c r="AE60" s="21" t="str">
        <f>IFERROR(VLOOKUP($A60,'All Running Order working doc'!$B$4:$CO$60,AE$100,FALSE),"-")</f>
        <v>-</v>
      </c>
      <c r="AF60" s="21" t="str">
        <f>IFERROR(VLOOKUP($A60,'All Running Order working doc'!$B$4:$CO$60,AF$100,FALSE),"-")</f>
        <v>-</v>
      </c>
      <c r="AG60" s="21" t="str">
        <f>IFERROR(VLOOKUP($A60,'All Running Order working doc'!$B$4:$CO$60,AG$100,FALSE),"-")</f>
        <v>-</v>
      </c>
      <c r="AH60" s="21" t="str">
        <f>IFERROR(VLOOKUP($A60,'All Running Order working doc'!$B$4:$CO$60,AH$100,FALSE),"-")</f>
        <v>-</v>
      </c>
      <c r="AI60" s="21" t="str">
        <f>IFERROR(VLOOKUP($A60,'All Running Order working doc'!$B$4:$CO$60,AI$100,FALSE),"-")</f>
        <v>-</v>
      </c>
      <c r="AJ60" s="21" t="str">
        <f>IFERROR(VLOOKUP($A60,'All Running Order working doc'!$B$4:$CO$60,AJ$100,FALSE),"-")</f>
        <v>-</v>
      </c>
      <c r="AK60" s="21" t="str">
        <f>IFERROR(VLOOKUP($A60,'All Running Order working doc'!$B$4:$CO$60,AK$100,FALSE),"-")</f>
        <v>-</v>
      </c>
      <c r="AL60" s="21" t="str">
        <f>IFERROR(VLOOKUP($A60,'All Running Order working doc'!$B$4:$CO$60,AL$100,FALSE),"-")</f>
        <v>-</v>
      </c>
      <c r="AM60" s="21" t="str">
        <f>IFERROR(VLOOKUP($A60,'All Running Order working doc'!$B$4:$CO$60,AM$100,FALSE),"-")</f>
        <v>-</v>
      </c>
      <c r="AN60" s="21" t="str">
        <f>IFERROR(VLOOKUP($A60,'All Running Order working doc'!$B$4:$CO$60,AN$100,FALSE),"-")</f>
        <v>-</v>
      </c>
      <c r="AO60" s="21" t="str">
        <f>IFERROR(VLOOKUP($A60,'All Running Order working doc'!$B$4:$CO$60,AO$100,FALSE),"-")</f>
        <v>-</v>
      </c>
      <c r="AP60" s="21" t="str">
        <f>IFERROR(VLOOKUP($A60,'All Running Order working doc'!$B$4:$CO$60,AP$100,FALSE),"-")</f>
        <v>-</v>
      </c>
      <c r="AQ60" s="21" t="str">
        <f>IFERROR(VLOOKUP($A60,'All Running Order working doc'!$B$4:$CO$60,AQ$100,FALSE),"-")</f>
        <v>-</v>
      </c>
      <c r="AR60" s="21" t="str">
        <f>IFERROR(VLOOKUP($A60,'All Running Order working doc'!$B$4:$CO$60,AR$100,FALSE),"-")</f>
        <v>-</v>
      </c>
      <c r="AS60" s="21" t="str">
        <f>IFERROR(VLOOKUP($A60,'All Running Order working doc'!$B$4:$CO$60,AS$100,FALSE),"-")</f>
        <v>-</v>
      </c>
      <c r="AT60" s="21" t="str">
        <f>IFERROR(VLOOKUP($A60,'All Running Order working doc'!$B$4:$CO$60,AT$100,FALSE),"-")</f>
        <v>-</v>
      </c>
      <c r="AU60" s="21" t="str">
        <f>IFERROR(VLOOKUP($A60,'All Running Order working doc'!$B$4:$CO$60,AU$100,FALSE),"-")</f>
        <v>-</v>
      </c>
      <c r="AV60" s="21" t="str">
        <f>IFERROR(VLOOKUP($A60,'All Running Order working doc'!$B$4:$CO$60,AV$100,FALSE),"-")</f>
        <v>-</v>
      </c>
      <c r="AW60" s="21" t="str">
        <f>IFERROR(VLOOKUP($A60,'All Running Order working doc'!$B$4:$CO$60,AW$100,FALSE),"-")</f>
        <v>-</v>
      </c>
      <c r="AX60" s="21" t="str">
        <f>IFERROR(VLOOKUP($A60,'All Running Order working doc'!$B$4:$CO$60,AX$100,FALSE),"-")</f>
        <v>-</v>
      </c>
      <c r="AY60" s="21" t="str">
        <f>IFERROR(VLOOKUP($A60,'All Running Order working doc'!$B$4:$CO$60,AY$100,FALSE),"-")</f>
        <v>-</v>
      </c>
      <c r="AZ60" s="21" t="str">
        <f>IFERROR(VLOOKUP($A60,'All Running Order working doc'!$B$4:$CO$60,AZ$100,FALSE),"-")</f>
        <v>-</v>
      </c>
      <c r="BA60" s="21" t="str">
        <f>IFERROR(VLOOKUP($A60,'All Running Order working doc'!$B$4:$CO$60,BA$100,FALSE),"-")</f>
        <v>-</v>
      </c>
      <c r="BB60" s="21" t="str">
        <f>IFERROR(VLOOKUP($A60,'All Running Order working doc'!$B$4:$CO$60,BB$100,FALSE),"-")</f>
        <v>-</v>
      </c>
      <c r="BC60" s="21" t="str">
        <f>IFERROR(VLOOKUP($A60,'All Running Order working doc'!$B$4:$CO$60,BC$100,FALSE),"-")</f>
        <v>-</v>
      </c>
      <c r="BD60" s="21" t="str">
        <f>IFERROR(VLOOKUP($A60,'All Running Order working doc'!$B$4:$CO$60,BD$100,FALSE),"-")</f>
        <v>-</v>
      </c>
      <c r="BE60" s="21" t="str">
        <f>IFERROR(VLOOKUP($A60,'All Running Order working doc'!$B$4:$CO$60,BE$100,FALSE),"-")</f>
        <v>-</v>
      </c>
      <c r="BF60" s="21" t="str">
        <f>IFERROR(VLOOKUP($A60,'All Running Order working doc'!$B$4:$CO$60,BF$100,FALSE),"-")</f>
        <v>-</v>
      </c>
      <c r="BG60" s="21" t="str">
        <f>IFERROR(VLOOKUP($A60,'All Running Order working doc'!$B$4:$CO$60,BG$100,FALSE),"-")</f>
        <v>-</v>
      </c>
      <c r="BH60" s="21" t="str">
        <f>IFERROR(VLOOKUP($A60,'All Running Order working doc'!$B$4:$CO$60,BH$100,FALSE),"-")</f>
        <v>-</v>
      </c>
      <c r="BI60" s="21" t="str">
        <f>IFERROR(VLOOKUP($A60,'All Running Order working doc'!$B$4:$CO$60,BI$100,FALSE),"-")</f>
        <v>-</v>
      </c>
      <c r="BJ60" s="21" t="str">
        <f>IFERROR(VLOOKUP($A60,'All Running Order working doc'!$B$4:$CO$60,BJ$100,FALSE),"-")</f>
        <v>-</v>
      </c>
      <c r="BK60" s="21" t="str">
        <f>IFERROR(VLOOKUP($A60,'All Running Order working doc'!$B$4:$CO$60,BK$100,FALSE),"-")</f>
        <v>-</v>
      </c>
      <c r="BL60" s="21" t="str">
        <f>IFERROR(VLOOKUP($A60,'All Running Order working doc'!$B$4:$CO$60,BL$100,FALSE),"-")</f>
        <v>-</v>
      </c>
      <c r="BM60" s="21" t="str">
        <f>IFERROR(VLOOKUP($A60,'All Running Order working doc'!$B$4:$CO$60,BM$100,FALSE),"-")</f>
        <v>-</v>
      </c>
      <c r="BN60" s="21" t="str">
        <f>IFERROR(VLOOKUP($A60,'All Running Order working doc'!$B$4:$CO$60,BN$100,FALSE),"-")</f>
        <v>-</v>
      </c>
      <c r="BO60" s="21" t="str">
        <f>IFERROR(VLOOKUP($A60,'All Running Order working doc'!$B$4:$CO$60,BO$100,FALSE),"-")</f>
        <v>-</v>
      </c>
      <c r="BP60" s="21" t="str">
        <f>IFERROR(VLOOKUP($A60,'All Running Order working doc'!$B$4:$CO$60,BP$100,FALSE),"-")</f>
        <v>-</v>
      </c>
      <c r="BQ60" s="21" t="str">
        <f>IFERROR(VLOOKUP($A60,'All Running Order working doc'!$B$4:$CO$60,BQ$100,FALSE),"-")</f>
        <v>-</v>
      </c>
      <c r="BR60" s="21" t="str">
        <f>IFERROR(VLOOKUP($A60,'All Running Order working doc'!$B$4:$CO$60,BR$100,FALSE),"-")</f>
        <v>-</v>
      </c>
      <c r="BS60" s="21" t="str">
        <f>IFERROR(VLOOKUP($A60,'All Running Order working doc'!$B$4:$CO$60,BS$100,FALSE),"-")</f>
        <v>-</v>
      </c>
      <c r="BT60" s="21" t="str">
        <f>IFERROR(VLOOKUP($A60,'All Running Order working doc'!$B$4:$CO$60,BT$100,FALSE),"-")</f>
        <v>-</v>
      </c>
      <c r="BU60" s="21" t="str">
        <f>IFERROR(VLOOKUP($A60,'All Running Order working doc'!$B$4:$CO$60,BU$100,FALSE),"-")</f>
        <v>-</v>
      </c>
      <c r="BV60" s="21" t="str">
        <f>IFERROR(VLOOKUP($A60,'All Running Order working doc'!$B$4:$CO$60,BV$100,FALSE),"-")</f>
        <v>-</v>
      </c>
      <c r="BW60" s="21" t="str">
        <f>IFERROR(VLOOKUP($A60,'All Running Order working doc'!$B$4:$CO$60,BW$100,FALSE),"-")</f>
        <v>-</v>
      </c>
      <c r="BX60" s="21" t="str">
        <f>IFERROR(VLOOKUP($A60,'All Running Order working doc'!$B$4:$CO$60,BX$100,FALSE),"-")</f>
        <v>-</v>
      </c>
      <c r="BY60" s="21" t="str">
        <f>IFERROR(VLOOKUP($A60,'All Running Order working doc'!$B$4:$CO$60,BY$100,FALSE),"-")</f>
        <v>-</v>
      </c>
      <c r="BZ60" s="21" t="str">
        <f>IFERROR(VLOOKUP($A60,'All Running Order working doc'!$B$4:$CO$60,BZ$100,FALSE),"-")</f>
        <v>-</v>
      </c>
      <c r="CA60" s="21" t="str">
        <f>IFERROR(VLOOKUP($A60,'All Running Order working doc'!$B$4:$CO$60,CA$100,FALSE),"-")</f>
        <v>-</v>
      </c>
      <c r="CB60" s="21" t="str">
        <f>IFERROR(VLOOKUP($A60,'All Running Order working doc'!$B$4:$CO$60,CB$100,FALSE),"-")</f>
        <v>-</v>
      </c>
      <c r="CC60" s="21" t="str">
        <f>IFERROR(VLOOKUP($A60,'All Running Order working doc'!$B$4:$CO$60,CC$100,FALSE),"-")</f>
        <v>-</v>
      </c>
      <c r="CD60" s="21" t="str">
        <f>IFERROR(VLOOKUP($A60,'All Running Order working doc'!$B$4:$CO$60,CD$100,FALSE),"-")</f>
        <v>-</v>
      </c>
      <c r="CE60" s="21" t="str">
        <f>IFERROR(VLOOKUP($A60,'All Running Order working doc'!$B$4:$CO$60,CE$100,FALSE),"-")</f>
        <v>-</v>
      </c>
      <c r="CF60" s="21" t="str">
        <f>IFERROR(VLOOKUP($A60,'All Running Order working doc'!$B$4:$CO$60,CF$100,FALSE),"-")</f>
        <v>-</v>
      </c>
      <c r="CG60" s="21" t="str">
        <f>IFERROR(VLOOKUP($A60,'All Running Order working doc'!$B$4:$CO$60,CG$100,FALSE),"-")</f>
        <v>-</v>
      </c>
      <c r="CH60" s="21" t="str">
        <f>IFERROR(VLOOKUP($A60,'All Running Order working doc'!$B$4:$CO$60,CH$100,FALSE),"-")</f>
        <v>-</v>
      </c>
      <c r="CI60" s="21" t="str">
        <f>IFERROR(VLOOKUP($A60,'All Running Order working doc'!$B$4:$CO$60,CI$100,FALSE),"-")</f>
        <v>-</v>
      </c>
      <c r="CJ60" s="21" t="str">
        <f>IFERROR(VLOOKUP($A60,'All Running Order working doc'!$B$4:$CO$60,CJ$100,FALSE),"-")</f>
        <v>-</v>
      </c>
      <c r="CK60" s="21" t="str">
        <f>IFERROR(VLOOKUP($A60,'All Running Order working doc'!$B$4:$CO$60,CK$100,FALSE),"-")</f>
        <v>-</v>
      </c>
      <c r="CL60" s="21" t="str">
        <f>IFERROR(VLOOKUP($A60,'All Running Order working doc'!$B$4:$CO$60,CL$100,FALSE),"-")</f>
        <v>-</v>
      </c>
      <c r="CM60" s="21" t="str">
        <f>IFERROR(VLOOKUP($A60,'All Running Order working doc'!$B$4:$CO$60,CM$100,FALSE),"-")</f>
        <v>-</v>
      </c>
      <c r="CN60" s="21" t="str">
        <f>IFERROR(VLOOKUP($A60,'All Running Order working doc'!$B$4:$CO$60,CN$100,FALSE),"-")</f>
        <v>-</v>
      </c>
      <c r="CQ60" s="3">
        <v>57</v>
      </c>
    </row>
    <row r="80" spans="1:1" x14ac:dyDescent="0.3">
      <c r="A80" s="3" t="s">
        <v>55</v>
      </c>
    </row>
    <row r="100" spans="1:92" x14ac:dyDescent="0.3">
      <c r="A100" s="3">
        <v>1</v>
      </c>
      <c r="B100" s="3">
        <v>2</v>
      </c>
      <c r="C100" s="22">
        <v>3</v>
      </c>
      <c r="D100" s="22">
        <v>4</v>
      </c>
      <c r="E100" s="22">
        <v>5</v>
      </c>
      <c r="F100" s="3">
        <v>6</v>
      </c>
      <c r="G100" s="3">
        <v>7</v>
      </c>
      <c r="H100" s="3">
        <v>8</v>
      </c>
      <c r="I100" s="3">
        <v>9</v>
      </c>
      <c r="J100" s="3">
        <v>10</v>
      </c>
      <c r="K100" s="3">
        <v>11</v>
      </c>
      <c r="L100" s="3">
        <v>12</v>
      </c>
      <c r="M100" s="3">
        <v>13</v>
      </c>
      <c r="N100" s="3">
        <v>14</v>
      </c>
      <c r="O100" s="3">
        <v>15</v>
      </c>
      <c r="P100" s="3">
        <v>16</v>
      </c>
      <c r="Q100" s="3">
        <v>17</v>
      </c>
      <c r="R100" s="3">
        <v>18</v>
      </c>
      <c r="S100" s="3">
        <v>19</v>
      </c>
      <c r="T100" s="3">
        <v>20</v>
      </c>
      <c r="U100" s="3">
        <v>21</v>
      </c>
      <c r="V100" s="3">
        <v>22</v>
      </c>
      <c r="W100" s="3">
        <v>23</v>
      </c>
      <c r="X100" s="3">
        <v>24</v>
      </c>
      <c r="Y100" s="3">
        <v>25</v>
      </c>
      <c r="Z100" s="3">
        <v>26</v>
      </c>
      <c r="AA100" s="3">
        <v>27</v>
      </c>
      <c r="AB100" s="3">
        <v>28</v>
      </c>
      <c r="AC100" s="3">
        <v>29</v>
      </c>
      <c r="AD100" s="3">
        <v>30</v>
      </c>
      <c r="AE100" s="3">
        <v>31</v>
      </c>
      <c r="AF100" s="3">
        <v>32</v>
      </c>
      <c r="AG100" s="3">
        <v>33</v>
      </c>
      <c r="AH100" s="3">
        <v>34</v>
      </c>
      <c r="AI100" s="3">
        <v>35</v>
      </c>
      <c r="AJ100" s="3">
        <v>36</v>
      </c>
      <c r="AK100" s="3">
        <v>37</v>
      </c>
      <c r="AL100" s="3">
        <v>38</v>
      </c>
      <c r="AM100" s="3">
        <v>39</v>
      </c>
      <c r="AN100" s="3">
        <v>40</v>
      </c>
      <c r="AO100" s="3">
        <v>41</v>
      </c>
      <c r="AP100" s="3">
        <v>42</v>
      </c>
      <c r="AQ100" s="3">
        <v>43</v>
      </c>
      <c r="AR100" s="3">
        <v>44</v>
      </c>
      <c r="AS100" s="3">
        <v>45</v>
      </c>
      <c r="AT100" s="3">
        <v>46</v>
      </c>
      <c r="AU100" s="3">
        <v>47</v>
      </c>
      <c r="AV100" s="3">
        <v>48</v>
      </c>
      <c r="AW100" s="3">
        <v>49</v>
      </c>
      <c r="AX100" s="3">
        <v>50</v>
      </c>
      <c r="AY100" s="3">
        <v>51</v>
      </c>
      <c r="AZ100" s="3">
        <v>52</v>
      </c>
      <c r="BA100" s="3">
        <v>53</v>
      </c>
      <c r="BB100" s="3">
        <v>54</v>
      </c>
      <c r="BC100" s="3">
        <v>55</v>
      </c>
      <c r="BD100" s="3">
        <v>56</v>
      </c>
      <c r="BE100" s="3">
        <v>57</v>
      </c>
      <c r="BF100" s="3">
        <v>58</v>
      </c>
      <c r="BG100" s="3">
        <v>59</v>
      </c>
      <c r="BH100" s="3">
        <v>60</v>
      </c>
      <c r="BI100" s="3">
        <v>61</v>
      </c>
      <c r="BJ100" s="3">
        <v>62</v>
      </c>
      <c r="BK100" s="3">
        <v>63</v>
      </c>
      <c r="BL100" s="3">
        <v>64</v>
      </c>
      <c r="BM100" s="3">
        <v>65</v>
      </c>
      <c r="BN100" s="3">
        <v>66</v>
      </c>
      <c r="BO100" s="3">
        <v>67</v>
      </c>
      <c r="BP100" s="3">
        <v>68</v>
      </c>
      <c r="BQ100" s="3">
        <v>69</v>
      </c>
      <c r="BR100" s="3">
        <v>70</v>
      </c>
      <c r="BS100" s="3">
        <v>71</v>
      </c>
      <c r="BT100" s="3">
        <v>72</v>
      </c>
      <c r="BU100" s="3">
        <v>73</v>
      </c>
      <c r="BV100" s="3">
        <v>74</v>
      </c>
      <c r="BW100" s="3">
        <v>75</v>
      </c>
      <c r="BX100" s="3">
        <v>76</v>
      </c>
      <c r="BY100" s="3">
        <v>77</v>
      </c>
      <c r="BZ100" s="3">
        <v>78</v>
      </c>
      <c r="CA100" s="3">
        <v>79</v>
      </c>
      <c r="CB100" s="3">
        <v>80</v>
      </c>
      <c r="CC100" s="3">
        <v>81</v>
      </c>
      <c r="CD100" s="3">
        <v>82</v>
      </c>
      <c r="CE100" s="3">
        <v>83</v>
      </c>
      <c r="CF100" s="3">
        <v>84</v>
      </c>
      <c r="CG100" s="3">
        <v>85</v>
      </c>
      <c r="CH100" s="3">
        <v>86</v>
      </c>
      <c r="CI100" s="3">
        <v>87</v>
      </c>
      <c r="CJ100" s="3">
        <v>88</v>
      </c>
      <c r="CK100" s="3">
        <v>89</v>
      </c>
      <c r="CL100" s="3">
        <v>90</v>
      </c>
      <c r="CM100" s="3">
        <v>91</v>
      </c>
      <c r="CN100" s="3">
        <v>92</v>
      </c>
    </row>
    <row r="1003" spans="6:6" x14ac:dyDescent="0.3">
      <c r="F1003" s="3" t="s">
        <v>45</v>
      </c>
    </row>
    <row r="1004" spans="6:6" x14ac:dyDescent="0.3">
      <c r="F1004" s="3" t="s">
        <v>52</v>
      </c>
    </row>
  </sheetData>
  <sheetProtection sheet="1" objects="1" scenarios="1" deleteRows="0"/>
  <mergeCells count="40">
    <mergeCell ref="Z1:AI1"/>
    <mergeCell ref="CO1:CO2"/>
    <mergeCell ref="H1:K1"/>
    <mergeCell ref="L1:L2"/>
    <mergeCell ref="N1:N2"/>
    <mergeCell ref="O1:X1"/>
    <mergeCell ref="Y1:Y2"/>
    <mergeCell ref="BU1:BU2"/>
    <mergeCell ref="AJ1:AJ2"/>
    <mergeCell ref="AK1:AK2"/>
    <mergeCell ref="AL1:AU1"/>
    <mergeCell ref="AV1:AV2"/>
    <mergeCell ref="AW1:AW2"/>
    <mergeCell ref="AX1:BG1"/>
    <mergeCell ref="BH1:BH2"/>
    <mergeCell ref="BI1:BI2"/>
    <mergeCell ref="BJ1:BM1"/>
    <mergeCell ref="BN1:BQ1"/>
    <mergeCell ref="BT1:BT2"/>
    <mergeCell ref="CN1:CN2"/>
    <mergeCell ref="BR1:BR2"/>
    <mergeCell ref="BS1:BS2"/>
    <mergeCell ref="BZ1:BZ2"/>
    <mergeCell ref="CA1:CA2"/>
    <mergeCell ref="CB1:CB2"/>
    <mergeCell ref="BV1:BV2"/>
    <mergeCell ref="BW1:BW2"/>
    <mergeCell ref="BX1:BX2"/>
    <mergeCell ref="BY1:BY2"/>
    <mergeCell ref="CH1:CH2"/>
    <mergeCell ref="CI1:CI2"/>
    <mergeCell ref="CC1:CC2"/>
    <mergeCell ref="CK1:CK2"/>
    <mergeCell ref="CL1:CL2"/>
    <mergeCell ref="CM1:CM2"/>
    <mergeCell ref="CD1:CD2"/>
    <mergeCell ref="CE1:CE2"/>
    <mergeCell ref="CF1:CF2"/>
    <mergeCell ref="CG1:CG2"/>
    <mergeCell ref="CJ1:C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004"/>
  <sheetViews>
    <sheetView topLeftCell="S1" zoomScale="80" zoomScaleNormal="80" workbookViewId="0">
      <selection activeCell="CM12" sqref="CM12"/>
    </sheetView>
  </sheetViews>
  <sheetFormatPr defaultColWidth="9.21875" defaultRowHeight="14.4" x14ac:dyDescent="0.3"/>
  <cols>
    <col min="1" max="1" width="12" style="3" hidden="1" customWidth="1"/>
    <col min="2" max="2" width="4.5546875" style="3" bestFit="1" customWidth="1"/>
    <col min="3" max="4" width="20.77734375" style="22" customWidth="1"/>
    <col min="5" max="5" width="15.77734375" style="22" customWidth="1"/>
    <col min="6" max="6" width="5.77734375" style="3" customWidth="1"/>
    <col min="7" max="7" width="12.44140625" style="3" bestFit="1" customWidth="1"/>
    <col min="8" max="11" width="3" style="3" hidden="1" customWidth="1"/>
    <col min="12" max="12" width="7.77734375" style="3" bestFit="1" customWidth="1"/>
    <col min="13" max="13" width="9.21875" style="3" bestFit="1" customWidth="1"/>
    <col min="14" max="14" width="13.5546875" style="3" bestFit="1" customWidth="1"/>
    <col min="15" max="23" width="3" style="3" customWidth="1"/>
    <col min="24" max="24" width="3" style="3" hidden="1" customWidth="1"/>
    <col min="25" max="25" width="8.21875" style="3" bestFit="1" customWidth="1"/>
    <col min="26" max="34" width="3" style="3" customWidth="1"/>
    <col min="35" max="35" width="3" style="3" hidden="1" customWidth="1"/>
    <col min="36" max="36" width="8.21875" style="3" bestFit="1" customWidth="1"/>
    <col min="37" max="37" width="11.21875" style="3" bestFit="1" customWidth="1"/>
    <col min="38" max="46" width="3" style="3" customWidth="1"/>
    <col min="47" max="47" width="3" style="3" hidden="1" customWidth="1"/>
    <col min="48" max="48" width="8.21875" style="3" bestFit="1" customWidth="1"/>
    <col min="49" max="49" width="11.21875" style="3" hidden="1" customWidth="1"/>
    <col min="50" max="59" width="3" style="3" hidden="1" customWidth="1"/>
    <col min="60" max="60" width="8.21875" style="3" hidden="1" customWidth="1"/>
    <col min="61" max="61" width="8" style="3" bestFit="1" customWidth="1"/>
    <col min="62" max="64" width="3.77734375" style="3" customWidth="1"/>
    <col min="65" max="69" width="3.77734375" style="3" hidden="1" customWidth="1"/>
    <col min="70" max="70" width="10.21875" style="3" hidden="1" customWidth="1"/>
    <col min="71" max="71" width="11.21875" style="3" hidden="1" customWidth="1"/>
    <col min="72" max="72" width="8.44140625" style="3" hidden="1" customWidth="1"/>
    <col min="73" max="73" width="10.21875" style="3" hidden="1" customWidth="1"/>
    <col min="74" max="74" width="8.44140625" style="3" hidden="1" customWidth="1"/>
    <col min="75" max="75" width="10.21875" style="3" hidden="1" customWidth="1"/>
    <col min="76" max="76" width="7.21875" style="3" hidden="1" customWidth="1"/>
    <col min="77" max="82" width="10.21875" style="3" hidden="1" customWidth="1"/>
    <col min="83" max="83" width="10.21875" style="3" customWidth="1"/>
    <col min="84" max="85" width="10.21875" style="3" hidden="1" customWidth="1"/>
    <col min="86" max="86" width="8" style="3" hidden="1" customWidth="1"/>
    <col min="87" max="87" width="12.44140625" style="3" customWidth="1"/>
    <col min="88" max="88" width="9.77734375" style="3" hidden="1" customWidth="1"/>
    <col min="89" max="89" width="10.21875" style="3" hidden="1" customWidth="1"/>
    <col min="90" max="90" width="12.21875" style="3" bestFit="1" customWidth="1"/>
    <col min="91" max="91" width="16.21875" style="3" bestFit="1" customWidth="1"/>
    <col min="92" max="92" width="14.21875" style="3" customWidth="1"/>
    <col min="93" max="94" width="9.21875" style="3"/>
    <col min="95" max="95" width="3.44140625" style="3" customWidth="1"/>
    <col min="96" max="16384" width="9.21875" style="3"/>
  </cols>
  <sheetData>
    <row r="1" spans="1:95" ht="51.75" customHeight="1" x14ac:dyDescent="0.3">
      <c r="B1" s="13"/>
      <c r="C1" s="20"/>
      <c r="D1" s="20"/>
      <c r="E1" s="20"/>
      <c r="F1" s="13"/>
      <c r="G1" s="13"/>
      <c r="H1" s="28" t="s">
        <v>0</v>
      </c>
      <c r="I1" s="28"/>
      <c r="J1" s="28"/>
      <c r="K1" s="28"/>
      <c r="L1" s="26" t="s">
        <v>1</v>
      </c>
      <c r="M1" s="1"/>
      <c r="N1" s="29" t="s">
        <v>2</v>
      </c>
      <c r="O1" s="30" t="s">
        <v>3</v>
      </c>
      <c r="P1" s="30"/>
      <c r="Q1" s="30"/>
      <c r="R1" s="30"/>
      <c r="S1" s="30"/>
      <c r="T1" s="30"/>
      <c r="U1" s="30"/>
      <c r="V1" s="30"/>
      <c r="W1" s="30"/>
      <c r="X1" s="30"/>
      <c r="Y1" s="28" t="s">
        <v>4</v>
      </c>
      <c r="Z1" s="30" t="s">
        <v>5</v>
      </c>
      <c r="AA1" s="30"/>
      <c r="AB1" s="30"/>
      <c r="AC1" s="30"/>
      <c r="AD1" s="30"/>
      <c r="AE1" s="30"/>
      <c r="AF1" s="30"/>
      <c r="AG1" s="30"/>
      <c r="AH1" s="30"/>
      <c r="AI1" s="30"/>
      <c r="AJ1" s="28" t="s">
        <v>4</v>
      </c>
      <c r="AK1" s="28" t="s">
        <v>6</v>
      </c>
      <c r="AL1" s="30" t="s">
        <v>7</v>
      </c>
      <c r="AM1" s="30"/>
      <c r="AN1" s="30"/>
      <c r="AO1" s="30"/>
      <c r="AP1" s="30"/>
      <c r="AQ1" s="30"/>
      <c r="AR1" s="30"/>
      <c r="AS1" s="30"/>
      <c r="AT1" s="30"/>
      <c r="AU1" s="30"/>
      <c r="AV1" s="28" t="s">
        <v>4</v>
      </c>
      <c r="AW1" s="28" t="s">
        <v>6</v>
      </c>
      <c r="AX1" s="30" t="s">
        <v>43</v>
      </c>
      <c r="AY1" s="30"/>
      <c r="AZ1" s="30"/>
      <c r="BA1" s="30"/>
      <c r="BB1" s="30"/>
      <c r="BC1" s="30"/>
      <c r="BD1" s="30"/>
      <c r="BE1" s="30"/>
      <c r="BF1" s="30"/>
      <c r="BG1" s="30"/>
      <c r="BH1" s="28" t="s">
        <v>4</v>
      </c>
      <c r="BI1" s="28" t="s">
        <v>8</v>
      </c>
      <c r="BJ1" s="34" t="s">
        <v>9</v>
      </c>
      <c r="BK1" s="35"/>
      <c r="BL1" s="35"/>
      <c r="BM1" s="36"/>
      <c r="BN1" s="34" t="s">
        <v>9</v>
      </c>
      <c r="BO1" s="35"/>
      <c r="BP1" s="35"/>
      <c r="BQ1" s="36"/>
      <c r="BR1" s="26" t="str">
        <f>'All Running Order'!BR1</f>
        <v>National</v>
      </c>
      <c r="BS1" s="26" t="str">
        <f>'All Running Order'!BS1</f>
        <v>Position in  National</v>
      </c>
      <c r="BT1" s="26" t="str">
        <f>'All Running Order'!BT1</f>
        <v>CLASS Red IRS</v>
      </c>
      <c r="BU1" s="26" t="str">
        <f>'All Running Order'!BU1</f>
        <v>Position in CLASS Red IRS</v>
      </c>
      <c r="BV1" s="26" t="str">
        <f>'All Running Order'!BV1</f>
        <v>CLASS Red Live</v>
      </c>
      <c r="BW1" s="26" t="str">
        <f>'All Running Order'!BW1</f>
        <v>Position in CLASS Red Live</v>
      </c>
      <c r="BX1" s="26" t="str">
        <f>'All Running Order'!BX1</f>
        <v>Blue IRS CLASS</v>
      </c>
      <c r="BY1" s="26" t="str">
        <f>'All Running Order'!BY1</f>
        <v>Position in CLASS Blue IRS</v>
      </c>
      <c r="BZ1" s="26" t="str">
        <f>'All Running Order'!BZ1</f>
        <v>Blue Live CLASS</v>
      </c>
      <c r="CA1" s="26" t="str">
        <f>'All Running Order'!CA1</f>
        <v>Position in CLASS  Blue Live</v>
      </c>
      <c r="CB1" s="26" t="str">
        <f>'All Running Order'!CB1</f>
        <v>Rookie CLASS</v>
      </c>
      <c r="CC1" s="26" t="str">
        <f>'All Running Order'!CC1</f>
        <v>Position in CLASS Rookie</v>
      </c>
      <c r="CD1" s="26" t="str">
        <f>'All Running Order'!CD1</f>
        <v>Clubman CLASS</v>
      </c>
      <c r="CE1" s="26" t="str">
        <f>'All Running Order'!CE1</f>
        <v>Position in CLASS Clubman</v>
      </c>
      <c r="CF1" s="26" t="str">
        <f>'All Running Order'!CF1</f>
        <v xml:space="preserve"> CLASS</v>
      </c>
      <c r="CG1" s="26" t="str">
        <f>'All Running Order'!CG1</f>
        <v xml:space="preserve">Position in CLASS  </v>
      </c>
      <c r="CH1" s="26" t="str">
        <f>'All Running Order'!CH1</f>
        <v>Post-Historic CLASS</v>
      </c>
      <c r="CI1" s="26" t="str">
        <f>'All Running Order'!CI1</f>
        <v>Position in CLASS Post-Historic</v>
      </c>
      <c r="CJ1" s="26" t="str">
        <f>'All Running Order'!CJ1</f>
        <v>Live Class</v>
      </c>
      <c r="CK1" s="26" t="str">
        <f>'All Running Order'!CK1</f>
        <v>Position in Live Class</v>
      </c>
      <c r="CL1" s="26" t="str">
        <f>'All Running Order'!CL1</f>
        <v>POSITION IN CLASS</v>
      </c>
      <c r="CM1" s="26" t="str">
        <f>'All Running Order'!CM1</f>
        <v>Live Class Award</v>
      </c>
      <c r="CN1" s="26" t="str">
        <f>'All Running Order'!CN1</f>
        <v>Post-Historic Class Award</v>
      </c>
      <c r="CO1" s="26"/>
      <c r="CP1" s="2"/>
      <c r="CQ1" s="2"/>
    </row>
    <row r="2" spans="1:95" ht="16.5" customHeight="1" x14ac:dyDescent="0.3">
      <c r="B2" s="4" t="s">
        <v>21</v>
      </c>
      <c r="C2" s="5" t="s">
        <v>22</v>
      </c>
      <c r="D2" s="5" t="s">
        <v>23</v>
      </c>
      <c r="E2" s="5" t="s">
        <v>24</v>
      </c>
      <c r="F2" s="4" t="s">
        <v>25</v>
      </c>
      <c r="G2" s="4" t="s">
        <v>79</v>
      </c>
      <c r="H2" s="6">
        <v>1</v>
      </c>
      <c r="I2" s="6">
        <v>2</v>
      </c>
      <c r="J2" s="6">
        <v>3</v>
      </c>
      <c r="K2" s="6">
        <v>4</v>
      </c>
      <c r="L2" s="27"/>
      <c r="M2" s="15" t="s">
        <v>73</v>
      </c>
      <c r="N2" s="29"/>
      <c r="O2" s="4" t="s">
        <v>27</v>
      </c>
      <c r="P2" s="4" t="s">
        <v>28</v>
      </c>
      <c r="Q2" s="4" t="s">
        <v>29</v>
      </c>
      <c r="R2" s="4" t="s">
        <v>30</v>
      </c>
      <c r="S2" s="4" t="s">
        <v>31</v>
      </c>
      <c r="T2" s="4" t="s">
        <v>32</v>
      </c>
      <c r="U2" s="4" t="s">
        <v>33</v>
      </c>
      <c r="V2" s="4" t="s">
        <v>34</v>
      </c>
      <c r="W2" s="4" t="s">
        <v>35</v>
      </c>
      <c r="X2" s="4" t="s">
        <v>36</v>
      </c>
      <c r="Y2" s="28"/>
      <c r="Z2" s="4" t="s">
        <v>27</v>
      </c>
      <c r="AA2" s="4" t="s">
        <v>28</v>
      </c>
      <c r="AB2" s="4" t="s">
        <v>29</v>
      </c>
      <c r="AC2" s="4" t="s">
        <v>30</v>
      </c>
      <c r="AD2" s="4" t="s">
        <v>31</v>
      </c>
      <c r="AE2" s="4" t="s">
        <v>32</v>
      </c>
      <c r="AF2" s="4" t="s">
        <v>33</v>
      </c>
      <c r="AG2" s="4" t="s">
        <v>34</v>
      </c>
      <c r="AH2" s="4" t="s">
        <v>35</v>
      </c>
      <c r="AI2" s="4" t="s">
        <v>36</v>
      </c>
      <c r="AJ2" s="28"/>
      <c r="AK2" s="28"/>
      <c r="AL2" s="4" t="s">
        <v>27</v>
      </c>
      <c r="AM2" s="4" t="s">
        <v>28</v>
      </c>
      <c r="AN2" s="4" t="s">
        <v>29</v>
      </c>
      <c r="AO2" s="4" t="s">
        <v>30</v>
      </c>
      <c r="AP2" s="4" t="s">
        <v>31</v>
      </c>
      <c r="AQ2" s="4" t="s">
        <v>32</v>
      </c>
      <c r="AR2" s="4" t="s">
        <v>33</v>
      </c>
      <c r="AS2" s="4" t="s">
        <v>34</v>
      </c>
      <c r="AT2" s="4" t="s">
        <v>35</v>
      </c>
      <c r="AU2" s="4" t="s">
        <v>36</v>
      </c>
      <c r="AV2" s="28"/>
      <c r="AW2" s="28"/>
      <c r="AX2" s="4" t="s">
        <v>27</v>
      </c>
      <c r="AY2" s="4" t="s">
        <v>28</v>
      </c>
      <c r="AZ2" s="4" t="s">
        <v>29</v>
      </c>
      <c r="BA2" s="4" t="s">
        <v>30</v>
      </c>
      <c r="BB2" s="4" t="s">
        <v>31</v>
      </c>
      <c r="BC2" s="4" t="s">
        <v>32</v>
      </c>
      <c r="BD2" s="4" t="s">
        <v>33</v>
      </c>
      <c r="BE2" s="4" t="s">
        <v>34</v>
      </c>
      <c r="BF2" s="4" t="s">
        <v>35</v>
      </c>
      <c r="BG2" s="4" t="s">
        <v>36</v>
      </c>
      <c r="BH2" s="28"/>
      <c r="BI2" s="28"/>
      <c r="BJ2" s="6">
        <v>1</v>
      </c>
      <c r="BK2" s="6">
        <v>2</v>
      </c>
      <c r="BL2" s="6">
        <v>3</v>
      </c>
      <c r="BM2" s="6">
        <v>4</v>
      </c>
      <c r="BN2" s="6">
        <v>1</v>
      </c>
      <c r="BO2" s="6">
        <v>2</v>
      </c>
      <c r="BP2" s="6">
        <v>3</v>
      </c>
      <c r="BQ2" s="15">
        <v>4</v>
      </c>
      <c r="BR2" s="27"/>
      <c r="BS2" s="27"/>
      <c r="BT2" s="27"/>
      <c r="BU2" s="27"/>
      <c r="BV2" s="27"/>
      <c r="BW2" s="27"/>
      <c r="BX2" s="27"/>
      <c r="BY2" s="27"/>
      <c r="BZ2" s="27"/>
      <c r="CA2" s="27"/>
      <c r="CB2" s="27"/>
      <c r="CC2" s="27"/>
      <c r="CD2" s="27"/>
      <c r="CE2" s="27"/>
      <c r="CF2" s="27"/>
      <c r="CG2" s="27"/>
      <c r="CH2" s="27"/>
      <c r="CI2" s="27"/>
      <c r="CJ2" s="27"/>
      <c r="CK2" s="27"/>
      <c r="CL2" s="27"/>
      <c r="CM2" s="27"/>
      <c r="CN2" s="27"/>
      <c r="CO2" s="27"/>
      <c r="CP2" s="2"/>
      <c r="CQ2" s="2"/>
    </row>
    <row r="3" spans="1:95" ht="16.5" customHeight="1" x14ac:dyDescent="0.3">
      <c r="C3" s="17" t="s">
        <v>39</v>
      </c>
      <c r="D3" s="17"/>
      <c r="E3" s="17"/>
      <c r="F3" s="7"/>
      <c r="G3" s="7"/>
      <c r="H3" s="8"/>
      <c r="I3" s="8"/>
      <c r="J3" s="8"/>
      <c r="K3" s="8"/>
      <c r="L3" s="8"/>
      <c r="M3" s="8"/>
      <c r="N3" s="7" t="s">
        <v>40</v>
      </c>
      <c r="O3" s="7">
        <f t="shared" ref="O3:X3" si="0">MIN(O4:O60)</f>
        <v>0</v>
      </c>
      <c r="P3" s="7">
        <f t="shared" si="0"/>
        <v>0</v>
      </c>
      <c r="Q3" s="7">
        <f t="shared" si="0"/>
        <v>0</v>
      </c>
      <c r="R3" s="7">
        <f t="shared" si="0"/>
        <v>0</v>
      </c>
      <c r="S3" s="7">
        <f t="shared" si="0"/>
        <v>0</v>
      </c>
      <c r="T3" s="7">
        <f t="shared" si="0"/>
        <v>0</v>
      </c>
      <c r="U3" s="7">
        <f t="shared" si="0"/>
        <v>0</v>
      </c>
      <c r="V3" s="7">
        <f t="shared" si="0"/>
        <v>0</v>
      </c>
      <c r="W3" s="7">
        <f t="shared" si="0"/>
        <v>0</v>
      </c>
      <c r="X3" s="7">
        <f t="shared" si="0"/>
        <v>0</v>
      </c>
      <c r="Y3" s="8">
        <f>SUM(O3:X3)</f>
        <v>0</v>
      </c>
      <c r="Z3" s="7">
        <f t="shared" ref="Z3:AI3" si="1">MIN(Z4:Z60)</f>
        <v>0</v>
      </c>
      <c r="AA3" s="7">
        <f t="shared" si="1"/>
        <v>0</v>
      </c>
      <c r="AB3" s="7">
        <f t="shared" si="1"/>
        <v>0</v>
      </c>
      <c r="AC3" s="7">
        <f t="shared" si="1"/>
        <v>0</v>
      </c>
      <c r="AD3" s="7">
        <f t="shared" si="1"/>
        <v>0</v>
      </c>
      <c r="AE3" s="7">
        <f t="shared" si="1"/>
        <v>0</v>
      </c>
      <c r="AF3" s="7">
        <f t="shared" si="1"/>
        <v>0</v>
      </c>
      <c r="AG3" s="7">
        <f t="shared" si="1"/>
        <v>0</v>
      </c>
      <c r="AH3" s="7">
        <f t="shared" si="1"/>
        <v>0</v>
      </c>
      <c r="AI3" s="7">
        <f t="shared" si="1"/>
        <v>0</v>
      </c>
      <c r="AJ3" s="8">
        <f>SUM(Z3:AI3)</f>
        <v>0</v>
      </c>
      <c r="AK3" s="8">
        <f>AJ3+Y3</f>
        <v>0</v>
      </c>
      <c r="AL3" s="7">
        <f t="shared" ref="AL3:AU3" si="2">MIN(AL4:AL60)</f>
        <v>0</v>
      </c>
      <c r="AM3" s="7">
        <f t="shared" si="2"/>
        <v>0</v>
      </c>
      <c r="AN3" s="7">
        <f t="shared" si="2"/>
        <v>0</v>
      </c>
      <c r="AO3" s="7">
        <f t="shared" si="2"/>
        <v>0</v>
      </c>
      <c r="AP3" s="7">
        <f t="shared" si="2"/>
        <v>0</v>
      </c>
      <c r="AQ3" s="7">
        <f t="shared" si="2"/>
        <v>0</v>
      </c>
      <c r="AR3" s="7">
        <f t="shared" si="2"/>
        <v>0</v>
      </c>
      <c r="AS3" s="7">
        <f t="shared" si="2"/>
        <v>0</v>
      </c>
      <c r="AT3" s="7">
        <f t="shared" si="2"/>
        <v>0</v>
      </c>
      <c r="AU3" s="7">
        <f t="shared" si="2"/>
        <v>0</v>
      </c>
      <c r="AV3" s="8">
        <f>SUM(AL3:AU3)</f>
        <v>0</v>
      </c>
      <c r="AW3" s="8">
        <f>AV3+AK3</f>
        <v>0</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0</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3">
      <c r="A4" s="3" t="str">
        <f>CONCATENATE(Constants!$D$3,CQ4,)</f>
        <v>Clubman1</v>
      </c>
      <c r="B4" s="12">
        <f>IFERROR(VLOOKUP($A4,'All Running Order working doc'!$B$4:$CO$60,B$100,FALSE),"-")</f>
        <v>22</v>
      </c>
      <c r="C4" s="21" t="str">
        <f>IFERROR(VLOOKUP($A4,'All Running Order working doc'!$B$4:$CO$60,C$100,FALSE),"-")</f>
        <v>Philip Haines</v>
      </c>
      <c r="D4" s="21" t="str">
        <f>IFERROR(VLOOKUP($A4,'All Running Order working doc'!$B$4:$CO$60,D$100,FALSE),"-")</f>
        <v>Gordon Anderson</v>
      </c>
      <c r="E4" s="21" t="str">
        <f>IFERROR(VLOOKUP($A4,'All Running Order working doc'!$B$4:$CO$60,E$100,FALSE),"-")</f>
        <v>FAX</v>
      </c>
      <c r="F4" s="21">
        <f>IFERROR(VLOOKUP($A4,'All Running Order working doc'!$B$4:$CO$60,F$100,FALSE),"-")</f>
        <v>1300</v>
      </c>
      <c r="G4" s="21">
        <f>IFERROR(VLOOKUP($A4,'All Running Order working doc'!$B$4:$CO$60,G$100,FALSE),"-")</f>
        <v>0</v>
      </c>
      <c r="H4" s="21">
        <f>IFERROR(VLOOKUP($A4,'All Running Order working doc'!$B$4:$CO$60,H$100,FALSE),"-")</f>
        <v>0</v>
      </c>
      <c r="I4" s="21">
        <f>IFERROR(VLOOKUP($A4,'All Running Order working doc'!$B$4:$CO$60,I$100,FALSE),"-")</f>
        <v>0</v>
      </c>
      <c r="J4" s="21">
        <f>IFERROR(VLOOKUP($A4,'All Running Order working doc'!$B$4:$CO$60,J$100,FALSE),"-")</f>
        <v>0</v>
      </c>
      <c r="K4" s="21">
        <f>IFERROR(VLOOKUP($A4,'All Running Order working doc'!$B$4:$CO$60,K$100,FALSE),"-")</f>
        <v>0</v>
      </c>
      <c r="L4" s="21">
        <f>IFERROR(VLOOKUP($A4,'All Running Order working doc'!$B$4:$CO$60,L$100,FALSE),"-")</f>
        <v>0</v>
      </c>
      <c r="M4" s="21" t="str">
        <f>IFERROR(VLOOKUP($A4,'All Running Order working doc'!$B$4:$CO$60,M$100,FALSE),"-")</f>
        <v>Clubman</v>
      </c>
      <c r="N4" s="21" t="str">
        <f>IFERROR(VLOOKUP($A4,'All Running Order working doc'!$B$4:$CO$60,N$100,FALSE),"-")</f>
        <v>Clubman</v>
      </c>
      <c r="O4" s="21">
        <f>IFERROR(VLOOKUP($A4,'All Running Order working doc'!$B$4:$CO$60,O$100,FALSE),"-")</f>
        <v>5</v>
      </c>
      <c r="P4" s="21">
        <f>IFERROR(VLOOKUP($A4,'All Running Order working doc'!$B$4:$CO$60,P$100,FALSE),"-")</f>
        <v>4</v>
      </c>
      <c r="Q4" s="21">
        <f>IFERROR(VLOOKUP($A4,'All Running Order working doc'!$B$4:$CO$60,Q$100,FALSE),"-")</f>
        <v>5</v>
      </c>
      <c r="R4" s="21">
        <f>IFERROR(VLOOKUP($A4,'All Running Order working doc'!$B$4:$CO$60,R$100,FALSE),"-")</f>
        <v>0</v>
      </c>
      <c r="S4" s="21">
        <f>IFERROR(VLOOKUP($A4,'All Running Order working doc'!$B$4:$CO$60,S$100,FALSE),"-")</f>
        <v>0</v>
      </c>
      <c r="T4" s="21">
        <f>IFERROR(VLOOKUP($A4,'All Running Order working doc'!$B$4:$CO$60,T$100,FALSE),"-")</f>
        <v>0</v>
      </c>
      <c r="U4" s="21">
        <f>IFERROR(VLOOKUP($A4,'All Running Order working doc'!$B$4:$CO$60,U$100,FALSE),"-")</f>
        <v>8</v>
      </c>
      <c r="V4" s="21">
        <f>IFERROR(VLOOKUP($A4,'All Running Order working doc'!$B$4:$CO$60,V$100,FALSE),"-")</f>
        <v>1</v>
      </c>
      <c r="W4" s="21">
        <f>IFERROR(VLOOKUP($A4,'All Running Order working doc'!$B$4:$CO$60,W$100,FALSE),"-")</f>
        <v>0</v>
      </c>
      <c r="X4" s="21">
        <f>IFERROR(VLOOKUP($A4,'All Running Order working doc'!$B$4:$CO$60,X$100,FALSE),"-")</f>
        <v>0</v>
      </c>
      <c r="Y4" s="21">
        <f>IFERROR(VLOOKUP($A4,'All Running Order working doc'!$B$4:$CO$60,Y$100,FALSE),"-")</f>
        <v>23</v>
      </c>
      <c r="Z4" s="21">
        <f>IFERROR(VLOOKUP($A4,'All Running Order working doc'!$B$4:$CO$60,Z$100,FALSE),"-")</f>
        <v>6</v>
      </c>
      <c r="AA4" s="21">
        <f>IFERROR(VLOOKUP($A4,'All Running Order working doc'!$B$4:$CO$60,AA$100,FALSE),"-")</f>
        <v>2</v>
      </c>
      <c r="AB4" s="21">
        <f>IFERROR(VLOOKUP($A4,'All Running Order working doc'!$B$4:$CO$60,AB$100,FALSE),"-")</f>
        <v>3</v>
      </c>
      <c r="AC4" s="21">
        <f>IFERROR(VLOOKUP($A4,'All Running Order working doc'!$B$4:$CO$60,AC$100,FALSE),"-")</f>
        <v>1</v>
      </c>
      <c r="AD4" s="21">
        <f>IFERROR(VLOOKUP($A4,'All Running Order working doc'!$B$4:$CO$60,AD$100,FALSE),"-")</f>
        <v>0</v>
      </c>
      <c r="AE4" s="21">
        <f>IFERROR(VLOOKUP($A4,'All Running Order working doc'!$B$4:$CO$60,AE$100,FALSE),"-")</f>
        <v>0</v>
      </c>
      <c r="AF4" s="21">
        <f>IFERROR(VLOOKUP($A4,'All Running Order working doc'!$B$4:$CO$60,AF$100,FALSE),"-")</f>
        <v>2</v>
      </c>
      <c r="AG4" s="21">
        <f>IFERROR(VLOOKUP($A4,'All Running Order working doc'!$B$4:$CO$60,AG$100,FALSE),"-")</f>
        <v>1</v>
      </c>
      <c r="AH4" s="21">
        <f>IFERROR(VLOOKUP($A4,'All Running Order working doc'!$B$4:$CO$60,AH$100,FALSE),"-")</f>
        <v>0</v>
      </c>
      <c r="AI4" s="21">
        <f>IFERROR(VLOOKUP($A4,'All Running Order working doc'!$B$4:$CO$60,AI$100,FALSE),"-")</f>
        <v>0</v>
      </c>
      <c r="AJ4" s="21">
        <f>IFERROR(VLOOKUP($A4,'All Running Order working doc'!$B$4:$CO$60,AJ$100,FALSE),"-")</f>
        <v>15</v>
      </c>
      <c r="AK4" s="21">
        <f>IFERROR(VLOOKUP($A4,'All Running Order working doc'!$B$4:$CO$60,AK$100,FALSE),"-")</f>
        <v>38</v>
      </c>
      <c r="AL4" s="21">
        <f>IFERROR(VLOOKUP($A4,'All Running Order working doc'!$B$4:$CO$60,AL$100,FALSE),"-")</f>
        <v>5</v>
      </c>
      <c r="AM4" s="21">
        <f>IFERROR(VLOOKUP($A4,'All Running Order working doc'!$B$4:$CO$60,AM$100,FALSE),"-")</f>
        <v>2</v>
      </c>
      <c r="AN4" s="21">
        <f>IFERROR(VLOOKUP($A4,'All Running Order working doc'!$B$4:$CO$60,AN$100,FALSE),"-")</f>
        <v>3</v>
      </c>
      <c r="AO4" s="21">
        <f>IFERROR(VLOOKUP($A4,'All Running Order working doc'!$B$4:$CO$60,AO$100,FALSE),"-")</f>
        <v>0</v>
      </c>
      <c r="AP4" s="21">
        <f>IFERROR(VLOOKUP($A4,'All Running Order working doc'!$B$4:$CO$60,AP$100,FALSE),"-")</f>
        <v>0</v>
      </c>
      <c r="AQ4" s="21">
        <f>IFERROR(VLOOKUP($A4,'All Running Order working doc'!$B$4:$CO$60,AQ$100,FALSE),"-")</f>
        <v>1</v>
      </c>
      <c r="AR4" s="21">
        <f>IFERROR(VLOOKUP($A4,'All Running Order working doc'!$B$4:$CO$60,AR$100,FALSE),"-")</f>
        <v>2</v>
      </c>
      <c r="AS4" s="21">
        <f>IFERROR(VLOOKUP($A4,'All Running Order working doc'!$B$4:$CO$60,AS$100,FALSE),"-")</f>
        <v>1</v>
      </c>
      <c r="AT4" s="21">
        <f>IFERROR(VLOOKUP($A4,'All Running Order working doc'!$B$4:$CO$60,AT$100,FALSE),"-")</f>
        <v>0</v>
      </c>
      <c r="AU4" s="21">
        <f>IFERROR(VLOOKUP($A4,'All Running Order working doc'!$B$4:$CO$60,AU$100,FALSE),"-")</f>
        <v>0</v>
      </c>
      <c r="AV4" s="21">
        <f>IFERROR(VLOOKUP($A4,'All Running Order working doc'!$B$4:$CO$60,AV$100,FALSE),"-")</f>
        <v>14</v>
      </c>
      <c r="AW4" s="21">
        <f>IFERROR(VLOOKUP($A4,'All Running Order working doc'!$B$4:$CO$60,AW$100,FALSE),"-")</f>
        <v>52</v>
      </c>
      <c r="AX4" s="21">
        <f>IFERROR(VLOOKUP($A4,'All Running Order working doc'!$B$4:$CO$60,AX$100,FALSE),"-")</f>
        <v>0</v>
      </c>
      <c r="AY4" s="21">
        <f>IFERROR(VLOOKUP($A4,'All Running Order working doc'!$B$4:$CO$60,AY$100,FALSE),"-")</f>
        <v>0</v>
      </c>
      <c r="AZ4" s="21">
        <f>IFERROR(VLOOKUP($A4,'All Running Order working doc'!$B$4:$CO$60,AZ$100,FALSE),"-")</f>
        <v>0</v>
      </c>
      <c r="BA4" s="21">
        <f>IFERROR(VLOOKUP($A4,'All Running Order working doc'!$B$4:$CO$60,BA$100,FALSE),"-")</f>
        <v>0</v>
      </c>
      <c r="BB4" s="21">
        <f>IFERROR(VLOOKUP($A4,'All Running Order working doc'!$B$4:$CO$60,BB$100,FALSE),"-")</f>
        <v>0</v>
      </c>
      <c r="BC4" s="21">
        <f>IFERROR(VLOOKUP($A4,'All Running Order working doc'!$B$4:$CO$60,BC$100,FALSE),"-")</f>
        <v>0</v>
      </c>
      <c r="BD4" s="21">
        <f>IFERROR(VLOOKUP($A4,'All Running Order working doc'!$B$4:$CO$60,BD$100,FALSE),"-")</f>
        <v>0</v>
      </c>
      <c r="BE4" s="21">
        <f>IFERROR(VLOOKUP($A4,'All Running Order working doc'!$B$4:$CO$60,BE$100,FALSE),"-")</f>
        <v>0</v>
      </c>
      <c r="BF4" s="21">
        <f>IFERROR(VLOOKUP($A4,'All Running Order working doc'!$B$4:$CO$60,BF$100,FALSE),"-")</f>
        <v>0</v>
      </c>
      <c r="BG4" s="21">
        <f>IFERROR(VLOOKUP($A4,'All Running Order working doc'!$B$4:$CO$60,BG$100,FALSE),"-")</f>
        <v>0</v>
      </c>
      <c r="BH4" s="21">
        <f>IFERROR(VLOOKUP($A4,'All Running Order working doc'!$B$4:$CO$60,BH$100,FALSE),"-")</f>
        <v>0</v>
      </c>
      <c r="BI4" s="21">
        <f>IFERROR(VLOOKUP($A4,'All Running Order working doc'!$B$4:$CO$60,BI$100,FALSE),"-")</f>
        <v>52</v>
      </c>
      <c r="BJ4" s="21">
        <f>IFERROR(VLOOKUP($A4,'All Running Order working doc'!$B$4:$CO$60,BJ$100,FALSE),"-")</f>
        <v>7</v>
      </c>
      <c r="BK4" s="21">
        <f>IFERROR(VLOOKUP($A4,'All Running Order working doc'!$B$4:$CO$60,BK$100,FALSE),"-")</f>
        <v>7</v>
      </c>
      <c r="BL4" s="21">
        <f>IFERROR(VLOOKUP($A4,'All Running Order working doc'!$B$4:$CO$60,BL$100,FALSE),"-")</f>
        <v>9</v>
      </c>
      <c r="BM4" s="21">
        <f>IFERROR(VLOOKUP($A4,'All Running Order working doc'!$B$4:$CO$60,BM$100,FALSE),"-")</f>
        <v>9</v>
      </c>
      <c r="BN4" s="21">
        <f>IFERROR(VLOOKUP($A4,'All Running Order working doc'!$B$4:$CO$60,BN$100,FALSE),"-")</f>
        <v>6</v>
      </c>
      <c r="BO4" s="21">
        <f>IFERROR(VLOOKUP($A4,'All Running Order working doc'!$B$4:$CO$60,BO$100,FALSE),"-")</f>
        <v>7</v>
      </c>
      <c r="BP4" s="21">
        <f>IFERROR(VLOOKUP($A4,'All Running Order working doc'!$B$4:$CO$60,BP$100,FALSE),"-")</f>
        <v>9</v>
      </c>
      <c r="BQ4" s="21">
        <f>IFERROR(VLOOKUP($A4,'All Running Order working doc'!$B$4:$CO$60,BQ$100,FALSE),"-")</f>
        <v>9</v>
      </c>
      <c r="BR4" s="21" t="str">
        <f>IFERROR(VLOOKUP($A4,'All Running Order working doc'!$B$4:$CO$60,BR$100,FALSE),"-")</f>
        <v>-</v>
      </c>
      <c r="BS4" s="21" t="str">
        <f>IFERROR(VLOOKUP($A4,'All Running Order working doc'!$B$4:$CO$60,BS$100,FALSE),"-")</f>
        <v/>
      </c>
      <c r="BT4" s="21" t="str">
        <f>IFERROR(VLOOKUP($A4,'All Running Order working doc'!$B$4:$CO$60,BT$100,FALSE),"-")</f>
        <v>-</v>
      </c>
      <c r="BU4" s="21" t="str">
        <f>IFERROR(VLOOKUP($A4,'All Running Order working doc'!$B$4:$CO$60,BU$100,FALSE),"-")</f>
        <v/>
      </c>
      <c r="BV4" s="21" t="str">
        <f>IFERROR(VLOOKUP($A4,'All Running Order working doc'!$B$4:$CO$60,BV$100,FALSE),"-")</f>
        <v>-</v>
      </c>
      <c r="BW4" s="21" t="str">
        <f>IFERROR(VLOOKUP($A4,'All Running Order working doc'!$B$4:$CO$60,BW$100,FALSE),"-")</f>
        <v/>
      </c>
      <c r="BX4" s="21" t="str">
        <f>IFERROR(VLOOKUP($A4,'All Running Order working doc'!$B$4:$CO$60,BX$100,FALSE),"-")</f>
        <v>-</v>
      </c>
      <c r="BY4" s="21" t="str">
        <f>IFERROR(VLOOKUP($A4,'All Running Order working doc'!$B$4:$CO$60,BY$100,FALSE),"-")</f>
        <v/>
      </c>
      <c r="BZ4" s="21" t="str">
        <f>IFERROR(VLOOKUP($A4,'All Running Order working doc'!$B$4:$CO$60,BZ$100,FALSE),"-")</f>
        <v>-</v>
      </c>
      <c r="CA4" s="21" t="str">
        <f>IFERROR(VLOOKUP($A4,'All Running Order working doc'!$B$4:$CO$60,CA$100,FALSE),"-")</f>
        <v/>
      </c>
      <c r="CB4" s="21" t="str">
        <f>IFERROR(VLOOKUP($A4,'All Running Order working doc'!$B$4:$CO$60,CB$100,FALSE),"-")</f>
        <v>-</v>
      </c>
      <c r="CC4" s="21" t="str">
        <f>IFERROR(VLOOKUP($A4,'All Running Order working doc'!$B$4:$CO$60,CC$100,FALSE),"-")</f>
        <v/>
      </c>
      <c r="CD4" s="21">
        <f>IFERROR(VLOOKUP($A4,'All Running Order working doc'!$B$4:$CO$60,CD$100,FALSE),"-")</f>
        <v>9</v>
      </c>
      <c r="CE4" s="21">
        <f>IFERROR(VLOOKUP($A4,'All Running Order working doc'!$B$4:$CO$60,CE$100,FALSE),"-")</f>
        <v>1</v>
      </c>
      <c r="CF4" s="21" t="str">
        <f>IFERROR(VLOOKUP($A4,'All Running Order working doc'!$B$4:$CO$60,CF$100,FALSE),"-")</f>
        <v>-</v>
      </c>
      <c r="CG4" s="21" t="str">
        <f>IFERROR(VLOOKUP($A4,'All Running Order working doc'!$B$4:$CO$60,CG$100,FALSE),"-")</f>
        <v/>
      </c>
      <c r="CH4" s="21" t="str">
        <f>IFERROR(VLOOKUP($A4,'All Running Order working doc'!$B$4:$CO$60,CH$100,FALSE),"-")</f>
        <v>-</v>
      </c>
      <c r="CI4" s="21" t="str">
        <f>IFERROR(VLOOKUP($A4,'All Running Order working doc'!$B$4:$CO$60,CI$100,FALSE),"-")</f>
        <v xml:space="preserve"> </v>
      </c>
      <c r="CJ4" s="21" t="str">
        <f>IFERROR(VLOOKUP($A4,'All Running Order working doc'!$B$4:$CO$60,CJ$100,FALSE),"-")</f>
        <v>-</v>
      </c>
      <c r="CK4" s="21" t="str">
        <f>IFERROR(VLOOKUP($A4,'All Running Order working doc'!$B$4:$CO$60,CK$100,FALSE),"-")</f>
        <v xml:space="preserve"> </v>
      </c>
      <c r="CL4" s="21" t="str">
        <f>IFERROR(VLOOKUP($A4,'All Running Order working doc'!$B$4:$CO$60,CL$100,FALSE),"-")</f>
        <v>1</v>
      </c>
      <c r="CM4" s="21" t="str">
        <f>IFERROR(VLOOKUP($A4,'All Running Order working doc'!$B$4:$CO$60,CM$100,FALSE),"-")</f>
        <v xml:space="preserve"> </v>
      </c>
      <c r="CN4" s="21" t="str">
        <f>IFERROR(VLOOKUP($A4,'All Running Order working doc'!$B$4:$CO$60,CN$100,FALSE),"-")</f>
        <v xml:space="preserve"> </v>
      </c>
      <c r="CO4" s="19"/>
      <c r="CP4" s="19"/>
      <c r="CQ4" s="19">
        <v>1</v>
      </c>
    </row>
    <row r="5" spans="1:95" x14ac:dyDescent="0.3">
      <c r="A5" s="3" t="str">
        <f>CONCATENATE(Constants!$D$3,CQ5,)</f>
        <v>Clubman2</v>
      </c>
      <c r="B5" s="12">
        <f>IFERROR(VLOOKUP($A5,'All Running Order working doc'!$B$4:$CO$60,B$100,FALSE),"-")</f>
        <v>19</v>
      </c>
      <c r="C5" s="21" t="str">
        <f>IFERROR(VLOOKUP($A5,'All Running Order working doc'!$B$4:$CO$60,C$100,FALSE),"-")</f>
        <v>Bob Bruce</v>
      </c>
      <c r="D5" s="21" t="str">
        <f>IFERROR(VLOOKUP($A5,'All Running Order working doc'!$B$4:$CO$60,D$100,FALSE),"-")</f>
        <v>Paul Rogers</v>
      </c>
      <c r="E5" s="21" t="str">
        <f>IFERROR(VLOOKUP($A5,'All Running Order working doc'!$B$4:$CO$60,E$100,FALSE),"-")</f>
        <v>Cartwright</v>
      </c>
      <c r="F5" s="21">
        <f>IFERROR(VLOOKUP($A5,'All Running Order working doc'!$B$4:$CO$60,F$100,FALSE),"-")</f>
        <v>1600</v>
      </c>
      <c r="G5" s="21">
        <f>IFERROR(VLOOKUP($A5,'All Running Order working doc'!$B$4:$CO$60,G$100,FALSE),"-")</f>
        <v>0</v>
      </c>
      <c r="H5" s="21">
        <f>IFERROR(VLOOKUP($A5,'All Running Order working doc'!$B$4:$CO$60,H$100,FALSE),"-")</f>
        <v>0</v>
      </c>
      <c r="I5" s="21">
        <f>IFERROR(VLOOKUP($A5,'All Running Order working doc'!$B$4:$CO$60,I$100,FALSE),"-")</f>
        <v>0</v>
      </c>
      <c r="J5" s="21">
        <f>IFERROR(VLOOKUP($A5,'All Running Order working doc'!$B$4:$CO$60,J$100,FALSE),"-")</f>
        <v>0</v>
      </c>
      <c r="K5" s="21">
        <f>IFERROR(VLOOKUP($A5,'All Running Order working doc'!$B$4:$CO$60,K$100,FALSE),"-")</f>
        <v>0</v>
      </c>
      <c r="L5" s="21">
        <f>IFERROR(VLOOKUP($A5,'All Running Order working doc'!$B$4:$CO$60,L$100,FALSE),"-")</f>
        <v>0</v>
      </c>
      <c r="M5" s="21" t="str">
        <f>IFERROR(VLOOKUP($A5,'All Running Order working doc'!$B$4:$CO$60,M$100,FALSE),"-")</f>
        <v>Clubman</v>
      </c>
      <c r="N5" s="21" t="str">
        <f>IFERROR(VLOOKUP($A5,'All Running Order working doc'!$B$4:$CO$60,N$100,FALSE),"-")</f>
        <v>Clubman</v>
      </c>
      <c r="O5" s="21">
        <f>IFERROR(VLOOKUP($A5,'All Running Order working doc'!$B$4:$CO$60,O$100,FALSE),"-")</f>
        <v>5</v>
      </c>
      <c r="P5" s="21">
        <f>IFERROR(VLOOKUP($A5,'All Running Order working doc'!$B$4:$CO$60,P$100,FALSE),"-")</f>
        <v>6</v>
      </c>
      <c r="Q5" s="21">
        <f>IFERROR(VLOOKUP($A5,'All Running Order working doc'!$B$4:$CO$60,Q$100,FALSE),"-")</f>
        <v>6</v>
      </c>
      <c r="R5" s="21">
        <f>IFERROR(VLOOKUP($A5,'All Running Order working doc'!$B$4:$CO$60,R$100,FALSE),"-")</f>
        <v>2</v>
      </c>
      <c r="S5" s="21">
        <f>IFERROR(VLOOKUP($A5,'All Running Order working doc'!$B$4:$CO$60,S$100,FALSE),"-")</f>
        <v>2</v>
      </c>
      <c r="T5" s="21">
        <f>IFERROR(VLOOKUP($A5,'All Running Order working doc'!$B$4:$CO$60,T$100,FALSE),"-")</f>
        <v>5</v>
      </c>
      <c r="U5" s="21">
        <f>IFERROR(VLOOKUP($A5,'All Running Order working doc'!$B$4:$CO$60,U$100,FALSE),"-")</f>
        <v>9</v>
      </c>
      <c r="V5" s="21">
        <f>IFERROR(VLOOKUP($A5,'All Running Order working doc'!$B$4:$CO$60,V$100,FALSE),"-")</f>
        <v>1</v>
      </c>
      <c r="W5" s="21">
        <f>IFERROR(VLOOKUP($A5,'All Running Order working doc'!$B$4:$CO$60,W$100,FALSE),"-")</f>
        <v>0</v>
      </c>
      <c r="X5" s="21">
        <f>IFERROR(VLOOKUP($A5,'All Running Order working doc'!$B$4:$CO$60,X$100,FALSE),"-")</f>
        <v>0</v>
      </c>
      <c r="Y5" s="21">
        <f>IFERROR(VLOOKUP($A5,'All Running Order working doc'!$B$4:$CO$60,Y$100,FALSE),"-")</f>
        <v>36</v>
      </c>
      <c r="Z5" s="21">
        <f>IFERROR(VLOOKUP($A5,'All Running Order working doc'!$B$4:$CO$60,Z$100,FALSE),"-")</f>
        <v>4</v>
      </c>
      <c r="AA5" s="21">
        <f>IFERROR(VLOOKUP($A5,'All Running Order working doc'!$B$4:$CO$60,AA$100,FALSE),"-")</f>
        <v>1</v>
      </c>
      <c r="AB5" s="21">
        <f>IFERROR(VLOOKUP($A5,'All Running Order working doc'!$B$4:$CO$60,AB$100,FALSE),"-")</f>
        <v>5</v>
      </c>
      <c r="AC5" s="21">
        <f>IFERROR(VLOOKUP($A5,'All Running Order working doc'!$B$4:$CO$60,AC$100,FALSE),"-")</f>
        <v>2</v>
      </c>
      <c r="AD5" s="21">
        <f>IFERROR(VLOOKUP($A5,'All Running Order working doc'!$B$4:$CO$60,AD$100,FALSE),"-")</f>
        <v>2</v>
      </c>
      <c r="AE5" s="21">
        <f>IFERROR(VLOOKUP($A5,'All Running Order working doc'!$B$4:$CO$60,AE$100,FALSE),"-")</f>
        <v>1</v>
      </c>
      <c r="AF5" s="21">
        <f>IFERROR(VLOOKUP($A5,'All Running Order working doc'!$B$4:$CO$60,AF$100,FALSE),"-")</f>
        <v>8</v>
      </c>
      <c r="AG5" s="21">
        <f>IFERROR(VLOOKUP($A5,'All Running Order working doc'!$B$4:$CO$60,AG$100,FALSE),"-")</f>
        <v>1</v>
      </c>
      <c r="AH5" s="21">
        <f>IFERROR(VLOOKUP($A5,'All Running Order working doc'!$B$4:$CO$60,AH$100,FALSE),"-")</f>
        <v>0</v>
      </c>
      <c r="AI5" s="21">
        <f>IFERROR(VLOOKUP($A5,'All Running Order working doc'!$B$4:$CO$60,AI$100,FALSE),"-")</f>
        <v>0</v>
      </c>
      <c r="AJ5" s="21">
        <f>IFERROR(VLOOKUP($A5,'All Running Order working doc'!$B$4:$CO$60,AJ$100,FALSE),"-")</f>
        <v>24</v>
      </c>
      <c r="AK5" s="21">
        <f>IFERROR(VLOOKUP($A5,'All Running Order working doc'!$B$4:$CO$60,AK$100,FALSE),"-")</f>
        <v>60</v>
      </c>
      <c r="AL5" s="21">
        <f>IFERROR(VLOOKUP($A5,'All Running Order working doc'!$B$4:$CO$60,AL$100,FALSE),"-")</f>
        <v>2</v>
      </c>
      <c r="AM5" s="21">
        <f>IFERROR(VLOOKUP($A5,'All Running Order working doc'!$B$4:$CO$60,AM$100,FALSE),"-")</f>
        <v>0</v>
      </c>
      <c r="AN5" s="21">
        <f>IFERROR(VLOOKUP($A5,'All Running Order working doc'!$B$4:$CO$60,AN$100,FALSE),"-")</f>
        <v>3</v>
      </c>
      <c r="AO5" s="21">
        <f>IFERROR(VLOOKUP($A5,'All Running Order working doc'!$B$4:$CO$60,AO$100,FALSE),"-")</f>
        <v>1</v>
      </c>
      <c r="AP5" s="21">
        <f>IFERROR(VLOOKUP($A5,'All Running Order working doc'!$B$4:$CO$60,AP$100,FALSE),"-")</f>
        <v>0</v>
      </c>
      <c r="AQ5" s="21">
        <f>IFERROR(VLOOKUP($A5,'All Running Order working doc'!$B$4:$CO$60,AQ$100,FALSE),"-")</f>
        <v>1</v>
      </c>
      <c r="AR5" s="21">
        <f>IFERROR(VLOOKUP($A5,'All Running Order working doc'!$B$4:$CO$60,AR$100,FALSE),"-")</f>
        <v>2</v>
      </c>
      <c r="AS5" s="21">
        <f>IFERROR(VLOOKUP($A5,'All Running Order working doc'!$B$4:$CO$60,AS$100,FALSE),"-")</f>
        <v>1</v>
      </c>
      <c r="AT5" s="21">
        <f>IFERROR(VLOOKUP($A5,'All Running Order working doc'!$B$4:$CO$60,AT$100,FALSE),"-")</f>
        <v>0</v>
      </c>
      <c r="AU5" s="21">
        <f>IFERROR(VLOOKUP($A5,'All Running Order working doc'!$B$4:$CO$60,AU$100,FALSE),"-")</f>
        <v>0</v>
      </c>
      <c r="AV5" s="21">
        <f>IFERROR(VLOOKUP($A5,'All Running Order working doc'!$B$4:$CO$60,AV$100,FALSE),"-")</f>
        <v>10</v>
      </c>
      <c r="AW5" s="21">
        <f>IFERROR(VLOOKUP($A5,'All Running Order working doc'!$B$4:$CO$60,AW$100,FALSE),"-")</f>
        <v>70</v>
      </c>
      <c r="AX5" s="21">
        <f>IFERROR(VLOOKUP($A5,'All Running Order working doc'!$B$4:$CO$60,AX$100,FALSE),"-")</f>
        <v>0</v>
      </c>
      <c r="AY5" s="21">
        <f>IFERROR(VLOOKUP($A5,'All Running Order working doc'!$B$4:$CO$60,AY$100,FALSE),"-")</f>
        <v>0</v>
      </c>
      <c r="AZ5" s="21">
        <f>IFERROR(VLOOKUP($A5,'All Running Order working doc'!$B$4:$CO$60,AZ$100,FALSE),"-")</f>
        <v>0</v>
      </c>
      <c r="BA5" s="21">
        <f>IFERROR(VLOOKUP($A5,'All Running Order working doc'!$B$4:$CO$60,BA$100,FALSE),"-")</f>
        <v>0</v>
      </c>
      <c r="BB5" s="21">
        <f>IFERROR(VLOOKUP($A5,'All Running Order working doc'!$B$4:$CO$60,BB$100,FALSE),"-")</f>
        <v>0</v>
      </c>
      <c r="BC5" s="21">
        <f>IFERROR(VLOOKUP($A5,'All Running Order working doc'!$B$4:$CO$60,BC$100,FALSE),"-")</f>
        <v>0</v>
      </c>
      <c r="BD5" s="21">
        <f>IFERROR(VLOOKUP($A5,'All Running Order working doc'!$B$4:$CO$60,BD$100,FALSE),"-")</f>
        <v>0</v>
      </c>
      <c r="BE5" s="21">
        <f>IFERROR(VLOOKUP($A5,'All Running Order working doc'!$B$4:$CO$60,BE$100,FALSE),"-")</f>
        <v>0</v>
      </c>
      <c r="BF5" s="21">
        <f>IFERROR(VLOOKUP($A5,'All Running Order working doc'!$B$4:$CO$60,BF$100,FALSE),"-")</f>
        <v>0</v>
      </c>
      <c r="BG5" s="21">
        <f>IFERROR(VLOOKUP($A5,'All Running Order working doc'!$B$4:$CO$60,BG$100,FALSE),"-")</f>
        <v>0</v>
      </c>
      <c r="BH5" s="21">
        <f>IFERROR(VLOOKUP($A5,'All Running Order working doc'!$B$4:$CO$60,BH$100,FALSE),"-")</f>
        <v>0</v>
      </c>
      <c r="BI5" s="21">
        <f>IFERROR(VLOOKUP($A5,'All Running Order working doc'!$B$4:$CO$60,BI$100,FALSE),"-")</f>
        <v>70</v>
      </c>
      <c r="BJ5" s="21">
        <f>IFERROR(VLOOKUP($A5,'All Running Order working doc'!$B$4:$CO$60,BJ$100,FALSE),"-")</f>
        <v>16</v>
      </c>
      <c r="BK5" s="21">
        <f>IFERROR(VLOOKUP($A5,'All Running Order working doc'!$B$4:$CO$60,BK$100,FALSE),"-")</f>
        <v>17</v>
      </c>
      <c r="BL5" s="21">
        <f>IFERROR(VLOOKUP($A5,'All Running Order working doc'!$B$4:$CO$60,BL$100,FALSE),"-")</f>
        <v>14</v>
      </c>
      <c r="BM5" s="21">
        <f>IFERROR(VLOOKUP($A5,'All Running Order working doc'!$B$4:$CO$60,BM$100,FALSE),"-")</f>
        <v>14</v>
      </c>
      <c r="BN5" s="21">
        <f>IFERROR(VLOOKUP($A5,'All Running Order working doc'!$B$4:$CO$60,BN$100,FALSE),"-")</f>
        <v>16</v>
      </c>
      <c r="BO5" s="21">
        <f>IFERROR(VLOOKUP($A5,'All Running Order working doc'!$B$4:$CO$60,BO$100,FALSE),"-")</f>
        <v>16</v>
      </c>
      <c r="BP5" s="21">
        <f>IFERROR(VLOOKUP($A5,'All Running Order working doc'!$B$4:$CO$60,BP$100,FALSE),"-")</f>
        <v>14</v>
      </c>
      <c r="BQ5" s="21">
        <f>IFERROR(VLOOKUP($A5,'All Running Order working doc'!$B$4:$CO$60,BQ$100,FALSE),"-")</f>
        <v>14</v>
      </c>
      <c r="BR5" s="21" t="str">
        <f>IFERROR(VLOOKUP($A5,'All Running Order working doc'!$B$4:$CO$60,BR$100,FALSE),"-")</f>
        <v>-</v>
      </c>
      <c r="BS5" s="21" t="str">
        <f>IFERROR(VLOOKUP($A5,'All Running Order working doc'!$B$4:$CO$60,BS$100,FALSE),"-")</f>
        <v/>
      </c>
      <c r="BT5" s="21" t="str">
        <f>IFERROR(VLOOKUP($A5,'All Running Order working doc'!$B$4:$CO$60,BT$100,FALSE),"-")</f>
        <v>-</v>
      </c>
      <c r="BU5" s="21" t="str">
        <f>IFERROR(VLOOKUP($A5,'All Running Order working doc'!$B$4:$CO$60,BU$100,FALSE),"-")</f>
        <v/>
      </c>
      <c r="BV5" s="21" t="str">
        <f>IFERROR(VLOOKUP($A5,'All Running Order working doc'!$B$4:$CO$60,BV$100,FALSE),"-")</f>
        <v>-</v>
      </c>
      <c r="BW5" s="21" t="str">
        <f>IFERROR(VLOOKUP($A5,'All Running Order working doc'!$B$4:$CO$60,BW$100,FALSE),"-")</f>
        <v/>
      </c>
      <c r="BX5" s="21" t="str">
        <f>IFERROR(VLOOKUP($A5,'All Running Order working doc'!$B$4:$CO$60,BX$100,FALSE),"-")</f>
        <v>-</v>
      </c>
      <c r="BY5" s="21" t="str">
        <f>IFERROR(VLOOKUP($A5,'All Running Order working doc'!$B$4:$CO$60,BY$100,FALSE),"-")</f>
        <v/>
      </c>
      <c r="BZ5" s="21" t="str">
        <f>IFERROR(VLOOKUP($A5,'All Running Order working doc'!$B$4:$CO$60,BZ$100,FALSE),"-")</f>
        <v>-</v>
      </c>
      <c r="CA5" s="21" t="str">
        <f>IFERROR(VLOOKUP($A5,'All Running Order working doc'!$B$4:$CO$60,CA$100,FALSE),"-")</f>
        <v/>
      </c>
      <c r="CB5" s="21" t="str">
        <f>IFERROR(VLOOKUP($A5,'All Running Order working doc'!$B$4:$CO$60,CB$100,FALSE),"-")</f>
        <v>-</v>
      </c>
      <c r="CC5" s="21" t="str">
        <f>IFERROR(VLOOKUP($A5,'All Running Order working doc'!$B$4:$CO$60,CC$100,FALSE),"-")</f>
        <v/>
      </c>
      <c r="CD5" s="21">
        <f>IFERROR(VLOOKUP($A5,'All Running Order working doc'!$B$4:$CO$60,CD$100,FALSE),"-")</f>
        <v>14</v>
      </c>
      <c r="CE5" s="21">
        <f>IFERROR(VLOOKUP($A5,'All Running Order working doc'!$B$4:$CO$60,CE$100,FALSE),"-")</f>
        <v>2</v>
      </c>
      <c r="CF5" s="21" t="str">
        <f>IFERROR(VLOOKUP($A5,'All Running Order working doc'!$B$4:$CO$60,CF$100,FALSE),"-")</f>
        <v>-</v>
      </c>
      <c r="CG5" s="21" t="str">
        <f>IFERROR(VLOOKUP($A5,'All Running Order working doc'!$B$4:$CO$60,CG$100,FALSE),"-")</f>
        <v/>
      </c>
      <c r="CH5" s="21" t="str">
        <f>IFERROR(VLOOKUP($A5,'All Running Order working doc'!$B$4:$CO$60,CH$100,FALSE),"-")</f>
        <v>-</v>
      </c>
      <c r="CI5" s="21" t="str">
        <f>IFERROR(VLOOKUP($A5,'All Running Order working doc'!$B$4:$CO$60,CI$100,FALSE),"-")</f>
        <v xml:space="preserve"> </v>
      </c>
      <c r="CJ5" s="21" t="str">
        <f>IFERROR(VLOOKUP($A5,'All Running Order working doc'!$B$4:$CO$60,CJ$100,FALSE),"-")</f>
        <v>-</v>
      </c>
      <c r="CK5" s="21" t="str">
        <f>IFERROR(VLOOKUP($A5,'All Running Order working doc'!$B$4:$CO$60,CK$100,FALSE),"-")</f>
        <v xml:space="preserve"> </v>
      </c>
      <c r="CL5" s="21" t="str">
        <f>IFERROR(VLOOKUP($A5,'All Running Order working doc'!$B$4:$CO$60,CL$100,FALSE),"-")</f>
        <v>2</v>
      </c>
      <c r="CM5" s="21" t="str">
        <f>IFERROR(VLOOKUP($A5,'All Running Order working doc'!$B$4:$CO$60,CM$100,FALSE),"-")</f>
        <v xml:space="preserve"> </v>
      </c>
      <c r="CN5" s="21" t="str">
        <f>IFERROR(VLOOKUP($A5,'All Running Order working doc'!$B$4:$CO$60,CN$100,FALSE),"-")</f>
        <v xml:space="preserve"> </v>
      </c>
      <c r="CQ5" s="3">
        <v>2</v>
      </c>
    </row>
    <row r="6" spans="1:95" x14ac:dyDescent="0.3">
      <c r="A6" s="3" t="str">
        <f>CONCATENATE(Constants!$D$3,CQ6,)</f>
        <v>Clubman3</v>
      </c>
      <c r="B6" s="12">
        <f>IFERROR(VLOOKUP($A6,'All Running Order working doc'!$B$4:$CO$60,B$100,FALSE),"-")</f>
        <v>23</v>
      </c>
      <c r="C6" s="21" t="str">
        <f>IFERROR(VLOOKUP($A6,'All Running Order working doc'!$B$4:$CO$60,C$100,FALSE),"-")</f>
        <v xml:space="preserve">Stephen Hodge </v>
      </c>
      <c r="D6" s="21" t="str">
        <f>IFERROR(VLOOKUP($A6,'All Running Order working doc'!$B$4:$CO$60,D$100,FALSE),"-")</f>
        <v>Lee Davis</v>
      </c>
      <c r="E6" s="21" t="str">
        <f>IFERROR(VLOOKUP($A6,'All Running Order working doc'!$B$4:$CO$60,E$100,FALSE),"-")</f>
        <v>Sherpa</v>
      </c>
      <c r="F6" s="21">
        <f>IFERROR(VLOOKUP($A6,'All Running Order working doc'!$B$4:$CO$60,F$100,FALSE),"-")</f>
        <v>1340</v>
      </c>
      <c r="G6" s="21">
        <f>IFERROR(VLOOKUP($A6,'All Running Order working doc'!$B$4:$CO$60,G$100,FALSE),"-")</f>
        <v>0</v>
      </c>
      <c r="H6" s="21">
        <f>IFERROR(VLOOKUP($A6,'All Running Order working doc'!$B$4:$CO$60,H$100,FALSE),"-")</f>
        <v>0</v>
      </c>
      <c r="I6" s="21">
        <f>IFERROR(VLOOKUP($A6,'All Running Order working doc'!$B$4:$CO$60,I$100,FALSE),"-")</f>
        <v>0</v>
      </c>
      <c r="J6" s="21">
        <f>IFERROR(VLOOKUP($A6,'All Running Order working doc'!$B$4:$CO$60,J$100,FALSE),"-")</f>
        <v>0</v>
      </c>
      <c r="K6" s="21">
        <f>IFERROR(VLOOKUP($A6,'All Running Order working doc'!$B$4:$CO$60,K$100,FALSE),"-")</f>
        <v>0</v>
      </c>
      <c r="L6" s="21">
        <f>IFERROR(VLOOKUP($A6,'All Running Order working doc'!$B$4:$CO$60,L$100,FALSE),"-")</f>
        <v>0</v>
      </c>
      <c r="M6" s="21" t="str">
        <f>IFERROR(VLOOKUP($A6,'All Running Order working doc'!$B$4:$CO$60,M$100,FALSE),"-")</f>
        <v>Clubman</v>
      </c>
      <c r="N6" s="21" t="str">
        <f>IFERROR(VLOOKUP($A6,'All Running Order working doc'!$B$4:$CO$60,N$100,FALSE),"-")</f>
        <v>Clubman</v>
      </c>
      <c r="O6" s="21">
        <f>IFERROR(VLOOKUP($A6,'All Running Order working doc'!$B$4:$CO$60,O$100,FALSE),"-")</f>
        <v>5</v>
      </c>
      <c r="P6" s="21">
        <f>IFERROR(VLOOKUP($A6,'All Running Order working doc'!$B$4:$CO$60,P$100,FALSE),"-")</f>
        <v>3</v>
      </c>
      <c r="Q6" s="21">
        <f>IFERROR(VLOOKUP($A6,'All Running Order working doc'!$B$4:$CO$60,Q$100,FALSE),"-")</f>
        <v>6</v>
      </c>
      <c r="R6" s="21">
        <f>IFERROR(VLOOKUP($A6,'All Running Order working doc'!$B$4:$CO$60,R$100,FALSE),"-")</f>
        <v>5</v>
      </c>
      <c r="S6" s="21">
        <f>IFERROR(VLOOKUP($A6,'All Running Order working doc'!$B$4:$CO$60,S$100,FALSE),"-")</f>
        <v>12</v>
      </c>
      <c r="T6" s="21">
        <f>IFERROR(VLOOKUP($A6,'All Running Order working doc'!$B$4:$CO$60,T$100,FALSE),"-")</f>
        <v>5</v>
      </c>
      <c r="U6" s="21">
        <f>IFERROR(VLOOKUP($A6,'All Running Order working doc'!$B$4:$CO$60,U$100,FALSE),"-")</f>
        <v>3</v>
      </c>
      <c r="V6" s="21">
        <f>IFERROR(VLOOKUP($A6,'All Running Order working doc'!$B$4:$CO$60,V$100,FALSE),"-")</f>
        <v>2</v>
      </c>
      <c r="W6" s="21">
        <f>IFERROR(VLOOKUP($A6,'All Running Order working doc'!$B$4:$CO$60,W$100,FALSE),"-")</f>
        <v>0</v>
      </c>
      <c r="X6" s="21">
        <f>IFERROR(VLOOKUP($A6,'All Running Order working doc'!$B$4:$CO$60,X$100,FALSE),"-")</f>
        <v>0</v>
      </c>
      <c r="Y6" s="21">
        <f>IFERROR(VLOOKUP($A6,'All Running Order working doc'!$B$4:$CO$60,Y$100,FALSE),"-")</f>
        <v>41</v>
      </c>
      <c r="Z6" s="21">
        <f>IFERROR(VLOOKUP($A6,'All Running Order working doc'!$B$4:$CO$60,Z$100,FALSE),"-")</f>
        <v>10</v>
      </c>
      <c r="AA6" s="21">
        <f>IFERROR(VLOOKUP($A6,'All Running Order working doc'!$B$4:$CO$60,AA$100,FALSE),"-")</f>
        <v>0</v>
      </c>
      <c r="AB6" s="21">
        <f>IFERROR(VLOOKUP($A6,'All Running Order working doc'!$B$4:$CO$60,AB$100,FALSE),"-")</f>
        <v>3</v>
      </c>
      <c r="AC6" s="21">
        <f>IFERROR(VLOOKUP($A6,'All Running Order working doc'!$B$4:$CO$60,AC$100,FALSE),"-")</f>
        <v>2</v>
      </c>
      <c r="AD6" s="21">
        <f>IFERROR(VLOOKUP($A6,'All Running Order working doc'!$B$4:$CO$60,AD$100,FALSE),"-")</f>
        <v>1</v>
      </c>
      <c r="AE6" s="21">
        <f>IFERROR(VLOOKUP($A6,'All Running Order working doc'!$B$4:$CO$60,AE$100,FALSE),"-")</f>
        <v>5</v>
      </c>
      <c r="AF6" s="21">
        <f>IFERROR(VLOOKUP($A6,'All Running Order working doc'!$B$4:$CO$60,AF$100,FALSE),"-")</f>
        <v>9</v>
      </c>
      <c r="AG6" s="21">
        <f>IFERROR(VLOOKUP($A6,'All Running Order working doc'!$B$4:$CO$60,AG$100,FALSE),"-")</f>
        <v>1</v>
      </c>
      <c r="AH6" s="21">
        <f>IFERROR(VLOOKUP($A6,'All Running Order working doc'!$B$4:$CO$60,AH$100,FALSE),"-")</f>
        <v>0</v>
      </c>
      <c r="AI6" s="21">
        <f>IFERROR(VLOOKUP($A6,'All Running Order working doc'!$B$4:$CO$60,AI$100,FALSE),"-")</f>
        <v>0</v>
      </c>
      <c r="AJ6" s="21">
        <f>IFERROR(VLOOKUP($A6,'All Running Order working doc'!$B$4:$CO$60,AJ$100,FALSE),"-")</f>
        <v>31</v>
      </c>
      <c r="AK6" s="21">
        <f>IFERROR(VLOOKUP($A6,'All Running Order working doc'!$B$4:$CO$60,AK$100,FALSE),"-")</f>
        <v>72</v>
      </c>
      <c r="AL6" s="21">
        <f>IFERROR(VLOOKUP($A6,'All Running Order working doc'!$B$4:$CO$60,AL$100,FALSE),"-")</f>
        <v>5</v>
      </c>
      <c r="AM6" s="21">
        <f>IFERROR(VLOOKUP($A6,'All Running Order working doc'!$B$4:$CO$60,AM$100,FALSE),"-")</f>
        <v>2</v>
      </c>
      <c r="AN6" s="21">
        <f>IFERROR(VLOOKUP($A6,'All Running Order working doc'!$B$4:$CO$60,AN$100,FALSE),"-")</f>
        <v>2</v>
      </c>
      <c r="AO6" s="21">
        <f>IFERROR(VLOOKUP($A6,'All Running Order working doc'!$B$4:$CO$60,AO$100,FALSE),"-")</f>
        <v>2</v>
      </c>
      <c r="AP6" s="21">
        <f>IFERROR(VLOOKUP($A6,'All Running Order working doc'!$B$4:$CO$60,AP$100,FALSE),"-")</f>
        <v>0</v>
      </c>
      <c r="AQ6" s="21">
        <f>IFERROR(VLOOKUP($A6,'All Running Order working doc'!$B$4:$CO$60,AQ$100,FALSE),"-")</f>
        <v>4</v>
      </c>
      <c r="AR6" s="21">
        <f>IFERROR(VLOOKUP($A6,'All Running Order working doc'!$B$4:$CO$60,AR$100,FALSE),"-")</f>
        <v>1</v>
      </c>
      <c r="AS6" s="21">
        <f>IFERROR(VLOOKUP($A6,'All Running Order working doc'!$B$4:$CO$60,AS$100,FALSE),"-")</f>
        <v>2</v>
      </c>
      <c r="AT6" s="21">
        <f>IFERROR(VLOOKUP($A6,'All Running Order working doc'!$B$4:$CO$60,AT$100,FALSE),"-")</f>
        <v>0</v>
      </c>
      <c r="AU6" s="21">
        <f>IFERROR(VLOOKUP($A6,'All Running Order working doc'!$B$4:$CO$60,AU$100,FALSE),"-")</f>
        <v>0</v>
      </c>
      <c r="AV6" s="21">
        <f>IFERROR(VLOOKUP($A6,'All Running Order working doc'!$B$4:$CO$60,AV$100,FALSE),"-")</f>
        <v>18</v>
      </c>
      <c r="AW6" s="21">
        <f>IFERROR(VLOOKUP($A6,'All Running Order working doc'!$B$4:$CO$60,AW$100,FALSE),"-")</f>
        <v>90</v>
      </c>
      <c r="AX6" s="21">
        <f>IFERROR(VLOOKUP($A6,'All Running Order working doc'!$B$4:$CO$60,AX$100,FALSE),"-")</f>
        <v>0</v>
      </c>
      <c r="AY6" s="21">
        <f>IFERROR(VLOOKUP($A6,'All Running Order working doc'!$B$4:$CO$60,AY$100,FALSE),"-")</f>
        <v>0</v>
      </c>
      <c r="AZ6" s="21">
        <f>IFERROR(VLOOKUP($A6,'All Running Order working doc'!$B$4:$CO$60,AZ$100,FALSE),"-")</f>
        <v>0</v>
      </c>
      <c r="BA6" s="21">
        <f>IFERROR(VLOOKUP($A6,'All Running Order working doc'!$B$4:$CO$60,BA$100,FALSE),"-")</f>
        <v>0</v>
      </c>
      <c r="BB6" s="21">
        <f>IFERROR(VLOOKUP($A6,'All Running Order working doc'!$B$4:$CO$60,BB$100,FALSE),"-")</f>
        <v>0</v>
      </c>
      <c r="BC6" s="21">
        <f>IFERROR(VLOOKUP($A6,'All Running Order working doc'!$B$4:$CO$60,BC$100,FALSE),"-")</f>
        <v>0</v>
      </c>
      <c r="BD6" s="21">
        <f>IFERROR(VLOOKUP($A6,'All Running Order working doc'!$B$4:$CO$60,BD$100,FALSE),"-")</f>
        <v>0</v>
      </c>
      <c r="BE6" s="21">
        <f>IFERROR(VLOOKUP($A6,'All Running Order working doc'!$B$4:$CO$60,BE$100,FALSE),"-")</f>
        <v>0</v>
      </c>
      <c r="BF6" s="21">
        <f>IFERROR(VLOOKUP($A6,'All Running Order working doc'!$B$4:$CO$60,BF$100,FALSE),"-")</f>
        <v>0</v>
      </c>
      <c r="BG6" s="21">
        <f>IFERROR(VLOOKUP($A6,'All Running Order working doc'!$B$4:$CO$60,BG$100,FALSE),"-")</f>
        <v>0</v>
      </c>
      <c r="BH6" s="21">
        <f>IFERROR(VLOOKUP($A6,'All Running Order working doc'!$B$4:$CO$60,BH$100,FALSE),"-")</f>
        <v>0</v>
      </c>
      <c r="BI6" s="21">
        <f>IFERROR(VLOOKUP($A6,'All Running Order working doc'!$B$4:$CO$60,BI$100,FALSE),"-")</f>
        <v>90</v>
      </c>
      <c r="BJ6" s="21">
        <f>IFERROR(VLOOKUP($A6,'All Running Order working doc'!$B$4:$CO$60,BJ$100,FALSE),"-")</f>
        <v>19</v>
      </c>
      <c r="BK6" s="21">
        <f>IFERROR(VLOOKUP($A6,'All Running Order working doc'!$B$4:$CO$60,BK$100,FALSE),"-")</f>
        <v>19</v>
      </c>
      <c r="BL6" s="21">
        <f>IFERROR(VLOOKUP($A6,'All Running Order working doc'!$B$4:$CO$60,BL$100,FALSE),"-")</f>
        <v>18</v>
      </c>
      <c r="BM6" s="21">
        <f>IFERROR(VLOOKUP($A6,'All Running Order working doc'!$B$4:$CO$60,BM$100,FALSE),"-")</f>
        <v>18</v>
      </c>
      <c r="BN6" s="21">
        <f>IFERROR(VLOOKUP($A6,'All Running Order working doc'!$B$4:$CO$60,BN$100,FALSE),"-")</f>
        <v>19</v>
      </c>
      <c r="BO6" s="21">
        <f>IFERROR(VLOOKUP($A6,'All Running Order working doc'!$B$4:$CO$60,BO$100,FALSE),"-")</f>
        <v>19</v>
      </c>
      <c r="BP6" s="21">
        <f>IFERROR(VLOOKUP($A6,'All Running Order working doc'!$B$4:$CO$60,BP$100,FALSE),"-")</f>
        <v>18</v>
      </c>
      <c r="BQ6" s="21">
        <f>IFERROR(VLOOKUP($A6,'All Running Order working doc'!$B$4:$CO$60,BQ$100,FALSE),"-")</f>
        <v>18</v>
      </c>
      <c r="BR6" s="21" t="str">
        <f>IFERROR(VLOOKUP($A6,'All Running Order working doc'!$B$4:$CO$60,BR$100,FALSE),"-")</f>
        <v>-</v>
      </c>
      <c r="BS6" s="21" t="str">
        <f>IFERROR(VLOOKUP($A6,'All Running Order working doc'!$B$4:$CO$60,BS$100,FALSE),"-")</f>
        <v/>
      </c>
      <c r="BT6" s="21" t="str">
        <f>IFERROR(VLOOKUP($A6,'All Running Order working doc'!$B$4:$CO$60,BT$100,FALSE),"-")</f>
        <v>-</v>
      </c>
      <c r="BU6" s="21" t="str">
        <f>IFERROR(VLOOKUP($A6,'All Running Order working doc'!$B$4:$CO$60,BU$100,FALSE),"-")</f>
        <v/>
      </c>
      <c r="BV6" s="21" t="str">
        <f>IFERROR(VLOOKUP($A6,'All Running Order working doc'!$B$4:$CO$60,BV$100,FALSE),"-")</f>
        <v>-</v>
      </c>
      <c r="BW6" s="21" t="str">
        <f>IFERROR(VLOOKUP($A6,'All Running Order working doc'!$B$4:$CO$60,BW$100,FALSE),"-")</f>
        <v/>
      </c>
      <c r="BX6" s="21" t="str">
        <f>IFERROR(VLOOKUP($A6,'All Running Order working doc'!$B$4:$CO$60,BX$100,FALSE),"-")</f>
        <v>-</v>
      </c>
      <c r="BY6" s="21" t="str">
        <f>IFERROR(VLOOKUP($A6,'All Running Order working doc'!$B$4:$CO$60,BY$100,FALSE),"-")</f>
        <v/>
      </c>
      <c r="BZ6" s="21" t="str">
        <f>IFERROR(VLOOKUP($A6,'All Running Order working doc'!$B$4:$CO$60,BZ$100,FALSE),"-")</f>
        <v>-</v>
      </c>
      <c r="CA6" s="21" t="str">
        <f>IFERROR(VLOOKUP($A6,'All Running Order working doc'!$B$4:$CO$60,CA$100,FALSE),"-")</f>
        <v/>
      </c>
      <c r="CB6" s="21" t="str">
        <f>IFERROR(VLOOKUP($A6,'All Running Order working doc'!$B$4:$CO$60,CB$100,FALSE),"-")</f>
        <v>-</v>
      </c>
      <c r="CC6" s="21" t="str">
        <f>IFERROR(VLOOKUP($A6,'All Running Order working doc'!$B$4:$CO$60,CC$100,FALSE),"-")</f>
        <v/>
      </c>
      <c r="CD6" s="21">
        <f>IFERROR(VLOOKUP($A6,'All Running Order working doc'!$B$4:$CO$60,CD$100,FALSE),"-")</f>
        <v>18</v>
      </c>
      <c r="CE6" s="21">
        <f>IFERROR(VLOOKUP($A6,'All Running Order working doc'!$B$4:$CO$60,CE$100,FALSE),"-")</f>
        <v>3</v>
      </c>
      <c r="CF6" s="21" t="str">
        <f>IFERROR(VLOOKUP($A6,'All Running Order working doc'!$B$4:$CO$60,CF$100,FALSE),"-")</f>
        <v>-</v>
      </c>
      <c r="CG6" s="21" t="str">
        <f>IFERROR(VLOOKUP($A6,'All Running Order working doc'!$B$4:$CO$60,CG$100,FALSE),"-")</f>
        <v/>
      </c>
      <c r="CH6" s="21" t="str">
        <f>IFERROR(VLOOKUP($A6,'All Running Order working doc'!$B$4:$CO$60,CH$100,FALSE),"-")</f>
        <v>-</v>
      </c>
      <c r="CI6" s="21" t="str">
        <f>IFERROR(VLOOKUP($A6,'All Running Order working doc'!$B$4:$CO$60,CI$100,FALSE),"-")</f>
        <v xml:space="preserve"> </v>
      </c>
      <c r="CJ6" s="21" t="str">
        <f>IFERROR(VLOOKUP($A6,'All Running Order working doc'!$B$4:$CO$60,CJ$100,FALSE),"-")</f>
        <v>-</v>
      </c>
      <c r="CK6" s="21" t="str">
        <f>IFERROR(VLOOKUP($A6,'All Running Order working doc'!$B$4:$CO$60,CK$100,FALSE),"-")</f>
        <v xml:space="preserve"> </v>
      </c>
      <c r="CL6" s="21" t="str">
        <f>IFERROR(VLOOKUP($A6,'All Running Order working doc'!$B$4:$CO$60,CL$100,FALSE),"-")</f>
        <v>3</v>
      </c>
      <c r="CM6" s="21" t="str">
        <f>IFERROR(VLOOKUP($A6,'All Running Order working doc'!$B$4:$CO$60,CM$100,FALSE),"-")</f>
        <v xml:space="preserve"> </v>
      </c>
      <c r="CN6" s="21" t="str">
        <f>IFERROR(VLOOKUP($A6,'All Running Order working doc'!$B$4:$CO$60,CN$100,FALSE),"-")</f>
        <v xml:space="preserve"> </v>
      </c>
      <c r="CQ6" s="3">
        <v>3</v>
      </c>
    </row>
    <row r="7" spans="1:95" x14ac:dyDescent="0.3">
      <c r="A7" s="3" t="str">
        <f>CONCATENATE(Constants!$D$3,CQ7,)</f>
        <v>Clubman4</v>
      </c>
      <c r="B7" s="12">
        <f>IFERROR(VLOOKUP($A7,'All Running Order working doc'!$B$4:$CO$60,B$100,FALSE),"-")</f>
        <v>17</v>
      </c>
      <c r="C7" s="21" t="str">
        <f>IFERROR(VLOOKUP($A7,'All Running Order working doc'!$B$4:$CO$60,C$100,FALSE),"-")</f>
        <v>Ken Smith</v>
      </c>
      <c r="D7" s="21" t="str">
        <f>IFERROR(VLOOKUP($A7,'All Running Order working doc'!$B$4:$CO$60,D$100,FALSE),"-")</f>
        <v>James Ashton</v>
      </c>
      <c r="E7" s="21" t="str">
        <f>IFERROR(VLOOKUP($A7,'All Running Order working doc'!$B$4:$CO$60,E$100,FALSE),"-")</f>
        <v>CAP</v>
      </c>
      <c r="F7" s="21">
        <f>IFERROR(VLOOKUP($A7,'All Running Order working doc'!$B$4:$CO$60,F$100,FALSE),"-")</f>
        <v>1442</v>
      </c>
      <c r="G7" s="21">
        <f>IFERROR(VLOOKUP($A7,'All Running Order working doc'!$B$4:$CO$60,G$100,FALSE),"-")</f>
        <v>0</v>
      </c>
      <c r="H7" s="21">
        <f>IFERROR(VLOOKUP($A7,'All Running Order working doc'!$B$4:$CO$60,H$100,FALSE),"-")</f>
        <v>0</v>
      </c>
      <c r="I7" s="21">
        <f>IFERROR(VLOOKUP($A7,'All Running Order working doc'!$B$4:$CO$60,I$100,FALSE),"-")</f>
        <v>0</v>
      </c>
      <c r="J7" s="21">
        <f>IFERROR(VLOOKUP($A7,'All Running Order working doc'!$B$4:$CO$60,J$100,FALSE),"-")</f>
        <v>0</v>
      </c>
      <c r="K7" s="21">
        <f>IFERROR(VLOOKUP($A7,'All Running Order working doc'!$B$4:$CO$60,K$100,FALSE),"-")</f>
        <v>0</v>
      </c>
      <c r="L7" s="21">
        <f>IFERROR(VLOOKUP($A7,'All Running Order working doc'!$B$4:$CO$60,L$100,FALSE),"-")</f>
        <v>0</v>
      </c>
      <c r="M7" s="21" t="str">
        <f>IFERROR(VLOOKUP($A7,'All Running Order working doc'!$B$4:$CO$60,M$100,FALSE),"-")</f>
        <v>Clubman</v>
      </c>
      <c r="N7" s="21" t="str">
        <f>IFERROR(VLOOKUP($A7,'All Running Order working doc'!$B$4:$CO$60,N$100,FALSE),"-")</f>
        <v>Clubman</v>
      </c>
      <c r="O7" s="21">
        <f>IFERROR(VLOOKUP($A7,'All Running Order working doc'!$B$4:$CO$60,O$100,FALSE),"-")</f>
        <v>4</v>
      </c>
      <c r="P7" s="21">
        <f>IFERROR(VLOOKUP($A7,'All Running Order working doc'!$B$4:$CO$60,P$100,FALSE),"-")</f>
        <v>4</v>
      </c>
      <c r="Q7" s="21">
        <f>IFERROR(VLOOKUP($A7,'All Running Order working doc'!$B$4:$CO$60,Q$100,FALSE),"-")</f>
        <v>7</v>
      </c>
      <c r="R7" s="21">
        <f>IFERROR(VLOOKUP($A7,'All Running Order working doc'!$B$4:$CO$60,R$100,FALSE),"-")</f>
        <v>2</v>
      </c>
      <c r="S7" s="21">
        <f>IFERROR(VLOOKUP($A7,'All Running Order working doc'!$B$4:$CO$60,S$100,FALSE),"-")</f>
        <v>2</v>
      </c>
      <c r="T7" s="21">
        <f>IFERROR(VLOOKUP($A7,'All Running Order working doc'!$B$4:$CO$60,T$100,FALSE),"-")</f>
        <v>5</v>
      </c>
      <c r="U7" s="21">
        <f>IFERROR(VLOOKUP($A7,'All Running Order working doc'!$B$4:$CO$60,U$100,FALSE),"-")</f>
        <v>9</v>
      </c>
      <c r="V7" s="21">
        <f>IFERROR(VLOOKUP($A7,'All Running Order working doc'!$B$4:$CO$60,V$100,FALSE),"-")</f>
        <v>5</v>
      </c>
      <c r="W7" s="21">
        <f>IFERROR(VLOOKUP($A7,'All Running Order working doc'!$B$4:$CO$60,W$100,FALSE),"-")</f>
        <v>0</v>
      </c>
      <c r="X7" s="21">
        <f>IFERROR(VLOOKUP($A7,'All Running Order working doc'!$B$4:$CO$60,X$100,FALSE),"-")</f>
        <v>0</v>
      </c>
      <c r="Y7" s="21">
        <f>IFERROR(VLOOKUP($A7,'All Running Order working doc'!$B$4:$CO$60,Y$100,FALSE),"-")</f>
        <v>38</v>
      </c>
      <c r="Z7" s="21">
        <f>IFERROR(VLOOKUP($A7,'All Running Order working doc'!$B$4:$CO$60,Z$100,FALSE),"-")</f>
        <v>4</v>
      </c>
      <c r="AA7" s="21">
        <f>IFERROR(VLOOKUP($A7,'All Running Order working doc'!$B$4:$CO$60,AA$100,FALSE),"-")</f>
        <v>2</v>
      </c>
      <c r="AB7" s="21">
        <f>IFERROR(VLOOKUP($A7,'All Running Order working doc'!$B$4:$CO$60,AB$100,FALSE),"-")</f>
        <v>3</v>
      </c>
      <c r="AC7" s="21">
        <f>IFERROR(VLOOKUP($A7,'All Running Order working doc'!$B$4:$CO$60,AC$100,FALSE),"-")</f>
        <v>2</v>
      </c>
      <c r="AD7" s="21">
        <f>IFERROR(VLOOKUP($A7,'All Running Order working doc'!$B$4:$CO$60,AD$100,FALSE),"-")</f>
        <v>3</v>
      </c>
      <c r="AE7" s="21">
        <f>IFERROR(VLOOKUP($A7,'All Running Order working doc'!$B$4:$CO$60,AE$100,FALSE),"-")</f>
        <v>5</v>
      </c>
      <c r="AF7" s="21">
        <f>IFERROR(VLOOKUP($A7,'All Running Order working doc'!$B$4:$CO$60,AF$100,FALSE),"-")</f>
        <v>9</v>
      </c>
      <c r="AG7" s="21">
        <f>IFERROR(VLOOKUP($A7,'All Running Order working doc'!$B$4:$CO$60,AG$100,FALSE),"-")</f>
        <v>1</v>
      </c>
      <c r="AH7" s="21">
        <f>IFERROR(VLOOKUP($A7,'All Running Order working doc'!$B$4:$CO$60,AH$100,FALSE),"-")</f>
        <v>0</v>
      </c>
      <c r="AI7" s="21">
        <f>IFERROR(VLOOKUP($A7,'All Running Order working doc'!$B$4:$CO$60,AI$100,FALSE),"-")</f>
        <v>0</v>
      </c>
      <c r="AJ7" s="21">
        <f>IFERROR(VLOOKUP($A7,'All Running Order working doc'!$B$4:$CO$60,AJ$100,FALSE),"-")</f>
        <v>29</v>
      </c>
      <c r="AK7" s="21">
        <f>IFERROR(VLOOKUP($A7,'All Running Order working doc'!$B$4:$CO$60,AK$100,FALSE),"-")</f>
        <v>67</v>
      </c>
      <c r="AL7" s="21">
        <f>IFERROR(VLOOKUP($A7,'All Running Order working doc'!$B$4:$CO$60,AL$100,FALSE),"-")</f>
        <v>4</v>
      </c>
      <c r="AM7" s="21">
        <f>IFERROR(VLOOKUP($A7,'All Running Order working doc'!$B$4:$CO$60,AM$100,FALSE),"-")</f>
        <v>2</v>
      </c>
      <c r="AN7" s="21">
        <f>IFERROR(VLOOKUP($A7,'All Running Order working doc'!$B$4:$CO$60,AN$100,FALSE),"-")</f>
        <v>5</v>
      </c>
      <c r="AO7" s="21">
        <f>IFERROR(VLOOKUP($A7,'All Running Order working doc'!$B$4:$CO$60,AO$100,FALSE),"-")</f>
        <v>2</v>
      </c>
      <c r="AP7" s="21">
        <f>IFERROR(VLOOKUP($A7,'All Running Order working doc'!$B$4:$CO$60,AP$100,FALSE),"-")</f>
        <v>11</v>
      </c>
      <c r="AQ7" s="21">
        <f>IFERROR(VLOOKUP($A7,'All Running Order working doc'!$B$4:$CO$60,AQ$100,FALSE),"-")</f>
        <v>4</v>
      </c>
      <c r="AR7" s="21">
        <f>IFERROR(VLOOKUP($A7,'All Running Order working doc'!$B$4:$CO$60,AR$100,FALSE),"-")</f>
        <v>9</v>
      </c>
      <c r="AS7" s="21">
        <f>IFERROR(VLOOKUP($A7,'All Running Order working doc'!$B$4:$CO$60,AS$100,FALSE),"-")</f>
        <v>0</v>
      </c>
      <c r="AT7" s="21">
        <f>IFERROR(VLOOKUP($A7,'All Running Order working doc'!$B$4:$CO$60,AT$100,FALSE),"-")</f>
        <v>0</v>
      </c>
      <c r="AU7" s="21">
        <f>IFERROR(VLOOKUP($A7,'All Running Order working doc'!$B$4:$CO$60,AU$100,FALSE),"-")</f>
        <v>0</v>
      </c>
      <c r="AV7" s="21">
        <f>IFERROR(VLOOKUP($A7,'All Running Order working doc'!$B$4:$CO$60,AV$100,FALSE),"-")</f>
        <v>37</v>
      </c>
      <c r="AW7" s="21">
        <f>IFERROR(VLOOKUP($A7,'All Running Order working doc'!$B$4:$CO$60,AW$100,FALSE),"-")</f>
        <v>104</v>
      </c>
      <c r="AX7" s="21">
        <f>IFERROR(VLOOKUP($A7,'All Running Order working doc'!$B$4:$CO$60,AX$100,FALSE),"-")</f>
        <v>0</v>
      </c>
      <c r="AY7" s="21">
        <f>IFERROR(VLOOKUP($A7,'All Running Order working doc'!$B$4:$CO$60,AY$100,FALSE),"-")</f>
        <v>0</v>
      </c>
      <c r="AZ7" s="21">
        <f>IFERROR(VLOOKUP($A7,'All Running Order working doc'!$B$4:$CO$60,AZ$100,FALSE),"-")</f>
        <v>0</v>
      </c>
      <c r="BA7" s="21">
        <f>IFERROR(VLOOKUP($A7,'All Running Order working doc'!$B$4:$CO$60,BA$100,FALSE),"-")</f>
        <v>0</v>
      </c>
      <c r="BB7" s="21">
        <f>IFERROR(VLOOKUP($A7,'All Running Order working doc'!$B$4:$CO$60,BB$100,FALSE),"-")</f>
        <v>0</v>
      </c>
      <c r="BC7" s="21">
        <f>IFERROR(VLOOKUP($A7,'All Running Order working doc'!$B$4:$CO$60,BC$100,FALSE),"-")</f>
        <v>0</v>
      </c>
      <c r="BD7" s="21">
        <f>IFERROR(VLOOKUP($A7,'All Running Order working doc'!$B$4:$CO$60,BD$100,FALSE),"-")</f>
        <v>0</v>
      </c>
      <c r="BE7" s="21">
        <f>IFERROR(VLOOKUP($A7,'All Running Order working doc'!$B$4:$CO$60,BE$100,FALSE),"-")</f>
        <v>0</v>
      </c>
      <c r="BF7" s="21">
        <f>IFERROR(VLOOKUP($A7,'All Running Order working doc'!$B$4:$CO$60,BF$100,FALSE),"-")</f>
        <v>0</v>
      </c>
      <c r="BG7" s="21">
        <f>IFERROR(VLOOKUP($A7,'All Running Order working doc'!$B$4:$CO$60,BG$100,FALSE),"-")</f>
        <v>0</v>
      </c>
      <c r="BH7" s="21">
        <f>IFERROR(VLOOKUP($A7,'All Running Order working doc'!$B$4:$CO$60,BH$100,FALSE),"-")</f>
        <v>0</v>
      </c>
      <c r="BI7" s="21">
        <f>IFERROR(VLOOKUP($A7,'All Running Order working doc'!$B$4:$CO$60,BI$100,FALSE),"-")</f>
        <v>104</v>
      </c>
      <c r="BJ7" s="21">
        <f>IFERROR(VLOOKUP($A7,'All Running Order working doc'!$B$4:$CO$60,BJ$100,FALSE),"-")</f>
        <v>18</v>
      </c>
      <c r="BK7" s="21">
        <f>IFERROR(VLOOKUP($A7,'All Running Order working doc'!$B$4:$CO$60,BK$100,FALSE),"-")</f>
        <v>18</v>
      </c>
      <c r="BL7" s="21">
        <f>IFERROR(VLOOKUP($A7,'All Running Order working doc'!$B$4:$CO$60,BL$100,FALSE),"-")</f>
        <v>19</v>
      </c>
      <c r="BM7" s="21">
        <f>IFERROR(VLOOKUP($A7,'All Running Order working doc'!$B$4:$CO$60,BM$100,FALSE),"-")</f>
        <v>19</v>
      </c>
      <c r="BN7" s="21">
        <f>IFERROR(VLOOKUP($A7,'All Running Order working doc'!$B$4:$CO$60,BN$100,FALSE),"-")</f>
        <v>18</v>
      </c>
      <c r="BO7" s="21">
        <f>IFERROR(VLOOKUP($A7,'All Running Order working doc'!$B$4:$CO$60,BO$100,FALSE),"-")</f>
        <v>18</v>
      </c>
      <c r="BP7" s="21">
        <f>IFERROR(VLOOKUP($A7,'All Running Order working doc'!$B$4:$CO$60,BP$100,FALSE),"-")</f>
        <v>19</v>
      </c>
      <c r="BQ7" s="21">
        <f>IFERROR(VLOOKUP($A7,'All Running Order working doc'!$B$4:$CO$60,BQ$100,FALSE),"-")</f>
        <v>19</v>
      </c>
      <c r="BR7" s="21" t="str">
        <f>IFERROR(VLOOKUP($A7,'All Running Order working doc'!$B$4:$CO$60,BR$100,FALSE),"-")</f>
        <v>-</v>
      </c>
      <c r="BS7" s="21" t="str">
        <f>IFERROR(VLOOKUP($A7,'All Running Order working doc'!$B$4:$CO$60,BS$100,FALSE),"-")</f>
        <v/>
      </c>
      <c r="BT7" s="21" t="str">
        <f>IFERROR(VLOOKUP($A7,'All Running Order working doc'!$B$4:$CO$60,BT$100,FALSE),"-")</f>
        <v>-</v>
      </c>
      <c r="BU7" s="21" t="str">
        <f>IFERROR(VLOOKUP($A7,'All Running Order working doc'!$B$4:$CO$60,BU$100,FALSE),"-")</f>
        <v/>
      </c>
      <c r="BV7" s="21" t="str">
        <f>IFERROR(VLOOKUP($A7,'All Running Order working doc'!$B$4:$CO$60,BV$100,FALSE),"-")</f>
        <v>-</v>
      </c>
      <c r="BW7" s="21" t="str">
        <f>IFERROR(VLOOKUP($A7,'All Running Order working doc'!$B$4:$CO$60,BW$100,FALSE),"-")</f>
        <v/>
      </c>
      <c r="BX7" s="21" t="str">
        <f>IFERROR(VLOOKUP($A7,'All Running Order working doc'!$B$4:$CO$60,BX$100,FALSE),"-")</f>
        <v>-</v>
      </c>
      <c r="BY7" s="21" t="str">
        <f>IFERROR(VLOOKUP($A7,'All Running Order working doc'!$B$4:$CO$60,BY$100,FALSE),"-")</f>
        <v/>
      </c>
      <c r="BZ7" s="21" t="str">
        <f>IFERROR(VLOOKUP($A7,'All Running Order working doc'!$B$4:$CO$60,BZ$100,FALSE),"-")</f>
        <v>-</v>
      </c>
      <c r="CA7" s="21" t="str">
        <f>IFERROR(VLOOKUP($A7,'All Running Order working doc'!$B$4:$CO$60,CA$100,FALSE),"-")</f>
        <v/>
      </c>
      <c r="CB7" s="21" t="str">
        <f>IFERROR(VLOOKUP($A7,'All Running Order working doc'!$B$4:$CO$60,CB$100,FALSE),"-")</f>
        <v>-</v>
      </c>
      <c r="CC7" s="21" t="str">
        <f>IFERROR(VLOOKUP($A7,'All Running Order working doc'!$B$4:$CO$60,CC$100,FALSE),"-")</f>
        <v/>
      </c>
      <c r="CD7" s="21">
        <f>IFERROR(VLOOKUP($A7,'All Running Order working doc'!$B$4:$CO$60,CD$100,FALSE),"-")</f>
        <v>19</v>
      </c>
      <c r="CE7" s="21">
        <f>IFERROR(VLOOKUP($A7,'All Running Order working doc'!$B$4:$CO$60,CE$100,FALSE),"-")</f>
        <v>4</v>
      </c>
      <c r="CF7" s="21" t="str">
        <f>IFERROR(VLOOKUP($A7,'All Running Order working doc'!$B$4:$CO$60,CF$100,FALSE),"-")</f>
        <v>-</v>
      </c>
      <c r="CG7" s="21" t="str">
        <f>IFERROR(VLOOKUP($A7,'All Running Order working doc'!$B$4:$CO$60,CG$100,FALSE),"-")</f>
        <v/>
      </c>
      <c r="CH7" s="21" t="str">
        <f>IFERROR(VLOOKUP($A7,'All Running Order working doc'!$B$4:$CO$60,CH$100,FALSE),"-")</f>
        <v>-</v>
      </c>
      <c r="CI7" s="21" t="str">
        <f>IFERROR(VLOOKUP($A7,'All Running Order working doc'!$B$4:$CO$60,CI$100,FALSE),"-")</f>
        <v xml:space="preserve"> </v>
      </c>
      <c r="CJ7" s="21" t="str">
        <f>IFERROR(VLOOKUP($A7,'All Running Order working doc'!$B$4:$CO$60,CJ$100,FALSE),"-")</f>
        <v>-</v>
      </c>
      <c r="CK7" s="21" t="str">
        <f>IFERROR(VLOOKUP($A7,'All Running Order working doc'!$B$4:$CO$60,CK$100,FALSE),"-")</f>
        <v xml:space="preserve"> </v>
      </c>
      <c r="CL7" s="21" t="str">
        <f>IFERROR(VLOOKUP($A7,'All Running Order working doc'!$B$4:$CO$60,CL$100,FALSE),"-")</f>
        <v>4</v>
      </c>
      <c r="CM7" s="21" t="str">
        <f>IFERROR(VLOOKUP($A7,'All Running Order working doc'!$B$4:$CO$60,CM$100,FALSE),"-")</f>
        <v xml:space="preserve"> </v>
      </c>
      <c r="CN7" s="21" t="str">
        <f>IFERROR(VLOOKUP($A7,'All Running Order working doc'!$B$4:$CO$60,CN$100,FALSE),"-")</f>
        <v xml:space="preserve"> </v>
      </c>
      <c r="CQ7" s="3">
        <v>4</v>
      </c>
    </row>
    <row r="8" spans="1:95" x14ac:dyDescent="0.3">
      <c r="A8" s="3" t="str">
        <f>CONCATENATE(Constants!$D$3,CQ8,)</f>
        <v>Clubman5</v>
      </c>
      <c r="B8" s="12">
        <f>IFERROR(VLOOKUP($A8,'All Running Order working doc'!$B$4:$CO$60,B$100,FALSE),"-")</f>
        <v>6</v>
      </c>
      <c r="C8" s="21" t="str">
        <f>IFERROR(VLOOKUP($A8,'All Running Order working doc'!$B$4:$CO$60,C$100,FALSE),"-")</f>
        <v>Paul Albutt</v>
      </c>
      <c r="D8" s="21" t="str">
        <f>IFERROR(VLOOKUP($A8,'All Running Order working doc'!$B$4:$CO$60,D$100,FALSE),"-")</f>
        <v>Alex Albutt</v>
      </c>
      <c r="E8" s="21" t="str">
        <f>IFERROR(VLOOKUP($A8,'All Running Order working doc'!$B$4:$CO$60,E$100,FALSE),"-")</f>
        <v>CAP</v>
      </c>
      <c r="F8" s="21">
        <f>IFERROR(VLOOKUP($A8,'All Running Order working doc'!$B$4:$CO$60,F$100,FALSE),"-")</f>
        <v>1600</v>
      </c>
      <c r="G8" s="21">
        <f>IFERROR(VLOOKUP($A8,'All Running Order working doc'!$B$4:$CO$60,G$100,FALSE),"-")</f>
        <v>0</v>
      </c>
      <c r="H8" s="21">
        <f>IFERROR(VLOOKUP($A8,'All Running Order working doc'!$B$4:$CO$60,H$100,FALSE),"-")</f>
        <v>0</v>
      </c>
      <c r="I8" s="21">
        <f>IFERROR(VLOOKUP($A8,'All Running Order working doc'!$B$4:$CO$60,I$100,FALSE),"-")</f>
        <v>0</v>
      </c>
      <c r="J8" s="21">
        <f>IFERROR(VLOOKUP($A8,'All Running Order working doc'!$B$4:$CO$60,J$100,FALSE),"-")</f>
        <v>0</v>
      </c>
      <c r="K8" s="21">
        <f>IFERROR(VLOOKUP($A8,'All Running Order working doc'!$B$4:$CO$60,K$100,FALSE),"-")</f>
        <v>0</v>
      </c>
      <c r="L8" s="21">
        <f>IFERROR(VLOOKUP($A8,'All Running Order working doc'!$B$4:$CO$60,L$100,FALSE),"-")</f>
        <v>0</v>
      </c>
      <c r="M8" s="21" t="str">
        <f>IFERROR(VLOOKUP($A8,'All Running Order working doc'!$B$4:$CO$60,M$100,FALSE),"-")</f>
        <v>Clubman</v>
      </c>
      <c r="N8" s="21" t="str">
        <f>IFERROR(VLOOKUP($A8,'All Running Order working doc'!$B$4:$CO$60,N$100,FALSE),"-")</f>
        <v>Clubman</v>
      </c>
      <c r="O8" s="21">
        <f>IFERROR(VLOOKUP($A8,'All Running Order working doc'!$B$4:$CO$60,O$100,FALSE),"-")</f>
        <v>4</v>
      </c>
      <c r="P8" s="21">
        <f>IFERROR(VLOOKUP($A8,'All Running Order working doc'!$B$4:$CO$60,P$100,FALSE),"-")</f>
        <v>3</v>
      </c>
      <c r="Q8" s="21">
        <f>IFERROR(VLOOKUP($A8,'All Running Order working doc'!$B$4:$CO$60,Q$100,FALSE),"-")</f>
        <v>6</v>
      </c>
      <c r="R8" s="21">
        <f>IFERROR(VLOOKUP($A8,'All Running Order working doc'!$B$4:$CO$60,R$100,FALSE),"-")</f>
        <v>6</v>
      </c>
      <c r="S8" s="21">
        <f>IFERROR(VLOOKUP($A8,'All Running Order working doc'!$B$4:$CO$60,S$100,FALSE),"-")</f>
        <v>4</v>
      </c>
      <c r="T8" s="21">
        <f>IFERROR(VLOOKUP($A8,'All Running Order working doc'!$B$4:$CO$60,T$100,FALSE),"-")</f>
        <v>6</v>
      </c>
      <c r="U8" s="21">
        <f>IFERROR(VLOOKUP($A8,'All Running Order working doc'!$B$4:$CO$60,U$100,FALSE),"-")</f>
        <v>11</v>
      </c>
      <c r="V8" s="21">
        <f>IFERROR(VLOOKUP($A8,'All Running Order working doc'!$B$4:$CO$60,V$100,FALSE),"-")</f>
        <v>9</v>
      </c>
      <c r="W8" s="21">
        <f>IFERROR(VLOOKUP($A8,'All Running Order working doc'!$B$4:$CO$60,W$100,FALSE),"-")</f>
        <v>0</v>
      </c>
      <c r="X8" s="21">
        <f>IFERROR(VLOOKUP($A8,'All Running Order working doc'!$B$4:$CO$60,X$100,FALSE),"-")</f>
        <v>0</v>
      </c>
      <c r="Y8" s="21">
        <f>IFERROR(VLOOKUP($A8,'All Running Order working doc'!$B$4:$CO$60,Y$100,FALSE),"-")</f>
        <v>49</v>
      </c>
      <c r="Z8" s="21">
        <f>IFERROR(VLOOKUP($A8,'All Running Order working doc'!$B$4:$CO$60,Z$100,FALSE),"-")</f>
        <v>5</v>
      </c>
      <c r="AA8" s="21">
        <f>IFERROR(VLOOKUP($A8,'All Running Order working doc'!$B$4:$CO$60,AA$100,FALSE),"-")</f>
        <v>2</v>
      </c>
      <c r="AB8" s="21">
        <f>IFERROR(VLOOKUP($A8,'All Running Order working doc'!$B$4:$CO$60,AB$100,FALSE),"-")</f>
        <v>6</v>
      </c>
      <c r="AC8" s="21">
        <f>IFERROR(VLOOKUP($A8,'All Running Order working doc'!$B$4:$CO$60,AC$100,FALSE),"-")</f>
        <v>2</v>
      </c>
      <c r="AD8" s="21">
        <f>IFERROR(VLOOKUP($A8,'All Running Order working doc'!$B$4:$CO$60,AD$100,FALSE),"-")</f>
        <v>3</v>
      </c>
      <c r="AE8" s="21">
        <f>IFERROR(VLOOKUP($A8,'All Running Order working doc'!$B$4:$CO$60,AE$100,FALSE),"-")</f>
        <v>5</v>
      </c>
      <c r="AF8" s="21">
        <f>IFERROR(VLOOKUP($A8,'All Running Order working doc'!$B$4:$CO$60,AF$100,FALSE),"-")</f>
        <v>10</v>
      </c>
      <c r="AG8" s="21">
        <f>IFERROR(VLOOKUP($A8,'All Running Order working doc'!$B$4:$CO$60,AG$100,FALSE),"-")</f>
        <v>3</v>
      </c>
      <c r="AH8" s="21">
        <f>IFERROR(VLOOKUP($A8,'All Running Order working doc'!$B$4:$CO$60,AH$100,FALSE),"-")</f>
        <v>0</v>
      </c>
      <c r="AI8" s="21">
        <f>IFERROR(VLOOKUP($A8,'All Running Order working doc'!$B$4:$CO$60,AI$100,FALSE),"-")</f>
        <v>0</v>
      </c>
      <c r="AJ8" s="21">
        <f>IFERROR(VLOOKUP($A8,'All Running Order working doc'!$B$4:$CO$60,AJ$100,FALSE),"-")</f>
        <v>36</v>
      </c>
      <c r="AK8" s="21">
        <f>IFERROR(VLOOKUP($A8,'All Running Order working doc'!$B$4:$CO$60,AK$100,FALSE),"-")</f>
        <v>85</v>
      </c>
      <c r="AL8" s="21">
        <f>IFERROR(VLOOKUP($A8,'All Running Order working doc'!$B$4:$CO$60,AL$100,FALSE),"-")</f>
        <v>5</v>
      </c>
      <c r="AM8" s="21">
        <f>IFERROR(VLOOKUP($A8,'All Running Order working doc'!$B$4:$CO$60,AM$100,FALSE),"-")</f>
        <v>2</v>
      </c>
      <c r="AN8" s="21">
        <f>IFERROR(VLOOKUP($A8,'All Running Order working doc'!$B$4:$CO$60,AN$100,FALSE),"-")</f>
        <v>5</v>
      </c>
      <c r="AO8" s="21">
        <f>IFERROR(VLOOKUP($A8,'All Running Order working doc'!$B$4:$CO$60,AO$100,FALSE),"-")</f>
        <v>2</v>
      </c>
      <c r="AP8" s="21">
        <f>IFERROR(VLOOKUP($A8,'All Running Order working doc'!$B$4:$CO$60,AP$100,FALSE),"-")</f>
        <v>3</v>
      </c>
      <c r="AQ8" s="21">
        <f>IFERROR(VLOOKUP($A8,'All Running Order working doc'!$B$4:$CO$60,AQ$100,FALSE),"-")</f>
        <v>5</v>
      </c>
      <c r="AR8" s="21">
        <f>IFERROR(VLOOKUP($A8,'All Running Order working doc'!$B$4:$CO$60,AR$100,FALSE),"-")</f>
        <v>9</v>
      </c>
      <c r="AS8" s="21">
        <f>IFERROR(VLOOKUP($A8,'All Running Order working doc'!$B$4:$CO$60,AS$100,FALSE),"-")</f>
        <v>2</v>
      </c>
      <c r="AT8" s="21">
        <f>IFERROR(VLOOKUP($A8,'All Running Order working doc'!$B$4:$CO$60,AT$100,FALSE),"-")</f>
        <v>0</v>
      </c>
      <c r="AU8" s="21">
        <f>IFERROR(VLOOKUP($A8,'All Running Order working doc'!$B$4:$CO$60,AU$100,FALSE),"-")</f>
        <v>0</v>
      </c>
      <c r="AV8" s="21">
        <f>IFERROR(VLOOKUP($A8,'All Running Order working doc'!$B$4:$CO$60,AV$100,FALSE),"-")</f>
        <v>33</v>
      </c>
      <c r="AW8" s="21">
        <f>IFERROR(VLOOKUP($A8,'All Running Order working doc'!$B$4:$CO$60,AW$100,FALSE),"-")</f>
        <v>118</v>
      </c>
      <c r="AX8" s="21">
        <f>IFERROR(VLOOKUP($A8,'All Running Order working doc'!$B$4:$CO$60,AX$100,FALSE),"-")</f>
        <v>0</v>
      </c>
      <c r="AY8" s="21">
        <f>IFERROR(VLOOKUP($A8,'All Running Order working doc'!$B$4:$CO$60,AY$100,FALSE),"-")</f>
        <v>0</v>
      </c>
      <c r="AZ8" s="21">
        <f>IFERROR(VLOOKUP($A8,'All Running Order working doc'!$B$4:$CO$60,AZ$100,FALSE),"-")</f>
        <v>0</v>
      </c>
      <c r="BA8" s="21">
        <f>IFERROR(VLOOKUP($A8,'All Running Order working doc'!$B$4:$CO$60,BA$100,FALSE),"-")</f>
        <v>0</v>
      </c>
      <c r="BB8" s="21">
        <f>IFERROR(VLOOKUP($A8,'All Running Order working doc'!$B$4:$CO$60,BB$100,FALSE),"-")</f>
        <v>0</v>
      </c>
      <c r="BC8" s="21">
        <f>IFERROR(VLOOKUP($A8,'All Running Order working doc'!$B$4:$CO$60,BC$100,FALSE),"-")</f>
        <v>0</v>
      </c>
      <c r="BD8" s="21">
        <f>IFERROR(VLOOKUP($A8,'All Running Order working doc'!$B$4:$CO$60,BD$100,FALSE),"-")</f>
        <v>0</v>
      </c>
      <c r="BE8" s="21">
        <f>IFERROR(VLOOKUP($A8,'All Running Order working doc'!$B$4:$CO$60,BE$100,FALSE),"-")</f>
        <v>0</v>
      </c>
      <c r="BF8" s="21">
        <f>IFERROR(VLOOKUP($A8,'All Running Order working doc'!$B$4:$CO$60,BF$100,FALSE),"-")</f>
        <v>0</v>
      </c>
      <c r="BG8" s="21">
        <f>IFERROR(VLOOKUP($A8,'All Running Order working doc'!$B$4:$CO$60,BG$100,FALSE),"-")</f>
        <v>0</v>
      </c>
      <c r="BH8" s="21">
        <f>IFERROR(VLOOKUP($A8,'All Running Order working doc'!$B$4:$CO$60,BH$100,FALSE),"-")</f>
        <v>0</v>
      </c>
      <c r="BI8" s="21">
        <f>IFERROR(VLOOKUP($A8,'All Running Order working doc'!$B$4:$CO$60,BI$100,FALSE),"-")</f>
        <v>118</v>
      </c>
      <c r="BJ8" s="21">
        <f>IFERROR(VLOOKUP($A8,'All Running Order working doc'!$B$4:$CO$60,BJ$100,FALSE),"-")</f>
        <v>20</v>
      </c>
      <c r="BK8" s="21">
        <f>IFERROR(VLOOKUP($A8,'All Running Order working doc'!$B$4:$CO$60,BK$100,FALSE),"-")</f>
        <v>20</v>
      </c>
      <c r="BL8" s="21">
        <f>IFERROR(VLOOKUP($A8,'All Running Order working doc'!$B$4:$CO$60,BL$100,FALSE),"-")</f>
        <v>20</v>
      </c>
      <c r="BM8" s="21">
        <f>IFERROR(VLOOKUP($A8,'All Running Order working doc'!$B$4:$CO$60,BM$100,FALSE),"-")</f>
        <v>20</v>
      </c>
      <c r="BN8" s="21">
        <f>IFERROR(VLOOKUP($A8,'All Running Order working doc'!$B$4:$CO$60,BN$100,FALSE),"-")</f>
        <v>20</v>
      </c>
      <c r="BO8" s="21">
        <f>IFERROR(VLOOKUP($A8,'All Running Order working doc'!$B$4:$CO$60,BO$100,FALSE),"-")</f>
        <v>20</v>
      </c>
      <c r="BP8" s="21">
        <f>IFERROR(VLOOKUP($A8,'All Running Order working doc'!$B$4:$CO$60,BP$100,FALSE),"-")</f>
        <v>20</v>
      </c>
      <c r="BQ8" s="21">
        <f>IFERROR(VLOOKUP($A8,'All Running Order working doc'!$B$4:$CO$60,BQ$100,FALSE),"-")</f>
        <v>20</v>
      </c>
      <c r="BR8" s="21" t="str">
        <f>IFERROR(VLOOKUP($A8,'All Running Order working doc'!$B$4:$CO$60,BR$100,FALSE),"-")</f>
        <v>-</v>
      </c>
      <c r="BS8" s="21" t="str">
        <f>IFERROR(VLOOKUP($A8,'All Running Order working doc'!$B$4:$CO$60,BS$100,FALSE),"-")</f>
        <v/>
      </c>
      <c r="BT8" s="21" t="str">
        <f>IFERROR(VLOOKUP($A8,'All Running Order working doc'!$B$4:$CO$60,BT$100,FALSE),"-")</f>
        <v>-</v>
      </c>
      <c r="BU8" s="21" t="str">
        <f>IFERROR(VLOOKUP($A8,'All Running Order working doc'!$B$4:$CO$60,BU$100,FALSE),"-")</f>
        <v/>
      </c>
      <c r="BV8" s="21" t="str">
        <f>IFERROR(VLOOKUP($A8,'All Running Order working doc'!$B$4:$CO$60,BV$100,FALSE),"-")</f>
        <v>-</v>
      </c>
      <c r="BW8" s="21" t="str">
        <f>IFERROR(VLOOKUP($A8,'All Running Order working doc'!$B$4:$CO$60,BW$100,FALSE),"-")</f>
        <v/>
      </c>
      <c r="BX8" s="21" t="str">
        <f>IFERROR(VLOOKUP($A8,'All Running Order working doc'!$B$4:$CO$60,BX$100,FALSE),"-")</f>
        <v>-</v>
      </c>
      <c r="BY8" s="21" t="str">
        <f>IFERROR(VLOOKUP($A8,'All Running Order working doc'!$B$4:$CO$60,BY$100,FALSE),"-")</f>
        <v/>
      </c>
      <c r="BZ8" s="21" t="str">
        <f>IFERROR(VLOOKUP($A8,'All Running Order working doc'!$B$4:$CO$60,BZ$100,FALSE),"-")</f>
        <v>-</v>
      </c>
      <c r="CA8" s="21" t="str">
        <f>IFERROR(VLOOKUP($A8,'All Running Order working doc'!$B$4:$CO$60,CA$100,FALSE),"-")</f>
        <v/>
      </c>
      <c r="CB8" s="21" t="str">
        <f>IFERROR(VLOOKUP($A8,'All Running Order working doc'!$B$4:$CO$60,CB$100,FALSE),"-")</f>
        <v>-</v>
      </c>
      <c r="CC8" s="21" t="str">
        <f>IFERROR(VLOOKUP($A8,'All Running Order working doc'!$B$4:$CO$60,CC$100,FALSE),"-")</f>
        <v/>
      </c>
      <c r="CD8" s="21">
        <f>IFERROR(VLOOKUP($A8,'All Running Order working doc'!$B$4:$CO$60,CD$100,FALSE),"-")</f>
        <v>20</v>
      </c>
      <c r="CE8" s="21">
        <f>IFERROR(VLOOKUP($A8,'All Running Order working doc'!$B$4:$CO$60,CE$100,FALSE),"-")</f>
        <v>5</v>
      </c>
      <c r="CF8" s="21" t="str">
        <f>IFERROR(VLOOKUP($A8,'All Running Order working doc'!$B$4:$CO$60,CF$100,FALSE),"-")</f>
        <v>-</v>
      </c>
      <c r="CG8" s="21" t="str">
        <f>IFERROR(VLOOKUP($A8,'All Running Order working doc'!$B$4:$CO$60,CG$100,FALSE),"-")</f>
        <v/>
      </c>
      <c r="CH8" s="21" t="str">
        <f>IFERROR(VLOOKUP($A8,'All Running Order working doc'!$B$4:$CO$60,CH$100,FALSE),"-")</f>
        <v>-</v>
      </c>
      <c r="CI8" s="21" t="str">
        <f>IFERROR(VLOOKUP($A8,'All Running Order working doc'!$B$4:$CO$60,CI$100,FALSE),"-")</f>
        <v xml:space="preserve"> </v>
      </c>
      <c r="CJ8" s="21" t="str">
        <f>IFERROR(VLOOKUP($A8,'All Running Order working doc'!$B$4:$CO$60,CJ$100,FALSE),"-")</f>
        <v>-</v>
      </c>
      <c r="CK8" s="21" t="str">
        <f>IFERROR(VLOOKUP($A8,'All Running Order working doc'!$B$4:$CO$60,CK$100,FALSE),"-")</f>
        <v xml:space="preserve"> </v>
      </c>
      <c r="CL8" s="21" t="str">
        <f>IFERROR(VLOOKUP($A8,'All Running Order working doc'!$B$4:$CO$60,CL$100,FALSE),"-")</f>
        <v>5</v>
      </c>
      <c r="CM8" s="21" t="str">
        <f>IFERROR(VLOOKUP($A8,'All Running Order working doc'!$B$4:$CO$60,CM$100,FALSE),"-")</f>
        <v xml:space="preserve"> </v>
      </c>
      <c r="CN8" s="21" t="str">
        <f>IFERROR(VLOOKUP($A8,'All Running Order working doc'!$B$4:$CO$60,CN$100,FALSE),"-")</f>
        <v xml:space="preserve"> </v>
      </c>
      <c r="CQ8" s="3">
        <v>5</v>
      </c>
    </row>
    <row r="9" spans="1:95" x14ac:dyDescent="0.3">
      <c r="A9" s="3" t="str">
        <f>CONCATENATE(Constants!$D$3,CQ9,)</f>
        <v>Clubman6</v>
      </c>
      <c r="B9" s="12">
        <f>IFERROR(VLOOKUP($A9,'All Running Order working doc'!$B$4:$CO$60,B$100,FALSE),"-")</f>
        <v>14</v>
      </c>
      <c r="C9" s="21" t="str">
        <f>IFERROR(VLOOKUP($A9,'All Running Order working doc'!$B$4:$CO$60,C$100,FALSE),"-")</f>
        <v>James Tickle</v>
      </c>
      <c r="D9" s="21" t="str">
        <f>IFERROR(VLOOKUP($A9,'All Running Order working doc'!$B$4:$CO$60,D$100,FALSE),"-")</f>
        <v>Phil Blagden</v>
      </c>
      <c r="E9" s="21" t="str">
        <f>IFERROR(VLOOKUP($A9,'All Running Order working doc'!$B$4:$CO$60,E$100,FALSE),"-")</f>
        <v>Ibex</v>
      </c>
      <c r="F9" s="21">
        <f>IFERROR(VLOOKUP($A9,'All Running Order working doc'!$B$4:$CO$60,F$100,FALSE),"-")</f>
        <v>1335</v>
      </c>
      <c r="G9" s="21">
        <f>IFERROR(VLOOKUP($A9,'All Running Order working doc'!$B$4:$CO$60,G$100,FALSE),"-")</f>
        <v>0</v>
      </c>
      <c r="H9" s="21">
        <f>IFERROR(VLOOKUP($A9,'All Running Order working doc'!$B$4:$CO$60,H$100,FALSE),"-")</f>
        <v>0</v>
      </c>
      <c r="I9" s="21">
        <f>IFERROR(VLOOKUP($A9,'All Running Order working doc'!$B$4:$CO$60,I$100,FALSE),"-")</f>
        <v>0</v>
      </c>
      <c r="J9" s="21">
        <f>IFERROR(VLOOKUP($A9,'All Running Order working doc'!$B$4:$CO$60,J$100,FALSE),"-")</f>
        <v>0</v>
      </c>
      <c r="K9" s="21">
        <f>IFERROR(VLOOKUP($A9,'All Running Order working doc'!$B$4:$CO$60,K$100,FALSE),"-")</f>
        <v>0</v>
      </c>
      <c r="L9" s="21" t="str">
        <f>IFERROR(VLOOKUP($A9,'All Running Order working doc'!$B$4:$CO$60,L$100,FALSE),"-")</f>
        <v>Ret/NS</v>
      </c>
      <c r="M9" s="21" t="str">
        <f>IFERROR(VLOOKUP($A9,'All Running Order working doc'!$B$4:$CO$60,M$100,FALSE),"-")</f>
        <v>Clubman</v>
      </c>
      <c r="N9" s="21" t="str">
        <f>IFERROR(VLOOKUP($A9,'All Running Order working doc'!$B$4:$CO$60,N$100,FALSE),"-")</f>
        <v>Clubman</v>
      </c>
      <c r="O9" s="21">
        <f>IFERROR(VLOOKUP($A9,'All Running Order working doc'!$B$4:$CO$60,O$100,FALSE),"-")</f>
        <v>12</v>
      </c>
      <c r="P9" s="21">
        <f>IFERROR(VLOOKUP($A9,'All Running Order working doc'!$B$4:$CO$60,P$100,FALSE),"-")</f>
        <v>12</v>
      </c>
      <c r="Q9" s="21">
        <f>IFERROR(VLOOKUP($A9,'All Running Order working doc'!$B$4:$CO$60,Q$100,FALSE),"-")</f>
        <v>12</v>
      </c>
      <c r="R9" s="21">
        <f>IFERROR(VLOOKUP($A9,'All Running Order working doc'!$B$4:$CO$60,R$100,FALSE),"-")</f>
        <v>2</v>
      </c>
      <c r="S9" s="21">
        <f>IFERROR(VLOOKUP($A9,'All Running Order working doc'!$B$4:$CO$60,S$100,FALSE),"-")</f>
        <v>4</v>
      </c>
      <c r="T9" s="21">
        <f>IFERROR(VLOOKUP($A9,'All Running Order working doc'!$B$4:$CO$60,T$100,FALSE),"-")</f>
        <v>5</v>
      </c>
      <c r="U9" s="21">
        <f>IFERROR(VLOOKUP($A9,'All Running Order working doc'!$B$4:$CO$60,U$100,FALSE),"-")</f>
        <v>12</v>
      </c>
      <c r="V9" s="21">
        <f>IFERROR(VLOOKUP($A9,'All Running Order working doc'!$B$4:$CO$60,V$100,FALSE),"-")</f>
        <v>12</v>
      </c>
      <c r="W9" s="21">
        <f>IFERROR(VLOOKUP($A9,'All Running Order working doc'!$B$4:$CO$60,W$100,FALSE),"-")</f>
        <v>0</v>
      </c>
      <c r="X9" s="21">
        <f>IFERROR(VLOOKUP($A9,'All Running Order working doc'!$B$4:$CO$60,X$100,FALSE),"-")</f>
        <v>0</v>
      </c>
      <c r="Y9" s="21">
        <f>IFERROR(VLOOKUP($A9,'All Running Order working doc'!$B$4:$CO$60,Y$100,FALSE),"-")</f>
        <v>1000</v>
      </c>
      <c r="Z9" s="21">
        <f>IFERROR(VLOOKUP($A9,'All Running Order working doc'!$B$4:$CO$60,Z$100,FALSE),"-")</f>
        <v>0</v>
      </c>
      <c r="AA9" s="21">
        <f>IFERROR(VLOOKUP($A9,'All Running Order working doc'!$B$4:$CO$60,AA$100,FALSE),"-")</f>
        <v>0</v>
      </c>
      <c r="AB9" s="21">
        <f>IFERROR(VLOOKUP($A9,'All Running Order working doc'!$B$4:$CO$60,AB$100,FALSE),"-")</f>
        <v>0</v>
      </c>
      <c r="AC9" s="21">
        <f>IFERROR(VLOOKUP($A9,'All Running Order working doc'!$B$4:$CO$60,AC$100,FALSE),"-")</f>
        <v>0</v>
      </c>
      <c r="AD9" s="21">
        <f>IFERROR(VLOOKUP($A9,'All Running Order working doc'!$B$4:$CO$60,AD$100,FALSE),"-")</f>
        <v>0</v>
      </c>
      <c r="AE9" s="21">
        <f>IFERROR(VLOOKUP($A9,'All Running Order working doc'!$B$4:$CO$60,AE$100,FALSE),"-")</f>
        <v>0</v>
      </c>
      <c r="AF9" s="21">
        <f>IFERROR(VLOOKUP($A9,'All Running Order working doc'!$B$4:$CO$60,AF$100,FALSE),"-")</f>
        <v>0</v>
      </c>
      <c r="AG9" s="21">
        <f>IFERROR(VLOOKUP($A9,'All Running Order working doc'!$B$4:$CO$60,AG$100,FALSE),"-")</f>
        <v>0</v>
      </c>
      <c r="AH9" s="21">
        <f>IFERROR(VLOOKUP($A9,'All Running Order working doc'!$B$4:$CO$60,AH$100,FALSE),"-")</f>
        <v>0</v>
      </c>
      <c r="AI9" s="21">
        <f>IFERROR(VLOOKUP($A9,'All Running Order working doc'!$B$4:$CO$60,AI$100,FALSE),"-")</f>
        <v>0</v>
      </c>
      <c r="AJ9" s="21">
        <f>IFERROR(VLOOKUP($A9,'All Running Order working doc'!$B$4:$CO$60,AJ$100,FALSE),"-")</f>
        <v>0</v>
      </c>
      <c r="AK9" s="21">
        <f>IFERROR(VLOOKUP($A9,'All Running Order working doc'!$B$4:$CO$60,AK$100,FALSE),"-")</f>
        <v>1000</v>
      </c>
      <c r="AL9" s="21">
        <f>IFERROR(VLOOKUP($A9,'All Running Order working doc'!$B$4:$CO$60,AL$100,FALSE),"-")</f>
        <v>0</v>
      </c>
      <c r="AM9" s="21">
        <f>IFERROR(VLOOKUP($A9,'All Running Order working doc'!$B$4:$CO$60,AM$100,FALSE),"-")</f>
        <v>0</v>
      </c>
      <c r="AN9" s="21">
        <f>IFERROR(VLOOKUP($A9,'All Running Order working doc'!$B$4:$CO$60,AN$100,FALSE),"-")</f>
        <v>0</v>
      </c>
      <c r="AO9" s="21">
        <f>IFERROR(VLOOKUP($A9,'All Running Order working doc'!$B$4:$CO$60,AO$100,FALSE),"-")</f>
        <v>0</v>
      </c>
      <c r="AP9" s="21">
        <f>IFERROR(VLOOKUP($A9,'All Running Order working doc'!$B$4:$CO$60,AP$100,FALSE),"-")</f>
        <v>0</v>
      </c>
      <c r="AQ9" s="21">
        <f>IFERROR(VLOOKUP($A9,'All Running Order working doc'!$B$4:$CO$60,AQ$100,FALSE),"-")</f>
        <v>0</v>
      </c>
      <c r="AR9" s="21">
        <f>IFERROR(VLOOKUP($A9,'All Running Order working doc'!$B$4:$CO$60,AR$100,FALSE),"-")</f>
        <v>0</v>
      </c>
      <c r="AS9" s="21">
        <f>IFERROR(VLOOKUP($A9,'All Running Order working doc'!$B$4:$CO$60,AS$100,FALSE),"-")</f>
        <v>0</v>
      </c>
      <c r="AT9" s="21">
        <f>IFERROR(VLOOKUP($A9,'All Running Order working doc'!$B$4:$CO$60,AT$100,FALSE),"-")</f>
        <v>0</v>
      </c>
      <c r="AU9" s="21">
        <f>IFERROR(VLOOKUP($A9,'All Running Order working doc'!$B$4:$CO$60,AU$100,FALSE),"-")</f>
        <v>0</v>
      </c>
      <c r="AV9" s="21">
        <f>IFERROR(VLOOKUP($A9,'All Running Order working doc'!$B$4:$CO$60,AV$100,FALSE),"-")</f>
        <v>0</v>
      </c>
      <c r="AW9" s="21">
        <f>IFERROR(VLOOKUP($A9,'All Running Order working doc'!$B$4:$CO$60,AW$100,FALSE),"-")</f>
        <v>1000</v>
      </c>
      <c r="AX9" s="21">
        <f>IFERROR(VLOOKUP($A9,'All Running Order working doc'!$B$4:$CO$60,AX$100,FALSE),"-")</f>
        <v>0</v>
      </c>
      <c r="AY9" s="21">
        <f>IFERROR(VLOOKUP($A9,'All Running Order working doc'!$B$4:$CO$60,AY$100,FALSE),"-")</f>
        <v>0</v>
      </c>
      <c r="AZ9" s="21">
        <f>IFERROR(VLOOKUP($A9,'All Running Order working doc'!$B$4:$CO$60,AZ$100,FALSE),"-")</f>
        <v>0</v>
      </c>
      <c r="BA9" s="21">
        <f>IFERROR(VLOOKUP($A9,'All Running Order working doc'!$B$4:$CO$60,BA$100,FALSE),"-")</f>
        <v>0</v>
      </c>
      <c r="BB9" s="21">
        <f>IFERROR(VLOOKUP($A9,'All Running Order working doc'!$B$4:$CO$60,BB$100,FALSE),"-")</f>
        <v>0</v>
      </c>
      <c r="BC9" s="21">
        <f>IFERROR(VLOOKUP($A9,'All Running Order working doc'!$B$4:$CO$60,BC$100,FALSE),"-")</f>
        <v>0</v>
      </c>
      <c r="BD9" s="21">
        <f>IFERROR(VLOOKUP($A9,'All Running Order working doc'!$B$4:$CO$60,BD$100,FALSE),"-")</f>
        <v>0</v>
      </c>
      <c r="BE9" s="21">
        <f>IFERROR(VLOOKUP($A9,'All Running Order working doc'!$B$4:$CO$60,BE$100,FALSE),"-")</f>
        <v>0</v>
      </c>
      <c r="BF9" s="21">
        <f>IFERROR(VLOOKUP($A9,'All Running Order working doc'!$B$4:$CO$60,BF$100,FALSE),"-")</f>
        <v>0</v>
      </c>
      <c r="BG9" s="21">
        <f>IFERROR(VLOOKUP($A9,'All Running Order working doc'!$B$4:$CO$60,BG$100,FALSE),"-")</f>
        <v>0</v>
      </c>
      <c r="BH9" s="21">
        <f>IFERROR(VLOOKUP($A9,'All Running Order working doc'!$B$4:$CO$60,BH$100,FALSE),"-")</f>
        <v>0</v>
      </c>
      <c r="BI9" s="21">
        <f>IFERROR(VLOOKUP($A9,'All Running Order working doc'!$B$4:$CO$60,BI$100,FALSE),"-")</f>
        <v>1000</v>
      </c>
      <c r="BJ9" s="21">
        <f>IFERROR(VLOOKUP($A9,'All Running Order working doc'!$B$4:$CO$60,BJ$100,FALSE),"-")</f>
        <v>21</v>
      </c>
      <c r="BK9" s="21">
        <f>IFERROR(VLOOKUP($A9,'All Running Order working doc'!$B$4:$CO$60,BK$100,FALSE),"-")</f>
        <v>21</v>
      </c>
      <c r="BL9" s="21">
        <f>IFERROR(VLOOKUP($A9,'All Running Order working doc'!$B$4:$CO$60,BL$100,FALSE),"-")</f>
        <v>21</v>
      </c>
      <c r="BM9" s="21">
        <f>IFERROR(VLOOKUP($A9,'All Running Order working doc'!$B$4:$CO$60,BM$100,FALSE),"-")</f>
        <v>21</v>
      </c>
      <c r="BN9" s="21">
        <f>IFERROR(VLOOKUP($A9,'All Running Order working doc'!$B$4:$CO$60,BN$100,FALSE),"-")</f>
        <v>21</v>
      </c>
      <c r="BO9" s="21">
        <f>IFERROR(VLOOKUP($A9,'All Running Order working doc'!$B$4:$CO$60,BO$100,FALSE),"-")</f>
        <v>21</v>
      </c>
      <c r="BP9" s="21">
        <f>IFERROR(VLOOKUP($A9,'All Running Order working doc'!$B$4:$CO$60,BP$100,FALSE),"-")</f>
        <v>21</v>
      </c>
      <c r="BQ9" s="21">
        <f>IFERROR(VLOOKUP($A9,'All Running Order working doc'!$B$4:$CO$60,BQ$100,FALSE),"-")</f>
        <v>21</v>
      </c>
      <c r="BR9" s="21" t="str">
        <f>IFERROR(VLOOKUP($A9,'All Running Order working doc'!$B$4:$CO$60,BR$100,FALSE),"-")</f>
        <v>-</v>
      </c>
      <c r="BS9" s="21" t="str">
        <f>IFERROR(VLOOKUP($A9,'All Running Order working doc'!$B$4:$CO$60,BS$100,FALSE),"-")</f>
        <v/>
      </c>
      <c r="BT9" s="21" t="str">
        <f>IFERROR(VLOOKUP($A9,'All Running Order working doc'!$B$4:$CO$60,BT$100,FALSE),"-")</f>
        <v>-</v>
      </c>
      <c r="BU9" s="21" t="str">
        <f>IFERROR(VLOOKUP($A9,'All Running Order working doc'!$B$4:$CO$60,BU$100,FALSE),"-")</f>
        <v/>
      </c>
      <c r="BV9" s="21" t="str">
        <f>IFERROR(VLOOKUP($A9,'All Running Order working doc'!$B$4:$CO$60,BV$100,FALSE),"-")</f>
        <v>-</v>
      </c>
      <c r="BW9" s="21" t="str">
        <f>IFERROR(VLOOKUP($A9,'All Running Order working doc'!$B$4:$CO$60,BW$100,FALSE),"-")</f>
        <v/>
      </c>
      <c r="BX9" s="21" t="str">
        <f>IFERROR(VLOOKUP($A9,'All Running Order working doc'!$B$4:$CO$60,BX$100,FALSE),"-")</f>
        <v>-</v>
      </c>
      <c r="BY9" s="21" t="str">
        <f>IFERROR(VLOOKUP($A9,'All Running Order working doc'!$B$4:$CO$60,BY$100,FALSE),"-")</f>
        <v/>
      </c>
      <c r="BZ9" s="21" t="str">
        <f>IFERROR(VLOOKUP($A9,'All Running Order working doc'!$B$4:$CO$60,BZ$100,FALSE),"-")</f>
        <v>-</v>
      </c>
      <c r="CA9" s="21" t="str">
        <f>IFERROR(VLOOKUP($A9,'All Running Order working doc'!$B$4:$CO$60,CA$100,FALSE),"-")</f>
        <v/>
      </c>
      <c r="CB9" s="21" t="str">
        <f>IFERROR(VLOOKUP($A9,'All Running Order working doc'!$B$4:$CO$60,CB$100,FALSE),"-")</f>
        <v>-</v>
      </c>
      <c r="CC9" s="21" t="str">
        <f>IFERROR(VLOOKUP($A9,'All Running Order working doc'!$B$4:$CO$60,CC$100,FALSE),"-")</f>
        <v/>
      </c>
      <c r="CD9" s="21">
        <f>IFERROR(VLOOKUP($A9,'All Running Order working doc'!$B$4:$CO$60,CD$100,FALSE),"-")</f>
        <v>21</v>
      </c>
      <c r="CE9" s="21">
        <f>IFERROR(VLOOKUP($A9,'All Running Order working doc'!$B$4:$CO$60,CE$100,FALSE),"-")</f>
        <v>6</v>
      </c>
      <c r="CF9" s="21" t="str">
        <f>IFERROR(VLOOKUP($A9,'All Running Order working doc'!$B$4:$CO$60,CF$100,FALSE),"-")</f>
        <v>-</v>
      </c>
      <c r="CG9" s="21" t="str">
        <f>IFERROR(VLOOKUP($A9,'All Running Order working doc'!$B$4:$CO$60,CG$100,FALSE),"-")</f>
        <v/>
      </c>
      <c r="CH9" s="21" t="str">
        <f>IFERROR(VLOOKUP($A9,'All Running Order working doc'!$B$4:$CO$60,CH$100,FALSE),"-")</f>
        <v>-</v>
      </c>
      <c r="CI9" s="21" t="str">
        <f>IFERROR(VLOOKUP($A9,'All Running Order working doc'!$B$4:$CO$60,CI$100,FALSE),"-")</f>
        <v xml:space="preserve"> </v>
      </c>
      <c r="CJ9" s="21" t="str">
        <f>IFERROR(VLOOKUP($A9,'All Running Order working doc'!$B$4:$CO$60,CJ$100,FALSE),"-")</f>
        <v>-</v>
      </c>
      <c r="CK9" s="21" t="str">
        <f>IFERROR(VLOOKUP($A9,'All Running Order working doc'!$B$4:$CO$60,CK$100,FALSE),"-")</f>
        <v xml:space="preserve"> </v>
      </c>
      <c r="CL9" s="21" t="str">
        <f>IFERROR(VLOOKUP($A9,'All Running Order working doc'!$B$4:$CO$60,CL$100,FALSE),"-")</f>
        <v>6</v>
      </c>
      <c r="CM9" s="21" t="str">
        <f>IFERROR(VLOOKUP($A9,'All Running Order working doc'!$B$4:$CO$60,CM$100,FALSE),"-")</f>
        <v xml:space="preserve"> </v>
      </c>
      <c r="CN9" s="21" t="str">
        <f>IFERROR(VLOOKUP($A9,'All Running Order working doc'!$B$4:$CO$60,CN$100,FALSE),"-")</f>
        <v xml:space="preserve"> </v>
      </c>
      <c r="CQ9" s="3">
        <v>6</v>
      </c>
    </row>
    <row r="10" spans="1:95" x14ac:dyDescent="0.3">
      <c r="A10" s="3" t="str">
        <f>CONCATENATE(Constants!$D$3,CQ10,)</f>
        <v>Clubman7</v>
      </c>
      <c r="B10" s="12">
        <f>IFERROR(VLOOKUP($A10,'All Running Order working doc'!$B$4:$CO$60,B$100,FALSE),"-")</f>
        <v>20</v>
      </c>
      <c r="C10" s="21" t="str">
        <f>IFERROR(VLOOKUP($A10,'All Running Order working doc'!$B$4:$CO$60,C$100,FALSE),"-")</f>
        <v>George Barnes</v>
      </c>
      <c r="D10" s="21" t="str">
        <f>IFERROR(VLOOKUP($A10,'All Running Order working doc'!$B$4:$CO$60,D$100,FALSE),"-")</f>
        <v>Steve Barnes</v>
      </c>
      <c r="E10" s="21" t="str">
        <f>IFERROR(VLOOKUP($A10,'All Running Order working doc'!$B$4:$CO$60,E$100,FALSE),"-")</f>
        <v>Sherpa</v>
      </c>
      <c r="F10" s="21">
        <f>IFERROR(VLOOKUP($A10,'All Running Order working doc'!$B$4:$CO$60,F$100,FALSE),"-")</f>
        <v>1350</v>
      </c>
      <c r="G10" s="21">
        <f>IFERROR(VLOOKUP($A10,'All Running Order working doc'!$B$4:$CO$60,G$100,FALSE),"-")</f>
        <v>0</v>
      </c>
      <c r="H10" s="21">
        <f>IFERROR(VLOOKUP($A10,'All Running Order working doc'!$B$4:$CO$60,H$100,FALSE),"-")</f>
        <v>0</v>
      </c>
      <c r="I10" s="21">
        <f>IFERROR(VLOOKUP($A10,'All Running Order working doc'!$B$4:$CO$60,I$100,FALSE),"-")</f>
        <v>0</v>
      </c>
      <c r="J10" s="21">
        <f>IFERROR(VLOOKUP($A10,'All Running Order working doc'!$B$4:$CO$60,J$100,FALSE),"-")</f>
        <v>0</v>
      </c>
      <c r="K10" s="21">
        <f>IFERROR(VLOOKUP($A10,'All Running Order working doc'!$B$4:$CO$60,K$100,FALSE),"-")</f>
        <v>0</v>
      </c>
      <c r="L10" s="21" t="str">
        <f>IFERROR(VLOOKUP($A10,'All Running Order working doc'!$B$4:$CO$60,L$100,FALSE),"-")</f>
        <v>Ret/NS</v>
      </c>
      <c r="M10" s="21" t="str">
        <f>IFERROR(VLOOKUP($A10,'All Running Order working doc'!$B$4:$CO$60,M$100,FALSE),"-")</f>
        <v>Clubman</v>
      </c>
      <c r="N10" s="21" t="str">
        <f>IFERROR(VLOOKUP($A10,'All Running Order working doc'!$B$4:$CO$60,N$100,FALSE),"-")</f>
        <v>Clubman</v>
      </c>
      <c r="O10" s="21">
        <f>IFERROR(VLOOKUP($A10,'All Running Order working doc'!$B$4:$CO$60,O$100,FALSE),"-")</f>
        <v>0</v>
      </c>
      <c r="P10" s="21">
        <f>IFERROR(VLOOKUP($A10,'All Running Order working doc'!$B$4:$CO$60,P$100,FALSE),"-")</f>
        <v>0</v>
      </c>
      <c r="Q10" s="21">
        <f>IFERROR(VLOOKUP($A10,'All Running Order working doc'!$B$4:$CO$60,Q$100,FALSE),"-")</f>
        <v>0</v>
      </c>
      <c r="R10" s="21">
        <f>IFERROR(VLOOKUP($A10,'All Running Order working doc'!$B$4:$CO$60,R$100,FALSE),"-")</f>
        <v>0</v>
      </c>
      <c r="S10" s="21">
        <f>IFERROR(VLOOKUP($A10,'All Running Order working doc'!$B$4:$CO$60,S$100,FALSE),"-")</f>
        <v>0</v>
      </c>
      <c r="T10" s="21">
        <f>IFERROR(VLOOKUP($A10,'All Running Order working doc'!$B$4:$CO$60,T$100,FALSE),"-")</f>
        <v>0</v>
      </c>
      <c r="U10" s="21">
        <f>IFERROR(VLOOKUP($A10,'All Running Order working doc'!$B$4:$CO$60,U$100,FALSE),"-")</f>
        <v>0</v>
      </c>
      <c r="V10" s="21">
        <f>IFERROR(VLOOKUP($A10,'All Running Order working doc'!$B$4:$CO$60,V$100,FALSE),"-")</f>
        <v>0</v>
      </c>
      <c r="W10" s="21">
        <f>IFERROR(VLOOKUP($A10,'All Running Order working doc'!$B$4:$CO$60,W$100,FALSE),"-")</f>
        <v>0</v>
      </c>
      <c r="X10" s="21">
        <f>IFERROR(VLOOKUP($A10,'All Running Order working doc'!$B$4:$CO$60,X$100,FALSE),"-")</f>
        <v>0</v>
      </c>
      <c r="Y10" s="21">
        <f>IFERROR(VLOOKUP($A10,'All Running Order working doc'!$B$4:$CO$60,Y$100,FALSE),"-")</f>
        <v>1000</v>
      </c>
      <c r="Z10" s="21">
        <f>IFERROR(VLOOKUP($A10,'All Running Order working doc'!$B$4:$CO$60,Z$100,FALSE),"-")</f>
        <v>0</v>
      </c>
      <c r="AA10" s="21">
        <f>IFERROR(VLOOKUP($A10,'All Running Order working doc'!$B$4:$CO$60,AA$100,FALSE),"-")</f>
        <v>0</v>
      </c>
      <c r="AB10" s="21">
        <f>IFERROR(VLOOKUP($A10,'All Running Order working doc'!$B$4:$CO$60,AB$100,FALSE),"-")</f>
        <v>0</v>
      </c>
      <c r="AC10" s="21">
        <f>IFERROR(VLOOKUP($A10,'All Running Order working doc'!$B$4:$CO$60,AC$100,FALSE),"-")</f>
        <v>0</v>
      </c>
      <c r="AD10" s="21">
        <f>IFERROR(VLOOKUP($A10,'All Running Order working doc'!$B$4:$CO$60,AD$100,FALSE),"-")</f>
        <v>0</v>
      </c>
      <c r="AE10" s="21">
        <f>IFERROR(VLOOKUP($A10,'All Running Order working doc'!$B$4:$CO$60,AE$100,FALSE),"-")</f>
        <v>0</v>
      </c>
      <c r="AF10" s="21">
        <f>IFERROR(VLOOKUP($A10,'All Running Order working doc'!$B$4:$CO$60,AF$100,FALSE),"-")</f>
        <v>0</v>
      </c>
      <c r="AG10" s="21">
        <f>IFERROR(VLOOKUP($A10,'All Running Order working doc'!$B$4:$CO$60,AG$100,FALSE),"-")</f>
        <v>0</v>
      </c>
      <c r="AH10" s="21">
        <f>IFERROR(VLOOKUP($A10,'All Running Order working doc'!$B$4:$CO$60,AH$100,FALSE),"-")</f>
        <v>0</v>
      </c>
      <c r="AI10" s="21">
        <f>IFERROR(VLOOKUP($A10,'All Running Order working doc'!$B$4:$CO$60,AI$100,FALSE),"-")</f>
        <v>0</v>
      </c>
      <c r="AJ10" s="21">
        <f>IFERROR(VLOOKUP($A10,'All Running Order working doc'!$B$4:$CO$60,AJ$100,FALSE),"-")</f>
        <v>0</v>
      </c>
      <c r="AK10" s="21">
        <f>IFERROR(VLOOKUP($A10,'All Running Order working doc'!$B$4:$CO$60,AK$100,FALSE),"-")</f>
        <v>1000</v>
      </c>
      <c r="AL10" s="21">
        <f>IFERROR(VLOOKUP($A10,'All Running Order working doc'!$B$4:$CO$60,AL$100,FALSE),"-")</f>
        <v>0</v>
      </c>
      <c r="AM10" s="21">
        <f>IFERROR(VLOOKUP($A10,'All Running Order working doc'!$B$4:$CO$60,AM$100,FALSE),"-")</f>
        <v>0</v>
      </c>
      <c r="AN10" s="21">
        <f>IFERROR(VLOOKUP($A10,'All Running Order working doc'!$B$4:$CO$60,AN$100,FALSE),"-")</f>
        <v>0</v>
      </c>
      <c r="AO10" s="21">
        <f>IFERROR(VLOOKUP($A10,'All Running Order working doc'!$B$4:$CO$60,AO$100,FALSE),"-")</f>
        <v>0</v>
      </c>
      <c r="AP10" s="21">
        <f>IFERROR(VLOOKUP($A10,'All Running Order working doc'!$B$4:$CO$60,AP$100,FALSE),"-")</f>
        <v>0</v>
      </c>
      <c r="AQ10" s="21">
        <f>IFERROR(VLOOKUP($A10,'All Running Order working doc'!$B$4:$CO$60,AQ$100,FALSE),"-")</f>
        <v>0</v>
      </c>
      <c r="AR10" s="21">
        <f>IFERROR(VLOOKUP($A10,'All Running Order working doc'!$B$4:$CO$60,AR$100,FALSE),"-")</f>
        <v>0</v>
      </c>
      <c r="AS10" s="21">
        <f>IFERROR(VLOOKUP($A10,'All Running Order working doc'!$B$4:$CO$60,AS$100,FALSE),"-")</f>
        <v>0</v>
      </c>
      <c r="AT10" s="21">
        <f>IFERROR(VLOOKUP($A10,'All Running Order working doc'!$B$4:$CO$60,AT$100,FALSE),"-")</f>
        <v>0</v>
      </c>
      <c r="AU10" s="21">
        <f>IFERROR(VLOOKUP($A10,'All Running Order working doc'!$B$4:$CO$60,AU$100,FALSE),"-")</f>
        <v>0</v>
      </c>
      <c r="AV10" s="21">
        <f>IFERROR(VLOOKUP($A10,'All Running Order working doc'!$B$4:$CO$60,AV$100,FALSE),"-")</f>
        <v>0</v>
      </c>
      <c r="AW10" s="21">
        <f>IFERROR(VLOOKUP($A10,'All Running Order working doc'!$B$4:$CO$60,AW$100,FALSE),"-")</f>
        <v>1000</v>
      </c>
      <c r="AX10" s="21">
        <f>IFERROR(VLOOKUP($A10,'All Running Order working doc'!$B$4:$CO$60,AX$100,FALSE),"-")</f>
        <v>0</v>
      </c>
      <c r="AY10" s="21">
        <f>IFERROR(VLOOKUP($A10,'All Running Order working doc'!$B$4:$CO$60,AY$100,FALSE),"-")</f>
        <v>0</v>
      </c>
      <c r="AZ10" s="21">
        <f>IFERROR(VLOOKUP($A10,'All Running Order working doc'!$B$4:$CO$60,AZ$100,FALSE),"-")</f>
        <v>0</v>
      </c>
      <c r="BA10" s="21">
        <f>IFERROR(VLOOKUP($A10,'All Running Order working doc'!$B$4:$CO$60,BA$100,FALSE),"-")</f>
        <v>0</v>
      </c>
      <c r="BB10" s="21">
        <f>IFERROR(VLOOKUP($A10,'All Running Order working doc'!$B$4:$CO$60,BB$100,FALSE),"-")</f>
        <v>0</v>
      </c>
      <c r="BC10" s="21">
        <f>IFERROR(VLOOKUP($A10,'All Running Order working doc'!$B$4:$CO$60,BC$100,FALSE),"-")</f>
        <v>0</v>
      </c>
      <c r="BD10" s="21">
        <f>IFERROR(VLOOKUP($A10,'All Running Order working doc'!$B$4:$CO$60,BD$100,FALSE),"-")</f>
        <v>0</v>
      </c>
      <c r="BE10" s="21">
        <f>IFERROR(VLOOKUP($A10,'All Running Order working doc'!$B$4:$CO$60,BE$100,FALSE),"-")</f>
        <v>0</v>
      </c>
      <c r="BF10" s="21">
        <f>IFERROR(VLOOKUP($A10,'All Running Order working doc'!$B$4:$CO$60,BF$100,FALSE),"-")</f>
        <v>0</v>
      </c>
      <c r="BG10" s="21">
        <f>IFERROR(VLOOKUP($A10,'All Running Order working doc'!$B$4:$CO$60,BG$100,FALSE),"-")</f>
        <v>0</v>
      </c>
      <c r="BH10" s="21">
        <f>IFERROR(VLOOKUP($A10,'All Running Order working doc'!$B$4:$CO$60,BH$100,FALSE),"-")</f>
        <v>0</v>
      </c>
      <c r="BI10" s="21">
        <f>IFERROR(VLOOKUP($A10,'All Running Order working doc'!$B$4:$CO$60,BI$100,FALSE),"-")</f>
        <v>1000</v>
      </c>
      <c r="BJ10" s="21">
        <f>IFERROR(VLOOKUP($A10,'All Running Order working doc'!$B$4:$CO$60,BJ$100,FALSE),"-")</f>
        <v>22</v>
      </c>
      <c r="BK10" s="21">
        <f>IFERROR(VLOOKUP($A10,'All Running Order working doc'!$B$4:$CO$60,BK$100,FALSE),"-")</f>
        <v>22</v>
      </c>
      <c r="BL10" s="21">
        <f>IFERROR(VLOOKUP($A10,'All Running Order working doc'!$B$4:$CO$60,BL$100,FALSE),"-")</f>
        <v>22</v>
      </c>
      <c r="BM10" s="21">
        <f>IFERROR(VLOOKUP($A10,'All Running Order working doc'!$B$4:$CO$60,BM$100,FALSE),"-")</f>
        <v>22</v>
      </c>
      <c r="BN10" s="21">
        <f>IFERROR(VLOOKUP($A10,'All Running Order working doc'!$B$4:$CO$60,BN$100,FALSE),"-")</f>
        <v>21</v>
      </c>
      <c r="BO10" s="21">
        <f>IFERROR(VLOOKUP($A10,'All Running Order working doc'!$B$4:$CO$60,BO$100,FALSE),"-")</f>
        <v>21</v>
      </c>
      <c r="BP10" s="21">
        <f>IFERROR(VLOOKUP($A10,'All Running Order working doc'!$B$4:$CO$60,BP$100,FALSE),"-")</f>
        <v>21</v>
      </c>
      <c r="BQ10" s="21">
        <f>IFERROR(VLOOKUP($A10,'All Running Order working doc'!$B$4:$CO$60,BQ$100,FALSE),"-")</f>
        <v>21</v>
      </c>
      <c r="BR10" s="21" t="str">
        <f>IFERROR(VLOOKUP($A10,'All Running Order working doc'!$B$4:$CO$60,BR$100,FALSE),"-")</f>
        <v>-</v>
      </c>
      <c r="BS10" s="21" t="str">
        <f>IFERROR(VLOOKUP($A10,'All Running Order working doc'!$B$4:$CO$60,BS$100,FALSE),"-")</f>
        <v/>
      </c>
      <c r="BT10" s="21" t="str">
        <f>IFERROR(VLOOKUP($A10,'All Running Order working doc'!$B$4:$CO$60,BT$100,FALSE),"-")</f>
        <v>-</v>
      </c>
      <c r="BU10" s="21" t="str">
        <f>IFERROR(VLOOKUP($A10,'All Running Order working doc'!$B$4:$CO$60,BU$100,FALSE),"-")</f>
        <v/>
      </c>
      <c r="BV10" s="21" t="str">
        <f>IFERROR(VLOOKUP($A10,'All Running Order working doc'!$B$4:$CO$60,BV$100,FALSE),"-")</f>
        <v>-</v>
      </c>
      <c r="BW10" s="21" t="str">
        <f>IFERROR(VLOOKUP($A10,'All Running Order working doc'!$B$4:$CO$60,BW$100,FALSE),"-")</f>
        <v/>
      </c>
      <c r="BX10" s="21" t="str">
        <f>IFERROR(VLOOKUP($A10,'All Running Order working doc'!$B$4:$CO$60,BX$100,FALSE),"-")</f>
        <v>-</v>
      </c>
      <c r="BY10" s="21" t="str">
        <f>IFERROR(VLOOKUP($A10,'All Running Order working doc'!$B$4:$CO$60,BY$100,FALSE),"-")</f>
        <v/>
      </c>
      <c r="BZ10" s="21" t="str">
        <f>IFERROR(VLOOKUP($A10,'All Running Order working doc'!$B$4:$CO$60,BZ$100,FALSE),"-")</f>
        <v>-</v>
      </c>
      <c r="CA10" s="21" t="str">
        <f>IFERROR(VLOOKUP($A10,'All Running Order working doc'!$B$4:$CO$60,CA$100,FALSE),"-")</f>
        <v/>
      </c>
      <c r="CB10" s="21" t="str">
        <f>IFERROR(VLOOKUP($A10,'All Running Order working doc'!$B$4:$CO$60,CB$100,FALSE),"-")</f>
        <v>-</v>
      </c>
      <c r="CC10" s="21" t="str">
        <f>IFERROR(VLOOKUP($A10,'All Running Order working doc'!$B$4:$CO$60,CC$100,FALSE),"-")</f>
        <v/>
      </c>
      <c r="CD10" s="21">
        <f>IFERROR(VLOOKUP($A10,'All Running Order working doc'!$B$4:$CO$60,CD$100,FALSE),"-")</f>
        <v>22</v>
      </c>
      <c r="CE10" s="21">
        <f>IFERROR(VLOOKUP($A10,'All Running Order working doc'!$B$4:$CO$60,CE$100,FALSE),"-")</f>
        <v>7</v>
      </c>
      <c r="CF10" s="21" t="str">
        <f>IFERROR(VLOOKUP($A10,'All Running Order working doc'!$B$4:$CO$60,CF$100,FALSE),"-")</f>
        <v>-</v>
      </c>
      <c r="CG10" s="21" t="str">
        <f>IFERROR(VLOOKUP($A10,'All Running Order working doc'!$B$4:$CO$60,CG$100,FALSE),"-")</f>
        <v/>
      </c>
      <c r="CH10" s="21" t="str">
        <f>IFERROR(VLOOKUP($A10,'All Running Order working doc'!$B$4:$CO$60,CH$100,FALSE),"-")</f>
        <v>-</v>
      </c>
      <c r="CI10" s="21" t="str">
        <f>IFERROR(VLOOKUP($A10,'All Running Order working doc'!$B$4:$CO$60,CI$100,FALSE),"-")</f>
        <v xml:space="preserve"> </v>
      </c>
      <c r="CJ10" s="21" t="str">
        <f>IFERROR(VLOOKUP($A10,'All Running Order working doc'!$B$4:$CO$60,CJ$100,FALSE),"-")</f>
        <v>-</v>
      </c>
      <c r="CK10" s="21" t="str">
        <f>IFERROR(VLOOKUP($A10,'All Running Order working doc'!$B$4:$CO$60,CK$100,FALSE),"-")</f>
        <v xml:space="preserve"> </v>
      </c>
      <c r="CL10" s="21" t="str">
        <f>IFERROR(VLOOKUP($A10,'All Running Order working doc'!$B$4:$CO$60,CL$100,FALSE),"-")</f>
        <v>7</v>
      </c>
      <c r="CM10" s="21" t="str">
        <f>IFERROR(VLOOKUP($A10,'All Running Order working doc'!$B$4:$CO$60,CM$100,FALSE),"-")</f>
        <v xml:space="preserve"> </v>
      </c>
      <c r="CN10" s="21" t="str">
        <f>IFERROR(VLOOKUP($A10,'All Running Order working doc'!$B$4:$CO$60,CN$100,FALSE),"-")</f>
        <v xml:space="preserve"> </v>
      </c>
      <c r="CQ10" s="3">
        <v>7</v>
      </c>
    </row>
    <row r="11" spans="1:95" x14ac:dyDescent="0.3">
      <c r="A11" s="3" t="str">
        <f>CONCATENATE(Constants!$D$3,CQ11,)</f>
        <v>Clubman8</v>
      </c>
      <c r="B11" s="12" t="str">
        <f>IFERROR(VLOOKUP($A11,'All Running Order working doc'!$B$4:$CO$60,B$100,FALSE),"-")</f>
        <v>-</v>
      </c>
      <c r="C11" s="21" t="str">
        <f>IFERROR(VLOOKUP($A11,'All Running Order working doc'!$B$4:$CO$60,C$100,FALSE),"-")</f>
        <v>-</v>
      </c>
      <c r="D11" s="21" t="str">
        <f>IFERROR(VLOOKUP($A11,'All Running Order working doc'!$B$4:$CO$60,D$100,FALSE),"-")</f>
        <v>-</v>
      </c>
      <c r="E11" s="21" t="str">
        <f>IFERROR(VLOOKUP($A11,'All Running Order working doc'!$B$4:$CO$60,E$100,FALSE),"-")</f>
        <v>-</v>
      </c>
      <c r="F11" s="21" t="str">
        <f>IFERROR(VLOOKUP($A11,'All Running Order working doc'!$B$4:$CO$60,F$100,FALSE),"-")</f>
        <v>-</v>
      </c>
      <c r="G11" s="21" t="str">
        <f>IFERROR(VLOOKUP($A11,'All Running Order working doc'!$B$4:$CO$60,G$100,FALSE),"-")</f>
        <v>-</v>
      </c>
      <c r="H11" s="21" t="str">
        <f>IFERROR(VLOOKUP($A11,'All Running Order working doc'!$B$4:$CO$60,H$100,FALSE),"-")</f>
        <v>-</v>
      </c>
      <c r="I11" s="21" t="str">
        <f>IFERROR(VLOOKUP($A11,'All Running Order working doc'!$B$4:$CO$60,I$100,FALSE),"-")</f>
        <v>-</v>
      </c>
      <c r="J11" s="21" t="str">
        <f>IFERROR(VLOOKUP($A11,'All Running Order working doc'!$B$4:$CO$60,J$100,FALSE),"-")</f>
        <v>-</v>
      </c>
      <c r="K11" s="21" t="str">
        <f>IFERROR(VLOOKUP($A11,'All Running Order working doc'!$B$4:$CO$60,K$100,FALSE),"-")</f>
        <v>-</v>
      </c>
      <c r="L11" s="21" t="str">
        <f>IFERROR(VLOOKUP($A11,'All Running Order working doc'!$B$4:$CO$60,L$100,FALSE),"-")</f>
        <v>-</v>
      </c>
      <c r="M11" s="21" t="str">
        <f>IFERROR(VLOOKUP($A11,'All Running Order working doc'!$B$4:$CO$60,M$100,FALSE),"-")</f>
        <v>-</v>
      </c>
      <c r="N11" s="21" t="str">
        <f>IFERROR(VLOOKUP($A11,'All Running Order working doc'!$B$4:$CO$60,N$100,FALSE),"-")</f>
        <v>-</v>
      </c>
      <c r="O11" s="21" t="str">
        <f>IFERROR(VLOOKUP($A11,'All Running Order working doc'!$B$4:$CO$60,O$100,FALSE),"-")</f>
        <v>-</v>
      </c>
      <c r="P11" s="21" t="str">
        <f>IFERROR(VLOOKUP($A11,'All Running Order working doc'!$B$4:$CO$60,P$100,FALSE),"-")</f>
        <v>-</v>
      </c>
      <c r="Q11" s="21" t="str">
        <f>IFERROR(VLOOKUP($A11,'All Running Order working doc'!$B$4:$CO$60,Q$100,FALSE),"-")</f>
        <v>-</v>
      </c>
      <c r="R11" s="21" t="str">
        <f>IFERROR(VLOOKUP($A11,'All Running Order working doc'!$B$4:$CO$60,R$100,FALSE),"-")</f>
        <v>-</v>
      </c>
      <c r="S11" s="21" t="str">
        <f>IFERROR(VLOOKUP($A11,'All Running Order working doc'!$B$4:$CO$60,S$100,FALSE),"-")</f>
        <v>-</v>
      </c>
      <c r="T11" s="21" t="str">
        <f>IFERROR(VLOOKUP($A11,'All Running Order working doc'!$B$4:$CO$60,T$100,FALSE),"-")</f>
        <v>-</v>
      </c>
      <c r="U11" s="21" t="str">
        <f>IFERROR(VLOOKUP($A11,'All Running Order working doc'!$B$4:$CO$60,U$100,FALSE),"-")</f>
        <v>-</v>
      </c>
      <c r="V11" s="21" t="str">
        <f>IFERROR(VLOOKUP($A11,'All Running Order working doc'!$B$4:$CO$60,V$100,FALSE),"-")</f>
        <v>-</v>
      </c>
      <c r="W11" s="21" t="str">
        <f>IFERROR(VLOOKUP($A11,'All Running Order working doc'!$B$4:$CO$60,W$100,FALSE),"-")</f>
        <v>-</v>
      </c>
      <c r="X11" s="21" t="str">
        <f>IFERROR(VLOOKUP($A11,'All Running Order working doc'!$B$4:$CO$60,X$100,FALSE),"-")</f>
        <v>-</v>
      </c>
      <c r="Y11" s="21" t="str">
        <f>IFERROR(VLOOKUP($A11,'All Running Order working doc'!$B$4:$CO$60,Y$100,FALSE),"-")</f>
        <v>-</v>
      </c>
      <c r="Z11" s="21" t="str">
        <f>IFERROR(VLOOKUP($A11,'All Running Order working doc'!$B$4:$CO$60,Z$100,FALSE),"-")</f>
        <v>-</v>
      </c>
      <c r="AA11" s="21" t="str">
        <f>IFERROR(VLOOKUP($A11,'All Running Order working doc'!$B$4:$CO$60,AA$100,FALSE),"-")</f>
        <v>-</v>
      </c>
      <c r="AB11" s="21" t="str">
        <f>IFERROR(VLOOKUP($A11,'All Running Order working doc'!$B$4:$CO$60,AB$100,FALSE),"-")</f>
        <v>-</v>
      </c>
      <c r="AC11" s="21" t="str">
        <f>IFERROR(VLOOKUP($A11,'All Running Order working doc'!$B$4:$CO$60,AC$100,FALSE),"-")</f>
        <v>-</v>
      </c>
      <c r="AD11" s="21" t="str">
        <f>IFERROR(VLOOKUP($A11,'All Running Order working doc'!$B$4:$CO$60,AD$100,FALSE),"-")</f>
        <v>-</v>
      </c>
      <c r="AE11" s="21" t="str">
        <f>IFERROR(VLOOKUP($A11,'All Running Order working doc'!$B$4:$CO$60,AE$100,FALSE),"-")</f>
        <v>-</v>
      </c>
      <c r="AF11" s="21" t="str">
        <f>IFERROR(VLOOKUP($A11,'All Running Order working doc'!$B$4:$CO$60,AF$100,FALSE),"-")</f>
        <v>-</v>
      </c>
      <c r="AG11" s="21" t="str">
        <f>IFERROR(VLOOKUP($A11,'All Running Order working doc'!$B$4:$CO$60,AG$100,FALSE),"-")</f>
        <v>-</v>
      </c>
      <c r="AH11" s="21" t="str">
        <f>IFERROR(VLOOKUP($A11,'All Running Order working doc'!$B$4:$CO$60,AH$100,FALSE),"-")</f>
        <v>-</v>
      </c>
      <c r="AI11" s="21" t="str">
        <f>IFERROR(VLOOKUP($A11,'All Running Order working doc'!$B$4:$CO$60,AI$100,FALSE),"-")</f>
        <v>-</v>
      </c>
      <c r="AJ11" s="21" t="str">
        <f>IFERROR(VLOOKUP($A11,'All Running Order working doc'!$B$4:$CO$60,AJ$100,FALSE),"-")</f>
        <v>-</v>
      </c>
      <c r="AK11" s="21" t="str">
        <f>IFERROR(VLOOKUP($A11,'All Running Order working doc'!$B$4:$CO$60,AK$100,FALSE),"-")</f>
        <v>-</v>
      </c>
      <c r="AL11" s="21" t="str">
        <f>IFERROR(VLOOKUP($A11,'All Running Order working doc'!$B$4:$CO$60,AL$100,FALSE),"-")</f>
        <v>-</v>
      </c>
      <c r="AM11" s="21" t="str">
        <f>IFERROR(VLOOKUP($A11,'All Running Order working doc'!$B$4:$CO$60,AM$100,FALSE),"-")</f>
        <v>-</v>
      </c>
      <c r="AN11" s="21" t="str">
        <f>IFERROR(VLOOKUP($A11,'All Running Order working doc'!$B$4:$CO$60,AN$100,FALSE),"-")</f>
        <v>-</v>
      </c>
      <c r="AO11" s="21" t="str">
        <f>IFERROR(VLOOKUP($A11,'All Running Order working doc'!$B$4:$CO$60,AO$100,FALSE),"-")</f>
        <v>-</v>
      </c>
      <c r="AP11" s="21" t="str">
        <f>IFERROR(VLOOKUP($A11,'All Running Order working doc'!$B$4:$CO$60,AP$100,FALSE),"-")</f>
        <v>-</v>
      </c>
      <c r="AQ11" s="21" t="str">
        <f>IFERROR(VLOOKUP($A11,'All Running Order working doc'!$B$4:$CO$60,AQ$100,FALSE),"-")</f>
        <v>-</v>
      </c>
      <c r="AR11" s="21" t="str">
        <f>IFERROR(VLOOKUP($A11,'All Running Order working doc'!$B$4:$CO$60,AR$100,FALSE),"-")</f>
        <v>-</v>
      </c>
      <c r="AS11" s="21" t="str">
        <f>IFERROR(VLOOKUP($A11,'All Running Order working doc'!$B$4:$CO$60,AS$100,FALSE),"-")</f>
        <v>-</v>
      </c>
      <c r="AT11" s="21" t="str">
        <f>IFERROR(VLOOKUP($A11,'All Running Order working doc'!$B$4:$CO$60,AT$100,FALSE),"-")</f>
        <v>-</v>
      </c>
      <c r="AU11" s="21" t="str">
        <f>IFERROR(VLOOKUP($A11,'All Running Order working doc'!$B$4:$CO$60,AU$100,FALSE),"-")</f>
        <v>-</v>
      </c>
      <c r="AV11" s="21" t="str">
        <f>IFERROR(VLOOKUP($A11,'All Running Order working doc'!$B$4:$CO$60,AV$100,FALSE),"-")</f>
        <v>-</v>
      </c>
      <c r="AW11" s="21" t="str">
        <f>IFERROR(VLOOKUP($A11,'All Running Order working doc'!$B$4:$CO$60,AW$100,FALSE),"-")</f>
        <v>-</v>
      </c>
      <c r="AX11" s="21" t="str">
        <f>IFERROR(VLOOKUP($A11,'All Running Order working doc'!$B$4:$CO$60,AX$100,FALSE),"-")</f>
        <v>-</v>
      </c>
      <c r="AY11" s="21" t="str">
        <f>IFERROR(VLOOKUP($A11,'All Running Order working doc'!$B$4:$CO$60,AY$100,FALSE),"-")</f>
        <v>-</v>
      </c>
      <c r="AZ11" s="21" t="str">
        <f>IFERROR(VLOOKUP($A11,'All Running Order working doc'!$B$4:$CO$60,AZ$100,FALSE),"-")</f>
        <v>-</v>
      </c>
      <c r="BA11" s="21" t="str">
        <f>IFERROR(VLOOKUP($A11,'All Running Order working doc'!$B$4:$CO$60,BA$100,FALSE),"-")</f>
        <v>-</v>
      </c>
      <c r="BB11" s="21" t="str">
        <f>IFERROR(VLOOKUP($A11,'All Running Order working doc'!$B$4:$CO$60,BB$100,FALSE),"-")</f>
        <v>-</v>
      </c>
      <c r="BC11" s="21" t="str">
        <f>IFERROR(VLOOKUP($A11,'All Running Order working doc'!$B$4:$CO$60,BC$100,FALSE),"-")</f>
        <v>-</v>
      </c>
      <c r="BD11" s="21" t="str">
        <f>IFERROR(VLOOKUP($A11,'All Running Order working doc'!$B$4:$CO$60,BD$100,FALSE),"-")</f>
        <v>-</v>
      </c>
      <c r="BE11" s="21" t="str">
        <f>IFERROR(VLOOKUP($A11,'All Running Order working doc'!$B$4:$CO$60,BE$100,FALSE),"-")</f>
        <v>-</v>
      </c>
      <c r="BF11" s="21" t="str">
        <f>IFERROR(VLOOKUP($A11,'All Running Order working doc'!$B$4:$CO$60,BF$100,FALSE),"-")</f>
        <v>-</v>
      </c>
      <c r="BG11" s="21" t="str">
        <f>IFERROR(VLOOKUP($A11,'All Running Order working doc'!$B$4:$CO$60,BG$100,FALSE),"-")</f>
        <v>-</v>
      </c>
      <c r="BH11" s="21" t="str">
        <f>IFERROR(VLOOKUP($A11,'All Running Order working doc'!$B$4:$CO$60,BH$100,FALSE),"-")</f>
        <v>-</v>
      </c>
      <c r="BI11" s="21" t="str">
        <f>IFERROR(VLOOKUP($A11,'All Running Order working doc'!$B$4:$CO$60,BI$100,FALSE),"-")</f>
        <v>-</v>
      </c>
      <c r="BJ11" s="21" t="str">
        <f>IFERROR(VLOOKUP($A11,'All Running Order working doc'!$B$4:$CO$60,BJ$100,FALSE),"-")</f>
        <v>-</v>
      </c>
      <c r="BK11" s="21" t="str">
        <f>IFERROR(VLOOKUP($A11,'All Running Order working doc'!$B$4:$CO$60,BK$100,FALSE),"-")</f>
        <v>-</v>
      </c>
      <c r="BL11" s="21" t="str">
        <f>IFERROR(VLOOKUP($A11,'All Running Order working doc'!$B$4:$CO$60,BL$100,FALSE),"-")</f>
        <v>-</v>
      </c>
      <c r="BM11" s="21" t="str">
        <f>IFERROR(VLOOKUP($A11,'All Running Order working doc'!$B$4:$CO$60,BM$100,FALSE),"-")</f>
        <v>-</v>
      </c>
      <c r="BN11" s="21" t="str">
        <f>IFERROR(VLOOKUP($A11,'All Running Order working doc'!$B$4:$CO$60,BN$100,FALSE),"-")</f>
        <v>-</v>
      </c>
      <c r="BO11" s="21" t="str">
        <f>IFERROR(VLOOKUP($A11,'All Running Order working doc'!$B$4:$CO$60,BO$100,FALSE),"-")</f>
        <v>-</v>
      </c>
      <c r="BP11" s="21" t="str">
        <f>IFERROR(VLOOKUP($A11,'All Running Order working doc'!$B$4:$CO$60,BP$100,FALSE),"-")</f>
        <v>-</v>
      </c>
      <c r="BQ11" s="21" t="str">
        <f>IFERROR(VLOOKUP($A11,'All Running Order working doc'!$B$4:$CO$60,BQ$100,FALSE),"-")</f>
        <v>-</v>
      </c>
      <c r="BR11" s="21" t="str">
        <f>IFERROR(VLOOKUP($A11,'All Running Order working doc'!$B$4:$CO$60,BR$100,FALSE),"-")</f>
        <v>-</v>
      </c>
      <c r="BS11" s="21" t="str">
        <f>IFERROR(VLOOKUP($A11,'All Running Order working doc'!$B$4:$CO$60,BS$100,FALSE),"-")</f>
        <v>-</v>
      </c>
      <c r="BT11" s="21" t="str">
        <f>IFERROR(VLOOKUP($A11,'All Running Order working doc'!$B$4:$CO$60,BT$100,FALSE),"-")</f>
        <v>-</v>
      </c>
      <c r="BU11" s="21" t="str">
        <f>IFERROR(VLOOKUP($A11,'All Running Order working doc'!$B$4:$CO$60,BU$100,FALSE),"-")</f>
        <v>-</v>
      </c>
      <c r="BV11" s="21" t="str">
        <f>IFERROR(VLOOKUP($A11,'All Running Order working doc'!$B$4:$CO$60,BV$100,FALSE),"-")</f>
        <v>-</v>
      </c>
      <c r="BW11" s="21" t="str">
        <f>IFERROR(VLOOKUP($A11,'All Running Order working doc'!$B$4:$CO$60,BW$100,FALSE),"-")</f>
        <v>-</v>
      </c>
      <c r="BX11" s="21" t="str">
        <f>IFERROR(VLOOKUP($A11,'All Running Order working doc'!$B$4:$CO$60,BX$100,FALSE),"-")</f>
        <v>-</v>
      </c>
      <c r="BY11" s="21" t="str">
        <f>IFERROR(VLOOKUP($A11,'All Running Order working doc'!$B$4:$CO$60,BY$100,FALSE),"-")</f>
        <v>-</v>
      </c>
      <c r="BZ11" s="21" t="str">
        <f>IFERROR(VLOOKUP($A11,'All Running Order working doc'!$B$4:$CO$60,BZ$100,FALSE),"-")</f>
        <v>-</v>
      </c>
      <c r="CA11" s="21" t="str">
        <f>IFERROR(VLOOKUP($A11,'All Running Order working doc'!$B$4:$CO$60,CA$100,FALSE),"-")</f>
        <v>-</v>
      </c>
      <c r="CB11" s="21" t="str">
        <f>IFERROR(VLOOKUP($A11,'All Running Order working doc'!$B$4:$CO$60,CB$100,FALSE),"-")</f>
        <v>-</v>
      </c>
      <c r="CC11" s="21" t="str">
        <f>IFERROR(VLOOKUP($A11,'All Running Order working doc'!$B$4:$CO$60,CC$100,FALSE),"-")</f>
        <v>-</v>
      </c>
      <c r="CD11" s="21" t="str">
        <f>IFERROR(VLOOKUP($A11,'All Running Order working doc'!$B$4:$CO$60,CD$100,FALSE),"-")</f>
        <v>-</v>
      </c>
      <c r="CE11" s="21" t="str">
        <f>IFERROR(VLOOKUP($A11,'All Running Order working doc'!$B$4:$CO$60,CE$100,FALSE),"-")</f>
        <v>-</v>
      </c>
      <c r="CF11" s="21" t="str">
        <f>IFERROR(VLOOKUP($A11,'All Running Order working doc'!$B$4:$CO$60,CF$100,FALSE),"-")</f>
        <v>-</v>
      </c>
      <c r="CG11" s="21" t="str">
        <f>IFERROR(VLOOKUP($A11,'All Running Order working doc'!$B$4:$CO$60,CG$100,FALSE),"-")</f>
        <v>-</v>
      </c>
      <c r="CH11" s="21" t="str">
        <f>IFERROR(VLOOKUP($A11,'All Running Order working doc'!$B$4:$CO$60,CH$100,FALSE),"-")</f>
        <v>-</v>
      </c>
      <c r="CI11" s="21" t="str">
        <f>IFERROR(VLOOKUP($A11,'All Running Order working doc'!$B$4:$CO$60,CI$100,FALSE),"-")</f>
        <v>-</v>
      </c>
      <c r="CJ11" s="21" t="str">
        <f>IFERROR(VLOOKUP($A11,'All Running Order working doc'!$B$4:$CO$60,CJ$100,FALSE),"-")</f>
        <v>-</v>
      </c>
      <c r="CK11" s="21" t="str">
        <f>IFERROR(VLOOKUP($A11,'All Running Order working doc'!$B$4:$CO$60,CK$100,FALSE),"-")</f>
        <v>-</v>
      </c>
      <c r="CL11" s="21" t="str">
        <f>IFERROR(VLOOKUP($A11,'All Running Order working doc'!$B$4:$CO$60,CL$100,FALSE),"-")</f>
        <v>-</v>
      </c>
      <c r="CM11" s="21" t="str">
        <f>IFERROR(VLOOKUP($A11,'All Running Order working doc'!$B$4:$CO$60,CM$100,FALSE),"-")</f>
        <v>-</v>
      </c>
      <c r="CN11" s="21" t="str">
        <f>IFERROR(VLOOKUP($A11,'All Running Order working doc'!$B$4:$CO$60,CN$100,FALSE),"-")</f>
        <v>-</v>
      </c>
      <c r="CQ11" s="3">
        <v>8</v>
      </c>
    </row>
    <row r="12" spans="1:95" x14ac:dyDescent="0.3">
      <c r="A12" s="3" t="str">
        <f>CONCATENATE(Constants!$D$3,CQ12,)</f>
        <v>Clubman9</v>
      </c>
      <c r="B12" s="12" t="str">
        <f>IFERROR(VLOOKUP($A12,'All Running Order working doc'!$B$4:$CO$60,B$100,FALSE),"-")</f>
        <v>-</v>
      </c>
      <c r="C12" s="21" t="str">
        <f>IFERROR(VLOOKUP($A12,'All Running Order working doc'!$B$4:$CO$60,C$100,FALSE),"-")</f>
        <v>-</v>
      </c>
      <c r="D12" s="21" t="str">
        <f>IFERROR(VLOOKUP($A12,'All Running Order working doc'!$B$4:$CO$60,D$100,FALSE),"-")</f>
        <v>-</v>
      </c>
      <c r="E12" s="21" t="str">
        <f>IFERROR(VLOOKUP($A12,'All Running Order working doc'!$B$4:$CO$60,E$100,FALSE),"-")</f>
        <v>-</v>
      </c>
      <c r="F12" s="21" t="str">
        <f>IFERROR(VLOOKUP($A12,'All Running Order working doc'!$B$4:$CO$60,F$100,FALSE),"-")</f>
        <v>-</v>
      </c>
      <c r="G12" s="21" t="str">
        <f>IFERROR(VLOOKUP($A12,'All Running Order working doc'!$B$4:$CO$60,G$100,FALSE),"-")</f>
        <v>-</v>
      </c>
      <c r="H12" s="21" t="str">
        <f>IFERROR(VLOOKUP($A12,'All Running Order working doc'!$B$4:$CO$60,H$100,FALSE),"-")</f>
        <v>-</v>
      </c>
      <c r="I12" s="21" t="str">
        <f>IFERROR(VLOOKUP($A12,'All Running Order working doc'!$B$4:$CO$60,I$100,FALSE),"-")</f>
        <v>-</v>
      </c>
      <c r="J12" s="21" t="str">
        <f>IFERROR(VLOOKUP($A12,'All Running Order working doc'!$B$4:$CO$60,J$100,FALSE),"-")</f>
        <v>-</v>
      </c>
      <c r="K12" s="21" t="str">
        <f>IFERROR(VLOOKUP($A12,'All Running Order working doc'!$B$4:$CO$60,K$100,FALSE),"-")</f>
        <v>-</v>
      </c>
      <c r="L12" s="21" t="str">
        <f>IFERROR(VLOOKUP($A12,'All Running Order working doc'!$B$4:$CO$60,L$100,FALSE),"-")</f>
        <v>-</v>
      </c>
      <c r="M12" s="21" t="str">
        <f>IFERROR(VLOOKUP($A12,'All Running Order working doc'!$B$4:$CO$60,M$100,FALSE),"-")</f>
        <v>-</v>
      </c>
      <c r="N12" s="21" t="str">
        <f>IFERROR(VLOOKUP($A12,'All Running Order working doc'!$B$4:$CO$60,N$100,FALSE),"-")</f>
        <v>-</v>
      </c>
      <c r="O12" s="21" t="str">
        <f>IFERROR(VLOOKUP($A12,'All Running Order working doc'!$B$4:$CO$60,O$100,FALSE),"-")</f>
        <v>-</v>
      </c>
      <c r="P12" s="21" t="str">
        <f>IFERROR(VLOOKUP($A12,'All Running Order working doc'!$B$4:$CO$60,P$100,FALSE),"-")</f>
        <v>-</v>
      </c>
      <c r="Q12" s="21" t="str">
        <f>IFERROR(VLOOKUP($A12,'All Running Order working doc'!$B$4:$CO$60,Q$100,FALSE),"-")</f>
        <v>-</v>
      </c>
      <c r="R12" s="21" t="str">
        <f>IFERROR(VLOOKUP($A12,'All Running Order working doc'!$B$4:$CO$60,R$100,FALSE),"-")</f>
        <v>-</v>
      </c>
      <c r="S12" s="21" t="str">
        <f>IFERROR(VLOOKUP($A12,'All Running Order working doc'!$B$4:$CO$60,S$100,FALSE),"-")</f>
        <v>-</v>
      </c>
      <c r="T12" s="21" t="str">
        <f>IFERROR(VLOOKUP($A12,'All Running Order working doc'!$B$4:$CO$60,T$100,FALSE),"-")</f>
        <v>-</v>
      </c>
      <c r="U12" s="21" t="str">
        <f>IFERROR(VLOOKUP($A12,'All Running Order working doc'!$B$4:$CO$60,U$100,FALSE),"-")</f>
        <v>-</v>
      </c>
      <c r="V12" s="21" t="str">
        <f>IFERROR(VLOOKUP($A12,'All Running Order working doc'!$B$4:$CO$60,V$100,FALSE),"-")</f>
        <v>-</v>
      </c>
      <c r="W12" s="21" t="str">
        <f>IFERROR(VLOOKUP($A12,'All Running Order working doc'!$B$4:$CO$60,W$100,FALSE),"-")</f>
        <v>-</v>
      </c>
      <c r="X12" s="21" t="str">
        <f>IFERROR(VLOOKUP($A12,'All Running Order working doc'!$B$4:$CO$60,X$100,FALSE),"-")</f>
        <v>-</v>
      </c>
      <c r="Y12" s="21" t="str">
        <f>IFERROR(VLOOKUP($A12,'All Running Order working doc'!$B$4:$CO$60,Y$100,FALSE),"-")</f>
        <v>-</v>
      </c>
      <c r="Z12" s="21" t="str">
        <f>IFERROR(VLOOKUP($A12,'All Running Order working doc'!$B$4:$CO$60,Z$100,FALSE),"-")</f>
        <v>-</v>
      </c>
      <c r="AA12" s="21" t="str">
        <f>IFERROR(VLOOKUP($A12,'All Running Order working doc'!$B$4:$CO$60,AA$100,FALSE),"-")</f>
        <v>-</v>
      </c>
      <c r="AB12" s="21" t="str">
        <f>IFERROR(VLOOKUP($A12,'All Running Order working doc'!$B$4:$CO$60,AB$100,FALSE),"-")</f>
        <v>-</v>
      </c>
      <c r="AC12" s="21" t="str">
        <f>IFERROR(VLOOKUP($A12,'All Running Order working doc'!$B$4:$CO$60,AC$100,FALSE),"-")</f>
        <v>-</v>
      </c>
      <c r="AD12" s="21" t="str">
        <f>IFERROR(VLOOKUP($A12,'All Running Order working doc'!$B$4:$CO$60,AD$100,FALSE),"-")</f>
        <v>-</v>
      </c>
      <c r="AE12" s="21" t="str">
        <f>IFERROR(VLOOKUP($A12,'All Running Order working doc'!$B$4:$CO$60,AE$100,FALSE),"-")</f>
        <v>-</v>
      </c>
      <c r="AF12" s="21" t="str">
        <f>IFERROR(VLOOKUP($A12,'All Running Order working doc'!$B$4:$CO$60,AF$100,FALSE),"-")</f>
        <v>-</v>
      </c>
      <c r="AG12" s="21" t="str">
        <f>IFERROR(VLOOKUP($A12,'All Running Order working doc'!$B$4:$CO$60,AG$100,FALSE),"-")</f>
        <v>-</v>
      </c>
      <c r="AH12" s="21" t="str">
        <f>IFERROR(VLOOKUP($A12,'All Running Order working doc'!$B$4:$CO$60,AH$100,FALSE),"-")</f>
        <v>-</v>
      </c>
      <c r="AI12" s="21" t="str">
        <f>IFERROR(VLOOKUP($A12,'All Running Order working doc'!$B$4:$CO$60,AI$100,FALSE),"-")</f>
        <v>-</v>
      </c>
      <c r="AJ12" s="21" t="str">
        <f>IFERROR(VLOOKUP($A12,'All Running Order working doc'!$B$4:$CO$60,AJ$100,FALSE),"-")</f>
        <v>-</v>
      </c>
      <c r="AK12" s="21" t="str">
        <f>IFERROR(VLOOKUP($A12,'All Running Order working doc'!$B$4:$CO$60,AK$100,FALSE),"-")</f>
        <v>-</v>
      </c>
      <c r="AL12" s="21" t="str">
        <f>IFERROR(VLOOKUP($A12,'All Running Order working doc'!$B$4:$CO$60,AL$100,FALSE),"-")</f>
        <v>-</v>
      </c>
      <c r="AM12" s="21" t="str">
        <f>IFERROR(VLOOKUP($A12,'All Running Order working doc'!$B$4:$CO$60,AM$100,FALSE),"-")</f>
        <v>-</v>
      </c>
      <c r="AN12" s="21" t="str">
        <f>IFERROR(VLOOKUP($A12,'All Running Order working doc'!$B$4:$CO$60,AN$100,FALSE),"-")</f>
        <v>-</v>
      </c>
      <c r="AO12" s="21" t="str">
        <f>IFERROR(VLOOKUP($A12,'All Running Order working doc'!$B$4:$CO$60,AO$100,FALSE),"-")</f>
        <v>-</v>
      </c>
      <c r="AP12" s="21" t="str">
        <f>IFERROR(VLOOKUP($A12,'All Running Order working doc'!$B$4:$CO$60,AP$100,FALSE),"-")</f>
        <v>-</v>
      </c>
      <c r="AQ12" s="21" t="str">
        <f>IFERROR(VLOOKUP($A12,'All Running Order working doc'!$B$4:$CO$60,AQ$100,FALSE),"-")</f>
        <v>-</v>
      </c>
      <c r="AR12" s="21" t="str">
        <f>IFERROR(VLOOKUP($A12,'All Running Order working doc'!$B$4:$CO$60,AR$100,FALSE),"-")</f>
        <v>-</v>
      </c>
      <c r="AS12" s="21" t="str">
        <f>IFERROR(VLOOKUP($A12,'All Running Order working doc'!$B$4:$CO$60,AS$100,FALSE),"-")</f>
        <v>-</v>
      </c>
      <c r="AT12" s="21" t="str">
        <f>IFERROR(VLOOKUP($A12,'All Running Order working doc'!$B$4:$CO$60,AT$100,FALSE),"-")</f>
        <v>-</v>
      </c>
      <c r="AU12" s="21" t="str">
        <f>IFERROR(VLOOKUP($A12,'All Running Order working doc'!$B$4:$CO$60,AU$100,FALSE),"-")</f>
        <v>-</v>
      </c>
      <c r="AV12" s="21" t="str">
        <f>IFERROR(VLOOKUP($A12,'All Running Order working doc'!$B$4:$CO$60,AV$100,FALSE),"-")</f>
        <v>-</v>
      </c>
      <c r="AW12" s="21" t="str">
        <f>IFERROR(VLOOKUP($A12,'All Running Order working doc'!$B$4:$CO$60,AW$100,FALSE),"-")</f>
        <v>-</v>
      </c>
      <c r="AX12" s="21" t="str">
        <f>IFERROR(VLOOKUP($A12,'All Running Order working doc'!$B$4:$CO$60,AX$100,FALSE),"-")</f>
        <v>-</v>
      </c>
      <c r="AY12" s="21" t="str">
        <f>IFERROR(VLOOKUP($A12,'All Running Order working doc'!$B$4:$CO$60,AY$100,FALSE),"-")</f>
        <v>-</v>
      </c>
      <c r="AZ12" s="21" t="str">
        <f>IFERROR(VLOOKUP($A12,'All Running Order working doc'!$B$4:$CO$60,AZ$100,FALSE),"-")</f>
        <v>-</v>
      </c>
      <c r="BA12" s="21" t="str">
        <f>IFERROR(VLOOKUP($A12,'All Running Order working doc'!$B$4:$CO$60,BA$100,FALSE),"-")</f>
        <v>-</v>
      </c>
      <c r="BB12" s="21" t="str">
        <f>IFERROR(VLOOKUP($A12,'All Running Order working doc'!$B$4:$CO$60,BB$100,FALSE),"-")</f>
        <v>-</v>
      </c>
      <c r="BC12" s="21" t="str">
        <f>IFERROR(VLOOKUP($A12,'All Running Order working doc'!$B$4:$CO$60,BC$100,FALSE),"-")</f>
        <v>-</v>
      </c>
      <c r="BD12" s="21" t="str">
        <f>IFERROR(VLOOKUP($A12,'All Running Order working doc'!$B$4:$CO$60,BD$100,FALSE),"-")</f>
        <v>-</v>
      </c>
      <c r="BE12" s="21" t="str">
        <f>IFERROR(VLOOKUP($A12,'All Running Order working doc'!$B$4:$CO$60,BE$100,FALSE),"-")</f>
        <v>-</v>
      </c>
      <c r="BF12" s="21" t="str">
        <f>IFERROR(VLOOKUP($A12,'All Running Order working doc'!$B$4:$CO$60,BF$100,FALSE),"-")</f>
        <v>-</v>
      </c>
      <c r="BG12" s="21" t="str">
        <f>IFERROR(VLOOKUP($A12,'All Running Order working doc'!$B$4:$CO$60,BG$100,FALSE),"-")</f>
        <v>-</v>
      </c>
      <c r="BH12" s="21" t="str">
        <f>IFERROR(VLOOKUP($A12,'All Running Order working doc'!$B$4:$CO$60,BH$100,FALSE),"-")</f>
        <v>-</v>
      </c>
      <c r="BI12" s="21" t="str">
        <f>IFERROR(VLOOKUP($A12,'All Running Order working doc'!$B$4:$CO$60,BI$100,FALSE),"-")</f>
        <v>-</v>
      </c>
      <c r="BJ12" s="21" t="str">
        <f>IFERROR(VLOOKUP($A12,'All Running Order working doc'!$B$4:$CO$60,BJ$100,FALSE),"-")</f>
        <v>-</v>
      </c>
      <c r="BK12" s="21" t="str">
        <f>IFERROR(VLOOKUP($A12,'All Running Order working doc'!$B$4:$CO$60,BK$100,FALSE),"-")</f>
        <v>-</v>
      </c>
      <c r="BL12" s="21" t="str">
        <f>IFERROR(VLOOKUP($A12,'All Running Order working doc'!$B$4:$CO$60,BL$100,FALSE),"-")</f>
        <v>-</v>
      </c>
      <c r="BM12" s="21" t="str">
        <f>IFERROR(VLOOKUP($A12,'All Running Order working doc'!$B$4:$CO$60,BM$100,FALSE),"-")</f>
        <v>-</v>
      </c>
      <c r="BN12" s="21" t="str">
        <f>IFERROR(VLOOKUP($A12,'All Running Order working doc'!$B$4:$CO$60,BN$100,FALSE),"-")</f>
        <v>-</v>
      </c>
      <c r="BO12" s="21" t="str">
        <f>IFERROR(VLOOKUP($A12,'All Running Order working doc'!$B$4:$CO$60,BO$100,FALSE),"-")</f>
        <v>-</v>
      </c>
      <c r="BP12" s="21" t="str">
        <f>IFERROR(VLOOKUP($A12,'All Running Order working doc'!$B$4:$CO$60,BP$100,FALSE),"-")</f>
        <v>-</v>
      </c>
      <c r="BQ12" s="21" t="str">
        <f>IFERROR(VLOOKUP($A12,'All Running Order working doc'!$B$4:$CO$60,BQ$100,FALSE),"-")</f>
        <v>-</v>
      </c>
      <c r="BR12" s="21" t="str">
        <f>IFERROR(VLOOKUP($A12,'All Running Order working doc'!$B$4:$CO$60,BR$100,FALSE),"-")</f>
        <v>-</v>
      </c>
      <c r="BS12" s="21" t="str">
        <f>IFERROR(VLOOKUP($A12,'All Running Order working doc'!$B$4:$CO$60,BS$100,FALSE),"-")</f>
        <v>-</v>
      </c>
      <c r="BT12" s="21" t="str">
        <f>IFERROR(VLOOKUP($A12,'All Running Order working doc'!$B$4:$CO$60,BT$100,FALSE),"-")</f>
        <v>-</v>
      </c>
      <c r="BU12" s="21" t="str">
        <f>IFERROR(VLOOKUP($A12,'All Running Order working doc'!$B$4:$CO$60,BU$100,FALSE),"-")</f>
        <v>-</v>
      </c>
      <c r="BV12" s="21" t="str">
        <f>IFERROR(VLOOKUP($A12,'All Running Order working doc'!$B$4:$CO$60,BV$100,FALSE),"-")</f>
        <v>-</v>
      </c>
      <c r="BW12" s="21" t="str">
        <f>IFERROR(VLOOKUP($A12,'All Running Order working doc'!$B$4:$CO$60,BW$100,FALSE),"-")</f>
        <v>-</v>
      </c>
      <c r="BX12" s="21" t="str">
        <f>IFERROR(VLOOKUP($A12,'All Running Order working doc'!$B$4:$CO$60,BX$100,FALSE),"-")</f>
        <v>-</v>
      </c>
      <c r="BY12" s="21" t="str">
        <f>IFERROR(VLOOKUP($A12,'All Running Order working doc'!$B$4:$CO$60,BY$100,FALSE),"-")</f>
        <v>-</v>
      </c>
      <c r="BZ12" s="21" t="str">
        <f>IFERROR(VLOOKUP($A12,'All Running Order working doc'!$B$4:$CO$60,BZ$100,FALSE),"-")</f>
        <v>-</v>
      </c>
      <c r="CA12" s="21" t="str">
        <f>IFERROR(VLOOKUP($A12,'All Running Order working doc'!$B$4:$CO$60,CA$100,FALSE),"-")</f>
        <v>-</v>
      </c>
      <c r="CB12" s="21" t="str">
        <f>IFERROR(VLOOKUP($A12,'All Running Order working doc'!$B$4:$CO$60,CB$100,FALSE),"-")</f>
        <v>-</v>
      </c>
      <c r="CC12" s="21" t="str">
        <f>IFERROR(VLOOKUP($A12,'All Running Order working doc'!$B$4:$CO$60,CC$100,FALSE),"-")</f>
        <v>-</v>
      </c>
      <c r="CD12" s="21" t="str">
        <f>IFERROR(VLOOKUP($A12,'All Running Order working doc'!$B$4:$CO$60,CD$100,FALSE),"-")</f>
        <v>-</v>
      </c>
      <c r="CE12" s="21" t="str">
        <f>IFERROR(VLOOKUP($A12,'All Running Order working doc'!$B$4:$CO$60,CE$100,FALSE),"-")</f>
        <v>-</v>
      </c>
      <c r="CF12" s="21" t="str">
        <f>IFERROR(VLOOKUP($A12,'All Running Order working doc'!$B$4:$CO$60,CF$100,FALSE),"-")</f>
        <v>-</v>
      </c>
      <c r="CG12" s="21" t="str">
        <f>IFERROR(VLOOKUP($A12,'All Running Order working doc'!$B$4:$CO$60,CG$100,FALSE),"-")</f>
        <v>-</v>
      </c>
      <c r="CH12" s="21" t="str">
        <f>IFERROR(VLOOKUP($A12,'All Running Order working doc'!$B$4:$CO$60,CH$100,FALSE),"-")</f>
        <v>-</v>
      </c>
      <c r="CI12" s="21" t="str">
        <f>IFERROR(VLOOKUP($A12,'All Running Order working doc'!$B$4:$CO$60,CI$100,FALSE),"-")</f>
        <v>-</v>
      </c>
      <c r="CJ12" s="21" t="str">
        <f>IFERROR(VLOOKUP($A12,'All Running Order working doc'!$B$4:$CO$60,CJ$100,FALSE),"-")</f>
        <v>-</v>
      </c>
      <c r="CK12" s="21" t="str">
        <f>IFERROR(VLOOKUP($A12,'All Running Order working doc'!$B$4:$CO$60,CK$100,FALSE),"-")</f>
        <v>-</v>
      </c>
      <c r="CL12" s="21" t="str">
        <f>IFERROR(VLOOKUP($A12,'All Running Order working doc'!$B$4:$CO$60,CL$100,FALSE),"-")</f>
        <v>-</v>
      </c>
      <c r="CM12" s="21" t="str">
        <f>IFERROR(VLOOKUP($A12,'All Running Order working doc'!$B$4:$CO$60,CM$100,FALSE),"-")</f>
        <v>-</v>
      </c>
      <c r="CN12" s="21" t="str">
        <f>IFERROR(VLOOKUP($A12,'All Running Order working doc'!$B$4:$CO$60,CN$100,FALSE),"-")</f>
        <v>-</v>
      </c>
      <c r="CQ12" s="3">
        <v>9</v>
      </c>
    </row>
    <row r="13" spans="1:95" x14ac:dyDescent="0.3">
      <c r="A13" s="3" t="str">
        <f>CONCATENATE(Constants!$D$3,CQ13,)</f>
        <v>Clubman10</v>
      </c>
      <c r="B13" s="12" t="str">
        <f>IFERROR(VLOOKUP($A13,'All Running Order working doc'!$B$4:$CO$60,B$100,FALSE),"-")</f>
        <v>-</v>
      </c>
      <c r="C13" s="21" t="str">
        <f>IFERROR(VLOOKUP($A13,'All Running Order working doc'!$B$4:$CO$60,C$100,FALSE),"-")</f>
        <v>-</v>
      </c>
      <c r="D13" s="21" t="str">
        <f>IFERROR(VLOOKUP($A13,'All Running Order working doc'!$B$4:$CO$60,D$100,FALSE),"-")</f>
        <v>-</v>
      </c>
      <c r="E13" s="21" t="str">
        <f>IFERROR(VLOOKUP($A13,'All Running Order working doc'!$B$4:$CO$60,E$100,FALSE),"-")</f>
        <v>-</v>
      </c>
      <c r="F13" s="21" t="str">
        <f>IFERROR(VLOOKUP($A13,'All Running Order working doc'!$B$4:$CO$60,F$100,FALSE),"-")</f>
        <v>-</v>
      </c>
      <c r="G13" s="21" t="str">
        <f>IFERROR(VLOOKUP($A13,'All Running Order working doc'!$B$4:$CO$60,G$100,FALSE),"-")</f>
        <v>-</v>
      </c>
      <c r="H13" s="21" t="str">
        <f>IFERROR(VLOOKUP($A13,'All Running Order working doc'!$B$4:$CO$60,H$100,FALSE),"-")</f>
        <v>-</v>
      </c>
      <c r="I13" s="21" t="str">
        <f>IFERROR(VLOOKUP($A13,'All Running Order working doc'!$B$4:$CO$60,I$100,FALSE),"-")</f>
        <v>-</v>
      </c>
      <c r="J13" s="21" t="str">
        <f>IFERROR(VLOOKUP($A13,'All Running Order working doc'!$B$4:$CO$60,J$100,FALSE),"-")</f>
        <v>-</v>
      </c>
      <c r="K13" s="21" t="str">
        <f>IFERROR(VLOOKUP($A13,'All Running Order working doc'!$B$4:$CO$60,K$100,FALSE),"-")</f>
        <v>-</v>
      </c>
      <c r="L13" s="21" t="str">
        <f>IFERROR(VLOOKUP($A13,'All Running Order working doc'!$B$4:$CO$60,L$100,FALSE),"-")</f>
        <v>-</v>
      </c>
      <c r="M13" s="21" t="str">
        <f>IFERROR(VLOOKUP($A13,'All Running Order working doc'!$B$4:$CO$60,M$100,FALSE),"-")</f>
        <v>-</v>
      </c>
      <c r="N13" s="21" t="str">
        <f>IFERROR(VLOOKUP($A13,'All Running Order working doc'!$B$4:$CO$60,N$100,FALSE),"-")</f>
        <v>-</v>
      </c>
      <c r="O13" s="21" t="str">
        <f>IFERROR(VLOOKUP($A13,'All Running Order working doc'!$B$4:$CO$60,O$100,FALSE),"-")</f>
        <v>-</v>
      </c>
      <c r="P13" s="21" t="str">
        <f>IFERROR(VLOOKUP($A13,'All Running Order working doc'!$B$4:$CO$60,P$100,FALSE),"-")</f>
        <v>-</v>
      </c>
      <c r="Q13" s="21" t="str">
        <f>IFERROR(VLOOKUP($A13,'All Running Order working doc'!$B$4:$CO$60,Q$100,FALSE),"-")</f>
        <v>-</v>
      </c>
      <c r="R13" s="21" t="str">
        <f>IFERROR(VLOOKUP($A13,'All Running Order working doc'!$B$4:$CO$60,R$100,FALSE),"-")</f>
        <v>-</v>
      </c>
      <c r="S13" s="21" t="str">
        <f>IFERROR(VLOOKUP($A13,'All Running Order working doc'!$B$4:$CO$60,S$100,FALSE),"-")</f>
        <v>-</v>
      </c>
      <c r="T13" s="21" t="str">
        <f>IFERROR(VLOOKUP($A13,'All Running Order working doc'!$B$4:$CO$60,T$100,FALSE),"-")</f>
        <v>-</v>
      </c>
      <c r="U13" s="21" t="str">
        <f>IFERROR(VLOOKUP($A13,'All Running Order working doc'!$B$4:$CO$60,U$100,FALSE),"-")</f>
        <v>-</v>
      </c>
      <c r="V13" s="21" t="str">
        <f>IFERROR(VLOOKUP($A13,'All Running Order working doc'!$B$4:$CO$60,V$100,FALSE),"-")</f>
        <v>-</v>
      </c>
      <c r="W13" s="21" t="str">
        <f>IFERROR(VLOOKUP($A13,'All Running Order working doc'!$B$4:$CO$60,W$100,FALSE),"-")</f>
        <v>-</v>
      </c>
      <c r="X13" s="21" t="str">
        <f>IFERROR(VLOOKUP($A13,'All Running Order working doc'!$B$4:$CO$60,X$100,FALSE),"-")</f>
        <v>-</v>
      </c>
      <c r="Y13" s="21" t="str">
        <f>IFERROR(VLOOKUP($A13,'All Running Order working doc'!$B$4:$CO$60,Y$100,FALSE),"-")</f>
        <v>-</v>
      </c>
      <c r="Z13" s="21" t="str">
        <f>IFERROR(VLOOKUP($A13,'All Running Order working doc'!$B$4:$CO$60,Z$100,FALSE),"-")</f>
        <v>-</v>
      </c>
      <c r="AA13" s="21" t="str">
        <f>IFERROR(VLOOKUP($A13,'All Running Order working doc'!$B$4:$CO$60,AA$100,FALSE),"-")</f>
        <v>-</v>
      </c>
      <c r="AB13" s="21" t="str">
        <f>IFERROR(VLOOKUP($A13,'All Running Order working doc'!$B$4:$CO$60,AB$100,FALSE),"-")</f>
        <v>-</v>
      </c>
      <c r="AC13" s="21" t="str">
        <f>IFERROR(VLOOKUP($A13,'All Running Order working doc'!$B$4:$CO$60,AC$100,FALSE),"-")</f>
        <v>-</v>
      </c>
      <c r="AD13" s="21" t="str">
        <f>IFERROR(VLOOKUP($A13,'All Running Order working doc'!$B$4:$CO$60,AD$100,FALSE),"-")</f>
        <v>-</v>
      </c>
      <c r="AE13" s="21" t="str">
        <f>IFERROR(VLOOKUP($A13,'All Running Order working doc'!$B$4:$CO$60,AE$100,FALSE),"-")</f>
        <v>-</v>
      </c>
      <c r="AF13" s="21" t="str">
        <f>IFERROR(VLOOKUP($A13,'All Running Order working doc'!$B$4:$CO$60,AF$100,FALSE),"-")</f>
        <v>-</v>
      </c>
      <c r="AG13" s="21" t="str">
        <f>IFERROR(VLOOKUP($A13,'All Running Order working doc'!$B$4:$CO$60,AG$100,FALSE),"-")</f>
        <v>-</v>
      </c>
      <c r="AH13" s="21" t="str">
        <f>IFERROR(VLOOKUP($A13,'All Running Order working doc'!$B$4:$CO$60,AH$100,FALSE),"-")</f>
        <v>-</v>
      </c>
      <c r="AI13" s="21" t="str">
        <f>IFERROR(VLOOKUP($A13,'All Running Order working doc'!$B$4:$CO$60,AI$100,FALSE),"-")</f>
        <v>-</v>
      </c>
      <c r="AJ13" s="21" t="str">
        <f>IFERROR(VLOOKUP($A13,'All Running Order working doc'!$B$4:$CO$60,AJ$100,FALSE),"-")</f>
        <v>-</v>
      </c>
      <c r="AK13" s="21" t="str">
        <f>IFERROR(VLOOKUP($A13,'All Running Order working doc'!$B$4:$CO$60,AK$100,FALSE),"-")</f>
        <v>-</v>
      </c>
      <c r="AL13" s="21" t="str">
        <f>IFERROR(VLOOKUP($A13,'All Running Order working doc'!$B$4:$CO$60,AL$100,FALSE),"-")</f>
        <v>-</v>
      </c>
      <c r="AM13" s="21" t="str">
        <f>IFERROR(VLOOKUP($A13,'All Running Order working doc'!$B$4:$CO$60,AM$100,FALSE),"-")</f>
        <v>-</v>
      </c>
      <c r="AN13" s="21" t="str">
        <f>IFERROR(VLOOKUP($A13,'All Running Order working doc'!$B$4:$CO$60,AN$100,FALSE),"-")</f>
        <v>-</v>
      </c>
      <c r="AO13" s="21" t="str">
        <f>IFERROR(VLOOKUP($A13,'All Running Order working doc'!$B$4:$CO$60,AO$100,FALSE),"-")</f>
        <v>-</v>
      </c>
      <c r="AP13" s="21" t="str">
        <f>IFERROR(VLOOKUP($A13,'All Running Order working doc'!$B$4:$CO$60,AP$100,FALSE),"-")</f>
        <v>-</v>
      </c>
      <c r="AQ13" s="21" t="str">
        <f>IFERROR(VLOOKUP($A13,'All Running Order working doc'!$B$4:$CO$60,AQ$100,FALSE),"-")</f>
        <v>-</v>
      </c>
      <c r="AR13" s="21" t="str">
        <f>IFERROR(VLOOKUP($A13,'All Running Order working doc'!$B$4:$CO$60,AR$100,FALSE),"-")</f>
        <v>-</v>
      </c>
      <c r="AS13" s="21" t="str">
        <f>IFERROR(VLOOKUP($A13,'All Running Order working doc'!$B$4:$CO$60,AS$100,FALSE),"-")</f>
        <v>-</v>
      </c>
      <c r="AT13" s="21" t="str">
        <f>IFERROR(VLOOKUP($A13,'All Running Order working doc'!$B$4:$CO$60,AT$100,FALSE),"-")</f>
        <v>-</v>
      </c>
      <c r="AU13" s="21" t="str">
        <f>IFERROR(VLOOKUP($A13,'All Running Order working doc'!$B$4:$CO$60,AU$100,FALSE),"-")</f>
        <v>-</v>
      </c>
      <c r="AV13" s="21" t="str">
        <f>IFERROR(VLOOKUP($A13,'All Running Order working doc'!$B$4:$CO$60,AV$100,FALSE),"-")</f>
        <v>-</v>
      </c>
      <c r="AW13" s="21" t="str">
        <f>IFERROR(VLOOKUP($A13,'All Running Order working doc'!$B$4:$CO$60,AW$100,FALSE),"-")</f>
        <v>-</v>
      </c>
      <c r="AX13" s="21" t="str">
        <f>IFERROR(VLOOKUP($A13,'All Running Order working doc'!$B$4:$CO$60,AX$100,FALSE),"-")</f>
        <v>-</v>
      </c>
      <c r="AY13" s="21" t="str">
        <f>IFERROR(VLOOKUP($A13,'All Running Order working doc'!$B$4:$CO$60,AY$100,FALSE),"-")</f>
        <v>-</v>
      </c>
      <c r="AZ13" s="21" t="str">
        <f>IFERROR(VLOOKUP($A13,'All Running Order working doc'!$B$4:$CO$60,AZ$100,FALSE),"-")</f>
        <v>-</v>
      </c>
      <c r="BA13" s="21" t="str">
        <f>IFERROR(VLOOKUP($A13,'All Running Order working doc'!$B$4:$CO$60,BA$100,FALSE),"-")</f>
        <v>-</v>
      </c>
      <c r="BB13" s="21" t="str">
        <f>IFERROR(VLOOKUP($A13,'All Running Order working doc'!$B$4:$CO$60,BB$100,FALSE),"-")</f>
        <v>-</v>
      </c>
      <c r="BC13" s="21" t="str">
        <f>IFERROR(VLOOKUP($A13,'All Running Order working doc'!$B$4:$CO$60,BC$100,FALSE),"-")</f>
        <v>-</v>
      </c>
      <c r="BD13" s="21" t="str">
        <f>IFERROR(VLOOKUP($A13,'All Running Order working doc'!$B$4:$CO$60,BD$100,FALSE),"-")</f>
        <v>-</v>
      </c>
      <c r="BE13" s="21" t="str">
        <f>IFERROR(VLOOKUP($A13,'All Running Order working doc'!$B$4:$CO$60,BE$100,FALSE),"-")</f>
        <v>-</v>
      </c>
      <c r="BF13" s="21" t="str">
        <f>IFERROR(VLOOKUP($A13,'All Running Order working doc'!$B$4:$CO$60,BF$100,FALSE),"-")</f>
        <v>-</v>
      </c>
      <c r="BG13" s="21" t="str">
        <f>IFERROR(VLOOKUP($A13,'All Running Order working doc'!$B$4:$CO$60,BG$100,FALSE),"-")</f>
        <v>-</v>
      </c>
      <c r="BH13" s="21" t="str">
        <f>IFERROR(VLOOKUP($A13,'All Running Order working doc'!$B$4:$CO$60,BH$100,FALSE),"-")</f>
        <v>-</v>
      </c>
      <c r="BI13" s="21" t="str">
        <f>IFERROR(VLOOKUP($A13,'All Running Order working doc'!$B$4:$CO$60,BI$100,FALSE),"-")</f>
        <v>-</v>
      </c>
      <c r="BJ13" s="21" t="str">
        <f>IFERROR(VLOOKUP($A13,'All Running Order working doc'!$B$4:$CO$60,BJ$100,FALSE),"-")</f>
        <v>-</v>
      </c>
      <c r="BK13" s="21" t="str">
        <f>IFERROR(VLOOKUP($A13,'All Running Order working doc'!$B$4:$CO$60,BK$100,FALSE),"-")</f>
        <v>-</v>
      </c>
      <c r="BL13" s="21" t="str">
        <f>IFERROR(VLOOKUP($A13,'All Running Order working doc'!$B$4:$CO$60,BL$100,FALSE),"-")</f>
        <v>-</v>
      </c>
      <c r="BM13" s="21" t="str">
        <f>IFERROR(VLOOKUP($A13,'All Running Order working doc'!$B$4:$CO$60,BM$100,FALSE),"-")</f>
        <v>-</v>
      </c>
      <c r="BN13" s="21" t="str">
        <f>IFERROR(VLOOKUP($A13,'All Running Order working doc'!$B$4:$CO$60,BN$100,FALSE),"-")</f>
        <v>-</v>
      </c>
      <c r="BO13" s="21" t="str">
        <f>IFERROR(VLOOKUP($A13,'All Running Order working doc'!$B$4:$CO$60,BO$100,FALSE),"-")</f>
        <v>-</v>
      </c>
      <c r="BP13" s="21" t="str">
        <f>IFERROR(VLOOKUP($A13,'All Running Order working doc'!$B$4:$CO$60,BP$100,FALSE),"-")</f>
        <v>-</v>
      </c>
      <c r="BQ13" s="21" t="str">
        <f>IFERROR(VLOOKUP($A13,'All Running Order working doc'!$B$4:$CO$60,BQ$100,FALSE),"-")</f>
        <v>-</v>
      </c>
      <c r="BR13" s="21" t="str">
        <f>IFERROR(VLOOKUP($A13,'All Running Order working doc'!$B$4:$CO$60,BR$100,FALSE),"-")</f>
        <v>-</v>
      </c>
      <c r="BS13" s="21" t="str">
        <f>IFERROR(VLOOKUP($A13,'All Running Order working doc'!$B$4:$CO$60,BS$100,FALSE),"-")</f>
        <v>-</v>
      </c>
      <c r="BT13" s="21" t="str">
        <f>IFERROR(VLOOKUP($A13,'All Running Order working doc'!$B$4:$CO$60,BT$100,FALSE),"-")</f>
        <v>-</v>
      </c>
      <c r="BU13" s="21" t="str">
        <f>IFERROR(VLOOKUP($A13,'All Running Order working doc'!$B$4:$CO$60,BU$100,FALSE),"-")</f>
        <v>-</v>
      </c>
      <c r="BV13" s="21" t="str">
        <f>IFERROR(VLOOKUP($A13,'All Running Order working doc'!$B$4:$CO$60,BV$100,FALSE),"-")</f>
        <v>-</v>
      </c>
      <c r="BW13" s="21" t="str">
        <f>IFERROR(VLOOKUP($A13,'All Running Order working doc'!$B$4:$CO$60,BW$100,FALSE),"-")</f>
        <v>-</v>
      </c>
      <c r="BX13" s="21" t="str">
        <f>IFERROR(VLOOKUP($A13,'All Running Order working doc'!$B$4:$CO$60,BX$100,FALSE),"-")</f>
        <v>-</v>
      </c>
      <c r="BY13" s="21" t="str">
        <f>IFERROR(VLOOKUP($A13,'All Running Order working doc'!$B$4:$CO$60,BY$100,FALSE),"-")</f>
        <v>-</v>
      </c>
      <c r="BZ13" s="21" t="str">
        <f>IFERROR(VLOOKUP($A13,'All Running Order working doc'!$B$4:$CO$60,BZ$100,FALSE),"-")</f>
        <v>-</v>
      </c>
      <c r="CA13" s="21" t="str">
        <f>IFERROR(VLOOKUP($A13,'All Running Order working doc'!$B$4:$CO$60,CA$100,FALSE),"-")</f>
        <v>-</v>
      </c>
      <c r="CB13" s="21" t="str">
        <f>IFERROR(VLOOKUP($A13,'All Running Order working doc'!$B$4:$CO$60,CB$100,FALSE),"-")</f>
        <v>-</v>
      </c>
      <c r="CC13" s="21" t="str">
        <f>IFERROR(VLOOKUP($A13,'All Running Order working doc'!$B$4:$CO$60,CC$100,FALSE),"-")</f>
        <v>-</v>
      </c>
      <c r="CD13" s="21" t="str">
        <f>IFERROR(VLOOKUP($A13,'All Running Order working doc'!$B$4:$CO$60,CD$100,FALSE),"-")</f>
        <v>-</v>
      </c>
      <c r="CE13" s="21" t="str">
        <f>IFERROR(VLOOKUP($A13,'All Running Order working doc'!$B$4:$CO$60,CE$100,FALSE),"-")</f>
        <v>-</v>
      </c>
      <c r="CF13" s="21" t="str">
        <f>IFERROR(VLOOKUP($A13,'All Running Order working doc'!$B$4:$CO$60,CF$100,FALSE),"-")</f>
        <v>-</v>
      </c>
      <c r="CG13" s="21" t="str">
        <f>IFERROR(VLOOKUP($A13,'All Running Order working doc'!$B$4:$CO$60,CG$100,FALSE),"-")</f>
        <v>-</v>
      </c>
      <c r="CH13" s="21" t="str">
        <f>IFERROR(VLOOKUP($A13,'All Running Order working doc'!$B$4:$CO$60,CH$100,FALSE),"-")</f>
        <v>-</v>
      </c>
      <c r="CI13" s="21" t="str">
        <f>IFERROR(VLOOKUP($A13,'All Running Order working doc'!$B$4:$CO$60,CI$100,FALSE),"-")</f>
        <v>-</v>
      </c>
      <c r="CJ13" s="21" t="str">
        <f>IFERROR(VLOOKUP($A13,'All Running Order working doc'!$B$4:$CO$60,CJ$100,FALSE),"-")</f>
        <v>-</v>
      </c>
      <c r="CK13" s="21" t="str">
        <f>IFERROR(VLOOKUP($A13,'All Running Order working doc'!$B$4:$CO$60,CK$100,FALSE),"-")</f>
        <v>-</v>
      </c>
      <c r="CL13" s="21" t="str">
        <f>IFERROR(VLOOKUP($A13,'All Running Order working doc'!$B$4:$CO$60,CL$100,FALSE),"-")</f>
        <v>-</v>
      </c>
      <c r="CM13" s="21" t="str">
        <f>IFERROR(VLOOKUP($A13,'All Running Order working doc'!$B$4:$CO$60,CM$100,FALSE),"-")</f>
        <v>-</v>
      </c>
      <c r="CN13" s="21" t="str">
        <f>IFERROR(VLOOKUP($A13,'All Running Order working doc'!$B$4:$CO$60,CN$100,FALSE),"-")</f>
        <v>-</v>
      </c>
      <c r="CQ13" s="3">
        <v>10</v>
      </c>
    </row>
    <row r="14" spans="1:95" x14ac:dyDescent="0.3">
      <c r="A14" s="3" t="str">
        <f>CONCATENATE(Constants!$D$3,CQ14,)</f>
        <v>Clubman11</v>
      </c>
      <c r="B14" s="12" t="str">
        <f>IFERROR(VLOOKUP($A14,'All Running Order working doc'!$B$4:$CO$60,B$100,FALSE),"-")</f>
        <v>-</v>
      </c>
      <c r="C14" s="21" t="str">
        <f>IFERROR(VLOOKUP($A14,'All Running Order working doc'!$B$4:$CO$60,C$100,FALSE),"-")</f>
        <v>-</v>
      </c>
      <c r="D14" s="21" t="str">
        <f>IFERROR(VLOOKUP($A14,'All Running Order working doc'!$B$4:$CO$60,D$100,FALSE),"-")</f>
        <v>-</v>
      </c>
      <c r="E14" s="21" t="str">
        <f>IFERROR(VLOOKUP($A14,'All Running Order working doc'!$B$4:$CO$60,E$100,FALSE),"-")</f>
        <v>-</v>
      </c>
      <c r="F14" s="21" t="str">
        <f>IFERROR(VLOOKUP($A14,'All Running Order working doc'!$B$4:$CO$60,F$100,FALSE),"-")</f>
        <v>-</v>
      </c>
      <c r="G14" s="21" t="str">
        <f>IFERROR(VLOOKUP($A14,'All Running Order working doc'!$B$4:$CO$60,G$100,FALSE),"-")</f>
        <v>-</v>
      </c>
      <c r="H14" s="21" t="str">
        <f>IFERROR(VLOOKUP($A14,'All Running Order working doc'!$B$4:$CO$60,H$100,FALSE),"-")</f>
        <v>-</v>
      </c>
      <c r="I14" s="21" t="str">
        <f>IFERROR(VLOOKUP($A14,'All Running Order working doc'!$B$4:$CO$60,I$100,FALSE),"-")</f>
        <v>-</v>
      </c>
      <c r="J14" s="21" t="str">
        <f>IFERROR(VLOOKUP($A14,'All Running Order working doc'!$B$4:$CO$60,J$100,FALSE),"-")</f>
        <v>-</v>
      </c>
      <c r="K14" s="21" t="str">
        <f>IFERROR(VLOOKUP($A14,'All Running Order working doc'!$B$4:$CO$60,K$100,FALSE),"-")</f>
        <v>-</v>
      </c>
      <c r="L14" s="21" t="str">
        <f>IFERROR(VLOOKUP($A14,'All Running Order working doc'!$B$4:$CO$60,L$100,FALSE),"-")</f>
        <v>-</v>
      </c>
      <c r="M14" s="21" t="str">
        <f>IFERROR(VLOOKUP($A14,'All Running Order working doc'!$B$4:$CO$60,M$100,FALSE),"-")</f>
        <v>-</v>
      </c>
      <c r="N14" s="21" t="str">
        <f>IFERROR(VLOOKUP($A14,'All Running Order working doc'!$B$4:$CO$60,N$100,FALSE),"-")</f>
        <v>-</v>
      </c>
      <c r="O14" s="21" t="str">
        <f>IFERROR(VLOOKUP($A14,'All Running Order working doc'!$B$4:$CO$60,O$100,FALSE),"-")</f>
        <v>-</v>
      </c>
      <c r="P14" s="21" t="str">
        <f>IFERROR(VLOOKUP($A14,'All Running Order working doc'!$B$4:$CO$60,P$100,FALSE),"-")</f>
        <v>-</v>
      </c>
      <c r="Q14" s="21" t="str">
        <f>IFERROR(VLOOKUP($A14,'All Running Order working doc'!$B$4:$CO$60,Q$100,FALSE),"-")</f>
        <v>-</v>
      </c>
      <c r="R14" s="21" t="str">
        <f>IFERROR(VLOOKUP($A14,'All Running Order working doc'!$B$4:$CO$60,R$100,FALSE),"-")</f>
        <v>-</v>
      </c>
      <c r="S14" s="21" t="str">
        <f>IFERROR(VLOOKUP($A14,'All Running Order working doc'!$B$4:$CO$60,S$100,FALSE),"-")</f>
        <v>-</v>
      </c>
      <c r="T14" s="21" t="str">
        <f>IFERROR(VLOOKUP($A14,'All Running Order working doc'!$B$4:$CO$60,T$100,FALSE),"-")</f>
        <v>-</v>
      </c>
      <c r="U14" s="21" t="str">
        <f>IFERROR(VLOOKUP($A14,'All Running Order working doc'!$B$4:$CO$60,U$100,FALSE),"-")</f>
        <v>-</v>
      </c>
      <c r="V14" s="21" t="str">
        <f>IFERROR(VLOOKUP($A14,'All Running Order working doc'!$B$4:$CO$60,V$100,FALSE),"-")</f>
        <v>-</v>
      </c>
      <c r="W14" s="21" t="str">
        <f>IFERROR(VLOOKUP($A14,'All Running Order working doc'!$B$4:$CO$60,W$100,FALSE),"-")</f>
        <v>-</v>
      </c>
      <c r="X14" s="21" t="str">
        <f>IFERROR(VLOOKUP($A14,'All Running Order working doc'!$B$4:$CO$60,X$100,FALSE),"-")</f>
        <v>-</v>
      </c>
      <c r="Y14" s="21" t="str">
        <f>IFERROR(VLOOKUP($A14,'All Running Order working doc'!$B$4:$CO$60,Y$100,FALSE),"-")</f>
        <v>-</v>
      </c>
      <c r="Z14" s="21" t="str">
        <f>IFERROR(VLOOKUP($A14,'All Running Order working doc'!$B$4:$CO$60,Z$100,FALSE),"-")</f>
        <v>-</v>
      </c>
      <c r="AA14" s="21" t="str">
        <f>IFERROR(VLOOKUP($A14,'All Running Order working doc'!$B$4:$CO$60,AA$100,FALSE),"-")</f>
        <v>-</v>
      </c>
      <c r="AB14" s="21" t="str">
        <f>IFERROR(VLOOKUP($A14,'All Running Order working doc'!$B$4:$CO$60,AB$100,FALSE),"-")</f>
        <v>-</v>
      </c>
      <c r="AC14" s="21" t="str">
        <f>IFERROR(VLOOKUP($A14,'All Running Order working doc'!$B$4:$CO$60,AC$100,FALSE),"-")</f>
        <v>-</v>
      </c>
      <c r="AD14" s="21" t="str">
        <f>IFERROR(VLOOKUP($A14,'All Running Order working doc'!$B$4:$CO$60,AD$100,FALSE),"-")</f>
        <v>-</v>
      </c>
      <c r="AE14" s="21" t="str">
        <f>IFERROR(VLOOKUP($A14,'All Running Order working doc'!$B$4:$CO$60,AE$100,FALSE),"-")</f>
        <v>-</v>
      </c>
      <c r="AF14" s="21" t="str">
        <f>IFERROR(VLOOKUP($A14,'All Running Order working doc'!$B$4:$CO$60,AF$100,FALSE),"-")</f>
        <v>-</v>
      </c>
      <c r="AG14" s="21" t="str">
        <f>IFERROR(VLOOKUP($A14,'All Running Order working doc'!$B$4:$CO$60,AG$100,FALSE),"-")</f>
        <v>-</v>
      </c>
      <c r="AH14" s="21" t="str">
        <f>IFERROR(VLOOKUP($A14,'All Running Order working doc'!$B$4:$CO$60,AH$100,FALSE),"-")</f>
        <v>-</v>
      </c>
      <c r="AI14" s="21" t="str">
        <f>IFERROR(VLOOKUP($A14,'All Running Order working doc'!$B$4:$CO$60,AI$100,FALSE),"-")</f>
        <v>-</v>
      </c>
      <c r="AJ14" s="21" t="str">
        <f>IFERROR(VLOOKUP($A14,'All Running Order working doc'!$B$4:$CO$60,AJ$100,FALSE),"-")</f>
        <v>-</v>
      </c>
      <c r="AK14" s="21" t="str">
        <f>IFERROR(VLOOKUP($A14,'All Running Order working doc'!$B$4:$CO$60,AK$100,FALSE),"-")</f>
        <v>-</v>
      </c>
      <c r="AL14" s="21" t="str">
        <f>IFERROR(VLOOKUP($A14,'All Running Order working doc'!$B$4:$CO$60,AL$100,FALSE),"-")</f>
        <v>-</v>
      </c>
      <c r="AM14" s="21" t="str">
        <f>IFERROR(VLOOKUP($A14,'All Running Order working doc'!$B$4:$CO$60,AM$100,FALSE),"-")</f>
        <v>-</v>
      </c>
      <c r="AN14" s="21" t="str">
        <f>IFERROR(VLOOKUP($A14,'All Running Order working doc'!$B$4:$CO$60,AN$100,FALSE),"-")</f>
        <v>-</v>
      </c>
      <c r="AO14" s="21" t="str">
        <f>IFERROR(VLOOKUP($A14,'All Running Order working doc'!$B$4:$CO$60,AO$100,FALSE),"-")</f>
        <v>-</v>
      </c>
      <c r="AP14" s="21" t="str">
        <f>IFERROR(VLOOKUP($A14,'All Running Order working doc'!$B$4:$CO$60,AP$100,FALSE),"-")</f>
        <v>-</v>
      </c>
      <c r="AQ14" s="21" t="str">
        <f>IFERROR(VLOOKUP($A14,'All Running Order working doc'!$B$4:$CO$60,AQ$100,FALSE),"-")</f>
        <v>-</v>
      </c>
      <c r="AR14" s="21" t="str">
        <f>IFERROR(VLOOKUP($A14,'All Running Order working doc'!$B$4:$CO$60,AR$100,FALSE),"-")</f>
        <v>-</v>
      </c>
      <c r="AS14" s="21" t="str">
        <f>IFERROR(VLOOKUP($A14,'All Running Order working doc'!$B$4:$CO$60,AS$100,FALSE),"-")</f>
        <v>-</v>
      </c>
      <c r="AT14" s="21" t="str">
        <f>IFERROR(VLOOKUP($A14,'All Running Order working doc'!$B$4:$CO$60,AT$100,FALSE),"-")</f>
        <v>-</v>
      </c>
      <c r="AU14" s="21" t="str">
        <f>IFERROR(VLOOKUP($A14,'All Running Order working doc'!$B$4:$CO$60,AU$100,FALSE),"-")</f>
        <v>-</v>
      </c>
      <c r="AV14" s="21" t="str">
        <f>IFERROR(VLOOKUP($A14,'All Running Order working doc'!$B$4:$CO$60,AV$100,FALSE),"-")</f>
        <v>-</v>
      </c>
      <c r="AW14" s="21" t="str">
        <f>IFERROR(VLOOKUP($A14,'All Running Order working doc'!$B$4:$CO$60,AW$100,FALSE),"-")</f>
        <v>-</v>
      </c>
      <c r="AX14" s="21" t="str">
        <f>IFERROR(VLOOKUP($A14,'All Running Order working doc'!$B$4:$CO$60,AX$100,FALSE),"-")</f>
        <v>-</v>
      </c>
      <c r="AY14" s="21" t="str">
        <f>IFERROR(VLOOKUP($A14,'All Running Order working doc'!$B$4:$CO$60,AY$100,FALSE),"-")</f>
        <v>-</v>
      </c>
      <c r="AZ14" s="21" t="str">
        <f>IFERROR(VLOOKUP($A14,'All Running Order working doc'!$B$4:$CO$60,AZ$100,FALSE),"-")</f>
        <v>-</v>
      </c>
      <c r="BA14" s="21" t="str">
        <f>IFERROR(VLOOKUP($A14,'All Running Order working doc'!$B$4:$CO$60,BA$100,FALSE),"-")</f>
        <v>-</v>
      </c>
      <c r="BB14" s="21" t="str">
        <f>IFERROR(VLOOKUP($A14,'All Running Order working doc'!$B$4:$CO$60,BB$100,FALSE),"-")</f>
        <v>-</v>
      </c>
      <c r="BC14" s="21" t="str">
        <f>IFERROR(VLOOKUP($A14,'All Running Order working doc'!$B$4:$CO$60,BC$100,FALSE),"-")</f>
        <v>-</v>
      </c>
      <c r="BD14" s="21" t="str">
        <f>IFERROR(VLOOKUP($A14,'All Running Order working doc'!$B$4:$CO$60,BD$100,FALSE),"-")</f>
        <v>-</v>
      </c>
      <c r="BE14" s="21" t="str">
        <f>IFERROR(VLOOKUP($A14,'All Running Order working doc'!$B$4:$CO$60,BE$100,FALSE),"-")</f>
        <v>-</v>
      </c>
      <c r="BF14" s="21" t="str">
        <f>IFERROR(VLOOKUP($A14,'All Running Order working doc'!$B$4:$CO$60,BF$100,FALSE),"-")</f>
        <v>-</v>
      </c>
      <c r="BG14" s="21" t="str">
        <f>IFERROR(VLOOKUP($A14,'All Running Order working doc'!$B$4:$CO$60,BG$100,FALSE),"-")</f>
        <v>-</v>
      </c>
      <c r="BH14" s="21" t="str">
        <f>IFERROR(VLOOKUP($A14,'All Running Order working doc'!$B$4:$CO$60,BH$100,FALSE),"-")</f>
        <v>-</v>
      </c>
      <c r="BI14" s="21" t="str">
        <f>IFERROR(VLOOKUP($A14,'All Running Order working doc'!$B$4:$CO$60,BI$100,FALSE),"-")</f>
        <v>-</v>
      </c>
      <c r="BJ14" s="21" t="str">
        <f>IFERROR(VLOOKUP($A14,'All Running Order working doc'!$B$4:$CO$60,BJ$100,FALSE),"-")</f>
        <v>-</v>
      </c>
      <c r="BK14" s="21" t="str">
        <f>IFERROR(VLOOKUP($A14,'All Running Order working doc'!$B$4:$CO$60,BK$100,FALSE),"-")</f>
        <v>-</v>
      </c>
      <c r="BL14" s="21" t="str">
        <f>IFERROR(VLOOKUP($A14,'All Running Order working doc'!$B$4:$CO$60,BL$100,FALSE),"-")</f>
        <v>-</v>
      </c>
      <c r="BM14" s="21" t="str">
        <f>IFERROR(VLOOKUP($A14,'All Running Order working doc'!$B$4:$CO$60,BM$100,FALSE),"-")</f>
        <v>-</v>
      </c>
      <c r="BN14" s="21" t="str">
        <f>IFERROR(VLOOKUP($A14,'All Running Order working doc'!$B$4:$CO$60,BN$100,FALSE),"-")</f>
        <v>-</v>
      </c>
      <c r="BO14" s="21" t="str">
        <f>IFERROR(VLOOKUP($A14,'All Running Order working doc'!$B$4:$CO$60,BO$100,FALSE),"-")</f>
        <v>-</v>
      </c>
      <c r="BP14" s="21" t="str">
        <f>IFERROR(VLOOKUP($A14,'All Running Order working doc'!$B$4:$CO$60,BP$100,FALSE),"-")</f>
        <v>-</v>
      </c>
      <c r="BQ14" s="21" t="str">
        <f>IFERROR(VLOOKUP($A14,'All Running Order working doc'!$B$4:$CO$60,BQ$100,FALSE),"-")</f>
        <v>-</v>
      </c>
      <c r="BR14" s="21" t="str">
        <f>IFERROR(VLOOKUP($A14,'All Running Order working doc'!$B$4:$CO$60,BR$100,FALSE),"-")</f>
        <v>-</v>
      </c>
      <c r="BS14" s="21" t="str">
        <f>IFERROR(VLOOKUP($A14,'All Running Order working doc'!$B$4:$CO$60,BS$100,FALSE),"-")</f>
        <v>-</v>
      </c>
      <c r="BT14" s="21" t="str">
        <f>IFERROR(VLOOKUP($A14,'All Running Order working doc'!$B$4:$CO$60,BT$100,FALSE),"-")</f>
        <v>-</v>
      </c>
      <c r="BU14" s="21" t="str">
        <f>IFERROR(VLOOKUP($A14,'All Running Order working doc'!$B$4:$CO$60,BU$100,FALSE),"-")</f>
        <v>-</v>
      </c>
      <c r="BV14" s="21" t="str">
        <f>IFERROR(VLOOKUP($A14,'All Running Order working doc'!$B$4:$CO$60,BV$100,FALSE),"-")</f>
        <v>-</v>
      </c>
      <c r="BW14" s="21" t="str">
        <f>IFERROR(VLOOKUP($A14,'All Running Order working doc'!$B$4:$CO$60,BW$100,FALSE),"-")</f>
        <v>-</v>
      </c>
      <c r="BX14" s="21" t="str">
        <f>IFERROR(VLOOKUP($A14,'All Running Order working doc'!$B$4:$CO$60,BX$100,FALSE),"-")</f>
        <v>-</v>
      </c>
      <c r="BY14" s="21" t="str">
        <f>IFERROR(VLOOKUP($A14,'All Running Order working doc'!$B$4:$CO$60,BY$100,FALSE),"-")</f>
        <v>-</v>
      </c>
      <c r="BZ14" s="21" t="str">
        <f>IFERROR(VLOOKUP($A14,'All Running Order working doc'!$B$4:$CO$60,BZ$100,FALSE),"-")</f>
        <v>-</v>
      </c>
      <c r="CA14" s="21" t="str">
        <f>IFERROR(VLOOKUP($A14,'All Running Order working doc'!$B$4:$CO$60,CA$100,FALSE),"-")</f>
        <v>-</v>
      </c>
      <c r="CB14" s="21" t="str">
        <f>IFERROR(VLOOKUP($A14,'All Running Order working doc'!$B$4:$CO$60,CB$100,FALSE),"-")</f>
        <v>-</v>
      </c>
      <c r="CC14" s="21" t="str">
        <f>IFERROR(VLOOKUP($A14,'All Running Order working doc'!$B$4:$CO$60,CC$100,FALSE),"-")</f>
        <v>-</v>
      </c>
      <c r="CD14" s="21" t="str">
        <f>IFERROR(VLOOKUP($A14,'All Running Order working doc'!$B$4:$CO$60,CD$100,FALSE),"-")</f>
        <v>-</v>
      </c>
      <c r="CE14" s="21" t="str">
        <f>IFERROR(VLOOKUP($A14,'All Running Order working doc'!$B$4:$CO$60,CE$100,FALSE),"-")</f>
        <v>-</v>
      </c>
      <c r="CF14" s="21" t="str">
        <f>IFERROR(VLOOKUP($A14,'All Running Order working doc'!$B$4:$CO$60,CF$100,FALSE),"-")</f>
        <v>-</v>
      </c>
      <c r="CG14" s="21" t="str">
        <f>IFERROR(VLOOKUP($A14,'All Running Order working doc'!$B$4:$CO$60,CG$100,FALSE),"-")</f>
        <v>-</v>
      </c>
      <c r="CH14" s="21" t="str">
        <f>IFERROR(VLOOKUP($A14,'All Running Order working doc'!$B$4:$CO$60,CH$100,FALSE),"-")</f>
        <v>-</v>
      </c>
      <c r="CI14" s="21" t="str">
        <f>IFERROR(VLOOKUP($A14,'All Running Order working doc'!$B$4:$CO$60,CI$100,FALSE),"-")</f>
        <v>-</v>
      </c>
      <c r="CJ14" s="21" t="str">
        <f>IFERROR(VLOOKUP($A14,'All Running Order working doc'!$B$4:$CO$60,CJ$100,FALSE),"-")</f>
        <v>-</v>
      </c>
      <c r="CK14" s="21" t="str">
        <f>IFERROR(VLOOKUP($A14,'All Running Order working doc'!$B$4:$CO$60,CK$100,FALSE),"-")</f>
        <v>-</v>
      </c>
      <c r="CL14" s="21" t="str">
        <f>IFERROR(VLOOKUP($A14,'All Running Order working doc'!$B$4:$CO$60,CL$100,FALSE),"-")</f>
        <v>-</v>
      </c>
      <c r="CM14" s="21" t="str">
        <f>IFERROR(VLOOKUP($A14,'All Running Order working doc'!$B$4:$CO$60,CM$100,FALSE),"-")</f>
        <v>-</v>
      </c>
      <c r="CN14" s="21" t="str">
        <f>IFERROR(VLOOKUP($A14,'All Running Order working doc'!$B$4:$CO$60,CN$100,FALSE),"-")</f>
        <v>-</v>
      </c>
      <c r="CQ14" s="3">
        <v>11</v>
      </c>
    </row>
    <row r="15" spans="1:95" x14ac:dyDescent="0.3">
      <c r="A15" s="3" t="str">
        <f>CONCATENATE(Constants!$D$3,CQ15,)</f>
        <v>Clubman12</v>
      </c>
      <c r="B15" s="12" t="str">
        <f>IFERROR(VLOOKUP($A15,'All Running Order working doc'!$B$4:$CO$60,B$100,FALSE),"-")</f>
        <v>-</v>
      </c>
      <c r="C15" s="21" t="str">
        <f>IFERROR(VLOOKUP($A15,'All Running Order working doc'!$B$4:$CO$60,C$100,FALSE),"-")</f>
        <v>-</v>
      </c>
      <c r="D15" s="21" t="str">
        <f>IFERROR(VLOOKUP($A15,'All Running Order working doc'!$B$4:$CO$60,D$100,FALSE),"-")</f>
        <v>-</v>
      </c>
      <c r="E15" s="21" t="str">
        <f>IFERROR(VLOOKUP($A15,'All Running Order working doc'!$B$4:$CO$60,E$100,FALSE),"-")</f>
        <v>-</v>
      </c>
      <c r="F15" s="21" t="str">
        <f>IFERROR(VLOOKUP($A15,'All Running Order working doc'!$B$4:$CO$60,F$100,FALSE),"-")</f>
        <v>-</v>
      </c>
      <c r="G15" s="21" t="str">
        <f>IFERROR(VLOOKUP($A15,'All Running Order working doc'!$B$4:$CO$60,G$100,FALSE),"-")</f>
        <v>-</v>
      </c>
      <c r="H15" s="21" t="str">
        <f>IFERROR(VLOOKUP($A15,'All Running Order working doc'!$B$4:$CO$60,H$100,FALSE),"-")</f>
        <v>-</v>
      </c>
      <c r="I15" s="21" t="str">
        <f>IFERROR(VLOOKUP($A15,'All Running Order working doc'!$B$4:$CO$60,I$100,FALSE),"-")</f>
        <v>-</v>
      </c>
      <c r="J15" s="21" t="str">
        <f>IFERROR(VLOOKUP($A15,'All Running Order working doc'!$B$4:$CO$60,J$100,FALSE),"-")</f>
        <v>-</v>
      </c>
      <c r="K15" s="21" t="str">
        <f>IFERROR(VLOOKUP($A15,'All Running Order working doc'!$B$4:$CO$60,K$100,FALSE),"-")</f>
        <v>-</v>
      </c>
      <c r="L15" s="21" t="str">
        <f>IFERROR(VLOOKUP($A15,'All Running Order working doc'!$B$4:$CO$60,L$100,FALSE),"-")</f>
        <v>-</v>
      </c>
      <c r="M15" s="21" t="str">
        <f>IFERROR(VLOOKUP($A15,'All Running Order working doc'!$B$4:$CO$60,M$100,FALSE),"-")</f>
        <v>-</v>
      </c>
      <c r="N15" s="21" t="str">
        <f>IFERROR(VLOOKUP($A15,'All Running Order working doc'!$B$4:$CO$60,N$100,FALSE),"-")</f>
        <v>-</v>
      </c>
      <c r="O15" s="21" t="str">
        <f>IFERROR(VLOOKUP($A15,'All Running Order working doc'!$B$4:$CO$60,O$100,FALSE),"-")</f>
        <v>-</v>
      </c>
      <c r="P15" s="21" t="str">
        <f>IFERROR(VLOOKUP($A15,'All Running Order working doc'!$B$4:$CO$60,P$100,FALSE),"-")</f>
        <v>-</v>
      </c>
      <c r="Q15" s="21" t="str">
        <f>IFERROR(VLOOKUP($A15,'All Running Order working doc'!$B$4:$CO$60,Q$100,FALSE),"-")</f>
        <v>-</v>
      </c>
      <c r="R15" s="21" t="str">
        <f>IFERROR(VLOOKUP($A15,'All Running Order working doc'!$B$4:$CO$60,R$100,FALSE),"-")</f>
        <v>-</v>
      </c>
      <c r="S15" s="21" t="str">
        <f>IFERROR(VLOOKUP($A15,'All Running Order working doc'!$B$4:$CO$60,S$100,FALSE),"-")</f>
        <v>-</v>
      </c>
      <c r="T15" s="21" t="str">
        <f>IFERROR(VLOOKUP($A15,'All Running Order working doc'!$B$4:$CO$60,T$100,FALSE),"-")</f>
        <v>-</v>
      </c>
      <c r="U15" s="21" t="str">
        <f>IFERROR(VLOOKUP($A15,'All Running Order working doc'!$B$4:$CO$60,U$100,FALSE),"-")</f>
        <v>-</v>
      </c>
      <c r="V15" s="21" t="str">
        <f>IFERROR(VLOOKUP($A15,'All Running Order working doc'!$B$4:$CO$60,V$100,FALSE),"-")</f>
        <v>-</v>
      </c>
      <c r="W15" s="21" t="str">
        <f>IFERROR(VLOOKUP($A15,'All Running Order working doc'!$B$4:$CO$60,W$100,FALSE),"-")</f>
        <v>-</v>
      </c>
      <c r="X15" s="21" t="str">
        <f>IFERROR(VLOOKUP($A15,'All Running Order working doc'!$B$4:$CO$60,X$100,FALSE),"-")</f>
        <v>-</v>
      </c>
      <c r="Y15" s="21" t="str">
        <f>IFERROR(VLOOKUP($A15,'All Running Order working doc'!$B$4:$CO$60,Y$100,FALSE),"-")</f>
        <v>-</v>
      </c>
      <c r="Z15" s="21" t="str">
        <f>IFERROR(VLOOKUP($A15,'All Running Order working doc'!$B$4:$CO$60,Z$100,FALSE),"-")</f>
        <v>-</v>
      </c>
      <c r="AA15" s="21" t="str">
        <f>IFERROR(VLOOKUP($A15,'All Running Order working doc'!$B$4:$CO$60,AA$100,FALSE),"-")</f>
        <v>-</v>
      </c>
      <c r="AB15" s="21" t="str">
        <f>IFERROR(VLOOKUP($A15,'All Running Order working doc'!$B$4:$CO$60,AB$100,FALSE),"-")</f>
        <v>-</v>
      </c>
      <c r="AC15" s="21" t="str">
        <f>IFERROR(VLOOKUP($A15,'All Running Order working doc'!$B$4:$CO$60,AC$100,FALSE),"-")</f>
        <v>-</v>
      </c>
      <c r="AD15" s="21" t="str">
        <f>IFERROR(VLOOKUP($A15,'All Running Order working doc'!$B$4:$CO$60,AD$100,FALSE),"-")</f>
        <v>-</v>
      </c>
      <c r="AE15" s="21" t="str">
        <f>IFERROR(VLOOKUP($A15,'All Running Order working doc'!$B$4:$CO$60,AE$100,FALSE),"-")</f>
        <v>-</v>
      </c>
      <c r="AF15" s="21" t="str">
        <f>IFERROR(VLOOKUP($A15,'All Running Order working doc'!$B$4:$CO$60,AF$100,FALSE),"-")</f>
        <v>-</v>
      </c>
      <c r="AG15" s="21" t="str">
        <f>IFERROR(VLOOKUP($A15,'All Running Order working doc'!$B$4:$CO$60,AG$100,FALSE),"-")</f>
        <v>-</v>
      </c>
      <c r="AH15" s="21" t="str">
        <f>IFERROR(VLOOKUP($A15,'All Running Order working doc'!$B$4:$CO$60,AH$100,FALSE),"-")</f>
        <v>-</v>
      </c>
      <c r="AI15" s="21" t="str">
        <f>IFERROR(VLOOKUP($A15,'All Running Order working doc'!$B$4:$CO$60,AI$100,FALSE),"-")</f>
        <v>-</v>
      </c>
      <c r="AJ15" s="21" t="str">
        <f>IFERROR(VLOOKUP($A15,'All Running Order working doc'!$B$4:$CO$60,AJ$100,FALSE),"-")</f>
        <v>-</v>
      </c>
      <c r="AK15" s="21" t="str">
        <f>IFERROR(VLOOKUP($A15,'All Running Order working doc'!$B$4:$CO$60,AK$100,FALSE),"-")</f>
        <v>-</v>
      </c>
      <c r="AL15" s="21" t="str">
        <f>IFERROR(VLOOKUP($A15,'All Running Order working doc'!$B$4:$CO$60,AL$100,FALSE),"-")</f>
        <v>-</v>
      </c>
      <c r="AM15" s="21" t="str">
        <f>IFERROR(VLOOKUP($A15,'All Running Order working doc'!$B$4:$CO$60,AM$100,FALSE),"-")</f>
        <v>-</v>
      </c>
      <c r="AN15" s="21" t="str">
        <f>IFERROR(VLOOKUP($A15,'All Running Order working doc'!$B$4:$CO$60,AN$100,FALSE),"-")</f>
        <v>-</v>
      </c>
      <c r="AO15" s="21" t="str">
        <f>IFERROR(VLOOKUP($A15,'All Running Order working doc'!$B$4:$CO$60,AO$100,FALSE),"-")</f>
        <v>-</v>
      </c>
      <c r="AP15" s="21" t="str">
        <f>IFERROR(VLOOKUP($A15,'All Running Order working doc'!$B$4:$CO$60,AP$100,FALSE),"-")</f>
        <v>-</v>
      </c>
      <c r="AQ15" s="21" t="str">
        <f>IFERROR(VLOOKUP($A15,'All Running Order working doc'!$B$4:$CO$60,AQ$100,FALSE),"-")</f>
        <v>-</v>
      </c>
      <c r="AR15" s="21" t="str">
        <f>IFERROR(VLOOKUP($A15,'All Running Order working doc'!$B$4:$CO$60,AR$100,FALSE),"-")</f>
        <v>-</v>
      </c>
      <c r="AS15" s="21" t="str">
        <f>IFERROR(VLOOKUP($A15,'All Running Order working doc'!$B$4:$CO$60,AS$100,FALSE),"-")</f>
        <v>-</v>
      </c>
      <c r="AT15" s="21" t="str">
        <f>IFERROR(VLOOKUP($A15,'All Running Order working doc'!$B$4:$CO$60,AT$100,FALSE),"-")</f>
        <v>-</v>
      </c>
      <c r="AU15" s="21" t="str">
        <f>IFERROR(VLOOKUP($A15,'All Running Order working doc'!$B$4:$CO$60,AU$100,FALSE),"-")</f>
        <v>-</v>
      </c>
      <c r="AV15" s="21" t="str">
        <f>IFERROR(VLOOKUP($A15,'All Running Order working doc'!$B$4:$CO$60,AV$100,FALSE),"-")</f>
        <v>-</v>
      </c>
      <c r="AW15" s="21" t="str">
        <f>IFERROR(VLOOKUP($A15,'All Running Order working doc'!$B$4:$CO$60,AW$100,FALSE),"-")</f>
        <v>-</v>
      </c>
      <c r="AX15" s="21" t="str">
        <f>IFERROR(VLOOKUP($A15,'All Running Order working doc'!$B$4:$CO$60,AX$100,FALSE),"-")</f>
        <v>-</v>
      </c>
      <c r="AY15" s="21" t="str">
        <f>IFERROR(VLOOKUP($A15,'All Running Order working doc'!$B$4:$CO$60,AY$100,FALSE),"-")</f>
        <v>-</v>
      </c>
      <c r="AZ15" s="21" t="str">
        <f>IFERROR(VLOOKUP($A15,'All Running Order working doc'!$B$4:$CO$60,AZ$100,FALSE),"-")</f>
        <v>-</v>
      </c>
      <c r="BA15" s="21" t="str">
        <f>IFERROR(VLOOKUP($A15,'All Running Order working doc'!$B$4:$CO$60,BA$100,FALSE),"-")</f>
        <v>-</v>
      </c>
      <c r="BB15" s="21" t="str">
        <f>IFERROR(VLOOKUP($A15,'All Running Order working doc'!$B$4:$CO$60,BB$100,FALSE),"-")</f>
        <v>-</v>
      </c>
      <c r="BC15" s="21" t="str">
        <f>IFERROR(VLOOKUP($A15,'All Running Order working doc'!$B$4:$CO$60,BC$100,FALSE),"-")</f>
        <v>-</v>
      </c>
      <c r="BD15" s="21" t="str">
        <f>IFERROR(VLOOKUP($A15,'All Running Order working doc'!$B$4:$CO$60,BD$100,FALSE),"-")</f>
        <v>-</v>
      </c>
      <c r="BE15" s="21" t="str">
        <f>IFERROR(VLOOKUP($A15,'All Running Order working doc'!$B$4:$CO$60,BE$100,FALSE),"-")</f>
        <v>-</v>
      </c>
      <c r="BF15" s="21" t="str">
        <f>IFERROR(VLOOKUP($A15,'All Running Order working doc'!$B$4:$CO$60,BF$100,FALSE),"-")</f>
        <v>-</v>
      </c>
      <c r="BG15" s="21" t="str">
        <f>IFERROR(VLOOKUP($A15,'All Running Order working doc'!$B$4:$CO$60,BG$100,FALSE),"-")</f>
        <v>-</v>
      </c>
      <c r="BH15" s="21" t="str">
        <f>IFERROR(VLOOKUP($A15,'All Running Order working doc'!$B$4:$CO$60,BH$100,FALSE),"-")</f>
        <v>-</v>
      </c>
      <c r="BI15" s="21" t="str">
        <f>IFERROR(VLOOKUP($A15,'All Running Order working doc'!$B$4:$CO$60,BI$100,FALSE),"-")</f>
        <v>-</v>
      </c>
      <c r="BJ15" s="21" t="str">
        <f>IFERROR(VLOOKUP($A15,'All Running Order working doc'!$B$4:$CO$60,BJ$100,FALSE),"-")</f>
        <v>-</v>
      </c>
      <c r="BK15" s="21" t="str">
        <f>IFERROR(VLOOKUP($A15,'All Running Order working doc'!$B$4:$CO$60,BK$100,FALSE),"-")</f>
        <v>-</v>
      </c>
      <c r="BL15" s="21" t="str">
        <f>IFERROR(VLOOKUP($A15,'All Running Order working doc'!$B$4:$CO$60,BL$100,FALSE),"-")</f>
        <v>-</v>
      </c>
      <c r="BM15" s="21" t="str">
        <f>IFERROR(VLOOKUP($A15,'All Running Order working doc'!$B$4:$CO$60,BM$100,FALSE),"-")</f>
        <v>-</v>
      </c>
      <c r="BN15" s="21" t="str">
        <f>IFERROR(VLOOKUP($A15,'All Running Order working doc'!$B$4:$CO$60,BN$100,FALSE),"-")</f>
        <v>-</v>
      </c>
      <c r="BO15" s="21" t="str">
        <f>IFERROR(VLOOKUP($A15,'All Running Order working doc'!$B$4:$CO$60,BO$100,FALSE),"-")</f>
        <v>-</v>
      </c>
      <c r="BP15" s="21" t="str">
        <f>IFERROR(VLOOKUP($A15,'All Running Order working doc'!$B$4:$CO$60,BP$100,FALSE),"-")</f>
        <v>-</v>
      </c>
      <c r="BQ15" s="21" t="str">
        <f>IFERROR(VLOOKUP($A15,'All Running Order working doc'!$B$4:$CO$60,BQ$100,FALSE),"-")</f>
        <v>-</v>
      </c>
      <c r="BR15" s="21" t="str">
        <f>IFERROR(VLOOKUP($A15,'All Running Order working doc'!$B$4:$CO$60,BR$100,FALSE),"-")</f>
        <v>-</v>
      </c>
      <c r="BS15" s="21" t="str">
        <f>IFERROR(VLOOKUP($A15,'All Running Order working doc'!$B$4:$CO$60,BS$100,FALSE),"-")</f>
        <v>-</v>
      </c>
      <c r="BT15" s="21" t="str">
        <f>IFERROR(VLOOKUP($A15,'All Running Order working doc'!$B$4:$CO$60,BT$100,FALSE),"-")</f>
        <v>-</v>
      </c>
      <c r="BU15" s="21" t="str">
        <f>IFERROR(VLOOKUP($A15,'All Running Order working doc'!$B$4:$CO$60,BU$100,FALSE),"-")</f>
        <v>-</v>
      </c>
      <c r="BV15" s="21" t="str">
        <f>IFERROR(VLOOKUP($A15,'All Running Order working doc'!$B$4:$CO$60,BV$100,FALSE),"-")</f>
        <v>-</v>
      </c>
      <c r="BW15" s="21" t="str">
        <f>IFERROR(VLOOKUP($A15,'All Running Order working doc'!$B$4:$CO$60,BW$100,FALSE),"-")</f>
        <v>-</v>
      </c>
      <c r="BX15" s="21" t="str">
        <f>IFERROR(VLOOKUP($A15,'All Running Order working doc'!$B$4:$CO$60,BX$100,FALSE),"-")</f>
        <v>-</v>
      </c>
      <c r="BY15" s="21" t="str">
        <f>IFERROR(VLOOKUP($A15,'All Running Order working doc'!$B$4:$CO$60,BY$100,FALSE),"-")</f>
        <v>-</v>
      </c>
      <c r="BZ15" s="21" t="str">
        <f>IFERROR(VLOOKUP($A15,'All Running Order working doc'!$B$4:$CO$60,BZ$100,FALSE),"-")</f>
        <v>-</v>
      </c>
      <c r="CA15" s="21" t="str">
        <f>IFERROR(VLOOKUP($A15,'All Running Order working doc'!$B$4:$CO$60,CA$100,FALSE),"-")</f>
        <v>-</v>
      </c>
      <c r="CB15" s="21" t="str">
        <f>IFERROR(VLOOKUP($A15,'All Running Order working doc'!$B$4:$CO$60,CB$100,FALSE),"-")</f>
        <v>-</v>
      </c>
      <c r="CC15" s="21" t="str">
        <f>IFERROR(VLOOKUP($A15,'All Running Order working doc'!$B$4:$CO$60,CC$100,FALSE),"-")</f>
        <v>-</v>
      </c>
      <c r="CD15" s="21" t="str">
        <f>IFERROR(VLOOKUP($A15,'All Running Order working doc'!$B$4:$CO$60,CD$100,FALSE),"-")</f>
        <v>-</v>
      </c>
      <c r="CE15" s="21" t="str">
        <f>IFERROR(VLOOKUP($A15,'All Running Order working doc'!$B$4:$CO$60,CE$100,FALSE),"-")</f>
        <v>-</v>
      </c>
      <c r="CF15" s="21" t="str">
        <f>IFERROR(VLOOKUP($A15,'All Running Order working doc'!$B$4:$CO$60,CF$100,FALSE),"-")</f>
        <v>-</v>
      </c>
      <c r="CG15" s="21" t="str">
        <f>IFERROR(VLOOKUP($A15,'All Running Order working doc'!$B$4:$CO$60,CG$100,FALSE),"-")</f>
        <v>-</v>
      </c>
      <c r="CH15" s="21" t="str">
        <f>IFERROR(VLOOKUP($A15,'All Running Order working doc'!$B$4:$CO$60,CH$100,FALSE),"-")</f>
        <v>-</v>
      </c>
      <c r="CI15" s="21" t="str">
        <f>IFERROR(VLOOKUP($A15,'All Running Order working doc'!$B$4:$CO$60,CI$100,FALSE),"-")</f>
        <v>-</v>
      </c>
      <c r="CJ15" s="21" t="str">
        <f>IFERROR(VLOOKUP($A15,'All Running Order working doc'!$B$4:$CO$60,CJ$100,FALSE),"-")</f>
        <v>-</v>
      </c>
      <c r="CK15" s="21" t="str">
        <f>IFERROR(VLOOKUP($A15,'All Running Order working doc'!$B$4:$CO$60,CK$100,FALSE),"-")</f>
        <v>-</v>
      </c>
      <c r="CL15" s="21" t="str">
        <f>IFERROR(VLOOKUP($A15,'All Running Order working doc'!$B$4:$CO$60,CL$100,FALSE),"-")</f>
        <v>-</v>
      </c>
      <c r="CM15" s="21" t="str">
        <f>IFERROR(VLOOKUP($A15,'All Running Order working doc'!$B$4:$CO$60,CM$100,FALSE),"-")</f>
        <v>-</v>
      </c>
      <c r="CN15" s="21" t="str">
        <f>IFERROR(VLOOKUP($A15,'All Running Order working doc'!$B$4:$CO$60,CN$100,FALSE),"-")</f>
        <v>-</v>
      </c>
      <c r="CQ15" s="3">
        <v>12</v>
      </c>
    </row>
    <row r="16" spans="1:95" x14ac:dyDescent="0.3">
      <c r="A16" s="3" t="str">
        <f>CONCATENATE(Constants!$D$3,CQ16,)</f>
        <v>Clubman13</v>
      </c>
      <c r="B16" s="12" t="str">
        <f>IFERROR(VLOOKUP($A16,'All Running Order working doc'!$B$4:$CO$60,B$100,FALSE),"-")</f>
        <v>-</v>
      </c>
      <c r="C16" s="21" t="str">
        <f>IFERROR(VLOOKUP($A16,'All Running Order working doc'!$B$4:$CO$60,C$100,FALSE),"-")</f>
        <v>-</v>
      </c>
      <c r="D16" s="21" t="str">
        <f>IFERROR(VLOOKUP($A16,'All Running Order working doc'!$B$4:$CO$60,D$100,FALSE),"-")</f>
        <v>-</v>
      </c>
      <c r="E16" s="21" t="str">
        <f>IFERROR(VLOOKUP($A16,'All Running Order working doc'!$B$4:$CO$60,E$100,FALSE),"-")</f>
        <v>-</v>
      </c>
      <c r="F16" s="21" t="str">
        <f>IFERROR(VLOOKUP($A16,'All Running Order working doc'!$B$4:$CO$60,F$100,FALSE),"-")</f>
        <v>-</v>
      </c>
      <c r="G16" s="21" t="str">
        <f>IFERROR(VLOOKUP($A16,'All Running Order working doc'!$B$4:$CO$60,G$100,FALSE),"-")</f>
        <v>-</v>
      </c>
      <c r="H16" s="21" t="str">
        <f>IFERROR(VLOOKUP($A16,'All Running Order working doc'!$B$4:$CO$60,H$100,FALSE),"-")</f>
        <v>-</v>
      </c>
      <c r="I16" s="21" t="str">
        <f>IFERROR(VLOOKUP($A16,'All Running Order working doc'!$B$4:$CO$60,I$100,FALSE),"-")</f>
        <v>-</v>
      </c>
      <c r="J16" s="21" t="str">
        <f>IFERROR(VLOOKUP($A16,'All Running Order working doc'!$B$4:$CO$60,J$100,FALSE),"-")</f>
        <v>-</v>
      </c>
      <c r="K16" s="21" t="str">
        <f>IFERROR(VLOOKUP($A16,'All Running Order working doc'!$B$4:$CO$60,K$100,FALSE),"-")</f>
        <v>-</v>
      </c>
      <c r="L16" s="21" t="str">
        <f>IFERROR(VLOOKUP($A16,'All Running Order working doc'!$B$4:$CO$60,L$100,FALSE),"-")</f>
        <v>-</v>
      </c>
      <c r="M16" s="21" t="str">
        <f>IFERROR(VLOOKUP($A16,'All Running Order working doc'!$B$4:$CO$60,M$100,FALSE),"-")</f>
        <v>-</v>
      </c>
      <c r="N16" s="21" t="str">
        <f>IFERROR(VLOOKUP($A16,'All Running Order working doc'!$B$4:$CO$60,N$100,FALSE),"-")</f>
        <v>-</v>
      </c>
      <c r="O16" s="21" t="str">
        <f>IFERROR(VLOOKUP($A16,'All Running Order working doc'!$B$4:$CO$60,O$100,FALSE),"-")</f>
        <v>-</v>
      </c>
      <c r="P16" s="21" t="str">
        <f>IFERROR(VLOOKUP($A16,'All Running Order working doc'!$B$4:$CO$60,P$100,FALSE),"-")</f>
        <v>-</v>
      </c>
      <c r="Q16" s="21" t="str">
        <f>IFERROR(VLOOKUP($A16,'All Running Order working doc'!$B$4:$CO$60,Q$100,FALSE),"-")</f>
        <v>-</v>
      </c>
      <c r="R16" s="21" t="str">
        <f>IFERROR(VLOOKUP($A16,'All Running Order working doc'!$B$4:$CO$60,R$100,FALSE),"-")</f>
        <v>-</v>
      </c>
      <c r="S16" s="21" t="str">
        <f>IFERROR(VLOOKUP($A16,'All Running Order working doc'!$B$4:$CO$60,S$100,FALSE),"-")</f>
        <v>-</v>
      </c>
      <c r="T16" s="21" t="str">
        <f>IFERROR(VLOOKUP($A16,'All Running Order working doc'!$B$4:$CO$60,T$100,FALSE),"-")</f>
        <v>-</v>
      </c>
      <c r="U16" s="21" t="str">
        <f>IFERROR(VLOOKUP($A16,'All Running Order working doc'!$B$4:$CO$60,U$100,FALSE),"-")</f>
        <v>-</v>
      </c>
      <c r="V16" s="21" t="str">
        <f>IFERROR(VLOOKUP($A16,'All Running Order working doc'!$B$4:$CO$60,V$100,FALSE),"-")</f>
        <v>-</v>
      </c>
      <c r="W16" s="21" t="str">
        <f>IFERROR(VLOOKUP($A16,'All Running Order working doc'!$B$4:$CO$60,W$100,FALSE),"-")</f>
        <v>-</v>
      </c>
      <c r="X16" s="21" t="str">
        <f>IFERROR(VLOOKUP($A16,'All Running Order working doc'!$B$4:$CO$60,X$100,FALSE),"-")</f>
        <v>-</v>
      </c>
      <c r="Y16" s="21" t="str">
        <f>IFERROR(VLOOKUP($A16,'All Running Order working doc'!$B$4:$CO$60,Y$100,FALSE),"-")</f>
        <v>-</v>
      </c>
      <c r="Z16" s="21" t="str">
        <f>IFERROR(VLOOKUP($A16,'All Running Order working doc'!$B$4:$CO$60,Z$100,FALSE),"-")</f>
        <v>-</v>
      </c>
      <c r="AA16" s="21" t="str">
        <f>IFERROR(VLOOKUP($A16,'All Running Order working doc'!$B$4:$CO$60,AA$100,FALSE),"-")</f>
        <v>-</v>
      </c>
      <c r="AB16" s="21" t="str">
        <f>IFERROR(VLOOKUP($A16,'All Running Order working doc'!$B$4:$CO$60,AB$100,FALSE),"-")</f>
        <v>-</v>
      </c>
      <c r="AC16" s="21" t="str">
        <f>IFERROR(VLOOKUP($A16,'All Running Order working doc'!$B$4:$CO$60,AC$100,FALSE),"-")</f>
        <v>-</v>
      </c>
      <c r="AD16" s="21" t="str">
        <f>IFERROR(VLOOKUP($A16,'All Running Order working doc'!$B$4:$CO$60,AD$100,FALSE),"-")</f>
        <v>-</v>
      </c>
      <c r="AE16" s="21" t="str">
        <f>IFERROR(VLOOKUP($A16,'All Running Order working doc'!$B$4:$CO$60,AE$100,FALSE),"-")</f>
        <v>-</v>
      </c>
      <c r="AF16" s="21" t="str">
        <f>IFERROR(VLOOKUP($A16,'All Running Order working doc'!$B$4:$CO$60,AF$100,FALSE),"-")</f>
        <v>-</v>
      </c>
      <c r="AG16" s="21" t="str">
        <f>IFERROR(VLOOKUP($A16,'All Running Order working doc'!$B$4:$CO$60,AG$100,FALSE),"-")</f>
        <v>-</v>
      </c>
      <c r="AH16" s="21" t="str">
        <f>IFERROR(VLOOKUP($A16,'All Running Order working doc'!$B$4:$CO$60,AH$100,FALSE),"-")</f>
        <v>-</v>
      </c>
      <c r="AI16" s="21" t="str">
        <f>IFERROR(VLOOKUP($A16,'All Running Order working doc'!$B$4:$CO$60,AI$100,FALSE),"-")</f>
        <v>-</v>
      </c>
      <c r="AJ16" s="21" t="str">
        <f>IFERROR(VLOOKUP($A16,'All Running Order working doc'!$B$4:$CO$60,AJ$100,FALSE),"-")</f>
        <v>-</v>
      </c>
      <c r="AK16" s="21" t="str">
        <f>IFERROR(VLOOKUP($A16,'All Running Order working doc'!$B$4:$CO$60,AK$100,FALSE),"-")</f>
        <v>-</v>
      </c>
      <c r="AL16" s="21" t="str">
        <f>IFERROR(VLOOKUP($A16,'All Running Order working doc'!$B$4:$CO$60,AL$100,FALSE),"-")</f>
        <v>-</v>
      </c>
      <c r="AM16" s="21" t="str">
        <f>IFERROR(VLOOKUP($A16,'All Running Order working doc'!$B$4:$CO$60,AM$100,FALSE),"-")</f>
        <v>-</v>
      </c>
      <c r="AN16" s="21" t="str">
        <f>IFERROR(VLOOKUP($A16,'All Running Order working doc'!$B$4:$CO$60,AN$100,FALSE),"-")</f>
        <v>-</v>
      </c>
      <c r="AO16" s="21" t="str">
        <f>IFERROR(VLOOKUP($A16,'All Running Order working doc'!$B$4:$CO$60,AO$100,FALSE),"-")</f>
        <v>-</v>
      </c>
      <c r="AP16" s="21" t="str">
        <f>IFERROR(VLOOKUP($A16,'All Running Order working doc'!$B$4:$CO$60,AP$100,FALSE),"-")</f>
        <v>-</v>
      </c>
      <c r="AQ16" s="21" t="str">
        <f>IFERROR(VLOOKUP($A16,'All Running Order working doc'!$B$4:$CO$60,AQ$100,FALSE),"-")</f>
        <v>-</v>
      </c>
      <c r="AR16" s="21" t="str">
        <f>IFERROR(VLOOKUP($A16,'All Running Order working doc'!$B$4:$CO$60,AR$100,FALSE),"-")</f>
        <v>-</v>
      </c>
      <c r="AS16" s="21" t="str">
        <f>IFERROR(VLOOKUP($A16,'All Running Order working doc'!$B$4:$CO$60,AS$100,FALSE),"-")</f>
        <v>-</v>
      </c>
      <c r="AT16" s="21" t="str">
        <f>IFERROR(VLOOKUP($A16,'All Running Order working doc'!$B$4:$CO$60,AT$100,FALSE),"-")</f>
        <v>-</v>
      </c>
      <c r="AU16" s="21" t="str">
        <f>IFERROR(VLOOKUP($A16,'All Running Order working doc'!$B$4:$CO$60,AU$100,FALSE),"-")</f>
        <v>-</v>
      </c>
      <c r="AV16" s="21" t="str">
        <f>IFERROR(VLOOKUP($A16,'All Running Order working doc'!$B$4:$CO$60,AV$100,FALSE),"-")</f>
        <v>-</v>
      </c>
      <c r="AW16" s="21" t="str">
        <f>IFERROR(VLOOKUP($A16,'All Running Order working doc'!$B$4:$CO$60,AW$100,FALSE),"-")</f>
        <v>-</v>
      </c>
      <c r="AX16" s="21" t="str">
        <f>IFERROR(VLOOKUP($A16,'All Running Order working doc'!$B$4:$CO$60,AX$100,FALSE),"-")</f>
        <v>-</v>
      </c>
      <c r="AY16" s="21" t="str">
        <f>IFERROR(VLOOKUP($A16,'All Running Order working doc'!$B$4:$CO$60,AY$100,FALSE),"-")</f>
        <v>-</v>
      </c>
      <c r="AZ16" s="21" t="str">
        <f>IFERROR(VLOOKUP($A16,'All Running Order working doc'!$B$4:$CO$60,AZ$100,FALSE),"-")</f>
        <v>-</v>
      </c>
      <c r="BA16" s="21" t="str">
        <f>IFERROR(VLOOKUP($A16,'All Running Order working doc'!$B$4:$CO$60,BA$100,FALSE),"-")</f>
        <v>-</v>
      </c>
      <c r="BB16" s="21" t="str">
        <f>IFERROR(VLOOKUP($A16,'All Running Order working doc'!$B$4:$CO$60,BB$100,FALSE),"-")</f>
        <v>-</v>
      </c>
      <c r="BC16" s="21" t="str">
        <f>IFERROR(VLOOKUP($A16,'All Running Order working doc'!$B$4:$CO$60,BC$100,FALSE),"-")</f>
        <v>-</v>
      </c>
      <c r="BD16" s="21" t="str">
        <f>IFERROR(VLOOKUP($A16,'All Running Order working doc'!$B$4:$CO$60,BD$100,FALSE),"-")</f>
        <v>-</v>
      </c>
      <c r="BE16" s="21" t="str">
        <f>IFERROR(VLOOKUP($A16,'All Running Order working doc'!$B$4:$CO$60,BE$100,FALSE),"-")</f>
        <v>-</v>
      </c>
      <c r="BF16" s="21" t="str">
        <f>IFERROR(VLOOKUP($A16,'All Running Order working doc'!$B$4:$CO$60,BF$100,FALSE),"-")</f>
        <v>-</v>
      </c>
      <c r="BG16" s="21" t="str">
        <f>IFERROR(VLOOKUP($A16,'All Running Order working doc'!$B$4:$CO$60,BG$100,FALSE),"-")</f>
        <v>-</v>
      </c>
      <c r="BH16" s="21" t="str">
        <f>IFERROR(VLOOKUP($A16,'All Running Order working doc'!$B$4:$CO$60,BH$100,FALSE),"-")</f>
        <v>-</v>
      </c>
      <c r="BI16" s="21" t="str">
        <f>IFERROR(VLOOKUP($A16,'All Running Order working doc'!$B$4:$CO$60,BI$100,FALSE),"-")</f>
        <v>-</v>
      </c>
      <c r="BJ16" s="21" t="str">
        <f>IFERROR(VLOOKUP($A16,'All Running Order working doc'!$B$4:$CO$60,BJ$100,FALSE),"-")</f>
        <v>-</v>
      </c>
      <c r="BK16" s="21" t="str">
        <f>IFERROR(VLOOKUP($A16,'All Running Order working doc'!$B$4:$CO$60,BK$100,FALSE),"-")</f>
        <v>-</v>
      </c>
      <c r="BL16" s="21" t="str">
        <f>IFERROR(VLOOKUP($A16,'All Running Order working doc'!$B$4:$CO$60,BL$100,FALSE),"-")</f>
        <v>-</v>
      </c>
      <c r="BM16" s="21" t="str">
        <f>IFERROR(VLOOKUP($A16,'All Running Order working doc'!$B$4:$CO$60,BM$100,FALSE),"-")</f>
        <v>-</v>
      </c>
      <c r="BN16" s="21" t="str">
        <f>IFERROR(VLOOKUP($A16,'All Running Order working doc'!$B$4:$CO$60,BN$100,FALSE),"-")</f>
        <v>-</v>
      </c>
      <c r="BO16" s="21" t="str">
        <f>IFERROR(VLOOKUP($A16,'All Running Order working doc'!$B$4:$CO$60,BO$100,FALSE),"-")</f>
        <v>-</v>
      </c>
      <c r="BP16" s="21" t="str">
        <f>IFERROR(VLOOKUP($A16,'All Running Order working doc'!$B$4:$CO$60,BP$100,FALSE),"-")</f>
        <v>-</v>
      </c>
      <c r="BQ16" s="21" t="str">
        <f>IFERROR(VLOOKUP($A16,'All Running Order working doc'!$B$4:$CO$60,BQ$100,FALSE),"-")</f>
        <v>-</v>
      </c>
      <c r="BR16" s="21" t="str">
        <f>IFERROR(VLOOKUP($A16,'All Running Order working doc'!$B$4:$CO$60,BR$100,FALSE),"-")</f>
        <v>-</v>
      </c>
      <c r="BS16" s="21" t="str">
        <f>IFERROR(VLOOKUP($A16,'All Running Order working doc'!$B$4:$CO$60,BS$100,FALSE),"-")</f>
        <v>-</v>
      </c>
      <c r="BT16" s="21" t="str">
        <f>IFERROR(VLOOKUP($A16,'All Running Order working doc'!$B$4:$CO$60,BT$100,FALSE),"-")</f>
        <v>-</v>
      </c>
      <c r="BU16" s="21" t="str">
        <f>IFERROR(VLOOKUP($A16,'All Running Order working doc'!$B$4:$CO$60,BU$100,FALSE),"-")</f>
        <v>-</v>
      </c>
      <c r="BV16" s="21" t="str">
        <f>IFERROR(VLOOKUP($A16,'All Running Order working doc'!$B$4:$CO$60,BV$100,FALSE),"-")</f>
        <v>-</v>
      </c>
      <c r="BW16" s="21" t="str">
        <f>IFERROR(VLOOKUP($A16,'All Running Order working doc'!$B$4:$CO$60,BW$100,FALSE),"-")</f>
        <v>-</v>
      </c>
      <c r="BX16" s="21" t="str">
        <f>IFERROR(VLOOKUP($A16,'All Running Order working doc'!$B$4:$CO$60,BX$100,FALSE),"-")</f>
        <v>-</v>
      </c>
      <c r="BY16" s="21" t="str">
        <f>IFERROR(VLOOKUP($A16,'All Running Order working doc'!$B$4:$CO$60,BY$100,FALSE),"-")</f>
        <v>-</v>
      </c>
      <c r="BZ16" s="21" t="str">
        <f>IFERROR(VLOOKUP($A16,'All Running Order working doc'!$B$4:$CO$60,BZ$100,FALSE),"-")</f>
        <v>-</v>
      </c>
      <c r="CA16" s="21" t="str">
        <f>IFERROR(VLOOKUP($A16,'All Running Order working doc'!$B$4:$CO$60,CA$100,FALSE),"-")</f>
        <v>-</v>
      </c>
      <c r="CB16" s="21" t="str">
        <f>IFERROR(VLOOKUP($A16,'All Running Order working doc'!$B$4:$CO$60,CB$100,FALSE),"-")</f>
        <v>-</v>
      </c>
      <c r="CC16" s="21" t="str">
        <f>IFERROR(VLOOKUP($A16,'All Running Order working doc'!$B$4:$CO$60,CC$100,FALSE),"-")</f>
        <v>-</v>
      </c>
      <c r="CD16" s="21" t="str">
        <f>IFERROR(VLOOKUP($A16,'All Running Order working doc'!$B$4:$CO$60,CD$100,FALSE),"-")</f>
        <v>-</v>
      </c>
      <c r="CE16" s="21" t="str">
        <f>IFERROR(VLOOKUP($A16,'All Running Order working doc'!$B$4:$CO$60,CE$100,FALSE),"-")</f>
        <v>-</v>
      </c>
      <c r="CF16" s="21" t="str">
        <f>IFERROR(VLOOKUP($A16,'All Running Order working doc'!$B$4:$CO$60,CF$100,FALSE),"-")</f>
        <v>-</v>
      </c>
      <c r="CG16" s="21" t="str">
        <f>IFERROR(VLOOKUP($A16,'All Running Order working doc'!$B$4:$CO$60,CG$100,FALSE),"-")</f>
        <v>-</v>
      </c>
      <c r="CH16" s="21" t="str">
        <f>IFERROR(VLOOKUP($A16,'All Running Order working doc'!$B$4:$CO$60,CH$100,FALSE),"-")</f>
        <v>-</v>
      </c>
      <c r="CI16" s="21" t="str">
        <f>IFERROR(VLOOKUP($A16,'All Running Order working doc'!$B$4:$CO$60,CI$100,FALSE),"-")</f>
        <v>-</v>
      </c>
      <c r="CJ16" s="21" t="str">
        <f>IFERROR(VLOOKUP($A16,'All Running Order working doc'!$B$4:$CO$60,CJ$100,FALSE),"-")</f>
        <v>-</v>
      </c>
      <c r="CK16" s="21" t="str">
        <f>IFERROR(VLOOKUP($A16,'All Running Order working doc'!$B$4:$CO$60,CK$100,FALSE),"-")</f>
        <v>-</v>
      </c>
      <c r="CL16" s="21" t="str">
        <f>IFERROR(VLOOKUP($A16,'All Running Order working doc'!$B$4:$CO$60,CL$100,FALSE),"-")</f>
        <v>-</v>
      </c>
      <c r="CM16" s="21" t="str">
        <f>IFERROR(VLOOKUP($A16,'All Running Order working doc'!$B$4:$CO$60,CM$100,FALSE),"-")</f>
        <v>-</v>
      </c>
      <c r="CN16" s="21" t="str">
        <f>IFERROR(VLOOKUP($A16,'All Running Order working doc'!$B$4:$CO$60,CN$100,FALSE),"-")</f>
        <v>-</v>
      </c>
      <c r="CQ16" s="3">
        <v>13</v>
      </c>
    </row>
    <row r="17" spans="1:95" x14ac:dyDescent="0.3">
      <c r="A17" s="3" t="str">
        <f>CONCATENATE(Constants!$D$3,CQ17,)</f>
        <v>Clubman14</v>
      </c>
      <c r="B17" s="12" t="str">
        <f>IFERROR(VLOOKUP($A17,'All Running Order working doc'!$B$4:$CO$60,B$100,FALSE),"-")</f>
        <v>-</v>
      </c>
      <c r="C17" s="21" t="str">
        <f>IFERROR(VLOOKUP($A17,'All Running Order working doc'!$B$4:$CO$60,C$100,FALSE),"-")</f>
        <v>-</v>
      </c>
      <c r="D17" s="21" t="str">
        <f>IFERROR(VLOOKUP($A17,'All Running Order working doc'!$B$4:$CO$60,D$100,FALSE),"-")</f>
        <v>-</v>
      </c>
      <c r="E17" s="21" t="str">
        <f>IFERROR(VLOOKUP($A17,'All Running Order working doc'!$B$4:$CO$60,E$100,FALSE),"-")</f>
        <v>-</v>
      </c>
      <c r="F17" s="21" t="str">
        <f>IFERROR(VLOOKUP($A17,'All Running Order working doc'!$B$4:$CO$60,F$100,FALSE),"-")</f>
        <v>-</v>
      </c>
      <c r="G17" s="21" t="str">
        <f>IFERROR(VLOOKUP($A17,'All Running Order working doc'!$B$4:$CO$60,G$100,FALSE),"-")</f>
        <v>-</v>
      </c>
      <c r="H17" s="21" t="str">
        <f>IFERROR(VLOOKUP($A17,'All Running Order working doc'!$B$4:$CO$60,H$100,FALSE),"-")</f>
        <v>-</v>
      </c>
      <c r="I17" s="21" t="str">
        <f>IFERROR(VLOOKUP($A17,'All Running Order working doc'!$B$4:$CO$60,I$100,FALSE),"-")</f>
        <v>-</v>
      </c>
      <c r="J17" s="21" t="str">
        <f>IFERROR(VLOOKUP($A17,'All Running Order working doc'!$B$4:$CO$60,J$100,FALSE),"-")</f>
        <v>-</v>
      </c>
      <c r="K17" s="21" t="str">
        <f>IFERROR(VLOOKUP($A17,'All Running Order working doc'!$B$4:$CO$60,K$100,FALSE),"-")</f>
        <v>-</v>
      </c>
      <c r="L17" s="21" t="str">
        <f>IFERROR(VLOOKUP($A17,'All Running Order working doc'!$B$4:$CO$60,L$100,FALSE),"-")</f>
        <v>-</v>
      </c>
      <c r="M17" s="21" t="str">
        <f>IFERROR(VLOOKUP($A17,'All Running Order working doc'!$B$4:$CO$60,M$100,FALSE),"-")</f>
        <v>-</v>
      </c>
      <c r="N17" s="21" t="str">
        <f>IFERROR(VLOOKUP($A17,'All Running Order working doc'!$B$4:$CO$60,N$100,FALSE),"-")</f>
        <v>-</v>
      </c>
      <c r="O17" s="21" t="str">
        <f>IFERROR(VLOOKUP($A17,'All Running Order working doc'!$B$4:$CO$60,O$100,FALSE),"-")</f>
        <v>-</v>
      </c>
      <c r="P17" s="21" t="str">
        <f>IFERROR(VLOOKUP($A17,'All Running Order working doc'!$B$4:$CO$60,P$100,FALSE),"-")</f>
        <v>-</v>
      </c>
      <c r="Q17" s="21" t="str">
        <f>IFERROR(VLOOKUP($A17,'All Running Order working doc'!$B$4:$CO$60,Q$100,FALSE),"-")</f>
        <v>-</v>
      </c>
      <c r="R17" s="21" t="str">
        <f>IFERROR(VLOOKUP($A17,'All Running Order working doc'!$B$4:$CO$60,R$100,FALSE),"-")</f>
        <v>-</v>
      </c>
      <c r="S17" s="21" t="str">
        <f>IFERROR(VLOOKUP($A17,'All Running Order working doc'!$B$4:$CO$60,S$100,FALSE),"-")</f>
        <v>-</v>
      </c>
      <c r="T17" s="21" t="str">
        <f>IFERROR(VLOOKUP($A17,'All Running Order working doc'!$B$4:$CO$60,T$100,FALSE),"-")</f>
        <v>-</v>
      </c>
      <c r="U17" s="21" t="str">
        <f>IFERROR(VLOOKUP($A17,'All Running Order working doc'!$B$4:$CO$60,U$100,FALSE),"-")</f>
        <v>-</v>
      </c>
      <c r="V17" s="21" t="str">
        <f>IFERROR(VLOOKUP($A17,'All Running Order working doc'!$B$4:$CO$60,V$100,FALSE),"-")</f>
        <v>-</v>
      </c>
      <c r="W17" s="21" t="str">
        <f>IFERROR(VLOOKUP($A17,'All Running Order working doc'!$B$4:$CO$60,W$100,FALSE),"-")</f>
        <v>-</v>
      </c>
      <c r="X17" s="21" t="str">
        <f>IFERROR(VLOOKUP($A17,'All Running Order working doc'!$B$4:$CO$60,X$100,FALSE),"-")</f>
        <v>-</v>
      </c>
      <c r="Y17" s="21" t="str">
        <f>IFERROR(VLOOKUP($A17,'All Running Order working doc'!$B$4:$CO$60,Y$100,FALSE),"-")</f>
        <v>-</v>
      </c>
      <c r="Z17" s="21" t="str">
        <f>IFERROR(VLOOKUP($A17,'All Running Order working doc'!$B$4:$CO$60,Z$100,FALSE),"-")</f>
        <v>-</v>
      </c>
      <c r="AA17" s="21" t="str">
        <f>IFERROR(VLOOKUP($A17,'All Running Order working doc'!$B$4:$CO$60,AA$100,FALSE),"-")</f>
        <v>-</v>
      </c>
      <c r="AB17" s="21" t="str">
        <f>IFERROR(VLOOKUP($A17,'All Running Order working doc'!$B$4:$CO$60,AB$100,FALSE),"-")</f>
        <v>-</v>
      </c>
      <c r="AC17" s="21" t="str">
        <f>IFERROR(VLOOKUP($A17,'All Running Order working doc'!$B$4:$CO$60,AC$100,FALSE),"-")</f>
        <v>-</v>
      </c>
      <c r="AD17" s="21" t="str">
        <f>IFERROR(VLOOKUP($A17,'All Running Order working doc'!$B$4:$CO$60,AD$100,FALSE),"-")</f>
        <v>-</v>
      </c>
      <c r="AE17" s="21" t="str">
        <f>IFERROR(VLOOKUP($A17,'All Running Order working doc'!$B$4:$CO$60,AE$100,FALSE),"-")</f>
        <v>-</v>
      </c>
      <c r="AF17" s="21" t="str">
        <f>IFERROR(VLOOKUP($A17,'All Running Order working doc'!$B$4:$CO$60,AF$100,FALSE),"-")</f>
        <v>-</v>
      </c>
      <c r="AG17" s="21" t="str">
        <f>IFERROR(VLOOKUP($A17,'All Running Order working doc'!$B$4:$CO$60,AG$100,FALSE),"-")</f>
        <v>-</v>
      </c>
      <c r="AH17" s="21" t="str">
        <f>IFERROR(VLOOKUP($A17,'All Running Order working doc'!$B$4:$CO$60,AH$100,FALSE),"-")</f>
        <v>-</v>
      </c>
      <c r="AI17" s="21" t="str">
        <f>IFERROR(VLOOKUP($A17,'All Running Order working doc'!$B$4:$CO$60,AI$100,FALSE),"-")</f>
        <v>-</v>
      </c>
      <c r="AJ17" s="21" t="str">
        <f>IFERROR(VLOOKUP($A17,'All Running Order working doc'!$B$4:$CO$60,AJ$100,FALSE),"-")</f>
        <v>-</v>
      </c>
      <c r="AK17" s="21" t="str">
        <f>IFERROR(VLOOKUP($A17,'All Running Order working doc'!$B$4:$CO$60,AK$100,FALSE),"-")</f>
        <v>-</v>
      </c>
      <c r="AL17" s="21" t="str">
        <f>IFERROR(VLOOKUP($A17,'All Running Order working doc'!$B$4:$CO$60,AL$100,FALSE),"-")</f>
        <v>-</v>
      </c>
      <c r="AM17" s="21" t="str">
        <f>IFERROR(VLOOKUP($A17,'All Running Order working doc'!$B$4:$CO$60,AM$100,FALSE),"-")</f>
        <v>-</v>
      </c>
      <c r="AN17" s="21" t="str">
        <f>IFERROR(VLOOKUP($A17,'All Running Order working doc'!$B$4:$CO$60,AN$100,FALSE),"-")</f>
        <v>-</v>
      </c>
      <c r="AO17" s="21" t="str">
        <f>IFERROR(VLOOKUP($A17,'All Running Order working doc'!$B$4:$CO$60,AO$100,FALSE),"-")</f>
        <v>-</v>
      </c>
      <c r="AP17" s="21" t="str">
        <f>IFERROR(VLOOKUP($A17,'All Running Order working doc'!$B$4:$CO$60,AP$100,FALSE),"-")</f>
        <v>-</v>
      </c>
      <c r="AQ17" s="21" t="str">
        <f>IFERROR(VLOOKUP($A17,'All Running Order working doc'!$B$4:$CO$60,AQ$100,FALSE),"-")</f>
        <v>-</v>
      </c>
      <c r="AR17" s="21" t="str">
        <f>IFERROR(VLOOKUP($A17,'All Running Order working doc'!$B$4:$CO$60,AR$100,FALSE),"-")</f>
        <v>-</v>
      </c>
      <c r="AS17" s="21" t="str">
        <f>IFERROR(VLOOKUP($A17,'All Running Order working doc'!$B$4:$CO$60,AS$100,FALSE),"-")</f>
        <v>-</v>
      </c>
      <c r="AT17" s="21" t="str">
        <f>IFERROR(VLOOKUP($A17,'All Running Order working doc'!$B$4:$CO$60,AT$100,FALSE),"-")</f>
        <v>-</v>
      </c>
      <c r="AU17" s="21" t="str">
        <f>IFERROR(VLOOKUP($A17,'All Running Order working doc'!$B$4:$CO$60,AU$100,FALSE),"-")</f>
        <v>-</v>
      </c>
      <c r="AV17" s="21" t="str">
        <f>IFERROR(VLOOKUP($A17,'All Running Order working doc'!$B$4:$CO$60,AV$100,FALSE),"-")</f>
        <v>-</v>
      </c>
      <c r="AW17" s="21" t="str">
        <f>IFERROR(VLOOKUP($A17,'All Running Order working doc'!$B$4:$CO$60,AW$100,FALSE),"-")</f>
        <v>-</v>
      </c>
      <c r="AX17" s="21" t="str">
        <f>IFERROR(VLOOKUP($A17,'All Running Order working doc'!$B$4:$CO$60,AX$100,FALSE),"-")</f>
        <v>-</v>
      </c>
      <c r="AY17" s="21" t="str">
        <f>IFERROR(VLOOKUP($A17,'All Running Order working doc'!$B$4:$CO$60,AY$100,FALSE),"-")</f>
        <v>-</v>
      </c>
      <c r="AZ17" s="21" t="str">
        <f>IFERROR(VLOOKUP($A17,'All Running Order working doc'!$B$4:$CO$60,AZ$100,FALSE),"-")</f>
        <v>-</v>
      </c>
      <c r="BA17" s="21" t="str">
        <f>IFERROR(VLOOKUP($A17,'All Running Order working doc'!$B$4:$CO$60,BA$100,FALSE),"-")</f>
        <v>-</v>
      </c>
      <c r="BB17" s="21" t="str">
        <f>IFERROR(VLOOKUP($A17,'All Running Order working doc'!$B$4:$CO$60,BB$100,FALSE),"-")</f>
        <v>-</v>
      </c>
      <c r="BC17" s="21" t="str">
        <f>IFERROR(VLOOKUP($A17,'All Running Order working doc'!$B$4:$CO$60,BC$100,FALSE),"-")</f>
        <v>-</v>
      </c>
      <c r="BD17" s="21" t="str">
        <f>IFERROR(VLOOKUP($A17,'All Running Order working doc'!$B$4:$CO$60,BD$100,FALSE),"-")</f>
        <v>-</v>
      </c>
      <c r="BE17" s="21" t="str">
        <f>IFERROR(VLOOKUP($A17,'All Running Order working doc'!$B$4:$CO$60,BE$100,FALSE),"-")</f>
        <v>-</v>
      </c>
      <c r="BF17" s="21" t="str">
        <f>IFERROR(VLOOKUP($A17,'All Running Order working doc'!$B$4:$CO$60,BF$100,FALSE),"-")</f>
        <v>-</v>
      </c>
      <c r="BG17" s="21" t="str">
        <f>IFERROR(VLOOKUP($A17,'All Running Order working doc'!$B$4:$CO$60,BG$100,FALSE),"-")</f>
        <v>-</v>
      </c>
      <c r="BH17" s="21" t="str">
        <f>IFERROR(VLOOKUP($A17,'All Running Order working doc'!$B$4:$CO$60,BH$100,FALSE),"-")</f>
        <v>-</v>
      </c>
      <c r="BI17" s="21" t="str">
        <f>IFERROR(VLOOKUP($A17,'All Running Order working doc'!$B$4:$CO$60,BI$100,FALSE),"-")</f>
        <v>-</v>
      </c>
      <c r="BJ17" s="21" t="str">
        <f>IFERROR(VLOOKUP($A17,'All Running Order working doc'!$B$4:$CO$60,BJ$100,FALSE),"-")</f>
        <v>-</v>
      </c>
      <c r="BK17" s="21" t="str">
        <f>IFERROR(VLOOKUP($A17,'All Running Order working doc'!$B$4:$CO$60,BK$100,FALSE),"-")</f>
        <v>-</v>
      </c>
      <c r="BL17" s="21" t="str">
        <f>IFERROR(VLOOKUP($A17,'All Running Order working doc'!$B$4:$CO$60,BL$100,FALSE),"-")</f>
        <v>-</v>
      </c>
      <c r="BM17" s="21" t="str">
        <f>IFERROR(VLOOKUP($A17,'All Running Order working doc'!$B$4:$CO$60,BM$100,FALSE),"-")</f>
        <v>-</v>
      </c>
      <c r="BN17" s="21" t="str">
        <f>IFERROR(VLOOKUP($A17,'All Running Order working doc'!$B$4:$CO$60,BN$100,FALSE),"-")</f>
        <v>-</v>
      </c>
      <c r="BO17" s="21" t="str">
        <f>IFERROR(VLOOKUP($A17,'All Running Order working doc'!$B$4:$CO$60,BO$100,FALSE),"-")</f>
        <v>-</v>
      </c>
      <c r="BP17" s="21" t="str">
        <f>IFERROR(VLOOKUP($A17,'All Running Order working doc'!$B$4:$CO$60,BP$100,FALSE),"-")</f>
        <v>-</v>
      </c>
      <c r="BQ17" s="21" t="str">
        <f>IFERROR(VLOOKUP($A17,'All Running Order working doc'!$B$4:$CO$60,BQ$100,FALSE),"-")</f>
        <v>-</v>
      </c>
      <c r="BR17" s="21" t="str">
        <f>IFERROR(VLOOKUP($A17,'All Running Order working doc'!$B$4:$CO$60,BR$100,FALSE),"-")</f>
        <v>-</v>
      </c>
      <c r="BS17" s="21" t="str">
        <f>IFERROR(VLOOKUP($A17,'All Running Order working doc'!$B$4:$CO$60,BS$100,FALSE),"-")</f>
        <v>-</v>
      </c>
      <c r="BT17" s="21" t="str">
        <f>IFERROR(VLOOKUP($A17,'All Running Order working doc'!$B$4:$CO$60,BT$100,FALSE),"-")</f>
        <v>-</v>
      </c>
      <c r="BU17" s="21" t="str">
        <f>IFERROR(VLOOKUP($A17,'All Running Order working doc'!$B$4:$CO$60,BU$100,FALSE),"-")</f>
        <v>-</v>
      </c>
      <c r="BV17" s="21" t="str">
        <f>IFERROR(VLOOKUP($A17,'All Running Order working doc'!$B$4:$CO$60,BV$100,FALSE),"-")</f>
        <v>-</v>
      </c>
      <c r="BW17" s="21" t="str">
        <f>IFERROR(VLOOKUP($A17,'All Running Order working doc'!$B$4:$CO$60,BW$100,FALSE),"-")</f>
        <v>-</v>
      </c>
      <c r="BX17" s="21" t="str">
        <f>IFERROR(VLOOKUP($A17,'All Running Order working doc'!$B$4:$CO$60,BX$100,FALSE),"-")</f>
        <v>-</v>
      </c>
      <c r="BY17" s="21" t="str">
        <f>IFERROR(VLOOKUP($A17,'All Running Order working doc'!$B$4:$CO$60,BY$100,FALSE),"-")</f>
        <v>-</v>
      </c>
      <c r="BZ17" s="21" t="str">
        <f>IFERROR(VLOOKUP($A17,'All Running Order working doc'!$B$4:$CO$60,BZ$100,FALSE),"-")</f>
        <v>-</v>
      </c>
      <c r="CA17" s="21" t="str">
        <f>IFERROR(VLOOKUP($A17,'All Running Order working doc'!$B$4:$CO$60,CA$100,FALSE),"-")</f>
        <v>-</v>
      </c>
      <c r="CB17" s="21" t="str">
        <f>IFERROR(VLOOKUP($A17,'All Running Order working doc'!$B$4:$CO$60,CB$100,FALSE),"-")</f>
        <v>-</v>
      </c>
      <c r="CC17" s="21" t="str">
        <f>IFERROR(VLOOKUP($A17,'All Running Order working doc'!$B$4:$CO$60,CC$100,FALSE),"-")</f>
        <v>-</v>
      </c>
      <c r="CD17" s="21" t="str">
        <f>IFERROR(VLOOKUP($A17,'All Running Order working doc'!$B$4:$CO$60,CD$100,FALSE),"-")</f>
        <v>-</v>
      </c>
      <c r="CE17" s="21" t="str">
        <f>IFERROR(VLOOKUP($A17,'All Running Order working doc'!$B$4:$CO$60,CE$100,FALSE),"-")</f>
        <v>-</v>
      </c>
      <c r="CF17" s="21" t="str">
        <f>IFERROR(VLOOKUP($A17,'All Running Order working doc'!$B$4:$CO$60,CF$100,FALSE),"-")</f>
        <v>-</v>
      </c>
      <c r="CG17" s="21" t="str">
        <f>IFERROR(VLOOKUP($A17,'All Running Order working doc'!$B$4:$CO$60,CG$100,FALSE),"-")</f>
        <v>-</v>
      </c>
      <c r="CH17" s="21" t="str">
        <f>IFERROR(VLOOKUP($A17,'All Running Order working doc'!$B$4:$CO$60,CH$100,FALSE),"-")</f>
        <v>-</v>
      </c>
      <c r="CI17" s="21" t="str">
        <f>IFERROR(VLOOKUP($A17,'All Running Order working doc'!$B$4:$CO$60,CI$100,FALSE),"-")</f>
        <v>-</v>
      </c>
      <c r="CJ17" s="21" t="str">
        <f>IFERROR(VLOOKUP($A17,'All Running Order working doc'!$B$4:$CO$60,CJ$100,FALSE),"-")</f>
        <v>-</v>
      </c>
      <c r="CK17" s="21" t="str">
        <f>IFERROR(VLOOKUP($A17,'All Running Order working doc'!$B$4:$CO$60,CK$100,FALSE),"-")</f>
        <v>-</v>
      </c>
      <c r="CL17" s="21" t="str">
        <f>IFERROR(VLOOKUP($A17,'All Running Order working doc'!$B$4:$CO$60,CL$100,FALSE),"-")</f>
        <v>-</v>
      </c>
      <c r="CM17" s="21" t="str">
        <f>IFERROR(VLOOKUP($A17,'All Running Order working doc'!$B$4:$CO$60,CM$100,FALSE),"-")</f>
        <v>-</v>
      </c>
      <c r="CN17" s="21" t="str">
        <f>IFERROR(VLOOKUP($A17,'All Running Order working doc'!$B$4:$CO$60,CN$100,FALSE),"-")</f>
        <v>-</v>
      </c>
      <c r="CQ17" s="3">
        <v>14</v>
      </c>
    </row>
    <row r="18" spans="1:95" x14ac:dyDescent="0.3">
      <c r="A18" s="3" t="str">
        <f>CONCATENATE(Constants!$D$3,CQ18,)</f>
        <v>Clubman15</v>
      </c>
      <c r="B18" s="12" t="str">
        <f>IFERROR(VLOOKUP($A18,'All Running Order working doc'!$B$4:$CO$60,B$100,FALSE),"-")</f>
        <v>-</v>
      </c>
      <c r="C18" s="21" t="str">
        <f>IFERROR(VLOOKUP($A18,'All Running Order working doc'!$B$4:$CO$60,C$100,FALSE),"-")</f>
        <v>-</v>
      </c>
      <c r="D18" s="21" t="str">
        <f>IFERROR(VLOOKUP($A18,'All Running Order working doc'!$B$4:$CO$60,D$100,FALSE),"-")</f>
        <v>-</v>
      </c>
      <c r="E18" s="21" t="str">
        <f>IFERROR(VLOOKUP($A18,'All Running Order working doc'!$B$4:$CO$60,E$100,FALSE),"-")</f>
        <v>-</v>
      </c>
      <c r="F18" s="21" t="str">
        <f>IFERROR(VLOOKUP($A18,'All Running Order working doc'!$B$4:$CO$60,F$100,FALSE),"-")</f>
        <v>-</v>
      </c>
      <c r="G18" s="21" t="str">
        <f>IFERROR(VLOOKUP($A18,'All Running Order working doc'!$B$4:$CO$60,G$100,FALSE),"-")</f>
        <v>-</v>
      </c>
      <c r="H18" s="21" t="str">
        <f>IFERROR(VLOOKUP($A18,'All Running Order working doc'!$B$4:$CO$60,H$100,FALSE),"-")</f>
        <v>-</v>
      </c>
      <c r="I18" s="21" t="str">
        <f>IFERROR(VLOOKUP($A18,'All Running Order working doc'!$B$4:$CO$60,I$100,FALSE),"-")</f>
        <v>-</v>
      </c>
      <c r="J18" s="21" t="str">
        <f>IFERROR(VLOOKUP($A18,'All Running Order working doc'!$B$4:$CO$60,J$100,FALSE),"-")</f>
        <v>-</v>
      </c>
      <c r="K18" s="21" t="str">
        <f>IFERROR(VLOOKUP($A18,'All Running Order working doc'!$B$4:$CO$60,K$100,FALSE),"-")</f>
        <v>-</v>
      </c>
      <c r="L18" s="21" t="str">
        <f>IFERROR(VLOOKUP($A18,'All Running Order working doc'!$B$4:$CO$60,L$100,FALSE),"-")</f>
        <v>-</v>
      </c>
      <c r="M18" s="21" t="str">
        <f>IFERROR(VLOOKUP($A18,'All Running Order working doc'!$B$4:$CO$60,M$100,FALSE),"-")</f>
        <v>-</v>
      </c>
      <c r="N18" s="21" t="str">
        <f>IFERROR(VLOOKUP($A18,'All Running Order working doc'!$B$4:$CO$60,N$100,FALSE),"-")</f>
        <v>-</v>
      </c>
      <c r="O18" s="21" t="str">
        <f>IFERROR(VLOOKUP($A18,'All Running Order working doc'!$B$4:$CO$60,O$100,FALSE),"-")</f>
        <v>-</v>
      </c>
      <c r="P18" s="21" t="str">
        <f>IFERROR(VLOOKUP($A18,'All Running Order working doc'!$B$4:$CO$60,P$100,FALSE),"-")</f>
        <v>-</v>
      </c>
      <c r="Q18" s="21" t="str">
        <f>IFERROR(VLOOKUP($A18,'All Running Order working doc'!$B$4:$CO$60,Q$100,FALSE),"-")</f>
        <v>-</v>
      </c>
      <c r="R18" s="21" t="str">
        <f>IFERROR(VLOOKUP($A18,'All Running Order working doc'!$B$4:$CO$60,R$100,FALSE),"-")</f>
        <v>-</v>
      </c>
      <c r="S18" s="21" t="str">
        <f>IFERROR(VLOOKUP($A18,'All Running Order working doc'!$B$4:$CO$60,S$100,FALSE),"-")</f>
        <v>-</v>
      </c>
      <c r="T18" s="21" t="str">
        <f>IFERROR(VLOOKUP($A18,'All Running Order working doc'!$B$4:$CO$60,T$100,FALSE),"-")</f>
        <v>-</v>
      </c>
      <c r="U18" s="21" t="str">
        <f>IFERROR(VLOOKUP($A18,'All Running Order working doc'!$B$4:$CO$60,U$100,FALSE),"-")</f>
        <v>-</v>
      </c>
      <c r="V18" s="21" t="str">
        <f>IFERROR(VLOOKUP($A18,'All Running Order working doc'!$B$4:$CO$60,V$100,FALSE),"-")</f>
        <v>-</v>
      </c>
      <c r="W18" s="21" t="str">
        <f>IFERROR(VLOOKUP($A18,'All Running Order working doc'!$B$4:$CO$60,W$100,FALSE),"-")</f>
        <v>-</v>
      </c>
      <c r="X18" s="21" t="str">
        <f>IFERROR(VLOOKUP($A18,'All Running Order working doc'!$B$4:$CO$60,X$100,FALSE),"-")</f>
        <v>-</v>
      </c>
      <c r="Y18" s="21" t="str">
        <f>IFERROR(VLOOKUP($A18,'All Running Order working doc'!$B$4:$CO$60,Y$100,FALSE),"-")</f>
        <v>-</v>
      </c>
      <c r="Z18" s="21" t="str">
        <f>IFERROR(VLOOKUP($A18,'All Running Order working doc'!$B$4:$CO$60,Z$100,FALSE),"-")</f>
        <v>-</v>
      </c>
      <c r="AA18" s="21" t="str">
        <f>IFERROR(VLOOKUP($A18,'All Running Order working doc'!$B$4:$CO$60,AA$100,FALSE),"-")</f>
        <v>-</v>
      </c>
      <c r="AB18" s="21" t="str">
        <f>IFERROR(VLOOKUP($A18,'All Running Order working doc'!$B$4:$CO$60,AB$100,FALSE),"-")</f>
        <v>-</v>
      </c>
      <c r="AC18" s="21" t="str">
        <f>IFERROR(VLOOKUP($A18,'All Running Order working doc'!$B$4:$CO$60,AC$100,FALSE),"-")</f>
        <v>-</v>
      </c>
      <c r="AD18" s="21" t="str">
        <f>IFERROR(VLOOKUP($A18,'All Running Order working doc'!$B$4:$CO$60,AD$100,FALSE),"-")</f>
        <v>-</v>
      </c>
      <c r="AE18" s="21" t="str">
        <f>IFERROR(VLOOKUP($A18,'All Running Order working doc'!$B$4:$CO$60,AE$100,FALSE),"-")</f>
        <v>-</v>
      </c>
      <c r="AF18" s="21" t="str">
        <f>IFERROR(VLOOKUP($A18,'All Running Order working doc'!$B$4:$CO$60,AF$100,FALSE),"-")</f>
        <v>-</v>
      </c>
      <c r="AG18" s="21" t="str">
        <f>IFERROR(VLOOKUP($A18,'All Running Order working doc'!$B$4:$CO$60,AG$100,FALSE),"-")</f>
        <v>-</v>
      </c>
      <c r="AH18" s="21" t="str">
        <f>IFERROR(VLOOKUP($A18,'All Running Order working doc'!$B$4:$CO$60,AH$100,FALSE),"-")</f>
        <v>-</v>
      </c>
      <c r="AI18" s="21" t="str">
        <f>IFERROR(VLOOKUP($A18,'All Running Order working doc'!$B$4:$CO$60,AI$100,FALSE),"-")</f>
        <v>-</v>
      </c>
      <c r="AJ18" s="21" t="str">
        <f>IFERROR(VLOOKUP($A18,'All Running Order working doc'!$B$4:$CO$60,AJ$100,FALSE),"-")</f>
        <v>-</v>
      </c>
      <c r="AK18" s="21" t="str">
        <f>IFERROR(VLOOKUP($A18,'All Running Order working doc'!$B$4:$CO$60,AK$100,FALSE),"-")</f>
        <v>-</v>
      </c>
      <c r="AL18" s="21" t="str">
        <f>IFERROR(VLOOKUP($A18,'All Running Order working doc'!$B$4:$CO$60,AL$100,FALSE),"-")</f>
        <v>-</v>
      </c>
      <c r="AM18" s="21" t="str">
        <f>IFERROR(VLOOKUP($A18,'All Running Order working doc'!$B$4:$CO$60,AM$100,FALSE),"-")</f>
        <v>-</v>
      </c>
      <c r="AN18" s="21" t="str">
        <f>IFERROR(VLOOKUP($A18,'All Running Order working doc'!$B$4:$CO$60,AN$100,FALSE),"-")</f>
        <v>-</v>
      </c>
      <c r="AO18" s="21" t="str">
        <f>IFERROR(VLOOKUP($A18,'All Running Order working doc'!$B$4:$CO$60,AO$100,FALSE),"-")</f>
        <v>-</v>
      </c>
      <c r="AP18" s="21" t="str">
        <f>IFERROR(VLOOKUP($A18,'All Running Order working doc'!$B$4:$CO$60,AP$100,FALSE),"-")</f>
        <v>-</v>
      </c>
      <c r="AQ18" s="21" t="str">
        <f>IFERROR(VLOOKUP($A18,'All Running Order working doc'!$B$4:$CO$60,AQ$100,FALSE),"-")</f>
        <v>-</v>
      </c>
      <c r="AR18" s="21" t="str">
        <f>IFERROR(VLOOKUP($A18,'All Running Order working doc'!$B$4:$CO$60,AR$100,FALSE),"-")</f>
        <v>-</v>
      </c>
      <c r="AS18" s="21" t="str">
        <f>IFERROR(VLOOKUP($A18,'All Running Order working doc'!$B$4:$CO$60,AS$100,FALSE),"-")</f>
        <v>-</v>
      </c>
      <c r="AT18" s="21" t="str">
        <f>IFERROR(VLOOKUP($A18,'All Running Order working doc'!$B$4:$CO$60,AT$100,FALSE),"-")</f>
        <v>-</v>
      </c>
      <c r="AU18" s="21" t="str">
        <f>IFERROR(VLOOKUP($A18,'All Running Order working doc'!$B$4:$CO$60,AU$100,FALSE),"-")</f>
        <v>-</v>
      </c>
      <c r="AV18" s="21" t="str">
        <f>IFERROR(VLOOKUP($A18,'All Running Order working doc'!$B$4:$CO$60,AV$100,FALSE),"-")</f>
        <v>-</v>
      </c>
      <c r="AW18" s="21" t="str">
        <f>IFERROR(VLOOKUP($A18,'All Running Order working doc'!$B$4:$CO$60,AW$100,FALSE),"-")</f>
        <v>-</v>
      </c>
      <c r="AX18" s="21" t="str">
        <f>IFERROR(VLOOKUP($A18,'All Running Order working doc'!$B$4:$CO$60,AX$100,FALSE),"-")</f>
        <v>-</v>
      </c>
      <c r="AY18" s="21" t="str">
        <f>IFERROR(VLOOKUP($A18,'All Running Order working doc'!$B$4:$CO$60,AY$100,FALSE),"-")</f>
        <v>-</v>
      </c>
      <c r="AZ18" s="21" t="str">
        <f>IFERROR(VLOOKUP($A18,'All Running Order working doc'!$B$4:$CO$60,AZ$100,FALSE),"-")</f>
        <v>-</v>
      </c>
      <c r="BA18" s="21" t="str">
        <f>IFERROR(VLOOKUP($A18,'All Running Order working doc'!$B$4:$CO$60,BA$100,FALSE),"-")</f>
        <v>-</v>
      </c>
      <c r="BB18" s="21" t="str">
        <f>IFERROR(VLOOKUP($A18,'All Running Order working doc'!$B$4:$CO$60,BB$100,FALSE),"-")</f>
        <v>-</v>
      </c>
      <c r="BC18" s="21" t="str">
        <f>IFERROR(VLOOKUP($A18,'All Running Order working doc'!$B$4:$CO$60,BC$100,FALSE),"-")</f>
        <v>-</v>
      </c>
      <c r="BD18" s="21" t="str">
        <f>IFERROR(VLOOKUP($A18,'All Running Order working doc'!$B$4:$CO$60,BD$100,FALSE),"-")</f>
        <v>-</v>
      </c>
      <c r="BE18" s="21" t="str">
        <f>IFERROR(VLOOKUP($A18,'All Running Order working doc'!$B$4:$CO$60,BE$100,FALSE),"-")</f>
        <v>-</v>
      </c>
      <c r="BF18" s="21" t="str">
        <f>IFERROR(VLOOKUP($A18,'All Running Order working doc'!$B$4:$CO$60,BF$100,FALSE),"-")</f>
        <v>-</v>
      </c>
      <c r="BG18" s="21" t="str">
        <f>IFERROR(VLOOKUP($A18,'All Running Order working doc'!$B$4:$CO$60,BG$100,FALSE),"-")</f>
        <v>-</v>
      </c>
      <c r="BH18" s="21" t="str">
        <f>IFERROR(VLOOKUP($A18,'All Running Order working doc'!$B$4:$CO$60,BH$100,FALSE),"-")</f>
        <v>-</v>
      </c>
      <c r="BI18" s="21" t="str">
        <f>IFERROR(VLOOKUP($A18,'All Running Order working doc'!$B$4:$CO$60,BI$100,FALSE),"-")</f>
        <v>-</v>
      </c>
      <c r="BJ18" s="21" t="str">
        <f>IFERROR(VLOOKUP($A18,'All Running Order working doc'!$B$4:$CO$60,BJ$100,FALSE),"-")</f>
        <v>-</v>
      </c>
      <c r="BK18" s="21" t="str">
        <f>IFERROR(VLOOKUP($A18,'All Running Order working doc'!$B$4:$CO$60,BK$100,FALSE),"-")</f>
        <v>-</v>
      </c>
      <c r="BL18" s="21" t="str">
        <f>IFERROR(VLOOKUP($A18,'All Running Order working doc'!$B$4:$CO$60,BL$100,FALSE),"-")</f>
        <v>-</v>
      </c>
      <c r="BM18" s="21" t="str">
        <f>IFERROR(VLOOKUP($A18,'All Running Order working doc'!$B$4:$CO$60,BM$100,FALSE),"-")</f>
        <v>-</v>
      </c>
      <c r="BN18" s="21" t="str">
        <f>IFERROR(VLOOKUP($A18,'All Running Order working doc'!$B$4:$CO$60,BN$100,FALSE),"-")</f>
        <v>-</v>
      </c>
      <c r="BO18" s="21" t="str">
        <f>IFERROR(VLOOKUP($A18,'All Running Order working doc'!$B$4:$CO$60,BO$100,FALSE),"-")</f>
        <v>-</v>
      </c>
      <c r="BP18" s="21" t="str">
        <f>IFERROR(VLOOKUP($A18,'All Running Order working doc'!$B$4:$CO$60,BP$100,FALSE),"-")</f>
        <v>-</v>
      </c>
      <c r="BQ18" s="21" t="str">
        <f>IFERROR(VLOOKUP($A18,'All Running Order working doc'!$B$4:$CO$60,BQ$100,FALSE),"-")</f>
        <v>-</v>
      </c>
      <c r="BR18" s="21" t="str">
        <f>IFERROR(VLOOKUP($A18,'All Running Order working doc'!$B$4:$CO$60,BR$100,FALSE),"-")</f>
        <v>-</v>
      </c>
      <c r="BS18" s="21" t="str">
        <f>IFERROR(VLOOKUP($A18,'All Running Order working doc'!$B$4:$CO$60,BS$100,FALSE),"-")</f>
        <v>-</v>
      </c>
      <c r="BT18" s="21" t="str">
        <f>IFERROR(VLOOKUP($A18,'All Running Order working doc'!$B$4:$CO$60,BT$100,FALSE),"-")</f>
        <v>-</v>
      </c>
      <c r="BU18" s="21" t="str">
        <f>IFERROR(VLOOKUP($A18,'All Running Order working doc'!$B$4:$CO$60,BU$100,FALSE),"-")</f>
        <v>-</v>
      </c>
      <c r="BV18" s="21" t="str">
        <f>IFERROR(VLOOKUP($A18,'All Running Order working doc'!$B$4:$CO$60,BV$100,FALSE),"-")</f>
        <v>-</v>
      </c>
      <c r="BW18" s="21" t="str">
        <f>IFERROR(VLOOKUP($A18,'All Running Order working doc'!$B$4:$CO$60,BW$100,FALSE),"-")</f>
        <v>-</v>
      </c>
      <c r="BX18" s="21" t="str">
        <f>IFERROR(VLOOKUP($A18,'All Running Order working doc'!$B$4:$CO$60,BX$100,FALSE),"-")</f>
        <v>-</v>
      </c>
      <c r="BY18" s="21" t="str">
        <f>IFERROR(VLOOKUP($A18,'All Running Order working doc'!$B$4:$CO$60,BY$100,FALSE),"-")</f>
        <v>-</v>
      </c>
      <c r="BZ18" s="21" t="str">
        <f>IFERROR(VLOOKUP($A18,'All Running Order working doc'!$B$4:$CO$60,BZ$100,FALSE),"-")</f>
        <v>-</v>
      </c>
      <c r="CA18" s="21" t="str">
        <f>IFERROR(VLOOKUP($A18,'All Running Order working doc'!$B$4:$CO$60,CA$100,FALSE),"-")</f>
        <v>-</v>
      </c>
      <c r="CB18" s="21" t="str">
        <f>IFERROR(VLOOKUP($A18,'All Running Order working doc'!$B$4:$CO$60,CB$100,FALSE),"-")</f>
        <v>-</v>
      </c>
      <c r="CC18" s="21" t="str">
        <f>IFERROR(VLOOKUP($A18,'All Running Order working doc'!$B$4:$CO$60,CC$100,FALSE),"-")</f>
        <v>-</v>
      </c>
      <c r="CD18" s="21" t="str">
        <f>IFERROR(VLOOKUP($A18,'All Running Order working doc'!$B$4:$CO$60,CD$100,FALSE),"-")</f>
        <v>-</v>
      </c>
      <c r="CE18" s="21" t="str">
        <f>IFERROR(VLOOKUP($A18,'All Running Order working doc'!$B$4:$CO$60,CE$100,FALSE),"-")</f>
        <v>-</v>
      </c>
      <c r="CF18" s="21" t="str">
        <f>IFERROR(VLOOKUP($A18,'All Running Order working doc'!$B$4:$CO$60,CF$100,FALSE),"-")</f>
        <v>-</v>
      </c>
      <c r="CG18" s="21" t="str">
        <f>IFERROR(VLOOKUP($A18,'All Running Order working doc'!$B$4:$CO$60,CG$100,FALSE),"-")</f>
        <v>-</v>
      </c>
      <c r="CH18" s="21" t="str">
        <f>IFERROR(VLOOKUP($A18,'All Running Order working doc'!$B$4:$CO$60,CH$100,FALSE),"-")</f>
        <v>-</v>
      </c>
      <c r="CI18" s="21" t="str">
        <f>IFERROR(VLOOKUP($A18,'All Running Order working doc'!$B$4:$CO$60,CI$100,FALSE),"-")</f>
        <v>-</v>
      </c>
      <c r="CJ18" s="21" t="str">
        <f>IFERROR(VLOOKUP($A18,'All Running Order working doc'!$B$4:$CO$60,CJ$100,FALSE),"-")</f>
        <v>-</v>
      </c>
      <c r="CK18" s="21" t="str">
        <f>IFERROR(VLOOKUP($A18,'All Running Order working doc'!$B$4:$CO$60,CK$100,FALSE),"-")</f>
        <v>-</v>
      </c>
      <c r="CL18" s="21" t="str">
        <f>IFERROR(VLOOKUP($A18,'All Running Order working doc'!$B$4:$CO$60,CL$100,FALSE),"-")</f>
        <v>-</v>
      </c>
      <c r="CM18" s="21" t="str">
        <f>IFERROR(VLOOKUP($A18,'All Running Order working doc'!$B$4:$CO$60,CM$100,FALSE),"-")</f>
        <v>-</v>
      </c>
      <c r="CN18" s="21" t="str">
        <f>IFERROR(VLOOKUP($A18,'All Running Order working doc'!$B$4:$CO$60,CN$100,FALSE),"-")</f>
        <v>-</v>
      </c>
      <c r="CQ18" s="3">
        <v>15</v>
      </c>
    </row>
    <row r="19" spans="1:95" x14ac:dyDescent="0.3">
      <c r="A19" s="3" t="str">
        <f>CONCATENATE(Constants!$D$3,CQ19,)</f>
        <v>Clubman16</v>
      </c>
      <c r="B19" s="12" t="str">
        <f>IFERROR(VLOOKUP($A19,'All Running Order working doc'!$B$4:$CO$60,B$100,FALSE),"-")</f>
        <v>-</v>
      </c>
      <c r="C19" s="21" t="str">
        <f>IFERROR(VLOOKUP($A19,'All Running Order working doc'!$B$4:$CO$60,C$100,FALSE),"-")</f>
        <v>-</v>
      </c>
      <c r="D19" s="21" t="str">
        <f>IFERROR(VLOOKUP($A19,'All Running Order working doc'!$B$4:$CO$60,D$100,FALSE),"-")</f>
        <v>-</v>
      </c>
      <c r="E19" s="21" t="str">
        <f>IFERROR(VLOOKUP($A19,'All Running Order working doc'!$B$4:$CO$60,E$100,FALSE),"-")</f>
        <v>-</v>
      </c>
      <c r="F19" s="21" t="str">
        <f>IFERROR(VLOOKUP($A19,'All Running Order working doc'!$B$4:$CO$60,F$100,FALSE),"-")</f>
        <v>-</v>
      </c>
      <c r="G19" s="21" t="str">
        <f>IFERROR(VLOOKUP($A19,'All Running Order working doc'!$B$4:$CO$60,G$100,FALSE),"-")</f>
        <v>-</v>
      </c>
      <c r="H19" s="21" t="str">
        <f>IFERROR(VLOOKUP($A19,'All Running Order working doc'!$B$4:$CO$60,H$100,FALSE),"-")</f>
        <v>-</v>
      </c>
      <c r="I19" s="21" t="str">
        <f>IFERROR(VLOOKUP($A19,'All Running Order working doc'!$B$4:$CO$60,I$100,FALSE),"-")</f>
        <v>-</v>
      </c>
      <c r="J19" s="21" t="str">
        <f>IFERROR(VLOOKUP($A19,'All Running Order working doc'!$B$4:$CO$60,J$100,FALSE),"-")</f>
        <v>-</v>
      </c>
      <c r="K19" s="21" t="str">
        <f>IFERROR(VLOOKUP($A19,'All Running Order working doc'!$B$4:$CO$60,K$100,FALSE),"-")</f>
        <v>-</v>
      </c>
      <c r="L19" s="21" t="str">
        <f>IFERROR(VLOOKUP($A19,'All Running Order working doc'!$B$4:$CO$60,L$100,FALSE),"-")</f>
        <v>-</v>
      </c>
      <c r="M19" s="21" t="str">
        <f>IFERROR(VLOOKUP($A19,'All Running Order working doc'!$B$4:$CO$60,M$100,FALSE),"-")</f>
        <v>-</v>
      </c>
      <c r="N19" s="21" t="str">
        <f>IFERROR(VLOOKUP($A19,'All Running Order working doc'!$B$4:$CO$60,N$100,FALSE),"-")</f>
        <v>-</v>
      </c>
      <c r="O19" s="21" t="str">
        <f>IFERROR(VLOOKUP($A19,'All Running Order working doc'!$B$4:$CO$60,O$100,FALSE),"-")</f>
        <v>-</v>
      </c>
      <c r="P19" s="21" t="str">
        <f>IFERROR(VLOOKUP($A19,'All Running Order working doc'!$B$4:$CO$60,P$100,FALSE),"-")</f>
        <v>-</v>
      </c>
      <c r="Q19" s="21" t="str">
        <f>IFERROR(VLOOKUP($A19,'All Running Order working doc'!$B$4:$CO$60,Q$100,FALSE),"-")</f>
        <v>-</v>
      </c>
      <c r="R19" s="21" t="str">
        <f>IFERROR(VLOOKUP($A19,'All Running Order working doc'!$B$4:$CO$60,R$100,FALSE),"-")</f>
        <v>-</v>
      </c>
      <c r="S19" s="21" t="str">
        <f>IFERROR(VLOOKUP($A19,'All Running Order working doc'!$B$4:$CO$60,S$100,FALSE),"-")</f>
        <v>-</v>
      </c>
      <c r="T19" s="21" t="str">
        <f>IFERROR(VLOOKUP($A19,'All Running Order working doc'!$B$4:$CO$60,T$100,FALSE),"-")</f>
        <v>-</v>
      </c>
      <c r="U19" s="21" t="str">
        <f>IFERROR(VLOOKUP($A19,'All Running Order working doc'!$B$4:$CO$60,U$100,FALSE),"-")</f>
        <v>-</v>
      </c>
      <c r="V19" s="21" t="str">
        <f>IFERROR(VLOOKUP($A19,'All Running Order working doc'!$B$4:$CO$60,V$100,FALSE),"-")</f>
        <v>-</v>
      </c>
      <c r="W19" s="21" t="str">
        <f>IFERROR(VLOOKUP($A19,'All Running Order working doc'!$B$4:$CO$60,W$100,FALSE),"-")</f>
        <v>-</v>
      </c>
      <c r="X19" s="21" t="str">
        <f>IFERROR(VLOOKUP($A19,'All Running Order working doc'!$B$4:$CO$60,X$100,FALSE),"-")</f>
        <v>-</v>
      </c>
      <c r="Y19" s="21" t="str">
        <f>IFERROR(VLOOKUP($A19,'All Running Order working doc'!$B$4:$CO$60,Y$100,FALSE),"-")</f>
        <v>-</v>
      </c>
      <c r="Z19" s="21" t="str">
        <f>IFERROR(VLOOKUP($A19,'All Running Order working doc'!$B$4:$CO$60,Z$100,FALSE),"-")</f>
        <v>-</v>
      </c>
      <c r="AA19" s="21" t="str">
        <f>IFERROR(VLOOKUP($A19,'All Running Order working doc'!$B$4:$CO$60,AA$100,FALSE),"-")</f>
        <v>-</v>
      </c>
      <c r="AB19" s="21" t="str">
        <f>IFERROR(VLOOKUP($A19,'All Running Order working doc'!$B$4:$CO$60,AB$100,FALSE),"-")</f>
        <v>-</v>
      </c>
      <c r="AC19" s="21" t="str">
        <f>IFERROR(VLOOKUP($A19,'All Running Order working doc'!$B$4:$CO$60,AC$100,FALSE),"-")</f>
        <v>-</v>
      </c>
      <c r="AD19" s="21" t="str">
        <f>IFERROR(VLOOKUP($A19,'All Running Order working doc'!$B$4:$CO$60,AD$100,FALSE),"-")</f>
        <v>-</v>
      </c>
      <c r="AE19" s="21" t="str">
        <f>IFERROR(VLOOKUP($A19,'All Running Order working doc'!$B$4:$CO$60,AE$100,FALSE),"-")</f>
        <v>-</v>
      </c>
      <c r="AF19" s="21" t="str">
        <f>IFERROR(VLOOKUP($A19,'All Running Order working doc'!$B$4:$CO$60,AF$100,FALSE),"-")</f>
        <v>-</v>
      </c>
      <c r="AG19" s="21" t="str">
        <f>IFERROR(VLOOKUP($A19,'All Running Order working doc'!$B$4:$CO$60,AG$100,FALSE),"-")</f>
        <v>-</v>
      </c>
      <c r="AH19" s="21" t="str">
        <f>IFERROR(VLOOKUP($A19,'All Running Order working doc'!$B$4:$CO$60,AH$100,FALSE),"-")</f>
        <v>-</v>
      </c>
      <c r="AI19" s="21" t="str">
        <f>IFERROR(VLOOKUP($A19,'All Running Order working doc'!$B$4:$CO$60,AI$100,FALSE),"-")</f>
        <v>-</v>
      </c>
      <c r="AJ19" s="21" t="str">
        <f>IFERROR(VLOOKUP($A19,'All Running Order working doc'!$B$4:$CO$60,AJ$100,FALSE),"-")</f>
        <v>-</v>
      </c>
      <c r="AK19" s="21" t="str">
        <f>IFERROR(VLOOKUP($A19,'All Running Order working doc'!$B$4:$CO$60,AK$100,FALSE),"-")</f>
        <v>-</v>
      </c>
      <c r="AL19" s="21" t="str">
        <f>IFERROR(VLOOKUP($A19,'All Running Order working doc'!$B$4:$CO$60,AL$100,FALSE),"-")</f>
        <v>-</v>
      </c>
      <c r="AM19" s="21" t="str">
        <f>IFERROR(VLOOKUP($A19,'All Running Order working doc'!$B$4:$CO$60,AM$100,FALSE),"-")</f>
        <v>-</v>
      </c>
      <c r="AN19" s="21" t="str">
        <f>IFERROR(VLOOKUP($A19,'All Running Order working doc'!$B$4:$CO$60,AN$100,FALSE),"-")</f>
        <v>-</v>
      </c>
      <c r="AO19" s="21" t="str">
        <f>IFERROR(VLOOKUP($A19,'All Running Order working doc'!$B$4:$CO$60,AO$100,FALSE),"-")</f>
        <v>-</v>
      </c>
      <c r="AP19" s="21" t="str">
        <f>IFERROR(VLOOKUP($A19,'All Running Order working doc'!$B$4:$CO$60,AP$100,FALSE),"-")</f>
        <v>-</v>
      </c>
      <c r="AQ19" s="21" t="str">
        <f>IFERROR(VLOOKUP($A19,'All Running Order working doc'!$B$4:$CO$60,AQ$100,FALSE),"-")</f>
        <v>-</v>
      </c>
      <c r="AR19" s="21" t="str">
        <f>IFERROR(VLOOKUP($A19,'All Running Order working doc'!$B$4:$CO$60,AR$100,FALSE),"-")</f>
        <v>-</v>
      </c>
      <c r="AS19" s="21" t="str">
        <f>IFERROR(VLOOKUP($A19,'All Running Order working doc'!$B$4:$CO$60,AS$100,FALSE),"-")</f>
        <v>-</v>
      </c>
      <c r="AT19" s="21" t="str">
        <f>IFERROR(VLOOKUP($A19,'All Running Order working doc'!$B$4:$CO$60,AT$100,FALSE),"-")</f>
        <v>-</v>
      </c>
      <c r="AU19" s="21" t="str">
        <f>IFERROR(VLOOKUP($A19,'All Running Order working doc'!$B$4:$CO$60,AU$100,FALSE),"-")</f>
        <v>-</v>
      </c>
      <c r="AV19" s="21" t="str">
        <f>IFERROR(VLOOKUP($A19,'All Running Order working doc'!$B$4:$CO$60,AV$100,FALSE),"-")</f>
        <v>-</v>
      </c>
      <c r="AW19" s="21" t="str">
        <f>IFERROR(VLOOKUP($A19,'All Running Order working doc'!$B$4:$CO$60,AW$100,FALSE),"-")</f>
        <v>-</v>
      </c>
      <c r="AX19" s="21" t="str">
        <f>IFERROR(VLOOKUP($A19,'All Running Order working doc'!$B$4:$CO$60,AX$100,FALSE),"-")</f>
        <v>-</v>
      </c>
      <c r="AY19" s="21" t="str">
        <f>IFERROR(VLOOKUP($A19,'All Running Order working doc'!$B$4:$CO$60,AY$100,FALSE),"-")</f>
        <v>-</v>
      </c>
      <c r="AZ19" s="21" t="str">
        <f>IFERROR(VLOOKUP($A19,'All Running Order working doc'!$B$4:$CO$60,AZ$100,FALSE),"-")</f>
        <v>-</v>
      </c>
      <c r="BA19" s="21" t="str">
        <f>IFERROR(VLOOKUP($A19,'All Running Order working doc'!$B$4:$CO$60,BA$100,FALSE),"-")</f>
        <v>-</v>
      </c>
      <c r="BB19" s="21" t="str">
        <f>IFERROR(VLOOKUP($A19,'All Running Order working doc'!$B$4:$CO$60,BB$100,FALSE),"-")</f>
        <v>-</v>
      </c>
      <c r="BC19" s="21" t="str">
        <f>IFERROR(VLOOKUP($A19,'All Running Order working doc'!$B$4:$CO$60,BC$100,FALSE),"-")</f>
        <v>-</v>
      </c>
      <c r="BD19" s="21" t="str">
        <f>IFERROR(VLOOKUP($A19,'All Running Order working doc'!$B$4:$CO$60,BD$100,FALSE),"-")</f>
        <v>-</v>
      </c>
      <c r="BE19" s="21" t="str">
        <f>IFERROR(VLOOKUP($A19,'All Running Order working doc'!$B$4:$CO$60,BE$100,FALSE),"-")</f>
        <v>-</v>
      </c>
      <c r="BF19" s="21" t="str">
        <f>IFERROR(VLOOKUP($A19,'All Running Order working doc'!$B$4:$CO$60,BF$100,FALSE),"-")</f>
        <v>-</v>
      </c>
      <c r="BG19" s="21" t="str">
        <f>IFERROR(VLOOKUP($A19,'All Running Order working doc'!$B$4:$CO$60,BG$100,FALSE),"-")</f>
        <v>-</v>
      </c>
      <c r="BH19" s="21" t="str">
        <f>IFERROR(VLOOKUP($A19,'All Running Order working doc'!$B$4:$CO$60,BH$100,FALSE),"-")</f>
        <v>-</v>
      </c>
      <c r="BI19" s="21" t="str">
        <f>IFERROR(VLOOKUP($A19,'All Running Order working doc'!$B$4:$CO$60,BI$100,FALSE),"-")</f>
        <v>-</v>
      </c>
      <c r="BJ19" s="21" t="str">
        <f>IFERROR(VLOOKUP($A19,'All Running Order working doc'!$B$4:$CO$60,BJ$100,FALSE),"-")</f>
        <v>-</v>
      </c>
      <c r="BK19" s="21" t="str">
        <f>IFERROR(VLOOKUP($A19,'All Running Order working doc'!$B$4:$CO$60,BK$100,FALSE),"-")</f>
        <v>-</v>
      </c>
      <c r="BL19" s="21" t="str">
        <f>IFERROR(VLOOKUP($A19,'All Running Order working doc'!$B$4:$CO$60,BL$100,FALSE),"-")</f>
        <v>-</v>
      </c>
      <c r="BM19" s="21" t="str">
        <f>IFERROR(VLOOKUP($A19,'All Running Order working doc'!$B$4:$CO$60,BM$100,FALSE),"-")</f>
        <v>-</v>
      </c>
      <c r="BN19" s="21" t="str">
        <f>IFERROR(VLOOKUP($A19,'All Running Order working doc'!$B$4:$CO$60,BN$100,FALSE),"-")</f>
        <v>-</v>
      </c>
      <c r="BO19" s="21" t="str">
        <f>IFERROR(VLOOKUP($A19,'All Running Order working doc'!$B$4:$CO$60,BO$100,FALSE),"-")</f>
        <v>-</v>
      </c>
      <c r="BP19" s="21" t="str">
        <f>IFERROR(VLOOKUP($A19,'All Running Order working doc'!$B$4:$CO$60,BP$100,FALSE),"-")</f>
        <v>-</v>
      </c>
      <c r="BQ19" s="21" t="str">
        <f>IFERROR(VLOOKUP($A19,'All Running Order working doc'!$B$4:$CO$60,BQ$100,FALSE),"-")</f>
        <v>-</v>
      </c>
      <c r="BR19" s="21" t="str">
        <f>IFERROR(VLOOKUP($A19,'All Running Order working doc'!$B$4:$CO$60,BR$100,FALSE),"-")</f>
        <v>-</v>
      </c>
      <c r="BS19" s="21" t="str">
        <f>IFERROR(VLOOKUP($A19,'All Running Order working doc'!$B$4:$CO$60,BS$100,FALSE),"-")</f>
        <v>-</v>
      </c>
      <c r="BT19" s="21" t="str">
        <f>IFERROR(VLOOKUP($A19,'All Running Order working doc'!$B$4:$CO$60,BT$100,FALSE),"-")</f>
        <v>-</v>
      </c>
      <c r="BU19" s="21" t="str">
        <f>IFERROR(VLOOKUP($A19,'All Running Order working doc'!$B$4:$CO$60,BU$100,FALSE),"-")</f>
        <v>-</v>
      </c>
      <c r="BV19" s="21" t="str">
        <f>IFERROR(VLOOKUP($A19,'All Running Order working doc'!$B$4:$CO$60,BV$100,FALSE),"-")</f>
        <v>-</v>
      </c>
      <c r="BW19" s="21" t="str">
        <f>IFERROR(VLOOKUP($A19,'All Running Order working doc'!$B$4:$CO$60,BW$100,FALSE),"-")</f>
        <v>-</v>
      </c>
      <c r="BX19" s="21" t="str">
        <f>IFERROR(VLOOKUP($A19,'All Running Order working doc'!$B$4:$CO$60,BX$100,FALSE),"-")</f>
        <v>-</v>
      </c>
      <c r="BY19" s="21" t="str">
        <f>IFERROR(VLOOKUP($A19,'All Running Order working doc'!$B$4:$CO$60,BY$100,FALSE),"-")</f>
        <v>-</v>
      </c>
      <c r="BZ19" s="21" t="str">
        <f>IFERROR(VLOOKUP($A19,'All Running Order working doc'!$B$4:$CO$60,BZ$100,FALSE),"-")</f>
        <v>-</v>
      </c>
      <c r="CA19" s="21" t="str">
        <f>IFERROR(VLOOKUP($A19,'All Running Order working doc'!$B$4:$CO$60,CA$100,FALSE),"-")</f>
        <v>-</v>
      </c>
      <c r="CB19" s="21" t="str">
        <f>IFERROR(VLOOKUP($A19,'All Running Order working doc'!$B$4:$CO$60,CB$100,FALSE),"-")</f>
        <v>-</v>
      </c>
      <c r="CC19" s="21" t="str">
        <f>IFERROR(VLOOKUP($A19,'All Running Order working doc'!$B$4:$CO$60,CC$100,FALSE),"-")</f>
        <v>-</v>
      </c>
      <c r="CD19" s="21" t="str">
        <f>IFERROR(VLOOKUP($A19,'All Running Order working doc'!$B$4:$CO$60,CD$100,FALSE),"-")</f>
        <v>-</v>
      </c>
      <c r="CE19" s="21" t="str">
        <f>IFERROR(VLOOKUP($A19,'All Running Order working doc'!$B$4:$CO$60,CE$100,FALSE),"-")</f>
        <v>-</v>
      </c>
      <c r="CF19" s="21" t="str">
        <f>IFERROR(VLOOKUP($A19,'All Running Order working doc'!$B$4:$CO$60,CF$100,FALSE),"-")</f>
        <v>-</v>
      </c>
      <c r="CG19" s="21" t="str">
        <f>IFERROR(VLOOKUP($A19,'All Running Order working doc'!$B$4:$CO$60,CG$100,FALSE),"-")</f>
        <v>-</v>
      </c>
      <c r="CH19" s="21" t="str">
        <f>IFERROR(VLOOKUP($A19,'All Running Order working doc'!$B$4:$CO$60,CH$100,FALSE),"-")</f>
        <v>-</v>
      </c>
      <c r="CI19" s="21" t="str">
        <f>IFERROR(VLOOKUP($A19,'All Running Order working doc'!$B$4:$CO$60,CI$100,FALSE),"-")</f>
        <v>-</v>
      </c>
      <c r="CJ19" s="21" t="str">
        <f>IFERROR(VLOOKUP($A19,'All Running Order working doc'!$B$4:$CO$60,CJ$100,FALSE),"-")</f>
        <v>-</v>
      </c>
      <c r="CK19" s="21" t="str">
        <f>IFERROR(VLOOKUP($A19,'All Running Order working doc'!$B$4:$CO$60,CK$100,FALSE),"-")</f>
        <v>-</v>
      </c>
      <c r="CL19" s="21" t="str">
        <f>IFERROR(VLOOKUP($A19,'All Running Order working doc'!$B$4:$CO$60,CL$100,FALSE),"-")</f>
        <v>-</v>
      </c>
      <c r="CM19" s="21" t="str">
        <f>IFERROR(VLOOKUP($A19,'All Running Order working doc'!$B$4:$CO$60,CM$100,FALSE),"-")</f>
        <v>-</v>
      </c>
      <c r="CN19" s="21" t="str">
        <f>IFERROR(VLOOKUP($A19,'All Running Order working doc'!$B$4:$CO$60,CN$100,FALSE),"-")</f>
        <v>-</v>
      </c>
      <c r="CQ19" s="3">
        <v>16</v>
      </c>
    </row>
    <row r="20" spans="1:95" x14ac:dyDescent="0.3">
      <c r="A20" s="3" t="str">
        <f>CONCATENATE(Constants!$D$3,CQ20,)</f>
        <v>Clubman17</v>
      </c>
      <c r="B20" s="12" t="str">
        <f>IFERROR(VLOOKUP($A20,'All Running Order working doc'!$B$4:$CO$60,B$100,FALSE),"-")</f>
        <v>-</v>
      </c>
      <c r="C20" s="21" t="str">
        <f>IFERROR(VLOOKUP($A20,'All Running Order working doc'!$B$4:$CO$60,C$100,FALSE),"-")</f>
        <v>-</v>
      </c>
      <c r="D20" s="21" t="str">
        <f>IFERROR(VLOOKUP($A20,'All Running Order working doc'!$B$4:$CO$60,D$100,FALSE),"-")</f>
        <v>-</v>
      </c>
      <c r="E20" s="21" t="str">
        <f>IFERROR(VLOOKUP($A20,'All Running Order working doc'!$B$4:$CO$60,E$100,FALSE),"-")</f>
        <v>-</v>
      </c>
      <c r="F20" s="21" t="str">
        <f>IFERROR(VLOOKUP($A20,'All Running Order working doc'!$B$4:$CO$60,F$100,FALSE),"-")</f>
        <v>-</v>
      </c>
      <c r="G20" s="21" t="str">
        <f>IFERROR(VLOOKUP($A20,'All Running Order working doc'!$B$4:$CO$60,G$100,FALSE),"-")</f>
        <v>-</v>
      </c>
      <c r="H20" s="21" t="str">
        <f>IFERROR(VLOOKUP($A20,'All Running Order working doc'!$B$4:$CO$60,H$100,FALSE),"-")</f>
        <v>-</v>
      </c>
      <c r="I20" s="21" t="str">
        <f>IFERROR(VLOOKUP($A20,'All Running Order working doc'!$B$4:$CO$60,I$100,FALSE),"-")</f>
        <v>-</v>
      </c>
      <c r="J20" s="21" t="str">
        <f>IFERROR(VLOOKUP($A20,'All Running Order working doc'!$B$4:$CO$60,J$100,FALSE),"-")</f>
        <v>-</v>
      </c>
      <c r="K20" s="21" t="str">
        <f>IFERROR(VLOOKUP($A20,'All Running Order working doc'!$B$4:$CO$60,K$100,FALSE),"-")</f>
        <v>-</v>
      </c>
      <c r="L20" s="21" t="str">
        <f>IFERROR(VLOOKUP($A20,'All Running Order working doc'!$B$4:$CO$60,L$100,FALSE),"-")</f>
        <v>-</v>
      </c>
      <c r="M20" s="21" t="str">
        <f>IFERROR(VLOOKUP($A20,'All Running Order working doc'!$B$4:$CO$60,M$100,FALSE),"-")</f>
        <v>-</v>
      </c>
      <c r="N20" s="21" t="str">
        <f>IFERROR(VLOOKUP($A20,'All Running Order working doc'!$B$4:$CO$60,N$100,FALSE),"-")</f>
        <v>-</v>
      </c>
      <c r="O20" s="21" t="str">
        <f>IFERROR(VLOOKUP($A20,'All Running Order working doc'!$B$4:$CO$60,O$100,FALSE),"-")</f>
        <v>-</v>
      </c>
      <c r="P20" s="21" t="str">
        <f>IFERROR(VLOOKUP($A20,'All Running Order working doc'!$B$4:$CO$60,P$100,FALSE),"-")</f>
        <v>-</v>
      </c>
      <c r="Q20" s="21" t="str">
        <f>IFERROR(VLOOKUP($A20,'All Running Order working doc'!$B$4:$CO$60,Q$100,FALSE),"-")</f>
        <v>-</v>
      </c>
      <c r="R20" s="21" t="str">
        <f>IFERROR(VLOOKUP($A20,'All Running Order working doc'!$B$4:$CO$60,R$100,FALSE),"-")</f>
        <v>-</v>
      </c>
      <c r="S20" s="21" t="str">
        <f>IFERROR(VLOOKUP($A20,'All Running Order working doc'!$B$4:$CO$60,S$100,FALSE),"-")</f>
        <v>-</v>
      </c>
      <c r="T20" s="21" t="str">
        <f>IFERROR(VLOOKUP($A20,'All Running Order working doc'!$B$4:$CO$60,T$100,FALSE),"-")</f>
        <v>-</v>
      </c>
      <c r="U20" s="21" t="str">
        <f>IFERROR(VLOOKUP($A20,'All Running Order working doc'!$B$4:$CO$60,U$100,FALSE),"-")</f>
        <v>-</v>
      </c>
      <c r="V20" s="21" t="str">
        <f>IFERROR(VLOOKUP($A20,'All Running Order working doc'!$B$4:$CO$60,V$100,FALSE),"-")</f>
        <v>-</v>
      </c>
      <c r="W20" s="21" t="str">
        <f>IFERROR(VLOOKUP($A20,'All Running Order working doc'!$B$4:$CO$60,W$100,FALSE),"-")</f>
        <v>-</v>
      </c>
      <c r="X20" s="21" t="str">
        <f>IFERROR(VLOOKUP($A20,'All Running Order working doc'!$B$4:$CO$60,X$100,FALSE),"-")</f>
        <v>-</v>
      </c>
      <c r="Y20" s="21" t="str">
        <f>IFERROR(VLOOKUP($A20,'All Running Order working doc'!$B$4:$CO$60,Y$100,FALSE),"-")</f>
        <v>-</v>
      </c>
      <c r="Z20" s="21" t="str">
        <f>IFERROR(VLOOKUP($A20,'All Running Order working doc'!$B$4:$CO$60,Z$100,FALSE),"-")</f>
        <v>-</v>
      </c>
      <c r="AA20" s="21" t="str">
        <f>IFERROR(VLOOKUP($A20,'All Running Order working doc'!$B$4:$CO$60,AA$100,FALSE),"-")</f>
        <v>-</v>
      </c>
      <c r="AB20" s="21" t="str">
        <f>IFERROR(VLOOKUP($A20,'All Running Order working doc'!$B$4:$CO$60,AB$100,FALSE),"-")</f>
        <v>-</v>
      </c>
      <c r="AC20" s="21" t="str">
        <f>IFERROR(VLOOKUP($A20,'All Running Order working doc'!$B$4:$CO$60,AC$100,FALSE),"-")</f>
        <v>-</v>
      </c>
      <c r="AD20" s="21" t="str">
        <f>IFERROR(VLOOKUP($A20,'All Running Order working doc'!$B$4:$CO$60,AD$100,FALSE),"-")</f>
        <v>-</v>
      </c>
      <c r="AE20" s="21" t="str">
        <f>IFERROR(VLOOKUP($A20,'All Running Order working doc'!$B$4:$CO$60,AE$100,FALSE),"-")</f>
        <v>-</v>
      </c>
      <c r="AF20" s="21" t="str">
        <f>IFERROR(VLOOKUP($A20,'All Running Order working doc'!$B$4:$CO$60,AF$100,FALSE),"-")</f>
        <v>-</v>
      </c>
      <c r="AG20" s="21" t="str">
        <f>IFERROR(VLOOKUP($A20,'All Running Order working doc'!$B$4:$CO$60,AG$100,FALSE),"-")</f>
        <v>-</v>
      </c>
      <c r="AH20" s="21" t="str">
        <f>IFERROR(VLOOKUP($A20,'All Running Order working doc'!$B$4:$CO$60,AH$100,FALSE),"-")</f>
        <v>-</v>
      </c>
      <c r="AI20" s="21" t="str">
        <f>IFERROR(VLOOKUP($A20,'All Running Order working doc'!$B$4:$CO$60,AI$100,FALSE),"-")</f>
        <v>-</v>
      </c>
      <c r="AJ20" s="21" t="str">
        <f>IFERROR(VLOOKUP($A20,'All Running Order working doc'!$B$4:$CO$60,AJ$100,FALSE),"-")</f>
        <v>-</v>
      </c>
      <c r="AK20" s="21" t="str">
        <f>IFERROR(VLOOKUP($A20,'All Running Order working doc'!$B$4:$CO$60,AK$100,FALSE),"-")</f>
        <v>-</v>
      </c>
      <c r="AL20" s="21" t="str">
        <f>IFERROR(VLOOKUP($A20,'All Running Order working doc'!$B$4:$CO$60,AL$100,FALSE),"-")</f>
        <v>-</v>
      </c>
      <c r="AM20" s="21" t="str">
        <f>IFERROR(VLOOKUP($A20,'All Running Order working doc'!$B$4:$CO$60,AM$100,FALSE),"-")</f>
        <v>-</v>
      </c>
      <c r="AN20" s="21" t="str">
        <f>IFERROR(VLOOKUP($A20,'All Running Order working doc'!$B$4:$CO$60,AN$100,FALSE),"-")</f>
        <v>-</v>
      </c>
      <c r="AO20" s="21" t="str">
        <f>IFERROR(VLOOKUP($A20,'All Running Order working doc'!$B$4:$CO$60,AO$100,FALSE),"-")</f>
        <v>-</v>
      </c>
      <c r="AP20" s="21" t="str">
        <f>IFERROR(VLOOKUP($A20,'All Running Order working doc'!$B$4:$CO$60,AP$100,FALSE),"-")</f>
        <v>-</v>
      </c>
      <c r="AQ20" s="21" t="str">
        <f>IFERROR(VLOOKUP($A20,'All Running Order working doc'!$B$4:$CO$60,AQ$100,FALSE),"-")</f>
        <v>-</v>
      </c>
      <c r="AR20" s="21" t="str">
        <f>IFERROR(VLOOKUP($A20,'All Running Order working doc'!$B$4:$CO$60,AR$100,FALSE),"-")</f>
        <v>-</v>
      </c>
      <c r="AS20" s="21" t="str">
        <f>IFERROR(VLOOKUP($A20,'All Running Order working doc'!$B$4:$CO$60,AS$100,FALSE),"-")</f>
        <v>-</v>
      </c>
      <c r="AT20" s="21" t="str">
        <f>IFERROR(VLOOKUP($A20,'All Running Order working doc'!$B$4:$CO$60,AT$100,FALSE),"-")</f>
        <v>-</v>
      </c>
      <c r="AU20" s="21" t="str">
        <f>IFERROR(VLOOKUP($A20,'All Running Order working doc'!$B$4:$CO$60,AU$100,FALSE),"-")</f>
        <v>-</v>
      </c>
      <c r="AV20" s="21" t="str">
        <f>IFERROR(VLOOKUP($A20,'All Running Order working doc'!$B$4:$CO$60,AV$100,FALSE),"-")</f>
        <v>-</v>
      </c>
      <c r="AW20" s="21" t="str">
        <f>IFERROR(VLOOKUP($A20,'All Running Order working doc'!$B$4:$CO$60,AW$100,FALSE),"-")</f>
        <v>-</v>
      </c>
      <c r="AX20" s="21" t="str">
        <f>IFERROR(VLOOKUP($A20,'All Running Order working doc'!$B$4:$CO$60,AX$100,FALSE),"-")</f>
        <v>-</v>
      </c>
      <c r="AY20" s="21" t="str">
        <f>IFERROR(VLOOKUP($A20,'All Running Order working doc'!$B$4:$CO$60,AY$100,FALSE),"-")</f>
        <v>-</v>
      </c>
      <c r="AZ20" s="21" t="str">
        <f>IFERROR(VLOOKUP($A20,'All Running Order working doc'!$B$4:$CO$60,AZ$100,FALSE),"-")</f>
        <v>-</v>
      </c>
      <c r="BA20" s="21" t="str">
        <f>IFERROR(VLOOKUP($A20,'All Running Order working doc'!$B$4:$CO$60,BA$100,FALSE),"-")</f>
        <v>-</v>
      </c>
      <c r="BB20" s="21" t="str">
        <f>IFERROR(VLOOKUP($A20,'All Running Order working doc'!$B$4:$CO$60,BB$100,FALSE),"-")</f>
        <v>-</v>
      </c>
      <c r="BC20" s="21" t="str">
        <f>IFERROR(VLOOKUP($A20,'All Running Order working doc'!$B$4:$CO$60,BC$100,FALSE),"-")</f>
        <v>-</v>
      </c>
      <c r="BD20" s="21" t="str">
        <f>IFERROR(VLOOKUP($A20,'All Running Order working doc'!$B$4:$CO$60,BD$100,FALSE),"-")</f>
        <v>-</v>
      </c>
      <c r="BE20" s="21" t="str">
        <f>IFERROR(VLOOKUP($A20,'All Running Order working doc'!$B$4:$CO$60,BE$100,FALSE),"-")</f>
        <v>-</v>
      </c>
      <c r="BF20" s="21" t="str">
        <f>IFERROR(VLOOKUP($A20,'All Running Order working doc'!$B$4:$CO$60,BF$100,FALSE),"-")</f>
        <v>-</v>
      </c>
      <c r="BG20" s="21" t="str">
        <f>IFERROR(VLOOKUP($A20,'All Running Order working doc'!$B$4:$CO$60,BG$100,FALSE),"-")</f>
        <v>-</v>
      </c>
      <c r="BH20" s="21" t="str">
        <f>IFERROR(VLOOKUP($A20,'All Running Order working doc'!$B$4:$CO$60,BH$100,FALSE),"-")</f>
        <v>-</v>
      </c>
      <c r="BI20" s="21" t="str">
        <f>IFERROR(VLOOKUP($A20,'All Running Order working doc'!$B$4:$CO$60,BI$100,FALSE),"-")</f>
        <v>-</v>
      </c>
      <c r="BJ20" s="21" t="str">
        <f>IFERROR(VLOOKUP($A20,'All Running Order working doc'!$B$4:$CO$60,BJ$100,FALSE),"-")</f>
        <v>-</v>
      </c>
      <c r="BK20" s="21" t="str">
        <f>IFERROR(VLOOKUP($A20,'All Running Order working doc'!$B$4:$CO$60,BK$100,FALSE),"-")</f>
        <v>-</v>
      </c>
      <c r="BL20" s="21" t="str">
        <f>IFERROR(VLOOKUP($A20,'All Running Order working doc'!$B$4:$CO$60,BL$100,FALSE),"-")</f>
        <v>-</v>
      </c>
      <c r="BM20" s="21" t="str">
        <f>IFERROR(VLOOKUP($A20,'All Running Order working doc'!$B$4:$CO$60,BM$100,FALSE),"-")</f>
        <v>-</v>
      </c>
      <c r="BN20" s="21" t="str">
        <f>IFERROR(VLOOKUP($A20,'All Running Order working doc'!$B$4:$CO$60,BN$100,FALSE),"-")</f>
        <v>-</v>
      </c>
      <c r="BO20" s="21" t="str">
        <f>IFERROR(VLOOKUP($A20,'All Running Order working doc'!$B$4:$CO$60,BO$100,FALSE),"-")</f>
        <v>-</v>
      </c>
      <c r="BP20" s="21" t="str">
        <f>IFERROR(VLOOKUP($A20,'All Running Order working doc'!$B$4:$CO$60,BP$100,FALSE),"-")</f>
        <v>-</v>
      </c>
      <c r="BQ20" s="21" t="str">
        <f>IFERROR(VLOOKUP($A20,'All Running Order working doc'!$B$4:$CO$60,BQ$100,FALSE),"-")</f>
        <v>-</v>
      </c>
      <c r="BR20" s="21" t="str">
        <f>IFERROR(VLOOKUP($A20,'All Running Order working doc'!$B$4:$CO$60,BR$100,FALSE),"-")</f>
        <v>-</v>
      </c>
      <c r="BS20" s="21" t="str">
        <f>IFERROR(VLOOKUP($A20,'All Running Order working doc'!$B$4:$CO$60,BS$100,FALSE),"-")</f>
        <v>-</v>
      </c>
      <c r="BT20" s="21" t="str">
        <f>IFERROR(VLOOKUP($A20,'All Running Order working doc'!$B$4:$CO$60,BT$100,FALSE),"-")</f>
        <v>-</v>
      </c>
      <c r="BU20" s="21" t="str">
        <f>IFERROR(VLOOKUP($A20,'All Running Order working doc'!$B$4:$CO$60,BU$100,FALSE),"-")</f>
        <v>-</v>
      </c>
      <c r="BV20" s="21" t="str">
        <f>IFERROR(VLOOKUP($A20,'All Running Order working doc'!$B$4:$CO$60,BV$100,FALSE),"-")</f>
        <v>-</v>
      </c>
      <c r="BW20" s="21" t="str">
        <f>IFERROR(VLOOKUP($A20,'All Running Order working doc'!$B$4:$CO$60,BW$100,FALSE),"-")</f>
        <v>-</v>
      </c>
      <c r="BX20" s="21" t="str">
        <f>IFERROR(VLOOKUP($A20,'All Running Order working doc'!$B$4:$CO$60,BX$100,FALSE),"-")</f>
        <v>-</v>
      </c>
      <c r="BY20" s="21" t="str">
        <f>IFERROR(VLOOKUP($A20,'All Running Order working doc'!$B$4:$CO$60,BY$100,FALSE),"-")</f>
        <v>-</v>
      </c>
      <c r="BZ20" s="21" t="str">
        <f>IFERROR(VLOOKUP($A20,'All Running Order working doc'!$B$4:$CO$60,BZ$100,FALSE),"-")</f>
        <v>-</v>
      </c>
      <c r="CA20" s="21" t="str">
        <f>IFERROR(VLOOKUP($A20,'All Running Order working doc'!$B$4:$CO$60,CA$100,FALSE),"-")</f>
        <v>-</v>
      </c>
      <c r="CB20" s="21" t="str">
        <f>IFERROR(VLOOKUP($A20,'All Running Order working doc'!$B$4:$CO$60,CB$100,FALSE),"-")</f>
        <v>-</v>
      </c>
      <c r="CC20" s="21" t="str">
        <f>IFERROR(VLOOKUP($A20,'All Running Order working doc'!$B$4:$CO$60,CC$100,FALSE),"-")</f>
        <v>-</v>
      </c>
      <c r="CD20" s="21" t="str">
        <f>IFERROR(VLOOKUP($A20,'All Running Order working doc'!$B$4:$CO$60,CD$100,FALSE),"-")</f>
        <v>-</v>
      </c>
      <c r="CE20" s="21" t="str">
        <f>IFERROR(VLOOKUP($A20,'All Running Order working doc'!$B$4:$CO$60,CE$100,FALSE),"-")</f>
        <v>-</v>
      </c>
      <c r="CF20" s="21" t="str">
        <f>IFERROR(VLOOKUP($A20,'All Running Order working doc'!$B$4:$CO$60,CF$100,FALSE),"-")</f>
        <v>-</v>
      </c>
      <c r="CG20" s="21" t="str">
        <f>IFERROR(VLOOKUP($A20,'All Running Order working doc'!$B$4:$CO$60,CG$100,FALSE),"-")</f>
        <v>-</v>
      </c>
      <c r="CH20" s="21" t="str">
        <f>IFERROR(VLOOKUP($A20,'All Running Order working doc'!$B$4:$CO$60,CH$100,FALSE),"-")</f>
        <v>-</v>
      </c>
      <c r="CI20" s="21" t="str">
        <f>IFERROR(VLOOKUP($A20,'All Running Order working doc'!$B$4:$CO$60,CI$100,FALSE),"-")</f>
        <v>-</v>
      </c>
      <c r="CJ20" s="21" t="str">
        <f>IFERROR(VLOOKUP($A20,'All Running Order working doc'!$B$4:$CO$60,CJ$100,FALSE),"-")</f>
        <v>-</v>
      </c>
      <c r="CK20" s="21" t="str">
        <f>IFERROR(VLOOKUP($A20,'All Running Order working doc'!$B$4:$CO$60,CK$100,FALSE),"-")</f>
        <v>-</v>
      </c>
      <c r="CL20" s="21" t="str">
        <f>IFERROR(VLOOKUP($A20,'All Running Order working doc'!$B$4:$CO$60,CL$100,FALSE),"-")</f>
        <v>-</v>
      </c>
      <c r="CM20" s="21" t="str">
        <f>IFERROR(VLOOKUP($A20,'All Running Order working doc'!$B$4:$CO$60,CM$100,FALSE),"-")</f>
        <v>-</v>
      </c>
      <c r="CN20" s="21" t="str">
        <f>IFERROR(VLOOKUP($A20,'All Running Order working doc'!$B$4:$CO$60,CN$100,FALSE),"-")</f>
        <v>-</v>
      </c>
      <c r="CQ20" s="3">
        <v>17</v>
      </c>
    </row>
    <row r="21" spans="1:95" x14ac:dyDescent="0.3">
      <c r="A21" s="3" t="str">
        <f>CONCATENATE(Constants!$D$3,CQ21,)</f>
        <v>Clubman18</v>
      </c>
      <c r="B21" s="12" t="str">
        <f>IFERROR(VLOOKUP($A21,'All Running Order working doc'!$B$4:$CO$60,B$100,FALSE),"-")</f>
        <v>-</v>
      </c>
      <c r="C21" s="21" t="str">
        <f>IFERROR(VLOOKUP($A21,'All Running Order working doc'!$B$4:$CO$60,C$100,FALSE),"-")</f>
        <v>-</v>
      </c>
      <c r="D21" s="21" t="str">
        <f>IFERROR(VLOOKUP($A21,'All Running Order working doc'!$B$4:$CO$60,D$100,FALSE),"-")</f>
        <v>-</v>
      </c>
      <c r="E21" s="21" t="str">
        <f>IFERROR(VLOOKUP($A21,'All Running Order working doc'!$B$4:$CO$60,E$100,FALSE),"-")</f>
        <v>-</v>
      </c>
      <c r="F21" s="21" t="str">
        <f>IFERROR(VLOOKUP($A21,'All Running Order working doc'!$B$4:$CO$60,F$100,FALSE),"-")</f>
        <v>-</v>
      </c>
      <c r="G21" s="21" t="str">
        <f>IFERROR(VLOOKUP($A21,'All Running Order working doc'!$B$4:$CO$60,G$100,FALSE),"-")</f>
        <v>-</v>
      </c>
      <c r="H21" s="21" t="str">
        <f>IFERROR(VLOOKUP($A21,'All Running Order working doc'!$B$4:$CO$60,H$100,FALSE),"-")</f>
        <v>-</v>
      </c>
      <c r="I21" s="21" t="str">
        <f>IFERROR(VLOOKUP($A21,'All Running Order working doc'!$B$4:$CO$60,I$100,FALSE),"-")</f>
        <v>-</v>
      </c>
      <c r="J21" s="21" t="str">
        <f>IFERROR(VLOOKUP($A21,'All Running Order working doc'!$B$4:$CO$60,J$100,FALSE),"-")</f>
        <v>-</v>
      </c>
      <c r="K21" s="21" t="str">
        <f>IFERROR(VLOOKUP($A21,'All Running Order working doc'!$B$4:$CO$60,K$100,FALSE),"-")</f>
        <v>-</v>
      </c>
      <c r="L21" s="21" t="str">
        <f>IFERROR(VLOOKUP($A21,'All Running Order working doc'!$B$4:$CO$60,L$100,FALSE),"-")</f>
        <v>-</v>
      </c>
      <c r="M21" s="21" t="str">
        <f>IFERROR(VLOOKUP($A21,'All Running Order working doc'!$B$4:$CO$60,M$100,FALSE),"-")</f>
        <v>-</v>
      </c>
      <c r="N21" s="21" t="str">
        <f>IFERROR(VLOOKUP($A21,'All Running Order working doc'!$B$4:$CO$60,N$100,FALSE),"-")</f>
        <v>-</v>
      </c>
      <c r="O21" s="21" t="str">
        <f>IFERROR(VLOOKUP($A21,'All Running Order working doc'!$B$4:$CO$60,O$100,FALSE),"-")</f>
        <v>-</v>
      </c>
      <c r="P21" s="21" t="str">
        <f>IFERROR(VLOOKUP($A21,'All Running Order working doc'!$B$4:$CO$60,P$100,FALSE),"-")</f>
        <v>-</v>
      </c>
      <c r="Q21" s="21" t="str">
        <f>IFERROR(VLOOKUP($A21,'All Running Order working doc'!$B$4:$CO$60,Q$100,FALSE),"-")</f>
        <v>-</v>
      </c>
      <c r="R21" s="21" t="str">
        <f>IFERROR(VLOOKUP($A21,'All Running Order working doc'!$B$4:$CO$60,R$100,FALSE),"-")</f>
        <v>-</v>
      </c>
      <c r="S21" s="21" t="str">
        <f>IFERROR(VLOOKUP($A21,'All Running Order working doc'!$B$4:$CO$60,S$100,FALSE),"-")</f>
        <v>-</v>
      </c>
      <c r="T21" s="21" t="str">
        <f>IFERROR(VLOOKUP($A21,'All Running Order working doc'!$B$4:$CO$60,T$100,FALSE),"-")</f>
        <v>-</v>
      </c>
      <c r="U21" s="21" t="str">
        <f>IFERROR(VLOOKUP($A21,'All Running Order working doc'!$B$4:$CO$60,U$100,FALSE),"-")</f>
        <v>-</v>
      </c>
      <c r="V21" s="21" t="str">
        <f>IFERROR(VLOOKUP($A21,'All Running Order working doc'!$B$4:$CO$60,V$100,FALSE),"-")</f>
        <v>-</v>
      </c>
      <c r="W21" s="21" t="str">
        <f>IFERROR(VLOOKUP($A21,'All Running Order working doc'!$B$4:$CO$60,W$100,FALSE),"-")</f>
        <v>-</v>
      </c>
      <c r="X21" s="21" t="str">
        <f>IFERROR(VLOOKUP($A21,'All Running Order working doc'!$B$4:$CO$60,X$100,FALSE),"-")</f>
        <v>-</v>
      </c>
      <c r="Y21" s="21" t="str">
        <f>IFERROR(VLOOKUP($A21,'All Running Order working doc'!$B$4:$CO$60,Y$100,FALSE),"-")</f>
        <v>-</v>
      </c>
      <c r="Z21" s="21" t="str">
        <f>IFERROR(VLOOKUP($A21,'All Running Order working doc'!$B$4:$CO$60,Z$100,FALSE),"-")</f>
        <v>-</v>
      </c>
      <c r="AA21" s="21" t="str">
        <f>IFERROR(VLOOKUP($A21,'All Running Order working doc'!$B$4:$CO$60,AA$100,FALSE),"-")</f>
        <v>-</v>
      </c>
      <c r="AB21" s="21" t="str">
        <f>IFERROR(VLOOKUP($A21,'All Running Order working doc'!$B$4:$CO$60,AB$100,FALSE),"-")</f>
        <v>-</v>
      </c>
      <c r="AC21" s="21" t="str">
        <f>IFERROR(VLOOKUP($A21,'All Running Order working doc'!$B$4:$CO$60,AC$100,FALSE),"-")</f>
        <v>-</v>
      </c>
      <c r="AD21" s="21" t="str">
        <f>IFERROR(VLOOKUP($A21,'All Running Order working doc'!$B$4:$CO$60,AD$100,FALSE),"-")</f>
        <v>-</v>
      </c>
      <c r="AE21" s="21" t="str">
        <f>IFERROR(VLOOKUP($A21,'All Running Order working doc'!$B$4:$CO$60,AE$100,FALSE),"-")</f>
        <v>-</v>
      </c>
      <c r="AF21" s="21" t="str">
        <f>IFERROR(VLOOKUP($A21,'All Running Order working doc'!$B$4:$CO$60,AF$100,FALSE),"-")</f>
        <v>-</v>
      </c>
      <c r="AG21" s="21" t="str">
        <f>IFERROR(VLOOKUP($A21,'All Running Order working doc'!$B$4:$CO$60,AG$100,FALSE),"-")</f>
        <v>-</v>
      </c>
      <c r="AH21" s="21" t="str">
        <f>IFERROR(VLOOKUP($A21,'All Running Order working doc'!$B$4:$CO$60,AH$100,FALSE),"-")</f>
        <v>-</v>
      </c>
      <c r="AI21" s="21" t="str">
        <f>IFERROR(VLOOKUP($A21,'All Running Order working doc'!$B$4:$CO$60,AI$100,FALSE),"-")</f>
        <v>-</v>
      </c>
      <c r="AJ21" s="21" t="str">
        <f>IFERROR(VLOOKUP($A21,'All Running Order working doc'!$B$4:$CO$60,AJ$100,FALSE),"-")</f>
        <v>-</v>
      </c>
      <c r="AK21" s="21" t="str">
        <f>IFERROR(VLOOKUP($A21,'All Running Order working doc'!$B$4:$CO$60,AK$100,FALSE),"-")</f>
        <v>-</v>
      </c>
      <c r="AL21" s="21" t="str">
        <f>IFERROR(VLOOKUP($A21,'All Running Order working doc'!$B$4:$CO$60,AL$100,FALSE),"-")</f>
        <v>-</v>
      </c>
      <c r="AM21" s="21" t="str">
        <f>IFERROR(VLOOKUP($A21,'All Running Order working doc'!$B$4:$CO$60,AM$100,FALSE),"-")</f>
        <v>-</v>
      </c>
      <c r="AN21" s="21" t="str">
        <f>IFERROR(VLOOKUP($A21,'All Running Order working doc'!$B$4:$CO$60,AN$100,FALSE),"-")</f>
        <v>-</v>
      </c>
      <c r="AO21" s="21" t="str">
        <f>IFERROR(VLOOKUP($A21,'All Running Order working doc'!$B$4:$CO$60,AO$100,FALSE),"-")</f>
        <v>-</v>
      </c>
      <c r="AP21" s="21" t="str">
        <f>IFERROR(VLOOKUP($A21,'All Running Order working doc'!$B$4:$CO$60,AP$100,FALSE),"-")</f>
        <v>-</v>
      </c>
      <c r="AQ21" s="21" t="str">
        <f>IFERROR(VLOOKUP($A21,'All Running Order working doc'!$B$4:$CO$60,AQ$100,FALSE),"-")</f>
        <v>-</v>
      </c>
      <c r="AR21" s="21" t="str">
        <f>IFERROR(VLOOKUP($A21,'All Running Order working doc'!$B$4:$CO$60,AR$100,FALSE),"-")</f>
        <v>-</v>
      </c>
      <c r="AS21" s="21" t="str">
        <f>IFERROR(VLOOKUP($A21,'All Running Order working doc'!$B$4:$CO$60,AS$100,FALSE),"-")</f>
        <v>-</v>
      </c>
      <c r="AT21" s="21" t="str">
        <f>IFERROR(VLOOKUP($A21,'All Running Order working doc'!$B$4:$CO$60,AT$100,FALSE),"-")</f>
        <v>-</v>
      </c>
      <c r="AU21" s="21" t="str">
        <f>IFERROR(VLOOKUP($A21,'All Running Order working doc'!$B$4:$CO$60,AU$100,FALSE),"-")</f>
        <v>-</v>
      </c>
      <c r="AV21" s="21" t="str">
        <f>IFERROR(VLOOKUP($A21,'All Running Order working doc'!$B$4:$CO$60,AV$100,FALSE),"-")</f>
        <v>-</v>
      </c>
      <c r="AW21" s="21" t="str">
        <f>IFERROR(VLOOKUP($A21,'All Running Order working doc'!$B$4:$CO$60,AW$100,FALSE),"-")</f>
        <v>-</v>
      </c>
      <c r="AX21" s="21" t="str">
        <f>IFERROR(VLOOKUP($A21,'All Running Order working doc'!$B$4:$CO$60,AX$100,FALSE),"-")</f>
        <v>-</v>
      </c>
      <c r="AY21" s="21" t="str">
        <f>IFERROR(VLOOKUP($A21,'All Running Order working doc'!$B$4:$CO$60,AY$100,FALSE),"-")</f>
        <v>-</v>
      </c>
      <c r="AZ21" s="21" t="str">
        <f>IFERROR(VLOOKUP($A21,'All Running Order working doc'!$B$4:$CO$60,AZ$100,FALSE),"-")</f>
        <v>-</v>
      </c>
      <c r="BA21" s="21" t="str">
        <f>IFERROR(VLOOKUP($A21,'All Running Order working doc'!$B$4:$CO$60,BA$100,FALSE),"-")</f>
        <v>-</v>
      </c>
      <c r="BB21" s="21" t="str">
        <f>IFERROR(VLOOKUP($A21,'All Running Order working doc'!$B$4:$CO$60,BB$100,FALSE),"-")</f>
        <v>-</v>
      </c>
      <c r="BC21" s="21" t="str">
        <f>IFERROR(VLOOKUP($A21,'All Running Order working doc'!$B$4:$CO$60,BC$100,FALSE),"-")</f>
        <v>-</v>
      </c>
      <c r="BD21" s="21" t="str">
        <f>IFERROR(VLOOKUP($A21,'All Running Order working doc'!$B$4:$CO$60,BD$100,FALSE),"-")</f>
        <v>-</v>
      </c>
      <c r="BE21" s="21" t="str">
        <f>IFERROR(VLOOKUP($A21,'All Running Order working doc'!$B$4:$CO$60,BE$100,FALSE),"-")</f>
        <v>-</v>
      </c>
      <c r="BF21" s="21" t="str">
        <f>IFERROR(VLOOKUP($A21,'All Running Order working doc'!$B$4:$CO$60,BF$100,FALSE),"-")</f>
        <v>-</v>
      </c>
      <c r="BG21" s="21" t="str">
        <f>IFERROR(VLOOKUP($A21,'All Running Order working doc'!$B$4:$CO$60,BG$100,FALSE),"-")</f>
        <v>-</v>
      </c>
      <c r="BH21" s="21" t="str">
        <f>IFERROR(VLOOKUP($A21,'All Running Order working doc'!$B$4:$CO$60,BH$100,FALSE),"-")</f>
        <v>-</v>
      </c>
      <c r="BI21" s="21" t="str">
        <f>IFERROR(VLOOKUP($A21,'All Running Order working doc'!$B$4:$CO$60,BI$100,FALSE),"-")</f>
        <v>-</v>
      </c>
      <c r="BJ21" s="21" t="str">
        <f>IFERROR(VLOOKUP($A21,'All Running Order working doc'!$B$4:$CO$60,BJ$100,FALSE),"-")</f>
        <v>-</v>
      </c>
      <c r="BK21" s="21" t="str">
        <f>IFERROR(VLOOKUP($A21,'All Running Order working doc'!$B$4:$CO$60,BK$100,FALSE),"-")</f>
        <v>-</v>
      </c>
      <c r="BL21" s="21" t="str">
        <f>IFERROR(VLOOKUP($A21,'All Running Order working doc'!$B$4:$CO$60,BL$100,FALSE),"-")</f>
        <v>-</v>
      </c>
      <c r="BM21" s="21" t="str">
        <f>IFERROR(VLOOKUP($A21,'All Running Order working doc'!$B$4:$CO$60,BM$100,FALSE),"-")</f>
        <v>-</v>
      </c>
      <c r="BN21" s="21" t="str">
        <f>IFERROR(VLOOKUP($A21,'All Running Order working doc'!$B$4:$CO$60,BN$100,FALSE),"-")</f>
        <v>-</v>
      </c>
      <c r="BO21" s="21" t="str">
        <f>IFERROR(VLOOKUP($A21,'All Running Order working doc'!$B$4:$CO$60,BO$100,FALSE),"-")</f>
        <v>-</v>
      </c>
      <c r="BP21" s="21" t="str">
        <f>IFERROR(VLOOKUP($A21,'All Running Order working doc'!$B$4:$CO$60,BP$100,FALSE),"-")</f>
        <v>-</v>
      </c>
      <c r="BQ21" s="21" t="str">
        <f>IFERROR(VLOOKUP($A21,'All Running Order working doc'!$B$4:$CO$60,BQ$100,FALSE),"-")</f>
        <v>-</v>
      </c>
      <c r="BR21" s="21" t="str">
        <f>IFERROR(VLOOKUP($A21,'All Running Order working doc'!$B$4:$CO$60,BR$100,FALSE),"-")</f>
        <v>-</v>
      </c>
      <c r="BS21" s="21" t="str">
        <f>IFERROR(VLOOKUP($A21,'All Running Order working doc'!$B$4:$CO$60,BS$100,FALSE),"-")</f>
        <v>-</v>
      </c>
      <c r="BT21" s="21" t="str">
        <f>IFERROR(VLOOKUP($A21,'All Running Order working doc'!$B$4:$CO$60,BT$100,FALSE),"-")</f>
        <v>-</v>
      </c>
      <c r="BU21" s="21" t="str">
        <f>IFERROR(VLOOKUP($A21,'All Running Order working doc'!$B$4:$CO$60,BU$100,FALSE),"-")</f>
        <v>-</v>
      </c>
      <c r="BV21" s="21" t="str">
        <f>IFERROR(VLOOKUP($A21,'All Running Order working doc'!$B$4:$CO$60,BV$100,FALSE),"-")</f>
        <v>-</v>
      </c>
      <c r="BW21" s="21" t="str">
        <f>IFERROR(VLOOKUP($A21,'All Running Order working doc'!$B$4:$CO$60,BW$100,FALSE),"-")</f>
        <v>-</v>
      </c>
      <c r="BX21" s="21" t="str">
        <f>IFERROR(VLOOKUP($A21,'All Running Order working doc'!$B$4:$CO$60,BX$100,FALSE),"-")</f>
        <v>-</v>
      </c>
      <c r="BY21" s="21" t="str">
        <f>IFERROR(VLOOKUP($A21,'All Running Order working doc'!$B$4:$CO$60,BY$100,FALSE),"-")</f>
        <v>-</v>
      </c>
      <c r="BZ21" s="21" t="str">
        <f>IFERROR(VLOOKUP($A21,'All Running Order working doc'!$B$4:$CO$60,BZ$100,FALSE),"-")</f>
        <v>-</v>
      </c>
      <c r="CA21" s="21" t="str">
        <f>IFERROR(VLOOKUP($A21,'All Running Order working doc'!$B$4:$CO$60,CA$100,FALSE),"-")</f>
        <v>-</v>
      </c>
      <c r="CB21" s="21" t="str">
        <f>IFERROR(VLOOKUP($A21,'All Running Order working doc'!$B$4:$CO$60,CB$100,FALSE),"-")</f>
        <v>-</v>
      </c>
      <c r="CC21" s="21" t="str">
        <f>IFERROR(VLOOKUP($A21,'All Running Order working doc'!$B$4:$CO$60,CC$100,FALSE),"-")</f>
        <v>-</v>
      </c>
      <c r="CD21" s="21" t="str">
        <f>IFERROR(VLOOKUP($A21,'All Running Order working doc'!$B$4:$CO$60,CD$100,FALSE),"-")</f>
        <v>-</v>
      </c>
      <c r="CE21" s="21" t="str">
        <f>IFERROR(VLOOKUP($A21,'All Running Order working doc'!$B$4:$CO$60,CE$100,FALSE),"-")</f>
        <v>-</v>
      </c>
      <c r="CF21" s="21" t="str">
        <f>IFERROR(VLOOKUP($A21,'All Running Order working doc'!$B$4:$CO$60,CF$100,FALSE),"-")</f>
        <v>-</v>
      </c>
      <c r="CG21" s="21" t="str">
        <f>IFERROR(VLOOKUP($A21,'All Running Order working doc'!$B$4:$CO$60,CG$100,FALSE),"-")</f>
        <v>-</v>
      </c>
      <c r="CH21" s="21" t="str">
        <f>IFERROR(VLOOKUP($A21,'All Running Order working doc'!$B$4:$CO$60,CH$100,FALSE),"-")</f>
        <v>-</v>
      </c>
      <c r="CI21" s="21" t="str">
        <f>IFERROR(VLOOKUP($A21,'All Running Order working doc'!$B$4:$CO$60,CI$100,FALSE),"-")</f>
        <v>-</v>
      </c>
      <c r="CJ21" s="21" t="str">
        <f>IFERROR(VLOOKUP($A21,'All Running Order working doc'!$B$4:$CO$60,CJ$100,FALSE),"-")</f>
        <v>-</v>
      </c>
      <c r="CK21" s="21" t="str">
        <f>IFERROR(VLOOKUP($A21,'All Running Order working doc'!$B$4:$CO$60,CK$100,FALSE),"-")</f>
        <v>-</v>
      </c>
      <c r="CL21" s="21" t="str">
        <f>IFERROR(VLOOKUP($A21,'All Running Order working doc'!$B$4:$CO$60,CL$100,FALSE),"-")</f>
        <v>-</v>
      </c>
      <c r="CM21" s="21" t="str">
        <f>IFERROR(VLOOKUP($A21,'All Running Order working doc'!$B$4:$CO$60,CM$100,FALSE),"-")</f>
        <v>-</v>
      </c>
      <c r="CN21" s="21" t="str">
        <f>IFERROR(VLOOKUP($A21,'All Running Order working doc'!$B$4:$CO$60,CN$100,FALSE),"-")</f>
        <v>-</v>
      </c>
      <c r="CQ21" s="3">
        <v>18</v>
      </c>
    </row>
    <row r="22" spans="1:95" x14ac:dyDescent="0.3">
      <c r="A22" s="3" t="str">
        <f>CONCATENATE(Constants!$D$3,CQ22,)</f>
        <v>Clubman19</v>
      </c>
      <c r="B22" s="12" t="str">
        <f>IFERROR(VLOOKUP($A22,'All Running Order working doc'!$B$4:$CO$60,B$100,FALSE),"-")</f>
        <v>-</v>
      </c>
      <c r="C22" s="21" t="str">
        <f>IFERROR(VLOOKUP($A22,'All Running Order working doc'!$B$4:$CO$60,C$100,FALSE),"-")</f>
        <v>-</v>
      </c>
      <c r="D22" s="21" t="str">
        <f>IFERROR(VLOOKUP($A22,'All Running Order working doc'!$B$4:$CO$60,D$100,FALSE),"-")</f>
        <v>-</v>
      </c>
      <c r="E22" s="21" t="str">
        <f>IFERROR(VLOOKUP($A22,'All Running Order working doc'!$B$4:$CO$60,E$100,FALSE),"-")</f>
        <v>-</v>
      </c>
      <c r="F22" s="21" t="str">
        <f>IFERROR(VLOOKUP($A22,'All Running Order working doc'!$B$4:$CO$60,F$100,FALSE),"-")</f>
        <v>-</v>
      </c>
      <c r="G22" s="21" t="str">
        <f>IFERROR(VLOOKUP($A22,'All Running Order working doc'!$B$4:$CO$60,G$100,FALSE),"-")</f>
        <v>-</v>
      </c>
      <c r="H22" s="21" t="str">
        <f>IFERROR(VLOOKUP($A22,'All Running Order working doc'!$B$4:$CO$60,H$100,FALSE),"-")</f>
        <v>-</v>
      </c>
      <c r="I22" s="21" t="str">
        <f>IFERROR(VLOOKUP($A22,'All Running Order working doc'!$B$4:$CO$60,I$100,FALSE),"-")</f>
        <v>-</v>
      </c>
      <c r="J22" s="21" t="str">
        <f>IFERROR(VLOOKUP($A22,'All Running Order working doc'!$B$4:$CO$60,J$100,FALSE),"-")</f>
        <v>-</v>
      </c>
      <c r="K22" s="21" t="str">
        <f>IFERROR(VLOOKUP($A22,'All Running Order working doc'!$B$4:$CO$60,K$100,FALSE),"-")</f>
        <v>-</v>
      </c>
      <c r="L22" s="21" t="str">
        <f>IFERROR(VLOOKUP($A22,'All Running Order working doc'!$B$4:$CO$60,L$100,FALSE),"-")</f>
        <v>-</v>
      </c>
      <c r="M22" s="21" t="str">
        <f>IFERROR(VLOOKUP($A22,'All Running Order working doc'!$B$4:$CO$60,M$100,FALSE),"-")</f>
        <v>-</v>
      </c>
      <c r="N22" s="21" t="str">
        <f>IFERROR(VLOOKUP($A22,'All Running Order working doc'!$B$4:$CO$60,N$100,FALSE),"-")</f>
        <v>-</v>
      </c>
      <c r="O22" s="21" t="str">
        <f>IFERROR(VLOOKUP($A22,'All Running Order working doc'!$B$4:$CO$60,O$100,FALSE),"-")</f>
        <v>-</v>
      </c>
      <c r="P22" s="21" t="str">
        <f>IFERROR(VLOOKUP($A22,'All Running Order working doc'!$B$4:$CO$60,P$100,FALSE),"-")</f>
        <v>-</v>
      </c>
      <c r="Q22" s="21" t="str">
        <f>IFERROR(VLOOKUP($A22,'All Running Order working doc'!$B$4:$CO$60,Q$100,FALSE),"-")</f>
        <v>-</v>
      </c>
      <c r="R22" s="21" t="str">
        <f>IFERROR(VLOOKUP($A22,'All Running Order working doc'!$B$4:$CO$60,R$100,FALSE),"-")</f>
        <v>-</v>
      </c>
      <c r="S22" s="21" t="str">
        <f>IFERROR(VLOOKUP($A22,'All Running Order working doc'!$B$4:$CO$60,S$100,FALSE),"-")</f>
        <v>-</v>
      </c>
      <c r="T22" s="21" t="str">
        <f>IFERROR(VLOOKUP($A22,'All Running Order working doc'!$B$4:$CO$60,T$100,FALSE),"-")</f>
        <v>-</v>
      </c>
      <c r="U22" s="21" t="str">
        <f>IFERROR(VLOOKUP($A22,'All Running Order working doc'!$B$4:$CO$60,U$100,FALSE),"-")</f>
        <v>-</v>
      </c>
      <c r="V22" s="21" t="str">
        <f>IFERROR(VLOOKUP($A22,'All Running Order working doc'!$B$4:$CO$60,V$100,FALSE),"-")</f>
        <v>-</v>
      </c>
      <c r="W22" s="21" t="str">
        <f>IFERROR(VLOOKUP($A22,'All Running Order working doc'!$B$4:$CO$60,W$100,FALSE),"-")</f>
        <v>-</v>
      </c>
      <c r="X22" s="21" t="str">
        <f>IFERROR(VLOOKUP($A22,'All Running Order working doc'!$B$4:$CO$60,X$100,FALSE),"-")</f>
        <v>-</v>
      </c>
      <c r="Y22" s="21" t="str">
        <f>IFERROR(VLOOKUP($A22,'All Running Order working doc'!$B$4:$CO$60,Y$100,FALSE),"-")</f>
        <v>-</v>
      </c>
      <c r="Z22" s="21" t="str">
        <f>IFERROR(VLOOKUP($A22,'All Running Order working doc'!$B$4:$CO$60,Z$100,FALSE),"-")</f>
        <v>-</v>
      </c>
      <c r="AA22" s="21" t="str">
        <f>IFERROR(VLOOKUP($A22,'All Running Order working doc'!$B$4:$CO$60,AA$100,FALSE),"-")</f>
        <v>-</v>
      </c>
      <c r="AB22" s="21" t="str">
        <f>IFERROR(VLOOKUP($A22,'All Running Order working doc'!$B$4:$CO$60,AB$100,FALSE),"-")</f>
        <v>-</v>
      </c>
      <c r="AC22" s="21" t="str">
        <f>IFERROR(VLOOKUP($A22,'All Running Order working doc'!$B$4:$CO$60,AC$100,FALSE),"-")</f>
        <v>-</v>
      </c>
      <c r="AD22" s="21" t="str">
        <f>IFERROR(VLOOKUP($A22,'All Running Order working doc'!$B$4:$CO$60,AD$100,FALSE),"-")</f>
        <v>-</v>
      </c>
      <c r="AE22" s="21" t="str">
        <f>IFERROR(VLOOKUP($A22,'All Running Order working doc'!$B$4:$CO$60,AE$100,FALSE),"-")</f>
        <v>-</v>
      </c>
      <c r="AF22" s="21" t="str">
        <f>IFERROR(VLOOKUP($A22,'All Running Order working doc'!$B$4:$CO$60,AF$100,FALSE),"-")</f>
        <v>-</v>
      </c>
      <c r="AG22" s="21" t="str">
        <f>IFERROR(VLOOKUP($A22,'All Running Order working doc'!$B$4:$CO$60,AG$100,FALSE),"-")</f>
        <v>-</v>
      </c>
      <c r="AH22" s="21" t="str">
        <f>IFERROR(VLOOKUP($A22,'All Running Order working doc'!$B$4:$CO$60,AH$100,FALSE),"-")</f>
        <v>-</v>
      </c>
      <c r="AI22" s="21" t="str">
        <f>IFERROR(VLOOKUP($A22,'All Running Order working doc'!$B$4:$CO$60,AI$100,FALSE),"-")</f>
        <v>-</v>
      </c>
      <c r="AJ22" s="21" t="str">
        <f>IFERROR(VLOOKUP($A22,'All Running Order working doc'!$B$4:$CO$60,AJ$100,FALSE),"-")</f>
        <v>-</v>
      </c>
      <c r="AK22" s="21" t="str">
        <f>IFERROR(VLOOKUP($A22,'All Running Order working doc'!$B$4:$CO$60,AK$100,FALSE),"-")</f>
        <v>-</v>
      </c>
      <c r="AL22" s="21" t="str">
        <f>IFERROR(VLOOKUP($A22,'All Running Order working doc'!$B$4:$CO$60,AL$100,FALSE),"-")</f>
        <v>-</v>
      </c>
      <c r="AM22" s="21" t="str">
        <f>IFERROR(VLOOKUP($A22,'All Running Order working doc'!$B$4:$CO$60,AM$100,FALSE),"-")</f>
        <v>-</v>
      </c>
      <c r="AN22" s="21" t="str">
        <f>IFERROR(VLOOKUP($A22,'All Running Order working doc'!$B$4:$CO$60,AN$100,FALSE),"-")</f>
        <v>-</v>
      </c>
      <c r="AO22" s="21" t="str">
        <f>IFERROR(VLOOKUP($A22,'All Running Order working doc'!$B$4:$CO$60,AO$100,FALSE),"-")</f>
        <v>-</v>
      </c>
      <c r="AP22" s="21" t="str">
        <f>IFERROR(VLOOKUP($A22,'All Running Order working doc'!$B$4:$CO$60,AP$100,FALSE),"-")</f>
        <v>-</v>
      </c>
      <c r="AQ22" s="21" t="str">
        <f>IFERROR(VLOOKUP($A22,'All Running Order working doc'!$B$4:$CO$60,AQ$100,FALSE),"-")</f>
        <v>-</v>
      </c>
      <c r="AR22" s="21" t="str">
        <f>IFERROR(VLOOKUP($A22,'All Running Order working doc'!$B$4:$CO$60,AR$100,FALSE),"-")</f>
        <v>-</v>
      </c>
      <c r="AS22" s="21" t="str">
        <f>IFERROR(VLOOKUP($A22,'All Running Order working doc'!$B$4:$CO$60,AS$100,FALSE),"-")</f>
        <v>-</v>
      </c>
      <c r="AT22" s="21" t="str">
        <f>IFERROR(VLOOKUP($A22,'All Running Order working doc'!$B$4:$CO$60,AT$100,FALSE),"-")</f>
        <v>-</v>
      </c>
      <c r="AU22" s="21" t="str">
        <f>IFERROR(VLOOKUP($A22,'All Running Order working doc'!$B$4:$CO$60,AU$100,FALSE),"-")</f>
        <v>-</v>
      </c>
      <c r="AV22" s="21" t="str">
        <f>IFERROR(VLOOKUP($A22,'All Running Order working doc'!$B$4:$CO$60,AV$100,FALSE),"-")</f>
        <v>-</v>
      </c>
      <c r="AW22" s="21" t="str">
        <f>IFERROR(VLOOKUP($A22,'All Running Order working doc'!$B$4:$CO$60,AW$100,FALSE),"-")</f>
        <v>-</v>
      </c>
      <c r="AX22" s="21" t="str">
        <f>IFERROR(VLOOKUP($A22,'All Running Order working doc'!$B$4:$CO$60,AX$100,FALSE),"-")</f>
        <v>-</v>
      </c>
      <c r="AY22" s="21" t="str">
        <f>IFERROR(VLOOKUP($A22,'All Running Order working doc'!$B$4:$CO$60,AY$100,FALSE),"-")</f>
        <v>-</v>
      </c>
      <c r="AZ22" s="21" t="str">
        <f>IFERROR(VLOOKUP($A22,'All Running Order working doc'!$B$4:$CO$60,AZ$100,FALSE),"-")</f>
        <v>-</v>
      </c>
      <c r="BA22" s="21" t="str">
        <f>IFERROR(VLOOKUP($A22,'All Running Order working doc'!$B$4:$CO$60,BA$100,FALSE),"-")</f>
        <v>-</v>
      </c>
      <c r="BB22" s="21" t="str">
        <f>IFERROR(VLOOKUP($A22,'All Running Order working doc'!$B$4:$CO$60,BB$100,FALSE),"-")</f>
        <v>-</v>
      </c>
      <c r="BC22" s="21" t="str">
        <f>IFERROR(VLOOKUP($A22,'All Running Order working doc'!$B$4:$CO$60,BC$100,FALSE),"-")</f>
        <v>-</v>
      </c>
      <c r="BD22" s="21" t="str">
        <f>IFERROR(VLOOKUP($A22,'All Running Order working doc'!$B$4:$CO$60,BD$100,FALSE),"-")</f>
        <v>-</v>
      </c>
      <c r="BE22" s="21" t="str">
        <f>IFERROR(VLOOKUP($A22,'All Running Order working doc'!$B$4:$CO$60,BE$100,FALSE),"-")</f>
        <v>-</v>
      </c>
      <c r="BF22" s="21" t="str">
        <f>IFERROR(VLOOKUP($A22,'All Running Order working doc'!$B$4:$CO$60,BF$100,FALSE),"-")</f>
        <v>-</v>
      </c>
      <c r="BG22" s="21" t="str">
        <f>IFERROR(VLOOKUP($A22,'All Running Order working doc'!$B$4:$CO$60,BG$100,FALSE),"-")</f>
        <v>-</v>
      </c>
      <c r="BH22" s="21" t="str">
        <f>IFERROR(VLOOKUP($A22,'All Running Order working doc'!$B$4:$CO$60,BH$100,FALSE),"-")</f>
        <v>-</v>
      </c>
      <c r="BI22" s="21" t="str">
        <f>IFERROR(VLOOKUP($A22,'All Running Order working doc'!$B$4:$CO$60,BI$100,FALSE),"-")</f>
        <v>-</v>
      </c>
      <c r="BJ22" s="21" t="str">
        <f>IFERROR(VLOOKUP($A22,'All Running Order working doc'!$B$4:$CO$60,BJ$100,FALSE),"-")</f>
        <v>-</v>
      </c>
      <c r="BK22" s="21" t="str">
        <f>IFERROR(VLOOKUP($A22,'All Running Order working doc'!$B$4:$CO$60,BK$100,FALSE),"-")</f>
        <v>-</v>
      </c>
      <c r="BL22" s="21" t="str">
        <f>IFERROR(VLOOKUP($A22,'All Running Order working doc'!$B$4:$CO$60,BL$100,FALSE),"-")</f>
        <v>-</v>
      </c>
      <c r="BM22" s="21" t="str">
        <f>IFERROR(VLOOKUP($A22,'All Running Order working doc'!$B$4:$CO$60,BM$100,FALSE),"-")</f>
        <v>-</v>
      </c>
      <c r="BN22" s="21" t="str">
        <f>IFERROR(VLOOKUP($A22,'All Running Order working doc'!$B$4:$CO$60,BN$100,FALSE),"-")</f>
        <v>-</v>
      </c>
      <c r="BO22" s="21" t="str">
        <f>IFERROR(VLOOKUP($A22,'All Running Order working doc'!$B$4:$CO$60,BO$100,FALSE),"-")</f>
        <v>-</v>
      </c>
      <c r="BP22" s="21" t="str">
        <f>IFERROR(VLOOKUP($A22,'All Running Order working doc'!$B$4:$CO$60,BP$100,FALSE),"-")</f>
        <v>-</v>
      </c>
      <c r="BQ22" s="21" t="str">
        <f>IFERROR(VLOOKUP($A22,'All Running Order working doc'!$B$4:$CO$60,BQ$100,FALSE),"-")</f>
        <v>-</v>
      </c>
      <c r="BR22" s="21" t="str">
        <f>IFERROR(VLOOKUP($A22,'All Running Order working doc'!$B$4:$CO$60,BR$100,FALSE),"-")</f>
        <v>-</v>
      </c>
      <c r="BS22" s="21" t="str">
        <f>IFERROR(VLOOKUP($A22,'All Running Order working doc'!$B$4:$CO$60,BS$100,FALSE),"-")</f>
        <v>-</v>
      </c>
      <c r="BT22" s="21" t="str">
        <f>IFERROR(VLOOKUP($A22,'All Running Order working doc'!$B$4:$CO$60,BT$100,FALSE),"-")</f>
        <v>-</v>
      </c>
      <c r="BU22" s="21" t="str">
        <f>IFERROR(VLOOKUP($A22,'All Running Order working doc'!$B$4:$CO$60,BU$100,FALSE),"-")</f>
        <v>-</v>
      </c>
      <c r="BV22" s="21" t="str">
        <f>IFERROR(VLOOKUP($A22,'All Running Order working doc'!$B$4:$CO$60,BV$100,FALSE),"-")</f>
        <v>-</v>
      </c>
      <c r="BW22" s="21" t="str">
        <f>IFERROR(VLOOKUP($A22,'All Running Order working doc'!$B$4:$CO$60,BW$100,FALSE),"-")</f>
        <v>-</v>
      </c>
      <c r="BX22" s="21" t="str">
        <f>IFERROR(VLOOKUP($A22,'All Running Order working doc'!$B$4:$CO$60,BX$100,FALSE),"-")</f>
        <v>-</v>
      </c>
      <c r="BY22" s="21" t="str">
        <f>IFERROR(VLOOKUP($A22,'All Running Order working doc'!$B$4:$CO$60,BY$100,FALSE),"-")</f>
        <v>-</v>
      </c>
      <c r="BZ22" s="21" t="str">
        <f>IFERROR(VLOOKUP($A22,'All Running Order working doc'!$B$4:$CO$60,BZ$100,FALSE),"-")</f>
        <v>-</v>
      </c>
      <c r="CA22" s="21" t="str">
        <f>IFERROR(VLOOKUP($A22,'All Running Order working doc'!$B$4:$CO$60,CA$100,FALSE),"-")</f>
        <v>-</v>
      </c>
      <c r="CB22" s="21" t="str">
        <f>IFERROR(VLOOKUP($A22,'All Running Order working doc'!$B$4:$CO$60,CB$100,FALSE),"-")</f>
        <v>-</v>
      </c>
      <c r="CC22" s="21" t="str">
        <f>IFERROR(VLOOKUP($A22,'All Running Order working doc'!$B$4:$CO$60,CC$100,FALSE),"-")</f>
        <v>-</v>
      </c>
      <c r="CD22" s="21" t="str">
        <f>IFERROR(VLOOKUP($A22,'All Running Order working doc'!$B$4:$CO$60,CD$100,FALSE),"-")</f>
        <v>-</v>
      </c>
      <c r="CE22" s="21" t="str">
        <f>IFERROR(VLOOKUP($A22,'All Running Order working doc'!$B$4:$CO$60,CE$100,FALSE),"-")</f>
        <v>-</v>
      </c>
      <c r="CF22" s="21" t="str">
        <f>IFERROR(VLOOKUP($A22,'All Running Order working doc'!$B$4:$CO$60,CF$100,FALSE),"-")</f>
        <v>-</v>
      </c>
      <c r="CG22" s="21" t="str">
        <f>IFERROR(VLOOKUP($A22,'All Running Order working doc'!$B$4:$CO$60,CG$100,FALSE),"-")</f>
        <v>-</v>
      </c>
      <c r="CH22" s="21" t="str">
        <f>IFERROR(VLOOKUP($A22,'All Running Order working doc'!$B$4:$CO$60,CH$100,FALSE),"-")</f>
        <v>-</v>
      </c>
      <c r="CI22" s="21" t="str">
        <f>IFERROR(VLOOKUP($A22,'All Running Order working doc'!$B$4:$CO$60,CI$100,FALSE),"-")</f>
        <v>-</v>
      </c>
      <c r="CJ22" s="21" t="str">
        <f>IFERROR(VLOOKUP($A22,'All Running Order working doc'!$B$4:$CO$60,CJ$100,FALSE),"-")</f>
        <v>-</v>
      </c>
      <c r="CK22" s="21" t="str">
        <f>IFERROR(VLOOKUP($A22,'All Running Order working doc'!$B$4:$CO$60,CK$100,FALSE),"-")</f>
        <v>-</v>
      </c>
      <c r="CL22" s="21" t="str">
        <f>IFERROR(VLOOKUP($A22,'All Running Order working doc'!$B$4:$CO$60,CL$100,FALSE),"-")</f>
        <v>-</v>
      </c>
      <c r="CM22" s="21" t="str">
        <f>IFERROR(VLOOKUP($A22,'All Running Order working doc'!$B$4:$CO$60,CM$100,FALSE),"-")</f>
        <v>-</v>
      </c>
      <c r="CN22" s="21" t="str">
        <f>IFERROR(VLOOKUP($A22,'All Running Order working doc'!$B$4:$CO$60,CN$100,FALSE),"-")</f>
        <v>-</v>
      </c>
      <c r="CQ22" s="3">
        <v>19</v>
      </c>
    </row>
    <row r="23" spans="1:95" x14ac:dyDescent="0.3">
      <c r="A23" s="3" t="str">
        <f>CONCATENATE(Constants!$D$3,CQ23,)</f>
        <v>Clubman20</v>
      </c>
      <c r="B23" s="12" t="str">
        <f>IFERROR(VLOOKUP($A23,'All Running Order working doc'!$B$4:$CO$60,B$100,FALSE),"-")</f>
        <v>-</v>
      </c>
      <c r="C23" s="21" t="str">
        <f>IFERROR(VLOOKUP($A23,'All Running Order working doc'!$B$4:$CO$60,C$100,FALSE),"-")</f>
        <v>-</v>
      </c>
      <c r="D23" s="21" t="str">
        <f>IFERROR(VLOOKUP($A23,'All Running Order working doc'!$B$4:$CO$60,D$100,FALSE),"-")</f>
        <v>-</v>
      </c>
      <c r="E23" s="21" t="str">
        <f>IFERROR(VLOOKUP($A23,'All Running Order working doc'!$B$4:$CO$60,E$100,FALSE),"-")</f>
        <v>-</v>
      </c>
      <c r="F23" s="21" t="str">
        <f>IFERROR(VLOOKUP($A23,'All Running Order working doc'!$B$4:$CO$60,F$100,FALSE),"-")</f>
        <v>-</v>
      </c>
      <c r="G23" s="21" t="str">
        <f>IFERROR(VLOOKUP($A23,'All Running Order working doc'!$B$4:$CO$60,G$100,FALSE),"-")</f>
        <v>-</v>
      </c>
      <c r="H23" s="21" t="str">
        <f>IFERROR(VLOOKUP($A23,'All Running Order working doc'!$B$4:$CO$60,H$100,FALSE),"-")</f>
        <v>-</v>
      </c>
      <c r="I23" s="21" t="str">
        <f>IFERROR(VLOOKUP($A23,'All Running Order working doc'!$B$4:$CO$60,I$100,FALSE),"-")</f>
        <v>-</v>
      </c>
      <c r="J23" s="21" t="str">
        <f>IFERROR(VLOOKUP($A23,'All Running Order working doc'!$B$4:$CO$60,J$100,FALSE),"-")</f>
        <v>-</v>
      </c>
      <c r="K23" s="21" t="str">
        <f>IFERROR(VLOOKUP($A23,'All Running Order working doc'!$B$4:$CO$60,K$100,FALSE),"-")</f>
        <v>-</v>
      </c>
      <c r="L23" s="21" t="str">
        <f>IFERROR(VLOOKUP($A23,'All Running Order working doc'!$B$4:$CO$60,L$100,FALSE),"-")</f>
        <v>-</v>
      </c>
      <c r="M23" s="21" t="str">
        <f>IFERROR(VLOOKUP($A23,'All Running Order working doc'!$B$4:$CO$60,M$100,FALSE),"-")</f>
        <v>-</v>
      </c>
      <c r="N23" s="21" t="str">
        <f>IFERROR(VLOOKUP($A23,'All Running Order working doc'!$B$4:$CO$60,N$100,FALSE),"-")</f>
        <v>-</v>
      </c>
      <c r="O23" s="21" t="str">
        <f>IFERROR(VLOOKUP($A23,'All Running Order working doc'!$B$4:$CO$60,O$100,FALSE),"-")</f>
        <v>-</v>
      </c>
      <c r="P23" s="21" t="str">
        <f>IFERROR(VLOOKUP($A23,'All Running Order working doc'!$B$4:$CO$60,P$100,FALSE),"-")</f>
        <v>-</v>
      </c>
      <c r="Q23" s="21" t="str">
        <f>IFERROR(VLOOKUP($A23,'All Running Order working doc'!$B$4:$CO$60,Q$100,FALSE),"-")</f>
        <v>-</v>
      </c>
      <c r="R23" s="21" t="str">
        <f>IFERROR(VLOOKUP($A23,'All Running Order working doc'!$B$4:$CO$60,R$100,FALSE),"-")</f>
        <v>-</v>
      </c>
      <c r="S23" s="21" t="str">
        <f>IFERROR(VLOOKUP($A23,'All Running Order working doc'!$B$4:$CO$60,S$100,FALSE),"-")</f>
        <v>-</v>
      </c>
      <c r="T23" s="21" t="str">
        <f>IFERROR(VLOOKUP($A23,'All Running Order working doc'!$B$4:$CO$60,T$100,FALSE),"-")</f>
        <v>-</v>
      </c>
      <c r="U23" s="21" t="str">
        <f>IFERROR(VLOOKUP($A23,'All Running Order working doc'!$B$4:$CO$60,U$100,FALSE),"-")</f>
        <v>-</v>
      </c>
      <c r="V23" s="21" t="str">
        <f>IFERROR(VLOOKUP($A23,'All Running Order working doc'!$B$4:$CO$60,V$100,FALSE),"-")</f>
        <v>-</v>
      </c>
      <c r="W23" s="21" t="str">
        <f>IFERROR(VLOOKUP($A23,'All Running Order working doc'!$B$4:$CO$60,W$100,FALSE),"-")</f>
        <v>-</v>
      </c>
      <c r="X23" s="21" t="str">
        <f>IFERROR(VLOOKUP($A23,'All Running Order working doc'!$B$4:$CO$60,X$100,FALSE),"-")</f>
        <v>-</v>
      </c>
      <c r="Y23" s="21" t="str">
        <f>IFERROR(VLOOKUP($A23,'All Running Order working doc'!$B$4:$CO$60,Y$100,FALSE),"-")</f>
        <v>-</v>
      </c>
      <c r="Z23" s="21" t="str">
        <f>IFERROR(VLOOKUP($A23,'All Running Order working doc'!$B$4:$CO$60,Z$100,FALSE),"-")</f>
        <v>-</v>
      </c>
      <c r="AA23" s="21" t="str">
        <f>IFERROR(VLOOKUP($A23,'All Running Order working doc'!$B$4:$CO$60,AA$100,FALSE),"-")</f>
        <v>-</v>
      </c>
      <c r="AB23" s="21" t="str">
        <f>IFERROR(VLOOKUP($A23,'All Running Order working doc'!$B$4:$CO$60,AB$100,FALSE),"-")</f>
        <v>-</v>
      </c>
      <c r="AC23" s="21" t="str">
        <f>IFERROR(VLOOKUP($A23,'All Running Order working doc'!$B$4:$CO$60,AC$100,FALSE),"-")</f>
        <v>-</v>
      </c>
      <c r="AD23" s="21" t="str">
        <f>IFERROR(VLOOKUP($A23,'All Running Order working doc'!$B$4:$CO$60,AD$100,FALSE),"-")</f>
        <v>-</v>
      </c>
      <c r="AE23" s="21" t="str">
        <f>IFERROR(VLOOKUP($A23,'All Running Order working doc'!$B$4:$CO$60,AE$100,FALSE),"-")</f>
        <v>-</v>
      </c>
      <c r="AF23" s="21" t="str">
        <f>IFERROR(VLOOKUP($A23,'All Running Order working doc'!$B$4:$CO$60,AF$100,FALSE),"-")</f>
        <v>-</v>
      </c>
      <c r="AG23" s="21" t="str">
        <f>IFERROR(VLOOKUP($A23,'All Running Order working doc'!$B$4:$CO$60,AG$100,FALSE),"-")</f>
        <v>-</v>
      </c>
      <c r="AH23" s="21" t="str">
        <f>IFERROR(VLOOKUP($A23,'All Running Order working doc'!$B$4:$CO$60,AH$100,FALSE),"-")</f>
        <v>-</v>
      </c>
      <c r="AI23" s="21" t="str">
        <f>IFERROR(VLOOKUP($A23,'All Running Order working doc'!$B$4:$CO$60,AI$100,FALSE),"-")</f>
        <v>-</v>
      </c>
      <c r="AJ23" s="21" t="str">
        <f>IFERROR(VLOOKUP($A23,'All Running Order working doc'!$B$4:$CO$60,AJ$100,FALSE),"-")</f>
        <v>-</v>
      </c>
      <c r="AK23" s="21" t="str">
        <f>IFERROR(VLOOKUP($A23,'All Running Order working doc'!$B$4:$CO$60,AK$100,FALSE),"-")</f>
        <v>-</v>
      </c>
      <c r="AL23" s="21" t="str">
        <f>IFERROR(VLOOKUP($A23,'All Running Order working doc'!$B$4:$CO$60,AL$100,FALSE),"-")</f>
        <v>-</v>
      </c>
      <c r="AM23" s="21" t="str">
        <f>IFERROR(VLOOKUP($A23,'All Running Order working doc'!$B$4:$CO$60,AM$100,FALSE),"-")</f>
        <v>-</v>
      </c>
      <c r="AN23" s="21" t="str">
        <f>IFERROR(VLOOKUP($A23,'All Running Order working doc'!$B$4:$CO$60,AN$100,FALSE),"-")</f>
        <v>-</v>
      </c>
      <c r="AO23" s="21" t="str">
        <f>IFERROR(VLOOKUP($A23,'All Running Order working doc'!$B$4:$CO$60,AO$100,FALSE),"-")</f>
        <v>-</v>
      </c>
      <c r="AP23" s="21" t="str">
        <f>IFERROR(VLOOKUP($A23,'All Running Order working doc'!$B$4:$CO$60,AP$100,FALSE),"-")</f>
        <v>-</v>
      </c>
      <c r="AQ23" s="21" t="str">
        <f>IFERROR(VLOOKUP($A23,'All Running Order working doc'!$B$4:$CO$60,AQ$100,FALSE),"-")</f>
        <v>-</v>
      </c>
      <c r="AR23" s="21" t="str">
        <f>IFERROR(VLOOKUP($A23,'All Running Order working doc'!$B$4:$CO$60,AR$100,FALSE),"-")</f>
        <v>-</v>
      </c>
      <c r="AS23" s="21" t="str">
        <f>IFERROR(VLOOKUP($A23,'All Running Order working doc'!$B$4:$CO$60,AS$100,FALSE),"-")</f>
        <v>-</v>
      </c>
      <c r="AT23" s="21" t="str">
        <f>IFERROR(VLOOKUP($A23,'All Running Order working doc'!$B$4:$CO$60,AT$100,FALSE),"-")</f>
        <v>-</v>
      </c>
      <c r="AU23" s="21" t="str">
        <f>IFERROR(VLOOKUP($A23,'All Running Order working doc'!$B$4:$CO$60,AU$100,FALSE),"-")</f>
        <v>-</v>
      </c>
      <c r="AV23" s="21" t="str">
        <f>IFERROR(VLOOKUP($A23,'All Running Order working doc'!$B$4:$CO$60,AV$100,FALSE),"-")</f>
        <v>-</v>
      </c>
      <c r="AW23" s="21" t="str">
        <f>IFERROR(VLOOKUP($A23,'All Running Order working doc'!$B$4:$CO$60,AW$100,FALSE),"-")</f>
        <v>-</v>
      </c>
      <c r="AX23" s="21" t="str">
        <f>IFERROR(VLOOKUP($A23,'All Running Order working doc'!$B$4:$CO$60,AX$100,FALSE),"-")</f>
        <v>-</v>
      </c>
      <c r="AY23" s="21" t="str">
        <f>IFERROR(VLOOKUP($A23,'All Running Order working doc'!$B$4:$CO$60,AY$100,FALSE),"-")</f>
        <v>-</v>
      </c>
      <c r="AZ23" s="21" t="str">
        <f>IFERROR(VLOOKUP($A23,'All Running Order working doc'!$B$4:$CO$60,AZ$100,FALSE),"-")</f>
        <v>-</v>
      </c>
      <c r="BA23" s="21" t="str">
        <f>IFERROR(VLOOKUP($A23,'All Running Order working doc'!$B$4:$CO$60,BA$100,FALSE),"-")</f>
        <v>-</v>
      </c>
      <c r="BB23" s="21" t="str">
        <f>IFERROR(VLOOKUP($A23,'All Running Order working doc'!$B$4:$CO$60,BB$100,FALSE),"-")</f>
        <v>-</v>
      </c>
      <c r="BC23" s="21" t="str">
        <f>IFERROR(VLOOKUP($A23,'All Running Order working doc'!$B$4:$CO$60,BC$100,FALSE),"-")</f>
        <v>-</v>
      </c>
      <c r="BD23" s="21" t="str">
        <f>IFERROR(VLOOKUP($A23,'All Running Order working doc'!$B$4:$CO$60,BD$100,FALSE),"-")</f>
        <v>-</v>
      </c>
      <c r="BE23" s="21" t="str">
        <f>IFERROR(VLOOKUP($A23,'All Running Order working doc'!$B$4:$CO$60,BE$100,FALSE),"-")</f>
        <v>-</v>
      </c>
      <c r="BF23" s="21" t="str">
        <f>IFERROR(VLOOKUP($A23,'All Running Order working doc'!$B$4:$CO$60,BF$100,FALSE),"-")</f>
        <v>-</v>
      </c>
      <c r="BG23" s="21" t="str">
        <f>IFERROR(VLOOKUP($A23,'All Running Order working doc'!$B$4:$CO$60,BG$100,FALSE),"-")</f>
        <v>-</v>
      </c>
      <c r="BH23" s="21" t="str">
        <f>IFERROR(VLOOKUP($A23,'All Running Order working doc'!$B$4:$CO$60,BH$100,FALSE),"-")</f>
        <v>-</v>
      </c>
      <c r="BI23" s="21" t="str">
        <f>IFERROR(VLOOKUP($A23,'All Running Order working doc'!$B$4:$CO$60,BI$100,FALSE),"-")</f>
        <v>-</v>
      </c>
      <c r="BJ23" s="21" t="str">
        <f>IFERROR(VLOOKUP($A23,'All Running Order working doc'!$B$4:$CO$60,BJ$100,FALSE),"-")</f>
        <v>-</v>
      </c>
      <c r="BK23" s="21" t="str">
        <f>IFERROR(VLOOKUP($A23,'All Running Order working doc'!$B$4:$CO$60,BK$100,FALSE),"-")</f>
        <v>-</v>
      </c>
      <c r="BL23" s="21" t="str">
        <f>IFERROR(VLOOKUP($A23,'All Running Order working doc'!$B$4:$CO$60,BL$100,FALSE),"-")</f>
        <v>-</v>
      </c>
      <c r="BM23" s="21" t="str">
        <f>IFERROR(VLOOKUP($A23,'All Running Order working doc'!$B$4:$CO$60,BM$100,FALSE),"-")</f>
        <v>-</v>
      </c>
      <c r="BN23" s="21" t="str">
        <f>IFERROR(VLOOKUP($A23,'All Running Order working doc'!$B$4:$CO$60,BN$100,FALSE),"-")</f>
        <v>-</v>
      </c>
      <c r="BO23" s="21" t="str">
        <f>IFERROR(VLOOKUP($A23,'All Running Order working doc'!$B$4:$CO$60,BO$100,FALSE),"-")</f>
        <v>-</v>
      </c>
      <c r="BP23" s="21" t="str">
        <f>IFERROR(VLOOKUP($A23,'All Running Order working doc'!$B$4:$CO$60,BP$100,FALSE),"-")</f>
        <v>-</v>
      </c>
      <c r="BQ23" s="21" t="str">
        <f>IFERROR(VLOOKUP($A23,'All Running Order working doc'!$B$4:$CO$60,BQ$100,FALSE),"-")</f>
        <v>-</v>
      </c>
      <c r="BR23" s="21" t="str">
        <f>IFERROR(VLOOKUP($A23,'All Running Order working doc'!$B$4:$CO$60,BR$100,FALSE),"-")</f>
        <v>-</v>
      </c>
      <c r="BS23" s="21" t="str">
        <f>IFERROR(VLOOKUP($A23,'All Running Order working doc'!$B$4:$CO$60,BS$100,FALSE),"-")</f>
        <v>-</v>
      </c>
      <c r="BT23" s="21" t="str">
        <f>IFERROR(VLOOKUP($A23,'All Running Order working doc'!$B$4:$CO$60,BT$100,FALSE),"-")</f>
        <v>-</v>
      </c>
      <c r="BU23" s="21" t="str">
        <f>IFERROR(VLOOKUP($A23,'All Running Order working doc'!$B$4:$CO$60,BU$100,FALSE),"-")</f>
        <v>-</v>
      </c>
      <c r="BV23" s="21" t="str">
        <f>IFERROR(VLOOKUP($A23,'All Running Order working doc'!$B$4:$CO$60,BV$100,FALSE),"-")</f>
        <v>-</v>
      </c>
      <c r="BW23" s="21" t="str">
        <f>IFERROR(VLOOKUP($A23,'All Running Order working doc'!$B$4:$CO$60,BW$100,FALSE),"-")</f>
        <v>-</v>
      </c>
      <c r="BX23" s="21" t="str">
        <f>IFERROR(VLOOKUP($A23,'All Running Order working doc'!$B$4:$CO$60,BX$100,FALSE),"-")</f>
        <v>-</v>
      </c>
      <c r="BY23" s="21" t="str">
        <f>IFERROR(VLOOKUP($A23,'All Running Order working doc'!$B$4:$CO$60,BY$100,FALSE),"-")</f>
        <v>-</v>
      </c>
      <c r="BZ23" s="21" t="str">
        <f>IFERROR(VLOOKUP($A23,'All Running Order working doc'!$B$4:$CO$60,BZ$100,FALSE),"-")</f>
        <v>-</v>
      </c>
      <c r="CA23" s="21" t="str">
        <f>IFERROR(VLOOKUP($A23,'All Running Order working doc'!$B$4:$CO$60,CA$100,FALSE),"-")</f>
        <v>-</v>
      </c>
      <c r="CB23" s="21" t="str">
        <f>IFERROR(VLOOKUP($A23,'All Running Order working doc'!$B$4:$CO$60,CB$100,FALSE),"-")</f>
        <v>-</v>
      </c>
      <c r="CC23" s="21" t="str">
        <f>IFERROR(VLOOKUP($A23,'All Running Order working doc'!$B$4:$CO$60,CC$100,FALSE),"-")</f>
        <v>-</v>
      </c>
      <c r="CD23" s="21" t="str">
        <f>IFERROR(VLOOKUP($A23,'All Running Order working doc'!$B$4:$CO$60,CD$100,FALSE),"-")</f>
        <v>-</v>
      </c>
      <c r="CE23" s="21" t="str">
        <f>IFERROR(VLOOKUP($A23,'All Running Order working doc'!$B$4:$CO$60,CE$100,FALSE),"-")</f>
        <v>-</v>
      </c>
      <c r="CF23" s="21" t="str">
        <f>IFERROR(VLOOKUP($A23,'All Running Order working doc'!$B$4:$CO$60,CF$100,FALSE),"-")</f>
        <v>-</v>
      </c>
      <c r="CG23" s="21" t="str">
        <f>IFERROR(VLOOKUP($A23,'All Running Order working doc'!$B$4:$CO$60,CG$100,FALSE),"-")</f>
        <v>-</v>
      </c>
      <c r="CH23" s="21" t="str">
        <f>IFERROR(VLOOKUP($A23,'All Running Order working doc'!$B$4:$CO$60,CH$100,FALSE),"-")</f>
        <v>-</v>
      </c>
      <c r="CI23" s="21" t="str">
        <f>IFERROR(VLOOKUP($A23,'All Running Order working doc'!$B$4:$CO$60,CI$100,FALSE),"-")</f>
        <v>-</v>
      </c>
      <c r="CJ23" s="21" t="str">
        <f>IFERROR(VLOOKUP($A23,'All Running Order working doc'!$B$4:$CO$60,CJ$100,FALSE),"-")</f>
        <v>-</v>
      </c>
      <c r="CK23" s="21" t="str">
        <f>IFERROR(VLOOKUP($A23,'All Running Order working doc'!$B$4:$CO$60,CK$100,FALSE),"-")</f>
        <v>-</v>
      </c>
      <c r="CL23" s="21" t="str">
        <f>IFERROR(VLOOKUP($A23,'All Running Order working doc'!$B$4:$CO$60,CL$100,FALSE),"-")</f>
        <v>-</v>
      </c>
      <c r="CM23" s="21" t="str">
        <f>IFERROR(VLOOKUP($A23,'All Running Order working doc'!$B$4:$CO$60,CM$100,FALSE),"-")</f>
        <v>-</v>
      </c>
      <c r="CN23" s="21" t="str">
        <f>IFERROR(VLOOKUP($A23,'All Running Order working doc'!$B$4:$CO$60,CN$100,FALSE),"-")</f>
        <v>-</v>
      </c>
      <c r="CQ23" s="3">
        <v>20</v>
      </c>
    </row>
    <row r="24" spans="1:95" x14ac:dyDescent="0.3">
      <c r="A24" s="3" t="str">
        <f>CONCATENATE(Constants!$D$3,CQ24,)</f>
        <v>Clubman21</v>
      </c>
      <c r="B24" s="12" t="str">
        <f>IFERROR(VLOOKUP($A24,'All Running Order working doc'!$B$4:$CO$60,B$100,FALSE),"-")</f>
        <v>-</v>
      </c>
      <c r="C24" s="21" t="str">
        <f>IFERROR(VLOOKUP($A24,'All Running Order working doc'!$B$4:$CO$60,C$100,FALSE),"-")</f>
        <v>-</v>
      </c>
      <c r="D24" s="21" t="str">
        <f>IFERROR(VLOOKUP($A24,'All Running Order working doc'!$B$4:$CO$60,D$100,FALSE),"-")</f>
        <v>-</v>
      </c>
      <c r="E24" s="21" t="str">
        <f>IFERROR(VLOOKUP($A24,'All Running Order working doc'!$B$4:$CO$60,E$100,FALSE),"-")</f>
        <v>-</v>
      </c>
      <c r="F24" s="21" t="str">
        <f>IFERROR(VLOOKUP($A24,'All Running Order working doc'!$B$4:$CO$60,F$100,FALSE),"-")</f>
        <v>-</v>
      </c>
      <c r="G24" s="21" t="str">
        <f>IFERROR(VLOOKUP($A24,'All Running Order working doc'!$B$4:$CO$60,G$100,FALSE),"-")</f>
        <v>-</v>
      </c>
      <c r="H24" s="21" t="str">
        <f>IFERROR(VLOOKUP($A24,'All Running Order working doc'!$B$4:$CO$60,H$100,FALSE),"-")</f>
        <v>-</v>
      </c>
      <c r="I24" s="21" t="str">
        <f>IFERROR(VLOOKUP($A24,'All Running Order working doc'!$B$4:$CO$60,I$100,FALSE),"-")</f>
        <v>-</v>
      </c>
      <c r="J24" s="21" t="str">
        <f>IFERROR(VLOOKUP($A24,'All Running Order working doc'!$B$4:$CO$60,J$100,FALSE),"-")</f>
        <v>-</v>
      </c>
      <c r="K24" s="21" t="str">
        <f>IFERROR(VLOOKUP($A24,'All Running Order working doc'!$B$4:$CO$60,K$100,FALSE),"-")</f>
        <v>-</v>
      </c>
      <c r="L24" s="21" t="str">
        <f>IFERROR(VLOOKUP($A24,'All Running Order working doc'!$B$4:$CO$60,L$100,FALSE),"-")</f>
        <v>-</v>
      </c>
      <c r="M24" s="21" t="str">
        <f>IFERROR(VLOOKUP($A24,'All Running Order working doc'!$B$4:$CO$60,M$100,FALSE),"-")</f>
        <v>-</v>
      </c>
      <c r="N24" s="21" t="str">
        <f>IFERROR(VLOOKUP($A24,'All Running Order working doc'!$B$4:$CO$60,N$100,FALSE),"-")</f>
        <v>-</v>
      </c>
      <c r="O24" s="21" t="str">
        <f>IFERROR(VLOOKUP($A24,'All Running Order working doc'!$B$4:$CO$60,O$100,FALSE),"-")</f>
        <v>-</v>
      </c>
      <c r="P24" s="21" t="str">
        <f>IFERROR(VLOOKUP($A24,'All Running Order working doc'!$B$4:$CO$60,P$100,FALSE),"-")</f>
        <v>-</v>
      </c>
      <c r="Q24" s="21" t="str">
        <f>IFERROR(VLOOKUP($A24,'All Running Order working doc'!$B$4:$CO$60,Q$100,FALSE),"-")</f>
        <v>-</v>
      </c>
      <c r="R24" s="21" t="str">
        <f>IFERROR(VLOOKUP($A24,'All Running Order working doc'!$B$4:$CO$60,R$100,FALSE),"-")</f>
        <v>-</v>
      </c>
      <c r="S24" s="21" t="str">
        <f>IFERROR(VLOOKUP($A24,'All Running Order working doc'!$B$4:$CO$60,S$100,FALSE),"-")</f>
        <v>-</v>
      </c>
      <c r="T24" s="21" t="str">
        <f>IFERROR(VLOOKUP($A24,'All Running Order working doc'!$B$4:$CO$60,T$100,FALSE),"-")</f>
        <v>-</v>
      </c>
      <c r="U24" s="21" t="str">
        <f>IFERROR(VLOOKUP($A24,'All Running Order working doc'!$B$4:$CO$60,U$100,FALSE),"-")</f>
        <v>-</v>
      </c>
      <c r="V24" s="21" t="str">
        <f>IFERROR(VLOOKUP($A24,'All Running Order working doc'!$B$4:$CO$60,V$100,FALSE),"-")</f>
        <v>-</v>
      </c>
      <c r="W24" s="21" t="str">
        <f>IFERROR(VLOOKUP($A24,'All Running Order working doc'!$B$4:$CO$60,W$100,FALSE),"-")</f>
        <v>-</v>
      </c>
      <c r="X24" s="21" t="str">
        <f>IFERROR(VLOOKUP($A24,'All Running Order working doc'!$B$4:$CO$60,X$100,FALSE),"-")</f>
        <v>-</v>
      </c>
      <c r="Y24" s="21" t="str">
        <f>IFERROR(VLOOKUP($A24,'All Running Order working doc'!$B$4:$CO$60,Y$100,FALSE),"-")</f>
        <v>-</v>
      </c>
      <c r="Z24" s="21" t="str">
        <f>IFERROR(VLOOKUP($A24,'All Running Order working doc'!$B$4:$CO$60,Z$100,FALSE),"-")</f>
        <v>-</v>
      </c>
      <c r="AA24" s="21" t="str">
        <f>IFERROR(VLOOKUP($A24,'All Running Order working doc'!$B$4:$CO$60,AA$100,FALSE),"-")</f>
        <v>-</v>
      </c>
      <c r="AB24" s="21" t="str">
        <f>IFERROR(VLOOKUP($A24,'All Running Order working doc'!$B$4:$CO$60,AB$100,FALSE),"-")</f>
        <v>-</v>
      </c>
      <c r="AC24" s="21" t="str">
        <f>IFERROR(VLOOKUP($A24,'All Running Order working doc'!$B$4:$CO$60,AC$100,FALSE),"-")</f>
        <v>-</v>
      </c>
      <c r="AD24" s="21" t="str">
        <f>IFERROR(VLOOKUP($A24,'All Running Order working doc'!$B$4:$CO$60,AD$100,FALSE),"-")</f>
        <v>-</v>
      </c>
      <c r="AE24" s="21" t="str">
        <f>IFERROR(VLOOKUP($A24,'All Running Order working doc'!$B$4:$CO$60,AE$100,FALSE),"-")</f>
        <v>-</v>
      </c>
      <c r="AF24" s="21" t="str">
        <f>IFERROR(VLOOKUP($A24,'All Running Order working doc'!$B$4:$CO$60,AF$100,FALSE),"-")</f>
        <v>-</v>
      </c>
      <c r="AG24" s="21" t="str">
        <f>IFERROR(VLOOKUP($A24,'All Running Order working doc'!$B$4:$CO$60,AG$100,FALSE),"-")</f>
        <v>-</v>
      </c>
      <c r="AH24" s="21" t="str">
        <f>IFERROR(VLOOKUP($A24,'All Running Order working doc'!$B$4:$CO$60,AH$100,FALSE),"-")</f>
        <v>-</v>
      </c>
      <c r="AI24" s="21" t="str">
        <f>IFERROR(VLOOKUP($A24,'All Running Order working doc'!$B$4:$CO$60,AI$100,FALSE),"-")</f>
        <v>-</v>
      </c>
      <c r="AJ24" s="21" t="str">
        <f>IFERROR(VLOOKUP($A24,'All Running Order working doc'!$B$4:$CO$60,AJ$100,FALSE),"-")</f>
        <v>-</v>
      </c>
      <c r="AK24" s="21" t="str">
        <f>IFERROR(VLOOKUP($A24,'All Running Order working doc'!$B$4:$CO$60,AK$100,FALSE),"-")</f>
        <v>-</v>
      </c>
      <c r="AL24" s="21" t="str">
        <f>IFERROR(VLOOKUP($A24,'All Running Order working doc'!$B$4:$CO$60,AL$100,FALSE),"-")</f>
        <v>-</v>
      </c>
      <c r="AM24" s="21" t="str">
        <f>IFERROR(VLOOKUP($A24,'All Running Order working doc'!$B$4:$CO$60,AM$100,FALSE),"-")</f>
        <v>-</v>
      </c>
      <c r="AN24" s="21" t="str">
        <f>IFERROR(VLOOKUP($A24,'All Running Order working doc'!$B$4:$CO$60,AN$100,FALSE),"-")</f>
        <v>-</v>
      </c>
      <c r="AO24" s="21" t="str">
        <f>IFERROR(VLOOKUP($A24,'All Running Order working doc'!$B$4:$CO$60,AO$100,FALSE),"-")</f>
        <v>-</v>
      </c>
      <c r="AP24" s="21" t="str">
        <f>IFERROR(VLOOKUP($A24,'All Running Order working doc'!$B$4:$CO$60,AP$100,FALSE),"-")</f>
        <v>-</v>
      </c>
      <c r="AQ24" s="21" t="str">
        <f>IFERROR(VLOOKUP($A24,'All Running Order working doc'!$B$4:$CO$60,AQ$100,FALSE),"-")</f>
        <v>-</v>
      </c>
      <c r="AR24" s="21" t="str">
        <f>IFERROR(VLOOKUP($A24,'All Running Order working doc'!$B$4:$CO$60,AR$100,FALSE),"-")</f>
        <v>-</v>
      </c>
      <c r="AS24" s="21" t="str">
        <f>IFERROR(VLOOKUP($A24,'All Running Order working doc'!$B$4:$CO$60,AS$100,FALSE),"-")</f>
        <v>-</v>
      </c>
      <c r="AT24" s="21" t="str">
        <f>IFERROR(VLOOKUP($A24,'All Running Order working doc'!$B$4:$CO$60,AT$100,FALSE),"-")</f>
        <v>-</v>
      </c>
      <c r="AU24" s="21" t="str">
        <f>IFERROR(VLOOKUP($A24,'All Running Order working doc'!$B$4:$CO$60,AU$100,FALSE),"-")</f>
        <v>-</v>
      </c>
      <c r="AV24" s="21" t="str">
        <f>IFERROR(VLOOKUP($A24,'All Running Order working doc'!$B$4:$CO$60,AV$100,FALSE),"-")</f>
        <v>-</v>
      </c>
      <c r="AW24" s="21" t="str">
        <f>IFERROR(VLOOKUP($A24,'All Running Order working doc'!$B$4:$CO$60,AW$100,FALSE),"-")</f>
        <v>-</v>
      </c>
      <c r="AX24" s="21" t="str">
        <f>IFERROR(VLOOKUP($A24,'All Running Order working doc'!$B$4:$CO$60,AX$100,FALSE),"-")</f>
        <v>-</v>
      </c>
      <c r="AY24" s="21" t="str">
        <f>IFERROR(VLOOKUP($A24,'All Running Order working doc'!$B$4:$CO$60,AY$100,FALSE),"-")</f>
        <v>-</v>
      </c>
      <c r="AZ24" s="21" t="str">
        <f>IFERROR(VLOOKUP($A24,'All Running Order working doc'!$B$4:$CO$60,AZ$100,FALSE),"-")</f>
        <v>-</v>
      </c>
      <c r="BA24" s="21" t="str">
        <f>IFERROR(VLOOKUP($A24,'All Running Order working doc'!$B$4:$CO$60,BA$100,FALSE),"-")</f>
        <v>-</v>
      </c>
      <c r="BB24" s="21" t="str">
        <f>IFERROR(VLOOKUP($A24,'All Running Order working doc'!$B$4:$CO$60,BB$100,FALSE),"-")</f>
        <v>-</v>
      </c>
      <c r="BC24" s="21" t="str">
        <f>IFERROR(VLOOKUP($A24,'All Running Order working doc'!$B$4:$CO$60,BC$100,FALSE),"-")</f>
        <v>-</v>
      </c>
      <c r="BD24" s="21" t="str">
        <f>IFERROR(VLOOKUP($A24,'All Running Order working doc'!$B$4:$CO$60,BD$100,FALSE),"-")</f>
        <v>-</v>
      </c>
      <c r="BE24" s="21" t="str">
        <f>IFERROR(VLOOKUP($A24,'All Running Order working doc'!$B$4:$CO$60,BE$100,FALSE),"-")</f>
        <v>-</v>
      </c>
      <c r="BF24" s="21" t="str">
        <f>IFERROR(VLOOKUP($A24,'All Running Order working doc'!$B$4:$CO$60,BF$100,FALSE),"-")</f>
        <v>-</v>
      </c>
      <c r="BG24" s="21" t="str">
        <f>IFERROR(VLOOKUP($A24,'All Running Order working doc'!$B$4:$CO$60,BG$100,FALSE),"-")</f>
        <v>-</v>
      </c>
      <c r="BH24" s="21" t="str">
        <f>IFERROR(VLOOKUP($A24,'All Running Order working doc'!$B$4:$CO$60,BH$100,FALSE),"-")</f>
        <v>-</v>
      </c>
      <c r="BI24" s="21" t="str">
        <f>IFERROR(VLOOKUP($A24,'All Running Order working doc'!$B$4:$CO$60,BI$100,FALSE),"-")</f>
        <v>-</v>
      </c>
      <c r="BJ24" s="21" t="str">
        <f>IFERROR(VLOOKUP($A24,'All Running Order working doc'!$B$4:$CO$60,BJ$100,FALSE),"-")</f>
        <v>-</v>
      </c>
      <c r="BK24" s="21" t="str">
        <f>IFERROR(VLOOKUP($A24,'All Running Order working doc'!$B$4:$CO$60,BK$100,FALSE),"-")</f>
        <v>-</v>
      </c>
      <c r="BL24" s="21" t="str">
        <f>IFERROR(VLOOKUP($A24,'All Running Order working doc'!$B$4:$CO$60,BL$100,FALSE),"-")</f>
        <v>-</v>
      </c>
      <c r="BM24" s="21" t="str">
        <f>IFERROR(VLOOKUP($A24,'All Running Order working doc'!$B$4:$CO$60,BM$100,FALSE),"-")</f>
        <v>-</v>
      </c>
      <c r="BN24" s="21" t="str">
        <f>IFERROR(VLOOKUP($A24,'All Running Order working doc'!$B$4:$CO$60,BN$100,FALSE),"-")</f>
        <v>-</v>
      </c>
      <c r="BO24" s="21" t="str">
        <f>IFERROR(VLOOKUP($A24,'All Running Order working doc'!$B$4:$CO$60,BO$100,FALSE),"-")</f>
        <v>-</v>
      </c>
      <c r="BP24" s="21" t="str">
        <f>IFERROR(VLOOKUP($A24,'All Running Order working doc'!$B$4:$CO$60,BP$100,FALSE),"-")</f>
        <v>-</v>
      </c>
      <c r="BQ24" s="21" t="str">
        <f>IFERROR(VLOOKUP($A24,'All Running Order working doc'!$B$4:$CO$60,BQ$100,FALSE),"-")</f>
        <v>-</v>
      </c>
      <c r="BR24" s="21" t="str">
        <f>IFERROR(VLOOKUP($A24,'All Running Order working doc'!$B$4:$CO$60,BR$100,FALSE),"-")</f>
        <v>-</v>
      </c>
      <c r="BS24" s="21" t="str">
        <f>IFERROR(VLOOKUP($A24,'All Running Order working doc'!$B$4:$CO$60,BS$100,FALSE),"-")</f>
        <v>-</v>
      </c>
      <c r="BT24" s="21" t="str">
        <f>IFERROR(VLOOKUP($A24,'All Running Order working doc'!$B$4:$CO$60,BT$100,FALSE),"-")</f>
        <v>-</v>
      </c>
      <c r="BU24" s="21" t="str">
        <f>IFERROR(VLOOKUP($A24,'All Running Order working doc'!$B$4:$CO$60,BU$100,FALSE),"-")</f>
        <v>-</v>
      </c>
      <c r="BV24" s="21" t="str">
        <f>IFERROR(VLOOKUP($A24,'All Running Order working doc'!$B$4:$CO$60,BV$100,FALSE),"-")</f>
        <v>-</v>
      </c>
      <c r="BW24" s="21" t="str">
        <f>IFERROR(VLOOKUP($A24,'All Running Order working doc'!$B$4:$CO$60,BW$100,FALSE),"-")</f>
        <v>-</v>
      </c>
      <c r="BX24" s="21" t="str">
        <f>IFERROR(VLOOKUP($A24,'All Running Order working doc'!$B$4:$CO$60,BX$100,FALSE),"-")</f>
        <v>-</v>
      </c>
      <c r="BY24" s="21" t="str">
        <f>IFERROR(VLOOKUP($A24,'All Running Order working doc'!$B$4:$CO$60,BY$100,FALSE),"-")</f>
        <v>-</v>
      </c>
      <c r="BZ24" s="21" t="str">
        <f>IFERROR(VLOOKUP($A24,'All Running Order working doc'!$B$4:$CO$60,BZ$100,FALSE),"-")</f>
        <v>-</v>
      </c>
      <c r="CA24" s="21" t="str">
        <f>IFERROR(VLOOKUP($A24,'All Running Order working doc'!$B$4:$CO$60,CA$100,FALSE),"-")</f>
        <v>-</v>
      </c>
      <c r="CB24" s="21" t="str">
        <f>IFERROR(VLOOKUP($A24,'All Running Order working doc'!$B$4:$CO$60,CB$100,FALSE),"-")</f>
        <v>-</v>
      </c>
      <c r="CC24" s="21" t="str">
        <f>IFERROR(VLOOKUP($A24,'All Running Order working doc'!$B$4:$CO$60,CC$100,FALSE),"-")</f>
        <v>-</v>
      </c>
      <c r="CD24" s="21" t="str">
        <f>IFERROR(VLOOKUP($A24,'All Running Order working doc'!$B$4:$CO$60,CD$100,FALSE),"-")</f>
        <v>-</v>
      </c>
      <c r="CE24" s="21" t="str">
        <f>IFERROR(VLOOKUP($A24,'All Running Order working doc'!$B$4:$CO$60,CE$100,FALSE),"-")</f>
        <v>-</v>
      </c>
      <c r="CF24" s="21" t="str">
        <f>IFERROR(VLOOKUP($A24,'All Running Order working doc'!$B$4:$CO$60,CF$100,FALSE),"-")</f>
        <v>-</v>
      </c>
      <c r="CG24" s="21" t="str">
        <f>IFERROR(VLOOKUP($A24,'All Running Order working doc'!$B$4:$CO$60,CG$100,FALSE),"-")</f>
        <v>-</v>
      </c>
      <c r="CH24" s="21" t="str">
        <f>IFERROR(VLOOKUP($A24,'All Running Order working doc'!$B$4:$CO$60,CH$100,FALSE),"-")</f>
        <v>-</v>
      </c>
      <c r="CI24" s="21" t="str">
        <f>IFERROR(VLOOKUP($A24,'All Running Order working doc'!$B$4:$CO$60,CI$100,FALSE),"-")</f>
        <v>-</v>
      </c>
      <c r="CJ24" s="21" t="str">
        <f>IFERROR(VLOOKUP($A24,'All Running Order working doc'!$B$4:$CO$60,CJ$100,FALSE),"-")</f>
        <v>-</v>
      </c>
      <c r="CK24" s="21" t="str">
        <f>IFERROR(VLOOKUP($A24,'All Running Order working doc'!$B$4:$CO$60,CK$100,FALSE),"-")</f>
        <v>-</v>
      </c>
      <c r="CL24" s="21" t="str">
        <f>IFERROR(VLOOKUP($A24,'All Running Order working doc'!$B$4:$CO$60,CL$100,FALSE),"-")</f>
        <v>-</v>
      </c>
      <c r="CM24" s="21" t="str">
        <f>IFERROR(VLOOKUP($A24,'All Running Order working doc'!$B$4:$CO$60,CM$100,FALSE),"-")</f>
        <v>-</v>
      </c>
      <c r="CN24" s="21" t="str">
        <f>IFERROR(VLOOKUP($A24,'All Running Order working doc'!$B$4:$CO$60,CN$100,FALSE),"-")</f>
        <v>-</v>
      </c>
      <c r="CQ24" s="3">
        <v>21</v>
      </c>
    </row>
    <row r="25" spans="1:95" x14ac:dyDescent="0.3">
      <c r="A25" s="3" t="str">
        <f>CONCATENATE(Constants!$D$3,CQ25,)</f>
        <v>Clubman22</v>
      </c>
      <c r="B25" s="12" t="str">
        <f>IFERROR(VLOOKUP($A25,'All Running Order working doc'!$B$4:$CO$60,B$100,FALSE),"-")</f>
        <v>-</v>
      </c>
      <c r="C25" s="21" t="str">
        <f>IFERROR(VLOOKUP($A25,'All Running Order working doc'!$B$4:$CO$60,C$100,FALSE),"-")</f>
        <v>-</v>
      </c>
      <c r="D25" s="21" t="str">
        <f>IFERROR(VLOOKUP($A25,'All Running Order working doc'!$B$4:$CO$60,D$100,FALSE),"-")</f>
        <v>-</v>
      </c>
      <c r="E25" s="21" t="str">
        <f>IFERROR(VLOOKUP($A25,'All Running Order working doc'!$B$4:$CO$60,E$100,FALSE),"-")</f>
        <v>-</v>
      </c>
      <c r="F25" s="21" t="str">
        <f>IFERROR(VLOOKUP($A25,'All Running Order working doc'!$B$4:$CO$60,F$100,FALSE),"-")</f>
        <v>-</v>
      </c>
      <c r="G25" s="21" t="str">
        <f>IFERROR(VLOOKUP($A25,'All Running Order working doc'!$B$4:$CO$60,G$100,FALSE),"-")</f>
        <v>-</v>
      </c>
      <c r="H25" s="21" t="str">
        <f>IFERROR(VLOOKUP($A25,'All Running Order working doc'!$B$4:$CO$60,H$100,FALSE),"-")</f>
        <v>-</v>
      </c>
      <c r="I25" s="21" t="str">
        <f>IFERROR(VLOOKUP($A25,'All Running Order working doc'!$B$4:$CO$60,I$100,FALSE),"-")</f>
        <v>-</v>
      </c>
      <c r="J25" s="21" t="str">
        <f>IFERROR(VLOOKUP($A25,'All Running Order working doc'!$B$4:$CO$60,J$100,FALSE),"-")</f>
        <v>-</v>
      </c>
      <c r="K25" s="21" t="str">
        <f>IFERROR(VLOOKUP($A25,'All Running Order working doc'!$B$4:$CO$60,K$100,FALSE),"-")</f>
        <v>-</v>
      </c>
      <c r="L25" s="21" t="str">
        <f>IFERROR(VLOOKUP($A25,'All Running Order working doc'!$B$4:$CO$60,L$100,FALSE),"-")</f>
        <v>-</v>
      </c>
      <c r="M25" s="21" t="str">
        <f>IFERROR(VLOOKUP($A25,'All Running Order working doc'!$B$4:$CO$60,M$100,FALSE),"-")</f>
        <v>-</v>
      </c>
      <c r="N25" s="21" t="str">
        <f>IFERROR(VLOOKUP($A25,'All Running Order working doc'!$B$4:$CO$60,N$100,FALSE),"-")</f>
        <v>-</v>
      </c>
      <c r="O25" s="21" t="str">
        <f>IFERROR(VLOOKUP($A25,'All Running Order working doc'!$B$4:$CO$60,O$100,FALSE),"-")</f>
        <v>-</v>
      </c>
      <c r="P25" s="21" t="str">
        <f>IFERROR(VLOOKUP($A25,'All Running Order working doc'!$B$4:$CO$60,P$100,FALSE),"-")</f>
        <v>-</v>
      </c>
      <c r="Q25" s="21" t="str">
        <f>IFERROR(VLOOKUP($A25,'All Running Order working doc'!$B$4:$CO$60,Q$100,FALSE),"-")</f>
        <v>-</v>
      </c>
      <c r="R25" s="21" t="str">
        <f>IFERROR(VLOOKUP($A25,'All Running Order working doc'!$B$4:$CO$60,R$100,FALSE),"-")</f>
        <v>-</v>
      </c>
      <c r="S25" s="21" t="str">
        <f>IFERROR(VLOOKUP($A25,'All Running Order working doc'!$B$4:$CO$60,S$100,FALSE),"-")</f>
        <v>-</v>
      </c>
      <c r="T25" s="21" t="str">
        <f>IFERROR(VLOOKUP($A25,'All Running Order working doc'!$B$4:$CO$60,T$100,FALSE),"-")</f>
        <v>-</v>
      </c>
      <c r="U25" s="21" t="str">
        <f>IFERROR(VLOOKUP($A25,'All Running Order working doc'!$B$4:$CO$60,U$100,FALSE),"-")</f>
        <v>-</v>
      </c>
      <c r="V25" s="21" t="str">
        <f>IFERROR(VLOOKUP($A25,'All Running Order working doc'!$B$4:$CO$60,V$100,FALSE),"-")</f>
        <v>-</v>
      </c>
      <c r="W25" s="21" t="str">
        <f>IFERROR(VLOOKUP($A25,'All Running Order working doc'!$B$4:$CO$60,W$100,FALSE),"-")</f>
        <v>-</v>
      </c>
      <c r="X25" s="21" t="str">
        <f>IFERROR(VLOOKUP($A25,'All Running Order working doc'!$B$4:$CO$60,X$100,FALSE),"-")</f>
        <v>-</v>
      </c>
      <c r="Y25" s="21" t="str">
        <f>IFERROR(VLOOKUP($A25,'All Running Order working doc'!$B$4:$CO$60,Y$100,FALSE),"-")</f>
        <v>-</v>
      </c>
      <c r="Z25" s="21" t="str">
        <f>IFERROR(VLOOKUP($A25,'All Running Order working doc'!$B$4:$CO$60,Z$100,FALSE),"-")</f>
        <v>-</v>
      </c>
      <c r="AA25" s="21" t="str">
        <f>IFERROR(VLOOKUP($A25,'All Running Order working doc'!$B$4:$CO$60,AA$100,FALSE),"-")</f>
        <v>-</v>
      </c>
      <c r="AB25" s="21" t="str">
        <f>IFERROR(VLOOKUP($A25,'All Running Order working doc'!$B$4:$CO$60,AB$100,FALSE),"-")</f>
        <v>-</v>
      </c>
      <c r="AC25" s="21" t="str">
        <f>IFERROR(VLOOKUP($A25,'All Running Order working doc'!$B$4:$CO$60,AC$100,FALSE),"-")</f>
        <v>-</v>
      </c>
      <c r="AD25" s="21" t="str">
        <f>IFERROR(VLOOKUP($A25,'All Running Order working doc'!$B$4:$CO$60,AD$100,FALSE),"-")</f>
        <v>-</v>
      </c>
      <c r="AE25" s="21" t="str">
        <f>IFERROR(VLOOKUP($A25,'All Running Order working doc'!$B$4:$CO$60,AE$100,FALSE),"-")</f>
        <v>-</v>
      </c>
      <c r="AF25" s="21" t="str">
        <f>IFERROR(VLOOKUP($A25,'All Running Order working doc'!$B$4:$CO$60,AF$100,FALSE),"-")</f>
        <v>-</v>
      </c>
      <c r="AG25" s="21" t="str">
        <f>IFERROR(VLOOKUP($A25,'All Running Order working doc'!$B$4:$CO$60,AG$100,FALSE),"-")</f>
        <v>-</v>
      </c>
      <c r="AH25" s="21" t="str">
        <f>IFERROR(VLOOKUP($A25,'All Running Order working doc'!$B$4:$CO$60,AH$100,FALSE),"-")</f>
        <v>-</v>
      </c>
      <c r="AI25" s="21" t="str">
        <f>IFERROR(VLOOKUP($A25,'All Running Order working doc'!$B$4:$CO$60,AI$100,FALSE),"-")</f>
        <v>-</v>
      </c>
      <c r="AJ25" s="21" t="str">
        <f>IFERROR(VLOOKUP($A25,'All Running Order working doc'!$B$4:$CO$60,AJ$100,FALSE),"-")</f>
        <v>-</v>
      </c>
      <c r="AK25" s="21" t="str">
        <f>IFERROR(VLOOKUP($A25,'All Running Order working doc'!$B$4:$CO$60,AK$100,FALSE),"-")</f>
        <v>-</v>
      </c>
      <c r="AL25" s="21" t="str">
        <f>IFERROR(VLOOKUP($A25,'All Running Order working doc'!$B$4:$CO$60,AL$100,FALSE),"-")</f>
        <v>-</v>
      </c>
      <c r="AM25" s="21" t="str">
        <f>IFERROR(VLOOKUP($A25,'All Running Order working doc'!$B$4:$CO$60,AM$100,FALSE),"-")</f>
        <v>-</v>
      </c>
      <c r="AN25" s="21" t="str">
        <f>IFERROR(VLOOKUP($A25,'All Running Order working doc'!$B$4:$CO$60,AN$100,FALSE),"-")</f>
        <v>-</v>
      </c>
      <c r="AO25" s="21" t="str">
        <f>IFERROR(VLOOKUP($A25,'All Running Order working doc'!$B$4:$CO$60,AO$100,FALSE),"-")</f>
        <v>-</v>
      </c>
      <c r="AP25" s="21" t="str">
        <f>IFERROR(VLOOKUP($A25,'All Running Order working doc'!$B$4:$CO$60,AP$100,FALSE),"-")</f>
        <v>-</v>
      </c>
      <c r="AQ25" s="21" t="str">
        <f>IFERROR(VLOOKUP($A25,'All Running Order working doc'!$B$4:$CO$60,AQ$100,FALSE),"-")</f>
        <v>-</v>
      </c>
      <c r="AR25" s="21" t="str">
        <f>IFERROR(VLOOKUP($A25,'All Running Order working doc'!$B$4:$CO$60,AR$100,FALSE),"-")</f>
        <v>-</v>
      </c>
      <c r="AS25" s="21" t="str">
        <f>IFERROR(VLOOKUP($A25,'All Running Order working doc'!$B$4:$CO$60,AS$100,FALSE),"-")</f>
        <v>-</v>
      </c>
      <c r="AT25" s="21" t="str">
        <f>IFERROR(VLOOKUP($A25,'All Running Order working doc'!$B$4:$CO$60,AT$100,FALSE),"-")</f>
        <v>-</v>
      </c>
      <c r="AU25" s="21" t="str">
        <f>IFERROR(VLOOKUP($A25,'All Running Order working doc'!$B$4:$CO$60,AU$100,FALSE),"-")</f>
        <v>-</v>
      </c>
      <c r="AV25" s="21" t="str">
        <f>IFERROR(VLOOKUP($A25,'All Running Order working doc'!$B$4:$CO$60,AV$100,FALSE),"-")</f>
        <v>-</v>
      </c>
      <c r="AW25" s="21" t="str">
        <f>IFERROR(VLOOKUP($A25,'All Running Order working doc'!$B$4:$CO$60,AW$100,FALSE),"-")</f>
        <v>-</v>
      </c>
      <c r="AX25" s="21" t="str">
        <f>IFERROR(VLOOKUP($A25,'All Running Order working doc'!$B$4:$CO$60,AX$100,FALSE),"-")</f>
        <v>-</v>
      </c>
      <c r="AY25" s="21" t="str">
        <f>IFERROR(VLOOKUP($A25,'All Running Order working doc'!$B$4:$CO$60,AY$100,FALSE),"-")</f>
        <v>-</v>
      </c>
      <c r="AZ25" s="21" t="str">
        <f>IFERROR(VLOOKUP($A25,'All Running Order working doc'!$B$4:$CO$60,AZ$100,FALSE),"-")</f>
        <v>-</v>
      </c>
      <c r="BA25" s="21" t="str">
        <f>IFERROR(VLOOKUP($A25,'All Running Order working doc'!$B$4:$CO$60,BA$100,FALSE),"-")</f>
        <v>-</v>
      </c>
      <c r="BB25" s="21" t="str">
        <f>IFERROR(VLOOKUP($A25,'All Running Order working doc'!$B$4:$CO$60,BB$100,FALSE),"-")</f>
        <v>-</v>
      </c>
      <c r="BC25" s="21" t="str">
        <f>IFERROR(VLOOKUP($A25,'All Running Order working doc'!$B$4:$CO$60,BC$100,FALSE),"-")</f>
        <v>-</v>
      </c>
      <c r="BD25" s="21" t="str">
        <f>IFERROR(VLOOKUP($A25,'All Running Order working doc'!$B$4:$CO$60,BD$100,FALSE),"-")</f>
        <v>-</v>
      </c>
      <c r="BE25" s="21" t="str">
        <f>IFERROR(VLOOKUP($A25,'All Running Order working doc'!$B$4:$CO$60,BE$100,FALSE),"-")</f>
        <v>-</v>
      </c>
      <c r="BF25" s="21" t="str">
        <f>IFERROR(VLOOKUP($A25,'All Running Order working doc'!$B$4:$CO$60,BF$100,FALSE),"-")</f>
        <v>-</v>
      </c>
      <c r="BG25" s="21" t="str">
        <f>IFERROR(VLOOKUP($A25,'All Running Order working doc'!$B$4:$CO$60,BG$100,FALSE),"-")</f>
        <v>-</v>
      </c>
      <c r="BH25" s="21" t="str">
        <f>IFERROR(VLOOKUP($A25,'All Running Order working doc'!$B$4:$CO$60,BH$100,FALSE),"-")</f>
        <v>-</v>
      </c>
      <c r="BI25" s="21" t="str">
        <f>IFERROR(VLOOKUP($A25,'All Running Order working doc'!$B$4:$CO$60,BI$100,FALSE),"-")</f>
        <v>-</v>
      </c>
      <c r="BJ25" s="21" t="str">
        <f>IFERROR(VLOOKUP($A25,'All Running Order working doc'!$B$4:$CO$60,BJ$100,FALSE),"-")</f>
        <v>-</v>
      </c>
      <c r="BK25" s="21" t="str">
        <f>IFERROR(VLOOKUP($A25,'All Running Order working doc'!$B$4:$CO$60,BK$100,FALSE),"-")</f>
        <v>-</v>
      </c>
      <c r="BL25" s="21" t="str">
        <f>IFERROR(VLOOKUP($A25,'All Running Order working doc'!$B$4:$CO$60,BL$100,FALSE),"-")</f>
        <v>-</v>
      </c>
      <c r="BM25" s="21" t="str">
        <f>IFERROR(VLOOKUP($A25,'All Running Order working doc'!$B$4:$CO$60,BM$100,FALSE),"-")</f>
        <v>-</v>
      </c>
      <c r="BN25" s="21" t="str">
        <f>IFERROR(VLOOKUP($A25,'All Running Order working doc'!$B$4:$CO$60,BN$100,FALSE),"-")</f>
        <v>-</v>
      </c>
      <c r="BO25" s="21" t="str">
        <f>IFERROR(VLOOKUP($A25,'All Running Order working doc'!$B$4:$CO$60,BO$100,FALSE),"-")</f>
        <v>-</v>
      </c>
      <c r="BP25" s="21" t="str">
        <f>IFERROR(VLOOKUP($A25,'All Running Order working doc'!$B$4:$CO$60,BP$100,FALSE),"-")</f>
        <v>-</v>
      </c>
      <c r="BQ25" s="21" t="str">
        <f>IFERROR(VLOOKUP($A25,'All Running Order working doc'!$B$4:$CO$60,BQ$100,FALSE),"-")</f>
        <v>-</v>
      </c>
      <c r="BR25" s="21" t="str">
        <f>IFERROR(VLOOKUP($A25,'All Running Order working doc'!$B$4:$CO$60,BR$100,FALSE),"-")</f>
        <v>-</v>
      </c>
      <c r="BS25" s="21" t="str">
        <f>IFERROR(VLOOKUP($A25,'All Running Order working doc'!$B$4:$CO$60,BS$100,FALSE),"-")</f>
        <v>-</v>
      </c>
      <c r="BT25" s="21" t="str">
        <f>IFERROR(VLOOKUP($A25,'All Running Order working doc'!$B$4:$CO$60,BT$100,FALSE),"-")</f>
        <v>-</v>
      </c>
      <c r="BU25" s="21" t="str">
        <f>IFERROR(VLOOKUP($A25,'All Running Order working doc'!$B$4:$CO$60,BU$100,FALSE),"-")</f>
        <v>-</v>
      </c>
      <c r="BV25" s="21" t="str">
        <f>IFERROR(VLOOKUP($A25,'All Running Order working doc'!$B$4:$CO$60,BV$100,FALSE),"-")</f>
        <v>-</v>
      </c>
      <c r="BW25" s="21" t="str">
        <f>IFERROR(VLOOKUP($A25,'All Running Order working doc'!$B$4:$CO$60,BW$100,FALSE),"-")</f>
        <v>-</v>
      </c>
      <c r="BX25" s="21" t="str">
        <f>IFERROR(VLOOKUP($A25,'All Running Order working doc'!$B$4:$CO$60,BX$100,FALSE),"-")</f>
        <v>-</v>
      </c>
      <c r="BY25" s="21" t="str">
        <f>IFERROR(VLOOKUP($A25,'All Running Order working doc'!$B$4:$CO$60,BY$100,FALSE),"-")</f>
        <v>-</v>
      </c>
      <c r="BZ25" s="21" t="str">
        <f>IFERROR(VLOOKUP($A25,'All Running Order working doc'!$B$4:$CO$60,BZ$100,FALSE),"-")</f>
        <v>-</v>
      </c>
      <c r="CA25" s="21" t="str">
        <f>IFERROR(VLOOKUP($A25,'All Running Order working doc'!$B$4:$CO$60,CA$100,FALSE),"-")</f>
        <v>-</v>
      </c>
      <c r="CB25" s="21" t="str">
        <f>IFERROR(VLOOKUP($A25,'All Running Order working doc'!$B$4:$CO$60,CB$100,FALSE),"-")</f>
        <v>-</v>
      </c>
      <c r="CC25" s="21" t="str">
        <f>IFERROR(VLOOKUP($A25,'All Running Order working doc'!$B$4:$CO$60,CC$100,FALSE),"-")</f>
        <v>-</v>
      </c>
      <c r="CD25" s="21" t="str">
        <f>IFERROR(VLOOKUP($A25,'All Running Order working doc'!$B$4:$CO$60,CD$100,FALSE),"-")</f>
        <v>-</v>
      </c>
      <c r="CE25" s="21" t="str">
        <f>IFERROR(VLOOKUP($A25,'All Running Order working doc'!$B$4:$CO$60,CE$100,FALSE),"-")</f>
        <v>-</v>
      </c>
      <c r="CF25" s="21" t="str">
        <f>IFERROR(VLOOKUP($A25,'All Running Order working doc'!$B$4:$CO$60,CF$100,FALSE),"-")</f>
        <v>-</v>
      </c>
      <c r="CG25" s="21" t="str">
        <f>IFERROR(VLOOKUP($A25,'All Running Order working doc'!$B$4:$CO$60,CG$100,FALSE),"-")</f>
        <v>-</v>
      </c>
      <c r="CH25" s="21" t="str">
        <f>IFERROR(VLOOKUP($A25,'All Running Order working doc'!$B$4:$CO$60,CH$100,FALSE),"-")</f>
        <v>-</v>
      </c>
      <c r="CI25" s="21" t="str">
        <f>IFERROR(VLOOKUP($A25,'All Running Order working doc'!$B$4:$CO$60,CI$100,FALSE),"-")</f>
        <v>-</v>
      </c>
      <c r="CJ25" s="21" t="str">
        <f>IFERROR(VLOOKUP($A25,'All Running Order working doc'!$B$4:$CO$60,CJ$100,FALSE),"-")</f>
        <v>-</v>
      </c>
      <c r="CK25" s="21" t="str">
        <f>IFERROR(VLOOKUP($A25,'All Running Order working doc'!$B$4:$CO$60,CK$100,FALSE),"-")</f>
        <v>-</v>
      </c>
      <c r="CL25" s="21" t="str">
        <f>IFERROR(VLOOKUP($A25,'All Running Order working doc'!$B$4:$CO$60,CL$100,FALSE),"-")</f>
        <v>-</v>
      </c>
      <c r="CM25" s="21" t="str">
        <f>IFERROR(VLOOKUP($A25,'All Running Order working doc'!$B$4:$CO$60,CM$100,FALSE),"-")</f>
        <v>-</v>
      </c>
      <c r="CN25" s="21" t="str">
        <f>IFERROR(VLOOKUP($A25,'All Running Order working doc'!$B$4:$CO$60,CN$100,FALSE),"-")</f>
        <v>-</v>
      </c>
      <c r="CQ25" s="3">
        <v>22</v>
      </c>
    </row>
    <row r="26" spans="1:95" x14ac:dyDescent="0.3">
      <c r="A26" s="3" t="str">
        <f>CONCATENATE(Constants!$D$3,CQ26,)</f>
        <v>Clubman23</v>
      </c>
      <c r="B26" s="12" t="str">
        <f>IFERROR(VLOOKUP($A26,'All Running Order working doc'!$B$4:$CO$60,B$100,FALSE),"-")</f>
        <v>-</v>
      </c>
      <c r="C26" s="21" t="str">
        <f>IFERROR(VLOOKUP($A26,'All Running Order working doc'!$B$4:$CO$60,C$100,FALSE),"-")</f>
        <v>-</v>
      </c>
      <c r="D26" s="21" t="str">
        <f>IFERROR(VLOOKUP($A26,'All Running Order working doc'!$B$4:$CO$60,D$100,FALSE),"-")</f>
        <v>-</v>
      </c>
      <c r="E26" s="21" t="str">
        <f>IFERROR(VLOOKUP($A26,'All Running Order working doc'!$B$4:$CO$60,E$100,FALSE),"-")</f>
        <v>-</v>
      </c>
      <c r="F26" s="21" t="str">
        <f>IFERROR(VLOOKUP($A26,'All Running Order working doc'!$B$4:$CO$60,F$100,FALSE),"-")</f>
        <v>-</v>
      </c>
      <c r="G26" s="21" t="str">
        <f>IFERROR(VLOOKUP($A26,'All Running Order working doc'!$B$4:$CO$60,G$100,FALSE),"-")</f>
        <v>-</v>
      </c>
      <c r="H26" s="21" t="str">
        <f>IFERROR(VLOOKUP($A26,'All Running Order working doc'!$B$4:$CO$60,H$100,FALSE),"-")</f>
        <v>-</v>
      </c>
      <c r="I26" s="21" t="str">
        <f>IFERROR(VLOOKUP($A26,'All Running Order working doc'!$B$4:$CO$60,I$100,FALSE),"-")</f>
        <v>-</v>
      </c>
      <c r="J26" s="21" t="str">
        <f>IFERROR(VLOOKUP($A26,'All Running Order working doc'!$B$4:$CO$60,J$100,FALSE),"-")</f>
        <v>-</v>
      </c>
      <c r="K26" s="21" t="str">
        <f>IFERROR(VLOOKUP($A26,'All Running Order working doc'!$B$4:$CO$60,K$100,FALSE),"-")</f>
        <v>-</v>
      </c>
      <c r="L26" s="21" t="str">
        <f>IFERROR(VLOOKUP($A26,'All Running Order working doc'!$B$4:$CO$60,L$100,FALSE),"-")</f>
        <v>-</v>
      </c>
      <c r="M26" s="21" t="str">
        <f>IFERROR(VLOOKUP($A26,'All Running Order working doc'!$B$4:$CO$60,M$100,FALSE),"-")</f>
        <v>-</v>
      </c>
      <c r="N26" s="21" t="str">
        <f>IFERROR(VLOOKUP($A26,'All Running Order working doc'!$B$4:$CO$60,N$100,FALSE),"-")</f>
        <v>-</v>
      </c>
      <c r="O26" s="21" t="str">
        <f>IFERROR(VLOOKUP($A26,'All Running Order working doc'!$B$4:$CO$60,O$100,FALSE),"-")</f>
        <v>-</v>
      </c>
      <c r="P26" s="21" t="str">
        <f>IFERROR(VLOOKUP($A26,'All Running Order working doc'!$B$4:$CO$60,P$100,FALSE),"-")</f>
        <v>-</v>
      </c>
      <c r="Q26" s="21" t="str">
        <f>IFERROR(VLOOKUP($A26,'All Running Order working doc'!$B$4:$CO$60,Q$100,FALSE),"-")</f>
        <v>-</v>
      </c>
      <c r="R26" s="21" t="str">
        <f>IFERROR(VLOOKUP($A26,'All Running Order working doc'!$B$4:$CO$60,R$100,FALSE),"-")</f>
        <v>-</v>
      </c>
      <c r="S26" s="21" t="str">
        <f>IFERROR(VLOOKUP($A26,'All Running Order working doc'!$B$4:$CO$60,S$100,FALSE),"-")</f>
        <v>-</v>
      </c>
      <c r="T26" s="21" t="str">
        <f>IFERROR(VLOOKUP($A26,'All Running Order working doc'!$B$4:$CO$60,T$100,FALSE),"-")</f>
        <v>-</v>
      </c>
      <c r="U26" s="21" t="str">
        <f>IFERROR(VLOOKUP($A26,'All Running Order working doc'!$B$4:$CO$60,U$100,FALSE),"-")</f>
        <v>-</v>
      </c>
      <c r="V26" s="21" t="str">
        <f>IFERROR(VLOOKUP($A26,'All Running Order working doc'!$B$4:$CO$60,V$100,FALSE),"-")</f>
        <v>-</v>
      </c>
      <c r="W26" s="21" t="str">
        <f>IFERROR(VLOOKUP($A26,'All Running Order working doc'!$B$4:$CO$60,W$100,FALSE),"-")</f>
        <v>-</v>
      </c>
      <c r="X26" s="21" t="str">
        <f>IFERROR(VLOOKUP($A26,'All Running Order working doc'!$B$4:$CO$60,X$100,FALSE),"-")</f>
        <v>-</v>
      </c>
      <c r="Y26" s="21" t="str">
        <f>IFERROR(VLOOKUP($A26,'All Running Order working doc'!$B$4:$CO$60,Y$100,FALSE),"-")</f>
        <v>-</v>
      </c>
      <c r="Z26" s="21" t="str">
        <f>IFERROR(VLOOKUP($A26,'All Running Order working doc'!$B$4:$CO$60,Z$100,FALSE),"-")</f>
        <v>-</v>
      </c>
      <c r="AA26" s="21" t="str">
        <f>IFERROR(VLOOKUP($A26,'All Running Order working doc'!$B$4:$CO$60,AA$100,FALSE),"-")</f>
        <v>-</v>
      </c>
      <c r="AB26" s="21" t="str">
        <f>IFERROR(VLOOKUP($A26,'All Running Order working doc'!$B$4:$CO$60,AB$100,FALSE),"-")</f>
        <v>-</v>
      </c>
      <c r="AC26" s="21" t="str">
        <f>IFERROR(VLOOKUP($A26,'All Running Order working doc'!$B$4:$CO$60,AC$100,FALSE),"-")</f>
        <v>-</v>
      </c>
      <c r="AD26" s="21" t="str">
        <f>IFERROR(VLOOKUP($A26,'All Running Order working doc'!$B$4:$CO$60,AD$100,FALSE),"-")</f>
        <v>-</v>
      </c>
      <c r="AE26" s="21" t="str">
        <f>IFERROR(VLOOKUP($A26,'All Running Order working doc'!$B$4:$CO$60,AE$100,FALSE),"-")</f>
        <v>-</v>
      </c>
      <c r="AF26" s="21" t="str">
        <f>IFERROR(VLOOKUP($A26,'All Running Order working doc'!$B$4:$CO$60,AF$100,FALSE),"-")</f>
        <v>-</v>
      </c>
      <c r="AG26" s="21" t="str">
        <f>IFERROR(VLOOKUP($A26,'All Running Order working doc'!$B$4:$CO$60,AG$100,FALSE),"-")</f>
        <v>-</v>
      </c>
      <c r="AH26" s="21" t="str">
        <f>IFERROR(VLOOKUP($A26,'All Running Order working doc'!$B$4:$CO$60,AH$100,FALSE),"-")</f>
        <v>-</v>
      </c>
      <c r="AI26" s="21" t="str">
        <f>IFERROR(VLOOKUP($A26,'All Running Order working doc'!$B$4:$CO$60,AI$100,FALSE),"-")</f>
        <v>-</v>
      </c>
      <c r="AJ26" s="21" t="str">
        <f>IFERROR(VLOOKUP($A26,'All Running Order working doc'!$B$4:$CO$60,AJ$100,FALSE),"-")</f>
        <v>-</v>
      </c>
      <c r="AK26" s="21" t="str">
        <f>IFERROR(VLOOKUP($A26,'All Running Order working doc'!$B$4:$CO$60,AK$100,FALSE),"-")</f>
        <v>-</v>
      </c>
      <c r="AL26" s="21" t="str">
        <f>IFERROR(VLOOKUP($A26,'All Running Order working doc'!$B$4:$CO$60,AL$100,FALSE),"-")</f>
        <v>-</v>
      </c>
      <c r="AM26" s="21" t="str">
        <f>IFERROR(VLOOKUP($A26,'All Running Order working doc'!$B$4:$CO$60,AM$100,FALSE),"-")</f>
        <v>-</v>
      </c>
      <c r="AN26" s="21" t="str">
        <f>IFERROR(VLOOKUP($A26,'All Running Order working doc'!$B$4:$CO$60,AN$100,FALSE),"-")</f>
        <v>-</v>
      </c>
      <c r="AO26" s="21" t="str">
        <f>IFERROR(VLOOKUP($A26,'All Running Order working doc'!$B$4:$CO$60,AO$100,FALSE),"-")</f>
        <v>-</v>
      </c>
      <c r="AP26" s="21" t="str">
        <f>IFERROR(VLOOKUP($A26,'All Running Order working doc'!$B$4:$CO$60,AP$100,FALSE),"-")</f>
        <v>-</v>
      </c>
      <c r="AQ26" s="21" t="str">
        <f>IFERROR(VLOOKUP($A26,'All Running Order working doc'!$B$4:$CO$60,AQ$100,FALSE),"-")</f>
        <v>-</v>
      </c>
      <c r="AR26" s="21" t="str">
        <f>IFERROR(VLOOKUP($A26,'All Running Order working doc'!$B$4:$CO$60,AR$100,FALSE),"-")</f>
        <v>-</v>
      </c>
      <c r="AS26" s="21" t="str">
        <f>IFERROR(VLOOKUP($A26,'All Running Order working doc'!$B$4:$CO$60,AS$100,FALSE),"-")</f>
        <v>-</v>
      </c>
      <c r="AT26" s="21" t="str">
        <f>IFERROR(VLOOKUP($A26,'All Running Order working doc'!$B$4:$CO$60,AT$100,FALSE),"-")</f>
        <v>-</v>
      </c>
      <c r="AU26" s="21" t="str">
        <f>IFERROR(VLOOKUP($A26,'All Running Order working doc'!$B$4:$CO$60,AU$100,FALSE),"-")</f>
        <v>-</v>
      </c>
      <c r="AV26" s="21" t="str">
        <f>IFERROR(VLOOKUP($A26,'All Running Order working doc'!$B$4:$CO$60,AV$100,FALSE),"-")</f>
        <v>-</v>
      </c>
      <c r="AW26" s="21" t="str">
        <f>IFERROR(VLOOKUP($A26,'All Running Order working doc'!$B$4:$CO$60,AW$100,FALSE),"-")</f>
        <v>-</v>
      </c>
      <c r="AX26" s="21" t="str">
        <f>IFERROR(VLOOKUP($A26,'All Running Order working doc'!$B$4:$CO$60,AX$100,FALSE),"-")</f>
        <v>-</v>
      </c>
      <c r="AY26" s="21" t="str">
        <f>IFERROR(VLOOKUP($A26,'All Running Order working doc'!$B$4:$CO$60,AY$100,FALSE),"-")</f>
        <v>-</v>
      </c>
      <c r="AZ26" s="21" t="str">
        <f>IFERROR(VLOOKUP($A26,'All Running Order working doc'!$B$4:$CO$60,AZ$100,FALSE),"-")</f>
        <v>-</v>
      </c>
      <c r="BA26" s="21" t="str">
        <f>IFERROR(VLOOKUP($A26,'All Running Order working doc'!$B$4:$CO$60,BA$100,FALSE),"-")</f>
        <v>-</v>
      </c>
      <c r="BB26" s="21" t="str">
        <f>IFERROR(VLOOKUP($A26,'All Running Order working doc'!$B$4:$CO$60,BB$100,FALSE),"-")</f>
        <v>-</v>
      </c>
      <c r="BC26" s="21" t="str">
        <f>IFERROR(VLOOKUP($A26,'All Running Order working doc'!$B$4:$CO$60,BC$100,FALSE),"-")</f>
        <v>-</v>
      </c>
      <c r="BD26" s="21" t="str">
        <f>IFERROR(VLOOKUP($A26,'All Running Order working doc'!$B$4:$CO$60,BD$100,FALSE),"-")</f>
        <v>-</v>
      </c>
      <c r="BE26" s="21" t="str">
        <f>IFERROR(VLOOKUP($A26,'All Running Order working doc'!$B$4:$CO$60,BE$100,FALSE),"-")</f>
        <v>-</v>
      </c>
      <c r="BF26" s="21" t="str">
        <f>IFERROR(VLOOKUP($A26,'All Running Order working doc'!$B$4:$CO$60,BF$100,FALSE),"-")</f>
        <v>-</v>
      </c>
      <c r="BG26" s="21" t="str">
        <f>IFERROR(VLOOKUP($A26,'All Running Order working doc'!$B$4:$CO$60,BG$100,FALSE),"-")</f>
        <v>-</v>
      </c>
      <c r="BH26" s="21" t="str">
        <f>IFERROR(VLOOKUP($A26,'All Running Order working doc'!$B$4:$CO$60,BH$100,FALSE),"-")</f>
        <v>-</v>
      </c>
      <c r="BI26" s="21" t="str">
        <f>IFERROR(VLOOKUP($A26,'All Running Order working doc'!$B$4:$CO$60,BI$100,FALSE),"-")</f>
        <v>-</v>
      </c>
      <c r="BJ26" s="21" t="str">
        <f>IFERROR(VLOOKUP($A26,'All Running Order working doc'!$B$4:$CO$60,BJ$100,FALSE),"-")</f>
        <v>-</v>
      </c>
      <c r="BK26" s="21" t="str">
        <f>IFERROR(VLOOKUP($A26,'All Running Order working doc'!$B$4:$CO$60,BK$100,FALSE),"-")</f>
        <v>-</v>
      </c>
      <c r="BL26" s="21" t="str">
        <f>IFERROR(VLOOKUP($A26,'All Running Order working doc'!$B$4:$CO$60,BL$100,FALSE),"-")</f>
        <v>-</v>
      </c>
      <c r="BM26" s="21" t="str">
        <f>IFERROR(VLOOKUP($A26,'All Running Order working doc'!$B$4:$CO$60,BM$100,FALSE),"-")</f>
        <v>-</v>
      </c>
      <c r="BN26" s="21" t="str">
        <f>IFERROR(VLOOKUP($A26,'All Running Order working doc'!$B$4:$CO$60,BN$100,FALSE),"-")</f>
        <v>-</v>
      </c>
      <c r="BO26" s="21" t="str">
        <f>IFERROR(VLOOKUP($A26,'All Running Order working doc'!$B$4:$CO$60,BO$100,FALSE),"-")</f>
        <v>-</v>
      </c>
      <c r="BP26" s="21" t="str">
        <f>IFERROR(VLOOKUP($A26,'All Running Order working doc'!$B$4:$CO$60,BP$100,FALSE),"-")</f>
        <v>-</v>
      </c>
      <c r="BQ26" s="21" t="str">
        <f>IFERROR(VLOOKUP($A26,'All Running Order working doc'!$B$4:$CO$60,BQ$100,FALSE),"-")</f>
        <v>-</v>
      </c>
      <c r="BR26" s="21" t="str">
        <f>IFERROR(VLOOKUP($A26,'All Running Order working doc'!$B$4:$CO$60,BR$100,FALSE),"-")</f>
        <v>-</v>
      </c>
      <c r="BS26" s="21" t="str">
        <f>IFERROR(VLOOKUP($A26,'All Running Order working doc'!$B$4:$CO$60,BS$100,FALSE),"-")</f>
        <v>-</v>
      </c>
      <c r="BT26" s="21" t="str">
        <f>IFERROR(VLOOKUP($A26,'All Running Order working doc'!$B$4:$CO$60,BT$100,FALSE),"-")</f>
        <v>-</v>
      </c>
      <c r="BU26" s="21" t="str">
        <f>IFERROR(VLOOKUP($A26,'All Running Order working doc'!$B$4:$CO$60,BU$100,FALSE),"-")</f>
        <v>-</v>
      </c>
      <c r="BV26" s="21" t="str">
        <f>IFERROR(VLOOKUP($A26,'All Running Order working doc'!$B$4:$CO$60,BV$100,FALSE),"-")</f>
        <v>-</v>
      </c>
      <c r="BW26" s="21" t="str">
        <f>IFERROR(VLOOKUP($A26,'All Running Order working doc'!$B$4:$CO$60,BW$100,FALSE),"-")</f>
        <v>-</v>
      </c>
      <c r="BX26" s="21" t="str">
        <f>IFERROR(VLOOKUP($A26,'All Running Order working doc'!$B$4:$CO$60,BX$100,FALSE),"-")</f>
        <v>-</v>
      </c>
      <c r="BY26" s="21" t="str">
        <f>IFERROR(VLOOKUP($A26,'All Running Order working doc'!$B$4:$CO$60,BY$100,FALSE),"-")</f>
        <v>-</v>
      </c>
      <c r="BZ26" s="21" t="str">
        <f>IFERROR(VLOOKUP($A26,'All Running Order working doc'!$B$4:$CO$60,BZ$100,FALSE),"-")</f>
        <v>-</v>
      </c>
      <c r="CA26" s="21" t="str">
        <f>IFERROR(VLOOKUP($A26,'All Running Order working doc'!$B$4:$CO$60,CA$100,FALSE),"-")</f>
        <v>-</v>
      </c>
      <c r="CB26" s="21" t="str">
        <f>IFERROR(VLOOKUP($A26,'All Running Order working doc'!$B$4:$CO$60,CB$100,FALSE),"-")</f>
        <v>-</v>
      </c>
      <c r="CC26" s="21" t="str">
        <f>IFERROR(VLOOKUP($A26,'All Running Order working doc'!$B$4:$CO$60,CC$100,FALSE),"-")</f>
        <v>-</v>
      </c>
      <c r="CD26" s="21" t="str">
        <f>IFERROR(VLOOKUP($A26,'All Running Order working doc'!$B$4:$CO$60,CD$100,FALSE),"-")</f>
        <v>-</v>
      </c>
      <c r="CE26" s="21" t="str">
        <f>IFERROR(VLOOKUP($A26,'All Running Order working doc'!$B$4:$CO$60,CE$100,FALSE),"-")</f>
        <v>-</v>
      </c>
      <c r="CF26" s="21" t="str">
        <f>IFERROR(VLOOKUP($A26,'All Running Order working doc'!$B$4:$CO$60,CF$100,FALSE),"-")</f>
        <v>-</v>
      </c>
      <c r="CG26" s="21" t="str">
        <f>IFERROR(VLOOKUP($A26,'All Running Order working doc'!$B$4:$CO$60,CG$100,FALSE),"-")</f>
        <v>-</v>
      </c>
      <c r="CH26" s="21" t="str">
        <f>IFERROR(VLOOKUP($A26,'All Running Order working doc'!$B$4:$CO$60,CH$100,FALSE),"-")</f>
        <v>-</v>
      </c>
      <c r="CI26" s="21" t="str">
        <f>IFERROR(VLOOKUP($A26,'All Running Order working doc'!$B$4:$CO$60,CI$100,FALSE),"-")</f>
        <v>-</v>
      </c>
      <c r="CJ26" s="21" t="str">
        <f>IFERROR(VLOOKUP($A26,'All Running Order working doc'!$B$4:$CO$60,CJ$100,FALSE),"-")</f>
        <v>-</v>
      </c>
      <c r="CK26" s="21" t="str">
        <f>IFERROR(VLOOKUP($A26,'All Running Order working doc'!$B$4:$CO$60,CK$100,FALSE),"-")</f>
        <v>-</v>
      </c>
      <c r="CL26" s="21" t="str">
        <f>IFERROR(VLOOKUP($A26,'All Running Order working doc'!$B$4:$CO$60,CL$100,FALSE),"-")</f>
        <v>-</v>
      </c>
      <c r="CM26" s="21" t="str">
        <f>IFERROR(VLOOKUP($A26,'All Running Order working doc'!$B$4:$CO$60,CM$100,FALSE),"-")</f>
        <v>-</v>
      </c>
      <c r="CN26" s="21" t="str">
        <f>IFERROR(VLOOKUP($A26,'All Running Order working doc'!$B$4:$CO$60,CN$100,FALSE),"-")</f>
        <v>-</v>
      </c>
      <c r="CQ26" s="3">
        <v>23</v>
      </c>
    </row>
    <row r="27" spans="1:95" x14ac:dyDescent="0.3">
      <c r="A27" s="3" t="str">
        <f>CONCATENATE(Constants!$D$3,CQ27,)</f>
        <v>Clubman24</v>
      </c>
      <c r="B27" s="12" t="str">
        <f>IFERROR(VLOOKUP($A27,'All Running Order working doc'!$B$4:$CO$60,B$100,FALSE),"-")</f>
        <v>-</v>
      </c>
      <c r="C27" s="21" t="str">
        <f>IFERROR(VLOOKUP($A27,'All Running Order working doc'!$B$4:$CO$60,C$100,FALSE),"-")</f>
        <v>-</v>
      </c>
      <c r="D27" s="21" t="str">
        <f>IFERROR(VLOOKUP($A27,'All Running Order working doc'!$B$4:$CO$60,D$100,FALSE),"-")</f>
        <v>-</v>
      </c>
      <c r="E27" s="21" t="str">
        <f>IFERROR(VLOOKUP($A27,'All Running Order working doc'!$B$4:$CO$60,E$100,FALSE),"-")</f>
        <v>-</v>
      </c>
      <c r="F27" s="21" t="str">
        <f>IFERROR(VLOOKUP($A27,'All Running Order working doc'!$B$4:$CO$60,F$100,FALSE),"-")</f>
        <v>-</v>
      </c>
      <c r="G27" s="21" t="str">
        <f>IFERROR(VLOOKUP($A27,'All Running Order working doc'!$B$4:$CO$60,G$100,FALSE),"-")</f>
        <v>-</v>
      </c>
      <c r="H27" s="21" t="str">
        <f>IFERROR(VLOOKUP($A27,'All Running Order working doc'!$B$4:$CO$60,H$100,FALSE),"-")</f>
        <v>-</v>
      </c>
      <c r="I27" s="21" t="str">
        <f>IFERROR(VLOOKUP($A27,'All Running Order working doc'!$B$4:$CO$60,I$100,FALSE),"-")</f>
        <v>-</v>
      </c>
      <c r="J27" s="21" t="str">
        <f>IFERROR(VLOOKUP($A27,'All Running Order working doc'!$B$4:$CO$60,J$100,FALSE),"-")</f>
        <v>-</v>
      </c>
      <c r="K27" s="21" t="str">
        <f>IFERROR(VLOOKUP($A27,'All Running Order working doc'!$B$4:$CO$60,K$100,FALSE),"-")</f>
        <v>-</v>
      </c>
      <c r="L27" s="21" t="str">
        <f>IFERROR(VLOOKUP($A27,'All Running Order working doc'!$B$4:$CO$60,L$100,FALSE),"-")</f>
        <v>-</v>
      </c>
      <c r="M27" s="21" t="str">
        <f>IFERROR(VLOOKUP($A27,'All Running Order working doc'!$B$4:$CO$60,M$100,FALSE),"-")</f>
        <v>-</v>
      </c>
      <c r="N27" s="21" t="str">
        <f>IFERROR(VLOOKUP($A27,'All Running Order working doc'!$B$4:$CO$60,N$100,FALSE),"-")</f>
        <v>-</v>
      </c>
      <c r="O27" s="21" t="str">
        <f>IFERROR(VLOOKUP($A27,'All Running Order working doc'!$B$4:$CO$60,O$100,FALSE),"-")</f>
        <v>-</v>
      </c>
      <c r="P27" s="21" t="str">
        <f>IFERROR(VLOOKUP($A27,'All Running Order working doc'!$B$4:$CO$60,P$100,FALSE),"-")</f>
        <v>-</v>
      </c>
      <c r="Q27" s="21" t="str">
        <f>IFERROR(VLOOKUP($A27,'All Running Order working doc'!$B$4:$CO$60,Q$100,FALSE),"-")</f>
        <v>-</v>
      </c>
      <c r="R27" s="21" t="str">
        <f>IFERROR(VLOOKUP($A27,'All Running Order working doc'!$B$4:$CO$60,R$100,FALSE),"-")</f>
        <v>-</v>
      </c>
      <c r="S27" s="21" t="str">
        <f>IFERROR(VLOOKUP($A27,'All Running Order working doc'!$B$4:$CO$60,S$100,FALSE),"-")</f>
        <v>-</v>
      </c>
      <c r="T27" s="21" t="str">
        <f>IFERROR(VLOOKUP($A27,'All Running Order working doc'!$B$4:$CO$60,T$100,FALSE),"-")</f>
        <v>-</v>
      </c>
      <c r="U27" s="21" t="str">
        <f>IFERROR(VLOOKUP($A27,'All Running Order working doc'!$B$4:$CO$60,U$100,FALSE),"-")</f>
        <v>-</v>
      </c>
      <c r="V27" s="21" t="str">
        <f>IFERROR(VLOOKUP($A27,'All Running Order working doc'!$B$4:$CO$60,V$100,FALSE),"-")</f>
        <v>-</v>
      </c>
      <c r="W27" s="21" t="str">
        <f>IFERROR(VLOOKUP($A27,'All Running Order working doc'!$B$4:$CO$60,W$100,FALSE),"-")</f>
        <v>-</v>
      </c>
      <c r="X27" s="21" t="str">
        <f>IFERROR(VLOOKUP($A27,'All Running Order working doc'!$B$4:$CO$60,X$100,FALSE),"-")</f>
        <v>-</v>
      </c>
      <c r="Y27" s="21" t="str">
        <f>IFERROR(VLOOKUP($A27,'All Running Order working doc'!$B$4:$CO$60,Y$100,FALSE),"-")</f>
        <v>-</v>
      </c>
      <c r="Z27" s="21" t="str">
        <f>IFERROR(VLOOKUP($A27,'All Running Order working doc'!$B$4:$CO$60,Z$100,FALSE),"-")</f>
        <v>-</v>
      </c>
      <c r="AA27" s="21" t="str">
        <f>IFERROR(VLOOKUP($A27,'All Running Order working doc'!$B$4:$CO$60,AA$100,FALSE),"-")</f>
        <v>-</v>
      </c>
      <c r="AB27" s="21" t="str">
        <f>IFERROR(VLOOKUP($A27,'All Running Order working doc'!$B$4:$CO$60,AB$100,FALSE),"-")</f>
        <v>-</v>
      </c>
      <c r="AC27" s="21" t="str">
        <f>IFERROR(VLOOKUP($A27,'All Running Order working doc'!$B$4:$CO$60,AC$100,FALSE),"-")</f>
        <v>-</v>
      </c>
      <c r="AD27" s="21" t="str">
        <f>IFERROR(VLOOKUP($A27,'All Running Order working doc'!$B$4:$CO$60,AD$100,FALSE),"-")</f>
        <v>-</v>
      </c>
      <c r="AE27" s="21" t="str">
        <f>IFERROR(VLOOKUP($A27,'All Running Order working doc'!$B$4:$CO$60,AE$100,FALSE),"-")</f>
        <v>-</v>
      </c>
      <c r="AF27" s="21" t="str">
        <f>IFERROR(VLOOKUP($A27,'All Running Order working doc'!$B$4:$CO$60,AF$100,FALSE),"-")</f>
        <v>-</v>
      </c>
      <c r="AG27" s="21" t="str">
        <f>IFERROR(VLOOKUP($A27,'All Running Order working doc'!$B$4:$CO$60,AG$100,FALSE),"-")</f>
        <v>-</v>
      </c>
      <c r="AH27" s="21" t="str">
        <f>IFERROR(VLOOKUP($A27,'All Running Order working doc'!$B$4:$CO$60,AH$100,FALSE),"-")</f>
        <v>-</v>
      </c>
      <c r="AI27" s="21" t="str">
        <f>IFERROR(VLOOKUP($A27,'All Running Order working doc'!$B$4:$CO$60,AI$100,FALSE),"-")</f>
        <v>-</v>
      </c>
      <c r="AJ27" s="21" t="str">
        <f>IFERROR(VLOOKUP($A27,'All Running Order working doc'!$B$4:$CO$60,AJ$100,FALSE),"-")</f>
        <v>-</v>
      </c>
      <c r="AK27" s="21" t="str">
        <f>IFERROR(VLOOKUP($A27,'All Running Order working doc'!$B$4:$CO$60,AK$100,FALSE),"-")</f>
        <v>-</v>
      </c>
      <c r="AL27" s="21" t="str">
        <f>IFERROR(VLOOKUP($A27,'All Running Order working doc'!$B$4:$CO$60,AL$100,FALSE),"-")</f>
        <v>-</v>
      </c>
      <c r="AM27" s="21" t="str">
        <f>IFERROR(VLOOKUP($A27,'All Running Order working doc'!$B$4:$CO$60,AM$100,FALSE),"-")</f>
        <v>-</v>
      </c>
      <c r="AN27" s="21" t="str">
        <f>IFERROR(VLOOKUP($A27,'All Running Order working doc'!$B$4:$CO$60,AN$100,FALSE),"-")</f>
        <v>-</v>
      </c>
      <c r="AO27" s="21" t="str">
        <f>IFERROR(VLOOKUP($A27,'All Running Order working doc'!$B$4:$CO$60,AO$100,FALSE),"-")</f>
        <v>-</v>
      </c>
      <c r="AP27" s="21" t="str">
        <f>IFERROR(VLOOKUP($A27,'All Running Order working doc'!$B$4:$CO$60,AP$100,FALSE),"-")</f>
        <v>-</v>
      </c>
      <c r="AQ27" s="21" t="str">
        <f>IFERROR(VLOOKUP($A27,'All Running Order working doc'!$B$4:$CO$60,AQ$100,FALSE),"-")</f>
        <v>-</v>
      </c>
      <c r="AR27" s="21" t="str">
        <f>IFERROR(VLOOKUP($A27,'All Running Order working doc'!$B$4:$CO$60,AR$100,FALSE),"-")</f>
        <v>-</v>
      </c>
      <c r="AS27" s="21" t="str">
        <f>IFERROR(VLOOKUP($A27,'All Running Order working doc'!$B$4:$CO$60,AS$100,FALSE),"-")</f>
        <v>-</v>
      </c>
      <c r="AT27" s="21" t="str">
        <f>IFERROR(VLOOKUP($A27,'All Running Order working doc'!$B$4:$CO$60,AT$100,FALSE),"-")</f>
        <v>-</v>
      </c>
      <c r="AU27" s="21" t="str">
        <f>IFERROR(VLOOKUP($A27,'All Running Order working doc'!$B$4:$CO$60,AU$100,FALSE),"-")</f>
        <v>-</v>
      </c>
      <c r="AV27" s="21" t="str">
        <f>IFERROR(VLOOKUP($A27,'All Running Order working doc'!$B$4:$CO$60,AV$100,FALSE),"-")</f>
        <v>-</v>
      </c>
      <c r="AW27" s="21" t="str">
        <f>IFERROR(VLOOKUP($A27,'All Running Order working doc'!$B$4:$CO$60,AW$100,FALSE),"-")</f>
        <v>-</v>
      </c>
      <c r="AX27" s="21" t="str">
        <f>IFERROR(VLOOKUP($A27,'All Running Order working doc'!$B$4:$CO$60,AX$100,FALSE),"-")</f>
        <v>-</v>
      </c>
      <c r="AY27" s="21" t="str">
        <f>IFERROR(VLOOKUP($A27,'All Running Order working doc'!$B$4:$CO$60,AY$100,FALSE),"-")</f>
        <v>-</v>
      </c>
      <c r="AZ27" s="21" t="str">
        <f>IFERROR(VLOOKUP($A27,'All Running Order working doc'!$B$4:$CO$60,AZ$100,FALSE),"-")</f>
        <v>-</v>
      </c>
      <c r="BA27" s="21" t="str">
        <f>IFERROR(VLOOKUP($A27,'All Running Order working doc'!$B$4:$CO$60,BA$100,FALSE),"-")</f>
        <v>-</v>
      </c>
      <c r="BB27" s="21" t="str">
        <f>IFERROR(VLOOKUP($A27,'All Running Order working doc'!$B$4:$CO$60,BB$100,FALSE),"-")</f>
        <v>-</v>
      </c>
      <c r="BC27" s="21" t="str">
        <f>IFERROR(VLOOKUP($A27,'All Running Order working doc'!$B$4:$CO$60,BC$100,FALSE),"-")</f>
        <v>-</v>
      </c>
      <c r="BD27" s="21" t="str">
        <f>IFERROR(VLOOKUP($A27,'All Running Order working doc'!$B$4:$CO$60,BD$100,FALSE),"-")</f>
        <v>-</v>
      </c>
      <c r="BE27" s="21" t="str">
        <f>IFERROR(VLOOKUP($A27,'All Running Order working doc'!$B$4:$CO$60,BE$100,FALSE),"-")</f>
        <v>-</v>
      </c>
      <c r="BF27" s="21" t="str">
        <f>IFERROR(VLOOKUP($A27,'All Running Order working doc'!$B$4:$CO$60,BF$100,FALSE),"-")</f>
        <v>-</v>
      </c>
      <c r="BG27" s="21" t="str">
        <f>IFERROR(VLOOKUP($A27,'All Running Order working doc'!$B$4:$CO$60,BG$100,FALSE),"-")</f>
        <v>-</v>
      </c>
      <c r="BH27" s="21" t="str">
        <f>IFERROR(VLOOKUP($A27,'All Running Order working doc'!$B$4:$CO$60,BH$100,FALSE),"-")</f>
        <v>-</v>
      </c>
      <c r="BI27" s="21" t="str">
        <f>IFERROR(VLOOKUP($A27,'All Running Order working doc'!$B$4:$CO$60,BI$100,FALSE),"-")</f>
        <v>-</v>
      </c>
      <c r="BJ27" s="21" t="str">
        <f>IFERROR(VLOOKUP($A27,'All Running Order working doc'!$B$4:$CO$60,BJ$100,FALSE),"-")</f>
        <v>-</v>
      </c>
      <c r="BK27" s="21" t="str">
        <f>IFERROR(VLOOKUP($A27,'All Running Order working doc'!$B$4:$CO$60,BK$100,FALSE),"-")</f>
        <v>-</v>
      </c>
      <c r="BL27" s="21" t="str">
        <f>IFERROR(VLOOKUP($A27,'All Running Order working doc'!$B$4:$CO$60,BL$100,FALSE),"-")</f>
        <v>-</v>
      </c>
      <c r="BM27" s="21" t="str">
        <f>IFERROR(VLOOKUP($A27,'All Running Order working doc'!$B$4:$CO$60,BM$100,FALSE),"-")</f>
        <v>-</v>
      </c>
      <c r="BN27" s="21" t="str">
        <f>IFERROR(VLOOKUP($A27,'All Running Order working doc'!$B$4:$CO$60,BN$100,FALSE),"-")</f>
        <v>-</v>
      </c>
      <c r="BO27" s="21" t="str">
        <f>IFERROR(VLOOKUP($A27,'All Running Order working doc'!$B$4:$CO$60,BO$100,FALSE),"-")</f>
        <v>-</v>
      </c>
      <c r="BP27" s="21" t="str">
        <f>IFERROR(VLOOKUP($A27,'All Running Order working doc'!$B$4:$CO$60,BP$100,FALSE),"-")</f>
        <v>-</v>
      </c>
      <c r="BQ27" s="21" t="str">
        <f>IFERROR(VLOOKUP($A27,'All Running Order working doc'!$B$4:$CO$60,BQ$100,FALSE),"-")</f>
        <v>-</v>
      </c>
      <c r="BR27" s="21" t="str">
        <f>IFERROR(VLOOKUP($A27,'All Running Order working doc'!$B$4:$CO$60,BR$100,FALSE),"-")</f>
        <v>-</v>
      </c>
      <c r="BS27" s="21" t="str">
        <f>IFERROR(VLOOKUP($A27,'All Running Order working doc'!$B$4:$CO$60,BS$100,FALSE),"-")</f>
        <v>-</v>
      </c>
      <c r="BT27" s="21" t="str">
        <f>IFERROR(VLOOKUP($A27,'All Running Order working doc'!$B$4:$CO$60,BT$100,FALSE),"-")</f>
        <v>-</v>
      </c>
      <c r="BU27" s="21" t="str">
        <f>IFERROR(VLOOKUP($A27,'All Running Order working doc'!$B$4:$CO$60,BU$100,FALSE),"-")</f>
        <v>-</v>
      </c>
      <c r="BV27" s="21" t="str">
        <f>IFERROR(VLOOKUP($A27,'All Running Order working doc'!$B$4:$CO$60,BV$100,FALSE),"-")</f>
        <v>-</v>
      </c>
      <c r="BW27" s="21" t="str">
        <f>IFERROR(VLOOKUP($A27,'All Running Order working doc'!$B$4:$CO$60,BW$100,FALSE),"-")</f>
        <v>-</v>
      </c>
      <c r="BX27" s="21" t="str">
        <f>IFERROR(VLOOKUP($A27,'All Running Order working doc'!$B$4:$CO$60,BX$100,FALSE),"-")</f>
        <v>-</v>
      </c>
      <c r="BY27" s="21" t="str">
        <f>IFERROR(VLOOKUP($A27,'All Running Order working doc'!$B$4:$CO$60,BY$100,FALSE),"-")</f>
        <v>-</v>
      </c>
      <c r="BZ27" s="21" t="str">
        <f>IFERROR(VLOOKUP($A27,'All Running Order working doc'!$B$4:$CO$60,BZ$100,FALSE),"-")</f>
        <v>-</v>
      </c>
      <c r="CA27" s="21" t="str">
        <f>IFERROR(VLOOKUP($A27,'All Running Order working doc'!$B$4:$CO$60,CA$100,FALSE),"-")</f>
        <v>-</v>
      </c>
      <c r="CB27" s="21" t="str">
        <f>IFERROR(VLOOKUP($A27,'All Running Order working doc'!$B$4:$CO$60,CB$100,FALSE),"-")</f>
        <v>-</v>
      </c>
      <c r="CC27" s="21" t="str">
        <f>IFERROR(VLOOKUP($A27,'All Running Order working doc'!$B$4:$CO$60,CC$100,FALSE),"-")</f>
        <v>-</v>
      </c>
      <c r="CD27" s="21" t="str">
        <f>IFERROR(VLOOKUP($A27,'All Running Order working doc'!$B$4:$CO$60,CD$100,FALSE),"-")</f>
        <v>-</v>
      </c>
      <c r="CE27" s="21" t="str">
        <f>IFERROR(VLOOKUP($A27,'All Running Order working doc'!$B$4:$CO$60,CE$100,FALSE),"-")</f>
        <v>-</v>
      </c>
      <c r="CF27" s="21" t="str">
        <f>IFERROR(VLOOKUP($A27,'All Running Order working doc'!$B$4:$CO$60,CF$100,FALSE),"-")</f>
        <v>-</v>
      </c>
      <c r="CG27" s="21" t="str">
        <f>IFERROR(VLOOKUP($A27,'All Running Order working doc'!$B$4:$CO$60,CG$100,FALSE),"-")</f>
        <v>-</v>
      </c>
      <c r="CH27" s="21" t="str">
        <f>IFERROR(VLOOKUP($A27,'All Running Order working doc'!$B$4:$CO$60,CH$100,FALSE),"-")</f>
        <v>-</v>
      </c>
      <c r="CI27" s="21" t="str">
        <f>IFERROR(VLOOKUP($A27,'All Running Order working doc'!$B$4:$CO$60,CI$100,FALSE),"-")</f>
        <v>-</v>
      </c>
      <c r="CJ27" s="21" t="str">
        <f>IFERROR(VLOOKUP($A27,'All Running Order working doc'!$B$4:$CO$60,CJ$100,FALSE),"-")</f>
        <v>-</v>
      </c>
      <c r="CK27" s="21" t="str">
        <f>IFERROR(VLOOKUP($A27,'All Running Order working doc'!$B$4:$CO$60,CK$100,FALSE),"-")</f>
        <v>-</v>
      </c>
      <c r="CL27" s="21" t="str">
        <f>IFERROR(VLOOKUP($A27,'All Running Order working doc'!$B$4:$CO$60,CL$100,FALSE),"-")</f>
        <v>-</v>
      </c>
      <c r="CM27" s="21" t="str">
        <f>IFERROR(VLOOKUP($A27,'All Running Order working doc'!$B$4:$CO$60,CM$100,FALSE),"-")</f>
        <v>-</v>
      </c>
      <c r="CN27" s="21" t="str">
        <f>IFERROR(VLOOKUP($A27,'All Running Order working doc'!$B$4:$CO$60,CN$100,FALSE),"-")</f>
        <v>-</v>
      </c>
      <c r="CQ27" s="3">
        <v>24</v>
      </c>
    </row>
    <row r="28" spans="1:95" x14ac:dyDescent="0.3">
      <c r="A28" s="3" t="str">
        <f>CONCATENATE(Constants!$D$3,CQ28,)</f>
        <v>Clubman25</v>
      </c>
      <c r="B28" s="12" t="str">
        <f>IFERROR(VLOOKUP($A28,'All Running Order working doc'!$B$4:$CO$60,B$100,FALSE),"-")</f>
        <v>-</v>
      </c>
      <c r="C28" s="21" t="str">
        <f>IFERROR(VLOOKUP($A28,'All Running Order working doc'!$B$4:$CO$60,C$100,FALSE),"-")</f>
        <v>-</v>
      </c>
      <c r="D28" s="21" t="str">
        <f>IFERROR(VLOOKUP($A28,'All Running Order working doc'!$B$4:$CO$60,D$100,FALSE),"-")</f>
        <v>-</v>
      </c>
      <c r="E28" s="21" t="str">
        <f>IFERROR(VLOOKUP($A28,'All Running Order working doc'!$B$4:$CO$60,E$100,FALSE),"-")</f>
        <v>-</v>
      </c>
      <c r="F28" s="21" t="str">
        <f>IFERROR(VLOOKUP($A28,'All Running Order working doc'!$B$4:$CO$60,F$100,FALSE),"-")</f>
        <v>-</v>
      </c>
      <c r="G28" s="21" t="str">
        <f>IFERROR(VLOOKUP($A28,'All Running Order working doc'!$B$4:$CO$60,G$100,FALSE),"-")</f>
        <v>-</v>
      </c>
      <c r="H28" s="21" t="str">
        <f>IFERROR(VLOOKUP($A28,'All Running Order working doc'!$B$4:$CO$60,H$100,FALSE),"-")</f>
        <v>-</v>
      </c>
      <c r="I28" s="21" t="str">
        <f>IFERROR(VLOOKUP($A28,'All Running Order working doc'!$B$4:$CO$60,I$100,FALSE),"-")</f>
        <v>-</v>
      </c>
      <c r="J28" s="21" t="str">
        <f>IFERROR(VLOOKUP($A28,'All Running Order working doc'!$B$4:$CO$60,J$100,FALSE),"-")</f>
        <v>-</v>
      </c>
      <c r="K28" s="21" t="str">
        <f>IFERROR(VLOOKUP($A28,'All Running Order working doc'!$B$4:$CO$60,K$100,FALSE),"-")</f>
        <v>-</v>
      </c>
      <c r="L28" s="21" t="str">
        <f>IFERROR(VLOOKUP($A28,'All Running Order working doc'!$B$4:$CO$60,L$100,FALSE),"-")</f>
        <v>-</v>
      </c>
      <c r="M28" s="21" t="str">
        <f>IFERROR(VLOOKUP($A28,'All Running Order working doc'!$B$4:$CO$60,M$100,FALSE),"-")</f>
        <v>-</v>
      </c>
      <c r="N28" s="21" t="str">
        <f>IFERROR(VLOOKUP($A28,'All Running Order working doc'!$B$4:$CO$60,N$100,FALSE),"-")</f>
        <v>-</v>
      </c>
      <c r="O28" s="21" t="str">
        <f>IFERROR(VLOOKUP($A28,'All Running Order working doc'!$B$4:$CO$60,O$100,FALSE),"-")</f>
        <v>-</v>
      </c>
      <c r="P28" s="21" t="str">
        <f>IFERROR(VLOOKUP($A28,'All Running Order working doc'!$B$4:$CO$60,P$100,FALSE),"-")</f>
        <v>-</v>
      </c>
      <c r="Q28" s="21" t="str">
        <f>IFERROR(VLOOKUP($A28,'All Running Order working doc'!$B$4:$CO$60,Q$100,FALSE),"-")</f>
        <v>-</v>
      </c>
      <c r="R28" s="21" t="str">
        <f>IFERROR(VLOOKUP($A28,'All Running Order working doc'!$B$4:$CO$60,R$100,FALSE),"-")</f>
        <v>-</v>
      </c>
      <c r="S28" s="21" t="str">
        <f>IFERROR(VLOOKUP($A28,'All Running Order working doc'!$B$4:$CO$60,S$100,FALSE),"-")</f>
        <v>-</v>
      </c>
      <c r="T28" s="21" t="str">
        <f>IFERROR(VLOOKUP($A28,'All Running Order working doc'!$B$4:$CO$60,T$100,FALSE),"-")</f>
        <v>-</v>
      </c>
      <c r="U28" s="21" t="str">
        <f>IFERROR(VLOOKUP($A28,'All Running Order working doc'!$B$4:$CO$60,U$100,FALSE),"-")</f>
        <v>-</v>
      </c>
      <c r="V28" s="21" t="str">
        <f>IFERROR(VLOOKUP($A28,'All Running Order working doc'!$B$4:$CO$60,V$100,FALSE),"-")</f>
        <v>-</v>
      </c>
      <c r="W28" s="21" t="str">
        <f>IFERROR(VLOOKUP($A28,'All Running Order working doc'!$B$4:$CO$60,W$100,FALSE),"-")</f>
        <v>-</v>
      </c>
      <c r="X28" s="21" t="str">
        <f>IFERROR(VLOOKUP($A28,'All Running Order working doc'!$B$4:$CO$60,X$100,FALSE),"-")</f>
        <v>-</v>
      </c>
      <c r="Y28" s="21" t="str">
        <f>IFERROR(VLOOKUP($A28,'All Running Order working doc'!$B$4:$CO$60,Y$100,FALSE),"-")</f>
        <v>-</v>
      </c>
      <c r="Z28" s="21" t="str">
        <f>IFERROR(VLOOKUP($A28,'All Running Order working doc'!$B$4:$CO$60,Z$100,FALSE),"-")</f>
        <v>-</v>
      </c>
      <c r="AA28" s="21" t="str">
        <f>IFERROR(VLOOKUP($A28,'All Running Order working doc'!$B$4:$CO$60,AA$100,FALSE),"-")</f>
        <v>-</v>
      </c>
      <c r="AB28" s="21" t="str">
        <f>IFERROR(VLOOKUP($A28,'All Running Order working doc'!$B$4:$CO$60,AB$100,FALSE),"-")</f>
        <v>-</v>
      </c>
      <c r="AC28" s="21" t="str">
        <f>IFERROR(VLOOKUP($A28,'All Running Order working doc'!$B$4:$CO$60,AC$100,FALSE),"-")</f>
        <v>-</v>
      </c>
      <c r="AD28" s="21" t="str">
        <f>IFERROR(VLOOKUP($A28,'All Running Order working doc'!$B$4:$CO$60,AD$100,FALSE),"-")</f>
        <v>-</v>
      </c>
      <c r="AE28" s="21" t="str">
        <f>IFERROR(VLOOKUP($A28,'All Running Order working doc'!$B$4:$CO$60,AE$100,FALSE),"-")</f>
        <v>-</v>
      </c>
      <c r="AF28" s="21" t="str">
        <f>IFERROR(VLOOKUP($A28,'All Running Order working doc'!$B$4:$CO$60,AF$100,FALSE),"-")</f>
        <v>-</v>
      </c>
      <c r="AG28" s="21" t="str">
        <f>IFERROR(VLOOKUP($A28,'All Running Order working doc'!$B$4:$CO$60,AG$100,FALSE),"-")</f>
        <v>-</v>
      </c>
      <c r="AH28" s="21" t="str">
        <f>IFERROR(VLOOKUP($A28,'All Running Order working doc'!$B$4:$CO$60,AH$100,FALSE),"-")</f>
        <v>-</v>
      </c>
      <c r="AI28" s="21" t="str">
        <f>IFERROR(VLOOKUP($A28,'All Running Order working doc'!$B$4:$CO$60,AI$100,FALSE),"-")</f>
        <v>-</v>
      </c>
      <c r="AJ28" s="21" t="str">
        <f>IFERROR(VLOOKUP($A28,'All Running Order working doc'!$B$4:$CO$60,AJ$100,FALSE),"-")</f>
        <v>-</v>
      </c>
      <c r="AK28" s="21" t="str">
        <f>IFERROR(VLOOKUP($A28,'All Running Order working doc'!$B$4:$CO$60,AK$100,FALSE),"-")</f>
        <v>-</v>
      </c>
      <c r="AL28" s="21" t="str">
        <f>IFERROR(VLOOKUP($A28,'All Running Order working doc'!$B$4:$CO$60,AL$100,FALSE),"-")</f>
        <v>-</v>
      </c>
      <c r="AM28" s="21" t="str">
        <f>IFERROR(VLOOKUP($A28,'All Running Order working doc'!$B$4:$CO$60,AM$100,FALSE),"-")</f>
        <v>-</v>
      </c>
      <c r="AN28" s="21" t="str">
        <f>IFERROR(VLOOKUP($A28,'All Running Order working doc'!$B$4:$CO$60,AN$100,FALSE),"-")</f>
        <v>-</v>
      </c>
      <c r="AO28" s="21" t="str">
        <f>IFERROR(VLOOKUP($A28,'All Running Order working doc'!$B$4:$CO$60,AO$100,FALSE),"-")</f>
        <v>-</v>
      </c>
      <c r="AP28" s="21" t="str">
        <f>IFERROR(VLOOKUP($A28,'All Running Order working doc'!$B$4:$CO$60,AP$100,FALSE),"-")</f>
        <v>-</v>
      </c>
      <c r="AQ28" s="21" t="str">
        <f>IFERROR(VLOOKUP($A28,'All Running Order working doc'!$B$4:$CO$60,AQ$100,FALSE),"-")</f>
        <v>-</v>
      </c>
      <c r="AR28" s="21" t="str">
        <f>IFERROR(VLOOKUP($A28,'All Running Order working doc'!$B$4:$CO$60,AR$100,FALSE),"-")</f>
        <v>-</v>
      </c>
      <c r="AS28" s="21" t="str">
        <f>IFERROR(VLOOKUP($A28,'All Running Order working doc'!$B$4:$CO$60,AS$100,FALSE),"-")</f>
        <v>-</v>
      </c>
      <c r="AT28" s="21" t="str">
        <f>IFERROR(VLOOKUP($A28,'All Running Order working doc'!$B$4:$CO$60,AT$100,FALSE),"-")</f>
        <v>-</v>
      </c>
      <c r="AU28" s="21" t="str">
        <f>IFERROR(VLOOKUP($A28,'All Running Order working doc'!$B$4:$CO$60,AU$100,FALSE),"-")</f>
        <v>-</v>
      </c>
      <c r="AV28" s="21" t="str">
        <f>IFERROR(VLOOKUP($A28,'All Running Order working doc'!$B$4:$CO$60,AV$100,FALSE),"-")</f>
        <v>-</v>
      </c>
      <c r="AW28" s="21" t="str">
        <f>IFERROR(VLOOKUP($A28,'All Running Order working doc'!$B$4:$CO$60,AW$100,FALSE),"-")</f>
        <v>-</v>
      </c>
      <c r="AX28" s="21" t="str">
        <f>IFERROR(VLOOKUP($A28,'All Running Order working doc'!$B$4:$CO$60,AX$100,FALSE),"-")</f>
        <v>-</v>
      </c>
      <c r="AY28" s="21" t="str">
        <f>IFERROR(VLOOKUP($A28,'All Running Order working doc'!$B$4:$CO$60,AY$100,FALSE),"-")</f>
        <v>-</v>
      </c>
      <c r="AZ28" s="21" t="str">
        <f>IFERROR(VLOOKUP($A28,'All Running Order working doc'!$B$4:$CO$60,AZ$100,FALSE),"-")</f>
        <v>-</v>
      </c>
      <c r="BA28" s="21" t="str">
        <f>IFERROR(VLOOKUP($A28,'All Running Order working doc'!$B$4:$CO$60,BA$100,FALSE),"-")</f>
        <v>-</v>
      </c>
      <c r="BB28" s="21" t="str">
        <f>IFERROR(VLOOKUP($A28,'All Running Order working doc'!$B$4:$CO$60,BB$100,FALSE),"-")</f>
        <v>-</v>
      </c>
      <c r="BC28" s="21" t="str">
        <f>IFERROR(VLOOKUP($A28,'All Running Order working doc'!$B$4:$CO$60,BC$100,FALSE),"-")</f>
        <v>-</v>
      </c>
      <c r="BD28" s="21" t="str">
        <f>IFERROR(VLOOKUP($A28,'All Running Order working doc'!$B$4:$CO$60,BD$100,FALSE),"-")</f>
        <v>-</v>
      </c>
      <c r="BE28" s="21" t="str">
        <f>IFERROR(VLOOKUP($A28,'All Running Order working doc'!$B$4:$CO$60,BE$100,FALSE),"-")</f>
        <v>-</v>
      </c>
      <c r="BF28" s="21" t="str">
        <f>IFERROR(VLOOKUP($A28,'All Running Order working doc'!$B$4:$CO$60,BF$100,FALSE),"-")</f>
        <v>-</v>
      </c>
      <c r="BG28" s="21" t="str">
        <f>IFERROR(VLOOKUP($A28,'All Running Order working doc'!$B$4:$CO$60,BG$100,FALSE),"-")</f>
        <v>-</v>
      </c>
      <c r="BH28" s="21" t="str">
        <f>IFERROR(VLOOKUP($A28,'All Running Order working doc'!$B$4:$CO$60,BH$100,FALSE),"-")</f>
        <v>-</v>
      </c>
      <c r="BI28" s="21" t="str">
        <f>IFERROR(VLOOKUP($A28,'All Running Order working doc'!$B$4:$CO$60,BI$100,FALSE),"-")</f>
        <v>-</v>
      </c>
      <c r="BJ28" s="21" t="str">
        <f>IFERROR(VLOOKUP($A28,'All Running Order working doc'!$B$4:$CO$60,BJ$100,FALSE),"-")</f>
        <v>-</v>
      </c>
      <c r="BK28" s="21" t="str">
        <f>IFERROR(VLOOKUP($A28,'All Running Order working doc'!$B$4:$CO$60,BK$100,FALSE),"-")</f>
        <v>-</v>
      </c>
      <c r="BL28" s="21" t="str">
        <f>IFERROR(VLOOKUP($A28,'All Running Order working doc'!$B$4:$CO$60,BL$100,FALSE),"-")</f>
        <v>-</v>
      </c>
      <c r="BM28" s="21" t="str">
        <f>IFERROR(VLOOKUP($A28,'All Running Order working doc'!$B$4:$CO$60,BM$100,FALSE),"-")</f>
        <v>-</v>
      </c>
      <c r="BN28" s="21" t="str">
        <f>IFERROR(VLOOKUP($A28,'All Running Order working doc'!$B$4:$CO$60,BN$100,FALSE),"-")</f>
        <v>-</v>
      </c>
      <c r="BO28" s="21" t="str">
        <f>IFERROR(VLOOKUP($A28,'All Running Order working doc'!$B$4:$CO$60,BO$100,FALSE),"-")</f>
        <v>-</v>
      </c>
      <c r="BP28" s="21" t="str">
        <f>IFERROR(VLOOKUP($A28,'All Running Order working doc'!$B$4:$CO$60,BP$100,FALSE),"-")</f>
        <v>-</v>
      </c>
      <c r="BQ28" s="21" t="str">
        <f>IFERROR(VLOOKUP($A28,'All Running Order working doc'!$B$4:$CO$60,BQ$100,FALSE),"-")</f>
        <v>-</v>
      </c>
      <c r="BR28" s="21" t="str">
        <f>IFERROR(VLOOKUP($A28,'All Running Order working doc'!$B$4:$CO$60,BR$100,FALSE),"-")</f>
        <v>-</v>
      </c>
      <c r="BS28" s="21" t="str">
        <f>IFERROR(VLOOKUP($A28,'All Running Order working doc'!$B$4:$CO$60,BS$100,FALSE),"-")</f>
        <v>-</v>
      </c>
      <c r="BT28" s="21" t="str">
        <f>IFERROR(VLOOKUP($A28,'All Running Order working doc'!$B$4:$CO$60,BT$100,FALSE),"-")</f>
        <v>-</v>
      </c>
      <c r="BU28" s="21" t="str">
        <f>IFERROR(VLOOKUP($A28,'All Running Order working doc'!$B$4:$CO$60,BU$100,FALSE),"-")</f>
        <v>-</v>
      </c>
      <c r="BV28" s="21" t="str">
        <f>IFERROR(VLOOKUP($A28,'All Running Order working doc'!$B$4:$CO$60,BV$100,FALSE),"-")</f>
        <v>-</v>
      </c>
      <c r="BW28" s="21" t="str">
        <f>IFERROR(VLOOKUP($A28,'All Running Order working doc'!$B$4:$CO$60,BW$100,FALSE),"-")</f>
        <v>-</v>
      </c>
      <c r="BX28" s="21" t="str">
        <f>IFERROR(VLOOKUP($A28,'All Running Order working doc'!$B$4:$CO$60,BX$100,FALSE),"-")</f>
        <v>-</v>
      </c>
      <c r="BY28" s="21" t="str">
        <f>IFERROR(VLOOKUP($A28,'All Running Order working doc'!$B$4:$CO$60,BY$100,FALSE),"-")</f>
        <v>-</v>
      </c>
      <c r="BZ28" s="21" t="str">
        <f>IFERROR(VLOOKUP($A28,'All Running Order working doc'!$B$4:$CO$60,BZ$100,FALSE),"-")</f>
        <v>-</v>
      </c>
      <c r="CA28" s="21" t="str">
        <f>IFERROR(VLOOKUP($A28,'All Running Order working doc'!$B$4:$CO$60,CA$100,FALSE),"-")</f>
        <v>-</v>
      </c>
      <c r="CB28" s="21" t="str">
        <f>IFERROR(VLOOKUP($A28,'All Running Order working doc'!$B$4:$CO$60,CB$100,FALSE),"-")</f>
        <v>-</v>
      </c>
      <c r="CC28" s="21" t="str">
        <f>IFERROR(VLOOKUP($A28,'All Running Order working doc'!$B$4:$CO$60,CC$100,FALSE),"-")</f>
        <v>-</v>
      </c>
      <c r="CD28" s="21" t="str">
        <f>IFERROR(VLOOKUP($A28,'All Running Order working doc'!$B$4:$CO$60,CD$100,FALSE),"-")</f>
        <v>-</v>
      </c>
      <c r="CE28" s="21" t="str">
        <f>IFERROR(VLOOKUP($A28,'All Running Order working doc'!$B$4:$CO$60,CE$100,FALSE),"-")</f>
        <v>-</v>
      </c>
      <c r="CF28" s="21" t="str">
        <f>IFERROR(VLOOKUP($A28,'All Running Order working doc'!$B$4:$CO$60,CF$100,FALSE),"-")</f>
        <v>-</v>
      </c>
      <c r="CG28" s="21" t="str">
        <f>IFERROR(VLOOKUP($A28,'All Running Order working doc'!$B$4:$CO$60,CG$100,FALSE),"-")</f>
        <v>-</v>
      </c>
      <c r="CH28" s="21" t="str">
        <f>IFERROR(VLOOKUP($A28,'All Running Order working doc'!$B$4:$CO$60,CH$100,FALSE),"-")</f>
        <v>-</v>
      </c>
      <c r="CI28" s="21" t="str">
        <f>IFERROR(VLOOKUP($A28,'All Running Order working doc'!$B$4:$CO$60,CI$100,FALSE),"-")</f>
        <v>-</v>
      </c>
      <c r="CJ28" s="21" t="str">
        <f>IFERROR(VLOOKUP($A28,'All Running Order working doc'!$B$4:$CO$60,CJ$100,FALSE),"-")</f>
        <v>-</v>
      </c>
      <c r="CK28" s="21" t="str">
        <f>IFERROR(VLOOKUP($A28,'All Running Order working doc'!$B$4:$CO$60,CK$100,FALSE),"-")</f>
        <v>-</v>
      </c>
      <c r="CL28" s="21" t="str">
        <f>IFERROR(VLOOKUP($A28,'All Running Order working doc'!$B$4:$CO$60,CL$100,FALSE),"-")</f>
        <v>-</v>
      </c>
      <c r="CM28" s="21" t="str">
        <f>IFERROR(VLOOKUP($A28,'All Running Order working doc'!$B$4:$CO$60,CM$100,FALSE),"-")</f>
        <v>-</v>
      </c>
      <c r="CN28" s="21" t="str">
        <f>IFERROR(VLOOKUP($A28,'All Running Order working doc'!$B$4:$CO$60,CN$100,FALSE),"-")</f>
        <v>-</v>
      </c>
      <c r="CQ28" s="3">
        <v>25</v>
      </c>
    </row>
    <row r="29" spans="1:95" x14ac:dyDescent="0.3">
      <c r="A29" s="3" t="str">
        <f>CONCATENATE(Constants!$D$3,CQ29,)</f>
        <v>Clubman26</v>
      </c>
      <c r="B29" s="12" t="str">
        <f>IFERROR(VLOOKUP($A29,'All Running Order working doc'!$B$4:$CO$60,B$100,FALSE),"-")</f>
        <v>-</v>
      </c>
      <c r="C29" s="21" t="str">
        <f>IFERROR(VLOOKUP($A29,'All Running Order working doc'!$B$4:$CO$60,C$100,FALSE),"-")</f>
        <v>-</v>
      </c>
      <c r="D29" s="21" t="str">
        <f>IFERROR(VLOOKUP($A29,'All Running Order working doc'!$B$4:$CO$60,D$100,FALSE),"-")</f>
        <v>-</v>
      </c>
      <c r="E29" s="21" t="str">
        <f>IFERROR(VLOOKUP($A29,'All Running Order working doc'!$B$4:$CO$60,E$100,FALSE),"-")</f>
        <v>-</v>
      </c>
      <c r="F29" s="21" t="str">
        <f>IFERROR(VLOOKUP($A29,'All Running Order working doc'!$B$4:$CO$60,F$100,FALSE),"-")</f>
        <v>-</v>
      </c>
      <c r="G29" s="21" t="str">
        <f>IFERROR(VLOOKUP($A29,'All Running Order working doc'!$B$4:$CO$60,G$100,FALSE),"-")</f>
        <v>-</v>
      </c>
      <c r="H29" s="21" t="str">
        <f>IFERROR(VLOOKUP($A29,'All Running Order working doc'!$B$4:$CO$60,H$100,FALSE),"-")</f>
        <v>-</v>
      </c>
      <c r="I29" s="21" t="str">
        <f>IFERROR(VLOOKUP($A29,'All Running Order working doc'!$B$4:$CO$60,I$100,FALSE),"-")</f>
        <v>-</v>
      </c>
      <c r="J29" s="21" t="str">
        <f>IFERROR(VLOOKUP($A29,'All Running Order working doc'!$B$4:$CO$60,J$100,FALSE),"-")</f>
        <v>-</v>
      </c>
      <c r="K29" s="21" t="str">
        <f>IFERROR(VLOOKUP($A29,'All Running Order working doc'!$B$4:$CO$60,K$100,FALSE),"-")</f>
        <v>-</v>
      </c>
      <c r="L29" s="21" t="str">
        <f>IFERROR(VLOOKUP($A29,'All Running Order working doc'!$B$4:$CO$60,L$100,FALSE),"-")</f>
        <v>-</v>
      </c>
      <c r="M29" s="21" t="str">
        <f>IFERROR(VLOOKUP($A29,'All Running Order working doc'!$B$4:$CO$60,M$100,FALSE),"-")</f>
        <v>-</v>
      </c>
      <c r="N29" s="21" t="str">
        <f>IFERROR(VLOOKUP($A29,'All Running Order working doc'!$B$4:$CO$60,N$100,FALSE),"-")</f>
        <v>-</v>
      </c>
      <c r="O29" s="21" t="str">
        <f>IFERROR(VLOOKUP($A29,'All Running Order working doc'!$B$4:$CO$60,O$100,FALSE),"-")</f>
        <v>-</v>
      </c>
      <c r="P29" s="21" t="str">
        <f>IFERROR(VLOOKUP($A29,'All Running Order working doc'!$B$4:$CO$60,P$100,FALSE),"-")</f>
        <v>-</v>
      </c>
      <c r="Q29" s="21" t="str">
        <f>IFERROR(VLOOKUP($A29,'All Running Order working doc'!$B$4:$CO$60,Q$100,FALSE),"-")</f>
        <v>-</v>
      </c>
      <c r="R29" s="21" t="str">
        <f>IFERROR(VLOOKUP($A29,'All Running Order working doc'!$B$4:$CO$60,R$100,FALSE),"-")</f>
        <v>-</v>
      </c>
      <c r="S29" s="21" t="str">
        <f>IFERROR(VLOOKUP($A29,'All Running Order working doc'!$B$4:$CO$60,S$100,FALSE),"-")</f>
        <v>-</v>
      </c>
      <c r="T29" s="21" t="str">
        <f>IFERROR(VLOOKUP($A29,'All Running Order working doc'!$B$4:$CO$60,T$100,FALSE),"-")</f>
        <v>-</v>
      </c>
      <c r="U29" s="21" t="str">
        <f>IFERROR(VLOOKUP($A29,'All Running Order working doc'!$B$4:$CO$60,U$100,FALSE),"-")</f>
        <v>-</v>
      </c>
      <c r="V29" s="21" t="str">
        <f>IFERROR(VLOOKUP($A29,'All Running Order working doc'!$B$4:$CO$60,V$100,FALSE),"-")</f>
        <v>-</v>
      </c>
      <c r="W29" s="21" t="str">
        <f>IFERROR(VLOOKUP($A29,'All Running Order working doc'!$B$4:$CO$60,W$100,FALSE),"-")</f>
        <v>-</v>
      </c>
      <c r="X29" s="21" t="str">
        <f>IFERROR(VLOOKUP($A29,'All Running Order working doc'!$B$4:$CO$60,X$100,FALSE),"-")</f>
        <v>-</v>
      </c>
      <c r="Y29" s="21" t="str">
        <f>IFERROR(VLOOKUP($A29,'All Running Order working doc'!$B$4:$CO$60,Y$100,FALSE),"-")</f>
        <v>-</v>
      </c>
      <c r="Z29" s="21" t="str">
        <f>IFERROR(VLOOKUP($A29,'All Running Order working doc'!$B$4:$CO$60,Z$100,FALSE),"-")</f>
        <v>-</v>
      </c>
      <c r="AA29" s="21" t="str">
        <f>IFERROR(VLOOKUP($A29,'All Running Order working doc'!$B$4:$CO$60,AA$100,FALSE),"-")</f>
        <v>-</v>
      </c>
      <c r="AB29" s="21" t="str">
        <f>IFERROR(VLOOKUP($A29,'All Running Order working doc'!$B$4:$CO$60,AB$100,FALSE),"-")</f>
        <v>-</v>
      </c>
      <c r="AC29" s="21" t="str">
        <f>IFERROR(VLOOKUP($A29,'All Running Order working doc'!$B$4:$CO$60,AC$100,FALSE),"-")</f>
        <v>-</v>
      </c>
      <c r="AD29" s="21" t="str">
        <f>IFERROR(VLOOKUP($A29,'All Running Order working doc'!$B$4:$CO$60,AD$100,FALSE),"-")</f>
        <v>-</v>
      </c>
      <c r="AE29" s="21" t="str">
        <f>IFERROR(VLOOKUP($A29,'All Running Order working doc'!$B$4:$CO$60,AE$100,FALSE),"-")</f>
        <v>-</v>
      </c>
      <c r="AF29" s="21" t="str">
        <f>IFERROR(VLOOKUP($A29,'All Running Order working doc'!$B$4:$CO$60,AF$100,FALSE),"-")</f>
        <v>-</v>
      </c>
      <c r="AG29" s="21" t="str">
        <f>IFERROR(VLOOKUP($A29,'All Running Order working doc'!$B$4:$CO$60,AG$100,FALSE),"-")</f>
        <v>-</v>
      </c>
      <c r="AH29" s="21" t="str">
        <f>IFERROR(VLOOKUP($A29,'All Running Order working doc'!$B$4:$CO$60,AH$100,FALSE),"-")</f>
        <v>-</v>
      </c>
      <c r="AI29" s="21" t="str">
        <f>IFERROR(VLOOKUP($A29,'All Running Order working doc'!$B$4:$CO$60,AI$100,FALSE),"-")</f>
        <v>-</v>
      </c>
      <c r="AJ29" s="21" t="str">
        <f>IFERROR(VLOOKUP($A29,'All Running Order working doc'!$B$4:$CO$60,AJ$100,FALSE),"-")</f>
        <v>-</v>
      </c>
      <c r="AK29" s="21" t="str">
        <f>IFERROR(VLOOKUP($A29,'All Running Order working doc'!$B$4:$CO$60,AK$100,FALSE),"-")</f>
        <v>-</v>
      </c>
      <c r="AL29" s="21" t="str">
        <f>IFERROR(VLOOKUP($A29,'All Running Order working doc'!$B$4:$CO$60,AL$100,FALSE),"-")</f>
        <v>-</v>
      </c>
      <c r="AM29" s="21" t="str">
        <f>IFERROR(VLOOKUP($A29,'All Running Order working doc'!$B$4:$CO$60,AM$100,FALSE),"-")</f>
        <v>-</v>
      </c>
      <c r="AN29" s="21" t="str">
        <f>IFERROR(VLOOKUP($A29,'All Running Order working doc'!$B$4:$CO$60,AN$100,FALSE),"-")</f>
        <v>-</v>
      </c>
      <c r="AO29" s="21" t="str">
        <f>IFERROR(VLOOKUP($A29,'All Running Order working doc'!$B$4:$CO$60,AO$100,FALSE),"-")</f>
        <v>-</v>
      </c>
      <c r="AP29" s="21" t="str">
        <f>IFERROR(VLOOKUP($A29,'All Running Order working doc'!$B$4:$CO$60,AP$100,FALSE),"-")</f>
        <v>-</v>
      </c>
      <c r="AQ29" s="21" t="str">
        <f>IFERROR(VLOOKUP($A29,'All Running Order working doc'!$B$4:$CO$60,AQ$100,FALSE),"-")</f>
        <v>-</v>
      </c>
      <c r="AR29" s="21" t="str">
        <f>IFERROR(VLOOKUP($A29,'All Running Order working doc'!$B$4:$CO$60,AR$100,FALSE),"-")</f>
        <v>-</v>
      </c>
      <c r="AS29" s="21" t="str">
        <f>IFERROR(VLOOKUP($A29,'All Running Order working doc'!$B$4:$CO$60,AS$100,FALSE),"-")</f>
        <v>-</v>
      </c>
      <c r="AT29" s="21" t="str">
        <f>IFERROR(VLOOKUP($A29,'All Running Order working doc'!$B$4:$CO$60,AT$100,FALSE),"-")</f>
        <v>-</v>
      </c>
      <c r="AU29" s="21" t="str">
        <f>IFERROR(VLOOKUP($A29,'All Running Order working doc'!$B$4:$CO$60,AU$100,FALSE),"-")</f>
        <v>-</v>
      </c>
      <c r="AV29" s="21" t="str">
        <f>IFERROR(VLOOKUP($A29,'All Running Order working doc'!$B$4:$CO$60,AV$100,FALSE),"-")</f>
        <v>-</v>
      </c>
      <c r="AW29" s="21" t="str">
        <f>IFERROR(VLOOKUP($A29,'All Running Order working doc'!$B$4:$CO$60,AW$100,FALSE),"-")</f>
        <v>-</v>
      </c>
      <c r="AX29" s="21" t="str">
        <f>IFERROR(VLOOKUP($A29,'All Running Order working doc'!$B$4:$CO$60,AX$100,FALSE),"-")</f>
        <v>-</v>
      </c>
      <c r="AY29" s="21" t="str">
        <f>IFERROR(VLOOKUP($A29,'All Running Order working doc'!$B$4:$CO$60,AY$100,FALSE),"-")</f>
        <v>-</v>
      </c>
      <c r="AZ29" s="21" t="str">
        <f>IFERROR(VLOOKUP($A29,'All Running Order working doc'!$B$4:$CO$60,AZ$100,FALSE),"-")</f>
        <v>-</v>
      </c>
      <c r="BA29" s="21" t="str">
        <f>IFERROR(VLOOKUP($A29,'All Running Order working doc'!$B$4:$CO$60,BA$100,FALSE),"-")</f>
        <v>-</v>
      </c>
      <c r="BB29" s="21" t="str">
        <f>IFERROR(VLOOKUP($A29,'All Running Order working doc'!$B$4:$CO$60,BB$100,FALSE),"-")</f>
        <v>-</v>
      </c>
      <c r="BC29" s="21" t="str">
        <f>IFERROR(VLOOKUP($A29,'All Running Order working doc'!$B$4:$CO$60,BC$100,FALSE),"-")</f>
        <v>-</v>
      </c>
      <c r="BD29" s="21" t="str">
        <f>IFERROR(VLOOKUP($A29,'All Running Order working doc'!$B$4:$CO$60,BD$100,FALSE),"-")</f>
        <v>-</v>
      </c>
      <c r="BE29" s="21" t="str">
        <f>IFERROR(VLOOKUP($A29,'All Running Order working doc'!$B$4:$CO$60,BE$100,FALSE),"-")</f>
        <v>-</v>
      </c>
      <c r="BF29" s="21" t="str">
        <f>IFERROR(VLOOKUP($A29,'All Running Order working doc'!$B$4:$CO$60,BF$100,FALSE),"-")</f>
        <v>-</v>
      </c>
      <c r="BG29" s="21" t="str">
        <f>IFERROR(VLOOKUP($A29,'All Running Order working doc'!$B$4:$CO$60,BG$100,FALSE),"-")</f>
        <v>-</v>
      </c>
      <c r="BH29" s="21" t="str">
        <f>IFERROR(VLOOKUP($A29,'All Running Order working doc'!$B$4:$CO$60,BH$100,FALSE),"-")</f>
        <v>-</v>
      </c>
      <c r="BI29" s="21" t="str">
        <f>IFERROR(VLOOKUP($A29,'All Running Order working doc'!$B$4:$CO$60,BI$100,FALSE),"-")</f>
        <v>-</v>
      </c>
      <c r="BJ29" s="21" t="str">
        <f>IFERROR(VLOOKUP($A29,'All Running Order working doc'!$B$4:$CO$60,BJ$100,FALSE),"-")</f>
        <v>-</v>
      </c>
      <c r="BK29" s="21" t="str">
        <f>IFERROR(VLOOKUP($A29,'All Running Order working doc'!$B$4:$CO$60,BK$100,FALSE),"-")</f>
        <v>-</v>
      </c>
      <c r="BL29" s="21" t="str">
        <f>IFERROR(VLOOKUP($A29,'All Running Order working doc'!$B$4:$CO$60,BL$100,FALSE),"-")</f>
        <v>-</v>
      </c>
      <c r="BM29" s="21" t="str">
        <f>IFERROR(VLOOKUP($A29,'All Running Order working doc'!$B$4:$CO$60,BM$100,FALSE),"-")</f>
        <v>-</v>
      </c>
      <c r="BN29" s="21" t="str">
        <f>IFERROR(VLOOKUP($A29,'All Running Order working doc'!$B$4:$CO$60,BN$100,FALSE),"-")</f>
        <v>-</v>
      </c>
      <c r="BO29" s="21" t="str">
        <f>IFERROR(VLOOKUP($A29,'All Running Order working doc'!$B$4:$CO$60,BO$100,FALSE),"-")</f>
        <v>-</v>
      </c>
      <c r="BP29" s="21" t="str">
        <f>IFERROR(VLOOKUP($A29,'All Running Order working doc'!$B$4:$CO$60,BP$100,FALSE),"-")</f>
        <v>-</v>
      </c>
      <c r="BQ29" s="21" t="str">
        <f>IFERROR(VLOOKUP($A29,'All Running Order working doc'!$B$4:$CO$60,BQ$100,FALSE),"-")</f>
        <v>-</v>
      </c>
      <c r="BR29" s="21" t="str">
        <f>IFERROR(VLOOKUP($A29,'All Running Order working doc'!$B$4:$CO$60,BR$100,FALSE),"-")</f>
        <v>-</v>
      </c>
      <c r="BS29" s="21" t="str">
        <f>IFERROR(VLOOKUP($A29,'All Running Order working doc'!$B$4:$CO$60,BS$100,FALSE),"-")</f>
        <v>-</v>
      </c>
      <c r="BT29" s="21" t="str">
        <f>IFERROR(VLOOKUP($A29,'All Running Order working doc'!$B$4:$CO$60,BT$100,FALSE),"-")</f>
        <v>-</v>
      </c>
      <c r="BU29" s="21" t="str">
        <f>IFERROR(VLOOKUP($A29,'All Running Order working doc'!$B$4:$CO$60,BU$100,FALSE),"-")</f>
        <v>-</v>
      </c>
      <c r="BV29" s="21" t="str">
        <f>IFERROR(VLOOKUP($A29,'All Running Order working doc'!$B$4:$CO$60,BV$100,FALSE),"-")</f>
        <v>-</v>
      </c>
      <c r="BW29" s="21" t="str">
        <f>IFERROR(VLOOKUP($A29,'All Running Order working doc'!$B$4:$CO$60,BW$100,FALSE),"-")</f>
        <v>-</v>
      </c>
      <c r="BX29" s="21" t="str">
        <f>IFERROR(VLOOKUP($A29,'All Running Order working doc'!$B$4:$CO$60,BX$100,FALSE),"-")</f>
        <v>-</v>
      </c>
      <c r="BY29" s="21" t="str">
        <f>IFERROR(VLOOKUP($A29,'All Running Order working doc'!$B$4:$CO$60,BY$100,FALSE),"-")</f>
        <v>-</v>
      </c>
      <c r="BZ29" s="21" t="str">
        <f>IFERROR(VLOOKUP($A29,'All Running Order working doc'!$B$4:$CO$60,BZ$100,FALSE),"-")</f>
        <v>-</v>
      </c>
      <c r="CA29" s="21" t="str">
        <f>IFERROR(VLOOKUP($A29,'All Running Order working doc'!$B$4:$CO$60,CA$100,FALSE),"-")</f>
        <v>-</v>
      </c>
      <c r="CB29" s="21" t="str">
        <f>IFERROR(VLOOKUP($A29,'All Running Order working doc'!$B$4:$CO$60,CB$100,FALSE),"-")</f>
        <v>-</v>
      </c>
      <c r="CC29" s="21" t="str">
        <f>IFERROR(VLOOKUP($A29,'All Running Order working doc'!$B$4:$CO$60,CC$100,FALSE),"-")</f>
        <v>-</v>
      </c>
      <c r="CD29" s="21" t="str">
        <f>IFERROR(VLOOKUP($A29,'All Running Order working doc'!$B$4:$CO$60,CD$100,FALSE),"-")</f>
        <v>-</v>
      </c>
      <c r="CE29" s="21" t="str">
        <f>IFERROR(VLOOKUP($A29,'All Running Order working doc'!$B$4:$CO$60,CE$100,FALSE),"-")</f>
        <v>-</v>
      </c>
      <c r="CF29" s="21" t="str">
        <f>IFERROR(VLOOKUP($A29,'All Running Order working doc'!$B$4:$CO$60,CF$100,FALSE),"-")</f>
        <v>-</v>
      </c>
      <c r="CG29" s="21" t="str">
        <f>IFERROR(VLOOKUP($A29,'All Running Order working doc'!$B$4:$CO$60,CG$100,FALSE),"-")</f>
        <v>-</v>
      </c>
      <c r="CH29" s="21" t="str">
        <f>IFERROR(VLOOKUP($A29,'All Running Order working doc'!$B$4:$CO$60,CH$100,FALSE),"-")</f>
        <v>-</v>
      </c>
      <c r="CI29" s="21" t="str">
        <f>IFERROR(VLOOKUP($A29,'All Running Order working doc'!$B$4:$CO$60,CI$100,FALSE),"-")</f>
        <v>-</v>
      </c>
      <c r="CJ29" s="21" t="str">
        <f>IFERROR(VLOOKUP($A29,'All Running Order working doc'!$B$4:$CO$60,CJ$100,FALSE),"-")</f>
        <v>-</v>
      </c>
      <c r="CK29" s="21" t="str">
        <f>IFERROR(VLOOKUP($A29,'All Running Order working doc'!$B$4:$CO$60,CK$100,FALSE),"-")</f>
        <v>-</v>
      </c>
      <c r="CL29" s="21" t="str">
        <f>IFERROR(VLOOKUP($A29,'All Running Order working doc'!$B$4:$CO$60,CL$100,FALSE),"-")</f>
        <v>-</v>
      </c>
      <c r="CM29" s="21" t="str">
        <f>IFERROR(VLOOKUP($A29,'All Running Order working doc'!$B$4:$CO$60,CM$100,FALSE),"-")</f>
        <v>-</v>
      </c>
      <c r="CN29" s="21" t="str">
        <f>IFERROR(VLOOKUP($A29,'All Running Order working doc'!$B$4:$CO$60,CN$100,FALSE),"-")</f>
        <v>-</v>
      </c>
      <c r="CQ29" s="3">
        <v>26</v>
      </c>
    </row>
    <row r="30" spans="1:95" x14ac:dyDescent="0.3">
      <c r="A30" s="3" t="str">
        <f>CONCATENATE(Constants!$D$3,CQ30,)</f>
        <v>Clubman27</v>
      </c>
      <c r="B30" s="12" t="str">
        <f>IFERROR(VLOOKUP($A30,'All Running Order working doc'!$B$4:$CO$60,B$100,FALSE),"-")</f>
        <v>-</v>
      </c>
      <c r="C30" s="21" t="str">
        <f>IFERROR(VLOOKUP($A30,'All Running Order working doc'!$B$4:$CO$60,C$100,FALSE),"-")</f>
        <v>-</v>
      </c>
      <c r="D30" s="21" t="str">
        <f>IFERROR(VLOOKUP($A30,'All Running Order working doc'!$B$4:$CO$60,D$100,FALSE),"-")</f>
        <v>-</v>
      </c>
      <c r="E30" s="21" t="str">
        <f>IFERROR(VLOOKUP($A30,'All Running Order working doc'!$B$4:$CO$60,E$100,FALSE),"-")</f>
        <v>-</v>
      </c>
      <c r="F30" s="21" t="str">
        <f>IFERROR(VLOOKUP($A30,'All Running Order working doc'!$B$4:$CO$60,F$100,FALSE),"-")</f>
        <v>-</v>
      </c>
      <c r="G30" s="21" t="str">
        <f>IFERROR(VLOOKUP($A30,'All Running Order working doc'!$B$4:$CO$60,G$100,FALSE),"-")</f>
        <v>-</v>
      </c>
      <c r="H30" s="21" t="str">
        <f>IFERROR(VLOOKUP($A30,'All Running Order working doc'!$B$4:$CO$60,H$100,FALSE),"-")</f>
        <v>-</v>
      </c>
      <c r="I30" s="21" t="str">
        <f>IFERROR(VLOOKUP($A30,'All Running Order working doc'!$B$4:$CO$60,I$100,FALSE),"-")</f>
        <v>-</v>
      </c>
      <c r="J30" s="21" t="str">
        <f>IFERROR(VLOOKUP($A30,'All Running Order working doc'!$B$4:$CO$60,J$100,FALSE),"-")</f>
        <v>-</v>
      </c>
      <c r="K30" s="21" t="str">
        <f>IFERROR(VLOOKUP($A30,'All Running Order working doc'!$B$4:$CO$60,K$100,FALSE),"-")</f>
        <v>-</v>
      </c>
      <c r="L30" s="21" t="str">
        <f>IFERROR(VLOOKUP($A30,'All Running Order working doc'!$B$4:$CO$60,L$100,FALSE),"-")</f>
        <v>-</v>
      </c>
      <c r="M30" s="21" t="str">
        <f>IFERROR(VLOOKUP($A30,'All Running Order working doc'!$B$4:$CO$60,M$100,FALSE),"-")</f>
        <v>-</v>
      </c>
      <c r="N30" s="21" t="str">
        <f>IFERROR(VLOOKUP($A30,'All Running Order working doc'!$B$4:$CO$60,N$100,FALSE),"-")</f>
        <v>-</v>
      </c>
      <c r="O30" s="21" t="str">
        <f>IFERROR(VLOOKUP($A30,'All Running Order working doc'!$B$4:$CO$60,O$100,FALSE),"-")</f>
        <v>-</v>
      </c>
      <c r="P30" s="21" t="str">
        <f>IFERROR(VLOOKUP($A30,'All Running Order working doc'!$B$4:$CO$60,P$100,FALSE),"-")</f>
        <v>-</v>
      </c>
      <c r="Q30" s="21" t="str">
        <f>IFERROR(VLOOKUP($A30,'All Running Order working doc'!$B$4:$CO$60,Q$100,FALSE),"-")</f>
        <v>-</v>
      </c>
      <c r="R30" s="21" t="str">
        <f>IFERROR(VLOOKUP($A30,'All Running Order working doc'!$B$4:$CO$60,R$100,FALSE),"-")</f>
        <v>-</v>
      </c>
      <c r="S30" s="21" t="str">
        <f>IFERROR(VLOOKUP($A30,'All Running Order working doc'!$B$4:$CO$60,S$100,FALSE),"-")</f>
        <v>-</v>
      </c>
      <c r="T30" s="21" t="str">
        <f>IFERROR(VLOOKUP($A30,'All Running Order working doc'!$B$4:$CO$60,T$100,FALSE),"-")</f>
        <v>-</v>
      </c>
      <c r="U30" s="21" t="str">
        <f>IFERROR(VLOOKUP($A30,'All Running Order working doc'!$B$4:$CO$60,U$100,FALSE),"-")</f>
        <v>-</v>
      </c>
      <c r="V30" s="21" t="str">
        <f>IFERROR(VLOOKUP($A30,'All Running Order working doc'!$B$4:$CO$60,V$100,FALSE),"-")</f>
        <v>-</v>
      </c>
      <c r="W30" s="21" t="str">
        <f>IFERROR(VLOOKUP($A30,'All Running Order working doc'!$B$4:$CO$60,W$100,FALSE),"-")</f>
        <v>-</v>
      </c>
      <c r="X30" s="21" t="str">
        <f>IFERROR(VLOOKUP($A30,'All Running Order working doc'!$B$4:$CO$60,X$100,FALSE),"-")</f>
        <v>-</v>
      </c>
      <c r="Y30" s="21" t="str">
        <f>IFERROR(VLOOKUP($A30,'All Running Order working doc'!$B$4:$CO$60,Y$100,FALSE),"-")</f>
        <v>-</v>
      </c>
      <c r="Z30" s="21" t="str">
        <f>IFERROR(VLOOKUP($A30,'All Running Order working doc'!$B$4:$CO$60,Z$100,FALSE),"-")</f>
        <v>-</v>
      </c>
      <c r="AA30" s="21" t="str">
        <f>IFERROR(VLOOKUP($A30,'All Running Order working doc'!$B$4:$CO$60,AA$100,FALSE),"-")</f>
        <v>-</v>
      </c>
      <c r="AB30" s="21" t="str">
        <f>IFERROR(VLOOKUP($A30,'All Running Order working doc'!$B$4:$CO$60,AB$100,FALSE),"-")</f>
        <v>-</v>
      </c>
      <c r="AC30" s="21" t="str">
        <f>IFERROR(VLOOKUP($A30,'All Running Order working doc'!$B$4:$CO$60,AC$100,FALSE),"-")</f>
        <v>-</v>
      </c>
      <c r="AD30" s="21" t="str">
        <f>IFERROR(VLOOKUP($A30,'All Running Order working doc'!$B$4:$CO$60,AD$100,FALSE),"-")</f>
        <v>-</v>
      </c>
      <c r="AE30" s="21" t="str">
        <f>IFERROR(VLOOKUP($A30,'All Running Order working doc'!$B$4:$CO$60,AE$100,FALSE),"-")</f>
        <v>-</v>
      </c>
      <c r="AF30" s="21" t="str">
        <f>IFERROR(VLOOKUP($A30,'All Running Order working doc'!$B$4:$CO$60,AF$100,FALSE),"-")</f>
        <v>-</v>
      </c>
      <c r="AG30" s="21" t="str">
        <f>IFERROR(VLOOKUP($A30,'All Running Order working doc'!$B$4:$CO$60,AG$100,FALSE),"-")</f>
        <v>-</v>
      </c>
      <c r="AH30" s="21" t="str">
        <f>IFERROR(VLOOKUP($A30,'All Running Order working doc'!$B$4:$CO$60,AH$100,FALSE),"-")</f>
        <v>-</v>
      </c>
      <c r="AI30" s="21" t="str">
        <f>IFERROR(VLOOKUP($A30,'All Running Order working doc'!$B$4:$CO$60,AI$100,FALSE),"-")</f>
        <v>-</v>
      </c>
      <c r="AJ30" s="21" t="str">
        <f>IFERROR(VLOOKUP($A30,'All Running Order working doc'!$B$4:$CO$60,AJ$100,FALSE),"-")</f>
        <v>-</v>
      </c>
      <c r="AK30" s="21" t="str">
        <f>IFERROR(VLOOKUP($A30,'All Running Order working doc'!$B$4:$CO$60,AK$100,FALSE),"-")</f>
        <v>-</v>
      </c>
      <c r="AL30" s="21" t="str">
        <f>IFERROR(VLOOKUP($A30,'All Running Order working doc'!$B$4:$CO$60,AL$100,FALSE),"-")</f>
        <v>-</v>
      </c>
      <c r="AM30" s="21" t="str">
        <f>IFERROR(VLOOKUP($A30,'All Running Order working doc'!$B$4:$CO$60,AM$100,FALSE),"-")</f>
        <v>-</v>
      </c>
      <c r="AN30" s="21" t="str">
        <f>IFERROR(VLOOKUP($A30,'All Running Order working doc'!$B$4:$CO$60,AN$100,FALSE),"-")</f>
        <v>-</v>
      </c>
      <c r="AO30" s="21" t="str">
        <f>IFERROR(VLOOKUP($A30,'All Running Order working doc'!$B$4:$CO$60,AO$100,FALSE),"-")</f>
        <v>-</v>
      </c>
      <c r="AP30" s="21" t="str">
        <f>IFERROR(VLOOKUP($A30,'All Running Order working doc'!$B$4:$CO$60,AP$100,FALSE),"-")</f>
        <v>-</v>
      </c>
      <c r="AQ30" s="21" t="str">
        <f>IFERROR(VLOOKUP($A30,'All Running Order working doc'!$B$4:$CO$60,AQ$100,FALSE),"-")</f>
        <v>-</v>
      </c>
      <c r="AR30" s="21" t="str">
        <f>IFERROR(VLOOKUP($A30,'All Running Order working doc'!$B$4:$CO$60,AR$100,FALSE),"-")</f>
        <v>-</v>
      </c>
      <c r="AS30" s="21" t="str">
        <f>IFERROR(VLOOKUP($A30,'All Running Order working doc'!$B$4:$CO$60,AS$100,FALSE),"-")</f>
        <v>-</v>
      </c>
      <c r="AT30" s="21" t="str">
        <f>IFERROR(VLOOKUP($A30,'All Running Order working doc'!$B$4:$CO$60,AT$100,FALSE),"-")</f>
        <v>-</v>
      </c>
      <c r="AU30" s="21" t="str">
        <f>IFERROR(VLOOKUP($A30,'All Running Order working doc'!$B$4:$CO$60,AU$100,FALSE),"-")</f>
        <v>-</v>
      </c>
      <c r="AV30" s="21" t="str">
        <f>IFERROR(VLOOKUP($A30,'All Running Order working doc'!$B$4:$CO$60,AV$100,FALSE),"-")</f>
        <v>-</v>
      </c>
      <c r="AW30" s="21" t="str">
        <f>IFERROR(VLOOKUP($A30,'All Running Order working doc'!$B$4:$CO$60,AW$100,FALSE),"-")</f>
        <v>-</v>
      </c>
      <c r="AX30" s="21" t="str">
        <f>IFERROR(VLOOKUP($A30,'All Running Order working doc'!$B$4:$CO$60,AX$100,FALSE),"-")</f>
        <v>-</v>
      </c>
      <c r="AY30" s="21" t="str">
        <f>IFERROR(VLOOKUP($A30,'All Running Order working doc'!$B$4:$CO$60,AY$100,FALSE),"-")</f>
        <v>-</v>
      </c>
      <c r="AZ30" s="21" t="str">
        <f>IFERROR(VLOOKUP($A30,'All Running Order working doc'!$B$4:$CO$60,AZ$100,FALSE),"-")</f>
        <v>-</v>
      </c>
      <c r="BA30" s="21" t="str">
        <f>IFERROR(VLOOKUP($A30,'All Running Order working doc'!$B$4:$CO$60,BA$100,FALSE),"-")</f>
        <v>-</v>
      </c>
      <c r="BB30" s="21" t="str">
        <f>IFERROR(VLOOKUP($A30,'All Running Order working doc'!$B$4:$CO$60,BB$100,FALSE),"-")</f>
        <v>-</v>
      </c>
      <c r="BC30" s="21" t="str">
        <f>IFERROR(VLOOKUP($A30,'All Running Order working doc'!$B$4:$CO$60,BC$100,FALSE),"-")</f>
        <v>-</v>
      </c>
      <c r="BD30" s="21" t="str">
        <f>IFERROR(VLOOKUP($A30,'All Running Order working doc'!$B$4:$CO$60,BD$100,FALSE),"-")</f>
        <v>-</v>
      </c>
      <c r="BE30" s="21" t="str">
        <f>IFERROR(VLOOKUP($A30,'All Running Order working doc'!$B$4:$CO$60,BE$100,FALSE),"-")</f>
        <v>-</v>
      </c>
      <c r="BF30" s="21" t="str">
        <f>IFERROR(VLOOKUP($A30,'All Running Order working doc'!$B$4:$CO$60,BF$100,FALSE),"-")</f>
        <v>-</v>
      </c>
      <c r="BG30" s="21" t="str">
        <f>IFERROR(VLOOKUP($A30,'All Running Order working doc'!$B$4:$CO$60,BG$100,FALSE),"-")</f>
        <v>-</v>
      </c>
      <c r="BH30" s="21" t="str">
        <f>IFERROR(VLOOKUP($A30,'All Running Order working doc'!$B$4:$CO$60,BH$100,FALSE),"-")</f>
        <v>-</v>
      </c>
      <c r="BI30" s="21" t="str">
        <f>IFERROR(VLOOKUP($A30,'All Running Order working doc'!$B$4:$CO$60,BI$100,FALSE),"-")</f>
        <v>-</v>
      </c>
      <c r="BJ30" s="21" t="str">
        <f>IFERROR(VLOOKUP($A30,'All Running Order working doc'!$B$4:$CO$60,BJ$100,FALSE),"-")</f>
        <v>-</v>
      </c>
      <c r="BK30" s="21" t="str">
        <f>IFERROR(VLOOKUP($A30,'All Running Order working doc'!$B$4:$CO$60,BK$100,FALSE),"-")</f>
        <v>-</v>
      </c>
      <c r="BL30" s="21" t="str">
        <f>IFERROR(VLOOKUP($A30,'All Running Order working doc'!$B$4:$CO$60,BL$100,FALSE),"-")</f>
        <v>-</v>
      </c>
      <c r="BM30" s="21" t="str">
        <f>IFERROR(VLOOKUP($A30,'All Running Order working doc'!$B$4:$CO$60,BM$100,FALSE),"-")</f>
        <v>-</v>
      </c>
      <c r="BN30" s="21" t="str">
        <f>IFERROR(VLOOKUP($A30,'All Running Order working doc'!$B$4:$CO$60,BN$100,FALSE),"-")</f>
        <v>-</v>
      </c>
      <c r="BO30" s="21" t="str">
        <f>IFERROR(VLOOKUP($A30,'All Running Order working doc'!$B$4:$CO$60,BO$100,FALSE),"-")</f>
        <v>-</v>
      </c>
      <c r="BP30" s="21" t="str">
        <f>IFERROR(VLOOKUP($A30,'All Running Order working doc'!$B$4:$CO$60,BP$100,FALSE),"-")</f>
        <v>-</v>
      </c>
      <c r="BQ30" s="21" t="str">
        <f>IFERROR(VLOOKUP($A30,'All Running Order working doc'!$B$4:$CO$60,BQ$100,FALSE),"-")</f>
        <v>-</v>
      </c>
      <c r="BR30" s="21" t="str">
        <f>IFERROR(VLOOKUP($A30,'All Running Order working doc'!$B$4:$CO$60,BR$100,FALSE),"-")</f>
        <v>-</v>
      </c>
      <c r="BS30" s="21" t="str">
        <f>IFERROR(VLOOKUP($A30,'All Running Order working doc'!$B$4:$CO$60,BS$100,FALSE),"-")</f>
        <v>-</v>
      </c>
      <c r="BT30" s="21" t="str">
        <f>IFERROR(VLOOKUP($A30,'All Running Order working doc'!$B$4:$CO$60,BT$100,FALSE),"-")</f>
        <v>-</v>
      </c>
      <c r="BU30" s="21" t="str">
        <f>IFERROR(VLOOKUP($A30,'All Running Order working doc'!$B$4:$CO$60,BU$100,FALSE),"-")</f>
        <v>-</v>
      </c>
      <c r="BV30" s="21" t="str">
        <f>IFERROR(VLOOKUP($A30,'All Running Order working doc'!$B$4:$CO$60,BV$100,FALSE),"-")</f>
        <v>-</v>
      </c>
      <c r="BW30" s="21" t="str">
        <f>IFERROR(VLOOKUP($A30,'All Running Order working doc'!$B$4:$CO$60,BW$100,FALSE),"-")</f>
        <v>-</v>
      </c>
      <c r="BX30" s="21" t="str">
        <f>IFERROR(VLOOKUP($A30,'All Running Order working doc'!$B$4:$CO$60,BX$100,FALSE),"-")</f>
        <v>-</v>
      </c>
      <c r="BY30" s="21" t="str">
        <f>IFERROR(VLOOKUP($A30,'All Running Order working doc'!$B$4:$CO$60,BY$100,FALSE),"-")</f>
        <v>-</v>
      </c>
      <c r="BZ30" s="21" t="str">
        <f>IFERROR(VLOOKUP($A30,'All Running Order working doc'!$B$4:$CO$60,BZ$100,FALSE),"-")</f>
        <v>-</v>
      </c>
      <c r="CA30" s="21" t="str">
        <f>IFERROR(VLOOKUP($A30,'All Running Order working doc'!$B$4:$CO$60,CA$100,FALSE),"-")</f>
        <v>-</v>
      </c>
      <c r="CB30" s="21" t="str">
        <f>IFERROR(VLOOKUP($A30,'All Running Order working doc'!$B$4:$CO$60,CB$100,FALSE),"-")</f>
        <v>-</v>
      </c>
      <c r="CC30" s="21" t="str">
        <f>IFERROR(VLOOKUP($A30,'All Running Order working doc'!$B$4:$CO$60,CC$100,FALSE),"-")</f>
        <v>-</v>
      </c>
      <c r="CD30" s="21" t="str">
        <f>IFERROR(VLOOKUP($A30,'All Running Order working doc'!$B$4:$CO$60,CD$100,FALSE),"-")</f>
        <v>-</v>
      </c>
      <c r="CE30" s="21" t="str">
        <f>IFERROR(VLOOKUP($A30,'All Running Order working doc'!$B$4:$CO$60,CE$100,FALSE),"-")</f>
        <v>-</v>
      </c>
      <c r="CF30" s="21" t="str">
        <f>IFERROR(VLOOKUP($A30,'All Running Order working doc'!$B$4:$CO$60,CF$100,FALSE),"-")</f>
        <v>-</v>
      </c>
      <c r="CG30" s="21" t="str">
        <f>IFERROR(VLOOKUP($A30,'All Running Order working doc'!$B$4:$CO$60,CG$100,FALSE),"-")</f>
        <v>-</v>
      </c>
      <c r="CH30" s="21" t="str">
        <f>IFERROR(VLOOKUP($A30,'All Running Order working doc'!$B$4:$CO$60,CH$100,FALSE),"-")</f>
        <v>-</v>
      </c>
      <c r="CI30" s="21" t="str">
        <f>IFERROR(VLOOKUP($A30,'All Running Order working doc'!$B$4:$CO$60,CI$100,FALSE),"-")</f>
        <v>-</v>
      </c>
      <c r="CJ30" s="21" t="str">
        <f>IFERROR(VLOOKUP($A30,'All Running Order working doc'!$B$4:$CO$60,CJ$100,FALSE),"-")</f>
        <v>-</v>
      </c>
      <c r="CK30" s="21" t="str">
        <f>IFERROR(VLOOKUP($A30,'All Running Order working doc'!$B$4:$CO$60,CK$100,FALSE),"-")</f>
        <v>-</v>
      </c>
      <c r="CL30" s="21" t="str">
        <f>IFERROR(VLOOKUP($A30,'All Running Order working doc'!$B$4:$CO$60,CL$100,FALSE),"-")</f>
        <v>-</v>
      </c>
      <c r="CM30" s="21" t="str">
        <f>IFERROR(VLOOKUP($A30,'All Running Order working doc'!$B$4:$CO$60,CM$100,FALSE),"-")</f>
        <v>-</v>
      </c>
      <c r="CN30" s="21" t="str">
        <f>IFERROR(VLOOKUP($A30,'All Running Order working doc'!$B$4:$CO$60,CN$100,FALSE),"-")</f>
        <v>-</v>
      </c>
      <c r="CQ30" s="3">
        <v>27</v>
      </c>
    </row>
    <row r="31" spans="1:95" x14ac:dyDescent="0.3">
      <c r="A31" s="3" t="str">
        <f>CONCATENATE(Constants!$D$3,CQ31,)</f>
        <v>Clubman28</v>
      </c>
      <c r="B31" s="12" t="str">
        <f>IFERROR(VLOOKUP($A31,'All Running Order working doc'!$B$4:$CO$60,B$100,FALSE),"-")</f>
        <v>-</v>
      </c>
      <c r="C31" s="21" t="str">
        <f>IFERROR(VLOOKUP($A31,'All Running Order working doc'!$B$4:$CO$60,C$100,FALSE),"-")</f>
        <v>-</v>
      </c>
      <c r="D31" s="21" t="str">
        <f>IFERROR(VLOOKUP($A31,'All Running Order working doc'!$B$4:$CO$60,D$100,FALSE),"-")</f>
        <v>-</v>
      </c>
      <c r="E31" s="21" t="str">
        <f>IFERROR(VLOOKUP($A31,'All Running Order working doc'!$B$4:$CO$60,E$100,FALSE),"-")</f>
        <v>-</v>
      </c>
      <c r="F31" s="21" t="str">
        <f>IFERROR(VLOOKUP($A31,'All Running Order working doc'!$B$4:$CO$60,F$100,FALSE),"-")</f>
        <v>-</v>
      </c>
      <c r="G31" s="21" t="str">
        <f>IFERROR(VLOOKUP($A31,'All Running Order working doc'!$B$4:$CO$60,G$100,FALSE),"-")</f>
        <v>-</v>
      </c>
      <c r="H31" s="21" t="str">
        <f>IFERROR(VLOOKUP($A31,'All Running Order working doc'!$B$4:$CO$60,H$100,FALSE),"-")</f>
        <v>-</v>
      </c>
      <c r="I31" s="21" t="str">
        <f>IFERROR(VLOOKUP($A31,'All Running Order working doc'!$B$4:$CO$60,I$100,FALSE),"-")</f>
        <v>-</v>
      </c>
      <c r="J31" s="21" t="str">
        <f>IFERROR(VLOOKUP($A31,'All Running Order working doc'!$B$4:$CO$60,J$100,FALSE),"-")</f>
        <v>-</v>
      </c>
      <c r="K31" s="21" t="str">
        <f>IFERROR(VLOOKUP($A31,'All Running Order working doc'!$B$4:$CO$60,K$100,FALSE),"-")</f>
        <v>-</v>
      </c>
      <c r="L31" s="21" t="str">
        <f>IFERROR(VLOOKUP($A31,'All Running Order working doc'!$B$4:$CO$60,L$100,FALSE),"-")</f>
        <v>-</v>
      </c>
      <c r="M31" s="21" t="str">
        <f>IFERROR(VLOOKUP($A31,'All Running Order working doc'!$B$4:$CO$60,M$100,FALSE),"-")</f>
        <v>-</v>
      </c>
      <c r="N31" s="21" t="str">
        <f>IFERROR(VLOOKUP($A31,'All Running Order working doc'!$B$4:$CO$60,N$100,FALSE),"-")</f>
        <v>-</v>
      </c>
      <c r="O31" s="21" t="str">
        <f>IFERROR(VLOOKUP($A31,'All Running Order working doc'!$B$4:$CO$60,O$100,FALSE),"-")</f>
        <v>-</v>
      </c>
      <c r="P31" s="21" t="str">
        <f>IFERROR(VLOOKUP($A31,'All Running Order working doc'!$B$4:$CO$60,P$100,FALSE),"-")</f>
        <v>-</v>
      </c>
      <c r="Q31" s="21" t="str">
        <f>IFERROR(VLOOKUP($A31,'All Running Order working doc'!$B$4:$CO$60,Q$100,FALSE),"-")</f>
        <v>-</v>
      </c>
      <c r="R31" s="21" t="str">
        <f>IFERROR(VLOOKUP($A31,'All Running Order working doc'!$B$4:$CO$60,R$100,FALSE),"-")</f>
        <v>-</v>
      </c>
      <c r="S31" s="21" t="str">
        <f>IFERROR(VLOOKUP($A31,'All Running Order working doc'!$B$4:$CO$60,S$100,FALSE),"-")</f>
        <v>-</v>
      </c>
      <c r="T31" s="21" t="str">
        <f>IFERROR(VLOOKUP($A31,'All Running Order working doc'!$B$4:$CO$60,T$100,FALSE),"-")</f>
        <v>-</v>
      </c>
      <c r="U31" s="21" t="str">
        <f>IFERROR(VLOOKUP($A31,'All Running Order working doc'!$B$4:$CO$60,U$100,FALSE),"-")</f>
        <v>-</v>
      </c>
      <c r="V31" s="21" t="str">
        <f>IFERROR(VLOOKUP($A31,'All Running Order working doc'!$B$4:$CO$60,V$100,FALSE),"-")</f>
        <v>-</v>
      </c>
      <c r="W31" s="21" t="str">
        <f>IFERROR(VLOOKUP($A31,'All Running Order working doc'!$B$4:$CO$60,W$100,FALSE),"-")</f>
        <v>-</v>
      </c>
      <c r="X31" s="21" t="str">
        <f>IFERROR(VLOOKUP($A31,'All Running Order working doc'!$B$4:$CO$60,X$100,FALSE),"-")</f>
        <v>-</v>
      </c>
      <c r="Y31" s="21" t="str">
        <f>IFERROR(VLOOKUP($A31,'All Running Order working doc'!$B$4:$CO$60,Y$100,FALSE),"-")</f>
        <v>-</v>
      </c>
      <c r="Z31" s="21" t="str">
        <f>IFERROR(VLOOKUP($A31,'All Running Order working doc'!$B$4:$CO$60,Z$100,FALSE),"-")</f>
        <v>-</v>
      </c>
      <c r="AA31" s="21" t="str">
        <f>IFERROR(VLOOKUP($A31,'All Running Order working doc'!$B$4:$CO$60,AA$100,FALSE),"-")</f>
        <v>-</v>
      </c>
      <c r="AB31" s="21" t="str">
        <f>IFERROR(VLOOKUP($A31,'All Running Order working doc'!$B$4:$CO$60,AB$100,FALSE),"-")</f>
        <v>-</v>
      </c>
      <c r="AC31" s="21" t="str">
        <f>IFERROR(VLOOKUP($A31,'All Running Order working doc'!$B$4:$CO$60,AC$100,FALSE),"-")</f>
        <v>-</v>
      </c>
      <c r="AD31" s="21" t="str">
        <f>IFERROR(VLOOKUP($A31,'All Running Order working doc'!$B$4:$CO$60,AD$100,FALSE),"-")</f>
        <v>-</v>
      </c>
      <c r="AE31" s="21" t="str">
        <f>IFERROR(VLOOKUP($A31,'All Running Order working doc'!$B$4:$CO$60,AE$100,FALSE),"-")</f>
        <v>-</v>
      </c>
      <c r="AF31" s="21" t="str">
        <f>IFERROR(VLOOKUP($A31,'All Running Order working doc'!$B$4:$CO$60,AF$100,FALSE),"-")</f>
        <v>-</v>
      </c>
      <c r="AG31" s="21" t="str">
        <f>IFERROR(VLOOKUP($A31,'All Running Order working doc'!$B$4:$CO$60,AG$100,FALSE),"-")</f>
        <v>-</v>
      </c>
      <c r="AH31" s="21" t="str">
        <f>IFERROR(VLOOKUP($A31,'All Running Order working doc'!$B$4:$CO$60,AH$100,FALSE),"-")</f>
        <v>-</v>
      </c>
      <c r="AI31" s="21" t="str">
        <f>IFERROR(VLOOKUP($A31,'All Running Order working doc'!$B$4:$CO$60,AI$100,FALSE),"-")</f>
        <v>-</v>
      </c>
      <c r="AJ31" s="21" t="str">
        <f>IFERROR(VLOOKUP($A31,'All Running Order working doc'!$B$4:$CO$60,AJ$100,FALSE),"-")</f>
        <v>-</v>
      </c>
      <c r="AK31" s="21" t="str">
        <f>IFERROR(VLOOKUP($A31,'All Running Order working doc'!$B$4:$CO$60,AK$100,FALSE),"-")</f>
        <v>-</v>
      </c>
      <c r="AL31" s="21" t="str">
        <f>IFERROR(VLOOKUP($A31,'All Running Order working doc'!$B$4:$CO$60,AL$100,FALSE),"-")</f>
        <v>-</v>
      </c>
      <c r="AM31" s="21" t="str">
        <f>IFERROR(VLOOKUP($A31,'All Running Order working doc'!$B$4:$CO$60,AM$100,FALSE),"-")</f>
        <v>-</v>
      </c>
      <c r="AN31" s="21" t="str">
        <f>IFERROR(VLOOKUP($A31,'All Running Order working doc'!$B$4:$CO$60,AN$100,FALSE),"-")</f>
        <v>-</v>
      </c>
      <c r="AO31" s="21" t="str">
        <f>IFERROR(VLOOKUP($A31,'All Running Order working doc'!$B$4:$CO$60,AO$100,FALSE),"-")</f>
        <v>-</v>
      </c>
      <c r="AP31" s="21" t="str">
        <f>IFERROR(VLOOKUP($A31,'All Running Order working doc'!$B$4:$CO$60,AP$100,FALSE),"-")</f>
        <v>-</v>
      </c>
      <c r="AQ31" s="21" t="str">
        <f>IFERROR(VLOOKUP($A31,'All Running Order working doc'!$B$4:$CO$60,AQ$100,FALSE),"-")</f>
        <v>-</v>
      </c>
      <c r="AR31" s="21" t="str">
        <f>IFERROR(VLOOKUP($A31,'All Running Order working doc'!$B$4:$CO$60,AR$100,FALSE),"-")</f>
        <v>-</v>
      </c>
      <c r="AS31" s="21" t="str">
        <f>IFERROR(VLOOKUP($A31,'All Running Order working doc'!$B$4:$CO$60,AS$100,FALSE),"-")</f>
        <v>-</v>
      </c>
      <c r="AT31" s="21" t="str">
        <f>IFERROR(VLOOKUP($A31,'All Running Order working doc'!$B$4:$CO$60,AT$100,FALSE),"-")</f>
        <v>-</v>
      </c>
      <c r="AU31" s="21" t="str">
        <f>IFERROR(VLOOKUP($A31,'All Running Order working doc'!$B$4:$CO$60,AU$100,FALSE),"-")</f>
        <v>-</v>
      </c>
      <c r="AV31" s="21" t="str">
        <f>IFERROR(VLOOKUP($A31,'All Running Order working doc'!$B$4:$CO$60,AV$100,FALSE),"-")</f>
        <v>-</v>
      </c>
      <c r="AW31" s="21" t="str">
        <f>IFERROR(VLOOKUP($A31,'All Running Order working doc'!$B$4:$CO$60,AW$100,FALSE),"-")</f>
        <v>-</v>
      </c>
      <c r="AX31" s="21" t="str">
        <f>IFERROR(VLOOKUP($A31,'All Running Order working doc'!$B$4:$CO$60,AX$100,FALSE),"-")</f>
        <v>-</v>
      </c>
      <c r="AY31" s="21" t="str">
        <f>IFERROR(VLOOKUP($A31,'All Running Order working doc'!$B$4:$CO$60,AY$100,FALSE),"-")</f>
        <v>-</v>
      </c>
      <c r="AZ31" s="21" t="str">
        <f>IFERROR(VLOOKUP($A31,'All Running Order working doc'!$B$4:$CO$60,AZ$100,FALSE),"-")</f>
        <v>-</v>
      </c>
      <c r="BA31" s="21" t="str">
        <f>IFERROR(VLOOKUP($A31,'All Running Order working doc'!$B$4:$CO$60,BA$100,FALSE),"-")</f>
        <v>-</v>
      </c>
      <c r="BB31" s="21" t="str">
        <f>IFERROR(VLOOKUP($A31,'All Running Order working doc'!$B$4:$CO$60,BB$100,FALSE),"-")</f>
        <v>-</v>
      </c>
      <c r="BC31" s="21" t="str">
        <f>IFERROR(VLOOKUP($A31,'All Running Order working doc'!$B$4:$CO$60,BC$100,FALSE),"-")</f>
        <v>-</v>
      </c>
      <c r="BD31" s="21" t="str">
        <f>IFERROR(VLOOKUP($A31,'All Running Order working doc'!$B$4:$CO$60,BD$100,FALSE),"-")</f>
        <v>-</v>
      </c>
      <c r="BE31" s="21" t="str">
        <f>IFERROR(VLOOKUP($A31,'All Running Order working doc'!$B$4:$CO$60,BE$100,FALSE),"-")</f>
        <v>-</v>
      </c>
      <c r="BF31" s="21" t="str">
        <f>IFERROR(VLOOKUP($A31,'All Running Order working doc'!$B$4:$CO$60,BF$100,FALSE),"-")</f>
        <v>-</v>
      </c>
      <c r="BG31" s="21" t="str">
        <f>IFERROR(VLOOKUP($A31,'All Running Order working doc'!$B$4:$CO$60,BG$100,FALSE),"-")</f>
        <v>-</v>
      </c>
      <c r="BH31" s="21" t="str">
        <f>IFERROR(VLOOKUP($A31,'All Running Order working doc'!$B$4:$CO$60,BH$100,FALSE),"-")</f>
        <v>-</v>
      </c>
      <c r="BI31" s="21" t="str">
        <f>IFERROR(VLOOKUP($A31,'All Running Order working doc'!$B$4:$CO$60,BI$100,FALSE),"-")</f>
        <v>-</v>
      </c>
      <c r="BJ31" s="21" t="str">
        <f>IFERROR(VLOOKUP($A31,'All Running Order working doc'!$B$4:$CO$60,BJ$100,FALSE),"-")</f>
        <v>-</v>
      </c>
      <c r="BK31" s="21" t="str">
        <f>IFERROR(VLOOKUP($A31,'All Running Order working doc'!$B$4:$CO$60,BK$100,FALSE),"-")</f>
        <v>-</v>
      </c>
      <c r="BL31" s="21" t="str">
        <f>IFERROR(VLOOKUP($A31,'All Running Order working doc'!$B$4:$CO$60,BL$100,FALSE),"-")</f>
        <v>-</v>
      </c>
      <c r="BM31" s="21" t="str">
        <f>IFERROR(VLOOKUP($A31,'All Running Order working doc'!$B$4:$CO$60,BM$100,FALSE),"-")</f>
        <v>-</v>
      </c>
      <c r="BN31" s="21" t="str">
        <f>IFERROR(VLOOKUP($A31,'All Running Order working doc'!$B$4:$CO$60,BN$100,FALSE),"-")</f>
        <v>-</v>
      </c>
      <c r="BO31" s="21" t="str">
        <f>IFERROR(VLOOKUP($A31,'All Running Order working doc'!$B$4:$CO$60,BO$100,FALSE),"-")</f>
        <v>-</v>
      </c>
      <c r="BP31" s="21" t="str">
        <f>IFERROR(VLOOKUP($A31,'All Running Order working doc'!$B$4:$CO$60,BP$100,FALSE),"-")</f>
        <v>-</v>
      </c>
      <c r="BQ31" s="21" t="str">
        <f>IFERROR(VLOOKUP($A31,'All Running Order working doc'!$B$4:$CO$60,BQ$100,FALSE),"-")</f>
        <v>-</v>
      </c>
      <c r="BR31" s="21" t="str">
        <f>IFERROR(VLOOKUP($A31,'All Running Order working doc'!$B$4:$CO$60,BR$100,FALSE),"-")</f>
        <v>-</v>
      </c>
      <c r="BS31" s="21" t="str">
        <f>IFERROR(VLOOKUP($A31,'All Running Order working doc'!$B$4:$CO$60,BS$100,FALSE),"-")</f>
        <v>-</v>
      </c>
      <c r="BT31" s="21" t="str">
        <f>IFERROR(VLOOKUP($A31,'All Running Order working doc'!$B$4:$CO$60,BT$100,FALSE),"-")</f>
        <v>-</v>
      </c>
      <c r="BU31" s="21" t="str">
        <f>IFERROR(VLOOKUP($A31,'All Running Order working doc'!$B$4:$CO$60,BU$100,FALSE),"-")</f>
        <v>-</v>
      </c>
      <c r="BV31" s="21" t="str">
        <f>IFERROR(VLOOKUP($A31,'All Running Order working doc'!$B$4:$CO$60,BV$100,FALSE),"-")</f>
        <v>-</v>
      </c>
      <c r="BW31" s="21" t="str">
        <f>IFERROR(VLOOKUP($A31,'All Running Order working doc'!$B$4:$CO$60,BW$100,FALSE),"-")</f>
        <v>-</v>
      </c>
      <c r="BX31" s="21" t="str">
        <f>IFERROR(VLOOKUP($A31,'All Running Order working doc'!$B$4:$CO$60,BX$100,FALSE),"-")</f>
        <v>-</v>
      </c>
      <c r="BY31" s="21" t="str">
        <f>IFERROR(VLOOKUP($A31,'All Running Order working doc'!$B$4:$CO$60,BY$100,FALSE),"-")</f>
        <v>-</v>
      </c>
      <c r="BZ31" s="21" t="str">
        <f>IFERROR(VLOOKUP($A31,'All Running Order working doc'!$B$4:$CO$60,BZ$100,FALSE),"-")</f>
        <v>-</v>
      </c>
      <c r="CA31" s="21" t="str">
        <f>IFERROR(VLOOKUP($A31,'All Running Order working doc'!$B$4:$CO$60,CA$100,FALSE),"-")</f>
        <v>-</v>
      </c>
      <c r="CB31" s="21" t="str">
        <f>IFERROR(VLOOKUP($A31,'All Running Order working doc'!$B$4:$CO$60,CB$100,FALSE),"-")</f>
        <v>-</v>
      </c>
      <c r="CC31" s="21" t="str">
        <f>IFERROR(VLOOKUP($A31,'All Running Order working doc'!$B$4:$CO$60,CC$100,FALSE),"-")</f>
        <v>-</v>
      </c>
      <c r="CD31" s="21" t="str">
        <f>IFERROR(VLOOKUP($A31,'All Running Order working doc'!$B$4:$CO$60,CD$100,FALSE),"-")</f>
        <v>-</v>
      </c>
      <c r="CE31" s="21" t="str">
        <f>IFERROR(VLOOKUP($A31,'All Running Order working doc'!$B$4:$CO$60,CE$100,FALSE),"-")</f>
        <v>-</v>
      </c>
      <c r="CF31" s="21" t="str">
        <f>IFERROR(VLOOKUP($A31,'All Running Order working doc'!$B$4:$CO$60,CF$100,FALSE),"-")</f>
        <v>-</v>
      </c>
      <c r="CG31" s="21" t="str">
        <f>IFERROR(VLOOKUP($A31,'All Running Order working doc'!$B$4:$CO$60,CG$100,FALSE),"-")</f>
        <v>-</v>
      </c>
      <c r="CH31" s="21" t="str">
        <f>IFERROR(VLOOKUP($A31,'All Running Order working doc'!$B$4:$CO$60,CH$100,FALSE),"-")</f>
        <v>-</v>
      </c>
      <c r="CI31" s="21" t="str">
        <f>IFERROR(VLOOKUP($A31,'All Running Order working doc'!$B$4:$CO$60,CI$100,FALSE),"-")</f>
        <v>-</v>
      </c>
      <c r="CJ31" s="21" t="str">
        <f>IFERROR(VLOOKUP($A31,'All Running Order working doc'!$B$4:$CO$60,CJ$100,FALSE),"-")</f>
        <v>-</v>
      </c>
      <c r="CK31" s="21" t="str">
        <f>IFERROR(VLOOKUP($A31,'All Running Order working doc'!$B$4:$CO$60,CK$100,FALSE),"-")</f>
        <v>-</v>
      </c>
      <c r="CL31" s="21" t="str">
        <f>IFERROR(VLOOKUP($A31,'All Running Order working doc'!$B$4:$CO$60,CL$100,FALSE),"-")</f>
        <v>-</v>
      </c>
      <c r="CM31" s="21" t="str">
        <f>IFERROR(VLOOKUP($A31,'All Running Order working doc'!$B$4:$CO$60,CM$100,FALSE),"-")</f>
        <v>-</v>
      </c>
      <c r="CN31" s="21" t="str">
        <f>IFERROR(VLOOKUP($A31,'All Running Order working doc'!$B$4:$CO$60,CN$100,FALSE),"-")</f>
        <v>-</v>
      </c>
      <c r="CQ31" s="3">
        <v>28</v>
      </c>
    </row>
    <row r="32" spans="1:95" x14ac:dyDescent="0.3">
      <c r="A32" s="3" t="str">
        <f>CONCATENATE(Constants!$D$3,CQ32,)</f>
        <v>Clubman29</v>
      </c>
      <c r="B32" s="12" t="str">
        <f>IFERROR(VLOOKUP($A32,'All Running Order working doc'!$B$4:$CO$60,B$100,FALSE),"-")</f>
        <v>-</v>
      </c>
      <c r="C32" s="21" t="str">
        <f>IFERROR(VLOOKUP($A32,'All Running Order working doc'!$B$4:$CO$60,C$100,FALSE),"-")</f>
        <v>-</v>
      </c>
      <c r="D32" s="21" t="str">
        <f>IFERROR(VLOOKUP($A32,'All Running Order working doc'!$B$4:$CO$60,D$100,FALSE),"-")</f>
        <v>-</v>
      </c>
      <c r="E32" s="21" t="str">
        <f>IFERROR(VLOOKUP($A32,'All Running Order working doc'!$B$4:$CO$60,E$100,FALSE),"-")</f>
        <v>-</v>
      </c>
      <c r="F32" s="21" t="str">
        <f>IFERROR(VLOOKUP($A32,'All Running Order working doc'!$B$4:$CO$60,F$100,FALSE),"-")</f>
        <v>-</v>
      </c>
      <c r="G32" s="21" t="str">
        <f>IFERROR(VLOOKUP($A32,'All Running Order working doc'!$B$4:$CO$60,G$100,FALSE),"-")</f>
        <v>-</v>
      </c>
      <c r="H32" s="21" t="str">
        <f>IFERROR(VLOOKUP($A32,'All Running Order working doc'!$B$4:$CO$60,H$100,FALSE),"-")</f>
        <v>-</v>
      </c>
      <c r="I32" s="21" t="str">
        <f>IFERROR(VLOOKUP($A32,'All Running Order working doc'!$B$4:$CO$60,I$100,FALSE),"-")</f>
        <v>-</v>
      </c>
      <c r="J32" s="21" t="str">
        <f>IFERROR(VLOOKUP($A32,'All Running Order working doc'!$B$4:$CO$60,J$100,FALSE),"-")</f>
        <v>-</v>
      </c>
      <c r="K32" s="21" t="str">
        <f>IFERROR(VLOOKUP($A32,'All Running Order working doc'!$B$4:$CO$60,K$100,FALSE),"-")</f>
        <v>-</v>
      </c>
      <c r="L32" s="21" t="str">
        <f>IFERROR(VLOOKUP($A32,'All Running Order working doc'!$B$4:$CO$60,L$100,FALSE),"-")</f>
        <v>-</v>
      </c>
      <c r="M32" s="21" t="str">
        <f>IFERROR(VLOOKUP($A32,'All Running Order working doc'!$B$4:$CO$60,M$100,FALSE),"-")</f>
        <v>-</v>
      </c>
      <c r="N32" s="21" t="str">
        <f>IFERROR(VLOOKUP($A32,'All Running Order working doc'!$B$4:$CO$60,N$100,FALSE),"-")</f>
        <v>-</v>
      </c>
      <c r="O32" s="21" t="str">
        <f>IFERROR(VLOOKUP($A32,'All Running Order working doc'!$B$4:$CO$60,O$100,FALSE),"-")</f>
        <v>-</v>
      </c>
      <c r="P32" s="21" t="str">
        <f>IFERROR(VLOOKUP($A32,'All Running Order working doc'!$B$4:$CO$60,P$100,FALSE),"-")</f>
        <v>-</v>
      </c>
      <c r="Q32" s="21" t="str">
        <f>IFERROR(VLOOKUP($A32,'All Running Order working doc'!$B$4:$CO$60,Q$100,FALSE),"-")</f>
        <v>-</v>
      </c>
      <c r="R32" s="21" t="str">
        <f>IFERROR(VLOOKUP($A32,'All Running Order working doc'!$B$4:$CO$60,R$100,FALSE),"-")</f>
        <v>-</v>
      </c>
      <c r="S32" s="21" t="str">
        <f>IFERROR(VLOOKUP($A32,'All Running Order working doc'!$B$4:$CO$60,S$100,FALSE),"-")</f>
        <v>-</v>
      </c>
      <c r="T32" s="21" t="str">
        <f>IFERROR(VLOOKUP($A32,'All Running Order working doc'!$B$4:$CO$60,T$100,FALSE),"-")</f>
        <v>-</v>
      </c>
      <c r="U32" s="21" t="str">
        <f>IFERROR(VLOOKUP($A32,'All Running Order working doc'!$B$4:$CO$60,U$100,FALSE),"-")</f>
        <v>-</v>
      </c>
      <c r="V32" s="21" t="str">
        <f>IFERROR(VLOOKUP($A32,'All Running Order working doc'!$B$4:$CO$60,V$100,FALSE),"-")</f>
        <v>-</v>
      </c>
      <c r="W32" s="21" t="str">
        <f>IFERROR(VLOOKUP($A32,'All Running Order working doc'!$B$4:$CO$60,W$100,FALSE),"-")</f>
        <v>-</v>
      </c>
      <c r="X32" s="21" t="str">
        <f>IFERROR(VLOOKUP($A32,'All Running Order working doc'!$B$4:$CO$60,X$100,FALSE),"-")</f>
        <v>-</v>
      </c>
      <c r="Y32" s="21" t="str">
        <f>IFERROR(VLOOKUP($A32,'All Running Order working doc'!$B$4:$CO$60,Y$100,FALSE),"-")</f>
        <v>-</v>
      </c>
      <c r="Z32" s="21" t="str">
        <f>IFERROR(VLOOKUP($A32,'All Running Order working doc'!$B$4:$CO$60,Z$100,FALSE),"-")</f>
        <v>-</v>
      </c>
      <c r="AA32" s="21" t="str">
        <f>IFERROR(VLOOKUP($A32,'All Running Order working doc'!$B$4:$CO$60,AA$100,FALSE),"-")</f>
        <v>-</v>
      </c>
      <c r="AB32" s="21" t="str">
        <f>IFERROR(VLOOKUP($A32,'All Running Order working doc'!$B$4:$CO$60,AB$100,FALSE),"-")</f>
        <v>-</v>
      </c>
      <c r="AC32" s="21" t="str">
        <f>IFERROR(VLOOKUP($A32,'All Running Order working doc'!$B$4:$CO$60,AC$100,FALSE),"-")</f>
        <v>-</v>
      </c>
      <c r="AD32" s="21" t="str">
        <f>IFERROR(VLOOKUP($A32,'All Running Order working doc'!$B$4:$CO$60,AD$100,FALSE),"-")</f>
        <v>-</v>
      </c>
      <c r="AE32" s="21" t="str">
        <f>IFERROR(VLOOKUP($A32,'All Running Order working doc'!$B$4:$CO$60,AE$100,FALSE),"-")</f>
        <v>-</v>
      </c>
      <c r="AF32" s="21" t="str">
        <f>IFERROR(VLOOKUP($A32,'All Running Order working doc'!$B$4:$CO$60,AF$100,FALSE),"-")</f>
        <v>-</v>
      </c>
      <c r="AG32" s="21" t="str">
        <f>IFERROR(VLOOKUP($A32,'All Running Order working doc'!$B$4:$CO$60,AG$100,FALSE),"-")</f>
        <v>-</v>
      </c>
      <c r="AH32" s="21" t="str">
        <f>IFERROR(VLOOKUP($A32,'All Running Order working doc'!$B$4:$CO$60,AH$100,FALSE),"-")</f>
        <v>-</v>
      </c>
      <c r="AI32" s="21" t="str">
        <f>IFERROR(VLOOKUP($A32,'All Running Order working doc'!$B$4:$CO$60,AI$100,FALSE),"-")</f>
        <v>-</v>
      </c>
      <c r="AJ32" s="21" t="str">
        <f>IFERROR(VLOOKUP($A32,'All Running Order working doc'!$B$4:$CO$60,AJ$100,FALSE),"-")</f>
        <v>-</v>
      </c>
      <c r="AK32" s="21" t="str">
        <f>IFERROR(VLOOKUP($A32,'All Running Order working doc'!$B$4:$CO$60,AK$100,FALSE),"-")</f>
        <v>-</v>
      </c>
      <c r="AL32" s="21" t="str">
        <f>IFERROR(VLOOKUP($A32,'All Running Order working doc'!$B$4:$CO$60,AL$100,FALSE),"-")</f>
        <v>-</v>
      </c>
      <c r="AM32" s="21" t="str">
        <f>IFERROR(VLOOKUP($A32,'All Running Order working doc'!$B$4:$CO$60,AM$100,FALSE),"-")</f>
        <v>-</v>
      </c>
      <c r="AN32" s="21" t="str">
        <f>IFERROR(VLOOKUP($A32,'All Running Order working doc'!$B$4:$CO$60,AN$100,FALSE),"-")</f>
        <v>-</v>
      </c>
      <c r="AO32" s="21" t="str">
        <f>IFERROR(VLOOKUP($A32,'All Running Order working doc'!$B$4:$CO$60,AO$100,FALSE),"-")</f>
        <v>-</v>
      </c>
      <c r="AP32" s="21" t="str">
        <f>IFERROR(VLOOKUP($A32,'All Running Order working doc'!$B$4:$CO$60,AP$100,FALSE),"-")</f>
        <v>-</v>
      </c>
      <c r="AQ32" s="21" t="str">
        <f>IFERROR(VLOOKUP($A32,'All Running Order working doc'!$B$4:$CO$60,AQ$100,FALSE),"-")</f>
        <v>-</v>
      </c>
      <c r="AR32" s="21" t="str">
        <f>IFERROR(VLOOKUP($A32,'All Running Order working doc'!$B$4:$CO$60,AR$100,FALSE),"-")</f>
        <v>-</v>
      </c>
      <c r="AS32" s="21" t="str">
        <f>IFERROR(VLOOKUP($A32,'All Running Order working doc'!$B$4:$CO$60,AS$100,FALSE),"-")</f>
        <v>-</v>
      </c>
      <c r="AT32" s="21" t="str">
        <f>IFERROR(VLOOKUP($A32,'All Running Order working doc'!$B$4:$CO$60,AT$100,FALSE),"-")</f>
        <v>-</v>
      </c>
      <c r="AU32" s="21" t="str">
        <f>IFERROR(VLOOKUP($A32,'All Running Order working doc'!$B$4:$CO$60,AU$100,FALSE),"-")</f>
        <v>-</v>
      </c>
      <c r="AV32" s="21" t="str">
        <f>IFERROR(VLOOKUP($A32,'All Running Order working doc'!$B$4:$CO$60,AV$100,FALSE),"-")</f>
        <v>-</v>
      </c>
      <c r="AW32" s="21" t="str">
        <f>IFERROR(VLOOKUP($A32,'All Running Order working doc'!$B$4:$CO$60,AW$100,FALSE),"-")</f>
        <v>-</v>
      </c>
      <c r="AX32" s="21" t="str">
        <f>IFERROR(VLOOKUP($A32,'All Running Order working doc'!$B$4:$CO$60,AX$100,FALSE),"-")</f>
        <v>-</v>
      </c>
      <c r="AY32" s="21" t="str">
        <f>IFERROR(VLOOKUP($A32,'All Running Order working doc'!$B$4:$CO$60,AY$100,FALSE),"-")</f>
        <v>-</v>
      </c>
      <c r="AZ32" s="21" t="str">
        <f>IFERROR(VLOOKUP($A32,'All Running Order working doc'!$B$4:$CO$60,AZ$100,FALSE),"-")</f>
        <v>-</v>
      </c>
      <c r="BA32" s="21" t="str">
        <f>IFERROR(VLOOKUP($A32,'All Running Order working doc'!$B$4:$CO$60,BA$100,FALSE),"-")</f>
        <v>-</v>
      </c>
      <c r="BB32" s="21" t="str">
        <f>IFERROR(VLOOKUP($A32,'All Running Order working doc'!$B$4:$CO$60,BB$100,FALSE),"-")</f>
        <v>-</v>
      </c>
      <c r="BC32" s="21" t="str">
        <f>IFERROR(VLOOKUP($A32,'All Running Order working doc'!$B$4:$CO$60,BC$100,FALSE),"-")</f>
        <v>-</v>
      </c>
      <c r="BD32" s="21" t="str">
        <f>IFERROR(VLOOKUP($A32,'All Running Order working doc'!$B$4:$CO$60,BD$100,FALSE),"-")</f>
        <v>-</v>
      </c>
      <c r="BE32" s="21" t="str">
        <f>IFERROR(VLOOKUP($A32,'All Running Order working doc'!$B$4:$CO$60,BE$100,FALSE),"-")</f>
        <v>-</v>
      </c>
      <c r="BF32" s="21" t="str">
        <f>IFERROR(VLOOKUP($A32,'All Running Order working doc'!$B$4:$CO$60,BF$100,FALSE),"-")</f>
        <v>-</v>
      </c>
      <c r="BG32" s="21" t="str">
        <f>IFERROR(VLOOKUP($A32,'All Running Order working doc'!$B$4:$CO$60,BG$100,FALSE),"-")</f>
        <v>-</v>
      </c>
      <c r="BH32" s="21" t="str">
        <f>IFERROR(VLOOKUP($A32,'All Running Order working doc'!$B$4:$CO$60,BH$100,FALSE),"-")</f>
        <v>-</v>
      </c>
      <c r="BI32" s="21" t="str">
        <f>IFERROR(VLOOKUP($A32,'All Running Order working doc'!$B$4:$CO$60,BI$100,FALSE),"-")</f>
        <v>-</v>
      </c>
      <c r="BJ32" s="21" t="str">
        <f>IFERROR(VLOOKUP($A32,'All Running Order working doc'!$B$4:$CO$60,BJ$100,FALSE),"-")</f>
        <v>-</v>
      </c>
      <c r="BK32" s="21" t="str">
        <f>IFERROR(VLOOKUP($A32,'All Running Order working doc'!$B$4:$CO$60,BK$100,FALSE),"-")</f>
        <v>-</v>
      </c>
      <c r="BL32" s="21" t="str">
        <f>IFERROR(VLOOKUP($A32,'All Running Order working doc'!$B$4:$CO$60,BL$100,FALSE),"-")</f>
        <v>-</v>
      </c>
      <c r="BM32" s="21" t="str">
        <f>IFERROR(VLOOKUP($A32,'All Running Order working doc'!$B$4:$CO$60,BM$100,FALSE),"-")</f>
        <v>-</v>
      </c>
      <c r="BN32" s="21" t="str">
        <f>IFERROR(VLOOKUP($A32,'All Running Order working doc'!$B$4:$CO$60,BN$100,FALSE),"-")</f>
        <v>-</v>
      </c>
      <c r="BO32" s="21" t="str">
        <f>IFERROR(VLOOKUP($A32,'All Running Order working doc'!$B$4:$CO$60,BO$100,FALSE),"-")</f>
        <v>-</v>
      </c>
      <c r="BP32" s="21" t="str">
        <f>IFERROR(VLOOKUP($A32,'All Running Order working doc'!$B$4:$CO$60,BP$100,FALSE),"-")</f>
        <v>-</v>
      </c>
      <c r="BQ32" s="21" t="str">
        <f>IFERROR(VLOOKUP($A32,'All Running Order working doc'!$B$4:$CO$60,BQ$100,FALSE),"-")</f>
        <v>-</v>
      </c>
      <c r="BR32" s="21" t="str">
        <f>IFERROR(VLOOKUP($A32,'All Running Order working doc'!$B$4:$CO$60,BR$100,FALSE),"-")</f>
        <v>-</v>
      </c>
      <c r="BS32" s="21" t="str">
        <f>IFERROR(VLOOKUP($A32,'All Running Order working doc'!$B$4:$CO$60,BS$100,FALSE),"-")</f>
        <v>-</v>
      </c>
      <c r="BT32" s="21" t="str">
        <f>IFERROR(VLOOKUP($A32,'All Running Order working doc'!$B$4:$CO$60,BT$100,FALSE),"-")</f>
        <v>-</v>
      </c>
      <c r="BU32" s="21" t="str">
        <f>IFERROR(VLOOKUP($A32,'All Running Order working doc'!$B$4:$CO$60,BU$100,FALSE),"-")</f>
        <v>-</v>
      </c>
      <c r="BV32" s="21" t="str">
        <f>IFERROR(VLOOKUP($A32,'All Running Order working doc'!$B$4:$CO$60,BV$100,FALSE),"-")</f>
        <v>-</v>
      </c>
      <c r="BW32" s="21" t="str">
        <f>IFERROR(VLOOKUP($A32,'All Running Order working doc'!$B$4:$CO$60,BW$100,FALSE),"-")</f>
        <v>-</v>
      </c>
      <c r="BX32" s="21" t="str">
        <f>IFERROR(VLOOKUP($A32,'All Running Order working doc'!$B$4:$CO$60,BX$100,FALSE),"-")</f>
        <v>-</v>
      </c>
      <c r="BY32" s="21" t="str">
        <f>IFERROR(VLOOKUP($A32,'All Running Order working doc'!$B$4:$CO$60,BY$100,FALSE),"-")</f>
        <v>-</v>
      </c>
      <c r="BZ32" s="21" t="str">
        <f>IFERROR(VLOOKUP($A32,'All Running Order working doc'!$B$4:$CO$60,BZ$100,FALSE),"-")</f>
        <v>-</v>
      </c>
      <c r="CA32" s="21" t="str">
        <f>IFERROR(VLOOKUP($A32,'All Running Order working doc'!$B$4:$CO$60,CA$100,FALSE),"-")</f>
        <v>-</v>
      </c>
      <c r="CB32" s="21" t="str">
        <f>IFERROR(VLOOKUP($A32,'All Running Order working doc'!$B$4:$CO$60,CB$100,FALSE),"-")</f>
        <v>-</v>
      </c>
      <c r="CC32" s="21" t="str">
        <f>IFERROR(VLOOKUP($A32,'All Running Order working doc'!$B$4:$CO$60,CC$100,FALSE),"-")</f>
        <v>-</v>
      </c>
      <c r="CD32" s="21" t="str">
        <f>IFERROR(VLOOKUP($A32,'All Running Order working doc'!$B$4:$CO$60,CD$100,FALSE),"-")</f>
        <v>-</v>
      </c>
      <c r="CE32" s="21" t="str">
        <f>IFERROR(VLOOKUP($A32,'All Running Order working doc'!$B$4:$CO$60,CE$100,FALSE),"-")</f>
        <v>-</v>
      </c>
      <c r="CF32" s="21" t="str">
        <f>IFERROR(VLOOKUP($A32,'All Running Order working doc'!$B$4:$CO$60,CF$100,FALSE),"-")</f>
        <v>-</v>
      </c>
      <c r="CG32" s="21" t="str">
        <f>IFERROR(VLOOKUP($A32,'All Running Order working doc'!$B$4:$CO$60,CG$100,FALSE),"-")</f>
        <v>-</v>
      </c>
      <c r="CH32" s="21" t="str">
        <f>IFERROR(VLOOKUP($A32,'All Running Order working doc'!$B$4:$CO$60,CH$100,FALSE),"-")</f>
        <v>-</v>
      </c>
      <c r="CI32" s="21" t="str">
        <f>IFERROR(VLOOKUP($A32,'All Running Order working doc'!$B$4:$CO$60,CI$100,FALSE),"-")</f>
        <v>-</v>
      </c>
      <c r="CJ32" s="21" t="str">
        <f>IFERROR(VLOOKUP($A32,'All Running Order working doc'!$B$4:$CO$60,CJ$100,FALSE),"-")</f>
        <v>-</v>
      </c>
      <c r="CK32" s="21" t="str">
        <f>IFERROR(VLOOKUP($A32,'All Running Order working doc'!$B$4:$CO$60,CK$100,FALSE),"-")</f>
        <v>-</v>
      </c>
      <c r="CL32" s="21" t="str">
        <f>IFERROR(VLOOKUP($A32,'All Running Order working doc'!$B$4:$CO$60,CL$100,FALSE),"-")</f>
        <v>-</v>
      </c>
      <c r="CM32" s="21" t="str">
        <f>IFERROR(VLOOKUP($A32,'All Running Order working doc'!$B$4:$CO$60,CM$100,FALSE),"-")</f>
        <v>-</v>
      </c>
      <c r="CN32" s="21" t="str">
        <f>IFERROR(VLOOKUP($A32,'All Running Order working doc'!$B$4:$CO$60,CN$100,FALSE),"-")</f>
        <v>-</v>
      </c>
      <c r="CQ32" s="3">
        <v>29</v>
      </c>
    </row>
    <row r="33" spans="1:95" x14ac:dyDescent="0.3">
      <c r="A33" s="3" t="str">
        <f>CONCATENATE(Constants!$D$3,CQ33,)</f>
        <v>Clubman30</v>
      </c>
      <c r="B33" s="12" t="str">
        <f>IFERROR(VLOOKUP($A33,'All Running Order working doc'!$B$4:$CO$60,B$100,FALSE),"-")</f>
        <v>-</v>
      </c>
      <c r="C33" s="21" t="str">
        <f>IFERROR(VLOOKUP($A33,'All Running Order working doc'!$B$4:$CO$60,C$100,FALSE),"-")</f>
        <v>-</v>
      </c>
      <c r="D33" s="21" t="str">
        <f>IFERROR(VLOOKUP($A33,'All Running Order working doc'!$B$4:$CO$60,D$100,FALSE),"-")</f>
        <v>-</v>
      </c>
      <c r="E33" s="21" t="str">
        <f>IFERROR(VLOOKUP($A33,'All Running Order working doc'!$B$4:$CO$60,E$100,FALSE),"-")</f>
        <v>-</v>
      </c>
      <c r="F33" s="21" t="str">
        <f>IFERROR(VLOOKUP($A33,'All Running Order working doc'!$B$4:$CO$60,F$100,FALSE),"-")</f>
        <v>-</v>
      </c>
      <c r="G33" s="21" t="str">
        <f>IFERROR(VLOOKUP($A33,'All Running Order working doc'!$B$4:$CO$60,G$100,FALSE),"-")</f>
        <v>-</v>
      </c>
      <c r="H33" s="21" t="str">
        <f>IFERROR(VLOOKUP($A33,'All Running Order working doc'!$B$4:$CO$60,H$100,FALSE),"-")</f>
        <v>-</v>
      </c>
      <c r="I33" s="21" t="str">
        <f>IFERROR(VLOOKUP($A33,'All Running Order working doc'!$B$4:$CO$60,I$100,FALSE),"-")</f>
        <v>-</v>
      </c>
      <c r="J33" s="21" t="str">
        <f>IFERROR(VLOOKUP($A33,'All Running Order working doc'!$B$4:$CO$60,J$100,FALSE),"-")</f>
        <v>-</v>
      </c>
      <c r="K33" s="21" t="str">
        <f>IFERROR(VLOOKUP($A33,'All Running Order working doc'!$B$4:$CO$60,K$100,FALSE),"-")</f>
        <v>-</v>
      </c>
      <c r="L33" s="21" t="str">
        <f>IFERROR(VLOOKUP($A33,'All Running Order working doc'!$B$4:$CO$60,L$100,FALSE),"-")</f>
        <v>-</v>
      </c>
      <c r="M33" s="21" t="str">
        <f>IFERROR(VLOOKUP($A33,'All Running Order working doc'!$B$4:$CO$60,M$100,FALSE),"-")</f>
        <v>-</v>
      </c>
      <c r="N33" s="21" t="str">
        <f>IFERROR(VLOOKUP($A33,'All Running Order working doc'!$B$4:$CO$60,N$100,FALSE),"-")</f>
        <v>-</v>
      </c>
      <c r="O33" s="21" t="str">
        <f>IFERROR(VLOOKUP($A33,'All Running Order working doc'!$B$4:$CO$60,O$100,FALSE),"-")</f>
        <v>-</v>
      </c>
      <c r="P33" s="21" t="str">
        <f>IFERROR(VLOOKUP($A33,'All Running Order working doc'!$B$4:$CO$60,P$100,FALSE),"-")</f>
        <v>-</v>
      </c>
      <c r="Q33" s="21" t="str">
        <f>IFERROR(VLOOKUP($A33,'All Running Order working doc'!$B$4:$CO$60,Q$100,FALSE),"-")</f>
        <v>-</v>
      </c>
      <c r="R33" s="21" t="str">
        <f>IFERROR(VLOOKUP($A33,'All Running Order working doc'!$B$4:$CO$60,R$100,FALSE),"-")</f>
        <v>-</v>
      </c>
      <c r="S33" s="21" t="str">
        <f>IFERROR(VLOOKUP($A33,'All Running Order working doc'!$B$4:$CO$60,S$100,FALSE),"-")</f>
        <v>-</v>
      </c>
      <c r="T33" s="21" t="str">
        <f>IFERROR(VLOOKUP($A33,'All Running Order working doc'!$B$4:$CO$60,T$100,FALSE),"-")</f>
        <v>-</v>
      </c>
      <c r="U33" s="21" t="str">
        <f>IFERROR(VLOOKUP($A33,'All Running Order working doc'!$B$4:$CO$60,U$100,FALSE),"-")</f>
        <v>-</v>
      </c>
      <c r="V33" s="21" t="str">
        <f>IFERROR(VLOOKUP($A33,'All Running Order working doc'!$B$4:$CO$60,V$100,FALSE),"-")</f>
        <v>-</v>
      </c>
      <c r="W33" s="21" t="str">
        <f>IFERROR(VLOOKUP($A33,'All Running Order working doc'!$B$4:$CO$60,W$100,FALSE),"-")</f>
        <v>-</v>
      </c>
      <c r="X33" s="21" t="str">
        <f>IFERROR(VLOOKUP($A33,'All Running Order working doc'!$B$4:$CO$60,X$100,FALSE),"-")</f>
        <v>-</v>
      </c>
      <c r="Y33" s="21" t="str">
        <f>IFERROR(VLOOKUP($A33,'All Running Order working doc'!$B$4:$CO$60,Y$100,FALSE),"-")</f>
        <v>-</v>
      </c>
      <c r="Z33" s="21" t="str">
        <f>IFERROR(VLOOKUP($A33,'All Running Order working doc'!$B$4:$CO$60,Z$100,FALSE),"-")</f>
        <v>-</v>
      </c>
      <c r="AA33" s="21" t="str">
        <f>IFERROR(VLOOKUP($A33,'All Running Order working doc'!$B$4:$CO$60,AA$100,FALSE),"-")</f>
        <v>-</v>
      </c>
      <c r="AB33" s="21" t="str">
        <f>IFERROR(VLOOKUP($A33,'All Running Order working doc'!$B$4:$CO$60,AB$100,FALSE),"-")</f>
        <v>-</v>
      </c>
      <c r="AC33" s="21" t="str">
        <f>IFERROR(VLOOKUP($A33,'All Running Order working doc'!$B$4:$CO$60,AC$100,FALSE),"-")</f>
        <v>-</v>
      </c>
      <c r="AD33" s="21" t="str">
        <f>IFERROR(VLOOKUP($A33,'All Running Order working doc'!$B$4:$CO$60,AD$100,FALSE),"-")</f>
        <v>-</v>
      </c>
      <c r="AE33" s="21" t="str">
        <f>IFERROR(VLOOKUP($A33,'All Running Order working doc'!$B$4:$CO$60,AE$100,FALSE),"-")</f>
        <v>-</v>
      </c>
      <c r="AF33" s="21" t="str">
        <f>IFERROR(VLOOKUP($A33,'All Running Order working doc'!$B$4:$CO$60,AF$100,FALSE),"-")</f>
        <v>-</v>
      </c>
      <c r="AG33" s="21" t="str">
        <f>IFERROR(VLOOKUP($A33,'All Running Order working doc'!$B$4:$CO$60,AG$100,FALSE),"-")</f>
        <v>-</v>
      </c>
      <c r="AH33" s="21" t="str">
        <f>IFERROR(VLOOKUP($A33,'All Running Order working doc'!$B$4:$CO$60,AH$100,FALSE),"-")</f>
        <v>-</v>
      </c>
      <c r="AI33" s="21" t="str">
        <f>IFERROR(VLOOKUP($A33,'All Running Order working doc'!$B$4:$CO$60,AI$100,FALSE),"-")</f>
        <v>-</v>
      </c>
      <c r="AJ33" s="21" t="str">
        <f>IFERROR(VLOOKUP($A33,'All Running Order working doc'!$B$4:$CO$60,AJ$100,FALSE),"-")</f>
        <v>-</v>
      </c>
      <c r="AK33" s="21" t="str">
        <f>IFERROR(VLOOKUP($A33,'All Running Order working doc'!$B$4:$CO$60,AK$100,FALSE),"-")</f>
        <v>-</v>
      </c>
      <c r="AL33" s="21" t="str">
        <f>IFERROR(VLOOKUP($A33,'All Running Order working doc'!$B$4:$CO$60,AL$100,FALSE),"-")</f>
        <v>-</v>
      </c>
      <c r="AM33" s="21" t="str">
        <f>IFERROR(VLOOKUP($A33,'All Running Order working doc'!$B$4:$CO$60,AM$100,FALSE),"-")</f>
        <v>-</v>
      </c>
      <c r="AN33" s="21" t="str">
        <f>IFERROR(VLOOKUP($A33,'All Running Order working doc'!$B$4:$CO$60,AN$100,FALSE),"-")</f>
        <v>-</v>
      </c>
      <c r="AO33" s="21" t="str">
        <f>IFERROR(VLOOKUP($A33,'All Running Order working doc'!$B$4:$CO$60,AO$100,FALSE),"-")</f>
        <v>-</v>
      </c>
      <c r="AP33" s="21" t="str">
        <f>IFERROR(VLOOKUP($A33,'All Running Order working doc'!$B$4:$CO$60,AP$100,FALSE),"-")</f>
        <v>-</v>
      </c>
      <c r="AQ33" s="21" t="str">
        <f>IFERROR(VLOOKUP($A33,'All Running Order working doc'!$B$4:$CO$60,AQ$100,FALSE),"-")</f>
        <v>-</v>
      </c>
      <c r="AR33" s="21" t="str">
        <f>IFERROR(VLOOKUP($A33,'All Running Order working doc'!$B$4:$CO$60,AR$100,FALSE),"-")</f>
        <v>-</v>
      </c>
      <c r="AS33" s="21" t="str">
        <f>IFERROR(VLOOKUP($A33,'All Running Order working doc'!$B$4:$CO$60,AS$100,FALSE),"-")</f>
        <v>-</v>
      </c>
      <c r="AT33" s="21" t="str">
        <f>IFERROR(VLOOKUP($A33,'All Running Order working doc'!$B$4:$CO$60,AT$100,FALSE),"-")</f>
        <v>-</v>
      </c>
      <c r="AU33" s="21" t="str">
        <f>IFERROR(VLOOKUP($A33,'All Running Order working doc'!$B$4:$CO$60,AU$100,FALSE),"-")</f>
        <v>-</v>
      </c>
      <c r="AV33" s="21" t="str">
        <f>IFERROR(VLOOKUP($A33,'All Running Order working doc'!$B$4:$CO$60,AV$100,FALSE),"-")</f>
        <v>-</v>
      </c>
      <c r="AW33" s="21" t="str">
        <f>IFERROR(VLOOKUP($A33,'All Running Order working doc'!$B$4:$CO$60,AW$100,FALSE),"-")</f>
        <v>-</v>
      </c>
      <c r="AX33" s="21" t="str">
        <f>IFERROR(VLOOKUP($A33,'All Running Order working doc'!$B$4:$CO$60,AX$100,FALSE),"-")</f>
        <v>-</v>
      </c>
      <c r="AY33" s="21" t="str">
        <f>IFERROR(VLOOKUP($A33,'All Running Order working doc'!$B$4:$CO$60,AY$100,FALSE),"-")</f>
        <v>-</v>
      </c>
      <c r="AZ33" s="21" t="str">
        <f>IFERROR(VLOOKUP($A33,'All Running Order working doc'!$B$4:$CO$60,AZ$100,FALSE),"-")</f>
        <v>-</v>
      </c>
      <c r="BA33" s="21" t="str">
        <f>IFERROR(VLOOKUP($A33,'All Running Order working doc'!$B$4:$CO$60,BA$100,FALSE),"-")</f>
        <v>-</v>
      </c>
      <c r="BB33" s="21" t="str">
        <f>IFERROR(VLOOKUP($A33,'All Running Order working doc'!$B$4:$CO$60,BB$100,FALSE),"-")</f>
        <v>-</v>
      </c>
      <c r="BC33" s="21" t="str">
        <f>IFERROR(VLOOKUP($A33,'All Running Order working doc'!$B$4:$CO$60,BC$100,FALSE),"-")</f>
        <v>-</v>
      </c>
      <c r="BD33" s="21" t="str">
        <f>IFERROR(VLOOKUP($A33,'All Running Order working doc'!$B$4:$CO$60,BD$100,FALSE),"-")</f>
        <v>-</v>
      </c>
      <c r="BE33" s="21" t="str">
        <f>IFERROR(VLOOKUP($A33,'All Running Order working doc'!$B$4:$CO$60,BE$100,FALSE),"-")</f>
        <v>-</v>
      </c>
      <c r="BF33" s="21" t="str">
        <f>IFERROR(VLOOKUP($A33,'All Running Order working doc'!$B$4:$CO$60,BF$100,FALSE),"-")</f>
        <v>-</v>
      </c>
      <c r="BG33" s="21" t="str">
        <f>IFERROR(VLOOKUP($A33,'All Running Order working doc'!$B$4:$CO$60,BG$100,FALSE),"-")</f>
        <v>-</v>
      </c>
      <c r="BH33" s="21" t="str">
        <f>IFERROR(VLOOKUP($A33,'All Running Order working doc'!$B$4:$CO$60,BH$100,FALSE),"-")</f>
        <v>-</v>
      </c>
      <c r="BI33" s="21" t="str">
        <f>IFERROR(VLOOKUP($A33,'All Running Order working doc'!$B$4:$CO$60,BI$100,FALSE),"-")</f>
        <v>-</v>
      </c>
      <c r="BJ33" s="21" t="str">
        <f>IFERROR(VLOOKUP($A33,'All Running Order working doc'!$B$4:$CO$60,BJ$100,FALSE),"-")</f>
        <v>-</v>
      </c>
      <c r="BK33" s="21" t="str">
        <f>IFERROR(VLOOKUP($A33,'All Running Order working doc'!$B$4:$CO$60,BK$100,FALSE),"-")</f>
        <v>-</v>
      </c>
      <c r="BL33" s="21" t="str">
        <f>IFERROR(VLOOKUP($A33,'All Running Order working doc'!$B$4:$CO$60,BL$100,FALSE),"-")</f>
        <v>-</v>
      </c>
      <c r="BM33" s="21" t="str">
        <f>IFERROR(VLOOKUP($A33,'All Running Order working doc'!$B$4:$CO$60,BM$100,FALSE),"-")</f>
        <v>-</v>
      </c>
      <c r="BN33" s="21" t="str">
        <f>IFERROR(VLOOKUP($A33,'All Running Order working doc'!$B$4:$CO$60,BN$100,FALSE),"-")</f>
        <v>-</v>
      </c>
      <c r="BO33" s="21" t="str">
        <f>IFERROR(VLOOKUP($A33,'All Running Order working doc'!$B$4:$CO$60,BO$100,FALSE),"-")</f>
        <v>-</v>
      </c>
      <c r="BP33" s="21" t="str">
        <f>IFERROR(VLOOKUP($A33,'All Running Order working doc'!$B$4:$CO$60,BP$100,FALSE),"-")</f>
        <v>-</v>
      </c>
      <c r="BQ33" s="21" t="str">
        <f>IFERROR(VLOOKUP($A33,'All Running Order working doc'!$B$4:$CO$60,BQ$100,FALSE),"-")</f>
        <v>-</v>
      </c>
      <c r="BR33" s="21" t="str">
        <f>IFERROR(VLOOKUP($A33,'All Running Order working doc'!$B$4:$CO$60,BR$100,FALSE),"-")</f>
        <v>-</v>
      </c>
      <c r="BS33" s="21" t="str">
        <f>IFERROR(VLOOKUP($A33,'All Running Order working doc'!$B$4:$CO$60,BS$100,FALSE),"-")</f>
        <v>-</v>
      </c>
      <c r="BT33" s="21" t="str">
        <f>IFERROR(VLOOKUP($A33,'All Running Order working doc'!$B$4:$CO$60,BT$100,FALSE),"-")</f>
        <v>-</v>
      </c>
      <c r="BU33" s="21" t="str">
        <f>IFERROR(VLOOKUP($A33,'All Running Order working doc'!$B$4:$CO$60,BU$100,FALSE),"-")</f>
        <v>-</v>
      </c>
      <c r="BV33" s="21" t="str">
        <f>IFERROR(VLOOKUP($A33,'All Running Order working doc'!$B$4:$CO$60,BV$100,FALSE),"-")</f>
        <v>-</v>
      </c>
      <c r="BW33" s="21" t="str">
        <f>IFERROR(VLOOKUP($A33,'All Running Order working doc'!$B$4:$CO$60,BW$100,FALSE),"-")</f>
        <v>-</v>
      </c>
      <c r="BX33" s="21" t="str">
        <f>IFERROR(VLOOKUP($A33,'All Running Order working doc'!$B$4:$CO$60,BX$100,FALSE),"-")</f>
        <v>-</v>
      </c>
      <c r="BY33" s="21" t="str">
        <f>IFERROR(VLOOKUP($A33,'All Running Order working doc'!$B$4:$CO$60,BY$100,FALSE),"-")</f>
        <v>-</v>
      </c>
      <c r="BZ33" s="21" t="str">
        <f>IFERROR(VLOOKUP($A33,'All Running Order working doc'!$B$4:$CO$60,BZ$100,FALSE),"-")</f>
        <v>-</v>
      </c>
      <c r="CA33" s="21" t="str">
        <f>IFERROR(VLOOKUP($A33,'All Running Order working doc'!$B$4:$CO$60,CA$100,FALSE),"-")</f>
        <v>-</v>
      </c>
      <c r="CB33" s="21" t="str">
        <f>IFERROR(VLOOKUP($A33,'All Running Order working doc'!$B$4:$CO$60,CB$100,FALSE),"-")</f>
        <v>-</v>
      </c>
      <c r="CC33" s="21" t="str">
        <f>IFERROR(VLOOKUP($A33,'All Running Order working doc'!$B$4:$CO$60,CC$100,FALSE),"-")</f>
        <v>-</v>
      </c>
      <c r="CD33" s="21" t="str">
        <f>IFERROR(VLOOKUP($A33,'All Running Order working doc'!$B$4:$CO$60,CD$100,FALSE),"-")</f>
        <v>-</v>
      </c>
      <c r="CE33" s="21" t="str">
        <f>IFERROR(VLOOKUP($A33,'All Running Order working doc'!$B$4:$CO$60,CE$100,FALSE),"-")</f>
        <v>-</v>
      </c>
      <c r="CF33" s="21" t="str">
        <f>IFERROR(VLOOKUP($A33,'All Running Order working doc'!$B$4:$CO$60,CF$100,FALSE),"-")</f>
        <v>-</v>
      </c>
      <c r="CG33" s="21" t="str">
        <f>IFERROR(VLOOKUP($A33,'All Running Order working doc'!$B$4:$CO$60,CG$100,FALSE),"-")</f>
        <v>-</v>
      </c>
      <c r="CH33" s="21" t="str">
        <f>IFERROR(VLOOKUP($A33,'All Running Order working doc'!$B$4:$CO$60,CH$100,FALSE),"-")</f>
        <v>-</v>
      </c>
      <c r="CI33" s="21" t="str">
        <f>IFERROR(VLOOKUP($A33,'All Running Order working doc'!$B$4:$CO$60,CI$100,FALSE),"-")</f>
        <v>-</v>
      </c>
      <c r="CJ33" s="21" t="str">
        <f>IFERROR(VLOOKUP($A33,'All Running Order working doc'!$B$4:$CO$60,CJ$100,FALSE),"-")</f>
        <v>-</v>
      </c>
      <c r="CK33" s="21" t="str">
        <f>IFERROR(VLOOKUP($A33,'All Running Order working doc'!$B$4:$CO$60,CK$100,FALSE),"-")</f>
        <v>-</v>
      </c>
      <c r="CL33" s="21" t="str">
        <f>IFERROR(VLOOKUP($A33,'All Running Order working doc'!$B$4:$CO$60,CL$100,FALSE),"-")</f>
        <v>-</v>
      </c>
      <c r="CM33" s="21" t="str">
        <f>IFERROR(VLOOKUP($A33,'All Running Order working doc'!$B$4:$CO$60,CM$100,FALSE),"-")</f>
        <v>-</v>
      </c>
      <c r="CN33" s="21" t="str">
        <f>IFERROR(VLOOKUP($A33,'All Running Order working doc'!$B$4:$CO$60,CN$100,FALSE),"-")</f>
        <v>-</v>
      </c>
      <c r="CQ33" s="3">
        <v>30</v>
      </c>
    </row>
    <row r="34" spans="1:95" x14ac:dyDescent="0.3">
      <c r="A34" s="3" t="str">
        <f>CONCATENATE(Constants!$D$3,CQ34,)</f>
        <v>Clubman31</v>
      </c>
      <c r="B34" s="12" t="str">
        <f>IFERROR(VLOOKUP($A34,'All Running Order working doc'!$B$4:$CO$60,B$100,FALSE),"-")</f>
        <v>-</v>
      </c>
      <c r="C34" s="21" t="str">
        <f>IFERROR(VLOOKUP($A34,'All Running Order working doc'!$B$4:$CO$60,C$100,FALSE),"-")</f>
        <v>-</v>
      </c>
      <c r="D34" s="21" t="str">
        <f>IFERROR(VLOOKUP($A34,'All Running Order working doc'!$B$4:$CO$60,D$100,FALSE),"-")</f>
        <v>-</v>
      </c>
      <c r="E34" s="21" t="str">
        <f>IFERROR(VLOOKUP($A34,'All Running Order working doc'!$B$4:$CO$60,E$100,FALSE),"-")</f>
        <v>-</v>
      </c>
      <c r="F34" s="21" t="str">
        <f>IFERROR(VLOOKUP($A34,'All Running Order working doc'!$B$4:$CO$60,F$100,FALSE),"-")</f>
        <v>-</v>
      </c>
      <c r="G34" s="21" t="str">
        <f>IFERROR(VLOOKUP($A34,'All Running Order working doc'!$B$4:$CO$60,G$100,FALSE),"-")</f>
        <v>-</v>
      </c>
      <c r="H34" s="21" t="str">
        <f>IFERROR(VLOOKUP($A34,'All Running Order working doc'!$B$4:$CO$60,H$100,FALSE),"-")</f>
        <v>-</v>
      </c>
      <c r="I34" s="21" t="str">
        <f>IFERROR(VLOOKUP($A34,'All Running Order working doc'!$B$4:$CO$60,I$100,FALSE),"-")</f>
        <v>-</v>
      </c>
      <c r="J34" s="21" t="str">
        <f>IFERROR(VLOOKUP($A34,'All Running Order working doc'!$B$4:$CO$60,J$100,FALSE),"-")</f>
        <v>-</v>
      </c>
      <c r="K34" s="21" t="str">
        <f>IFERROR(VLOOKUP($A34,'All Running Order working doc'!$B$4:$CO$60,K$100,FALSE),"-")</f>
        <v>-</v>
      </c>
      <c r="L34" s="21" t="str">
        <f>IFERROR(VLOOKUP($A34,'All Running Order working doc'!$B$4:$CO$60,L$100,FALSE),"-")</f>
        <v>-</v>
      </c>
      <c r="M34" s="21" t="str">
        <f>IFERROR(VLOOKUP($A34,'All Running Order working doc'!$B$4:$CO$60,M$100,FALSE),"-")</f>
        <v>-</v>
      </c>
      <c r="N34" s="21" t="str">
        <f>IFERROR(VLOOKUP($A34,'All Running Order working doc'!$B$4:$CO$60,N$100,FALSE),"-")</f>
        <v>-</v>
      </c>
      <c r="O34" s="21" t="str">
        <f>IFERROR(VLOOKUP($A34,'All Running Order working doc'!$B$4:$CO$60,O$100,FALSE),"-")</f>
        <v>-</v>
      </c>
      <c r="P34" s="21" t="str">
        <f>IFERROR(VLOOKUP($A34,'All Running Order working doc'!$B$4:$CO$60,P$100,FALSE),"-")</f>
        <v>-</v>
      </c>
      <c r="Q34" s="21" t="str">
        <f>IFERROR(VLOOKUP($A34,'All Running Order working doc'!$B$4:$CO$60,Q$100,FALSE),"-")</f>
        <v>-</v>
      </c>
      <c r="R34" s="21" t="str">
        <f>IFERROR(VLOOKUP($A34,'All Running Order working doc'!$B$4:$CO$60,R$100,FALSE),"-")</f>
        <v>-</v>
      </c>
      <c r="S34" s="21" t="str">
        <f>IFERROR(VLOOKUP($A34,'All Running Order working doc'!$B$4:$CO$60,S$100,FALSE),"-")</f>
        <v>-</v>
      </c>
      <c r="T34" s="21" t="str">
        <f>IFERROR(VLOOKUP($A34,'All Running Order working doc'!$B$4:$CO$60,T$100,FALSE),"-")</f>
        <v>-</v>
      </c>
      <c r="U34" s="21" t="str">
        <f>IFERROR(VLOOKUP($A34,'All Running Order working doc'!$B$4:$CO$60,U$100,FALSE),"-")</f>
        <v>-</v>
      </c>
      <c r="V34" s="21" t="str">
        <f>IFERROR(VLOOKUP($A34,'All Running Order working doc'!$B$4:$CO$60,V$100,FALSE),"-")</f>
        <v>-</v>
      </c>
      <c r="W34" s="21" t="str">
        <f>IFERROR(VLOOKUP($A34,'All Running Order working doc'!$B$4:$CO$60,W$100,FALSE),"-")</f>
        <v>-</v>
      </c>
      <c r="X34" s="21" t="str">
        <f>IFERROR(VLOOKUP($A34,'All Running Order working doc'!$B$4:$CO$60,X$100,FALSE),"-")</f>
        <v>-</v>
      </c>
      <c r="Y34" s="21" t="str">
        <f>IFERROR(VLOOKUP($A34,'All Running Order working doc'!$B$4:$CO$60,Y$100,FALSE),"-")</f>
        <v>-</v>
      </c>
      <c r="Z34" s="21" t="str">
        <f>IFERROR(VLOOKUP($A34,'All Running Order working doc'!$B$4:$CO$60,Z$100,FALSE),"-")</f>
        <v>-</v>
      </c>
      <c r="AA34" s="21" t="str">
        <f>IFERROR(VLOOKUP($A34,'All Running Order working doc'!$B$4:$CO$60,AA$100,FALSE),"-")</f>
        <v>-</v>
      </c>
      <c r="AB34" s="21" t="str">
        <f>IFERROR(VLOOKUP($A34,'All Running Order working doc'!$B$4:$CO$60,AB$100,FALSE),"-")</f>
        <v>-</v>
      </c>
      <c r="AC34" s="21" t="str">
        <f>IFERROR(VLOOKUP($A34,'All Running Order working doc'!$B$4:$CO$60,AC$100,FALSE),"-")</f>
        <v>-</v>
      </c>
      <c r="AD34" s="21" t="str">
        <f>IFERROR(VLOOKUP($A34,'All Running Order working doc'!$B$4:$CO$60,AD$100,FALSE),"-")</f>
        <v>-</v>
      </c>
      <c r="AE34" s="21" t="str">
        <f>IFERROR(VLOOKUP($A34,'All Running Order working doc'!$B$4:$CO$60,AE$100,FALSE),"-")</f>
        <v>-</v>
      </c>
      <c r="AF34" s="21" t="str">
        <f>IFERROR(VLOOKUP($A34,'All Running Order working doc'!$B$4:$CO$60,AF$100,FALSE),"-")</f>
        <v>-</v>
      </c>
      <c r="AG34" s="21" t="str">
        <f>IFERROR(VLOOKUP($A34,'All Running Order working doc'!$B$4:$CO$60,AG$100,FALSE),"-")</f>
        <v>-</v>
      </c>
      <c r="AH34" s="21" t="str">
        <f>IFERROR(VLOOKUP($A34,'All Running Order working doc'!$B$4:$CO$60,AH$100,FALSE),"-")</f>
        <v>-</v>
      </c>
      <c r="AI34" s="21" t="str">
        <f>IFERROR(VLOOKUP($A34,'All Running Order working doc'!$B$4:$CO$60,AI$100,FALSE),"-")</f>
        <v>-</v>
      </c>
      <c r="AJ34" s="21" t="str">
        <f>IFERROR(VLOOKUP($A34,'All Running Order working doc'!$B$4:$CO$60,AJ$100,FALSE),"-")</f>
        <v>-</v>
      </c>
      <c r="AK34" s="21" t="str">
        <f>IFERROR(VLOOKUP($A34,'All Running Order working doc'!$B$4:$CO$60,AK$100,FALSE),"-")</f>
        <v>-</v>
      </c>
      <c r="AL34" s="21" t="str">
        <f>IFERROR(VLOOKUP($A34,'All Running Order working doc'!$B$4:$CO$60,AL$100,FALSE),"-")</f>
        <v>-</v>
      </c>
      <c r="AM34" s="21" t="str">
        <f>IFERROR(VLOOKUP($A34,'All Running Order working doc'!$B$4:$CO$60,AM$100,FALSE),"-")</f>
        <v>-</v>
      </c>
      <c r="AN34" s="21" t="str">
        <f>IFERROR(VLOOKUP($A34,'All Running Order working doc'!$B$4:$CO$60,AN$100,FALSE),"-")</f>
        <v>-</v>
      </c>
      <c r="AO34" s="21" t="str">
        <f>IFERROR(VLOOKUP($A34,'All Running Order working doc'!$B$4:$CO$60,AO$100,FALSE),"-")</f>
        <v>-</v>
      </c>
      <c r="AP34" s="21" t="str">
        <f>IFERROR(VLOOKUP($A34,'All Running Order working doc'!$B$4:$CO$60,AP$100,FALSE),"-")</f>
        <v>-</v>
      </c>
      <c r="AQ34" s="21" t="str">
        <f>IFERROR(VLOOKUP($A34,'All Running Order working doc'!$B$4:$CO$60,AQ$100,FALSE),"-")</f>
        <v>-</v>
      </c>
      <c r="AR34" s="21" t="str">
        <f>IFERROR(VLOOKUP($A34,'All Running Order working doc'!$B$4:$CO$60,AR$100,FALSE),"-")</f>
        <v>-</v>
      </c>
      <c r="AS34" s="21" t="str">
        <f>IFERROR(VLOOKUP($A34,'All Running Order working doc'!$B$4:$CO$60,AS$100,FALSE),"-")</f>
        <v>-</v>
      </c>
      <c r="AT34" s="21" t="str">
        <f>IFERROR(VLOOKUP($A34,'All Running Order working doc'!$B$4:$CO$60,AT$100,FALSE),"-")</f>
        <v>-</v>
      </c>
      <c r="AU34" s="21" t="str">
        <f>IFERROR(VLOOKUP($A34,'All Running Order working doc'!$B$4:$CO$60,AU$100,FALSE),"-")</f>
        <v>-</v>
      </c>
      <c r="AV34" s="21" t="str">
        <f>IFERROR(VLOOKUP($A34,'All Running Order working doc'!$B$4:$CO$60,AV$100,FALSE),"-")</f>
        <v>-</v>
      </c>
      <c r="AW34" s="21" t="str">
        <f>IFERROR(VLOOKUP($A34,'All Running Order working doc'!$B$4:$CO$60,AW$100,FALSE),"-")</f>
        <v>-</v>
      </c>
      <c r="AX34" s="21" t="str">
        <f>IFERROR(VLOOKUP($A34,'All Running Order working doc'!$B$4:$CO$60,AX$100,FALSE),"-")</f>
        <v>-</v>
      </c>
      <c r="AY34" s="21" t="str">
        <f>IFERROR(VLOOKUP($A34,'All Running Order working doc'!$B$4:$CO$60,AY$100,FALSE),"-")</f>
        <v>-</v>
      </c>
      <c r="AZ34" s="21" t="str">
        <f>IFERROR(VLOOKUP($A34,'All Running Order working doc'!$B$4:$CO$60,AZ$100,FALSE),"-")</f>
        <v>-</v>
      </c>
      <c r="BA34" s="21" t="str">
        <f>IFERROR(VLOOKUP($A34,'All Running Order working doc'!$B$4:$CO$60,BA$100,FALSE),"-")</f>
        <v>-</v>
      </c>
      <c r="BB34" s="21" t="str">
        <f>IFERROR(VLOOKUP($A34,'All Running Order working doc'!$B$4:$CO$60,BB$100,FALSE),"-")</f>
        <v>-</v>
      </c>
      <c r="BC34" s="21" t="str">
        <f>IFERROR(VLOOKUP($A34,'All Running Order working doc'!$B$4:$CO$60,BC$100,FALSE),"-")</f>
        <v>-</v>
      </c>
      <c r="BD34" s="21" t="str">
        <f>IFERROR(VLOOKUP($A34,'All Running Order working doc'!$B$4:$CO$60,BD$100,FALSE),"-")</f>
        <v>-</v>
      </c>
      <c r="BE34" s="21" t="str">
        <f>IFERROR(VLOOKUP($A34,'All Running Order working doc'!$B$4:$CO$60,BE$100,FALSE),"-")</f>
        <v>-</v>
      </c>
      <c r="BF34" s="21" t="str">
        <f>IFERROR(VLOOKUP($A34,'All Running Order working doc'!$B$4:$CO$60,BF$100,FALSE),"-")</f>
        <v>-</v>
      </c>
      <c r="BG34" s="21" t="str">
        <f>IFERROR(VLOOKUP($A34,'All Running Order working doc'!$B$4:$CO$60,BG$100,FALSE),"-")</f>
        <v>-</v>
      </c>
      <c r="BH34" s="21" t="str">
        <f>IFERROR(VLOOKUP($A34,'All Running Order working doc'!$B$4:$CO$60,BH$100,FALSE),"-")</f>
        <v>-</v>
      </c>
      <c r="BI34" s="21" t="str">
        <f>IFERROR(VLOOKUP($A34,'All Running Order working doc'!$B$4:$CO$60,BI$100,FALSE),"-")</f>
        <v>-</v>
      </c>
      <c r="BJ34" s="21" t="str">
        <f>IFERROR(VLOOKUP($A34,'All Running Order working doc'!$B$4:$CO$60,BJ$100,FALSE),"-")</f>
        <v>-</v>
      </c>
      <c r="BK34" s="21" t="str">
        <f>IFERROR(VLOOKUP($A34,'All Running Order working doc'!$B$4:$CO$60,BK$100,FALSE),"-")</f>
        <v>-</v>
      </c>
      <c r="BL34" s="21" t="str">
        <f>IFERROR(VLOOKUP($A34,'All Running Order working doc'!$B$4:$CO$60,BL$100,FALSE),"-")</f>
        <v>-</v>
      </c>
      <c r="BM34" s="21" t="str">
        <f>IFERROR(VLOOKUP($A34,'All Running Order working doc'!$B$4:$CO$60,BM$100,FALSE),"-")</f>
        <v>-</v>
      </c>
      <c r="BN34" s="21" t="str">
        <f>IFERROR(VLOOKUP($A34,'All Running Order working doc'!$B$4:$CO$60,BN$100,FALSE),"-")</f>
        <v>-</v>
      </c>
      <c r="BO34" s="21" t="str">
        <f>IFERROR(VLOOKUP($A34,'All Running Order working doc'!$B$4:$CO$60,BO$100,FALSE),"-")</f>
        <v>-</v>
      </c>
      <c r="BP34" s="21" t="str">
        <f>IFERROR(VLOOKUP($A34,'All Running Order working doc'!$B$4:$CO$60,BP$100,FALSE),"-")</f>
        <v>-</v>
      </c>
      <c r="BQ34" s="21" t="str">
        <f>IFERROR(VLOOKUP($A34,'All Running Order working doc'!$B$4:$CO$60,BQ$100,FALSE),"-")</f>
        <v>-</v>
      </c>
      <c r="BR34" s="21" t="str">
        <f>IFERROR(VLOOKUP($A34,'All Running Order working doc'!$B$4:$CO$60,BR$100,FALSE),"-")</f>
        <v>-</v>
      </c>
      <c r="BS34" s="21" t="str">
        <f>IFERROR(VLOOKUP($A34,'All Running Order working doc'!$B$4:$CO$60,BS$100,FALSE),"-")</f>
        <v>-</v>
      </c>
      <c r="BT34" s="21" t="str">
        <f>IFERROR(VLOOKUP($A34,'All Running Order working doc'!$B$4:$CO$60,BT$100,FALSE),"-")</f>
        <v>-</v>
      </c>
      <c r="BU34" s="21" t="str">
        <f>IFERROR(VLOOKUP($A34,'All Running Order working doc'!$B$4:$CO$60,BU$100,FALSE),"-")</f>
        <v>-</v>
      </c>
      <c r="BV34" s="21" t="str">
        <f>IFERROR(VLOOKUP($A34,'All Running Order working doc'!$B$4:$CO$60,BV$100,FALSE),"-")</f>
        <v>-</v>
      </c>
      <c r="BW34" s="21" t="str">
        <f>IFERROR(VLOOKUP($A34,'All Running Order working doc'!$B$4:$CO$60,BW$100,FALSE),"-")</f>
        <v>-</v>
      </c>
      <c r="BX34" s="21" t="str">
        <f>IFERROR(VLOOKUP($A34,'All Running Order working doc'!$B$4:$CO$60,BX$100,FALSE),"-")</f>
        <v>-</v>
      </c>
      <c r="BY34" s="21" t="str">
        <f>IFERROR(VLOOKUP($A34,'All Running Order working doc'!$B$4:$CO$60,BY$100,FALSE),"-")</f>
        <v>-</v>
      </c>
      <c r="BZ34" s="21" t="str">
        <f>IFERROR(VLOOKUP($A34,'All Running Order working doc'!$B$4:$CO$60,BZ$100,FALSE),"-")</f>
        <v>-</v>
      </c>
      <c r="CA34" s="21" t="str">
        <f>IFERROR(VLOOKUP($A34,'All Running Order working doc'!$B$4:$CO$60,CA$100,FALSE),"-")</f>
        <v>-</v>
      </c>
      <c r="CB34" s="21" t="str">
        <f>IFERROR(VLOOKUP($A34,'All Running Order working doc'!$B$4:$CO$60,CB$100,FALSE),"-")</f>
        <v>-</v>
      </c>
      <c r="CC34" s="21" t="str">
        <f>IFERROR(VLOOKUP($A34,'All Running Order working doc'!$B$4:$CO$60,CC$100,FALSE),"-")</f>
        <v>-</v>
      </c>
      <c r="CD34" s="21" t="str">
        <f>IFERROR(VLOOKUP($A34,'All Running Order working doc'!$B$4:$CO$60,CD$100,FALSE),"-")</f>
        <v>-</v>
      </c>
      <c r="CE34" s="21" t="str">
        <f>IFERROR(VLOOKUP($A34,'All Running Order working doc'!$B$4:$CO$60,CE$100,FALSE),"-")</f>
        <v>-</v>
      </c>
      <c r="CF34" s="21" t="str">
        <f>IFERROR(VLOOKUP($A34,'All Running Order working doc'!$B$4:$CO$60,CF$100,FALSE),"-")</f>
        <v>-</v>
      </c>
      <c r="CG34" s="21" t="str">
        <f>IFERROR(VLOOKUP($A34,'All Running Order working doc'!$B$4:$CO$60,CG$100,FALSE),"-")</f>
        <v>-</v>
      </c>
      <c r="CH34" s="21" t="str">
        <f>IFERROR(VLOOKUP($A34,'All Running Order working doc'!$B$4:$CO$60,CH$100,FALSE),"-")</f>
        <v>-</v>
      </c>
      <c r="CI34" s="21" t="str">
        <f>IFERROR(VLOOKUP($A34,'All Running Order working doc'!$B$4:$CO$60,CI$100,FALSE),"-")</f>
        <v>-</v>
      </c>
      <c r="CJ34" s="21" t="str">
        <f>IFERROR(VLOOKUP($A34,'All Running Order working doc'!$B$4:$CO$60,CJ$100,FALSE),"-")</f>
        <v>-</v>
      </c>
      <c r="CK34" s="21" t="str">
        <f>IFERROR(VLOOKUP($A34,'All Running Order working doc'!$B$4:$CO$60,CK$100,FALSE),"-")</f>
        <v>-</v>
      </c>
      <c r="CL34" s="21" t="str">
        <f>IFERROR(VLOOKUP($A34,'All Running Order working doc'!$B$4:$CO$60,CL$100,FALSE),"-")</f>
        <v>-</v>
      </c>
      <c r="CM34" s="21" t="str">
        <f>IFERROR(VLOOKUP($A34,'All Running Order working doc'!$B$4:$CO$60,CM$100,FALSE),"-")</f>
        <v>-</v>
      </c>
      <c r="CN34" s="21" t="str">
        <f>IFERROR(VLOOKUP($A34,'All Running Order working doc'!$B$4:$CO$60,CN$100,FALSE),"-")</f>
        <v>-</v>
      </c>
      <c r="CQ34" s="3">
        <v>31</v>
      </c>
    </row>
    <row r="35" spans="1:95" x14ac:dyDescent="0.3">
      <c r="A35" s="3" t="str">
        <f>CONCATENATE(Constants!$D$3,CQ35,)</f>
        <v>Clubman32</v>
      </c>
      <c r="B35" s="12" t="str">
        <f>IFERROR(VLOOKUP($A35,'All Running Order working doc'!$B$4:$CO$60,B$100,FALSE),"-")</f>
        <v>-</v>
      </c>
      <c r="C35" s="21" t="str">
        <f>IFERROR(VLOOKUP($A35,'All Running Order working doc'!$B$4:$CO$60,C$100,FALSE),"-")</f>
        <v>-</v>
      </c>
      <c r="D35" s="21" t="str">
        <f>IFERROR(VLOOKUP($A35,'All Running Order working doc'!$B$4:$CO$60,D$100,FALSE),"-")</f>
        <v>-</v>
      </c>
      <c r="E35" s="21" t="str">
        <f>IFERROR(VLOOKUP($A35,'All Running Order working doc'!$B$4:$CO$60,E$100,FALSE),"-")</f>
        <v>-</v>
      </c>
      <c r="F35" s="21" t="str">
        <f>IFERROR(VLOOKUP($A35,'All Running Order working doc'!$B$4:$CO$60,F$100,FALSE),"-")</f>
        <v>-</v>
      </c>
      <c r="G35" s="21" t="str">
        <f>IFERROR(VLOOKUP($A35,'All Running Order working doc'!$B$4:$CO$60,G$100,FALSE),"-")</f>
        <v>-</v>
      </c>
      <c r="H35" s="21" t="str">
        <f>IFERROR(VLOOKUP($A35,'All Running Order working doc'!$B$4:$CO$60,H$100,FALSE),"-")</f>
        <v>-</v>
      </c>
      <c r="I35" s="21" t="str">
        <f>IFERROR(VLOOKUP($A35,'All Running Order working doc'!$B$4:$CO$60,I$100,FALSE),"-")</f>
        <v>-</v>
      </c>
      <c r="J35" s="21" t="str">
        <f>IFERROR(VLOOKUP($A35,'All Running Order working doc'!$B$4:$CO$60,J$100,FALSE),"-")</f>
        <v>-</v>
      </c>
      <c r="K35" s="21" t="str">
        <f>IFERROR(VLOOKUP($A35,'All Running Order working doc'!$B$4:$CO$60,K$100,FALSE),"-")</f>
        <v>-</v>
      </c>
      <c r="L35" s="21" t="str">
        <f>IFERROR(VLOOKUP($A35,'All Running Order working doc'!$B$4:$CO$60,L$100,FALSE),"-")</f>
        <v>-</v>
      </c>
      <c r="M35" s="21" t="str">
        <f>IFERROR(VLOOKUP($A35,'All Running Order working doc'!$B$4:$CO$60,M$100,FALSE),"-")</f>
        <v>-</v>
      </c>
      <c r="N35" s="21" t="str">
        <f>IFERROR(VLOOKUP($A35,'All Running Order working doc'!$B$4:$CO$60,N$100,FALSE),"-")</f>
        <v>-</v>
      </c>
      <c r="O35" s="21" t="str">
        <f>IFERROR(VLOOKUP($A35,'All Running Order working doc'!$B$4:$CO$60,O$100,FALSE),"-")</f>
        <v>-</v>
      </c>
      <c r="P35" s="21" t="str">
        <f>IFERROR(VLOOKUP($A35,'All Running Order working doc'!$B$4:$CO$60,P$100,FALSE),"-")</f>
        <v>-</v>
      </c>
      <c r="Q35" s="21" t="str">
        <f>IFERROR(VLOOKUP($A35,'All Running Order working doc'!$B$4:$CO$60,Q$100,FALSE),"-")</f>
        <v>-</v>
      </c>
      <c r="R35" s="21" t="str">
        <f>IFERROR(VLOOKUP($A35,'All Running Order working doc'!$B$4:$CO$60,R$100,FALSE),"-")</f>
        <v>-</v>
      </c>
      <c r="S35" s="21" t="str">
        <f>IFERROR(VLOOKUP($A35,'All Running Order working doc'!$B$4:$CO$60,S$100,FALSE),"-")</f>
        <v>-</v>
      </c>
      <c r="T35" s="21" t="str">
        <f>IFERROR(VLOOKUP($A35,'All Running Order working doc'!$B$4:$CO$60,T$100,FALSE),"-")</f>
        <v>-</v>
      </c>
      <c r="U35" s="21" t="str">
        <f>IFERROR(VLOOKUP($A35,'All Running Order working doc'!$B$4:$CO$60,U$100,FALSE),"-")</f>
        <v>-</v>
      </c>
      <c r="V35" s="21" t="str">
        <f>IFERROR(VLOOKUP($A35,'All Running Order working doc'!$B$4:$CO$60,V$100,FALSE),"-")</f>
        <v>-</v>
      </c>
      <c r="W35" s="21" t="str">
        <f>IFERROR(VLOOKUP($A35,'All Running Order working doc'!$B$4:$CO$60,W$100,FALSE),"-")</f>
        <v>-</v>
      </c>
      <c r="X35" s="21" t="str">
        <f>IFERROR(VLOOKUP($A35,'All Running Order working doc'!$B$4:$CO$60,X$100,FALSE),"-")</f>
        <v>-</v>
      </c>
      <c r="Y35" s="21" t="str">
        <f>IFERROR(VLOOKUP($A35,'All Running Order working doc'!$B$4:$CO$60,Y$100,FALSE),"-")</f>
        <v>-</v>
      </c>
      <c r="Z35" s="21" t="str">
        <f>IFERROR(VLOOKUP($A35,'All Running Order working doc'!$B$4:$CO$60,Z$100,FALSE),"-")</f>
        <v>-</v>
      </c>
      <c r="AA35" s="21" t="str">
        <f>IFERROR(VLOOKUP($A35,'All Running Order working doc'!$B$4:$CO$60,AA$100,FALSE),"-")</f>
        <v>-</v>
      </c>
      <c r="AB35" s="21" t="str">
        <f>IFERROR(VLOOKUP($A35,'All Running Order working doc'!$B$4:$CO$60,AB$100,FALSE),"-")</f>
        <v>-</v>
      </c>
      <c r="AC35" s="21" t="str">
        <f>IFERROR(VLOOKUP($A35,'All Running Order working doc'!$B$4:$CO$60,AC$100,FALSE),"-")</f>
        <v>-</v>
      </c>
      <c r="AD35" s="21" t="str">
        <f>IFERROR(VLOOKUP($A35,'All Running Order working doc'!$B$4:$CO$60,AD$100,FALSE),"-")</f>
        <v>-</v>
      </c>
      <c r="AE35" s="21" t="str">
        <f>IFERROR(VLOOKUP($A35,'All Running Order working doc'!$B$4:$CO$60,AE$100,FALSE),"-")</f>
        <v>-</v>
      </c>
      <c r="AF35" s="21" t="str">
        <f>IFERROR(VLOOKUP($A35,'All Running Order working doc'!$B$4:$CO$60,AF$100,FALSE),"-")</f>
        <v>-</v>
      </c>
      <c r="AG35" s="21" t="str">
        <f>IFERROR(VLOOKUP($A35,'All Running Order working doc'!$B$4:$CO$60,AG$100,FALSE),"-")</f>
        <v>-</v>
      </c>
      <c r="AH35" s="21" t="str">
        <f>IFERROR(VLOOKUP($A35,'All Running Order working doc'!$B$4:$CO$60,AH$100,FALSE),"-")</f>
        <v>-</v>
      </c>
      <c r="AI35" s="21" t="str">
        <f>IFERROR(VLOOKUP($A35,'All Running Order working doc'!$B$4:$CO$60,AI$100,FALSE),"-")</f>
        <v>-</v>
      </c>
      <c r="AJ35" s="21" t="str">
        <f>IFERROR(VLOOKUP($A35,'All Running Order working doc'!$B$4:$CO$60,AJ$100,FALSE),"-")</f>
        <v>-</v>
      </c>
      <c r="AK35" s="21" t="str">
        <f>IFERROR(VLOOKUP($A35,'All Running Order working doc'!$B$4:$CO$60,AK$100,FALSE),"-")</f>
        <v>-</v>
      </c>
      <c r="AL35" s="21" t="str">
        <f>IFERROR(VLOOKUP($A35,'All Running Order working doc'!$B$4:$CO$60,AL$100,FALSE),"-")</f>
        <v>-</v>
      </c>
      <c r="AM35" s="21" t="str">
        <f>IFERROR(VLOOKUP($A35,'All Running Order working doc'!$B$4:$CO$60,AM$100,FALSE),"-")</f>
        <v>-</v>
      </c>
      <c r="AN35" s="21" t="str">
        <f>IFERROR(VLOOKUP($A35,'All Running Order working doc'!$B$4:$CO$60,AN$100,FALSE),"-")</f>
        <v>-</v>
      </c>
      <c r="AO35" s="21" t="str">
        <f>IFERROR(VLOOKUP($A35,'All Running Order working doc'!$B$4:$CO$60,AO$100,FALSE),"-")</f>
        <v>-</v>
      </c>
      <c r="AP35" s="21" t="str">
        <f>IFERROR(VLOOKUP($A35,'All Running Order working doc'!$B$4:$CO$60,AP$100,FALSE),"-")</f>
        <v>-</v>
      </c>
      <c r="AQ35" s="21" t="str">
        <f>IFERROR(VLOOKUP($A35,'All Running Order working doc'!$B$4:$CO$60,AQ$100,FALSE),"-")</f>
        <v>-</v>
      </c>
      <c r="AR35" s="21" t="str">
        <f>IFERROR(VLOOKUP($A35,'All Running Order working doc'!$B$4:$CO$60,AR$100,FALSE),"-")</f>
        <v>-</v>
      </c>
      <c r="AS35" s="21" t="str">
        <f>IFERROR(VLOOKUP($A35,'All Running Order working doc'!$B$4:$CO$60,AS$100,FALSE),"-")</f>
        <v>-</v>
      </c>
      <c r="AT35" s="21" t="str">
        <f>IFERROR(VLOOKUP($A35,'All Running Order working doc'!$B$4:$CO$60,AT$100,FALSE),"-")</f>
        <v>-</v>
      </c>
      <c r="AU35" s="21" t="str">
        <f>IFERROR(VLOOKUP($A35,'All Running Order working doc'!$B$4:$CO$60,AU$100,FALSE),"-")</f>
        <v>-</v>
      </c>
      <c r="AV35" s="21" t="str">
        <f>IFERROR(VLOOKUP($A35,'All Running Order working doc'!$B$4:$CO$60,AV$100,FALSE),"-")</f>
        <v>-</v>
      </c>
      <c r="AW35" s="21" t="str">
        <f>IFERROR(VLOOKUP($A35,'All Running Order working doc'!$B$4:$CO$60,AW$100,FALSE),"-")</f>
        <v>-</v>
      </c>
      <c r="AX35" s="21" t="str">
        <f>IFERROR(VLOOKUP($A35,'All Running Order working doc'!$B$4:$CO$60,AX$100,FALSE),"-")</f>
        <v>-</v>
      </c>
      <c r="AY35" s="21" t="str">
        <f>IFERROR(VLOOKUP($A35,'All Running Order working doc'!$B$4:$CO$60,AY$100,FALSE),"-")</f>
        <v>-</v>
      </c>
      <c r="AZ35" s="21" t="str">
        <f>IFERROR(VLOOKUP($A35,'All Running Order working doc'!$B$4:$CO$60,AZ$100,FALSE),"-")</f>
        <v>-</v>
      </c>
      <c r="BA35" s="21" t="str">
        <f>IFERROR(VLOOKUP($A35,'All Running Order working doc'!$B$4:$CO$60,BA$100,FALSE),"-")</f>
        <v>-</v>
      </c>
      <c r="BB35" s="21" t="str">
        <f>IFERROR(VLOOKUP($A35,'All Running Order working doc'!$B$4:$CO$60,BB$100,FALSE),"-")</f>
        <v>-</v>
      </c>
      <c r="BC35" s="21" t="str">
        <f>IFERROR(VLOOKUP($A35,'All Running Order working doc'!$B$4:$CO$60,BC$100,FALSE),"-")</f>
        <v>-</v>
      </c>
      <c r="BD35" s="21" t="str">
        <f>IFERROR(VLOOKUP($A35,'All Running Order working doc'!$B$4:$CO$60,BD$100,FALSE),"-")</f>
        <v>-</v>
      </c>
      <c r="BE35" s="21" t="str">
        <f>IFERROR(VLOOKUP($A35,'All Running Order working doc'!$B$4:$CO$60,BE$100,FALSE),"-")</f>
        <v>-</v>
      </c>
      <c r="BF35" s="21" t="str">
        <f>IFERROR(VLOOKUP($A35,'All Running Order working doc'!$B$4:$CO$60,BF$100,FALSE),"-")</f>
        <v>-</v>
      </c>
      <c r="BG35" s="21" t="str">
        <f>IFERROR(VLOOKUP($A35,'All Running Order working doc'!$B$4:$CO$60,BG$100,FALSE),"-")</f>
        <v>-</v>
      </c>
      <c r="BH35" s="21" t="str">
        <f>IFERROR(VLOOKUP($A35,'All Running Order working doc'!$B$4:$CO$60,BH$100,FALSE),"-")</f>
        <v>-</v>
      </c>
      <c r="BI35" s="21" t="str">
        <f>IFERROR(VLOOKUP($A35,'All Running Order working doc'!$B$4:$CO$60,BI$100,FALSE),"-")</f>
        <v>-</v>
      </c>
      <c r="BJ35" s="21" t="str">
        <f>IFERROR(VLOOKUP($A35,'All Running Order working doc'!$B$4:$CO$60,BJ$100,FALSE),"-")</f>
        <v>-</v>
      </c>
      <c r="BK35" s="21" t="str">
        <f>IFERROR(VLOOKUP($A35,'All Running Order working doc'!$B$4:$CO$60,BK$100,FALSE),"-")</f>
        <v>-</v>
      </c>
      <c r="BL35" s="21" t="str">
        <f>IFERROR(VLOOKUP($A35,'All Running Order working doc'!$B$4:$CO$60,BL$100,FALSE),"-")</f>
        <v>-</v>
      </c>
      <c r="BM35" s="21" t="str">
        <f>IFERROR(VLOOKUP($A35,'All Running Order working doc'!$B$4:$CO$60,BM$100,FALSE),"-")</f>
        <v>-</v>
      </c>
      <c r="BN35" s="21" t="str">
        <f>IFERROR(VLOOKUP($A35,'All Running Order working doc'!$B$4:$CO$60,BN$100,FALSE),"-")</f>
        <v>-</v>
      </c>
      <c r="BO35" s="21" t="str">
        <f>IFERROR(VLOOKUP($A35,'All Running Order working doc'!$B$4:$CO$60,BO$100,FALSE),"-")</f>
        <v>-</v>
      </c>
      <c r="BP35" s="21" t="str">
        <f>IFERROR(VLOOKUP($A35,'All Running Order working doc'!$B$4:$CO$60,BP$100,FALSE),"-")</f>
        <v>-</v>
      </c>
      <c r="BQ35" s="21" t="str">
        <f>IFERROR(VLOOKUP($A35,'All Running Order working doc'!$B$4:$CO$60,BQ$100,FALSE),"-")</f>
        <v>-</v>
      </c>
      <c r="BR35" s="21" t="str">
        <f>IFERROR(VLOOKUP($A35,'All Running Order working doc'!$B$4:$CO$60,BR$100,FALSE),"-")</f>
        <v>-</v>
      </c>
      <c r="BS35" s="21" t="str">
        <f>IFERROR(VLOOKUP($A35,'All Running Order working doc'!$B$4:$CO$60,BS$100,FALSE),"-")</f>
        <v>-</v>
      </c>
      <c r="BT35" s="21" t="str">
        <f>IFERROR(VLOOKUP($A35,'All Running Order working doc'!$B$4:$CO$60,BT$100,FALSE),"-")</f>
        <v>-</v>
      </c>
      <c r="BU35" s="21" t="str">
        <f>IFERROR(VLOOKUP($A35,'All Running Order working doc'!$B$4:$CO$60,BU$100,FALSE),"-")</f>
        <v>-</v>
      </c>
      <c r="BV35" s="21" t="str">
        <f>IFERROR(VLOOKUP($A35,'All Running Order working doc'!$B$4:$CO$60,BV$100,FALSE),"-")</f>
        <v>-</v>
      </c>
      <c r="BW35" s="21" t="str">
        <f>IFERROR(VLOOKUP($A35,'All Running Order working doc'!$B$4:$CO$60,BW$100,FALSE),"-")</f>
        <v>-</v>
      </c>
      <c r="BX35" s="21" t="str">
        <f>IFERROR(VLOOKUP($A35,'All Running Order working doc'!$B$4:$CO$60,BX$100,FALSE),"-")</f>
        <v>-</v>
      </c>
      <c r="BY35" s="21" t="str">
        <f>IFERROR(VLOOKUP($A35,'All Running Order working doc'!$B$4:$CO$60,BY$100,FALSE),"-")</f>
        <v>-</v>
      </c>
      <c r="BZ35" s="21" t="str">
        <f>IFERROR(VLOOKUP($A35,'All Running Order working doc'!$B$4:$CO$60,BZ$100,FALSE),"-")</f>
        <v>-</v>
      </c>
      <c r="CA35" s="21" t="str">
        <f>IFERROR(VLOOKUP($A35,'All Running Order working doc'!$B$4:$CO$60,CA$100,FALSE),"-")</f>
        <v>-</v>
      </c>
      <c r="CB35" s="21" t="str">
        <f>IFERROR(VLOOKUP($A35,'All Running Order working doc'!$B$4:$CO$60,CB$100,FALSE),"-")</f>
        <v>-</v>
      </c>
      <c r="CC35" s="21" t="str">
        <f>IFERROR(VLOOKUP($A35,'All Running Order working doc'!$B$4:$CO$60,CC$100,FALSE),"-")</f>
        <v>-</v>
      </c>
      <c r="CD35" s="21" t="str">
        <f>IFERROR(VLOOKUP($A35,'All Running Order working doc'!$B$4:$CO$60,CD$100,FALSE),"-")</f>
        <v>-</v>
      </c>
      <c r="CE35" s="21" t="str">
        <f>IFERROR(VLOOKUP($A35,'All Running Order working doc'!$B$4:$CO$60,CE$100,FALSE),"-")</f>
        <v>-</v>
      </c>
      <c r="CF35" s="21" t="str">
        <f>IFERROR(VLOOKUP($A35,'All Running Order working doc'!$B$4:$CO$60,CF$100,FALSE),"-")</f>
        <v>-</v>
      </c>
      <c r="CG35" s="21" t="str">
        <f>IFERROR(VLOOKUP($A35,'All Running Order working doc'!$B$4:$CO$60,CG$100,FALSE),"-")</f>
        <v>-</v>
      </c>
      <c r="CH35" s="21" t="str">
        <f>IFERROR(VLOOKUP($A35,'All Running Order working doc'!$B$4:$CO$60,CH$100,FALSE),"-")</f>
        <v>-</v>
      </c>
      <c r="CI35" s="21" t="str">
        <f>IFERROR(VLOOKUP($A35,'All Running Order working doc'!$B$4:$CO$60,CI$100,FALSE),"-")</f>
        <v>-</v>
      </c>
      <c r="CJ35" s="21" t="str">
        <f>IFERROR(VLOOKUP($A35,'All Running Order working doc'!$B$4:$CO$60,CJ$100,FALSE),"-")</f>
        <v>-</v>
      </c>
      <c r="CK35" s="21" t="str">
        <f>IFERROR(VLOOKUP($A35,'All Running Order working doc'!$B$4:$CO$60,CK$100,FALSE),"-")</f>
        <v>-</v>
      </c>
      <c r="CL35" s="21" t="str">
        <f>IFERROR(VLOOKUP($A35,'All Running Order working doc'!$B$4:$CO$60,CL$100,FALSE),"-")</f>
        <v>-</v>
      </c>
      <c r="CM35" s="21" t="str">
        <f>IFERROR(VLOOKUP($A35,'All Running Order working doc'!$B$4:$CO$60,CM$100,FALSE),"-")</f>
        <v>-</v>
      </c>
      <c r="CN35" s="21" t="str">
        <f>IFERROR(VLOOKUP($A35,'All Running Order working doc'!$B$4:$CO$60,CN$100,FALSE),"-")</f>
        <v>-</v>
      </c>
      <c r="CQ35" s="3">
        <v>32</v>
      </c>
    </row>
    <row r="36" spans="1:95" x14ac:dyDescent="0.3">
      <c r="A36" s="3" t="str">
        <f>CONCATENATE(Constants!$D$3,CQ36,)</f>
        <v>Clubman33</v>
      </c>
      <c r="B36" s="12" t="str">
        <f>IFERROR(VLOOKUP($A36,'All Running Order working doc'!$B$4:$CO$60,B$100,FALSE),"-")</f>
        <v>-</v>
      </c>
      <c r="C36" s="21" t="str">
        <f>IFERROR(VLOOKUP($A36,'All Running Order working doc'!$B$4:$CO$60,C$100,FALSE),"-")</f>
        <v>-</v>
      </c>
      <c r="D36" s="21" t="str">
        <f>IFERROR(VLOOKUP($A36,'All Running Order working doc'!$B$4:$CO$60,D$100,FALSE),"-")</f>
        <v>-</v>
      </c>
      <c r="E36" s="21" t="str">
        <f>IFERROR(VLOOKUP($A36,'All Running Order working doc'!$B$4:$CO$60,E$100,FALSE),"-")</f>
        <v>-</v>
      </c>
      <c r="F36" s="21" t="str">
        <f>IFERROR(VLOOKUP($A36,'All Running Order working doc'!$B$4:$CO$60,F$100,FALSE),"-")</f>
        <v>-</v>
      </c>
      <c r="G36" s="21" t="str">
        <f>IFERROR(VLOOKUP($A36,'All Running Order working doc'!$B$4:$CO$60,G$100,FALSE),"-")</f>
        <v>-</v>
      </c>
      <c r="H36" s="21" t="str">
        <f>IFERROR(VLOOKUP($A36,'All Running Order working doc'!$B$4:$CO$60,H$100,FALSE),"-")</f>
        <v>-</v>
      </c>
      <c r="I36" s="21" t="str">
        <f>IFERROR(VLOOKUP($A36,'All Running Order working doc'!$B$4:$CO$60,I$100,FALSE),"-")</f>
        <v>-</v>
      </c>
      <c r="J36" s="21" t="str">
        <f>IFERROR(VLOOKUP($A36,'All Running Order working doc'!$B$4:$CO$60,J$100,FALSE),"-")</f>
        <v>-</v>
      </c>
      <c r="K36" s="21" t="str">
        <f>IFERROR(VLOOKUP($A36,'All Running Order working doc'!$B$4:$CO$60,K$100,FALSE),"-")</f>
        <v>-</v>
      </c>
      <c r="L36" s="21" t="str">
        <f>IFERROR(VLOOKUP($A36,'All Running Order working doc'!$B$4:$CO$60,L$100,FALSE),"-")</f>
        <v>-</v>
      </c>
      <c r="M36" s="21" t="str">
        <f>IFERROR(VLOOKUP($A36,'All Running Order working doc'!$B$4:$CO$60,M$100,FALSE),"-")</f>
        <v>-</v>
      </c>
      <c r="N36" s="21" t="str">
        <f>IFERROR(VLOOKUP($A36,'All Running Order working doc'!$B$4:$CO$60,N$100,FALSE),"-")</f>
        <v>-</v>
      </c>
      <c r="O36" s="21" t="str">
        <f>IFERROR(VLOOKUP($A36,'All Running Order working doc'!$B$4:$CO$60,O$100,FALSE),"-")</f>
        <v>-</v>
      </c>
      <c r="P36" s="21" t="str">
        <f>IFERROR(VLOOKUP($A36,'All Running Order working doc'!$B$4:$CO$60,P$100,FALSE),"-")</f>
        <v>-</v>
      </c>
      <c r="Q36" s="21" t="str">
        <f>IFERROR(VLOOKUP($A36,'All Running Order working doc'!$B$4:$CO$60,Q$100,FALSE),"-")</f>
        <v>-</v>
      </c>
      <c r="R36" s="21" t="str">
        <f>IFERROR(VLOOKUP($A36,'All Running Order working doc'!$B$4:$CO$60,R$100,FALSE),"-")</f>
        <v>-</v>
      </c>
      <c r="S36" s="21" t="str">
        <f>IFERROR(VLOOKUP($A36,'All Running Order working doc'!$B$4:$CO$60,S$100,FALSE),"-")</f>
        <v>-</v>
      </c>
      <c r="T36" s="21" t="str">
        <f>IFERROR(VLOOKUP($A36,'All Running Order working doc'!$B$4:$CO$60,T$100,FALSE),"-")</f>
        <v>-</v>
      </c>
      <c r="U36" s="21" t="str">
        <f>IFERROR(VLOOKUP($A36,'All Running Order working doc'!$B$4:$CO$60,U$100,FALSE),"-")</f>
        <v>-</v>
      </c>
      <c r="V36" s="21" t="str">
        <f>IFERROR(VLOOKUP($A36,'All Running Order working doc'!$B$4:$CO$60,V$100,FALSE),"-")</f>
        <v>-</v>
      </c>
      <c r="W36" s="21" t="str">
        <f>IFERROR(VLOOKUP($A36,'All Running Order working doc'!$B$4:$CO$60,W$100,FALSE),"-")</f>
        <v>-</v>
      </c>
      <c r="X36" s="21" t="str">
        <f>IFERROR(VLOOKUP($A36,'All Running Order working doc'!$B$4:$CO$60,X$100,FALSE),"-")</f>
        <v>-</v>
      </c>
      <c r="Y36" s="21" t="str">
        <f>IFERROR(VLOOKUP($A36,'All Running Order working doc'!$B$4:$CO$60,Y$100,FALSE),"-")</f>
        <v>-</v>
      </c>
      <c r="Z36" s="21" t="str">
        <f>IFERROR(VLOOKUP($A36,'All Running Order working doc'!$B$4:$CO$60,Z$100,FALSE),"-")</f>
        <v>-</v>
      </c>
      <c r="AA36" s="21" t="str">
        <f>IFERROR(VLOOKUP($A36,'All Running Order working doc'!$B$4:$CO$60,AA$100,FALSE),"-")</f>
        <v>-</v>
      </c>
      <c r="AB36" s="21" t="str">
        <f>IFERROR(VLOOKUP($A36,'All Running Order working doc'!$B$4:$CO$60,AB$100,FALSE),"-")</f>
        <v>-</v>
      </c>
      <c r="AC36" s="21" t="str">
        <f>IFERROR(VLOOKUP($A36,'All Running Order working doc'!$B$4:$CO$60,AC$100,FALSE),"-")</f>
        <v>-</v>
      </c>
      <c r="AD36" s="21" t="str">
        <f>IFERROR(VLOOKUP($A36,'All Running Order working doc'!$B$4:$CO$60,AD$100,FALSE),"-")</f>
        <v>-</v>
      </c>
      <c r="AE36" s="21" t="str">
        <f>IFERROR(VLOOKUP($A36,'All Running Order working doc'!$B$4:$CO$60,AE$100,FALSE),"-")</f>
        <v>-</v>
      </c>
      <c r="AF36" s="21" t="str">
        <f>IFERROR(VLOOKUP($A36,'All Running Order working doc'!$B$4:$CO$60,AF$100,FALSE),"-")</f>
        <v>-</v>
      </c>
      <c r="AG36" s="21" t="str">
        <f>IFERROR(VLOOKUP($A36,'All Running Order working doc'!$B$4:$CO$60,AG$100,FALSE),"-")</f>
        <v>-</v>
      </c>
      <c r="AH36" s="21" t="str">
        <f>IFERROR(VLOOKUP($A36,'All Running Order working doc'!$B$4:$CO$60,AH$100,FALSE),"-")</f>
        <v>-</v>
      </c>
      <c r="AI36" s="21" t="str">
        <f>IFERROR(VLOOKUP($A36,'All Running Order working doc'!$B$4:$CO$60,AI$100,FALSE),"-")</f>
        <v>-</v>
      </c>
      <c r="AJ36" s="21" t="str">
        <f>IFERROR(VLOOKUP($A36,'All Running Order working doc'!$B$4:$CO$60,AJ$100,FALSE),"-")</f>
        <v>-</v>
      </c>
      <c r="AK36" s="21" t="str">
        <f>IFERROR(VLOOKUP($A36,'All Running Order working doc'!$B$4:$CO$60,AK$100,FALSE),"-")</f>
        <v>-</v>
      </c>
      <c r="AL36" s="21" t="str">
        <f>IFERROR(VLOOKUP($A36,'All Running Order working doc'!$B$4:$CO$60,AL$100,FALSE),"-")</f>
        <v>-</v>
      </c>
      <c r="AM36" s="21" t="str">
        <f>IFERROR(VLOOKUP($A36,'All Running Order working doc'!$B$4:$CO$60,AM$100,FALSE),"-")</f>
        <v>-</v>
      </c>
      <c r="AN36" s="21" t="str">
        <f>IFERROR(VLOOKUP($A36,'All Running Order working doc'!$B$4:$CO$60,AN$100,FALSE),"-")</f>
        <v>-</v>
      </c>
      <c r="AO36" s="21" t="str">
        <f>IFERROR(VLOOKUP($A36,'All Running Order working doc'!$B$4:$CO$60,AO$100,FALSE),"-")</f>
        <v>-</v>
      </c>
      <c r="AP36" s="21" t="str">
        <f>IFERROR(VLOOKUP($A36,'All Running Order working doc'!$B$4:$CO$60,AP$100,FALSE),"-")</f>
        <v>-</v>
      </c>
      <c r="AQ36" s="21" t="str">
        <f>IFERROR(VLOOKUP($A36,'All Running Order working doc'!$B$4:$CO$60,AQ$100,FALSE),"-")</f>
        <v>-</v>
      </c>
      <c r="AR36" s="21" t="str">
        <f>IFERROR(VLOOKUP($A36,'All Running Order working doc'!$B$4:$CO$60,AR$100,FALSE),"-")</f>
        <v>-</v>
      </c>
      <c r="AS36" s="21" t="str">
        <f>IFERROR(VLOOKUP($A36,'All Running Order working doc'!$B$4:$CO$60,AS$100,FALSE),"-")</f>
        <v>-</v>
      </c>
      <c r="AT36" s="21" t="str">
        <f>IFERROR(VLOOKUP($A36,'All Running Order working doc'!$B$4:$CO$60,AT$100,FALSE),"-")</f>
        <v>-</v>
      </c>
      <c r="AU36" s="21" t="str">
        <f>IFERROR(VLOOKUP($A36,'All Running Order working doc'!$B$4:$CO$60,AU$100,FALSE),"-")</f>
        <v>-</v>
      </c>
      <c r="AV36" s="21" t="str">
        <f>IFERROR(VLOOKUP($A36,'All Running Order working doc'!$B$4:$CO$60,AV$100,FALSE),"-")</f>
        <v>-</v>
      </c>
      <c r="AW36" s="21" t="str">
        <f>IFERROR(VLOOKUP($A36,'All Running Order working doc'!$B$4:$CO$60,AW$100,FALSE),"-")</f>
        <v>-</v>
      </c>
      <c r="AX36" s="21" t="str">
        <f>IFERROR(VLOOKUP($A36,'All Running Order working doc'!$B$4:$CO$60,AX$100,FALSE),"-")</f>
        <v>-</v>
      </c>
      <c r="AY36" s="21" t="str">
        <f>IFERROR(VLOOKUP($A36,'All Running Order working doc'!$B$4:$CO$60,AY$100,FALSE),"-")</f>
        <v>-</v>
      </c>
      <c r="AZ36" s="21" t="str">
        <f>IFERROR(VLOOKUP($A36,'All Running Order working doc'!$B$4:$CO$60,AZ$100,FALSE),"-")</f>
        <v>-</v>
      </c>
      <c r="BA36" s="21" t="str">
        <f>IFERROR(VLOOKUP($A36,'All Running Order working doc'!$B$4:$CO$60,BA$100,FALSE),"-")</f>
        <v>-</v>
      </c>
      <c r="BB36" s="21" t="str">
        <f>IFERROR(VLOOKUP($A36,'All Running Order working doc'!$B$4:$CO$60,BB$100,FALSE),"-")</f>
        <v>-</v>
      </c>
      <c r="BC36" s="21" t="str">
        <f>IFERROR(VLOOKUP($A36,'All Running Order working doc'!$B$4:$CO$60,BC$100,FALSE),"-")</f>
        <v>-</v>
      </c>
      <c r="BD36" s="21" t="str">
        <f>IFERROR(VLOOKUP($A36,'All Running Order working doc'!$B$4:$CO$60,BD$100,FALSE),"-")</f>
        <v>-</v>
      </c>
      <c r="BE36" s="21" t="str">
        <f>IFERROR(VLOOKUP($A36,'All Running Order working doc'!$B$4:$CO$60,BE$100,FALSE),"-")</f>
        <v>-</v>
      </c>
      <c r="BF36" s="21" t="str">
        <f>IFERROR(VLOOKUP($A36,'All Running Order working doc'!$B$4:$CO$60,BF$100,FALSE),"-")</f>
        <v>-</v>
      </c>
      <c r="BG36" s="21" t="str">
        <f>IFERROR(VLOOKUP($A36,'All Running Order working doc'!$B$4:$CO$60,BG$100,FALSE),"-")</f>
        <v>-</v>
      </c>
      <c r="BH36" s="21" t="str">
        <f>IFERROR(VLOOKUP($A36,'All Running Order working doc'!$B$4:$CO$60,BH$100,FALSE),"-")</f>
        <v>-</v>
      </c>
      <c r="BI36" s="21" t="str">
        <f>IFERROR(VLOOKUP($A36,'All Running Order working doc'!$B$4:$CO$60,BI$100,FALSE),"-")</f>
        <v>-</v>
      </c>
      <c r="BJ36" s="21" t="str">
        <f>IFERROR(VLOOKUP($A36,'All Running Order working doc'!$B$4:$CO$60,BJ$100,FALSE),"-")</f>
        <v>-</v>
      </c>
      <c r="BK36" s="21" t="str">
        <f>IFERROR(VLOOKUP($A36,'All Running Order working doc'!$B$4:$CO$60,BK$100,FALSE),"-")</f>
        <v>-</v>
      </c>
      <c r="BL36" s="21" t="str">
        <f>IFERROR(VLOOKUP($A36,'All Running Order working doc'!$B$4:$CO$60,BL$100,FALSE),"-")</f>
        <v>-</v>
      </c>
      <c r="BM36" s="21" t="str">
        <f>IFERROR(VLOOKUP($A36,'All Running Order working doc'!$B$4:$CO$60,BM$100,FALSE),"-")</f>
        <v>-</v>
      </c>
      <c r="BN36" s="21" t="str">
        <f>IFERROR(VLOOKUP($A36,'All Running Order working doc'!$B$4:$CO$60,BN$100,FALSE),"-")</f>
        <v>-</v>
      </c>
      <c r="BO36" s="21" t="str">
        <f>IFERROR(VLOOKUP($A36,'All Running Order working doc'!$B$4:$CO$60,BO$100,FALSE),"-")</f>
        <v>-</v>
      </c>
      <c r="BP36" s="21" t="str">
        <f>IFERROR(VLOOKUP($A36,'All Running Order working doc'!$B$4:$CO$60,BP$100,FALSE),"-")</f>
        <v>-</v>
      </c>
      <c r="BQ36" s="21" t="str">
        <f>IFERROR(VLOOKUP($A36,'All Running Order working doc'!$B$4:$CO$60,BQ$100,FALSE),"-")</f>
        <v>-</v>
      </c>
      <c r="BR36" s="21" t="str">
        <f>IFERROR(VLOOKUP($A36,'All Running Order working doc'!$B$4:$CO$60,BR$100,FALSE),"-")</f>
        <v>-</v>
      </c>
      <c r="BS36" s="21" t="str">
        <f>IFERROR(VLOOKUP($A36,'All Running Order working doc'!$B$4:$CO$60,BS$100,FALSE),"-")</f>
        <v>-</v>
      </c>
      <c r="BT36" s="21" t="str">
        <f>IFERROR(VLOOKUP($A36,'All Running Order working doc'!$B$4:$CO$60,BT$100,FALSE),"-")</f>
        <v>-</v>
      </c>
      <c r="BU36" s="21" t="str">
        <f>IFERROR(VLOOKUP($A36,'All Running Order working doc'!$B$4:$CO$60,BU$100,FALSE),"-")</f>
        <v>-</v>
      </c>
      <c r="BV36" s="21" t="str">
        <f>IFERROR(VLOOKUP($A36,'All Running Order working doc'!$B$4:$CO$60,BV$100,FALSE),"-")</f>
        <v>-</v>
      </c>
      <c r="BW36" s="21" t="str">
        <f>IFERROR(VLOOKUP($A36,'All Running Order working doc'!$B$4:$CO$60,BW$100,FALSE),"-")</f>
        <v>-</v>
      </c>
      <c r="BX36" s="21" t="str">
        <f>IFERROR(VLOOKUP($A36,'All Running Order working doc'!$B$4:$CO$60,BX$100,FALSE),"-")</f>
        <v>-</v>
      </c>
      <c r="BY36" s="21" t="str">
        <f>IFERROR(VLOOKUP($A36,'All Running Order working doc'!$B$4:$CO$60,BY$100,FALSE),"-")</f>
        <v>-</v>
      </c>
      <c r="BZ36" s="21" t="str">
        <f>IFERROR(VLOOKUP($A36,'All Running Order working doc'!$B$4:$CO$60,BZ$100,FALSE),"-")</f>
        <v>-</v>
      </c>
      <c r="CA36" s="21" t="str">
        <f>IFERROR(VLOOKUP($A36,'All Running Order working doc'!$B$4:$CO$60,CA$100,FALSE),"-")</f>
        <v>-</v>
      </c>
      <c r="CB36" s="21" t="str">
        <f>IFERROR(VLOOKUP($A36,'All Running Order working doc'!$B$4:$CO$60,CB$100,FALSE),"-")</f>
        <v>-</v>
      </c>
      <c r="CC36" s="21" t="str">
        <f>IFERROR(VLOOKUP($A36,'All Running Order working doc'!$B$4:$CO$60,CC$100,FALSE),"-")</f>
        <v>-</v>
      </c>
      <c r="CD36" s="21" t="str">
        <f>IFERROR(VLOOKUP($A36,'All Running Order working doc'!$B$4:$CO$60,CD$100,FALSE),"-")</f>
        <v>-</v>
      </c>
      <c r="CE36" s="21" t="str">
        <f>IFERROR(VLOOKUP($A36,'All Running Order working doc'!$B$4:$CO$60,CE$100,FALSE),"-")</f>
        <v>-</v>
      </c>
      <c r="CF36" s="21" t="str">
        <f>IFERROR(VLOOKUP($A36,'All Running Order working doc'!$B$4:$CO$60,CF$100,FALSE),"-")</f>
        <v>-</v>
      </c>
      <c r="CG36" s="21" t="str">
        <f>IFERROR(VLOOKUP($A36,'All Running Order working doc'!$B$4:$CO$60,CG$100,FALSE),"-")</f>
        <v>-</v>
      </c>
      <c r="CH36" s="21" t="str">
        <f>IFERROR(VLOOKUP($A36,'All Running Order working doc'!$B$4:$CO$60,CH$100,FALSE),"-")</f>
        <v>-</v>
      </c>
      <c r="CI36" s="21" t="str">
        <f>IFERROR(VLOOKUP($A36,'All Running Order working doc'!$B$4:$CO$60,CI$100,FALSE),"-")</f>
        <v>-</v>
      </c>
      <c r="CJ36" s="21" t="str">
        <f>IFERROR(VLOOKUP($A36,'All Running Order working doc'!$B$4:$CO$60,CJ$100,FALSE),"-")</f>
        <v>-</v>
      </c>
      <c r="CK36" s="21" t="str">
        <f>IFERROR(VLOOKUP($A36,'All Running Order working doc'!$B$4:$CO$60,CK$100,FALSE),"-")</f>
        <v>-</v>
      </c>
      <c r="CL36" s="21" t="str">
        <f>IFERROR(VLOOKUP($A36,'All Running Order working doc'!$B$4:$CO$60,CL$100,FALSE),"-")</f>
        <v>-</v>
      </c>
      <c r="CM36" s="21" t="str">
        <f>IFERROR(VLOOKUP($A36,'All Running Order working doc'!$B$4:$CO$60,CM$100,FALSE),"-")</f>
        <v>-</v>
      </c>
      <c r="CN36" s="21" t="str">
        <f>IFERROR(VLOOKUP($A36,'All Running Order working doc'!$B$4:$CO$60,CN$100,FALSE),"-")</f>
        <v>-</v>
      </c>
      <c r="CQ36" s="3">
        <v>33</v>
      </c>
    </row>
    <row r="37" spans="1:95" x14ac:dyDescent="0.3">
      <c r="A37" s="3" t="str">
        <f>CONCATENATE(Constants!$D$3,CQ37,)</f>
        <v>Clubman34</v>
      </c>
      <c r="B37" s="12" t="str">
        <f>IFERROR(VLOOKUP($A37,'All Running Order working doc'!$B$4:$CO$60,B$100,FALSE),"-")</f>
        <v>-</v>
      </c>
      <c r="C37" s="21" t="str">
        <f>IFERROR(VLOOKUP($A37,'All Running Order working doc'!$B$4:$CO$60,C$100,FALSE),"-")</f>
        <v>-</v>
      </c>
      <c r="D37" s="21" t="str">
        <f>IFERROR(VLOOKUP($A37,'All Running Order working doc'!$B$4:$CO$60,D$100,FALSE),"-")</f>
        <v>-</v>
      </c>
      <c r="E37" s="21" t="str">
        <f>IFERROR(VLOOKUP($A37,'All Running Order working doc'!$B$4:$CO$60,E$100,FALSE),"-")</f>
        <v>-</v>
      </c>
      <c r="F37" s="21" t="str">
        <f>IFERROR(VLOOKUP($A37,'All Running Order working doc'!$B$4:$CO$60,F$100,FALSE),"-")</f>
        <v>-</v>
      </c>
      <c r="G37" s="21" t="str">
        <f>IFERROR(VLOOKUP($A37,'All Running Order working doc'!$B$4:$CO$60,G$100,FALSE),"-")</f>
        <v>-</v>
      </c>
      <c r="H37" s="21" t="str">
        <f>IFERROR(VLOOKUP($A37,'All Running Order working doc'!$B$4:$CO$60,H$100,FALSE),"-")</f>
        <v>-</v>
      </c>
      <c r="I37" s="21" t="str">
        <f>IFERROR(VLOOKUP($A37,'All Running Order working doc'!$B$4:$CO$60,I$100,FALSE),"-")</f>
        <v>-</v>
      </c>
      <c r="J37" s="21" t="str">
        <f>IFERROR(VLOOKUP($A37,'All Running Order working doc'!$B$4:$CO$60,J$100,FALSE),"-")</f>
        <v>-</v>
      </c>
      <c r="K37" s="21" t="str">
        <f>IFERROR(VLOOKUP($A37,'All Running Order working doc'!$B$4:$CO$60,K$100,FALSE),"-")</f>
        <v>-</v>
      </c>
      <c r="L37" s="21" t="str">
        <f>IFERROR(VLOOKUP($A37,'All Running Order working doc'!$B$4:$CO$60,L$100,FALSE),"-")</f>
        <v>-</v>
      </c>
      <c r="M37" s="21" t="str">
        <f>IFERROR(VLOOKUP($A37,'All Running Order working doc'!$B$4:$CO$60,M$100,FALSE),"-")</f>
        <v>-</v>
      </c>
      <c r="N37" s="21" t="str">
        <f>IFERROR(VLOOKUP($A37,'All Running Order working doc'!$B$4:$CO$60,N$100,FALSE),"-")</f>
        <v>-</v>
      </c>
      <c r="O37" s="21" t="str">
        <f>IFERROR(VLOOKUP($A37,'All Running Order working doc'!$B$4:$CO$60,O$100,FALSE),"-")</f>
        <v>-</v>
      </c>
      <c r="P37" s="21" t="str">
        <f>IFERROR(VLOOKUP($A37,'All Running Order working doc'!$B$4:$CO$60,P$100,FALSE),"-")</f>
        <v>-</v>
      </c>
      <c r="Q37" s="21" t="str">
        <f>IFERROR(VLOOKUP($A37,'All Running Order working doc'!$B$4:$CO$60,Q$100,FALSE),"-")</f>
        <v>-</v>
      </c>
      <c r="R37" s="21" t="str">
        <f>IFERROR(VLOOKUP($A37,'All Running Order working doc'!$B$4:$CO$60,R$100,FALSE),"-")</f>
        <v>-</v>
      </c>
      <c r="S37" s="21" t="str">
        <f>IFERROR(VLOOKUP($A37,'All Running Order working doc'!$B$4:$CO$60,S$100,FALSE),"-")</f>
        <v>-</v>
      </c>
      <c r="T37" s="21" t="str">
        <f>IFERROR(VLOOKUP($A37,'All Running Order working doc'!$B$4:$CO$60,T$100,FALSE),"-")</f>
        <v>-</v>
      </c>
      <c r="U37" s="21" t="str">
        <f>IFERROR(VLOOKUP($A37,'All Running Order working doc'!$B$4:$CO$60,U$100,FALSE),"-")</f>
        <v>-</v>
      </c>
      <c r="V37" s="21" t="str">
        <f>IFERROR(VLOOKUP($A37,'All Running Order working doc'!$B$4:$CO$60,V$100,FALSE),"-")</f>
        <v>-</v>
      </c>
      <c r="W37" s="21" t="str">
        <f>IFERROR(VLOOKUP($A37,'All Running Order working doc'!$B$4:$CO$60,W$100,FALSE),"-")</f>
        <v>-</v>
      </c>
      <c r="X37" s="21" t="str">
        <f>IFERROR(VLOOKUP($A37,'All Running Order working doc'!$B$4:$CO$60,X$100,FALSE),"-")</f>
        <v>-</v>
      </c>
      <c r="Y37" s="21" t="str">
        <f>IFERROR(VLOOKUP($A37,'All Running Order working doc'!$B$4:$CO$60,Y$100,FALSE),"-")</f>
        <v>-</v>
      </c>
      <c r="Z37" s="21" t="str">
        <f>IFERROR(VLOOKUP($A37,'All Running Order working doc'!$B$4:$CO$60,Z$100,FALSE),"-")</f>
        <v>-</v>
      </c>
      <c r="AA37" s="21" t="str">
        <f>IFERROR(VLOOKUP($A37,'All Running Order working doc'!$B$4:$CO$60,AA$100,FALSE),"-")</f>
        <v>-</v>
      </c>
      <c r="AB37" s="21" t="str">
        <f>IFERROR(VLOOKUP($A37,'All Running Order working doc'!$B$4:$CO$60,AB$100,FALSE),"-")</f>
        <v>-</v>
      </c>
      <c r="AC37" s="21" t="str">
        <f>IFERROR(VLOOKUP($A37,'All Running Order working doc'!$B$4:$CO$60,AC$100,FALSE),"-")</f>
        <v>-</v>
      </c>
      <c r="AD37" s="21" t="str">
        <f>IFERROR(VLOOKUP($A37,'All Running Order working doc'!$B$4:$CO$60,AD$100,FALSE),"-")</f>
        <v>-</v>
      </c>
      <c r="AE37" s="21" t="str">
        <f>IFERROR(VLOOKUP($A37,'All Running Order working doc'!$B$4:$CO$60,AE$100,FALSE),"-")</f>
        <v>-</v>
      </c>
      <c r="AF37" s="21" t="str">
        <f>IFERROR(VLOOKUP($A37,'All Running Order working doc'!$B$4:$CO$60,AF$100,FALSE),"-")</f>
        <v>-</v>
      </c>
      <c r="AG37" s="21" t="str">
        <f>IFERROR(VLOOKUP($A37,'All Running Order working doc'!$B$4:$CO$60,AG$100,FALSE),"-")</f>
        <v>-</v>
      </c>
      <c r="AH37" s="21" t="str">
        <f>IFERROR(VLOOKUP($A37,'All Running Order working doc'!$B$4:$CO$60,AH$100,FALSE),"-")</f>
        <v>-</v>
      </c>
      <c r="AI37" s="21" t="str">
        <f>IFERROR(VLOOKUP($A37,'All Running Order working doc'!$B$4:$CO$60,AI$100,FALSE),"-")</f>
        <v>-</v>
      </c>
      <c r="AJ37" s="21" t="str">
        <f>IFERROR(VLOOKUP($A37,'All Running Order working doc'!$B$4:$CO$60,AJ$100,FALSE),"-")</f>
        <v>-</v>
      </c>
      <c r="AK37" s="21" t="str">
        <f>IFERROR(VLOOKUP($A37,'All Running Order working doc'!$B$4:$CO$60,AK$100,FALSE),"-")</f>
        <v>-</v>
      </c>
      <c r="AL37" s="21" t="str">
        <f>IFERROR(VLOOKUP($A37,'All Running Order working doc'!$B$4:$CO$60,AL$100,FALSE),"-")</f>
        <v>-</v>
      </c>
      <c r="AM37" s="21" t="str">
        <f>IFERROR(VLOOKUP($A37,'All Running Order working doc'!$B$4:$CO$60,AM$100,FALSE),"-")</f>
        <v>-</v>
      </c>
      <c r="AN37" s="21" t="str">
        <f>IFERROR(VLOOKUP($A37,'All Running Order working doc'!$B$4:$CO$60,AN$100,FALSE),"-")</f>
        <v>-</v>
      </c>
      <c r="AO37" s="21" t="str">
        <f>IFERROR(VLOOKUP($A37,'All Running Order working doc'!$B$4:$CO$60,AO$100,FALSE),"-")</f>
        <v>-</v>
      </c>
      <c r="AP37" s="21" t="str">
        <f>IFERROR(VLOOKUP($A37,'All Running Order working doc'!$B$4:$CO$60,AP$100,FALSE),"-")</f>
        <v>-</v>
      </c>
      <c r="AQ37" s="21" t="str">
        <f>IFERROR(VLOOKUP($A37,'All Running Order working doc'!$B$4:$CO$60,AQ$100,FALSE),"-")</f>
        <v>-</v>
      </c>
      <c r="AR37" s="21" t="str">
        <f>IFERROR(VLOOKUP($A37,'All Running Order working doc'!$B$4:$CO$60,AR$100,FALSE),"-")</f>
        <v>-</v>
      </c>
      <c r="AS37" s="21" t="str">
        <f>IFERROR(VLOOKUP($A37,'All Running Order working doc'!$B$4:$CO$60,AS$100,FALSE),"-")</f>
        <v>-</v>
      </c>
      <c r="AT37" s="21" t="str">
        <f>IFERROR(VLOOKUP($A37,'All Running Order working doc'!$B$4:$CO$60,AT$100,FALSE),"-")</f>
        <v>-</v>
      </c>
      <c r="AU37" s="21" t="str">
        <f>IFERROR(VLOOKUP($A37,'All Running Order working doc'!$B$4:$CO$60,AU$100,FALSE),"-")</f>
        <v>-</v>
      </c>
      <c r="AV37" s="21" t="str">
        <f>IFERROR(VLOOKUP($A37,'All Running Order working doc'!$B$4:$CO$60,AV$100,FALSE),"-")</f>
        <v>-</v>
      </c>
      <c r="AW37" s="21" t="str">
        <f>IFERROR(VLOOKUP($A37,'All Running Order working doc'!$B$4:$CO$60,AW$100,FALSE),"-")</f>
        <v>-</v>
      </c>
      <c r="AX37" s="21" t="str">
        <f>IFERROR(VLOOKUP($A37,'All Running Order working doc'!$B$4:$CO$60,AX$100,FALSE),"-")</f>
        <v>-</v>
      </c>
      <c r="AY37" s="21" t="str">
        <f>IFERROR(VLOOKUP($A37,'All Running Order working doc'!$B$4:$CO$60,AY$100,FALSE),"-")</f>
        <v>-</v>
      </c>
      <c r="AZ37" s="21" t="str">
        <f>IFERROR(VLOOKUP($A37,'All Running Order working doc'!$B$4:$CO$60,AZ$100,FALSE),"-")</f>
        <v>-</v>
      </c>
      <c r="BA37" s="21" t="str">
        <f>IFERROR(VLOOKUP($A37,'All Running Order working doc'!$B$4:$CO$60,BA$100,FALSE),"-")</f>
        <v>-</v>
      </c>
      <c r="BB37" s="21" t="str">
        <f>IFERROR(VLOOKUP($A37,'All Running Order working doc'!$B$4:$CO$60,BB$100,FALSE),"-")</f>
        <v>-</v>
      </c>
      <c r="BC37" s="21" t="str">
        <f>IFERROR(VLOOKUP($A37,'All Running Order working doc'!$B$4:$CO$60,BC$100,FALSE),"-")</f>
        <v>-</v>
      </c>
      <c r="BD37" s="21" t="str">
        <f>IFERROR(VLOOKUP($A37,'All Running Order working doc'!$B$4:$CO$60,BD$100,FALSE),"-")</f>
        <v>-</v>
      </c>
      <c r="BE37" s="21" t="str">
        <f>IFERROR(VLOOKUP($A37,'All Running Order working doc'!$B$4:$CO$60,BE$100,FALSE),"-")</f>
        <v>-</v>
      </c>
      <c r="BF37" s="21" t="str">
        <f>IFERROR(VLOOKUP($A37,'All Running Order working doc'!$B$4:$CO$60,BF$100,FALSE),"-")</f>
        <v>-</v>
      </c>
      <c r="BG37" s="21" t="str">
        <f>IFERROR(VLOOKUP($A37,'All Running Order working doc'!$B$4:$CO$60,BG$100,FALSE),"-")</f>
        <v>-</v>
      </c>
      <c r="BH37" s="21" t="str">
        <f>IFERROR(VLOOKUP($A37,'All Running Order working doc'!$B$4:$CO$60,BH$100,FALSE),"-")</f>
        <v>-</v>
      </c>
      <c r="BI37" s="21" t="str">
        <f>IFERROR(VLOOKUP($A37,'All Running Order working doc'!$B$4:$CO$60,BI$100,FALSE),"-")</f>
        <v>-</v>
      </c>
      <c r="BJ37" s="21" t="str">
        <f>IFERROR(VLOOKUP($A37,'All Running Order working doc'!$B$4:$CO$60,BJ$100,FALSE),"-")</f>
        <v>-</v>
      </c>
      <c r="BK37" s="21" t="str">
        <f>IFERROR(VLOOKUP($A37,'All Running Order working doc'!$B$4:$CO$60,BK$100,FALSE),"-")</f>
        <v>-</v>
      </c>
      <c r="BL37" s="21" t="str">
        <f>IFERROR(VLOOKUP($A37,'All Running Order working doc'!$B$4:$CO$60,BL$100,FALSE),"-")</f>
        <v>-</v>
      </c>
      <c r="BM37" s="21" t="str">
        <f>IFERROR(VLOOKUP($A37,'All Running Order working doc'!$B$4:$CO$60,BM$100,FALSE),"-")</f>
        <v>-</v>
      </c>
      <c r="BN37" s="21" t="str">
        <f>IFERROR(VLOOKUP($A37,'All Running Order working doc'!$B$4:$CO$60,BN$100,FALSE),"-")</f>
        <v>-</v>
      </c>
      <c r="BO37" s="21" t="str">
        <f>IFERROR(VLOOKUP($A37,'All Running Order working doc'!$B$4:$CO$60,BO$100,FALSE),"-")</f>
        <v>-</v>
      </c>
      <c r="BP37" s="21" t="str">
        <f>IFERROR(VLOOKUP($A37,'All Running Order working doc'!$B$4:$CO$60,BP$100,FALSE),"-")</f>
        <v>-</v>
      </c>
      <c r="BQ37" s="21" t="str">
        <f>IFERROR(VLOOKUP($A37,'All Running Order working doc'!$B$4:$CO$60,BQ$100,FALSE),"-")</f>
        <v>-</v>
      </c>
      <c r="BR37" s="21" t="str">
        <f>IFERROR(VLOOKUP($A37,'All Running Order working doc'!$B$4:$CO$60,BR$100,FALSE),"-")</f>
        <v>-</v>
      </c>
      <c r="BS37" s="21" t="str">
        <f>IFERROR(VLOOKUP($A37,'All Running Order working doc'!$B$4:$CO$60,BS$100,FALSE),"-")</f>
        <v>-</v>
      </c>
      <c r="BT37" s="21" t="str">
        <f>IFERROR(VLOOKUP($A37,'All Running Order working doc'!$B$4:$CO$60,BT$100,FALSE),"-")</f>
        <v>-</v>
      </c>
      <c r="BU37" s="21" t="str">
        <f>IFERROR(VLOOKUP($A37,'All Running Order working doc'!$B$4:$CO$60,BU$100,FALSE),"-")</f>
        <v>-</v>
      </c>
      <c r="BV37" s="21" t="str">
        <f>IFERROR(VLOOKUP($A37,'All Running Order working doc'!$B$4:$CO$60,BV$100,FALSE),"-")</f>
        <v>-</v>
      </c>
      <c r="BW37" s="21" t="str">
        <f>IFERROR(VLOOKUP($A37,'All Running Order working doc'!$B$4:$CO$60,BW$100,FALSE),"-")</f>
        <v>-</v>
      </c>
      <c r="BX37" s="21" t="str">
        <f>IFERROR(VLOOKUP($A37,'All Running Order working doc'!$B$4:$CO$60,BX$100,FALSE),"-")</f>
        <v>-</v>
      </c>
      <c r="BY37" s="21" t="str">
        <f>IFERROR(VLOOKUP($A37,'All Running Order working doc'!$B$4:$CO$60,BY$100,FALSE),"-")</f>
        <v>-</v>
      </c>
      <c r="BZ37" s="21" t="str">
        <f>IFERROR(VLOOKUP($A37,'All Running Order working doc'!$B$4:$CO$60,BZ$100,FALSE),"-")</f>
        <v>-</v>
      </c>
      <c r="CA37" s="21" t="str">
        <f>IFERROR(VLOOKUP($A37,'All Running Order working doc'!$B$4:$CO$60,CA$100,FALSE),"-")</f>
        <v>-</v>
      </c>
      <c r="CB37" s="21" t="str">
        <f>IFERROR(VLOOKUP($A37,'All Running Order working doc'!$B$4:$CO$60,CB$100,FALSE),"-")</f>
        <v>-</v>
      </c>
      <c r="CC37" s="21" t="str">
        <f>IFERROR(VLOOKUP($A37,'All Running Order working doc'!$B$4:$CO$60,CC$100,FALSE),"-")</f>
        <v>-</v>
      </c>
      <c r="CD37" s="21" t="str">
        <f>IFERROR(VLOOKUP($A37,'All Running Order working doc'!$B$4:$CO$60,CD$100,FALSE),"-")</f>
        <v>-</v>
      </c>
      <c r="CE37" s="21" t="str">
        <f>IFERROR(VLOOKUP($A37,'All Running Order working doc'!$B$4:$CO$60,CE$100,FALSE),"-")</f>
        <v>-</v>
      </c>
      <c r="CF37" s="21" t="str">
        <f>IFERROR(VLOOKUP($A37,'All Running Order working doc'!$B$4:$CO$60,CF$100,FALSE),"-")</f>
        <v>-</v>
      </c>
      <c r="CG37" s="21" t="str">
        <f>IFERROR(VLOOKUP($A37,'All Running Order working doc'!$B$4:$CO$60,CG$100,FALSE),"-")</f>
        <v>-</v>
      </c>
      <c r="CH37" s="21" t="str">
        <f>IFERROR(VLOOKUP($A37,'All Running Order working doc'!$B$4:$CO$60,CH$100,FALSE),"-")</f>
        <v>-</v>
      </c>
      <c r="CI37" s="21" t="str">
        <f>IFERROR(VLOOKUP($A37,'All Running Order working doc'!$B$4:$CO$60,CI$100,FALSE),"-")</f>
        <v>-</v>
      </c>
      <c r="CJ37" s="21" t="str">
        <f>IFERROR(VLOOKUP($A37,'All Running Order working doc'!$B$4:$CO$60,CJ$100,FALSE),"-")</f>
        <v>-</v>
      </c>
      <c r="CK37" s="21" t="str">
        <f>IFERROR(VLOOKUP($A37,'All Running Order working doc'!$B$4:$CO$60,CK$100,FALSE),"-")</f>
        <v>-</v>
      </c>
      <c r="CL37" s="21" t="str">
        <f>IFERROR(VLOOKUP($A37,'All Running Order working doc'!$B$4:$CO$60,CL$100,FALSE),"-")</f>
        <v>-</v>
      </c>
      <c r="CM37" s="21" t="str">
        <f>IFERROR(VLOOKUP($A37,'All Running Order working doc'!$B$4:$CO$60,CM$100,FALSE),"-")</f>
        <v>-</v>
      </c>
      <c r="CN37" s="21" t="str">
        <f>IFERROR(VLOOKUP($A37,'All Running Order working doc'!$B$4:$CO$60,CN$100,FALSE),"-")</f>
        <v>-</v>
      </c>
      <c r="CQ37" s="3">
        <v>34</v>
      </c>
    </row>
    <row r="38" spans="1:95" x14ac:dyDescent="0.3">
      <c r="A38" s="3" t="str">
        <f>CONCATENATE(Constants!$D$3,CQ38,)</f>
        <v>Clubman35</v>
      </c>
      <c r="B38" s="12" t="str">
        <f>IFERROR(VLOOKUP($A38,'All Running Order working doc'!$B$4:$CO$60,B$100,FALSE),"-")</f>
        <v>-</v>
      </c>
      <c r="C38" s="21" t="str">
        <f>IFERROR(VLOOKUP($A38,'All Running Order working doc'!$B$4:$CO$60,C$100,FALSE),"-")</f>
        <v>-</v>
      </c>
      <c r="D38" s="21" t="str">
        <f>IFERROR(VLOOKUP($A38,'All Running Order working doc'!$B$4:$CO$60,D$100,FALSE),"-")</f>
        <v>-</v>
      </c>
      <c r="E38" s="21" t="str">
        <f>IFERROR(VLOOKUP($A38,'All Running Order working doc'!$B$4:$CO$60,E$100,FALSE),"-")</f>
        <v>-</v>
      </c>
      <c r="F38" s="21" t="str">
        <f>IFERROR(VLOOKUP($A38,'All Running Order working doc'!$B$4:$CO$60,F$100,FALSE),"-")</f>
        <v>-</v>
      </c>
      <c r="G38" s="21" t="str">
        <f>IFERROR(VLOOKUP($A38,'All Running Order working doc'!$B$4:$CO$60,G$100,FALSE),"-")</f>
        <v>-</v>
      </c>
      <c r="H38" s="21" t="str">
        <f>IFERROR(VLOOKUP($A38,'All Running Order working doc'!$B$4:$CO$60,H$100,FALSE),"-")</f>
        <v>-</v>
      </c>
      <c r="I38" s="21" t="str">
        <f>IFERROR(VLOOKUP($A38,'All Running Order working doc'!$B$4:$CO$60,I$100,FALSE),"-")</f>
        <v>-</v>
      </c>
      <c r="J38" s="21" t="str">
        <f>IFERROR(VLOOKUP($A38,'All Running Order working doc'!$B$4:$CO$60,J$100,FALSE),"-")</f>
        <v>-</v>
      </c>
      <c r="K38" s="21" t="str">
        <f>IFERROR(VLOOKUP($A38,'All Running Order working doc'!$B$4:$CO$60,K$100,FALSE),"-")</f>
        <v>-</v>
      </c>
      <c r="L38" s="21" t="str">
        <f>IFERROR(VLOOKUP($A38,'All Running Order working doc'!$B$4:$CO$60,L$100,FALSE),"-")</f>
        <v>-</v>
      </c>
      <c r="M38" s="21" t="str">
        <f>IFERROR(VLOOKUP($A38,'All Running Order working doc'!$B$4:$CO$60,M$100,FALSE),"-")</f>
        <v>-</v>
      </c>
      <c r="N38" s="21" t="str">
        <f>IFERROR(VLOOKUP($A38,'All Running Order working doc'!$B$4:$CO$60,N$100,FALSE),"-")</f>
        <v>-</v>
      </c>
      <c r="O38" s="21" t="str">
        <f>IFERROR(VLOOKUP($A38,'All Running Order working doc'!$B$4:$CO$60,O$100,FALSE),"-")</f>
        <v>-</v>
      </c>
      <c r="P38" s="21" t="str">
        <f>IFERROR(VLOOKUP($A38,'All Running Order working doc'!$B$4:$CO$60,P$100,FALSE),"-")</f>
        <v>-</v>
      </c>
      <c r="Q38" s="21" t="str">
        <f>IFERROR(VLOOKUP($A38,'All Running Order working doc'!$B$4:$CO$60,Q$100,FALSE),"-")</f>
        <v>-</v>
      </c>
      <c r="R38" s="21" t="str">
        <f>IFERROR(VLOOKUP($A38,'All Running Order working doc'!$B$4:$CO$60,R$100,FALSE),"-")</f>
        <v>-</v>
      </c>
      <c r="S38" s="21" t="str">
        <f>IFERROR(VLOOKUP($A38,'All Running Order working doc'!$B$4:$CO$60,S$100,FALSE),"-")</f>
        <v>-</v>
      </c>
      <c r="T38" s="21" t="str">
        <f>IFERROR(VLOOKUP($A38,'All Running Order working doc'!$B$4:$CO$60,T$100,FALSE),"-")</f>
        <v>-</v>
      </c>
      <c r="U38" s="21" t="str">
        <f>IFERROR(VLOOKUP($A38,'All Running Order working doc'!$B$4:$CO$60,U$100,FALSE),"-")</f>
        <v>-</v>
      </c>
      <c r="V38" s="21" t="str">
        <f>IFERROR(VLOOKUP($A38,'All Running Order working doc'!$B$4:$CO$60,V$100,FALSE),"-")</f>
        <v>-</v>
      </c>
      <c r="W38" s="21" t="str">
        <f>IFERROR(VLOOKUP($A38,'All Running Order working doc'!$B$4:$CO$60,W$100,FALSE),"-")</f>
        <v>-</v>
      </c>
      <c r="X38" s="21" t="str">
        <f>IFERROR(VLOOKUP($A38,'All Running Order working doc'!$B$4:$CO$60,X$100,FALSE),"-")</f>
        <v>-</v>
      </c>
      <c r="Y38" s="21" t="str">
        <f>IFERROR(VLOOKUP($A38,'All Running Order working doc'!$B$4:$CO$60,Y$100,FALSE),"-")</f>
        <v>-</v>
      </c>
      <c r="Z38" s="21" t="str">
        <f>IFERROR(VLOOKUP($A38,'All Running Order working doc'!$B$4:$CO$60,Z$100,FALSE),"-")</f>
        <v>-</v>
      </c>
      <c r="AA38" s="21" t="str">
        <f>IFERROR(VLOOKUP($A38,'All Running Order working doc'!$B$4:$CO$60,AA$100,FALSE),"-")</f>
        <v>-</v>
      </c>
      <c r="AB38" s="21" t="str">
        <f>IFERROR(VLOOKUP($A38,'All Running Order working doc'!$B$4:$CO$60,AB$100,FALSE),"-")</f>
        <v>-</v>
      </c>
      <c r="AC38" s="21" t="str">
        <f>IFERROR(VLOOKUP($A38,'All Running Order working doc'!$B$4:$CO$60,AC$100,FALSE),"-")</f>
        <v>-</v>
      </c>
      <c r="AD38" s="21" t="str">
        <f>IFERROR(VLOOKUP($A38,'All Running Order working doc'!$B$4:$CO$60,AD$100,FALSE),"-")</f>
        <v>-</v>
      </c>
      <c r="AE38" s="21" t="str">
        <f>IFERROR(VLOOKUP($A38,'All Running Order working doc'!$B$4:$CO$60,AE$100,FALSE),"-")</f>
        <v>-</v>
      </c>
      <c r="AF38" s="21" t="str">
        <f>IFERROR(VLOOKUP($A38,'All Running Order working doc'!$B$4:$CO$60,AF$100,FALSE),"-")</f>
        <v>-</v>
      </c>
      <c r="AG38" s="21" t="str">
        <f>IFERROR(VLOOKUP($A38,'All Running Order working doc'!$B$4:$CO$60,AG$100,FALSE),"-")</f>
        <v>-</v>
      </c>
      <c r="AH38" s="21" t="str">
        <f>IFERROR(VLOOKUP($A38,'All Running Order working doc'!$B$4:$CO$60,AH$100,FALSE),"-")</f>
        <v>-</v>
      </c>
      <c r="AI38" s="21" t="str">
        <f>IFERROR(VLOOKUP($A38,'All Running Order working doc'!$B$4:$CO$60,AI$100,FALSE),"-")</f>
        <v>-</v>
      </c>
      <c r="AJ38" s="21" t="str">
        <f>IFERROR(VLOOKUP($A38,'All Running Order working doc'!$B$4:$CO$60,AJ$100,FALSE),"-")</f>
        <v>-</v>
      </c>
      <c r="AK38" s="21" t="str">
        <f>IFERROR(VLOOKUP($A38,'All Running Order working doc'!$B$4:$CO$60,AK$100,FALSE),"-")</f>
        <v>-</v>
      </c>
      <c r="AL38" s="21" t="str">
        <f>IFERROR(VLOOKUP($A38,'All Running Order working doc'!$B$4:$CO$60,AL$100,FALSE),"-")</f>
        <v>-</v>
      </c>
      <c r="AM38" s="21" t="str">
        <f>IFERROR(VLOOKUP($A38,'All Running Order working doc'!$B$4:$CO$60,AM$100,FALSE),"-")</f>
        <v>-</v>
      </c>
      <c r="AN38" s="21" t="str">
        <f>IFERROR(VLOOKUP($A38,'All Running Order working doc'!$B$4:$CO$60,AN$100,FALSE),"-")</f>
        <v>-</v>
      </c>
      <c r="AO38" s="21" t="str">
        <f>IFERROR(VLOOKUP($A38,'All Running Order working doc'!$B$4:$CO$60,AO$100,FALSE),"-")</f>
        <v>-</v>
      </c>
      <c r="AP38" s="21" t="str">
        <f>IFERROR(VLOOKUP($A38,'All Running Order working doc'!$B$4:$CO$60,AP$100,FALSE),"-")</f>
        <v>-</v>
      </c>
      <c r="AQ38" s="21" t="str">
        <f>IFERROR(VLOOKUP($A38,'All Running Order working doc'!$B$4:$CO$60,AQ$100,FALSE),"-")</f>
        <v>-</v>
      </c>
      <c r="AR38" s="21" t="str">
        <f>IFERROR(VLOOKUP($A38,'All Running Order working doc'!$B$4:$CO$60,AR$100,FALSE),"-")</f>
        <v>-</v>
      </c>
      <c r="AS38" s="21" t="str">
        <f>IFERROR(VLOOKUP($A38,'All Running Order working doc'!$B$4:$CO$60,AS$100,FALSE),"-")</f>
        <v>-</v>
      </c>
      <c r="AT38" s="21" t="str">
        <f>IFERROR(VLOOKUP($A38,'All Running Order working doc'!$B$4:$CO$60,AT$100,FALSE),"-")</f>
        <v>-</v>
      </c>
      <c r="AU38" s="21" t="str">
        <f>IFERROR(VLOOKUP($A38,'All Running Order working doc'!$B$4:$CO$60,AU$100,FALSE),"-")</f>
        <v>-</v>
      </c>
      <c r="AV38" s="21" t="str">
        <f>IFERROR(VLOOKUP($A38,'All Running Order working doc'!$B$4:$CO$60,AV$100,FALSE),"-")</f>
        <v>-</v>
      </c>
      <c r="AW38" s="21" t="str">
        <f>IFERROR(VLOOKUP($A38,'All Running Order working doc'!$B$4:$CO$60,AW$100,FALSE),"-")</f>
        <v>-</v>
      </c>
      <c r="AX38" s="21" t="str">
        <f>IFERROR(VLOOKUP($A38,'All Running Order working doc'!$B$4:$CO$60,AX$100,FALSE),"-")</f>
        <v>-</v>
      </c>
      <c r="AY38" s="21" t="str">
        <f>IFERROR(VLOOKUP($A38,'All Running Order working doc'!$B$4:$CO$60,AY$100,FALSE),"-")</f>
        <v>-</v>
      </c>
      <c r="AZ38" s="21" t="str">
        <f>IFERROR(VLOOKUP($A38,'All Running Order working doc'!$B$4:$CO$60,AZ$100,FALSE),"-")</f>
        <v>-</v>
      </c>
      <c r="BA38" s="21" t="str">
        <f>IFERROR(VLOOKUP($A38,'All Running Order working doc'!$B$4:$CO$60,BA$100,FALSE),"-")</f>
        <v>-</v>
      </c>
      <c r="BB38" s="21" t="str">
        <f>IFERROR(VLOOKUP($A38,'All Running Order working doc'!$B$4:$CO$60,BB$100,FALSE),"-")</f>
        <v>-</v>
      </c>
      <c r="BC38" s="21" t="str">
        <f>IFERROR(VLOOKUP($A38,'All Running Order working doc'!$B$4:$CO$60,BC$100,FALSE),"-")</f>
        <v>-</v>
      </c>
      <c r="BD38" s="21" t="str">
        <f>IFERROR(VLOOKUP($A38,'All Running Order working doc'!$B$4:$CO$60,BD$100,FALSE),"-")</f>
        <v>-</v>
      </c>
      <c r="BE38" s="21" t="str">
        <f>IFERROR(VLOOKUP($A38,'All Running Order working doc'!$B$4:$CO$60,BE$100,FALSE),"-")</f>
        <v>-</v>
      </c>
      <c r="BF38" s="21" t="str">
        <f>IFERROR(VLOOKUP($A38,'All Running Order working doc'!$B$4:$CO$60,BF$100,FALSE),"-")</f>
        <v>-</v>
      </c>
      <c r="BG38" s="21" t="str">
        <f>IFERROR(VLOOKUP($A38,'All Running Order working doc'!$B$4:$CO$60,BG$100,FALSE),"-")</f>
        <v>-</v>
      </c>
      <c r="BH38" s="21" t="str">
        <f>IFERROR(VLOOKUP($A38,'All Running Order working doc'!$B$4:$CO$60,BH$100,FALSE),"-")</f>
        <v>-</v>
      </c>
      <c r="BI38" s="21" t="str">
        <f>IFERROR(VLOOKUP($A38,'All Running Order working doc'!$B$4:$CO$60,BI$100,FALSE),"-")</f>
        <v>-</v>
      </c>
      <c r="BJ38" s="21" t="str">
        <f>IFERROR(VLOOKUP($A38,'All Running Order working doc'!$B$4:$CO$60,BJ$100,FALSE),"-")</f>
        <v>-</v>
      </c>
      <c r="BK38" s="21" t="str">
        <f>IFERROR(VLOOKUP($A38,'All Running Order working doc'!$B$4:$CO$60,BK$100,FALSE),"-")</f>
        <v>-</v>
      </c>
      <c r="BL38" s="21" t="str">
        <f>IFERROR(VLOOKUP($A38,'All Running Order working doc'!$B$4:$CO$60,BL$100,FALSE),"-")</f>
        <v>-</v>
      </c>
      <c r="BM38" s="21" t="str">
        <f>IFERROR(VLOOKUP($A38,'All Running Order working doc'!$B$4:$CO$60,BM$100,FALSE),"-")</f>
        <v>-</v>
      </c>
      <c r="BN38" s="21" t="str">
        <f>IFERROR(VLOOKUP($A38,'All Running Order working doc'!$B$4:$CO$60,BN$100,FALSE),"-")</f>
        <v>-</v>
      </c>
      <c r="BO38" s="21" t="str">
        <f>IFERROR(VLOOKUP($A38,'All Running Order working doc'!$B$4:$CO$60,BO$100,FALSE),"-")</f>
        <v>-</v>
      </c>
      <c r="BP38" s="21" t="str">
        <f>IFERROR(VLOOKUP($A38,'All Running Order working doc'!$B$4:$CO$60,BP$100,FALSE),"-")</f>
        <v>-</v>
      </c>
      <c r="BQ38" s="21" t="str">
        <f>IFERROR(VLOOKUP($A38,'All Running Order working doc'!$B$4:$CO$60,BQ$100,FALSE),"-")</f>
        <v>-</v>
      </c>
      <c r="BR38" s="21" t="str">
        <f>IFERROR(VLOOKUP($A38,'All Running Order working doc'!$B$4:$CO$60,BR$100,FALSE),"-")</f>
        <v>-</v>
      </c>
      <c r="BS38" s="21" t="str">
        <f>IFERROR(VLOOKUP($A38,'All Running Order working doc'!$B$4:$CO$60,BS$100,FALSE),"-")</f>
        <v>-</v>
      </c>
      <c r="BT38" s="21" t="str">
        <f>IFERROR(VLOOKUP($A38,'All Running Order working doc'!$B$4:$CO$60,BT$100,FALSE),"-")</f>
        <v>-</v>
      </c>
      <c r="BU38" s="21" t="str">
        <f>IFERROR(VLOOKUP($A38,'All Running Order working doc'!$B$4:$CO$60,BU$100,FALSE),"-")</f>
        <v>-</v>
      </c>
      <c r="BV38" s="21" t="str">
        <f>IFERROR(VLOOKUP($A38,'All Running Order working doc'!$B$4:$CO$60,BV$100,FALSE),"-")</f>
        <v>-</v>
      </c>
      <c r="BW38" s="21" t="str">
        <f>IFERROR(VLOOKUP($A38,'All Running Order working doc'!$B$4:$CO$60,BW$100,FALSE),"-")</f>
        <v>-</v>
      </c>
      <c r="BX38" s="21" t="str">
        <f>IFERROR(VLOOKUP($A38,'All Running Order working doc'!$B$4:$CO$60,BX$100,FALSE),"-")</f>
        <v>-</v>
      </c>
      <c r="BY38" s="21" t="str">
        <f>IFERROR(VLOOKUP($A38,'All Running Order working doc'!$B$4:$CO$60,BY$100,FALSE),"-")</f>
        <v>-</v>
      </c>
      <c r="BZ38" s="21" t="str">
        <f>IFERROR(VLOOKUP($A38,'All Running Order working doc'!$B$4:$CO$60,BZ$100,FALSE),"-")</f>
        <v>-</v>
      </c>
      <c r="CA38" s="21" t="str">
        <f>IFERROR(VLOOKUP($A38,'All Running Order working doc'!$B$4:$CO$60,CA$100,FALSE),"-")</f>
        <v>-</v>
      </c>
      <c r="CB38" s="21" t="str">
        <f>IFERROR(VLOOKUP($A38,'All Running Order working doc'!$B$4:$CO$60,CB$100,FALSE),"-")</f>
        <v>-</v>
      </c>
      <c r="CC38" s="21" t="str">
        <f>IFERROR(VLOOKUP($A38,'All Running Order working doc'!$B$4:$CO$60,CC$100,FALSE),"-")</f>
        <v>-</v>
      </c>
      <c r="CD38" s="21" t="str">
        <f>IFERROR(VLOOKUP($A38,'All Running Order working doc'!$B$4:$CO$60,CD$100,FALSE),"-")</f>
        <v>-</v>
      </c>
      <c r="CE38" s="21" t="str">
        <f>IFERROR(VLOOKUP($A38,'All Running Order working doc'!$B$4:$CO$60,CE$100,FALSE),"-")</f>
        <v>-</v>
      </c>
      <c r="CF38" s="21" t="str">
        <f>IFERROR(VLOOKUP($A38,'All Running Order working doc'!$B$4:$CO$60,CF$100,FALSE),"-")</f>
        <v>-</v>
      </c>
      <c r="CG38" s="21" t="str">
        <f>IFERROR(VLOOKUP($A38,'All Running Order working doc'!$B$4:$CO$60,CG$100,FALSE),"-")</f>
        <v>-</v>
      </c>
      <c r="CH38" s="21" t="str">
        <f>IFERROR(VLOOKUP($A38,'All Running Order working doc'!$B$4:$CO$60,CH$100,FALSE),"-")</f>
        <v>-</v>
      </c>
      <c r="CI38" s="21" t="str">
        <f>IFERROR(VLOOKUP($A38,'All Running Order working doc'!$B$4:$CO$60,CI$100,FALSE),"-")</f>
        <v>-</v>
      </c>
      <c r="CJ38" s="21" t="str">
        <f>IFERROR(VLOOKUP($A38,'All Running Order working doc'!$B$4:$CO$60,CJ$100,FALSE),"-")</f>
        <v>-</v>
      </c>
      <c r="CK38" s="21" t="str">
        <f>IFERROR(VLOOKUP($A38,'All Running Order working doc'!$B$4:$CO$60,CK$100,FALSE),"-")</f>
        <v>-</v>
      </c>
      <c r="CL38" s="21" t="str">
        <f>IFERROR(VLOOKUP($A38,'All Running Order working doc'!$B$4:$CO$60,CL$100,FALSE),"-")</f>
        <v>-</v>
      </c>
      <c r="CM38" s="21" t="str">
        <f>IFERROR(VLOOKUP($A38,'All Running Order working doc'!$B$4:$CO$60,CM$100,FALSE),"-")</f>
        <v>-</v>
      </c>
      <c r="CN38" s="21" t="str">
        <f>IFERROR(VLOOKUP($A38,'All Running Order working doc'!$B$4:$CO$60,CN$100,FALSE),"-")</f>
        <v>-</v>
      </c>
      <c r="CQ38" s="3">
        <v>35</v>
      </c>
    </row>
    <row r="39" spans="1:95" x14ac:dyDescent="0.3">
      <c r="A39" s="3" t="str">
        <f>CONCATENATE(Constants!$D$3,CQ39,)</f>
        <v>Clubman36</v>
      </c>
      <c r="B39" s="12" t="str">
        <f>IFERROR(VLOOKUP($A39,'All Running Order working doc'!$B$4:$CO$60,B$100,FALSE),"-")</f>
        <v>-</v>
      </c>
      <c r="C39" s="21" t="str">
        <f>IFERROR(VLOOKUP($A39,'All Running Order working doc'!$B$4:$CO$60,C$100,FALSE),"-")</f>
        <v>-</v>
      </c>
      <c r="D39" s="21" t="str">
        <f>IFERROR(VLOOKUP($A39,'All Running Order working doc'!$B$4:$CO$60,D$100,FALSE),"-")</f>
        <v>-</v>
      </c>
      <c r="E39" s="21" t="str">
        <f>IFERROR(VLOOKUP($A39,'All Running Order working doc'!$B$4:$CO$60,E$100,FALSE),"-")</f>
        <v>-</v>
      </c>
      <c r="F39" s="21" t="str">
        <f>IFERROR(VLOOKUP($A39,'All Running Order working doc'!$B$4:$CO$60,F$100,FALSE),"-")</f>
        <v>-</v>
      </c>
      <c r="G39" s="21" t="str">
        <f>IFERROR(VLOOKUP($A39,'All Running Order working doc'!$B$4:$CO$60,G$100,FALSE),"-")</f>
        <v>-</v>
      </c>
      <c r="H39" s="21" t="str">
        <f>IFERROR(VLOOKUP($A39,'All Running Order working doc'!$B$4:$CO$60,H$100,FALSE),"-")</f>
        <v>-</v>
      </c>
      <c r="I39" s="21" t="str">
        <f>IFERROR(VLOOKUP($A39,'All Running Order working doc'!$B$4:$CO$60,I$100,FALSE),"-")</f>
        <v>-</v>
      </c>
      <c r="J39" s="21" t="str">
        <f>IFERROR(VLOOKUP($A39,'All Running Order working doc'!$B$4:$CO$60,J$100,FALSE),"-")</f>
        <v>-</v>
      </c>
      <c r="K39" s="21" t="str">
        <f>IFERROR(VLOOKUP($A39,'All Running Order working doc'!$B$4:$CO$60,K$100,FALSE),"-")</f>
        <v>-</v>
      </c>
      <c r="L39" s="21" t="str">
        <f>IFERROR(VLOOKUP($A39,'All Running Order working doc'!$B$4:$CO$60,L$100,FALSE),"-")</f>
        <v>-</v>
      </c>
      <c r="M39" s="21" t="str">
        <f>IFERROR(VLOOKUP($A39,'All Running Order working doc'!$B$4:$CO$60,M$100,FALSE),"-")</f>
        <v>-</v>
      </c>
      <c r="N39" s="21" t="str">
        <f>IFERROR(VLOOKUP($A39,'All Running Order working doc'!$B$4:$CO$60,N$100,FALSE),"-")</f>
        <v>-</v>
      </c>
      <c r="O39" s="21" t="str">
        <f>IFERROR(VLOOKUP($A39,'All Running Order working doc'!$B$4:$CO$60,O$100,FALSE),"-")</f>
        <v>-</v>
      </c>
      <c r="P39" s="21" t="str">
        <f>IFERROR(VLOOKUP($A39,'All Running Order working doc'!$B$4:$CO$60,P$100,FALSE),"-")</f>
        <v>-</v>
      </c>
      <c r="Q39" s="21" t="str">
        <f>IFERROR(VLOOKUP($A39,'All Running Order working doc'!$B$4:$CO$60,Q$100,FALSE),"-")</f>
        <v>-</v>
      </c>
      <c r="R39" s="21" t="str">
        <f>IFERROR(VLOOKUP($A39,'All Running Order working doc'!$B$4:$CO$60,R$100,FALSE),"-")</f>
        <v>-</v>
      </c>
      <c r="S39" s="21" t="str">
        <f>IFERROR(VLOOKUP($A39,'All Running Order working doc'!$B$4:$CO$60,S$100,FALSE),"-")</f>
        <v>-</v>
      </c>
      <c r="T39" s="21" t="str">
        <f>IFERROR(VLOOKUP($A39,'All Running Order working doc'!$B$4:$CO$60,T$100,FALSE),"-")</f>
        <v>-</v>
      </c>
      <c r="U39" s="21" t="str">
        <f>IFERROR(VLOOKUP($A39,'All Running Order working doc'!$B$4:$CO$60,U$100,FALSE),"-")</f>
        <v>-</v>
      </c>
      <c r="V39" s="21" t="str">
        <f>IFERROR(VLOOKUP($A39,'All Running Order working doc'!$B$4:$CO$60,V$100,FALSE),"-")</f>
        <v>-</v>
      </c>
      <c r="W39" s="21" t="str">
        <f>IFERROR(VLOOKUP($A39,'All Running Order working doc'!$B$4:$CO$60,W$100,FALSE),"-")</f>
        <v>-</v>
      </c>
      <c r="X39" s="21" t="str">
        <f>IFERROR(VLOOKUP($A39,'All Running Order working doc'!$B$4:$CO$60,X$100,FALSE),"-")</f>
        <v>-</v>
      </c>
      <c r="Y39" s="21" t="str">
        <f>IFERROR(VLOOKUP($A39,'All Running Order working doc'!$B$4:$CO$60,Y$100,FALSE),"-")</f>
        <v>-</v>
      </c>
      <c r="Z39" s="21" t="str">
        <f>IFERROR(VLOOKUP($A39,'All Running Order working doc'!$B$4:$CO$60,Z$100,FALSE),"-")</f>
        <v>-</v>
      </c>
      <c r="AA39" s="21" t="str">
        <f>IFERROR(VLOOKUP($A39,'All Running Order working doc'!$B$4:$CO$60,AA$100,FALSE),"-")</f>
        <v>-</v>
      </c>
      <c r="AB39" s="21" t="str">
        <f>IFERROR(VLOOKUP($A39,'All Running Order working doc'!$B$4:$CO$60,AB$100,FALSE),"-")</f>
        <v>-</v>
      </c>
      <c r="AC39" s="21" t="str">
        <f>IFERROR(VLOOKUP($A39,'All Running Order working doc'!$B$4:$CO$60,AC$100,FALSE),"-")</f>
        <v>-</v>
      </c>
      <c r="AD39" s="21" t="str">
        <f>IFERROR(VLOOKUP($A39,'All Running Order working doc'!$B$4:$CO$60,AD$100,FALSE),"-")</f>
        <v>-</v>
      </c>
      <c r="AE39" s="21" t="str">
        <f>IFERROR(VLOOKUP($A39,'All Running Order working doc'!$B$4:$CO$60,AE$100,FALSE),"-")</f>
        <v>-</v>
      </c>
      <c r="AF39" s="21" t="str">
        <f>IFERROR(VLOOKUP($A39,'All Running Order working doc'!$B$4:$CO$60,AF$100,FALSE),"-")</f>
        <v>-</v>
      </c>
      <c r="AG39" s="21" t="str">
        <f>IFERROR(VLOOKUP($A39,'All Running Order working doc'!$B$4:$CO$60,AG$100,FALSE),"-")</f>
        <v>-</v>
      </c>
      <c r="AH39" s="21" t="str">
        <f>IFERROR(VLOOKUP($A39,'All Running Order working doc'!$B$4:$CO$60,AH$100,FALSE),"-")</f>
        <v>-</v>
      </c>
      <c r="AI39" s="21" t="str">
        <f>IFERROR(VLOOKUP($A39,'All Running Order working doc'!$B$4:$CO$60,AI$100,FALSE),"-")</f>
        <v>-</v>
      </c>
      <c r="AJ39" s="21" t="str">
        <f>IFERROR(VLOOKUP($A39,'All Running Order working doc'!$B$4:$CO$60,AJ$100,FALSE),"-")</f>
        <v>-</v>
      </c>
      <c r="AK39" s="21" t="str">
        <f>IFERROR(VLOOKUP($A39,'All Running Order working doc'!$B$4:$CO$60,AK$100,FALSE),"-")</f>
        <v>-</v>
      </c>
      <c r="AL39" s="21" t="str">
        <f>IFERROR(VLOOKUP($A39,'All Running Order working doc'!$B$4:$CO$60,AL$100,FALSE),"-")</f>
        <v>-</v>
      </c>
      <c r="AM39" s="21" t="str">
        <f>IFERROR(VLOOKUP($A39,'All Running Order working doc'!$B$4:$CO$60,AM$100,FALSE),"-")</f>
        <v>-</v>
      </c>
      <c r="AN39" s="21" t="str">
        <f>IFERROR(VLOOKUP($A39,'All Running Order working doc'!$B$4:$CO$60,AN$100,FALSE),"-")</f>
        <v>-</v>
      </c>
      <c r="AO39" s="21" t="str">
        <f>IFERROR(VLOOKUP($A39,'All Running Order working doc'!$B$4:$CO$60,AO$100,FALSE),"-")</f>
        <v>-</v>
      </c>
      <c r="AP39" s="21" t="str">
        <f>IFERROR(VLOOKUP($A39,'All Running Order working doc'!$B$4:$CO$60,AP$100,FALSE),"-")</f>
        <v>-</v>
      </c>
      <c r="AQ39" s="21" t="str">
        <f>IFERROR(VLOOKUP($A39,'All Running Order working doc'!$B$4:$CO$60,AQ$100,FALSE),"-")</f>
        <v>-</v>
      </c>
      <c r="AR39" s="21" t="str">
        <f>IFERROR(VLOOKUP($A39,'All Running Order working doc'!$B$4:$CO$60,AR$100,FALSE),"-")</f>
        <v>-</v>
      </c>
      <c r="AS39" s="21" t="str">
        <f>IFERROR(VLOOKUP($A39,'All Running Order working doc'!$B$4:$CO$60,AS$100,FALSE),"-")</f>
        <v>-</v>
      </c>
      <c r="AT39" s="21" t="str">
        <f>IFERROR(VLOOKUP($A39,'All Running Order working doc'!$B$4:$CO$60,AT$100,FALSE),"-")</f>
        <v>-</v>
      </c>
      <c r="AU39" s="21" t="str">
        <f>IFERROR(VLOOKUP($A39,'All Running Order working doc'!$B$4:$CO$60,AU$100,FALSE),"-")</f>
        <v>-</v>
      </c>
      <c r="AV39" s="21" t="str">
        <f>IFERROR(VLOOKUP($A39,'All Running Order working doc'!$B$4:$CO$60,AV$100,FALSE),"-")</f>
        <v>-</v>
      </c>
      <c r="AW39" s="21" t="str">
        <f>IFERROR(VLOOKUP($A39,'All Running Order working doc'!$B$4:$CO$60,AW$100,FALSE),"-")</f>
        <v>-</v>
      </c>
      <c r="AX39" s="21" t="str">
        <f>IFERROR(VLOOKUP($A39,'All Running Order working doc'!$B$4:$CO$60,AX$100,FALSE),"-")</f>
        <v>-</v>
      </c>
      <c r="AY39" s="21" t="str">
        <f>IFERROR(VLOOKUP($A39,'All Running Order working doc'!$B$4:$CO$60,AY$100,FALSE),"-")</f>
        <v>-</v>
      </c>
      <c r="AZ39" s="21" t="str">
        <f>IFERROR(VLOOKUP($A39,'All Running Order working doc'!$B$4:$CO$60,AZ$100,FALSE),"-")</f>
        <v>-</v>
      </c>
      <c r="BA39" s="21" t="str">
        <f>IFERROR(VLOOKUP($A39,'All Running Order working doc'!$B$4:$CO$60,BA$100,FALSE),"-")</f>
        <v>-</v>
      </c>
      <c r="BB39" s="21" t="str">
        <f>IFERROR(VLOOKUP($A39,'All Running Order working doc'!$B$4:$CO$60,BB$100,FALSE),"-")</f>
        <v>-</v>
      </c>
      <c r="BC39" s="21" t="str">
        <f>IFERROR(VLOOKUP($A39,'All Running Order working doc'!$B$4:$CO$60,BC$100,FALSE),"-")</f>
        <v>-</v>
      </c>
      <c r="BD39" s="21" t="str">
        <f>IFERROR(VLOOKUP($A39,'All Running Order working doc'!$B$4:$CO$60,BD$100,FALSE),"-")</f>
        <v>-</v>
      </c>
      <c r="BE39" s="21" t="str">
        <f>IFERROR(VLOOKUP($A39,'All Running Order working doc'!$B$4:$CO$60,BE$100,FALSE),"-")</f>
        <v>-</v>
      </c>
      <c r="BF39" s="21" t="str">
        <f>IFERROR(VLOOKUP($A39,'All Running Order working doc'!$B$4:$CO$60,BF$100,FALSE),"-")</f>
        <v>-</v>
      </c>
      <c r="BG39" s="21" t="str">
        <f>IFERROR(VLOOKUP($A39,'All Running Order working doc'!$B$4:$CO$60,BG$100,FALSE),"-")</f>
        <v>-</v>
      </c>
      <c r="BH39" s="21" t="str">
        <f>IFERROR(VLOOKUP($A39,'All Running Order working doc'!$B$4:$CO$60,BH$100,FALSE),"-")</f>
        <v>-</v>
      </c>
      <c r="BI39" s="21" t="str">
        <f>IFERROR(VLOOKUP($A39,'All Running Order working doc'!$B$4:$CO$60,BI$100,FALSE),"-")</f>
        <v>-</v>
      </c>
      <c r="BJ39" s="21" t="str">
        <f>IFERROR(VLOOKUP($A39,'All Running Order working doc'!$B$4:$CO$60,BJ$100,FALSE),"-")</f>
        <v>-</v>
      </c>
      <c r="BK39" s="21" t="str">
        <f>IFERROR(VLOOKUP($A39,'All Running Order working doc'!$B$4:$CO$60,BK$100,FALSE),"-")</f>
        <v>-</v>
      </c>
      <c r="BL39" s="21" t="str">
        <f>IFERROR(VLOOKUP($A39,'All Running Order working doc'!$B$4:$CO$60,BL$100,FALSE),"-")</f>
        <v>-</v>
      </c>
      <c r="BM39" s="21" t="str">
        <f>IFERROR(VLOOKUP($A39,'All Running Order working doc'!$B$4:$CO$60,BM$100,FALSE),"-")</f>
        <v>-</v>
      </c>
      <c r="BN39" s="21" t="str">
        <f>IFERROR(VLOOKUP($A39,'All Running Order working doc'!$B$4:$CO$60,BN$100,FALSE),"-")</f>
        <v>-</v>
      </c>
      <c r="BO39" s="21" t="str">
        <f>IFERROR(VLOOKUP($A39,'All Running Order working doc'!$B$4:$CO$60,BO$100,FALSE),"-")</f>
        <v>-</v>
      </c>
      <c r="BP39" s="21" t="str">
        <f>IFERROR(VLOOKUP($A39,'All Running Order working doc'!$B$4:$CO$60,BP$100,FALSE),"-")</f>
        <v>-</v>
      </c>
      <c r="BQ39" s="21" t="str">
        <f>IFERROR(VLOOKUP($A39,'All Running Order working doc'!$B$4:$CO$60,BQ$100,FALSE),"-")</f>
        <v>-</v>
      </c>
      <c r="BR39" s="21" t="str">
        <f>IFERROR(VLOOKUP($A39,'All Running Order working doc'!$B$4:$CO$60,BR$100,FALSE),"-")</f>
        <v>-</v>
      </c>
      <c r="BS39" s="21" t="str">
        <f>IFERROR(VLOOKUP($A39,'All Running Order working doc'!$B$4:$CO$60,BS$100,FALSE),"-")</f>
        <v>-</v>
      </c>
      <c r="BT39" s="21" t="str">
        <f>IFERROR(VLOOKUP($A39,'All Running Order working doc'!$B$4:$CO$60,BT$100,FALSE),"-")</f>
        <v>-</v>
      </c>
      <c r="BU39" s="21" t="str">
        <f>IFERROR(VLOOKUP($A39,'All Running Order working doc'!$B$4:$CO$60,BU$100,FALSE),"-")</f>
        <v>-</v>
      </c>
      <c r="BV39" s="21" t="str">
        <f>IFERROR(VLOOKUP($A39,'All Running Order working doc'!$B$4:$CO$60,BV$100,FALSE),"-")</f>
        <v>-</v>
      </c>
      <c r="BW39" s="21" t="str">
        <f>IFERROR(VLOOKUP($A39,'All Running Order working doc'!$B$4:$CO$60,BW$100,FALSE),"-")</f>
        <v>-</v>
      </c>
      <c r="BX39" s="21" t="str">
        <f>IFERROR(VLOOKUP($A39,'All Running Order working doc'!$B$4:$CO$60,BX$100,FALSE),"-")</f>
        <v>-</v>
      </c>
      <c r="BY39" s="21" t="str">
        <f>IFERROR(VLOOKUP($A39,'All Running Order working doc'!$B$4:$CO$60,BY$100,FALSE),"-")</f>
        <v>-</v>
      </c>
      <c r="BZ39" s="21" t="str">
        <f>IFERROR(VLOOKUP($A39,'All Running Order working doc'!$B$4:$CO$60,BZ$100,FALSE),"-")</f>
        <v>-</v>
      </c>
      <c r="CA39" s="21" t="str">
        <f>IFERROR(VLOOKUP($A39,'All Running Order working doc'!$B$4:$CO$60,CA$100,FALSE),"-")</f>
        <v>-</v>
      </c>
      <c r="CB39" s="21" t="str">
        <f>IFERROR(VLOOKUP($A39,'All Running Order working doc'!$B$4:$CO$60,CB$100,FALSE),"-")</f>
        <v>-</v>
      </c>
      <c r="CC39" s="21" t="str">
        <f>IFERROR(VLOOKUP($A39,'All Running Order working doc'!$B$4:$CO$60,CC$100,FALSE),"-")</f>
        <v>-</v>
      </c>
      <c r="CD39" s="21" t="str">
        <f>IFERROR(VLOOKUP($A39,'All Running Order working doc'!$B$4:$CO$60,CD$100,FALSE),"-")</f>
        <v>-</v>
      </c>
      <c r="CE39" s="21" t="str">
        <f>IFERROR(VLOOKUP($A39,'All Running Order working doc'!$B$4:$CO$60,CE$100,FALSE),"-")</f>
        <v>-</v>
      </c>
      <c r="CF39" s="21" t="str">
        <f>IFERROR(VLOOKUP($A39,'All Running Order working doc'!$B$4:$CO$60,CF$100,FALSE),"-")</f>
        <v>-</v>
      </c>
      <c r="CG39" s="21" t="str">
        <f>IFERROR(VLOOKUP($A39,'All Running Order working doc'!$B$4:$CO$60,CG$100,FALSE),"-")</f>
        <v>-</v>
      </c>
      <c r="CH39" s="21" t="str">
        <f>IFERROR(VLOOKUP($A39,'All Running Order working doc'!$B$4:$CO$60,CH$100,FALSE),"-")</f>
        <v>-</v>
      </c>
      <c r="CI39" s="21" t="str">
        <f>IFERROR(VLOOKUP($A39,'All Running Order working doc'!$B$4:$CO$60,CI$100,FALSE),"-")</f>
        <v>-</v>
      </c>
      <c r="CJ39" s="21" t="str">
        <f>IFERROR(VLOOKUP($A39,'All Running Order working doc'!$B$4:$CO$60,CJ$100,FALSE),"-")</f>
        <v>-</v>
      </c>
      <c r="CK39" s="21" t="str">
        <f>IFERROR(VLOOKUP($A39,'All Running Order working doc'!$B$4:$CO$60,CK$100,FALSE),"-")</f>
        <v>-</v>
      </c>
      <c r="CL39" s="21" t="str">
        <f>IFERROR(VLOOKUP($A39,'All Running Order working doc'!$B$4:$CO$60,CL$100,FALSE),"-")</f>
        <v>-</v>
      </c>
      <c r="CM39" s="21" t="str">
        <f>IFERROR(VLOOKUP($A39,'All Running Order working doc'!$B$4:$CO$60,CM$100,FALSE),"-")</f>
        <v>-</v>
      </c>
      <c r="CN39" s="21" t="str">
        <f>IFERROR(VLOOKUP($A39,'All Running Order working doc'!$B$4:$CO$60,CN$100,FALSE),"-")</f>
        <v>-</v>
      </c>
      <c r="CQ39" s="3">
        <v>36</v>
      </c>
    </row>
    <row r="40" spans="1:95" x14ac:dyDescent="0.3">
      <c r="A40" s="3" t="str">
        <f>CONCATENATE(Constants!$D$3,CQ40,)</f>
        <v>Clubman37</v>
      </c>
      <c r="B40" s="12" t="str">
        <f>IFERROR(VLOOKUP($A40,'All Running Order working doc'!$B$4:$CO$60,B$100,FALSE),"-")</f>
        <v>-</v>
      </c>
      <c r="C40" s="21" t="str">
        <f>IFERROR(VLOOKUP($A40,'All Running Order working doc'!$B$4:$CO$60,C$100,FALSE),"-")</f>
        <v>-</v>
      </c>
      <c r="D40" s="21" t="str">
        <f>IFERROR(VLOOKUP($A40,'All Running Order working doc'!$B$4:$CO$60,D$100,FALSE),"-")</f>
        <v>-</v>
      </c>
      <c r="E40" s="21" t="str">
        <f>IFERROR(VLOOKUP($A40,'All Running Order working doc'!$B$4:$CO$60,E$100,FALSE),"-")</f>
        <v>-</v>
      </c>
      <c r="F40" s="21" t="str">
        <f>IFERROR(VLOOKUP($A40,'All Running Order working doc'!$B$4:$CO$60,F$100,FALSE),"-")</f>
        <v>-</v>
      </c>
      <c r="G40" s="21" t="str">
        <f>IFERROR(VLOOKUP($A40,'All Running Order working doc'!$B$4:$CO$60,G$100,FALSE),"-")</f>
        <v>-</v>
      </c>
      <c r="H40" s="21" t="str">
        <f>IFERROR(VLOOKUP($A40,'All Running Order working doc'!$B$4:$CO$60,H$100,FALSE),"-")</f>
        <v>-</v>
      </c>
      <c r="I40" s="21" t="str">
        <f>IFERROR(VLOOKUP($A40,'All Running Order working doc'!$B$4:$CO$60,I$100,FALSE),"-")</f>
        <v>-</v>
      </c>
      <c r="J40" s="21" t="str">
        <f>IFERROR(VLOOKUP($A40,'All Running Order working doc'!$B$4:$CO$60,J$100,FALSE),"-")</f>
        <v>-</v>
      </c>
      <c r="K40" s="21" t="str">
        <f>IFERROR(VLOOKUP($A40,'All Running Order working doc'!$B$4:$CO$60,K$100,FALSE),"-")</f>
        <v>-</v>
      </c>
      <c r="L40" s="21" t="str">
        <f>IFERROR(VLOOKUP($A40,'All Running Order working doc'!$B$4:$CO$60,L$100,FALSE),"-")</f>
        <v>-</v>
      </c>
      <c r="M40" s="21" t="str">
        <f>IFERROR(VLOOKUP($A40,'All Running Order working doc'!$B$4:$CO$60,M$100,FALSE),"-")</f>
        <v>-</v>
      </c>
      <c r="N40" s="21" t="str">
        <f>IFERROR(VLOOKUP($A40,'All Running Order working doc'!$B$4:$CO$60,N$100,FALSE),"-")</f>
        <v>-</v>
      </c>
      <c r="O40" s="21" t="str">
        <f>IFERROR(VLOOKUP($A40,'All Running Order working doc'!$B$4:$CO$60,O$100,FALSE),"-")</f>
        <v>-</v>
      </c>
      <c r="P40" s="21" t="str">
        <f>IFERROR(VLOOKUP($A40,'All Running Order working doc'!$B$4:$CO$60,P$100,FALSE),"-")</f>
        <v>-</v>
      </c>
      <c r="Q40" s="21" t="str">
        <f>IFERROR(VLOOKUP($A40,'All Running Order working doc'!$B$4:$CO$60,Q$100,FALSE),"-")</f>
        <v>-</v>
      </c>
      <c r="R40" s="21" t="str">
        <f>IFERROR(VLOOKUP($A40,'All Running Order working doc'!$B$4:$CO$60,R$100,FALSE),"-")</f>
        <v>-</v>
      </c>
      <c r="S40" s="21" t="str">
        <f>IFERROR(VLOOKUP($A40,'All Running Order working doc'!$B$4:$CO$60,S$100,FALSE),"-")</f>
        <v>-</v>
      </c>
      <c r="T40" s="21" t="str">
        <f>IFERROR(VLOOKUP($A40,'All Running Order working doc'!$B$4:$CO$60,T$100,FALSE),"-")</f>
        <v>-</v>
      </c>
      <c r="U40" s="21" t="str">
        <f>IFERROR(VLOOKUP($A40,'All Running Order working doc'!$B$4:$CO$60,U$100,FALSE),"-")</f>
        <v>-</v>
      </c>
      <c r="V40" s="21" t="str">
        <f>IFERROR(VLOOKUP($A40,'All Running Order working doc'!$B$4:$CO$60,V$100,FALSE),"-")</f>
        <v>-</v>
      </c>
      <c r="W40" s="21" t="str">
        <f>IFERROR(VLOOKUP($A40,'All Running Order working doc'!$B$4:$CO$60,W$100,FALSE),"-")</f>
        <v>-</v>
      </c>
      <c r="X40" s="21" t="str">
        <f>IFERROR(VLOOKUP($A40,'All Running Order working doc'!$B$4:$CO$60,X$100,FALSE),"-")</f>
        <v>-</v>
      </c>
      <c r="Y40" s="21" t="str">
        <f>IFERROR(VLOOKUP($A40,'All Running Order working doc'!$B$4:$CO$60,Y$100,FALSE),"-")</f>
        <v>-</v>
      </c>
      <c r="Z40" s="21" t="str">
        <f>IFERROR(VLOOKUP($A40,'All Running Order working doc'!$B$4:$CO$60,Z$100,FALSE),"-")</f>
        <v>-</v>
      </c>
      <c r="AA40" s="21" t="str">
        <f>IFERROR(VLOOKUP($A40,'All Running Order working doc'!$B$4:$CO$60,AA$100,FALSE),"-")</f>
        <v>-</v>
      </c>
      <c r="AB40" s="21" t="str">
        <f>IFERROR(VLOOKUP($A40,'All Running Order working doc'!$B$4:$CO$60,AB$100,FALSE),"-")</f>
        <v>-</v>
      </c>
      <c r="AC40" s="21" t="str">
        <f>IFERROR(VLOOKUP($A40,'All Running Order working doc'!$B$4:$CO$60,AC$100,FALSE),"-")</f>
        <v>-</v>
      </c>
      <c r="AD40" s="21" t="str">
        <f>IFERROR(VLOOKUP($A40,'All Running Order working doc'!$B$4:$CO$60,AD$100,FALSE),"-")</f>
        <v>-</v>
      </c>
      <c r="AE40" s="21" t="str">
        <f>IFERROR(VLOOKUP($A40,'All Running Order working doc'!$B$4:$CO$60,AE$100,FALSE),"-")</f>
        <v>-</v>
      </c>
      <c r="AF40" s="21" t="str">
        <f>IFERROR(VLOOKUP($A40,'All Running Order working doc'!$B$4:$CO$60,AF$100,FALSE),"-")</f>
        <v>-</v>
      </c>
      <c r="AG40" s="21" t="str">
        <f>IFERROR(VLOOKUP($A40,'All Running Order working doc'!$B$4:$CO$60,AG$100,FALSE),"-")</f>
        <v>-</v>
      </c>
      <c r="AH40" s="21" t="str">
        <f>IFERROR(VLOOKUP($A40,'All Running Order working doc'!$B$4:$CO$60,AH$100,FALSE),"-")</f>
        <v>-</v>
      </c>
      <c r="AI40" s="21" t="str">
        <f>IFERROR(VLOOKUP($A40,'All Running Order working doc'!$B$4:$CO$60,AI$100,FALSE),"-")</f>
        <v>-</v>
      </c>
      <c r="AJ40" s="21" t="str">
        <f>IFERROR(VLOOKUP($A40,'All Running Order working doc'!$B$4:$CO$60,AJ$100,FALSE),"-")</f>
        <v>-</v>
      </c>
      <c r="AK40" s="21" t="str">
        <f>IFERROR(VLOOKUP($A40,'All Running Order working doc'!$B$4:$CO$60,AK$100,FALSE),"-")</f>
        <v>-</v>
      </c>
      <c r="AL40" s="21" t="str">
        <f>IFERROR(VLOOKUP($A40,'All Running Order working doc'!$B$4:$CO$60,AL$100,FALSE),"-")</f>
        <v>-</v>
      </c>
      <c r="AM40" s="21" t="str">
        <f>IFERROR(VLOOKUP($A40,'All Running Order working doc'!$B$4:$CO$60,AM$100,FALSE),"-")</f>
        <v>-</v>
      </c>
      <c r="AN40" s="21" t="str">
        <f>IFERROR(VLOOKUP($A40,'All Running Order working doc'!$B$4:$CO$60,AN$100,FALSE),"-")</f>
        <v>-</v>
      </c>
      <c r="AO40" s="21" t="str">
        <f>IFERROR(VLOOKUP($A40,'All Running Order working doc'!$B$4:$CO$60,AO$100,FALSE),"-")</f>
        <v>-</v>
      </c>
      <c r="AP40" s="21" t="str">
        <f>IFERROR(VLOOKUP($A40,'All Running Order working doc'!$B$4:$CO$60,AP$100,FALSE),"-")</f>
        <v>-</v>
      </c>
      <c r="AQ40" s="21" t="str">
        <f>IFERROR(VLOOKUP($A40,'All Running Order working doc'!$B$4:$CO$60,AQ$100,FALSE),"-")</f>
        <v>-</v>
      </c>
      <c r="AR40" s="21" t="str">
        <f>IFERROR(VLOOKUP($A40,'All Running Order working doc'!$B$4:$CO$60,AR$100,FALSE),"-")</f>
        <v>-</v>
      </c>
      <c r="AS40" s="21" t="str">
        <f>IFERROR(VLOOKUP($A40,'All Running Order working doc'!$B$4:$CO$60,AS$100,FALSE),"-")</f>
        <v>-</v>
      </c>
      <c r="AT40" s="21" t="str">
        <f>IFERROR(VLOOKUP($A40,'All Running Order working doc'!$B$4:$CO$60,AT$100,FALSE),"-")</f>
        <v>-</v>
      </c>
      <c r="AU40" s="21" t="str">
        <f>IFERROR(VLOOKUP($A40,'All Running Order working doc'!$B$4:$CO$60,AU$100,FALSE),"-")</f>
        <v>-</v>
      </c>
      <c r="AV40" s="21" t="str">
        <f>IFERROR(VLOOKUP($A40,'All Running Order working doc'!$B$4:$CO$60,AV$100,FALSE),"-")</f>
        <v>-</v>
      </c>
      <c r="AW40" s="21" t="str">
        <f>IFERROR(VLOOKUP($A40,'All Running Order working doc'!$B$4:$CO$60,AW$100,FALSE),"-")</f>
        <v>-</v>
      </c>
      <c r="AX40" s="21" t="str">
        <f>IFERROR(VLOOKUP($A40,'All Running Order working doc'!$B$4:$CO$60,AX$100,FALSE),"-")</f>
        <v>-</v>
      </c>
      <c r="AY40" s="21" t="str">
        <f>IFERROR(VLOOKUP($A40,'All Running Order working doc'!$B$4:$CO$60,AY$100,FALSE),"-")</f>
        <v>-</v>
      </c>
      <c r="AZ40" s="21" t="str">
        <f>IFERROR(VLOOKUP($A40,'All Running Order working doc'!$B$4:$CO$60,AZ$100,FALSE),"-")</f>
        <v>-</v>
      </c>
      <c r="BA40" s="21" t="str">
        <f>IFERROR(VLOOKUP($A40,'All Running Order working doc'!$B$4:$CO$60,BA$100,FALSE),"-")</f>
        <v>-</v>
      </c>
      <c r="BB40" s="21" t="str">
        <f>IFERROR(VLOOKUP($A40,'All Running Order working doc'!$B$4:$CO$60,BB$100,FALSE),"-")</f>
        <v>-</v>
      </c>
      <c r="BC40" s="21" t="str">
        <f>IFERROR(VLOOKUP($A40,'All Running Order working doc'!$B$4:$CO$60,BC$100,FALSE),"-")</f>
        <v>-</v>
      </c>
      <c r="BD40" s="21" t="str">
        <f>IFERROR(VLOOKUP($A40,'All Running Order working doc'!$B$4:$CO$60,BD$100,FALSE),"-")</f>
        <v>-</v>
      </c>
      <c r="BE40" s="21" t="str">
        <f>IFERROR(VLOOKUP($A40,'All Running Order working doc'!$B$4:$CO$60,BE$100,FALSE),"-")</f>
        <v>-</v>
      </c>
      <c r="BF40" s="21" t="str">
        <f>IFERROR(VLOOKUP($A40,'All Running Order working doc'!$B$4:$CO$60,BF$100,FALSE),"-")</f>
        <v>-</v>
      </c>
      <c r="BG40" s="21" t="str">
        <f>IFERROR(VLOOKUP($A40,'All Running Order working doc'!$B$4:$CO$60,BG$100,FALSE),"-")</f>
        <v>-</v>
      </c>
      <c r="BH40" s="21" t="str">
        <f>IFERROR(VLOOKUP($A40,'All Running Order working doc'!$B$4:$CO$60,BH$100,FALSE),"-")</f>
        <v>-</v>
      </c>
      <c r="BI40" s="21" t="str">
        <f>IFERROR(VLOOKUP($A40,'All Running Order working doc'!$B$4:$CO$60,BI$100,FALSE),"-")</f>
        <v>-</v>
      </c>
      <c r="BJ40" s="21" t="str">
        <f>IFERROR(VLOOKUP($A40,'All Running Order working doc'!$B$4:$CO$60,BJ$100,FALSE),"-")</f>
        <v>-</v>
      </c>
      <c r="BK40" s="21" t="str">
        <f>IFERROR(VLOOKUP($A40,'All Running Order working doc'!$B$4:$CO$60,BK$100,FALSE),"-")</f>
        <v>-</v>
      </c>
      <c r="BL40" s="21" t="str">
        <f>IFERROR(VLOOKUP($A40,'All Running Order working doc'!$B$4:$CO$60,BL$100,FALSE),"-")</f>
        <v>-</v>
      </c>
      <c r="BM40" s="21" t="str">
        <f>IFERROR(VLOOKUP($A40,'All Running Order working doc'!$B$4:$CO$60,BM$100,FALSE),"-")</f>
        <v>-</v>
      </c>
      <c r="BN40" s="21" t="str">
        <f>IFERROR(VLOOKUP($A40,'All Running Order working doc'!$B$4:$CO$60,BN$100,FALSE),"-")</f>
        <v>-</v>
      </c>
      <c r="BO40" s="21" t="str">
        <f>IFERROR(VLOOKUP($A40,'All Running Order working doc'!$B$4:$CO$60,BO$100,FALSE),"-")</f>
        <v>-</v>
      </c>
      <c r="BP40" s="21" t="str">
        <f>IFERROR(VLOOKUP($A40,'All Running Order working doc'!$B$4:$CO$60,BP$100,FALSE),"-")</f>
        <v>-</v>
      </c>
      <c r="BQ40" s="21" t="str">
        <f>IFERROR(VLOOKUP($A40,'All Running Order working doc'!$B$4:$CO$60,BQ$100,FALSE),"-")</f>
        <v>-</v>
      </c>
      <c r="BR40" s="21" t="str">
        <f>IFERROR(VLOOKUP($A40,'All Running Order working doc'!$B$4:$CO$60,BR$100,FALSE),"-")</f>
        <v>-</v>
      </c>
      <c r="BS40" s="21" t="str">
        <f>IFERROR(VLOOKUP($A40,'All Running Order working doc'!$B$4:$CO$60,BS$100,FALSE),"-")</f>
        <v>-</v>
      </c>
      <c r="BT40" s="21" t="str">
        <f>IFERROR(VLOOKUP($A40,'All Running Order working doc'!$B$4:$CO$60,BT$100,FALSE),"-")</f>
        <v>-</v>
      </c>
      <c r="BU40" s="21" t="str">
        <f>IFERROR(VLOOKUP($A40,'All Running Order working doc'!$B$4:$CO$60,BU$100,FALSE),"-")</f>
        <v>-</v>
      </c>
      <c r="BV40" s="21" t="str">
        <f>IFERROR(VLOOKUP($A40,'All Running Order working doc'!$B$4:$CO$60,BV$100,FALSE),"-")</f>
        <v>-</v>
      </c>
      <c r="BW40" s="21" t="str">
        <f>IFERROR(VLOOKUP($A40,'All Running Order working doc'!$B$4:$CO$60,BW$100,FALSE),"-")</f>
        <v>-</v>
      </c>
      <c r="BX40" s="21" t="str">
        <f>IFERROR(VLOOKUP($A40,'All Running Order working doc'!$B$4:$CO$60,BX$100,FALSE),"-")</f>
        <v>-</v>
      </c>
      <c r="BY40" s="21" t="str">
        <f>IFERROR(VLOOKUP($A40,'All Running Order working doc'!$B$4:$CO$60,BY$100,FALSE),"-")</f>
        <v>-</v>
      </c>
      <c r="BZ40" s="21" t="str">
        <f>IFERROR(VLOOKUP($A40,'All Running Order working doc'!$B$4:$CO$60,BZ$100,FALSE),"-")</f>
        <v>-</v>
      </c>
      <c r="CA40" s="21" t="str">
        <f>IFERROR(VLOOKUP($A40,'All Running Order working doc'!$B$4:$CO$60,CA$100,FALSE),"-")</f>
        <v>-</v>
      </c>
      <c r="CB40" s="21" t="str">
        <f>IFERROR(VLOOKUP($A40,'All Running Order working doc'!$B$4:$CO$60,CB$100,FALSE),"-")</f>
        <v>-</v>
      </c>
      <c r="CC40" s="21" t="str">
        <f>IFERROR(VLOOKUP($A40,'All Running Order working doc'!$B$4:$CO$60,CC$100,FALSE),"-")</f>
        <v>-</v>
      </c>
      <c r="CD40" s="21" t="str">
        <f>IFERROR(VLOOKUP($A40,'All Running Order working doc'!$B$4:$CO$60,CD$100,FALSE),"-")</f>
        <v>-</v>
      </c>
      <c r="CE40" s="21" t="str">
        <f>IFERROR(VLOOKUP($A40,'All Running Order working doc'!$B$4:$CO$60,CE$100,FALSE),"-")</f>
        <v>-</v>
      </c>
      <c r="CF40" s="21" t="str">
        <f>IFERROR(VLOOKUP($A40,'All Running Order working doc'!$B$4:$CO$60,CF$100,FALSE),"-")</f>
        <v>-</v>
      </c>
      <c r="CG40" s="21" t="str">
        <f>IFERROR(VLOOKUP($A40,'All Running Order working doc'!$B$4:$CO$60,CG$100,FALSE),"-")</f>
        <v>-</v>
      </c>
      <c r="CH40" s="21" t="str">
        <f>IFERROR(VLOOKUP($A40,'All Running Order working doc'!$B$4:$CO$60,CH$100,FALSE),"-")</f>
        <v>-</v>
      </c>
      <c r="CI40" s="21" t="str">
        <f>IFERROR(VLOOKUP($A40,'All Running Order working doc'!$B$4:$CO$60,CI$100,FALSE),"-")</f>
        <v>-</v>
      </c>
      <c r="CJ40" s="21" t="str">
        <f>IFERROR(VLOOKUP($A40,'All Running Order working doc'!$B$4:$CO$60,CJ$100,FALSE),"-")</f>
        <v>-</v>
      </c>
      <c r="CK40" s="21" t="str">
        <f>IFERROR(VLOOKUP($A40,'All Running Order working doc'!$B$4:$CO$60,CK$100,FALSE),"-")</f>
        <v>-</v>
      </c>
      <c r="CL40" s="21" t="str">
        <f>IFERROR(VLOOKUP($A40,'All Running Order working doc'!$B$4:$CO$60,CL$100,FALSE),"-")</f>
        <v>-</v>
      </c>
      <c r="CM40" s="21" t="str">
        <f>IFERROR(VLOOKUP($A40,'All Running Order working doc'!$B$4:$CO$60,CM$100,FALSE),"-")</f>
        <v>-</v>
      </c>
      <c r="CN40" s="21" t="str">
        <f>IFERROR(VLOOKUP($A40,'All Running Order working doc'!$B$4:$CO$60,CN$100,FALSE),"-")</f>
        <v>-</v>
      </c>
      <c r="CQ40" s="3">
        <v>37</v>
      </c>
    </row>
    <row r="41" spans="1:95" x14ac:dyDescent="0.3">
      <c r="A41" s="3" t="str">
        <f>CONCATENATE(Constants!$D$3,CQ41,)</f>
        <v>Clubman38</v>
      </c>
      <c r="B41" s="12" t="str">
        <f>IFERROR(VLOOKUP($A41,'All Running Order working doc'!$B$4:$CO$60,B$100,FALSE),"-")</f>
        <v>-</v>
      </c>
      <c r="C41" s="21" t="str">
        <f>IFERROR(VLOOKUP($A41,'All Running Order working doc'!$B$4:$CO$60,C$100,FALSE),"-")</f>
        <v>-</v>
      </c>
      <c r="D41" s="21" t="str">
        <f>IFERROR(VLOOKUP($A41,'All Running Order working doc'!$B$4:$CO$60,D$100,FALSE),"-")</f>
        <v>-</v>
      </c>
      <c r="E41" s="21" t="str">
        <f>IFERROR(VLOOKUP($A41,'All Running Order working doc'!$B$4:$CO$60,E$100,FALSE),"-")</f>
        <v>-</v>
      </c>
      <c r="F41" s="21" t="str">
        <f>IFERROR(VLOOKUP($A41,'All Running Order working doc'!$B$4:$CO$60,F$100,FALSE),"-")</f>
        <v>-</v>
      </c>
      <c r="G41" s="21" t="str">
        <f>IFERROR(VLOOKUP($A41,'All Running Order working doc'!$B$4:$CO$60,G$100,FALSE),"-")</f>
        <v>-</v>
      </c>
      <c r="H41" s="21" t="str">
        <f>IFERROR(VLOOKUP($A41,'All Running Order working doc'!$B$4:$CO$60,H$100,FALSE),"-")</f>
        <v>-</v>
      </c>
      <c r="I41" s="21" t="str">
        <f>IFERROR(VLOOKUP($A41,'All Running Order working doc'!$B$4:$CO$60,I$100,FALSE),"-")</f>
        <v>-</v>
      </c>
      <c r="J41" s="21" t="str">
        <f>IFERROR(VLOOKUP($A41,'All Running Order working doc'!$B$4:$CO$60,J$100,FALSE),"-")</f>
        <v>-</v>
      </c>
      <c r="K41" s="21" t="str">
        <f>IFERROR(VLOOKUP($A41,'All Running Order working doc'!$B$4:$CO$60,K$100,FALSE),"-")</f>
        <v>-</v>
      </c>
      <c r="L41" s="21" t="str">
        <f>IFERROR(VLOOKUP($A41,'All Running Order working doc'!$B$4:$CO$60,L$100,FALSE),"-")</f>
        <v>-</v>
      </c>
      <c r="M41" s="21" t="str">
        <f>IFERROR(VLOOKUP($A41,'All Running Order working doc'!$B$4:$CO$60,M$100,FALSE),"-")</f>
        <v>-</v>
      </c>
      <c r="N41" s="21" t="str">
        <f>IFERROR(VLOOKUP($A41,'All Running Order working doc'!$B$4:$CO$60,N$100,FALSE),"-")</f>
        <v>-</v>
      </c>
      <c r="O41" s="21" t="str">
        <f>IFERROR(VLOOKUP($A41,'All Running Order working doc'!$B$4:$CO$60,O$100,FALSE),"-")</f>
        <v>-</v>
      </c>
      <c r="P41" s="21" t="str">
        <f>IFERROR(VLOOKUP($A41,'All Running Order working doc'!$B$4:$CO$60,P$100,FALSE),"-")</f>
        <v>-</v>
      </c>
      <c r="Q41" s="21" t="str">
        <f>IFERROR(VLOOKUP($A41,'All Running Order working doc'!$B$4:$CO$60,Q$100,FALSE),"-")</f>
        <v>-</v>
      </c>
      <c r="R41" s="21" t="str">
        <f>IFERROR(VLOOKUP($A41,'All Running Order working doc'!$B$4:$CO$60,R$100,FALSE),"-")</f>
        <v>-</v>
      </c>
      <c r="S41" s="21" t="str">
        <f>IFERROR(VLOOKUP($A41,'All Running Order working doc'!$B$4:$CO$60,S$100,FALSE),"-")</f>
        <v>-</v>
      </c>
      <c r="T41" s="21" t="str">
        <f>IFERROR(VLOOKUP($A41,'All Running Order working doc'!$B$4:$CO$60,T$100,FALSE),"-")</f>
        <v>-</v>
      </c>
      <c r="U41" s="21" t="str">
        <f>IFERROR(VLOOKUP($A41,'All Running Order working doc'!$B$4:$CO$60,U$100,FALSE),"-")</f>
        <v>-</v>
      </c>
      <c r="V41" s="21" t="str">
        <f>IFERROR(VLOOKUP($A41,'All Running Order working doc'!$B$4:$CO$60,V$100,FALSE),"-")</f>
        <v>-</v>
      </c>
      <c r="W41" s="21" t="str">
        <f>IFERROR(VLOOKUP($A41,'All Running Order working doc'!$B$4:$CO$60,W$100,FALSE),"-")</f>
        <v>-</v>
      </c>
      <c r="X41" s="21" t="str">
        <f>IFERROR(VLOOKUP($A41,'All Running Order working doc'!$B$4:$CO$60,X$100,FALSE),"-")</f>
        <v>-</v>
      </c>
      <c r="Y41" s="21" t="str">
        <f>IFERROR(VLOOKUP($A41,'All Running Order working doc'!$B$4:$CO$60,Y$100,FALSE),"-")</f>
        <v>-</v>
      </c>
      <c r="Z41" s="21" t="str">
        <f>IFERROR(VLOOKUP($A41,'All Running Order working doc'!$B$4:$CO$60,Z$100,FALSE),"-")</f>
        <v>-</v>
      </c>
      <c r="AA41" s="21" t="str">
        <f>IFERROR(VLOOKUP($A41,'All Running Order working doc'!$B$4:$CO$60,AA$100,FALSE),"-")</f>
        <v>-</v>
      </c>
      <c r="AB41" s="21" t="str">
        <f>IFERROR(VLOOKUP($A41,'All Running Order working doc'!$B$4:$CO$60,AB$100,FALSE),"-")</f>
        <v>-</v>
      </c>
      <c r="AC41" s="21" t="str">
        <f>IFERROR(VLOOKUP($A41,'All Running Order working doc'!$B$4:$CO$60,AC$100,FALSE),"-")</f>
        <v>-</v>
      </c>
      <c r="AD41" s="21" t="str">
        <f>IFERROR(VLOOKUP($A41,'All Running Order working doc'!$B$4:$CO$60,AD$100,FALSE),"-")</f>
        <v>-</v>
      </c>
      <c r="AE41" s="21" t="str">
        <f>IFERROR(VLOOKUP($A41,'All Running Order working doc'!$B$4:$CO$60,AE$100,FALSE),"-")</f>
        <v>-</v>
      </c>
      <c r="AF41" s="21" t="str">
        <f>IFERROR(VLOOKUP($A41,'All Running Order working doc'!$B$4:$CO$60,AF$100,FALSE),"-")</f>
        <v>-</v>
      </c>
      <c r="AG41" s="21" t="str">
        <f>IFERROR(VLOOKUP($A41,'All Running Order working doc'!$B$4:$CO$60,AG$100,FALSE),"-")</f>
        <v>-</v>
      </c>
      <c r="AH41" s="21" t="str">
        <f>IFERROR(VLOOKUP($A41,'All Running Order working doc'!$B$4:$CO$60,AH$100,FALSE),"-")</f>
        <v>-</v>
      </c>
      <c r="AI41" s="21" t="str">
        <f>IFERROR(VLOOKUP($A41,'All Running Order working doc'!$B$4:$CO$60,AI$100,FALSE),"-")</f>
        <v>-</v>
      </c>
      <c r="AJ41" s="21" t="str">
        <f>IFERROR(VLOOKUP($A41,'All Running Order working doc'!$B$4:$CO$60,AJ$100,FALSE),"-")</f>
        <v>-</v>
      </c>
      <c r="AK41" s="21" t="str">
        <f>IFERROR(VLOOKUP($A41,'All Running Order working doc'!$B$4:$CO$60,AK$100,FALSE),"-")</f>
        <v>-</v>
      </c>
      <c r="AL41" s="21" t="str">
        <f>IFERROR(VLOOKUP($A41,'All Running Order working doc'!$B$4:$CO$60,AL$100,FALSE),"-")</f>
        <v>-</v>
      </c>
      <c r="AM41" s="21" t="str">
        <f>IFERROR(VLOOKUP($A41,'All Running Order working doc'!$B$4:$CO$60,AM$100,FALSE),"-")</f>
        <v>-</v>
      </c>
      <c r="AN41" s="21" t="str">
        <f>IFERROR(VLOOKUP($A41,'All Running Order working doc'!$B$4:$CO$60,AN$100,FALSE),"-")</f>
        <v>-</v>
      </c>
      <c r="AO41" s="21" t="str">
        <f>IFERROR(VLOOKUP($A41,'All Running Order working doc'!$B$4:$CO$60,AO$100,FALSE),"-")</f>
        <v>-</v>
      </c>
      <c r="AP41" s="21" t="str">
        <f>IFERROR(VLOOKUP($A41,'All Running Order working doc'!$B$4:$CO$60,AP$100,FALSE),"-")</f>
        <v>-</v>
      </c>
      <c r="AQ41" s="21" t="str">
        <f>IFERROR(VLOOKUP($A41,'All Running Order working doc'!$B$4:$CO$60,AQ$100,FALSE),"-")</f>
        <v>-</v>
      </c>
      <c r="AR41" s="21" t="str">
        <f>IFERROR(VLOOKUP($A41,'All Running Order working doc'!$B$4:$CO$60,AR$100,FALSE),"-")</f>
        <v>-</v>
      </c>
      <c r="AS41" s="21" t="str">
        <f>IFERROR(VLOOKUP($A41,'All Running Order working doc'!$B$4:$CO$60,AS$100,FALSE),"-")</f>
        <v>-</v>
      </c>
      <c r="AT41" s="21" t="str">
        <f>IFERROR(VLOOKUP($A41,'All Running Order working doc'!$B$4:$CO$60,AT$100,FALSE),"-")</f>
        <v>-</v>
      </c>
      <c r="AU41" s="21" t="str">
        <f>IFERROR(VLOOKUP($A41,'All Running Order working doc'!$B$4:$CO$60,AU$100,FALSE),"-")</f>
        <v>-</v>
      </c>
      <c r="AV41" s="21" t="str">
        <f>IFERROR(VLOOKUP($A41,'All Running Order working doc'!$B$4:$CO$60,AV$100,FALSE),"-")</f>
        <v>-</v>
      </c>
      <c r="AW41" s="21" t="str">
        <f>IFERROR(VLOOKUP($A41,'All Running Order working doc'!$B$4:$CO$60,AW$100,FALSE),"-")</f>
        <v>-</v>
      </c>
      <c r="AX41" s="21" t="str">
        <f>IFERROR(VLOOKUP($A41,'All Running Order working doc'!$B$4:$CO$60,AX$100,FALSE),"-")</f>
        <v>-</v>
      </c>
      <c r="AY41" s="21" t="str">
        <f>IFERROR(VLOOKUP($A41,'All Running Order working doc'!$B$4:$CO$60,AY$100,FALSE),"-")</f>
        <v>-</v>
      </c>
      <c r="AZ41" s="21" t="str">
        <f>IFERROR(VLOOKUP($A41,'All Running Order working doc'!$B$4:$CO$60,AZ$100,FALSE),"-")</f>
        <v>-</v>
      </c>
      <c r="BA41" s="21" t="str">
        <f>IFERROR(VLOOKUP($A41,'All Running Order working doc'!$B$4:$CO$60,BA$100,FALSE),"-")</f>
        <v>-</v>
      </c>
      <c r="BB41" s="21" t="str">
        <f>IFERROR(VLOOKUP($A41,'All Running Order working doc'!$B$4:$CO$60,BB$100,FALSE),"-")</f>
        <v>-</v>
      </c>
      <c r="BC41" s="21" t="str">
        <f>IFERROR(VLOOKUP($A41,'All Running Order working doc'!$B$4:$CO$60,BC$100,FALSE),"-")</f>
        <v>-</v>
      </c>
      <c r="BD41" s="21" t="str">
        <f>IFERROR(VLOOKUP($A41,'All Running Order working doc'!$B$4:$CO$60,BD$100,FALSE),"-")</f>
        <v>-</v>
      </c>
      <c r="BE41" s="21" t="str">
        <f>IFERROR(VLOOKUP($A41,'All Running Order working doc'!$B$4:$CO$60,BE$100,FALSE),"-")</f>
        <v>-</v>
      </c>
      <c r="BF41" s="21" t="str">
        <f>IFERROR(VLOOKUP($A41,'All Running Order working doc'!$B$4:$CO$60,BF$100,FALSE),"-")</f>
        <v>-</v>
      </c>
      <c r="BG41" s="21" t="str">
        <f>IFERROR(VLOOKUP($A41,'All Running Order working doc'!$B$4:$CO$60,BG$100,FALSE),"-")</f>
        <v>-</v>
      </c>
      <c r="BH41" s="21" t="str">
        <f>IFERROR(VLOOKUP($A41,'All Running Order working doc'!$B$4:$CO$60,BH$100,FALSE),"-")</f>
        <v>-</v>
      </c>
      <c r="BI41" s="21" t="str">
        <f>IFERROR(VLOOKUP($A41,'All Running Order working doc'!$B$4:$CO$60,BI$100,FALSE),"-")</f>
        <v>-</v>
      </c>
      <c r="BJ41" s="21" t="str">
        <f>IFERROR(VLOOKUP($A41,'All Running Order working doc'!$B$4:$CO$60,BJ$100,FALSE),"-")</f>
        <v>-</v>
      </c>
      <c r="BK41" s="21" t="str">
        <f>IFERROR(VLOOKUP($A41,'All Running Order working doc'!$B$4:$CO$60,BK$100,FALSE),"-")</f>
        <v>-</v>
      </c>
      <c r="BL41" s="21" t="str">
        <f>IFERROR(VLOOKUP($A41,'All Running Order working doc'!$B$4:$CO$60,BL$100,FALSE),"-")</f>
        <v>-</v>
      </c>
      <c r="BM41" s="21" t="str">
        <f>IFERROR(VLOOKUP($A41,'All Running Order working doc'!$B$4:$CO$60,BM$100,FALSE),"-")</f>
        <v>-</v>
      </c>
      <c r="BN41" s="21" t="str">
        <f>IFERROR(VLOOKUP($A41,'All Running Order working doc'!$B$4:$CO$60,BN$100,FALSE),"-")</f>
        <v>-</v>
      </c>
      <c r="BO41" s="21" t="str">
        <f>IFERROR(VLOOKUP($A41,'All Running Order working doc'!$B$4:$CO$60,BO$100,FALSE),"-")</f>
        <v>-</v>
      </c>
      <c r="BP41" s="21" t="str">
        <f>IFERROR(VLOOKUP($A41,'All Running Order working doc'!$B$4:$CO$60,BP$100,FALSE),"-")</f>
        <v>-</v>
      </c>
      <c r="BQ41" s="21" t="str">
        <f>IFERROR(VLOOKUP($A41,'All Running Order working doc'!$B$4:$CO$60,BQ$100,FALSE),"-")</f>
        <v>-</v>
      </c>
      <c r="BR41" s="21" t="str">
        <f>IFERROR(VLOOKUP($A41,'All Running Order working doc'!$B$4:$CO$60,BR$100,FALSE),"-")</f>
        <v>-</v>
      </c>
      <c r="BS41" s="21" t="str">
        <f>IFERROR(VLOOKUP($A41,'All Running Order working doc'!$B$4:$CO$60,BS$100,FALSE),"-")</f>
        <v>-</v>
      </c>
      <c r="BT41" s="21" t="str">
        <f>IFERROR(VLOOKUP($A41,'All Running Order working doc'!$B$4:$CO$60,BT$100,FALSE),"-")</f>
        <v>-</v>
      </c>
      <c r="BU41" s="21" t="str">
        <f>IFERROR(VLOOKUP($A41,'All Running Order working doc'!$B$4:$CO$60,BU$100,FALSE),"-")</f>
        <v>-</v>
      </c>
      <c r="BV41" s="21" t="str">
        <f>IFERROR(VLOOKUP($A41,'All Running Order working doc'!$B$4:$CO$60,BV$100,FALSE),"-")</f>
        <v>-</v>
      </c>
      <c r="BW41" s="21" t="str">
        <f>IFERROR(VLOOKUP($A41,'All Running Order working doc'!$B$4:$CO$60,BW$100,FALSE),"-")</f>
        <v>-</v>
      </c>
      <c r="BX41" s="21" t="str">
        <f>IFERROR(VLOOKUP($A41,'All Running Order working doc'!$B$4:$CO$60,BX$100,FALSE),"-")</f>
        <v>-</v>
      </c>
      <c r="BY41" s="21" t="str">
        <f>IFERROR(VLOOKUP($A41,'All Running Order working doc'!$B$4:$CO$60,BY$100,FALSE),"-")</f>
        <v>-</v>
      </c>
      <c r="BZ41" s="21" t="str">
        <f>IFERROR(VLOOKUP($A41,'All Running Order working doc'!$B$4:$CO$60,BZ$100,FALSE),"-")</f>
        <v>-</v>
      </c>
      <c r="CA41" s="21" t="str">
        <f>IFERROR(VLOOKUP($A41,'All Running Order working doc'!$B$4:$CO$60,CA$100,FALSE),"-")</f>
        <v>-</v>
      </c>
      <c r="CB41" s="21" t="str">
        <f>IFERROR(VLOOKUP($A41,'All Running Order working doc'!$B$4:$CO$60,CB$100,FALSE),"-")</f>
        <v>-</v>
      </c>
      <c r="CC41" s="21" t="str">
        <f>IFERROR(VLOOKUP($A41,'All Running Order working doc'!$B$4:$CO$60,CC$100,FALSE),"-")</f>
        <v>-</v>
      </c>
      <c r="CD41" s="21" t="str">
        <f>IFERROR(VLOOKUP($A41,'All Running Order working doc'!$B$4:$CO$60,CD$100,FALSE),"-")</f>
        <v>-</v>
      </c>
      <c r="CE41" s="21" t="str">
        <f>IFERROR(VLOOKUP($A41,'All Running Order working doc'!$B$4:$CO$60,CE$100,FALSE),"-")</f>
        <v>-</v>
      </c>
      <c r="CF41" s="21" t="str">
        <f>IFERROR(VLOOKUP($A41,'All Running Order working doc'!$B$4:$CO$60,CF$100,FALSE),"-")</f>
        <v>-</v>
      </c>
      <c r="CG41" s="21" t="str">
        <f>IFERROR(VLOOKUP($A41,'All Running Order working doc'!$B$4:$CO$60,CG$100,FALSE),"-")</f>
        <v>-</v>
      </c>
      <c r="CH41" s="21" t="str">
        <f>IFERROR(VLOOKUP($A41,'All Running Order working doc'!$B$4:$CO$60,CH$100,FALSE),"-")</f>
        <v>-</v>
      </c>
      <c r="CI41" s="21" t="str">
        <f>IFERROR(VLOOKUP($A41,'All Running Order working doc'!$B$4:$CO$60,CI$100,FALSE),"-")</f>
        <v>-</v>
      </c>
      <c r="CJ41" s="21" t="str">
        <f>IFERROR(VLOOKUP($A41,'All Running Order working doc'!$B$4:$CO$60,CJ$100,FALSE),"-")</f>
        <v>-</v>
      </c>
      <c r="CK41" s="21" t="str">
        <f>IFERROR(VLOOKUP($A41,'All Running Order working doc'!$B$4:$CO$60,CK$100,FALSE),"-")</f>
        <v>-</v>
      </c>
      <c r="CL41" s="21" t="str">
        <f>IFERROR(VLOOKUP($A41,'All Running Order working doc'!$B$4:$CO$60,CL$100,FALSE),"-")</f>
        <v>-</v>
      </c>
      <c r="CM41" s="21" t="str">
        <f>IFERROR(VLOOKUP($A41,'All Running Order working doc'!$B$4:$CO$60,CM$100,FALSE),"-")</f>
        <v>-</v>
      </c>
      <c r="CN41" s="21" t="str">
        <f>IFERROR(VLOOKUP($A41,'All Running Order working doc'!$B$4:$CO$60,CN$100,FALSE),"-")</f>
        <v>-</v>
      </c>
      <c r="CQ41" s="3">
        <v>38</v>
      </c>
    </row>
    <row r="42" spans="1:95" x14ac:dyDescent="0.3">
      <c r="A42" s="3" t="str">
        <f>CONCATENATE(Constants!$D$3,CQ42,)</f>
        <v>Clubman39</v>
      </c>
      <c r="B42" s="12" t="str">
        <f>IFERROR(VLOOKUP($A42,'All Running Order working doc'!$B$4:$CO$60,B$100,FALSE),"-")</f>
        <v>-</v>
      </c>
      <c r="C42" s="21" t="str">
        <f>IFERROR(VLOOKUP($A42,'All Running Order working doc'!$B$4:$CO$60,C$100,FALSE),"-")</f>
        <v>-</v>
      </c>
      <c r="D42" s="21" t="str">
        <f>IFERROR(VLOOKUP($A42,'All Running Order working doc'!$B$4:$CO$60,D$100,FALSE),"-")</f>
        <v>-</v>
      </c>
      <c r="E42" s="21" t="str">
        <f>IFERROR(VLOOKUP($A42,'All Running Order working doc'!$B$4:$CO$60,E$100,FALSE),"-")</f>
        <v>-</v>
      </c>
      <c r="F42" s="21" t="str">
        <f>IFERROR(VLOOKUP($A42,'All Running Order working doc'!$B$4:$CO$60,F$100,FALSE),"-")</f>
        <v>-</v>
      </c>
      <c r="G42" s="21" t="str">
        <f>IFERROR(VLOOKUP($A42,'All Running Order working doc'!$B$4:$CO$60,G$100,FALSE),"-")</f>
        <v>-</v>
      </c>
      <c r="H42" s="21" t="str">
        <f>IFERROR(VLOOKUP($A42,'All Running Order working doc'!$B$4:$CO$60,H$100,FALSE),"-")</f>
        <v>-</v>
      </c>
      <c r="I42" s="21" t="str">
        <f>IFERROR(VLOOKUP($A42,'All Running Order working doc'!$B$4:$CO$60,I$100,FALSE),"-")</f>
        <v>-</v>
      </c>
      <c r="J42" s="21" t="str">
        <f>IFERROR(VLOOKUP($A42,'All Running Order working doc'!$B$4:$CO$60,J$100,FALSE),"-")</f>
        <v>-</v>
      </c>
      <c r="K42" s="21" t="str">
        <f>IFERROR(VLOOKUP($A42,'All Running Order working doc'!$B$4:$CO$60,K$100,FALSE),"-")</f>
        <v>-</v>
      </c>
      <c r="L42" s="21" t="str">
        <f>IFERROR(VLOOKUP($A42,'All Running Order working doc'!$B$4:$CO$60,L$100,FALSE),"-")</f>
        <v>-</v>
      </c>
      <c r="M42" s="21" t="str">
        <f>IFERROR(VLOOKUP($A42,'All Running Order working doc'!$B$4:$CO$60,M$100,FALSE),"-")</f>
        <v>-</v>
      </c>
      <c r="N42" s="21" t="str">
        <f>IFERROR(VLOOKUP($A42,'All Running Order working doc'!$B$4:$CO$60,N$100,FALSE),"-")</f>
        <v>-</v>
      </c>
      <c r="O42" s="21" t="str">
        <f>IFERROR(VLOOKUP($A42,'All Running Order working doc'!$B$4:$CO$60,O$100,FALSE),"-")</f>
        <v>-</v>
      </c>
      <c r="P42" s="21" t="str">
        <f>IFERROR(VLOOKUP($A42,'All Running Order working doc'!$B$4:$CO$60,P$100,FALSE),"-")</f>
        <v>-</v>
      </c>
      <c r="Q42" s="21" t="str">
        <f>IFERROR(VLOOKUP($A42,'All Running Order working doc'!$B$4:$CO$60,Q$100,FALSE),"-")</f>
        <v>-</v>
      </c>
      <c r="R42" s="21" t="str">
        <f>IFERROR(VLOOKUP($A42,'All Running Order working doc'!$B$4:$CO$60,R$100,FALSE),"-")</f>
        <v>-</v>
      </c>
      <c r="S42" s="21" t="str">
        <f>IFERROR(VLOOKUP($A42,'All Running Order working doc'!$B$4:$CO$60,S$100,FALSE),"-")</f>
        <v>-</v>
      </c>
      <c r="T42" s="21" t="str">
        <f>IFERROR(VLOOKUP($A42,'All Running Order working doc'!$B$4:$CO$60,T$100,FALSE),"-")</f>
        <v>-</v>
      </c>
      <c r="U42" s="21" t="str">
        <f>IFERROR(VLOOKUP($A42,'All Running Order working doc'!$B$4:$CO$60,U$100,FALSE),"-")</f>
        <v>-</v>
      </c>
      <c r="V42" s="21" t="str">
        <f>IFERROR(VLOOKUP($A42,'All Running Order working doc'!$B$4:$CO$60,V$100,FALSE),"-")</f>
        <v>-</v>
      </c>
      <c r="W42" s="21" t="str">
        <f>IFERROR(VLOOKUP($A42,'All Running Order working doc'!$B$4:$CO$60,W$100,FALSE),"-")</f>
        <v>-</v>
      </c>
      <c r="X42" s="21" t="str">
        <f>IFERROR(VLOOKUP($A42,'All Running Order working doc'!$B$4:$CO$60,X$100,FALSE),"-")</f>
        <v>-</v>
      </c>
      <c r="Y42" s="21" t="str">
        <f>IFERROR(VLOOKUP($A42,'All Running Order working doc'!$B$4:$CO$60,Y$100,FALSE),"-")</f>
        <v>-</v>
      </c>
      <c r="Z42" s="21" t="str">
        <f>IFERROR(VLOOKUP($A42,'All Running Order working doc'!$B$4:$CO$60,Z$100,FALSE),"-")</f>
        <v>-</v>
      </c>
      <c r="AA42" s="21" t="str">
        <f>IFERROR(VLOOKUP($A42,'All Running Order working doc'!$B$4:$CO$60,AA$100,FALSE),"-")</f>
        <v>-</v>
      </c>
      <c r="AB42" s="21" t="str">
        <f>IFERROR(VLOOKUP($A42,'All Running Order working doc'!$B$4:$CO$60,AB$100,FALSE),"-")</f>
        <v>-</v>
      </c>
      <c r="AC42" s="21" t="str">
        <f>IFERROR(VLOOKUP($A42,'All Running Order working doc'!$B$4:$CO$60,AC$100,FALSE),"-")</f>
        <v>-</v>
      </c>
      <c r="AD42" s="21" t="str">
        <f>IFERROR(VLOOKUP($A42,'All Running Order working doc'!$B$4:$CO$60,AD$100,FALSE),"-")</f>
        <v>-</v>
      </c>
      <c r="AE42" s="21" t="str">
        <f>IFERROR(VLOOKUP($A42,'All Running Order working doc'!$B$4:$CO$60,AE$100,FALSE),"-")</f>
        <v>-</v>
      </c>
      <c r="AF42" s="21" t="str">
        <f>IFERROR(VLOOKUP($A42,'All Running Order working doc'!$B$4:$CO$60,AF$100,FALSE),"-")</f>
        <v>-</v>
      </c>
      <c r="AG42" s="21" t="str">
        <f>IFERROR(VLOOKUP($A42,'All Running Order working doc'!$B$4:$CO$60,AG$100,FALSE),"-")</f>
        <v>-</v>
      </c>
      <c r="AH42" s="21" t="str">
        <f>IFERROR(VLOOKUP($A42,'All Running Order working doc'!$B$4:$CO$60,AH$100,FALSE),"-")</f>
        <v>-</v>
      </c>
      <c r="AI42" s="21" t="str">
        <f>IFERROR(VLOOKUP($A42,'All Running Order working doc'!$B$4:$CO$60,AI$100,FALSE),"-")</f>
        <v>-</v>
      </c>
      <c r="AJ42" s="21" t="str">
        <f>IFERROR(VLOOKUP($A42,'All Running Order working doc'!$B$4:$CO$60,AJ$100,FALSE),"-")</f>
        <v>-</v>
      </c>
      <c r="AK42" s="21" t="str">
        <f>IFERROR(VLOOKUP($A42,'All Running Order working doc'!$B$4:$CO$60,AK$100,FALSE),"-")</f>
        <v>-</v>
      </c>
      <c r="AL42" s="21" t="str">
        <f>IFERROR(VLOOKUP($A42,'All Running Order working doc'!$B$4:$CO$60,AL$100,FALSE),"-")</f>
        <v>-</v>
      </c>
      <c r="AM42" s="21" t="str">
        <f>IFERROR(VLOOKUP($A42,'All Running Order working doc'!$B$4:$CO$60,AM$100,FALSE),"-")</f>
        <v>-</v>
      </c>
      <c r="AN42" s="21" t="str">
        <f>IFERROR(VLOOKUP($A42,'All Running Order working doc'!$B$4:$CO$60,AN$100,FALSE),"-")</f>
        <v>-</v>
      </c>
      <c r="AO42" s="21" t="str">
        <f>IFERROR(VLOOKUP($A42,'All Running Order working doc'!$B$4:$CO$60,AO$100,FALSE),"-")</f>
        <v>-</v>
      </c>
      <c r="AP42" s="21" t="str">
        <f>IFERROR(VLOOKUP($A42,'All Running Order working doc'!$B$4:$CO$60,AP$100,FALSE),"-")</f>
        <v>-</v>
      </c>
      <c r="AQ42" s="21" t="str">
        <f>IFERROR(VLOOKUP($A42,'All Running Order working doc'!$B$4:$CO$60,AQ$100,FALSE),"-")</f>
        <v>-</v>
      </c>
      <c r="AR42" s="21" t="str">
        <f>IFERROR(VLOOKUP($A42,'All Running Order working doc'!$B$4:$CO$60,AR$100,FALSE),"-")</f>
        <v>-</v>
      </c>
      <c r="AS42" s="21" t="str">
        <f>IFERROR(VLOOKUP($A42,'All Running Order working doc'!$B$4:$CO$60,AS$100,FALSE),"-")</f>
        <v>-</v>
      </c>
      <c r="AT42" s="21" t="str">
        <f>IFERROR(VLOOKUP($A42,'All Running Order working doc'!$B$4:$CO$60,AT$100,FALSE),"-")</f>
        <v>-</v>
      </c>
      <c r="AU42" s="21" t="str">
        <f>IFERROR(VLOOKUP($A42,'All Running Order working doc'!$B$4:$CO$60,AU$100,FALSE),"-")</f>
        <v>-</v>
      </c>
      <c r="AV42" s="21" t="str">
        <f>IFERROR(VLOOKUP($A42,'All Running Order working doc'!$B$4:$CO$60,AV$100,FALSE),"-")</f>
        <v>-</v>
      </c>
      <c r="AW42" s="21" t="str">
        <f>IFERROR(VLOOKUP($A42,'All Running Order working doc'!$B$4:$CO$60,AW$100,FALSE),"-")</f>
        <v>-</v>
      </c>
      <c r="AX42" s="21" t="str">
        <f>IFERROR(VLOOKUP($A42,'All Running Order working doc'!$B$4:$CO$60,AX$100,FALSE),"-")</f>
        <v>-</v>
      </c>
      <c r="AY42" s="21" t="str">
        <f>IFERROR(VLOOKUP($A42,'All Running Order working doc'!$B$4:$CO$60,AY$100,FALSE),"-")</f>
        <v>-</v>
      </c>
      <c r="AZ42" s="21" t="str">
        <f>IFERROR(VLOOKUP($A42,'All Running Order working doc'!$B$4:$CO$60,AZ$100,FALSE),"-")</f>
        <v>-</v>
      </c>
      <c r="BA42" s="21" t="str">
        <f>IFERROR(VLOOKUP($A42,'All Running Order working doc'!$B$4:$CO$60,BA$100,FALSE),"-")</f>
        <v>-</v>
      </c>
      <c r="BB42" s="21" t="str">
        <f>IFERROR(VLOOKUP($A42,'All Running Order working doc'!$B$4:$CO$60,BB$100,FALSE),"-")</f>
        <v>-</v>
      </c>
      <c r="BC42" s="21" t="str">
        <f>IFERROR(VLOOKUP($A42,'All Running Order working doc'!$B$4:$CO$60,BC$100,FALSE),"-")</f>
        <v>-</v>
      </c>
      <c r="BD42" s="21" t="str">
        <f>IFERROR(VLOOKUP($A42,'All Running Order working doc'!$B$4:$CO$60,BD$100,FALSE),"-")</f>
        <v>-</v>
      </c>
      <c r="BE42" s="21" t="str">
        <f>IFERROR(VLOOKUP($A42,'All Running Order working doc'!$B$4:$CO$60,BE$100,FALSE),"-")</f>
        <v>-</v>
      </c>
      <c r="BF42" s="21" t="str">
        <f>IFERROR(VLOOKUP($A42,'All Running Order working doc'!$B$4:$CO$60,BF$100,FALSE),"-")</f>
        <v>-</v>
      </c>
      <c r="BG42" s="21" t="str">
        <f>IFERROR(VLOOKUP($A42,'All Running Order working doc'!$B$4:$CO$60,BG$100,FALSE),"-")</f>
        <v>-</v>
      </c>
      <c r="BH42" s="21" t="str">
        <f>IFERROR(VLOOKUP($A42,'All Running Order working doc'!$B$4:$CO$60,BH$100,FALSE),"-")</f>
        <v>-</v>
      </c>
      <c r="BI42" s="21" t="str">
        <f>IFERROR(VLOOKUP($A42,'All Running Order working doc'!$B$4:$CO$60,BI$100,FALSE),"-")</f>
        <v>-</v>
      </c>
      <c r="BJ42" s="21" t="str">
        <f>IFERROR(VLOOKUP($A42,'All Running Order working doc'!$B$4:$CO$60,BJ$100,FALSE),"-")</f>
        <v>-</v>
      </c>
      <c r="BK42" s="21" t="str">
        <f>IFERROR(VLOOKUP($A42,'All Running Order working doc'!$B$4:$CO$60,BK$100,FALSE),"-")</f>
        <v>-</v>
      </c>
      <c r="BL42" s="21" t="str">
        <f>IFERROR(VLOOKUP($A42,'All Running Order working doc'!$B$4:$CO$60,BL$100,FALSE),"-")</f>
        <v>-</v>
      </c>
      <c r="BM42" s="21" t="str">
        <f>IFERROR(VLOOKUP($A42,'All Running Order working doc'!$B$4:$CO$60,BM$100,FALSE),"-")</f>
        <v>-</v>
      </c>
      <c r="BN42" s="21" t="str">
        <f>IFERROR(VLOOKUP($A42,'All Running Order working doc'!$B$4:$CO$60,BN$100,FALSE),"-")</f>
        <v>-</v>
      </c>
      <c r="BO42" s="21" t="str">
        <f>IFERROR(VLOOKUP($A42,'All Running Order working doc'!$B$4:$CO$60,BO$100,FALSE),"-")</f>
        <v>-</v>
      </c>
      <c r="BP42" s="21" t="str">
        <f>IFERROR(VLOOKUP($A42,'All Running Order working doc'!$B$4:$CO$60,BP$100,FALSE),"-")</f>
        <v>-</v>
      </c>
      <c r="BQ42" s="21" t="str">
        <f>IFERROR(VLOOKUP($A42,'All Running Order working doc'!$B$4:$CO$60,BQ$100,FALSE),"-")</f>
        <v>-</v>
      </c>
      <c r="BR42" s="21" t="str">
        <f>IFERROR(VLOOKUP($A42,'All Running Order working doc'!$B$4:$CO$60,BR$100,FALSE),"-")</f>
        <v>-</v>
      </c>
      <c r="BS42" s="21" t="str">
        <f>IFERROR(VLOOKUP($A42,'All Running Order working doc'!$B$4:$CO$60,BS$100,FALSE),"-")</f>
        <v>-</v>
      </c>
      <c r="BT42" s="21" t="str">
        <f>IFERROR(VLOOKUP($A42,'All Running Order working doc'!$B$4:$CO$60,BT$100,FALSE),"-")</f>
        <v>-</v>
      </c>
      <c r="BU42" s="21" t="str">
        <f>IFERROR(VLOOKUP($A42,'All Running Order working doc'!$B$4:$CO$60,BU$100,FALSE),"-")</f>
        <v>-</v>
      </c>
      <c r="BV42" s="21" t="str">
        <f>IFERROR(VLOOKUP($A42,'All Running Order working doc'!$B$4:$CO$60,BV$100,FALSE),"-")</f>
        <v>-</v>
      </c>
      <c r="BW42" s="21" t="str">
        <f>IFERROR(VLOOKUP($A42,'All Running Order working doc'!$B$4:$CO$60,BW$100,FALSE),"-")</f>
        <v>-</v>
      </c>
      <c r="BX42" s="21" t="str">
        <f>IFERROR(VLOOKUP($A42,'All Running Order working doc'!$B$4:$CO$60,BX$100,FALSE),"-")</f>
        <v>-</v>
      </c>
      <c r="BY42" s="21" t="str">
        <f>IFERROR(VLOOKUP($A42,'All Running Order working doc'!$B$4:$CO$60,BY$100,FALSE),"-")</f>
        <v>-</v>
      </c>
      <c r="BZ42" s="21" t="str">
        <f>IFERROR(VLOOKUP($A42,'All Running Order working doc'!$B$4:$CO$60,BZ$100,FALSE),"-")</f>
        <v>-</v>
      </c>
      <c r="CA42" s="21" t="str">
        <f>IFERROR(VLOOKUP($A42,'All Running Order working doc'!$B$4:$CO$60,CA$100,FALSE),"-")</f>
        <v>-</v>
      </c>
      <c r="CB42" s="21" t="str">
        <f>IFERROR(VLOOKUP($A42,'All Running Order working doc'!$B$4:$CO$60,CB$100,FALSE),"-")</f>
        <v>-</v>
      </c>
      <c r="CC42" s="21" t="str">
        <f>IFERROR(VLOOKUP($A42,'All Running Order working doc'!$B$4:$CO$60,CC$100,FALSE),"-")</f>
        <v>-</v>
      </c>
      <c r="CD42" s="21" t="str">
        <f>IFERROR(VLOOKUP($A42,'All Running Order working doc'!$B$4:$CO$60,CD$100,FALSE),"-")</f>
        <v>-</v>
      </c>
      <c r="CE42" s="21" t="str">
        <f>IFERROR(VLOOKUP($A42,'All Running Order working doc'!$B$4:$CO$60,CE$100,FALSE),"-")</f>
        <v>-</v>
      </c>
      <c r="CF42" s="21" t="str">
        <f>IFERROR(VLOOKUP($A42,'All Running Order working doc'!$B$4:$CO$60,CF$100,FALSE),"-")</f>
        <v>-</v>
      </c>
      <c r="CG42" s="21" t="str">
        <f>IFERROR(VLOOKUP($A42,'All Running Order working doc'!$B$4:$CO$60,CG$100,FALSE),"-")</f>
        <v>-</v>
      </c>
      <c r="CH42" s="21" t="str">
        <f>IFERROR(VLOOKUP($A42,'All Running Order working doc'!$B$4:$CO$60,CH$100,FALSE),"-")</f>
        <v>-</v>
      </c>
      <c r="CI42" s="21" t="str">
        <f>IFERROR(VLOOKUP($A42,'All Running Order working doc'!$B$4:$CO$60,CI$100,FALSE),"-")</f>
        <v>-</v>
      </c>
      <c r="CJ42" s="21" t="str">
        <f>IFERROR(VLOOKUP($A42,'All Running Order working doc'!$B$4:$CO$60,CJ$100,FALSE),"-")</f>
        <v>-</v>
      </c>
      <c r="CK42" s="21" t="str">
        <f>IFERROR(VLOOKUP($A42,'All Running Order working doc'!$B$4:$CO$60,CK$100,FALSE),"-")</f>
        <v>-</v>
      </c>
      <c r="CL42" s="21" t="str">
        <f>IFERROR(VLOOKUP($A42,'All Running Order working doc'!$B$4:$CO$60,CL$100,FALSE),"-")</f>
        <v>-</v>
      </c>
      <c r="CM42" s="21" t="str">
        <f>IFERROR(VLOOKUP($A42,'All Running Order working doc'!$B$4:$CO$60,CM$100,FALSE),"-")</f>
        <v>-</v>
      </c>
      <c r="CN42" s="21" t="str">
        <f>IFERROR(VLOOKUP($A42,'All Running Order working doc'!$B$4:$CO$60,CN$100,FALSE),"-")</f>
        <v>-</v>
      </c>
      <c r="CQ42" s="3">
        <v>39</v>
      </c>
    </row>
    <row r="43" spans="1:95" x14ac:dyDescent="0.3">
      <c r="A43" s="3" t="str">
        <f>CONCATENATE(Constants!$D$3,CQ43,)</f>
        <v>Clubman40</v>
      </c>
      <c r="B43" s="12" t="str">
        <f>IFERROR(VLOOKUP($A43,'All Running Order working doc'!$B$4:$CO$60,B$100,FALSE),"-")</f>
        <v>-</v>
      </c>
      <c r="C43" s="21" t="str">
        <f>IFERROR(VLOOKUP($A43,'All Running Order working doc'!$B$4:$CO$60,C$100,FALSE),"-")</f>
        <v>-</v>
      </c>
      <c r="D43" s="21" t="str">
        <f>IFERROR(VLOOKUP($A43,'All Running Order working doc'!$B$4:$CO$60,D$100,FALSE),"-")</f>
        <v>-</v>
      </c>
      <c r="E43" s="21" t="str">
        <f>IFERROR(VLOOKUP($A43,'All Running Order working doc'!$B$4:$CO$60,E$100,FALSE),"-")</f>
        <v>-</v>
      </c>
      <c r="F43" s="21" t="str">
        <f>IFERROR(VLOOKUP($A43,'All Running Order working doc'!$B$4:$CO$60,F$100,FALSE),"-")</f>
        <v>-</v>
      </c>
      <c r="G43" s="21" t="str">
        <f>IFERROR(VLOOKUP($A43,'All Running Order working doc'!$B$4:$CO$60,G$100,FALSE),"-")</f>
        <v>-</v>
      </c>
      <c r="H43" s="21" t="str">
        <f>IFERROR(VLOOKUP($A43,'All Running Order working doc'!$B$4:$CO$60,H$100,FALSE),"-")</f>
        <v>-</v>
      </c>
      <c r="I43" s="21" t="str">
        <f>IFERROR(VLOOKUP($A43,'All Running Order working doc'!$B$4:$CO$60,I$100,FALSE),"-")</f>
        <v>-</v>
      </c>
      <c r="J43" s="21" t="str">
        <f>IFERROR(VLOOKUP($A43,'All Running Order working doc'!$B$4:$CO$60,J$100,FALSE),"-")</f>
        <v>-</v>
      </c>
      <c r="K43" s="21" t="str">
        <f>IFERROR(VLOOKUP($A43,'All Running Order working doc'!$B$4:$CO$60,K$100,FALSE),"-")</f>
        <v>-</v>
      </c>
      <c r="L43" s="21" t="str">
        <f>IFERROR(VLOOKUP($A43,'All Running Order working doc'!$B$4:$CO$60,L$100,FALSE),"-")</f>
        <v>-</v>
      </c>
      <c r="M43" s="21" t="str">
        <f>IFERROR(VLOOKUP($A43,'All Running Order working doc'!$B$4:$CO$60,M$100,FALSE),"-")</f>
        <v>-</v>
      </c>
      <c r="N43" s="21" t="str">
        <f>IFERROR(VLOOKUP($A43,'All Running Order working doc'!$B$4:$CO$60,N$100,FALSE),"-")</f>
        <v>-</v>
      </c>
      <c r="O43" s="21" t="str">
        <f>IFERROR(VLOOKUP($A43,'All Running Order working doc'!$B$4:$CO$60,O$100,FALSE),"-")</f>
        <v>-</v>
      </c>
      <c r="P43" s="21" t="str">
        <f>IFERROR(VLOOKUP($A43,'All Running Order working doc'!$B$4:$CO$60,P$100,FALSE),"-")</f>
        <v>-</v>
      </c>
      <c r="Q43" s="21" t="str">
        <f>IFERROR(VLOOKUP($A43,'All Running Order working doc'!$B$4:$CO$60,Q$100,FALSE),"-")</f>
        <v>-</v>
      </c>
      <c r="R43" s="21" t="str">
        <f>IFERROR(VLOOKUP($A43,'All Running Order working doc'!$B$4:$CO$60,R$100,FALSE),"-")</f>
        <v>-</v>
      </c>
      <c r="S43" s="21" t="str">
        <f>IFERROR(VLOOKUP($A43,'All Running Order working doc'!$B$4:$CO$60,S$100,FALSE),"-")</f>
        <v>-</v>
      </c>
      <c r="T43" s="21" t="str">
        <f>IFERROR(VLOOKUP($A43,'All Running Order working doc'!$B$4:$CO$60,T$100,FALSE),"-")</f>
        <v>-</v>
      </c>
      <c r="U43" s="21" t="str">
        <f>IFERROR(VLOOKUP($A43,'All Running Order working doc'!$B$4:$CO$60,U$100,FALSE),"-")</f>
        <v>-</v>
      </c>
      <c r="V43" s="21" t="str">
        <f>IFERROR(VLOOKUP($A43,'All Running Order working doc'!$B$4:$CO$60,V$100,FALSE),"-")</f>
        <v>-</v>
      </c>
      <c r="W43" s="21" t="str">
        <f>IFERROR(VLOOKUP($A43,'All Running Order working doc'!$B$4:$CO$60,W$100,FALSE),"-")</f>
        <v>-</v>
      </c>
      <c r="X43" s="21" t="str">
        <f>IFERROR(VLOOKUP($A43,'All Running Order working doc'!$B$4:$CO$60,X$100,FALSE),"-")</f>
        <v>-</v>
      </c>
      <c r="Y43" s="21" t="str">
        <f>IFERROR(VLOOKUP($A43,'All Running Order working doc'!$B$4:$CO$60,Y$100,FALSE),"-")</f>
        <v>-</v>
      </c>
      <c r="Z43" s="21" t="str">
        <f>IFERROR(VLOOKUP($A43,'All Running Order working doc'!$B$4:$CO$60,Z$100,FALSE),"-")</f>
        <v>-</v>
      </c>
      <c r="AA43" s="21" t="str">
        <f>IFERROR(VLOOKUP($A43,'All Running Order working doc'!$B$4:$CO$60,AA$100,FALSE),"-")</f>
        <v>-</v>
      </c>
      <c r="AB43" s="21" t="str">
        <f>IFERROR(VLOOKUP($A43,'All Running Order working doc'!$B$4:$CO$60,AB$100,FALSE),"-")</f>
        <v>-</v>
      </c>
      <c r="AC43" s="21" t="str">
        <f>IFERROR(VLOOKUP($A43,'All Running Order working doc'!$B$4:$CO$60,AC$100,FALSE),"-")</f>
        <v>-</v>
      </c>
      <c r="AD43" s="21" t="str">
        <f>IFERROR(VLOOKUP($A43,'All Running Order working doc'!$B$4:$CO$60,AD$100,FALSE),"-")</f>
        <v>-</v>
      </c>
      <c r="AE43" s="21" t="str">
        <f>IFERROR(VLOOKUP($A43,'All Running Order working doc'!$B$4:$CO$60,AE$100,FALSE),"-")</f>
        <v>-</v>
      </c>
      <c r="AF43" s="21" t="str">
        <f>IFERROR(VLOOKUP($A43,'All Running Order working doc'!$B$4:$CO$60,AF$100,FALSE),"-")</f>
        <v>-</v>
      </c>
      <c r="AG43" s="21" t="str">
        <f>IFERROR(VLOOKUP($A43,'All Running Order working doc'!$B$4:$CO$60,AG$100,FALSE),"-")</f>
        <v>-</v>
      </c>
      <c r="AH43" s="21" t="str">
        <f>IFERROR(VLOOKUP($A43,'All Running Order working doc'!$B$4:$CO$60,AH$100,FALSE),"-")</f>
        <v>-</v>
      </c>
      <c r="AI43" s="21" t="str">
        <f>IFERROR(VLOOKUP($A43,'All Running Order working doc'!$B$4:$CO$60,AI$100,FALSE),"-")</f>
        <v>-</v>
      </c>
      <c r="AJ43" s="21" t="str">
        <f>IFERROR(VLOOKUP($A43,'All Running Order working doc'!$B$4:$CO$60,AJ$100,FALSE),"-")</f>
        <v>-</v>
      </c>
      <c r="AK43" s="21" t="str">
        <f>IFERROR(VLOOKUP($A43,'All Running Order working doc'!$B$4:$CO$60,AK$100,FALSE),"-")</f>
        <v>-</v>
      </c>
      <c r="AL43" s="21" t="str">
        <f>IFERROR(VLOOKUP($A43,'All Running Order working doc'!$B$4:$CO$60,AL$100,FALSE),"-")</f>
        <v>-</v>
      </c>
      <c r="AM43" s="21" t="str">
        <f>IFERROR(VLOOKUP($A43,'All Running Order working doc'!$B$4:$CO$60,AM$100,FALSE),"-")</f>
        <v>-</v>
      </c>
      <c r="AN43" s="21" t="str">
        <f>IFERROR(VLOOKUP($A43,'All Running Order working doc'!$B$4:$CO$60,AN$100,FALSE),"-")</f>
        <v>-</v>
      </c>
      <c r="AO43" s="21" t="str">
        <f>IFERROR(VLOOKUP($A43,'All Running Order working doc'!$B$4:$CO$60,AO$100,FALSE),"-")</f>
        <v>-</v>
      </c>
      <c r="AP43" s="21" t="str">
        <f>IFERROR(VLOOKUP($A43,'All Running Order working doc'!$B$4:$CO$60,AP$100,FALSE),"-")</f>
        <v>-</v>
      </c>
      <c r="AQ43" s="21" t="str">
        <f>IFERROR(VLOOKUP($A43,'All Running Order working doc'!$B$4:$CO$60,AQ$100,FALSE),"-")</f>
        <v>-</v>
      </c>
      <c r="AR43" s="21" t="str">
        <f>IFERROR(VLOOKUP($A43,'All Running Order working doc'!$B$4:$CO$60,AR$100,FALSE),"-")</f>
        <v>-</v>
      </c>
      <c r="AS43" s="21" t="str">
        <f>IFERROR(VLOOKUP($A43,'All Running Order working doc'!$B$4:$CO$60,AS$100,FALSE),"-")</f>
        <v>-</v>
      </c>
      <c r="AT43" s="21" t="str">
        <f>IFERROR(VLOOKUP($A43,'All Running Order working doc'!$B$4:$CO$60,AT$100,FALSE),"-")</f>
        <v>-</v>
      </c>
      <c r="AU43" s="21" t="str">
        <f>IFERROR(VLOOKUP($A43,'All Running Order working doc'!$B$4:$CO$60,AU$100,FALSE),"-")</f>
        <v>-</v>
      </c>
      <c r="AV43" s="21" t="str">
        <f>IFERROR(VLOOKUP($A43,'All Running Order working doc'!$B$4:$CO$60,AV$100,FALSE),"-")</f>
        <v>-</v>
      </c>
      <c r="AW43" s="21" t="str">
        <f>IFERROR(VLOOKUP($A43,'All Running Order working doc'!$B$4:$CO$60,AW$100,FALSE),"-")</f>
        <v>-</v>
      </c>
      <c r="AX43" s="21" t="str">
        <f>IFERROR(VLOOKUP($A43,'All Running Order working doc'!$B$4:$CO$60,AX$100,FALSE),"-")</f>
        <v>-</v>
      </c>
      <c r="AY43" s="21" t="str">
        <f>IFERROR(VLOOKUP($A43,'All Running Order working doc'!$B$4:$CO$60,AY$100,FALSE),"-")</f>
        <v>-</v>
      </c>
      <c r="AZ43" s="21" t="str">
        <f>IFERROR(VLOOKUP($A43,'All Running Order working doc'!$B$4:$CO$60,AZ$100,FALSE),"-")</f>
        <v>-</v>
      </c>
      <c r="BA43" s="21" t="str">
        <f>IFERROR(VLOOKUP($A43,'All Running Order working doc'!$B$4:$CO$60,BA$100,FALSE),"-")</f>
        <v>-</v>
      </c>
      <c r="BB43" s="21" t="str">
        <f>IFERROR(VLOOKUP($A43,'All Running Order working doc'!$B$4:$CO$60,BB$100,FALSE),"-")</f>
        <v>-</v>
      </c>
      <c r="BC43" s="21" t="str">
        <f>IFERROR(VLOOKUP($A43,'All Running Order working doc'!$B$4:$CO$60,BC$100,FALSE),"-")</f>
        <v>-</v>
      </c>
      <c r="BD43" s="21" t="str">
        <f>IFERROR(VLOOKUP($A43,'All Running Order working doc'!$B$4:$CO$60,BD$100,FALSE),"-")</f>
        <v>-</v>
      </c>
      <c r="BE43" s="21" t="str">
        <f>IFERROR(VLOOKUP($A43,'All Running Order working doc'!$B$4:$CO$60,BE$100,FALSE),"-")</f>
        <v>-</v>
      </c>
      <c r="BF43" s="21" t="str">
        <f>IFERROR(VLOOKUP($A43,'All Running Order working doc'!$B$4:$CO$60,BF$100,FALSE),"-")</f>
        <v>-</v>
      </c>
      <c r="BG43" s="21" t="str">
        <f>IFERROR(VLOOKUP($A43,'All Running Order working doc'!$B$4:$CO$60,BG$100,FALSE),"-")</f>
        <v>-</v>
      </c>
      <c r="BH43" s="21" t="str">
        <f>IFERROR(VLOOKUP($A43,'All Running Order working doc'!$B$4:$CO$60,BH$100,FALSE),"-")</f>
        <v>-</v>
      </c>
      <c r="BI43" s="21" t="str">
        <f>IFERROR(VLOOKUP($A43,'All Running Order working doc'!$B$4:$CO$60,BI$100,FALSE),"-")</f>
        <v>-</v>
      </c>
      <c r="BJ43" s="21" t="str">
        <f>IFERROR(VLOOKUP($A43,'All Running Order working doc'!$B$4:$CO$60,BJ$100,FALSE),"-")</f>
        <v>-</v>
      </c>
      <c r="BK43" s="21" t="str">
        <f>IFERROR(VLOOKUP($A43,'All Running Order working doc'!$B$4:$CO$60,BK$100,FALSE),"-")</f>
        <v>-</v>
      </c>
      <c r="BL43" s="21" t="str">
        <f>IFERROR(VLOOKUP($A43,'All Running Order working doc'!$B$4:$CO$60,BL$100,FALSE),"-")</f>
        <v>-</v>
      </c>
      <c r="BM43" s="21" t="str">
        <f>IFERROR(VLOOKUP($A43,'All Running Order working doc'!$B$4:$CO$60,BM$100,FALSE),"-")</f>
        <v>-</v>
      </c>
      <c r="BN43" s="21" t="str">
        <f>IFERROR(VLOOKUP($A43,'All Running Order working doc'!$B$4:$CO$60,BN$100,FALSE),"-")</f>
        <v>-</v>
      </c>
      <c r="BO43" s="21" t="str">
        <f>IFERROR(VLOOKUP($A43,'All Running Order working doc'!$B$4:$CO$60,BO$100,FALSE),"-")</f>
        <v>-</v>
      </c>
      <c r="BP43" s="21" t="str">
        <f>IFERROR(VLOOKUP($A43,'All Running Order working doc'!$B$4:$CO$60,BP$100,FALSE),"-")</f>
        <v>-</v>
      </c>
      <c r="BQ43" s="21" t="str">
        <f>IFERROR(VLOOKUP($A43,'All Running Order working doc'!$B$4:$CO$60,BQ$100,FALSE),"-")</f>
        <v>-</v>
      </c>
      <c r="BR43" s="21" t="str">
        <f>IFERROR(VLOOKUP($A43,'All Running Order working doc'!$B$4:$CO$60,BR$100,FALSE),"-")</f>
        <v>-</v>
      </c>
      <c r="BS43" s="21" t="str">
        <f>IFERROR(VLOOKUP($A43,'All Running Order working doc'!$B$4:$CO$60,BS$100,FALSE),"-")</f>
        <v>-</v>
      </c>
      <c r="BT43" s="21" t="str">
        <f>IFERROR(VLOOKUP($A43,'All Running Order working doc'!$B$4:$CO$60,BT$100,FALSE),"-")</f>
        <v>-</v>
      </c>
      <c r="BU43" s="21" t="str">
        <f>IFERROR(VLOOKUP($A43,'All Running Order working doc'!$B$4:$CO$60,BU$100,FALSE),"-")</f>
        <v>-</v>
      </c>
      <c r="BV43" s="21" t="str">
        <f>IFERROR(VLOOKUP($A43,'All Running Order working doc'!$B$4:$CO$60,BV$100,FALSE),"-")</f>
        <v>-</v>
      </c>
      <c r="BW43" s="21" t="str">
        <f>IFERROR(VLOOKUP($A43,'All Running Order working doc'!$B$4:$CO$60,BW$100,FALSE),"-")</f>
        <v>-</v>
      </c>
      <c r="BX43" s="21" t="str">
        <f>IFERROR(VLOOKUP($A43,'All Running Order working doc'!$B$4:$CO$60,BX$100,FALSE),"-")</f>
        <v>-</v>
      </c>
      <c r="BY43" s="21" t="str">
        <f>IFERROR(VLOOKUP($A43,'All Running Order working doc'!$B$4:$CO$60,BY$100,FALSE),"-")</f>
        <v>-</v>
      </c>
      <c r="BZ43" s="21" t="str">
        <f>IFERROR(VLOOKUP($A43,'All Running Order working doc'!$B$4:$CO$60,BZ$100,FALSE),"-")</f>
        <v>-</v>
      </c>
      <c r="CA43" s="21" t="str">
        <f>IFERROR(VLOOKUP($A43,'All Running Order working doc'!$B$4:$CO$60,CA$100,FALSE),"-")</f>
        <v>-</v>
      </c>
      <c r="CB43" s="21" t="str">
        <f>IFERROR(VLOOKUP($A43,'All Running Order working doc'!$B$4:$CO$60,CB$100,FALSE),"-")</f>
        <v>-</v>
      </c>
      <c r="CC43" s="21" t="str">
        <f>IFERROR(VLOOKUP($A43,'All Running Order working doc'!$B$4:$CO$60,CC$100,FALSE),"-")</f>
        <v>-</v>
      </c>
      <c r="CD43" s="21" t="str">
        <f>IFERROR(VLOOKUP($A43,'All Running Order working doc'!$B$4:$CO$60,CD$100,FALSE),"-")</f>
        <v>-</v>
      </c>
      <c r="CE43" s="21" t="str">
        <f>IFERROR(VLOOKUP($A43,'All Running Order working doc'!$B$4:$CO$60,CE$100,FALSE),"-")</f>
        <v>-</v>
      </c>
      <c r="CF43" s="21" t="str">
        <f>IFERROR(VLOOKUP($A43,'All Running Order working doc'!$B$4:$CO$60,CF$100,FALSE),"-")</f>
        <v>-</v>
      </c>
      <c r="CG43" s="21" t="str">
        <f>IFERROR(VLOOKUP($A43,'All Running Order working doc'!$B$4:$CO$60,CG$100,FALSE),"-")</f>
        <v>-</v>
      </c>
      <c r="CH43" s="21" t="str">
        <f>IFERROR(VLOOKUP($A43,'All Running Order working doc'!$B$4:$CO$60,CH$100,FALSE),"-")</f>
        <v>-</v>
      </c>
      <c r="CI43" s="21" t="str">
        <f>IFERROR(VLOOKUP($A43,'All Running Order working doc'!$B$4:$CO$60,CI$100,FALSE),"-")</f>
        <v>-</v>
      </c>
      <c r="CJ43" s="21" t="str">
        <f>IFERROR(VLOOKUP($A43,'All Running Order working doc'!$B$4:$CO$60,CJ$100,FALSE),"-")</f>
        <v>-</v>
      </c>
      <c r="CK43" s="21" t="str">
        <f>IFERROR(VLOOKUP($A43,'All Running Order working doc'!$B$4:$CO$60,CK$100,FALSE),"-")</f>
        <v>-</v>
      </c>
      <c r="CL43" s="21" t="str">
        <f>IFERROR(VLOOKUP($A43,'All Running Order working doc'!$B$4:$CO$60,CL$100,FALSE),"-")</f>
        <v>-</v>
      </c>
      <c r="CM43" s="21" t="str">
        <f>IFERROR(VLOOKUP($A43,'All Running Order working doc'!$B$4:$CO$60,CM$100,FALSE),"-")</f>
        <v>-</v>
      </c>
      <c r="CN43" s="21" t="str">
        <f>IFERROR(VLOOKUP($A43,'All Running Order working doc'!$B$4:$CO$60,CN$100,FALSE),"-")</f>
        <v>-</v>
      </c>
      <c r="CQ43" s="3">
        <v>40</v>
      </c>
    </row>
    <row r="44" spans="1:95" x14ac:dyDescent="0.3">
      <c r="A44" s="3" t="str">
        <f>CONCATENATE(Constants!$D$3,CQ44,)</f>
        <v>Clubman41</v>
      </c>
      <c r="B44" s="12" t="str">
        <f>IFERROR(VLOOKUP($A44,'All Running Order working doc'!$B$4:$CO$60,B$100,FALSE),"-")</f>
        <v>-</v>
      </c>
      <c r="C44" s="21" t="str">
        <f>IFERROR(VLOOKUP($A44,'All Running Order working doc'!$B$4:$CO$60,C$100,FALSE),"-")</f>
        <v>-</v>
      </c>
      <c r="D44" s="21" t="str">
        <f>IFERROR(VLOOKUP($A44,'All Running Order working doc'!$B$4:$CO$60,D$100,FALSE),"-")</f>
        <v>-</v>
      </c>
      <c r="E44" s="21" t="str">
        <f>IFERROR(VLOOKUP($A44,'All Running Order working doc'!$B$4:$CO$60,E$100,FALSE),"-")</f>
        <v>-</v>
      </c>
      <c r="F44" s="21" t="str">
        <f>IFERROR(VLOOKUP($A44,'All Running Order working doc'!$B$4:$CO$60,F$100,FALSE),"-")</f>
        <v>-</v>
      </c>
      <c r="G44" s="21" t="str">
        <f>IFERROR(VLOOKUP($A44,'All Running Order working doc'!$B$4:$CO$60,G$100,FALSE),"-")</f>
        <v>-</v>
      </c>
      <c r="H44" s="21" t="str">
        <f>IFERROR(VLOOKUP($A44,'All Running Order working doc'!$B$4:$CO$60,H$100,FALSE),"-")</f>
        <v>-</v>
      </c>
      <c r="I44" s="21" t="str">
        <f>IFERROR(VLOOKUP($A44,'All Running Order working doc'!$B$4:$CO$60,I$100,FALSE),"-")</f>
        <v>-</v>
      </c>
      <c r="J44" s="21" t="str">
        <f>IFERROR(VLOOKUP($A44,'All Running Order working doc'!$B$4:$CO$60,J$100,FALSE),"-")</f>
        <v>-</v>
      </c>
      <c r="K44" s="21" t="str">
        <f>IFERROR(VLOOKUP($A44,'All Running Order working doc'!$B$4:$CO$60,K$100,FALSE),"-")</f>
        <v>-</v>
      </c>
      <c r="L44" s="21" t="str">
        <f>IFERROR(VLOOKUP($A44,'All Running Order working doc'!$B$4:$CO$60,L$100,FALSE),"-")</f>
        <v>-</v>
      </c>
      <c r="M44" s="21" t="str">
        <f>IFERROR(VLOOKUP($A44,'All Running Order working doc'!$B$4:$CO$60,M$100,FALSE),"-")</f>
        <v>-</v>
      </c>
      <c r="N44" s="21" t="str">
        <f>IFERROR(VLOOKUP($A44,'All Running Order working doc'!$B$4:$CO$60,N$100,FALSE),"-")</f>
        <v>-</v>
      </c>
      <c r="O44" s="21" t="str">
        <f>IFERROR(VLOOKUP($A44,'All Running Order working doc'!$B$4:$CO$60,O$100,FALSE),"-")</f>
        <v>-</v>
      </c>
      <c r="P44" s="21" t="str">
        <f>IFERROR(VLOOKUP($A44,'All Running Order working doc'!$B$4:$CO$60,P$100,FALSE),"-")</f>
        <v>-</v>
      </c>
      <c r="Q44" s="21" t="str">
        <f>IFERROR(VLOOKUP($A44,'All Running Order working doc'!$B$4:$CO$60,Q$100,FALSE),"-")</f>
        <v>-</v>
      </c>
      <c r="R44" s="21" t="str">
        <f>IFERROR(VLOOKUP($A44,'All Running Order working doc'!$B$4:$CO$60,R$100,FALSE),"-")</f>
        <v>-</v>
      </c>
      <c r="S44" s="21" t="str">
        <f>IFERROR(VLOOKUP($A44,'All Running Order working doc'!$B$4:$CO$60,S$100,FALSE),"-")</f>
        <v>-</v>
      </c>
      <c r="T44" s="21" t="str">
        <f>IFERROR(VLOOKUP($A44,'All Running Order working doc'!$B$4:$CO$60,T$100,FALSE),"-")</f>
        <v>-</v>
      </c>
      <c r="U44" s="21" t="str">
        <f>IFERROR(VLOOKUP($A44,'All Running Order working doc'!$B$4:$CO$60,U$100,FALSE),"-")</f>
        <v>-</v>
      </c>
      <c r="V44" s="21" t="str">
        <f>IFERROR(VLOOKUP($A44,'All Running Order working doc'!$B$4:$CO$60,V$100,FALSE),"-")</f>
        <v>-</v>
      </c>
      <c r="W44" s="21" t="str">
        <f>IFERROR(VLOOKUP($A44,'All Running Order working doc'!$B$4:$CO$60,W$100,FALSE),"-")</f>
        <v>-</v>
      </c>
      <c r="X44" s="21" t="str">
        <f>IFERROR(VLOOKUP($A44,'All Running Order working doc'!$B$4:$CO$60,X$100,FALSE),"-")</f>
        <v>-</v>
      </c>
      <c r="Y44" s="21" t="str">
        <f>IFERROR(VLOOKUP($A44,'All Running Order working doc'!$B$4:$CO$60,Y$100,FALSE),"-")</f>
        <v>-</v>
      </c>
      <c r="Z44" s="21" t="str">
        <f>IFERROR(VLOOKUP($A44,'All Running Order working doc'!$B$4:$CO$60,Z$100,FALSE),"-")</f>
        <v>-</v>
      </c>
      <c r="AA44" s="21" t="str">
        <f>IFERROR(VLOOKUP($A44,'All Running Order working doc'!$B$4:$CO$60,AA$100,FALSE),"-")</f>
        <v>-</v>
      </c>
      <c r="AB44" s="21" t="str">
        <f>IFERROR(VLOOKUP($A44,'All Running Order working doc'!$B$4:$CO$60,AB$100,FALSE),"-")</f>
        <v>-</v>
      </c>
      <c r="AC44" s="21" t="str">
        <f>IFERROR(VLOOKUP($A44,'All Running Order working doc'!$B$4:$CO$60,AC$100,FALSE),"-")</f>
        <v>-</v>
      </c>
      <c r="AD44" s="21" t="str">
        <f>IFERROR(VLOOKUP($A44,'All Running Order working doc'!$B$4:$CO$60,AD$100,FALSE),"-")</f>
        <v>-</v>
      </c>
      <c r="AE44" s="21" t="str">
        <f>IFERROR(VLOOKUP($A44,'All Running Order working doc'!$B$4:$CO$60,AE$100,FALSE),"-")</f>
        <v>-</v>
      </c>
      <c r="AF44" s="21" t="str">
        <f>IFERROR(VLOOKUP($A44,'All Running Order working doc'!$B$4:$CO$60,AF$100,FALSE),"-")</f>
        <v>-</v>
      </c>
      <c r="AG44" s="21" t="str">
        <f>IFERROR(VLOOKUP($A44,'All Running Order working doc'!$B$4:$CO$60,AG$100,FALSE),"-")</f>
        <v>-</v>
      </c>
      <c r="AH44" s="21" t="str">
        <f>IFERROR(VLOOKUP($A44,'All Running Order working doc'!$B$4:$CO$60,AH$100,FALSE),"-")</f>
        <v>-</v>
      </c>
      <c r="AI44" s="21" t="str">
        <f>IFERROR(VLOOKUP($A44,'All Running Order working doc'!$B$4:$CO$60,AI$100,FALSE),"-")</f>
        <v>-</v>
      </c>
      <c r="AJ44" s="21" t="str">
        <f>IFERROR(VLOOKUP($A44,'All Running Order working doc'!$B$4:$CO$60,AJ$100,FALSE),"-")</f>
        <v>-</v>
      </c>
      <c r="AK44" s="21" t="str">
        <f>IFERROR(VLOOKUP($A44,'All Running Order working doc'!$B$4:$CO$60,AK$100,FALSE),"-")</f>
        <v>-</v>
      </c>
      <c r="AL44" s="21" t="str">
        <f>IFERROR(VLOOKUP($A44,'All Running Order working doc'!$B$4:$CO$60,AL$100,FALSE),"-")</f>
        <v>-</v>
      </c>
      <c r="AM44" s="21" t="str">
        <f>IFERROR(VLOOKUP($A44,'All Running Order working doc'!$B$4:$CO$60,AM$100,FALSE),"-")</f>
        <v>-</v>
      </c>
      <c r="AN44" s="21" t="str">
        <f>IFERROR(VLOOKUP($A44,'All Running Order working doc'!$B$4:$CO$60,AN$100,FALSE),"-")</f>
        <v>-</v>
      </c>
      <c r="AO44" s="21" t="str">
        <f>IFERROR(VLOOKUP($A44,'All Running Order working doc'!$B$4:$CO$60,AO$100,FALSE),"-")</f>
        <v>-</v>
      </c>
      <c r="AP44" s="21" t="str">
        <f>IFERROR(VLOOKUP($A44,'All Running Order working doc'!$B$4:$CO$60,AP$100,FALSE),"-")</f>
        <v>-</v>
      </c>
      <c r="AQ44" s="21" t="str">
        <f>IFERROR(VLOOKUP($A44,'All Running Order working doc'!$B$4:$CO$60,AQ$100,FALSE),"-")</f>
        <v>-</v>
      </c>
      <c r="AR44" s="21" t="str">
        <f>IFERROR(VLOOKUP($A44,'All Running Order working doc'!$B$4:$CO$60,AR$100,FALSE),"-")</f>
        <v>-</v>
      </c>
      <c r="AS44" s="21" t="str">
        <f>IFERROR(VLOOKUP($A44,'All Running Order working doc'!$B$4:$CO$60,AS$100,FALSE),"-")</f>
        <v>-</v>
      </c>
      <c r="AT44" s="21" t="str">
        <f>IFERROR(VLOOKUP($A44,'All Running Order working doc'!$B$4:$CO$60,AT$100,FALSE),"-")</f>
        <v>-</v>
      </c>
      <c r="AU44" s="21" t="str">
        <f>IFERROR(VLOOKUP($A44,'All Running Order working doc'!$B$4:$CO$60,AU$100,FALSE),"-")</f>
        <v>-</v>
      </c>
      <c r="AV44" s="21" t="str">
        <f>IFERROR(VLOOKUP($A44,'All Running Order working doc'!$B$4:$CO$60,AV$100,FALSE),"-")</f>
        <v>-</v>
      </c>
      <c r="AW44" s="21" t="str">
        <f>IFERROR(VLOOKUP($A44,'All Running Order working doc'!$B$4:$CO$60,AW$100,FALSE),"-")</f>
        <v>-</v>
      </c>
      <c r="AX44" s="21" t="str">
        <f>IFERROR(VLOOKUP($A44,'All Running Order working doc'!$B$4:$CO$60,AX$100,FALSE),"-")</f>
        <v>-</v>
      </c>
      <c r="AY44" s="21" t="str">
        <f>IFERROR(VLOOKUP($A44,'All Running Order working doc'!$B$4:$CO$60,AY$100,FALSE),"-")</f>
        <v>-</v>
      </c>
      <c r="AZ44" s="21" t="str">
        <f>IFERROR(VLOOKUP($A44,'All Running Order working doc'!$B$4:$CO$60,AZ$100,FALSE),"-")</f>
        <v>-</v>
      </c>
      <c r="BA44" s="21" t="str">
        <f>IFERROR(VLOOKUP($A44,'All Running Order working doc'!$B$4:$CO$60,BA$100,FALSE),"-")</f>
        <v>-</v>
      </c>
      <c r="BB44" s="21" t="str">
        <f>IFERROR(VLOOKUP($A44,'All Running Order working doc'!$B$4:$CO$60,BB$100,FALSE),"-")</f>
        <v>-</v>
      </c>
      <c r="BC44" s="21" t="str">
        <f>IFERROR(VLOOKUP($A44,'All Running Order working doc'!$B$4:$CO$60,BC$100,FALSE),"-")</f>
        <v>-</v>
      </c>
      <c r="BD44" s="21" t="str">
        <f>IFERROR(VLOOKUP($A44,'All Running Order working doc'!$B$4:$CO$60,BD$100,FALSE),"-")</f>
        <v>-</v>
      </c>
      <c r="BE44" s="21" t="str">
        <f>IFERROR(VLOOKUP($A44,'All Running Order working doc'!$B$4:$CO$60,BE$100,FALSE),"-")</f>
        <v>-</v>
      </c>
      <c r="BF44" s="21" t="str">
        <f>IFERROR(VLOOKUP($A44,'All Running Order working doc'!$B$4:$CO$60,BF$100,FALSE),"-")</f>
        <v>-</v>
      </c>
      <c r="BG44" s="21" t="str">
        <f>IFERROR(VLOOKUP($A44,'All Running Order working doc'!$B$4:$CO$60,BG$100,FALSE),"-")</f>
        <v>-</v>
      </c>
      <c r="BH44" s="21" t="str">
        <f>IFERROR(VLOOKUP($A44,'All Running Order working doc'!$B$4:$CO$60,BH$100,FALSE),"-")</f>
        <v>-</v>
      </c>
      <c r="BI44" s="21" t="str">
        <f>IFERROR(VLOOKUP($A44,'All Running Order working doc'!$B$4:$CO$60,BI$100,FALSE),"-")</f>
        <v>-</v>
      </c>
      <c r="BJ44" s="21" t="str">
        <f>IFERROR(VLOOKUP($A44,'All Running Order working doc'!$B$4:$CO$60,BJ$100,FALSE),"-")</f>
        <v>-</v>
      </c>
      <c r="BK44" s="21" t="str">
        <f>IFERROR(VLOOKUP($A44,'All Running Order working doc'!$B$4:$CO$60,BK$100,FALSE),"-")</f>
        <v>-</v>
      </c>
      <c r="BL44" s="21" t="str">
        <f>IFERROR(VLOOKUP($A44,'All Running Order working doc'!$B$4:$CO$60,BL$100,FALSE),"-")</f>
        <v>-</v>
      </c>
      <c r="BM44" s="21" t="str">
        <f>IFERROR(VLOOKUP($A44,'All Running Order working doc'!$B$4:$CO$60,BM$100,FALSE),"-")</f>
        <v>-</v>
      </c>
      <c r="BN44" s="21" t="str">
        <f>IFERROR(VLOOKUP($A44,'All Running Order working doc'!$B$4:$CO$60,BN$100,FALSE),"-")</f>
        <v>-</v>
      </c>
      <c r="BO44" s="21" t="str">
        <f>IFERROR(VLOOKUP($A44,'All Running Order working doc'!$B$4:$CO$60,BO$100,FALSE),"-")</f>
        <v>-</v>
      </c>
      <c r="BP44" s="21" t="str">
        <f>IFERROR(VLOOKUP($A44,'All Running Order working doc'!$B$4:$CO$60,BP$100,FALSE),"-")</f>
        <v>-</v>
      </c>
      <c r="BQ44" s="21" t="str">
        <f>IFERROR(VLOOKUP($A44,'All Running Order working doc'!$B$4:$CO$60,BQ$100,FALSE),"-")</f>
        <v>-</v>
      </c>
      <c r="BR44" s="21" t="str">
        <f>IFERROR(VLOOKUP($A44,'All Running Order working doc'!$B$4:$CO$60,BR$100,FALSE),"-")</f>
        <v>-</v>
      </c>
      <c r="BS44" s="21" t="str">
        <f>IFERROR(VLOOKUP($A44,'All Running Order working doc'!$B$4:$CO$60,BS$100,FALSE),"-")</f>
        <v>-</v>
      </c>
      <c r="BT44" s="21" t="str">
        <f>IFERROR(VLOOKUP($A44,'All Running Order working doc'!$B$4:$CO$60,BT$100,FALSE),"-")</f>
        <v>-</v>
      </c>
      <c r="BU44" s="21" t="str">
        <f>IFERROR(VLOOKUP($A44,'All Running Order working doc'!$B$4:$CO$60,BU$100,FALSE),"-")</f>
        <v>-</v>
      </c>
      <c r="BV44" s="21" t="str">
        <f>IFERROR(VLOOKUP($A44,'All Running Order working doc'!$B$4:$CO$60,BV$100,FALSE),"-")</f>
        <v>-</v>
      </c>
      <c r="BW44" s="21" t="str">
        <f>IFERROR(VLOOKUP($A44,'All Running Order working doc'!$B$4:$CO$60,BW$100,FALSE),"-")</f>
        <v>-</v>
      </c>
      <c r="BX44" s="21" t="str">
        <f>IFERROR(VLOOKUP($A44,'All Running Order working doc'!$B$4:$CO$60,BX$100,FALSE),"-")</f>
        <v>-</v>
      </c>
      <c r="BY44" s="21" t="str">
        <f>IFERROR(VLOOKUP($A44,'All Running Order working doc'!$B$4:$CO$60,BY$100,FALSE),"-")</f>
        <v>-</v>
      </c>
      <c r="BZ44" s="21" t="str">
        <f>IFERROR(VLOOKUP($A44,'All Running Order working doc'!$B$4:$CO$60,BZ$100,FALSE),"-")</f>
        <v>-</v>
      </c>
      <c r="CA44" s="21" t="str">
        <f>IFERROR(VLOOKUP($A44,'All Running Order working doc'!$B$4:$CO$60,CA$100,FALSE),"-")</f>
        <v>-</v>
      </c>
      <c r="CB44" s="21" t="str">
        <f>IFERROR(VLOOKUP($A44,'All Running Order working doc'!$B$4:$CO$60,CB$100,FALSE),"-")</f>
        <v>-</v>
      </c>
      <c r="CC44" s="21" t="str">
        <f>IFERROR(VLOOKUP($A44,'All Running Order working doc'!$B$4:$CO$60,CC$100,FALSE),"-")</f>
        <v>-</v>
      </c>
      <c r="CD44" s="21" t="str">
        <f>IFERROR(VLOOKUP($A44,'All Running Order working doc'!$B$4:$CO$60,CD$100,FALSE),"-")</f>
        <v>-</v>
      </c>
      <c r="CE44" s="21" t="str">
        <f>IFERROR(VLOOKUP($A44,'All Running Order working doc'!$B$4:$CO$60,CE$100,FALSE),"-")</f>
        <v>-</v>
      </c>
      <c r="CF44" s="21" t="str">
        <f>IFERROR(VLOOKUP($A44,'All Running Order working doc'!$B$4:$CO$60,CF$100,FALSE),"-")</f>
        <v>-</v>
      </c>
      <c r="CG44" s="21" t="str">
        <f>IFERROR(VLOOKUP($A44,'All Running Order working doc'!$B$4:$CO$60,CG$100,FALSE),"-")</f>
        <v>-</v>
      </c>
      <c r="CH44" s="21" t="str">
        <f>IFERROR(VLOOKUP($A44,'All Running Order working doc'!$B$4:$CO$60,CH$100,FALSE),"-")</f>
        <v>-</v>
      </c>
      <c r="CI44" s="21" t="str">
        <f>IFERROR(VLOOKUP($A44,'All Running Order working doc'!$B$4:$CO$60,CI$100,FALSE),"-")</f>
        <v>-</v>
      </c>
      <c r="CJ44" s="21" t="str">
        <f>IFERROR(VLOOKUP($A44,'All Running Order working doc'!$B$4:$CO$60,CJ$100,FALSE),"-")</f>
        <v>-</v>
      </c>
      <c r="CK44" s="21" t="str">
        <f>IFERROR(VLOOKUP($A44,'All Running Order working doc'!$B$4:$CO$60,CK$100,FALSE),"-")</f>
        <v>-</v>
      </c>
      <c r="CL44" s="21" t="str">
        <f>IFERROR(VLOOKUP($A44,'All Running Order working doc'!$B$4:$CO$60,CL$100,FALSE),"-")</f>
        <v>-</v>
      </c>
      <c r="CM44" s="21" t="str">
        <f>IFERROR(VLOOKUP($A44,'All Running Order working doc'!$B$4:$CO$60,CM$100,FALSE),"-")</f>
        <v>-</v>
      </c>
      <c r="CN44" s="21" t="str">
        <f>IFERROR(VLOOKUP($A44,'All Running Order working doc'!$B$4:$CO$60,CN$100,FALSE),"-")</f>
        <v>-</v>
      </c>
      <c r="CQ44" s="3">
        <v>41</v>
      </c>
    </row>
    <row r="45" spans="1:95" x14ac:dyDescent="0.3">
      <c r="A45" s="3" t="str">
        <f>CONCATENATE(Constants!$D$3,CQ45,)</f>
        <v>Clubman42</v>
      </c>
      <c r="B45" s="12" t="str">
        <f>IFERROR(VLOOKUP($A45,'All Running Order working doc'!$B$4:$CO$60,B$100,FALSE),"-")</f>
        <v>-</v>
      </c>
      <c r="C45" s="21" t="str">
        <f>IFERROR(VLOOKUP($A45,'All Running Order working doc'!$B$4:$CO$60,C$100,FALSE),"-")</f>
        <v>-</v>
      </c>
      <c r="D45" s="21" t="str">
        <f>IFERROR(VLOOKUP($A45,'All Running Order working doc'!$B$4:$CO$60,D$100,FALSE),"-")</f>
        <v>-</v>
      </c>
      <c r="E45" s="21" t="str">
        <f>IFERROR(VLOOKUP($A45,'All Running Order working doc'!$B$4:$CO$60,E$100,FALSE),"-")</f>
        <v>-</v>
      </c>
      <c r="F45" s="21" t="str">
        <f>IFERROR(VLOOKUP($A45,'All Running Order working doc'!$B$4:$CO$60,F$100,FALSE),"-")</f>
        <v>-</v>
      </c>
      <c r="G45" s="21" t="str">
        <f>IFERROR(VLOOKUP($A45,'All Running Order working doc'!$B$4:$CO$60,G$100,FALSE),"-")</f>
        <v>-</v>
      </c>
      <c r="H45" s="21" t="str">
        <f>IFERROR(VLOOKUP($A45,'All Running Order working doc'!$B$4:$CO$60,H$100,FALSE),"-")</f>
        <v>-</v>
      </c>
      <c r="I45" s="21" t="str">
        <f>IFERROR(VLOOKUP($A45,'All Running Order working doc'!$B$4:$CO$60,I$100,FALSE),"-")</f>
        <v>-</v>
      </c>
      <c r="J45" s="21" t="str">
        <f>IFERROR(VLOOKUP($A45,'All Running Order working doc'!$B$4:$CO$60,J$100,FALSE),"-")</f>
        <v>-</v>
      </c>
      <c r="K45" s="21" t="str">
        <f>IFERROR(VLOOKUP($A45,'All Running Order working doc'!$B$4:$CO$60,K$100,FALSE),"-")</f>
        <v>-</v>
      </c>
      <c r="L45" s="21" t="str">
        <f>IFERROR(VLOOKUP($A45,'All Running Order working doc'!$B$4:$CO$60,L$100,FALSE),"-")</f>
        <v>-</v>
      </c>
      <c r="M45" s="21" t="str">
        <f>IFERROR(VLOOKUP($A45,'All Running Order working doc'!$B$4:$CO$60,M$100,FALSE),"-")</f>
        <v>-</v>
      </c>
      <c r="N45" s="21" t="str">
        <f>IFERROR(VLOOKUP($A45,'All Running Order working doc'!$B$4:$CO$60,N$100,FALSE),"-")</f>
        <v>-</v>
      </c>
      <c r="O45" s="21" t="str">
        <f>IFERROR(VLOOKUP($A45,'All Running Order working doc'!$B$4:$CO$60,O$100,FALSE),"-")</f>
        <v>-</v>
      </c>
      <c r="P45" s="21" t="str">
        <f>IFERROR(VLOOKUP($A45,'All Running Order working doc'!$B$4:$CO$60,P$100,FALSE),"-")</f>
        <v>-</v>
      </c>
      <c r="Q45" s="21" t="str">
        <f>IFERROR(VLOOKUP($A45,'All Running Order working doc'!$B$4:$CO$60,Q$100,FALSE),"-")</f>
        <v>-</v>
      </c>
      <c r="R45" s="21" t="str">
        <f>IFERROR(VLOOKUP($A45,'All Running Order working doc'!$B$4:$CO$60,R$100,FALSE),"-")</f>
        <v>-</v>
      </c>
      <c r="S45" s="21" t="str">
        <f>IFERROR(VLOOKUP($A45,'All Running Order working doc'!$B$4:$CO$60,S$100,FALSE),"-")</f>
        <v>-</v>
      </c>
      <c r="T45" s="21" t="str">
        <f>IFERROR(VLOOKUP($A45,'All Running Order working doc'!$B$4:$CO$60,T$100,FALSE),"-")</f>
        <v>-</v>
      </c>
      <c r="U45" s="21" t="str">
        <f>IFERROR(VLOOKUP($A45,'All Running Order working doc'!$B$4:$CO$60,U$100,FALSE),"-")</f>
        <v>-</v>
      </c>
      <c r="V45" s="21" t="str">
        <f>IFERROR(VLOOKUP($A45,'All Running Order working doc'!$B$4:$CO$60,V$100,FALSE),"-")</f>
        <v>-</v>
      </c>
      <c r="W45" s="21" t="str">
        <f>IFERROR(VLOOKUP($A45,'All Running Order working doc'!$B$4:$CO$60,W$100,FALSE),"-")</f>
        <v>-</v>
      </c>
      <c r="X45" s="21" t="str">
        <f>IFERROR(VLOOKUP($A45,'All Running Order working doc'!$B$4:$CO$60,X$100,FALSE),"-")</f>
        <v>-</v>
      </c>
      <c r="Y45" s="21" t="str">
        <f>IFERROR(VLOOKUP($A45,'All Running Order working doc'!$B$4:$CO$60,Y$100,FALSE),"-")</f>
        <v>-</v>
      </c>
      <c r="Z45" s="21" t="str">
        <f>IFERROR(VLOOKUP($A45,'All Running Order working doc'!$B$4:$CO$60,Z$100,FALSE),"-")</f>
        <v>-</v>
      </c>
      <c r="AA45" s="21" t="str">
        <f>IFERROR(VLOOKUP($A45,'All Running Order working doc'!$B$4:$CO$60,AA$100,FALSE),"-")</f>
        <v>-</v>
      </c>
      <c r="AB45" s="21" t="str">
        <f>IFERROR(VLOOKUP($A45,'All Running Order working doc'!$B$4:$CO$60,AB$100,FALSE),"-")</f>
        <v>-</v>
      </c>
      <c r="AC45" s="21" t="str">
        <f>IFERROR(VLOOKUP($A45,'All Running Order working doc'!$B$4:$CO$60,AC$100,FALSE),"-")</f>
        <v>-</v>
      </c>
      <c r="AD45" s="21" t="str">
        <f>IFERROR(VLOOKUP($A45,'All Running Order working doc'!$B$4:$CO$60,AD$100,FALSE),"-")</f>
        <v>-</v>
      </c>
      <c r="AE45" s="21" t="str">
        <f>IFERROR(VLOOKUP($A45,'All Running Order working doc'!$B$4:$CO$60,AE$100,FALSE),"-")</f>
        <v>-</v>
      </c>
      <c r="AF45" s="21" t="str">
        <f>IFERROR(VLOOKUP($A45,'All Running Order working doc'!$B$4:$CO$60,AF$100,FALSE),"-")</f>
        <v>-</v>
      </c>
      <c r="AG45" s="21" t="str">
        <f>IFERROR(VLOOKUP($A45,'All Running Order working doc'!$B$4:$CO$60,AG$100,FALSE),"-")</f>
        <v>-</v>
      </c>
      <c r="AH45" s="21" t="str">
        <f>IFERROR(VLOOKUP($A45,'All Running Order working doc'!$B$4:$CO$60,AH$100,FALSE),"-")</f>
        <v>-</v>
      </c>
      <c r="AI45" s="21" t="str">
        <f>IFERROR(VLOOKUP($A45,'All Running Order working doc'!$B$4:$CO$60,AI$100,FALSE),"-")</f>
        <v>-</v>
      </c>
      <c r="AJ45" s="21" t="str">
        <f>IFERROR(VLOOKUP($A45,'All Running Order working doc'!$B$4:$CO$60,AJ$100,FALSE),"-")</f>
        <v>-</v>
      </c>
      <c r="AK45" s="21" t="str">
        <f>IFERROR(VLOOKUP($A45,'All Running Order working doc'!$B$4:$CO$60,AK$100,FALSE),"-")</f>
        <v>-</v>
      </c>
      <c r="AL45" s="21" t="str">
        <f>IFERROR(VLOOKUP($A45,'All Running Order working doc'!$B$4:$CO$60,AL$100,FALSE),"-")</f>
        <v>-</v>
      </c>
      <c r="AM45" s="21" t="str">
        <f>IFERROR(VLOOKUP($A45,'All Running Order working doc'!$B$4:$CO$60,AM$100,FALSE),"-")</f>
        <v>-</v>
      </c>
      <c r="AN45" s="21" t="str">
        <f>IFERROR(VLOOKUP($A45,'All Running Order working doc'!$B$4:$CO$60,AN$100,FALSE),"-")</f>
        <v>-</v>
      </c>
      <c r="AO45" s="21" t="str">
        <f>IFERROR(VLOOKUP($A45,'All Running Order working doc'!$B$4:$CO$60,AO$100,FALSE),"-")</f>
        <v>-</v>
      </c>
      <c r="AP45" s="21" t="str">
        <f>IFERROR(VLOOKUP($A45,'All Running Order working doc'!$B$4:$CO$60,AP$100,FALSE),"-")</f>
        <v>-</v>
      </c>
      <c r="AQ45" s="21" t="str">
        <f>IFERROR(VLOOKUP($A45,'All Running Order working doc'!$B$4:$CO$60,AQ$100,FALSE),"-")</f>
        <v>-</v>
      </c>
      <c r="AR45" s="21" t="str">
        <f>IFERROR(VLOOKUP($A45,'All Running Order working doc'!$B$4:$CO$60,AR$100,FALSE),"-")</f>
        <v>-</v>
      </c>
      <c r="AS45" s="21" t="str">
        <f>IFERROR(VLOOKUP($A45,'All Running Order working doc'!$B$4:$CO$60,AS$100,FALSE),"-")</f>
        <v>-</v>
      </c>
      <c r="AT45" s="21" t="str">
        <f>IFERROR(VLOOKUP($A45,'All Running Order working doc'!$B$4:$CO$60,AT$100,FALSE),"-")</f>
        <v>-</v>
      </c>
      <c r="AU45" s="21" t="str">
        <f>IFERROR(VLOOKUP($A45,'All Running Order working doc'!$B$4:$CO$60,AU$100,FALSE),"-")</f>
        <v>-</v>
      </c>
      <c r="AV45" s="21" t="str">
        <f>IFERROR(VLOOKUP($A45,'All Running Order working doc'!$B$4:$CO$60,AV$100,FALSE),"-")</f>
        <v>-</v>
      </c>
      <c r="AW45" s="21" t="str">
        <f>IFERROR(VLOOKUP($A45,'All Running Order working doc'!$B$4:$CO$60,AW$100,FALSE),"-")</f>
        <v>-</v>
      </c>
      <c r="AX45" s="21" t="str">
        <f>IFERROR(VLOOKUP($A45,'All Running Order working doc'!$B$4:$CO$60,AX$100,FALSE),"-")</f>
        <v>-</v>
      </c>
      <c r="AY45" s="21" t="str">
        <f>IFERROR(VLOOKUP($A45,'All Running Order working doc'!$B$4:$CO$60,AY$100,FALSE),"-")</f>
        <v>-</v>
      </c>
      <c r="AZ45" s="21" t="str">
        <f>IFERROR(VLOOKUP($A45,'All Running Order working doc'!$B$4:$CO$60,AZ$100,FALSE),"-")</f>
        <v>-</v>
      </c>
      <c r="BA45" s="21" t="str">
        <f>IFERROR(VLOOKUP($A45,'All Running Order working doc'!$B$4:$CO$60,BA$100,FALSE),"-")</f>
        <v>-</v>
      </c>
      <c r="BB45" s="21" t="str">
        <f>IFERROR(VLOOKUP($A45,'All Running Order working doc'!$B$4:$CO$60,BB$100,FALSE),"-")</f>
        <v>-</v>
      </c>
      <c r="BC45" s="21" t="str">
        <f>IFERROR(VLOOKUP($A45,'All Running Order working doc'!$B$4:$CO$60,BC$100,FALSE),"-")</f>
        <v>-</v>
      </c>
      <c r="BD45" s="21" t="str">
        <f>IFERROR(VLOOKUP($A45,'All Running Order working doc'!$B$4:$CO$60,BD$100,FALSE),"-")</f>
        <v>-</v>
      </c>
      <c r="BE45" s="21" t="str">
        <f>IFERROR(VLOOKUP($A45,'All Running Order working doc'!$B$4:$CO$60,BE$100,FALSE),"-")</f>
        <v>-</v>
      </c>
      <c r="BF45" s="21" t="str">
        <f>IFERROR(VLOOKUP($A45,'All Running Order working doc'!$B$4:$CO$60,BF$100,FALSE),"-")</f>
        <v>-</v>
      </c>
      <c r="BG45" s="21" t="str">
        <f>IFERROR(VLOOKUP($A45,'All Running Order working doc'!$B$4:$CO$60,BG$100,FALSE),"-")</f>
        <v>-</v>
      </c>
      <c r="BH45" s="21" t="str">
        <f>IFERROR(VLOOKUP($A45,'All Running Order working doc'!$B$4:$CO$60,BH$100,FALSE),"-")</f>
        <v>-</v>
      </c>
      <c r="BI45" s="21" t="str">
        <f>IFERROR(VLOOKUP($A45,'All Running Order working doc'!$B$4:$CO$60,BI$100,FALSE),"-")</f>
        <v>-</v>
      </c>
      <c r="BJ45" s="21" t="str">
        <f>IFERROR(VLOOKUP($A45,'All Running Order working doc'!$B$4:$CO$60,BJ$100,FALSE),"-")</f>
        <v>-</v>
      </c>
      <c r="BK45" s="21" t="str">
        <f>IFERROR(VLOOKUP($A45,'All Running Order working doc'!$B$4:$CO$60,BK$100,FALSE),"-")</f>
        <v>-</v>
      </c>
      <c r="BL45" s="21" t="str">
        <f>IFERROR(VLOOKUP($A45,'All Running Order working doc'!$B$4:$CO$60,BL$100,FALSE),"-")</f>
        <v>-</v>
      </c>
      <c r="BM45" s="21" t="str">
        <f>IFERROR(VLOOKUP($A45,'All Running Order working doc'!$B$4:$CO$60,BM$100,FALSE),"-")</f>
        <v>-</v>
      </c>
      <c r="BN45" s="21" t="str">
        <f>IFERROR(VLOOKUP($A45,'All Running Order working doc'!$B$4:$CO$60,BN$100,FALSE),"-")</f>
        <v>-</v>
      </c>
      <c r="BO45" s="21" t="str">
        <f>IFERROR(VLOOKUP($A45,'All Running Order working doc'!$B$4:$CO$60,BO$100,FALSE),"-")</f>
        <v>-</v>
      </c>
      <c r="BP45" s="21" t="str">
        <f>IFERROR(VLOOKUP($A45,'All Running Order working doc'!$B$4:$CO$60,BP$100,FALSE),"-")</f>
        <v>-</v>
      </c>
      <c r="BQ45" s="21" t="str">
        <f>IFERROR(VLOOKUP($A45,'All Running Order working doc'!$B$4:$CO$60,BQ$100,FALSE),"-")</f>
        <v>-</v>
      </c>
      <c r="BR45" s="21" t="str">
        <f>IFERROR(VLOOKUP($A45,'All Running Order working doc'!$B$4:$CO$60,BR$100,FALSE),"-")</f>
        <v>-</v>
      </c>
      <c r="BS45" s="21" t="str">
        <f>IFERROR(VLOOKUP($A45,'All Running Order working doc'!$B$4:$CO$60,BS$100,FALSE),"-")</f>
        <v>-</v>
      </c>
      <c r="BT45" s="21" t="str">
        <f>IFERROR(VLOOKUP($A45,'All Running Order working doc'!$B$4:$CO$60,BT$100,FALSE),"-")</f>
        <v>-</v>
      </c>
      <c r="BU45" s="21" t="str">
        <f>IFERROR(VLOOKUP($A45,'All Running Order working doc'!$B$4:$CO$60,BU$100,FALSE),"-")</f>
        <v>-</v>
      </c>
      <c r="BV45" s="21" t="str">
        <f>IFERROR(VLOOKUP($A45,'All Running Order working doc'!$B$4:$CO$60,BV$100,FALSE),"-")</f>
        <v>-</v>
      </c>
      <c r="BW45" s="21" t="str">
        <f>IFERROR(VLOOKUP($A45,'All Running Order working doc'!$B$4:$CO$60,BW$100,FALSE),"-")</f>
        <v>-</v>
      </c>
      <c r="BX45" s="21" t="str">
        <f>IFERROR(VLOOKUP($A45,'All Running Order working doc'!$B$4:$CO$60,BX$100,FALSE),"-")</f>
        <v>-</v>
      </c>
      <c r="BY45" s="21" t="str">
        <f>IFERROR(VLOOKUP($A45,'All Running Order working doc'!$B$4:$CO$60,BY$100,FALSE),"-")</f>
        <v>-</v>
      </c>
      <c r="BZ45" s="21" t="str">
        <f>IFERROR(VLOOKUP($A45,'All Running Order working doc'!$B$4:$CO$60,BZ$100,FALSE),"-")</f>
        <v>-</v>
      </c>
      <c r="CA45" s="21" t="str">
        <f>IFERROR(VLOOKUP($A45,'All Running Order working doc'!$B$4:$CO$60,CA$100,FALSE),"-")</f>
        <v>-</v>
      </c>
      <c r="CB45" s="21" t="str">
        <f>IFERROR(VLOOKUP($A45,'All Running Order working doc'!$B$4:$CO$60,CB$100,FALSE),"-")</f>
        <v>-</v>
      </c>
      <c r="CC45" s="21" t="str">
        <f>IFERROR(VLOOKUP($A45,'All Running Order working doc'!$B$4:$CO$60,CC$100,FALSE),"-")</f>
        <v>-</v>
      </c>
      <c r="CD45" s="21" t="str">
        <f>IFERROR(VLOOKUP($A45,'All Running Order working doc'!$B$4:$CO$60,CD$100,FALSE),"-")</f>
        <v>-</v>
      </c>
      <c r="CE45" s="21" t="str">
        <f>IFERROR(VLOOKUP($A45,'All Running Order working doc'!$B$4:$CO$60,CE$100,FALSE),"-")</f>
        <v>-</v>
      </c>
      <c r="CF45" s="21" t="str">
        <f>IFERROR(VLOOKUP($A45,'All Running Order working doc'!$B$4:$CO$60,CF$100,FALSE),"-")</f>
        <v>-</v>
      </c>
      <c r="CG45" s="21" t="str">
        <f>IFERROR(VLOOKUP($A45,'All Running Order working doc'!$B$4:$CO$60,CG$100,FALSE),"-")</f>
        <v>-</v>
      </c>
      <c r="CH45" s="21" t="str">
        <f>IFERROR(VLOOKUP($A45,'All Running Order working doc'!$B$4:$CO$60,CH$100,FALSE),"-")</f>
        <v>-</v>
      </c>
      <c r="CI45" s="21" t="str">
        <f>IFERROR(VLOOKUP($A45,'All Running Order working doc'!$B$4:$CO$60,CI$100,FALSE),"-")</f>
        <v>-</v>
      </c>
      <c r="CJ45" s="21" t="str">
        <f>IFERROR(VLOOKUP($A45,'All Running Order working doc'!$B$4:$CO$60,CJ$100,FALSE),"-")</f>
        <v>-</v>
      </c>
      <c r="CK45" s="21" t="str">
        <f>IFERROR(VLOOKUP($A45,'All Running Order working doc'!$B$4:$CO$60,CK$100,FALSE),"-")</f>
        <v>-</v>
      </c>
      <c r="CL45" s="21" t="str">
        <f>IFERROR(VLOOKUP($A45,'All Running Order working doc'!$B$4:$CO$60,CL$100,FALSE),"-")</f>
        <v>-</v>
      </c>
      <c r="CM45" s="21" t="str">
        <f>IFERROR(VLOOKUP($A45,'All Running Order working doc'!$B$4:$CO$60,CM$100,FALSE),"-")</f>
        <v>-</v>
      </c>
      <c r="CN45" s="21" t="str">
        <f>IFERROR(VLOOKUP($A45,'All Running Order working doc'!$B$4:$CO$60,CN$100,FALSE),"-")</f>
        <v>-</v>
      </c>
      <c r="CQ45" s="3">
        <v>42</v>
      </c>
    </row>
    <row r="46" spans="1:95" x14ac:dyDescent="0.3">
      <c r="A46" s="3" t="str">
        <f>CONCATENATE(Constants!$D$3,CQ46,)</f>
        <v>Clubman43</v>
      </c>
      <c r="B46" s="12" t="str">
        <f>IFERROR(VLOOKUP($A46,'All Running Order working doc'!$B$4:$CO$60,B$100,FALSE),"-")</f>
        <v>-</v>
      </c>
      <c r="C46" s="21" t="str">
        <f>IFERROR(VLOOKUP($A46,'All Running Order working doc'!$B$4:$CO$60,C$100,FALSE),"-")</f>
        <v>-</v>
      </c>
      <c r="D46" s="21" t="str">
        <f>IFERROR(VLOOKUP($A46,'All Running Order working doc'!$B$4:$CO$60,D$100,FALSE),"-")</f>
        <v>-</v>
      </c>
      <c r="E46" s="21" t="str">
        <f>IFERROR(VLOOKUP($A46,'All Running Order working doc'!$B$4:$CO$60,E$100,FALSE),"-")</f>
        <v>-</v>
      </c>
      <c r="F46" s="21" t="str">
        <f>IFERROR(VLOOKUP($A46,'All Running Order working doc'!$B$4:$CO$60,F$100,FALSE),"-")</f>
        <v>-</v>
      </c>
      <c r="G46" s="21" t="str">
        <f>IFERROR(VLOOKUP($A46,'All Running Order working doc'!$B$4:$CO$60,G$100,FALSE),"-")</f>
        <v>-</v>
      </c>
      <c r="H46" s="21" t="str">
        <f>IFERROR(VLOOKUP($A46,'All Running Order working doc'!$B$4:$CO$60,H$100,FALSE),"-")</f>
        <v>-</v>
      </c>
      <c r="I46" s="21" t="str">
        <f>IFERROR(VLOOKUP($A46,'All Running Order working doc'!$B$4:$CO$60,I$100,FALSE),"-")</f>
        <v>-</v>
      </c>
      <c r="J46" s="21" t="str">
        <f>IFERROR(VLOOKUP($A46,'All Running Order working doc'!$B$4:$CO$60,J$100,FALSE),"-")</f>
        <v>-</v>
      </c>
      <c r="K46" s="21" t="str">
        <f>IFERROR(VLOOKUP($A46,'All Running Order working doc'!$B$4:$CO$60,K$100,FALSE),"-")</f>
        <v>-</v>
      </c>
      <c r="L46" s="21" t="str">
        <f>IFERROR(VLOOKUP($A46,'All Running Order working doc'!$B$4:$CO$60,L$100,FALSE),"-")</f>
        <v>-</v>
      </c>
      <c r="M46" s="21" t="str">
        <f>IFERROR(VLOOKUP($A46,'All Running Order working doc'!$B$4:$CO$60,M$100,FALSE),"-")</f>
        <v>-</v>
      </c>
      <c r="N46" s="21" t="str">
        <f>IFERROR(VLOOKUP($A46,'All Running Order working doc'!$B$4:$CO$60,N$100,FALSE),"-")</f>
        <v>-</v>
      </c>
      <c r="O46" s="21" t="str">
        <f>IFERROR(VLOOKUP($A46,'All Running Order working doc'!$B$4:$CO$60,O$100,FALSE),"-")</f>
        <v>-</v>
      </c>
      <c r="P46" s="21" t="str">
        <f>IFERROR(VLOOKUP($A46,'All Running Order working doc'!$B$4:$CO$60,P$100,FALSE),"-")</f>
        <v>-</v>
      </c>
      <c r="Q46" s="21" t="str">
        <f>IFERROR(VLOOKUP($A46,'All Running Order working doc'!$B$4:$CO$60,Q$100,FALSE),"-")</f>
        <v>-</v>
      </c>
      <c r="R46" s="21" t="str">
        <f>IFERROR(VLOOKUP($A46,'All Running Order working doc'!$B$4:$CO$60,R$100,FALSE),"-")</f>
        <v>-</v>
      </c>
      <c r="S46" s="21" t="str">
        <f>IFERROR(VLOOKUP($A46,'All Running Order working doc'!$B$4:$CO$60,S$100,FALSE),"-")</f>
        <v>-</v>
      </c>
      <c r="T46" s="21" t="str">
        <f>IFERROR(VLOOKUP($A46,'All Running Order working doc'!$B$4:$CO$60,T$100,FALSE),"-")</f>
        <v>-</v>
      </c>
      <c r="U46" s="21" t="str">
        <f>IFERROR(VLOOKUP($A46,'All Running Order working doc'!$B$4:$CO$60,U$100,FALSE),"-")</f>
        <v>-</v>
      </c>
      <c r="V46" s="21" t="str">
        <f>IFERROR(VLOOKUP($A46,'All Running Order working doc'!$B$4:$CO$60,V$100,FALSE),"-")</f>
        <v>-</v>
      </c>
      <c r="W46" s="21" t="str">
        <f>IFERROR(VLOOKUP($A46,'All Running Order working doc'!$B$4:$CO$60,W$100,FALSE),"-")</f>
        <v>-</v>
      </c>
      <c r="X46" s="21" t="str">
        <f>IFERROR(VLOOKUP($A46,'All Running Order working doc'!$B$4:$CO$60,X$100,FALSE),"-")</f>
        <v>-</v>
      </c>
      <c r="Y46" s="21" t="str">
        <f>IFERROR(VLOOKUP($A46,'All Running Order working doc'!$B$4:$CO$60,Y$100,FALSE),"-")</f>
        <v>-</v>
      </c>
      <c r="Z46" s="21" t="str">
        <f>IFERROR(VLOOKUP($A46,'All Running Order working doc'!$B$4:$CO$60,Z$100,FALSE),"-")</f>
        <v>-</v>
      </c>
      <c r="AA46" s="21" t="str">
        <f>IFERROR(VLOOKUP($A46,'All Running Order working doc'!$B$4:$CO$60,AA$100,FALSE),"-")</f>
        <v>-</v>
      </c>
      <c r="AB46" s="21" t="str">
        <f>IFERROR(VLOOKUP($A46,'All Running Order working doc'!$B$4:$CO$60,AB$100,FALSE),"-")</f>
        <v>-</v>
      </c>
      <c r="AC46" s="21" t="str">
        <f>IFERROR(VLOOKUP($A46,'All Running Order working doc'!$B$4:$CO$60,AC$100,FALSE),"-")</f>
        <v>-</v>
      </c>
      <c r="AD46" s="21" t="str">
        <f>IFERROR(VLOOKUP($A46,'All Running Order working doc'!$B$4:$CO$60,AD$100,FALSE),"-")</f>
        <v>-</v>
      </c>
      <c r="AE46" s="21" t="str">
        <f>IFERROR(VLOOKUP($A46,'All Running Order working doc'!$B$4:$CO$60,AE$100,FALSE),"-")</f>
        <v>-</v>
      </c>
      <c r="AF46" s="21" t="str">
        <f>IFERROR(VLOOKUP($A46,'All Running Order working doc'!$B$4:$CO$60,AF$100,FALSE),"-")</f>
        <v>-</v>
      </c>
      <c r="AG46" s="21" t="str">
        <f>IFERROR(VLOOKUP($A46,'All Running Order working doc'!$B$4:$CO$60,AG$100,FALSE),"-")</f>
        <v>-</v>
      </c>
      <c r="AH46" s="21" t="str">
        <f>IFERROR(VLOOKUP($A46,'All Running Order working doc'!$B$4:$CO$60,AH$100,FALSE),"-")</f>
        <v>-</v>
      </c>
      <c r="AI46" s="21" t="str">
        <f>IFERROR(VLOOKUP($A46,'All Running Order working doc'!$B$4:$CO$60,AI$100,FALSE),"-")</f>
        <v>-</v>
      </c>
      <c r="AJ46" s="21" t="str">
        <f>IFERROR(VLOOKUP($A46,'All Running Order working doc'!$B$4:$CO$60,AJ$100,FALSE),"-")</f>
        <v>-</v>
      </c>
      <c r="AK46" s="21" t="str">
        <f>IFERROR(VLOOKUP($A46,'All Running Order working doc'!$B$4:$CO$60,AK$100,FALSE),"-")</f>
        <v>-</v>
      </c>
      <c r="AL46" s="21" t="str">
        <f>IFERROR(VLOOKUP($A46,'All Running Order working doc'!$B$4:$CO$60,AL$100,FALSE),"-")</f>
        <v>-</v>
      </c>
      <c r="AM46" s="21" t="str">
        <f>IFERROR(VLOOKUP($A46,'All Running Order working doc'!$B$4:$CO$60,AM$100,FALSE),"-")</f>
        <v>-</v>
      </c>
      <c r="AN46" s="21" t="str">
        <f>IFERROR(VLOOKUP($A46,'All Running Order working doc'!$B$4:$CO$60,AN$100,FALSE),"-")</f>
        <v>-</v>
      </c>
      <c r="AO46" s="21" t="str">
        <f>IFERROR(VLOOKUP($A46,'All Running Order working doc'!$B$4:$CO$60,AO$100,FALSE),"-")</f>
        <v>-</v>
      </c>
      <c r="AP46" s="21" t="str">
        <f>IFERROR(VLOOKUP($A46,'All Running Order working doc'!$B$4:$CO$60,AP$100,FALSE),"-")</f>
        <v>-</v>
      </c>
      <c r="AQ46" s="21" t="str">
        <f>IFERROR(VLOOKUP($A46,'All Running Order working doc'!$B$4:$CO$60,AQ$100,FALSE),"-")</f>
        <v>-</v>
      </c>
      <c r="AR46" s="21" t="str">
        <f>IFERROR(VLOOKUP($A46,'All Running Order working doc'!$B$4:$CO$60,AR$100,FALSE),"-")</f>
        <v>-</v>
      </c>
      <c r="AS46" s="21" t="str">
        <f>IFERROR(VLOOKUP($A46,'All Running Order working doc'!$B$4:$CO$60,AS$100,FALSE),"-")</f>
        <v>-</v>
      </c>
      <c r="AT46" s="21" t="str">
        <f>IFERROR(VLOOKUP($A46,'All Running Order working doc'!$B$4:$CO$60,AT$100,FALSE),"-")</f>
        <v>-</v>
      </c>
      <c r="AU46" s="21" t="str">
        <f>IFERROR(VLOOKUP($A46,'All Running Order working doc'!$B$4:$CO$60,AU$100,FALSE),"-")</f>
        <v>-</v>
      </c>
      <c r="AV46" s="21" t="str">
        <f>IFERROR(VLOOKUP($A46,'All Running Order working doc'!$B$4:$CO$60,AV$100,FALSE),"-")</f>
        <v>-</v>
      </c>
      <c r="AW46" s="21" t="str">
        <f>IFERROR(VLOOKUP($A46,'All Running Order working doc'!$B$4:$CO$60,AW$100,FALSE),"-")</f>
        <v>-</v>
      </c>
      <c r="AX46" s="21" t="str">
        <f>IFERROR(VLOOKUP($A46,'All Running Order working doc'!$B$4:$CO$60,AX$100,FALSE),"-")</f>
        <v>-</v>
      </c>
      <c r="AY46" s="21" t="str">
        <f>IFERROR(VLOOKUP($A46,'All Running Order working doc'!$B$4:$CO$60,AY$100,FALSE),"-")</f>
        <v>-</v>
      </c>
      <c r="AZ46" s="21" t="str">
        <f>IFERROR(VLOOKUP($A46,'All Running Order working doc'!$B$4:$CO$60,AZ$100,FALSE),"-")</f>
        <v>-</v>
      </c>
      <c r="BA46" s="21" t="str">
        <f>IFERROR(VLOOKUP($A46,'All Running Order working doc'!$B$4:$CO$60,BA$100,FALSE),"-")</f>
        <v>-</v>
      </c>
      <c r="BB46" s="21" t="str">
        <f>IFERROR(VLOOKUP($A46,'All Running Order working doc'!$B$4:$CO$60,BB$100,FALSE),"-")</f>
        <v>-</v>
      </c>
      <c r="BC46" s="21" t="str">
        <f>IFERROR(VLOOKUP($A46,'All Running Order working doc'!$B$4:$CO$60,BC$100,FALSE),"-")</f>
        <v>-</v>
      </c>
      <c r="BD46" s="21" t="str">
        <f>IFERROR(VLOOKUP($A46,'All Running Order working doc'!$B$4:$CO$60,BD$100,FALSE),"-")</f>
        <v>-</v>
      </c>
      <c r="BE46" s="21" t="str">
        <f>IFERROR(VLOOKUP($A46,'All Running Order working doc'!$B$4:$CO$60,BE$100,FALSE),"-")</f>
        <v>-</v>
      </c>
      <c r="BF46" s="21" t="str">
        <f>IFERROR(VLOOKUP($A46,'All Running Order working doc'!$B$4:$CO$60,BF$100,FALSE),"-")</f>
        <v>-</v>
      </c>
      <c r="BG46" s="21" t="str">
        <f>IFERROR(VLOOKUP($A46,'All Running Order working doc'!$B$4:$CO$60,BG$100,FALSE),"-")</f>
        <v>-</v>
      </c>
      <c r="BH46" s="21" t="str">
        <f>IFERROR(VLOOKUP($A46,'All Running Order working doc'!$B$4:$CO$60,BH$100,FALSE),"-")</f>
        <v>-</v>
      </c>
      <c r="BI46" s="21" t="str">
        <f>IFERROR(VLOOKUP($A46,'All Running Order working doc'!$B$4:$CO$60,BI$100,FALSE),"-")</f>
        <v>-</v>
      </c>
      <c r="BJ46" s="21" t="str">
        <f>IFERROR(VLOOKUP($A46,'All Running Order working doc'!$B$4:$CO$60,BJ$100,FALSE),"-")</f>
        <v>-</v>
      </c>
      <c r="BK46" s="21" t="str">
        <f>IFERROR(VLOOKUP($A46,'All Running Order working doc'!$B$4:$CO$60,BK$100,FALSE),"-")</f>
        <v>-</v>
      </c>
      <c r="BL46" s="21" t="str">
        <f>IFERROR(VLOOKUP($A46,'All Running Order working doc'!$B$4:$CO$60,BL$100,FALSE),"-")</f>
        <v>-</v>
      </c>
      <c r="BM46" s="21" t="str">
        <f>IFERROR(VLOOKUP($A46,'All Running Order working doc'!$B$4:$CO$60,BM$100,FALSE),"-")</f>
        <v>-</v>
      </c>
      <c r="BN46" s="21" t="str">
        <f>IFERROR(VLOOKUP($A46,'All Running Order working doc'!$B$4:$CO$60,BN$100,FALSE),"-")</f>
        <v>-</v>
      </c>
      <c r="BO46" s="21" t="str">
        <f>IFERROR(VLOOKUP($A46,'All Running Order working doc'!$B$4:$CO$60,BO$100,FALSE),"-")</f>
        <v>-</v>
      </c>
      <c r="BP46" s="21" t="str">
        <f>IFERROR(VLOOKUP($A46,'All Running Order working doc'!$B$4:$CO$60,BP$100,FALSE),"-")</f>
        <v>-</v>
      </c>
      <c r="BQ46" s="21" t="str">
        <f>IFERROR(VLOOKUP($A46,'All Running Order working doc'!$B$4:$CO$60,BQ$100,FALSE),"-")</f>
        <v>-</v>
      </c>
      <c r="BR46" s="21" t="str">
        <f>IFERROR(VLOOKUP($A46,'All Running Order working doc'!$B$4:$CO$60,BR$100,FALSE),"-")</f>
        <v>-</v>
      </c>
      <c r="BS46" s="21" t="str">
        <f>IFERROR(VLOOKUP($A46,'All Running Order working doc'!$B$4:$CO$60,BS$100,FALSE),"-")</f>
        <v>-</v>
      </c>
      <c r="BT46" s="21" t="str">
        <f>IFERROR(VLOOKUP($A46,'All Running Order working doc'!$B$4:$CO$60,BT$100,FALSE),"-")</f>
        <v>-</v>
      </c>
      <c r="BU46" s="21" t="str">
        <f>IFERROR(VLOOKUP($A46,'All Running Order working doc'!$B$4:$CO$60,BU$100,FALSE),"-")</f>
        <v>-</v>
      </c>
      <c r="BV46" s="21" t="str">
        <f>IFERROR(VLOOKUP($A46,'All Running Order working doc'!$B$4:$CO$60,BV$100,FALSE),"-")</f>
        <v>-</v>
      </c>
      <c r="BW46" s="21" t="str">
        <f>IFERROR(VLOOKUP($A46,'All Running Order working doc'!$B$4:$CO$60,BW$100,FALSE),"-")</f>
        <v>-</v>
      </c>
      <c r="BX46" s="21" t="str">
        <f>IFERROR(VLOOKUP($A46,'All Running Order working doc'!$B$4:$CO$60,BX$100,FALSE),"-")</f>
        <v>-</v>
      </c>
      <c r="BY46" s="21" t="str">
        <f>IFERROR(VLOOKUP($A46,'All Running Order working doc'!$B$4:$CO$60,BY$100,FALSE),"-")</f>
        <v>-</v>
      </c>
      <c r="BZ46" s="21" t="str">
        <f>IFERROR(VLOOKUP($A46,'All Running Order working doc'!$B$4:$CO$60,BZ$100,FALSE),"-")</f>
        <v>-</v>
      </c>
      <c r="CA46" s="21" t="str">
        <f>IFERROR(VLOOKUP($A46,'All Running Order working doc'!$B$4:$CO$60,CA$100,FALSE),"-")</f>
        <v>-</v>
      </c>
      <c r="CB46" s="21" t="str">
        <f>IFERROR(VLOOKUP($A46,'All Running Order working doc'!$B$4:$CO$60,CB$100,FALSE),"-")</f>
        <v>-</v>
      </c>
      <c r="CC46" s="21" t="str">
        <f>IFERROR(VLOOKUP($A46,'All Running Order working doc'!$B$4:$CO$60,CC$100,FALSE),"-")</f>
        <v>-</v>
      </c>
      <c r="CD46" s="21" t="str">
        <f>IFERROR(VLOOKUP($A46,'All Running Order working doc'!$B$4:$CO$60,CD$100,FALSE),"-")</f>
        <v>-</v>
      </c>
      <c r="CE46" s="21" t="str">
        <f>IFERROR(VLOOKUP($A46,'All Running Order working doc'!$B$4:$CO$60,CE$100,FALSE),"-")</f>
        <v>-</v>
      </c>
      <c r="CF46" s="21" t="str">
        <f>IFERROR(VLOOKUP($A46,'All Running Order working doc'!$B$4:$CO$60,CF$100,FALSE),"-")</f>
        <v>-</v>
      </c>
      <c r="CG46" s="21" t="str">
        <f>IFERROR(VLOOKUP($A46,'All Running Order working doc'!$B$4:$CO$60,CG$100,FALSE),"-")</f>
        <v>-</v>
      </c>
      <c r="CH46" s="21" t="str">
        <f>IFERROR(VLOOKUP($A46,'All Running Order working doc'!$B$4:$CO$60,CH$100,FALSE),"-")</f>
        <v>-</v>
      </c>
      <c r="CI46" s="21" t="str">
        <f>IFERROR(VLOOKUP($A46,'All Running Order working doc'!$B$4:$CO$60,CI$100,FALSE),"-")</f>
        <v>-</v>
      </c>
      <c r="CJ46" s="21" t="str">
        <f>IFERROR(VLOOKUP($A46,'All Running Order working doc'!$B$4:$CO$60,CJ$100,FALSE),"-")</f>
        <v>-</v>
      </c>
      <c r="CK46" s="21" t="str">
        <f>IFERROR(VLOOKUP($A46,'All Running Order working doc'!$B$4:$CO$60,CK$100,FALSE),"-")</f>
        <v>-</v>
      </c>
      <c r="CL46" s="21" t="str">
        <f>IFERROR(VLOOKUP($A46,'All Running Order working doc'!$B$4:$CO$60,CL$100,FALSE),"-")</f>
        <v>-</v>
      </c>
      <c r="CM46" s="21" t="str">
        <f>IFERROR(VLOOKUP($A46,'All Running Order working doc'!$B$4:$CO$60,CM$100,FALSE),"-")</f>
        <v>-</v>
      </c>
      <c r="CN46" s="21" t="str">
        <f>IFERROR(VLOOKUP($A46,'All Running Order working doc'!$B$4:$CO$60,CN$100,FALSE),"-")</f>
        <v>-</v>
      </c>
      <c r="CQ46" s="3">
        <v>43</v>
      </c>
    </row>
    <row r="47" spans="1:95" x14ac:dyDescent="0.3">
      <c r="A47" s="3" t="str">
        <f>CONCATENATE(Constants!$D$3,CQ47,)</f>
        <v>Clubman44</v>
      </c>
      <c r="B47" s="12" t="str">
        <f>IFERROR(VLOOKUP($A47,'All Running Order working doc'!$B$4:$CO$60,B$100,FALSE),"-")</f>
        <v>-</v>
      </c>
      <c r="C47" s="21" t="str">
        <f>IFERROR(VLOOKUP($A47,'All Running Order working doc'!$B$4:$CO$60,C$100,FALSE),"-")</f>
        <v>-</v>
      </c>
      <c r="D47" s="21" t="str">
        <f>IFERROR(VLOOKUP($A47,'All Running Order working doc'!$B$4:$CO$60,D$100,FALSE),"-")</f>
        <v>-</v>
      </c>
      <c r="E47" s="21" t="str">
        <f>IFERROR(VLOOKUP($A47,'All Running Order working doc'!$B$4:$CO$60,E$100,FALSE),"-")</f>
        <v>-</v>
      </c>
      <c r="F47" s="21" t="str">
        <f>IFERROR(VLOOKUP($A47,'All Running Order working doc'!$B$4:$CO$60,F$100,FALSE),"-")</f>
        <v>-</v>
      </c>
      <c r="G47" s="21" t="str">
        <f>IFERROR(VLOOKUP($A47,'All Running Order working doc'!$B$4:$CO$60,G$100,FALSE),"-")</f>
        <v>-</v>
      </c>
      <c r="H47" s="21" t="str">
        <f>IFERROR(VLOOKUP($A47,'All Running Order working doc'!$B$4:$CO$60,H$100,FALSE),"-")</f>
        <v>-</v>
      </c>
      <c r="I47" s="21" t="str">
        <f>IFERROR(VLOOKUP($A47,'All Running Order working doc'!$B$4:$CO$60,I$100,FALSE),"-")</f>
        <v>-</v>
      </c>
      <c r="J47" s="21" t="str">
        <f>IFERROR(VLOOKUP($A47,'All Running Order working doc'!$B$4:$CO$60,J$100,FALSE),"-")</f>
        <v>-</v>
      </c>
      <c r="K47" s="21" t="str">
        <f>IFERROR(VLOOKUP($A47,'All Running Order working doc'!$B$4:$CO$60,K$100,FALSE),"-")</f>
        <v>-</v>
      </c>
      <c r="L47" s="21" t="str">
        <f>IFERROR(VLOOKUP($A47,'All Running Order working doc'!$B$4:$CO$60,L$100,FALSE),"-")</f>
        <v>-</v>
      </c>
      <c r="M47" s="21" t="str">
        <f>IFERROR(VLOOKUP($A47,'All Running Order working doc'!$B$4:$CO$60,M$100,FALSE),"-")</f>
        <v>-</v>
      </c>
      <c r="N47" s="21" t="str">
        <f>IFERROR(VLOOKUP($A47,'All Running Order working doc'!$B$4:$CO$60,N$100,FALSE),"-")</f>
        <v>-</v>
      </c>
      <c r="O47" s="21" t="str">
        <f>IFERROR(VLOOKUP($A47,'All Running Order working doc'!$B$4:$CO$60,O$100,FALSE),"-")</f>
        <v>-</v>
      </c>
      <c r="P47" s="21" t="str">
        <f>IFERROR(VLOOKUP($A47,'All Running Order working doc'!$B$4:$CO$60,P$100,FALSE),"-")</f>
        <v>-</v>
      </c>
      <c r="Q47" s="21" t="str">
        <f>IFERROR(VLOOKUP($A47,'All Running Order working doc'!$B$4:$CO$60,Q$100,FALSE),"-")</f>
        <v>-</v>
      </c>
      <c r="R47" s="21" t="str">
        <f>IFERROR(VLOOKUP($A47,'All Running Order working doc'!$B$4:$CO$60,R$100,FALSE),"-")</f>
        <v>-</v>
      </c>
      <c r="S47" s="21" t="str">
        <f>IFERROR(VLOOKUP($A47,'All Running Order working doc'!$B$4:$CO$60,S$100,FALSE),"-")</f>
        <v>-</v>
      </c>
      <c r="T47" s="21" t="str">
        <f>IFERROR(VLOOKUP($A47,'All Running Order working doc'!$B$4:$CO$60,T$100,FALSE),"-")</f>
        <v>-</v>
      </c>
      <c r="U47" s="21" t="str">
        <f>IFERROR(VLOOKUP($A47,'All Running Order working doc'!$B$4:$CO$60,U$100,FALSE),"-")</f>
        <v>-</v>
      </c>
      <c r="V47" s="21" t="str">
        <f>IFERROR(VLOOKUP($A47,'All Running Order working doc'!$B$4:$CO$60,V$100,FALSE),"-")</f>
        <v>-</v>
      </c>
      <c r="W47" s="21" t="str">
        <f>IFERROR(VLOOKUP($A47,'All Running Order working doc'!$B$4:$CO$60,W$100,FALSE),"-")</f>
        <v>-</v>
      </c>
      <c r="X47" s="21" t="str">
        <f>IFERROR(VLOOKUP($A47,'All Running Order working doc'!$B$4:$CO$60,X$100,FALSE),"-")</f>
        <v>-</v>
      </c>
      <c r="Y47" s="21" t="str">
        <f>IFERROR(VLOOKUP($A47,'All Running Order working doc'!$B$4:$CO$60,Y$100,FALSE),"-")</f>
        <v>-</v>
      </c>
      <c r="Z47" s="21" t="str">
        <f>IFERROR(VLOOKUP($A47,'All Running Order working doc'!$B$4:$CO$60,Z$100,FALSE),"-")</f>
        <v>-</v>
      </c>
      <c r="AA47" s="21" t="str">
        <f>IFERROR(VLOOKUP($A47,'All Running Order working doc'!$B$4:$CO$60,AA$100,FALSE),"-")</f>
        <v>-</v>
      </c>
      <c r="AB47" s="21" t="str">
        <f>IFERROR(VLOOKUP($A47,'All Running Order working doc'!$B$4:$CO$60,AB$100,FALSE),"-")</f>
        <v>-</v>
      </c>
      <c r="AC47" s="21" t="str">
        <f>IFERROR(VLOOKUP($A47,'All Running Order working doc'!$B$4:$CO$60,AC$100,FALSE),"-")</f>
        <v>-</v>
      </c>
      <c r="AD47" s="21" t="str">
        <f>IFERROR(VLOOKUP($A47,'All Running Order working doc'!$B$4:$CO$60,AD$100,FALSE),"-")</f>
        <v>-</v>
      </c>
      <c r="AE47" s="21" t="str">
        <f>IFERROR(VLOOKUP($A47,'All Running Order working doc'!$B$4:$CO$60,AE$100,FALSE),"-")</f>
        <v>-</v>
      </c>
      <c r="AF47" s="21" t="str">
        <f>IFERROR(VLOOKUP($A47,'All Running Order working doc'!$B$4:$CO$60,AF$100,FALSE),"-")</f>
        <v>-</v>
      </c>
      <c r="AG47" s="21" t="str">
        <f>IFERROR(VLOOKUP($A47,'All Running Order working doc'!$B$4:$CO$60,AG$100,FALSE),"-")</f>
        <v>-</v>
      </c>
      <c r="AH47" s="21" t="str">
        <f>IFERROR(VLOOKUP($A47,'All Running Order working doc'!$B$4:$CO$60,AH$100,FALSE),"-")</f>
        <v>-</v>
      </c>
      <c r="AI47" s="21" t="str">
        <f>IFERROR(VLOOKUP($A47,'All Running Order working doc'!$B$4:$CO$60,AI$100,FALSE),"-")</f>
        <v>-</v>
      </c>
      <c r="AJ47" s="21" t="str">
        <f>IFERROR(VLOOKUP($A47,'All Running Order working doc'!$B$4:$CO$60,AJ$100,FALSE),"-")</f>
        <v>-</v>
      </c>
      <c r="AK47" s="21" t="str">
        <f>IFERROR(VLOOKUP($A47,'All Running Order working doc'!$B$4:$CO$60,AK$100,FALSE),"-")</f>
        <v>-</v>
      </c>
      <c r="AL47" s="21" t="str">
        <f>IFERROR(VLOOKUP($A47,'All Running Order working doc'!$B$4:$CO$60,AL$100,FALSE),"-")</f>
        <v>-</v>
      </c>
      <c r="AM47" s="21" t="str">
        <f>IFERROR(VLOOKUP($A47,'All Running Order working doc'!$B$4:$CO$60,AM$100,FALSE),"-")</f>
        <v>-</v>
      </c>
      <c r="AN47" s="21" t="str">
        <f>IFERROR(VLOOKUP($A47,'All Running Order working doc'!$B$4:$CO$60,AN$100,FALSE),"-")</f>
        <v>-</v>
      </c>
      <c r="AO47" s="21" t="str">
        <f>IFERROR(VLOOKUP($A47,'All Running Order working doc'!$B$4:$CO$60,AO$100,FALSE),"-")</f>
        <v>-</v>
      </c>
      <c r="AP47" s="21" t="str">
        <f>IFERROR(VLOOKUP($A47,'All Running Order working doc'!$B$4:$CO$60,AP$100,FALSE),"-")</f>
        <v>-</v>
      </c>
      <c r="AQ47" s="21" t="str">
        <f>IFERROR(VLOOKUP($A47,'All Running Order working doc'!$B$4:$CO$60,AQ$100,FALSE),"-")</f>
        <v>-</v>
      </c>
      <c r="AR47" s="21" t="str">
        <f>IFERROR(VLOOKUP($A47,'All Running Order working doc'!$B$4:$CO$60,AR$100,FALSE),"-")</f>
        <v>-</v>
      </c>
      <c r="AS47" s="21" t="str">
        <f>IFERROR(VLOOKUP($A47,'All Running Order working doc'!$B$4:$CO$60,AS$100,FALSE),"-")</f>
        <v>-</v>
      </c>
      <c r="AT47" s="21" t="str">
        <f>IFERROR(VLOOKUP($A47,'All Running Order working doc'!$B$4:$CO$60,AT$100,FALSE),"-")</f>
        <v>-</v>
      </c>
      <c r="AU47" s="21" t="str">
        <f>IFERROR(VLOOKUP($A47,'All Running Order working doc'!$B$4:$CO$60,AU$100,FALSE),"-")</f>
        <v>-</v>
      </c>
      <c r="AV47" s="21" t="str">
        <f>IFERROR(VLOOKUP($A47,'All Running Order working doc'!$B$4:$CO$60,AV$100,FALSE),"-")</f>
        <v>-</v>
      </c>
      <c r="AW47" s="21" t="str">
        <f>IFERROR(VLOOKUP($A47,'All Running Order working doc'!$B$4:$CO$60,AW$100,FALSE),"-")</f>
        <v>-</v>
      </c>
      <c r="AX47" s="21" t="str">
        <f>IFERROR(VLOOKUP($A47,'All Running Order working doc'!$B$4:$CO$60,AX$100,FALSE),"-")</f>
        <v>-</v>
      </c>
      <c r="AY47" s="21" t="str">
        <f>IFERROR(VLOOKUP($A47,'All Running Order working doc'!$B$4:$CO$60,AY$100,FALSE),"-")</f>
        <v>-</v>
      </c>
      <c r="AZ47" s="21" t="str">
        <f>IFERROR(VLOOKUP($A47,'All Running Order working doc'!$B$4:$CO$60,AZ$100,FALSE),"-")</f>
        <v>-</v>
      </c>
      <c r="BA47" s="21" t="str">
        <f>IFERROR(VLOOKUP($A47,'All Running Order working doc'!$B$4:$CO$60,BA$100,FALSE),"-")</f>
        <v>-</v>
      </c>
      <c r="BB47" s="21" t="str">
        <f>IFERROR(VLOOKUP($A47,'All Running Order working doc'!$B$4:$CO$60,BB$100,FALSE),"-")</f>
        <v>-</v>
      </c>
      <c r="BC47" s="21" t="str">
        <f>IFERROR(VLOOKUP($A47,'All Running Order working doc'!$B$4:$CO$60,BC$100,FALSE),"-")</f>
        <v>-</v>
      </c>
      <c r="BD47" s="21" t="str">
        <f>IFERROR(VLOOKUP($A47,'All Running Order working doc'!$B$4:$CO$60,BD$100,FALSE),"-")</f>
        <v>-</v>
      </c>
      <c r="BE47" s="21" t="str">
        <f>IFERROR(VLOOKUP($A47,'All Running Order working doc'!$B$4:$CO$60,BE$100,FALSE),"-")</f>
        <v>-</v>
      </c>
      <c r="BF47" s="21" t="str">
        <f>IFERROR(VLOOKUP($A47,'All Running Order working doc'!$B$4:$CO$60,BF$100,FALSE),"-")</f>
        <v>-</v>
      </c>
      <c r="BG47" s="21" t="str">
        <f>IFERROR(VLOOKUP($A47,'All Running Order working doc'!$B$4:$CO$60,BG$100,FALSE),"-")</f>
        <v>-</v>
      </c>
      <c r="BH47" s="21" t="str">
        <f>IFERROR(VLOOKUP($A47,'All Running Order working doc'!$B$4:$CO$60,BH$100,FALSE),"-")</f>
        <v>-</v>
      </c>
      <c r="BI47" s="21" t="str">
        <f>IFERROR(VLOOKUP($A47,'All Running Order working doc'!$B$4:$CO$60,BI$100,FALSE),"-")</f>
        <v>-</v>
      </c>
      <c r="BJ47" s="21" t="str">
        <f>IFERROR(VLOOKUP($A47,'All Running Order working doc'!$B$4:$CO$60,BJ$100,FALSE),"-")</f>
        <v>-</v>
      </c>
      <c r="BK47" s="21" t="str">
        <f>IFERROR(VLOOKUP($A47,'All Running Order working doc'!$B$4:$CO$60,BK$100,FALSE),"-")</f>
        <v>-</v>
      </c>
      <c r="BL47" s="21" t="str">
        <f>IFERROR(VLOOKUP($A47,'All Running Order working doc'!$B$4:$CO$60,BL$100,FALSE),"-")</f>
        <v>-</v>
      </c>
      <c r="BM47" s="21" t="str">
        <f>IFERROR(VLOOKUP($A47,'All Running Order working doc'!$B$4:$CO$60,BM$100,FALSE),"-")</f>
        <v>-</v>
      </c>
      <c r="BN47" s="21" t="str">
        <f>IFERROR(VLOOKUP($A47,'All Running Order working doc'!$B$4:$CO$60,BN$100,FALSE),"-")</f>
        <v>-</v>
      </c>
      <c r="BO47" s="21" t="str">
        <f>IFERROR(VLOOKUP($A47,'All Running Order working doc'!$B$4:$CO$60,BO$100,FALSE),"-")</f>
        <v>-</v>
      </c>
      <c r="BP47" s="21" t="str">
        <f>IFERROR(VLOOKUP($A47,'All Running Order working doc'!$B$4:$CO$60,BP$100,FALSE),"-")</f>
        <v>-</v>
      </c>
      <c r="BQ47" s="21" t="str">
        <f>IFERROR(VLOOKUP($A47,'All Running Order working doc'!$B$4:$CO$60,BQ$100,FALSE),"-")</f>
        <v>-</v>
      </c>
      <c r="BR47" s="21" t="str">
        <f>IFERROR(VLOOKUP($A47,'All Running Order working doc'!$B$4:$CO$60,BR$100,FALSE),"-")</f>
        <v>-</v>
      </c>
      <c r="BS47" s="21" t="str">
        <f>IFERROR(VLOOKUP($A47,'All Running Order working doc'!$B$4:$CO$60,BS$100,FALSE),"-")</f>
        <v>-</v>
      </c>
      <c r="BT47" s="21" t="str">
        <f>IFERROR(VLOOKUP($A47,'All Running Order working doc'!$B$4:$CO$60,BT$100,FALSE),"-")</f>
        <v>-</v>
      </c>
      <c r="BU47" s="21" t="str">
        <f>IFERROR(VLOOKUP($A47,'All Running Order working doc'!$B$4:$CO$60,BU$100,FALSE),"-")</f>
        <v>-</v>
      </c>
      <c r="BV47" s="21" t="str">
        <f>IFERROR(VLOOKUP($A47,'All Running Order working doc'!$B$4:$CO$60,BV$100,FALSE),"-")</f>
        <v>-</v>
      </c>
      <c r="BW47" s="21" t="str">
        <f>IFERROR(VLOOKUP($A47,'All Running Order working doc'!$B$4:$CO$60,BW$100,FALSE),"-")</f>
        <v>-</v>
      </c>
      <c r="BX47" s="21" t="str">
        <f>IFERROR(VLOOKUP($A47,'All Running Order working doc'!$B$4:$CO$60,BX$100,FALSE),"-")</f>
        <v>-</v>
      </c>
      <c r="BY47" s="21" t="str">
        <f>IFERROR(VLOOKUP($A47,'All Running Order working doc'!$B$4:$CO$60,BY$100,FALSE),"-")</f>
        <v>-</v>
      </c>
      <c r="BZ47" s="21" t="str">
        <f>IFERROR(VLOOKUP($A47,'All Running Order working doc'!$B$4:$CO$60,BZ$100,FALSE),"-")</f>
        <v>-</v>
      </c>
      <c r="CA47" s="21" t="str">
        <f>IFERROR(VLOOKUP($A47,'All Running Order working doc'!$B$4:$CO$60,CA$100,FALSE),"-")</f>
        <v>-</v>
      </c>
      <c r="CB47" s="21" t="str">
        <f>IFERROR(VLOOKUP($A47,'All Running Order working doc'!$B$4:$CO$60,CB$100,FALSE),"-")</f>
        <v>-</v>
      </c>
      <c r="CC47" s="21" t="str">
        <f>IFERROR(VLOOKUP($A47,'All Running Order working doc'!$B$4:$CO$60,CC$100,FALSE),"-")</f>
        <v>-</v>
      </c>
      <c r="CD47" s="21" t="str">
        <f>IFERROR(VLOOKUP($A47,'All Running Order working doc'!$B$4:$CO$60,CD$100,FALSE),"-")</f>
        <v>-</v>
      </c>
      <c r="CE47" s="21" t="str">
        <f>IFERROR(VLOOKUP($A47,'All Running Order working doc'!$B$4:$CO$60,CE$100,FALSE),"-")</f>
        <v>-</v>
      </c>
      <c r="CF47" s="21" t="str">
        <f>IFERROR(VLOOKUP($A47,'All Running Order working doc'!$B$4:$CO$60,CF$100,FALSE),"-")</f>
        <v>-</v>
      </c>
      <c r="CG47" s="21" t="str">
        <f>IFERROR(VLOOKUP($A47,'All Running Order working doc'!$B$4:$CO$60,CG$100,FALSE),"-")</f>
        <v>-</v>
      </c>
      <c r="CH47" s="21" t="str">
        <f>IFERROR(VLOOKUP($A47,'All Running Order working doc'!$B$4:$CO$60,CH$100,FALSE),"-")</f>
        <v>-</v>
      </c>
      <c r="CI47" s="21" t="str">
        <f>IFERROR(VLOOKUP($A47,'All Running Order working doc'!$B$4:$CO$60,CI$100,FALSE),"-")</f>
        <v>-</v>
      </c>
      <c r="CJ47" s="21" t="str">
        <f>IFERROR(VLOOKUP($A47,'All Running Order working doc'!$B$4:$CO$60,CJ$100,FALSE),"-")</f>
        <v>-</v>
      </c>
      <c r="CK47" s="21" t="str">
        <f>IFERROR(VLOOKUP($A47,'All Running Order working doc'!$B$4:$CO$60,CK$100,FALSE),"-")</f>
        <v>-</v>
      </c>
      <c r="CL47" s="21" t="str">
        <f>IFERROR(VLOOKUP($A47,'All Running Order working doc'!$B$4:$CO$60,CL$100,FALSE),"-")</f>
        <v>-</v>
      </c>
      <c r="CM47" s="21" t="str">
        <f>IFERROR(VLOOKUP($A47,'All Running Order working doc'!$B$4:$CO$60,CM$100,FALSE),"-")</f>
        <v>-</v>
      </c>
      <c r="CN47" s="21" t="str">
        <f>IFERROR(VLOOKUP($A47,'All Running Order working doc'!$B$4:$CO$60,CN$100,FALSE),"-")</f>
        <v>-</v>
      </c>
      <c r="CQ47" s="3">
        <v>44</v>
      </c>
    </row>
    <row r="48" spans="1:95" x14ac:dyDescent="0.3">
      <c r="A48" s="3" t="str">
        <f>CONCATENATE(Constants!$D$3,CQ48,)</f>
        <v>Clubman45</v>
      </c>
      <c r="B48" s="12" t="str">
        <f>IFERROR(VLOOKUP($A48,'All Running Order working doc'!$B$4:$CO$60,B$100,FALSE),"-")</f>
        <v>-</v>
      </c>
      <c r="C48" s="21" t="str">
        <f>IFERROR(VLOOKUP($A48,'All Running Order working doc'!$B$4:$CO$60,C$100,FALSE),"-")</f>
        <v>-</v>
      </c>
      <c r="D48" s="21" t="str">
        <f>IFERROR(VLOOKUP($A48,'All Running Order working doc'!$B$4:$CO$60,D$100,FALSE),"-")</f>
        <v>-</v>
      </c>
      <c r="E48" s="21" t="str">
        <f>IFERROR(VLOOKUP($A48,'All Running Order working doc'!$B$4:$CO$60,E$100,FALSE),"-")</f>
        <v>-</v>
      </c>
      <c r="F48" s="21" t="str">
        <f>IFERROR(VLOOKUP($A48,'All Running Order working doc'!$B$4:$CO$60,F$100,FALSE),"-")</f>
        <v>-</v>
      </c>
      <c r="G48" s="21" t="str">
        <f>IFERROR(VLOOKUP($A48,'All Running Order working doc'!$B$4:$CO$60,G$100,FALSE),"-")</f>
        <v>-</v>
      </c>
      <c r="H48" s="21" t="str">
        <f>IFERROR(VLOOKUP($A48,'All Running Order working doc'!$B$4:$CO$60,H$100,FALSE),"-")</f>
        <v>-</v>
      </c>
      <c r="I48" s="21" t="str">
        <f>IFERROR(VLOOKUP($A48,'All Running Order working doc'!$B$4:$CO$60,I$100,FALSE),"-")</f>
        <v>-</v>
      </c>
      <c r="J48" s="21" t="str">
        <f>IFERROR(VLOOKUP($A48,'All Running Order working doc'!$B$4:$CO$60,J$100,FALSE),"-")</f>
        <v>-</v>
      </c>
      <c r="K48" s="21" t="str">
        <f>IFERROR(VLOOKUP($A48,'All Running Order working doc'!$B$4:$CO$60,K$100,FALSE),"-")</f>
        <v>-</v>
      </c>
      <c r="L48" s="21" t="str">
        <f>IFERROR(VLOOKUP($A48,'All Running Order working doc'!$B$4:$CO$60,L$100,FALSE),"-")</f>
        <v>-</v>
      </c>
      <c r="M48" s="21" t="str">
        <f>IFERROR(VLOOKUP($A48,'All Running Order working doc'!$B$4:$CO$60,M$100,FALSE),"-")</f>
        <v>-</v>
      </c>
      <c r="N48" s="21" t="str">
        <f>IFERROR(VLOOKUP($A48,'All Running Order working doc'!$B$4:$CO$60,N$100,FALSE),"-")</f>
        <v>-</v>
      </c>
      <c r="O48" s="21" t="str">
        <f>IFERROR(VLOOKUP($A48,'All Running Order working doc'!$B$4:$CO$60,O$100,FALSE),"-")</f>
        <v>-</v>
      </c>
      <c r="P48" s="21" t="str">
        <f>IFERROR(VLOOKUP($A48,'All Running Order working doc'!$B$4:$CO$60,P$100,FALSE),"-")</f>
        <v>-</v>
      </c>
      <c r="Q48" s="21" t="str">
        <f>IFERROR(VLOOKUP($A48,'All Running Order working doc'!$B$4:$CO$60,Q$100,FALSE),"-")</f>
        <v>-</v>
      </c>
      <c r="R48" s="21" t="str">
        <f>IFERROR(VLOOKUP($A48,'All Running Order working doc'!$B$4:$CO$60,R$100,FALSE),"-")</f>
        <v>-</v>
      </c>
      <c r="S48" s="21" t="str">
        <f>IFERROR(VLOOKUP($A48,'All Running Order working doc'!$B$4:$CO$60,S$100,FALSE),"-")</f>
        <v>-</v>
      </c>
      <c r="T48" s="21" t="str">
        <f>IFERROR(VLOOKUP($A48,'All Running Order working doc'!$B$4:$CO$60,T$100,FALSE),"-")</f>
        <v>-</v>
      </c>
      <c r="U48" s="21" t="str">
        <f>IFERROR(VLOOKUP($A48,'All Running Order working doc'!$B$4:$CO$60,U$100,FALSE),"-")</f>
        <v>-</v>
      </c>
      <c r="V48" s="21" t="str">
        <f>IFERROR(VLOOKUP($A48,'All Running Order working doc'!$B$4:$CO$60,V$100,FALSE),"-")</f>
        <v>-</v>
      </c>
      <c r="W48" s="21" t="str">
        <f>IFERROR(VLOOKUP($A48,'All Running Order working doc'!$B$4:$CO$60,W$100,FALSE),"-")</f>
        <v>-</v>
      </c>
      <c r="X48" s="21" t="str">
        <f>IFERROR(VLOOKUP($A48,'All Running Order working doc'!$B$4:$CO$60,X$100,FALSE),"-")</f>
        <v>-</v>
      </c>
      <c r="Y48" s="21" t="str">
        <f>IFERROR(VLOOKUP($A48,'All Running Order working doc'!$B$4:$CO$60,Y$100,FALSE),"-")</f>
        <v>-</v>
      </c>
      <c r="Z48" s="21" t="str">
        <f>IFERROR(VLOOKUP($A48,'All Running Order working doc'!$B$4:$CO$60,Z$100,FALSE),"-")</f>
        <v>-</v>
      </c>
      <c r="AA48" s="21" t="str">
        <f>IFERROR(VLOOKUP($A48,'All Running Order working doc'!$B$4:$CO$60,AA$100,FALSE),"-")</f>
        <v>-</v>
      </c>
      <c r="AB48" s="21" t="str">
        <f>IFERROR(VLOOKUP($A48,'All Running Order working doc'!$B$4:$CO$60,AB$100,FALSE),"-")</f>
        <v>-</v>
      </c>
      <c r="AC48" s="21" t="str">
        <f>IFERROR(VLOOKUP($A48,'All Running Order working doc'!$B$4:$CO$60,AC$100,FALSE),"-")</f>
        <v>-</v>
      </c>
      <c r="AD48" s="21" t="str">
        <f>IFERROR(VLOOKUP($A48,'All Running Order working doc'!$B$4:$CO$60,AD$100,FALSE),"-")</f>
        <v>-</v>
      </c>
      <c r="AE48" s="21" t="str">
        <f>IFERROR(VLOOKUP($A48,'All Running Order working doc'!$B$4:$CO$60,AE$100,FALSE),"-")</f>
        <v>-</v>
      </c>
      <c r="AF48" s="21" t="str">
        <f>IFERROR(VLOOKUP($A48,'All Running Order working doc'!$B$4:$CO$60,AF$100,FALSE),"-")</f>
        <v>-</v>
      </c>
      <c r="AG48" s="21" t="str">
        <f>IFERROR(VLOOKUP($A48,'All Running Order working doc'!$B$4:$CO$60,AG$100,FALSE),"-")</f>
        <v>-</v>
      </c>
      <c r="AH48" s="21" t="str">
        <f>IFERROR(VLOOKUP($A48,'All Running Order working doc'!$B$4:$CO$60,AH$100,FALSE),"-")</f>
        <v>-</v>
      </c>
      <c r="AI48" s="21" t="str">
        <f>IFERROR(VLOOKUP($A48,'All Running Order working doc'!$B$4:$CO$60,AI$100,FALSE),"-")</f>
        <v>-</v>
      </c>
      <c r="AJ48" s="21" t="str">
        <f>IFERROR(VLOOKUP($A48,'All Running Order working doc'!$B$4:$CO$60,AJ$100,FALSE),"-")</f>
        <v>-</v>
      </c>
      <c r="AK48" s="21" t="str">
        <f>IFERROR(VLOOKUP($A48,'All Running Order working doc'!$B$4:$CO$60,AK$100,FALSE),"-")</f>
        <v>-</v>
      </c>
      <c r="AL48" s="21" t="str">
        <f>IFERROR(VLOOKUP($A48,'All Running Order working doc'!$B$4:$CO$60,AL$100,FALSE),"-")</f>
        <v>-</v>
      </c>
      <c r="AM48" s="21" t="str">
        <f>IFERROR(VLOOKUP($A48,'All Running Order working doc'!$B$4:$CO$60,AM$100,FALSE),"-")</f>
        <v>-</v>
      </c>
      <c r="AN48" s="21" t="str">
        <f>IFERROR(VLOOKUP($A48,'All Running Order working doc'!$B$4:$CO$60,AN$100,FALSE),"-")</f>
        <v>-</v>
      </c>
      <c r="AO48" s="21" t="str">
        <f>IFERROR(VLOOKUP($A48,'All Running Order working doc'!$B$4:$CO$60,AO$100,FALSE),"-")</f>
        <v>-</v>
      </c>
      <c r="AP48" s="21" t="str">
        <f>IFERROR(VLOOKUP($A48,'All Running Order working doc'!$B$4:$CO$60,AP$100,FALSE),"-")</f>
        <v>-</v>
      </c>
      <c r="AQ48" s="21" t="str">
        <f>IFERROR(VLOOKUP($A48,'All Running Order working doc'!$B$4:$CO$60,AQ$100,FALSE),"-")</f>
        <v>-</v>
      </c>
      <c r="AR48" s="21" t="str">
        <f>IFERROR(VLOOKUP($A48,'All Running Order working doc'!$B$4:$CO$60,AR$100,FALSE),"-")</f>
        <v>-</v>
      </c>
      <c r="AS48" s="21" t="str">
        <f>IFERROR(VLOOKUP($A48,'All Running Order working doc'!$B$4:$CO$60,AS$100,FALSE),"-")</f>
        <v>-</v>
      </c>
      <c r="AT48" s="21" t="str">
        <f>IFERROR(VLOOKUP($A48,'All Running Order working doc'!$B$4:$CO$60,AT$100,FALSE),"-")</f>
        <v>-</v>
      </c>
      <c r="AU48" s="21" t="str">
        <f>IFERROR(VLOOKUP($A48,'All Running Order working doc'!$B$4:$CO$60,AU$100,FALSE),"-")</f>
        <v>-</v>
      </c>
      <c r="AV48" s="21" t="str">
        <f>IFERROR(VLOOKUP($A48,'All Running Order working doc'!$B$4:$CO$60,AV$100,FALSE),"-")</f>
        <v>-</v>
      </c>
      <c r="AW48" s="21" t="str">
        <f>IFERROR(VLOOKUP($A48,'All Running Order working doc'!$B$4:$CO$60,AW$100,FALSE),"-")</f>
        <v>-</v>
      </c>
      <c r="AX48" s="21" t="str">
        <f>IFERROR(VLOOKUP($A48,'All Running Order working doc'!$B$4:$CO$60,AX$100,FALSE),"-")</f>
        <v>-</v>
      </c>
      <c r="AY48" s="21" t="str">
        <f>IFERROR(VLOOKUP($A48,'All Running Order working doc'!$B$4:$CO$60,AY$100,FALSE),"-")</f>
        <v>-</v>
      </c>
      <c r="AZ48" s="21" t="str">
        <f>IFERROR(VLOOKUP($A48,'All Running Order working doc'!$B$4:$CO$60,AZ$100,FALSE),"-")</f>
        <v>-</v>
      </c>
      <c r="BA48" s="21" t="str">
        <f>IFERROR(VLOOKUP($A48,'All Running Order working doc'!$B$4:$CO$60,BA$100,FALSE),"-")</f>
        <v>-</v>
      </c>
      <c r="BB48" s="21" t="str">
        <f>IFERROR(VLOOKUP($A48,'All Running Order working doc'!$B$4:$CO$60,BB$100,FALSE),"-")</f>
        <v>-</v>
      </c>
      <c r="BC48" s="21" t="str">
        <f>IFERROR(VLOOKUP($A48,'All Running Order working doc'!$B$4:$CO$60,BC$100,FALSE),"-")</f>
        <v>-</v>
      </c>
      <c r="BD48" s="21" t="str">
        <f>IFERROR(VLOOKUP($A48,'All Running Order working doc'!$B$4:$CO$60,BD$100,FALSE),"-")</f>
        <v>-</v>
      </c>
      <c r="BE48" s="21" t="str">
        <f>IFERROR(VLOOKUP($A48,'All Running Order working doc'!$B$4:$CO$60,BE$100,FALSE),"-")</f>
        <v>-</v>
      </c>
      <c r="BF48" s="21" t="str">
        <f>IFERROR(VLOOKUP($A48,'All Running Order working doc'!$B$4:$CO$60,BF$100,FALSE),"-")</f>
        <v>-</v>
      </c>
      <c r="BG48" s="21" t="str">
        <f>IFERROR(VLOOKUP($A48,'All Running Order working doc'!$B$4:$CO$60,BG$100,FALSE),"-")</f>
        <v>-</v>
      </c>
      <c r="BH48" s="21" t="str">
        <f>IFERROR(VLOOKUP($A48,'All Running Order working doc'!$B$4:$CO$60,BH$100,FALSE),"-")</f>
        <v>-</v>
      </c>
      <c r="BI48" s="21" t="str">
        <f>IFERROR(VLOOKUP($A48,'All Running Order working doc'!$B$4:$CO$60,BI$100,FALSE),"-")</f>
        <v>-</v>
      </c>
      <c r="BJ48" s="21" t="str">
        <f>IFERROR(VLOOKUP($A48,'All Running Order working doc'!$B$4:$CO$60,BJ$100,FALSE),"-")</f>
        <v>-</v>
      </c>
      <c r="BK48" s="21" t="str">
        <f>IFERROR(VLOOKUP($A48,'All Running Order working doc'!$B$4:$CO$60,BK$100,FALSE),"-")</f>
        <v>-</v>
      </c>
      <c r="BL48" s="21" t="str">
        <f>IFERROR(VLOOKUP($A48,'All Running Order working doc'!$B$4:$CO$60,BL$100,FALSE),"-")</f>
        <v>-</v>
      </c>
      <c r="BM48" s="21" t="str">
        <f>IFERROR(VLOOKUP($A48,'All Running Order working doc'!$B$4:$CO$60,BM$100,FALSE),"-")</f>
        <v>-</v>
      </c>
      <c r="BN48" s="21" t="str">
        <f>IFERROR(VLOOKUP($A48,'All Running Order working doc'!$B$4:$CO$60,BN$100,FALSE),"-")</f>
        <v>-</v>
      </c>
      <c r="BO48" s="21" t="str">
        <f>IFERROR(VLOOKUP($A48,'All Running Order working doc'!$B$4:$CO$60,BO$100,FALSE),"-")</f>
        <v>-</v>
      </c>
      <c r="BP48" s="21" t="str">
        <f>IFERROR(VLOOKUP($A48,'All Running Order working doc'!$B$4:$CO$60,BP$100,FALSE),"-")</f>
        <v>-</v>
      </c>
      <c r="BQ48" s="21" t="str">
        <f>IFERROR(VLOOKUP($A48,'All Running Order working doc'!$B$4:$CO$60,BQ$100,FALSE),"-")</f>
        <v>-</v>
      </c>
      <c r="BR48" s="21" t="str">
        <f>IFERROR(VLOOKUP($A48,'All Running Order working doc'!$B$4:$CO$60,BR$100,FALSE),"-")</f>
        <v>-</v>
      </c>
      <c r="BS48" s="21" t="str">
        <f>IFERROR(VLOOKUP($A48,'All Running Order working doc'!$B$4:$CO$60,BS$100,FALSE),"-")</f>
        <v>-</v>
      </c>
      <c r="BT48" s="21" t="str">
        <f>IFERROR(VLOOKUP($A48,'All Running Order working doc'!$B$4:$CO$60,BT$100,FALSE),"-")</f>
        <v>-</v>
      </c>
      <c r="BU48" s="21" t="str">
        <f>IFERROR(VLOOKUP($A48,'All Running Order working doc'!$B$4:$CO$60,BU$100,FALSE),"-")</f>
        <v>-</v>
      </c>
      <c r="BV48" s="21" t="str">
        <f>IFERROR(VLOOKUP($A48,'All Running Order working doc'!$B$4:$CO$60,BV$100,FALSE),"-")</f>
        <v>-</v>
      </c>
      <c r="BW48" s="21" t="str">
        <f>IFERROR(VLOOKUP($A48,'All Running Order working doc'!$B$4:$CO$60,BW$100,FALSE),"-")</f>
        <v>-</v>
      </c>
      <c r="BX48" s="21" t="str">
        <f>IFERROR(VLOOKUP($A48,'All Running Order working doc'!$B$4:$CO$60,BX$100,FALSE),"-")</f>
        <v>-</v>
      </c>
      <c r="BY48" s="21" t="str">
        <f>IFERROR(VLOOKUP($A48,'All Running Order working doc'!$B$4:$CO$60,BY$100,FALSE),"-")</f>
        <v>-</v>
      </c>
      <c r="BZ48" s="21" t="str">
        <f>IFERROR(VLOOKUP($A48,'All Running Order working doc'!$B$4:$CO$60,BZ$100,FALSE),"-")</f>
        <v>-</v>
      </c>
      <c r="CA48" s="21" t="str">
        <f>IFERROR(VLOOKUP($A48,'All Running Order working doc'!$B$4:$CO$60,CA$100,FALSE),"-")</f>
        <v>-</v>
      </c>
      <c r="CB48" s="21" t="str">
        <f>IFERROR(VLOOKUP($A48,'All Running Order working doc'!$B$4:$CO$60,CB$100,FALSE),"-")</f>
        <v>-</v>
      </c>
      <c r="CC48" s="21" t="str">
        <f>IFERROR(VLOOKUP($A48,'All Running Order working doc'!$B$4:$CO$60,CC$100,FALSE),"-")</f>
        <v>-</v>
      </c>
      <c r="CD48" s="21" t="str">
        <f>IFERROR(VLOOKUP($A48,'All Running Order working doc'!$B$4:$CO$60,CD$100,FALSE),"-")</f>
        <v>-</v>
      </c>
      <c r="CE48" s="21" t="str">
        <f>IFERROR(VLOOKUP($A48,'All Running Order working doc'!$B$4:$CO$60,CE$100,FALSE),"-")</f>
        <v>-</v>
      </c>
      <c r="CF48" s="21" t="str">
        <f>IFERROR(VLOOKUP($A48,'All Running Order working doc'!$B$4:$CO$60,CF$100,FALSE),"-")</f>
        <v>-</v>
      </c>
      <c r="CG48" s="21" t="str">
        <f>IFERROR(VLOOKUP($A48,'All Running Order working doc'!$B$4:$CO$60,CG$100,FALSE),"-")</f>
        <v>-</v>
      </c>
      <c r="CH48" s="21" t="str">
        <f>IFERROR(VLOOKUP($A48,'All Running Order working doc'!$B$4:$CO$60,CH$100,FALSE),"-")</f>
        <v>-</v>
      </c>
      <c r="CI48" s="21" t="str">
        <f>IFERROR(VLOOKUP($A48,'All Running Order working doc'!$B$4:$CO$60,CI$100,FALSE),"-")</f>
        <v>-</v>
      </c>
      <c r="CJ48" s="21" t="str">
        <f>IFERROR(VLOOKUP($A48,'All Running Order working doc'!$B$4:$CO$60,CJ$100,FALSE),"-")</f>
        <v>-</v>
      </c>
      <c r="CK48" s="21" t="str">
        <f>IFERROR(VLOOKUP($A48,'All Running Order working doc'!$B$4:$CO$60,CK$100,FALSE),"-")</f>
        <v>-</v>
      </c>
      <c r="CL48" s="21" t="str">
        <f>IFERROR(VLOOKUP($A48,'All Running Order working doc'!$B$4:$CO$60,CL$100,FALSE),"-")</f>
        <v>-</v>
      </c>
      <c r="CM48" s="21" t="str">
        <f>IFERROR(VLOOKUP($A48,'All Running Order working doc'!$B$4:$CO$60,CM$100,FALSE),"-")</f>
        <v>-</v>
      </c>
      <c r="CN48" s="21" t="str">
        <f>IFERROR(VLOOKUP($A48,'All Running Order working doc'!$B$4:$CO$60,CN$100,FALSE),"-")</f>
        <v>-</v>
      </c>
      <c r="CQ48" s="3">
        <v>45</v>
      </c>
    </row>
    <row r="49" spans="1:95" x14ac:dyDescent="0.3">
      <c r="A49" s="3" t="str">
        <f>CONCATENATE(Constants!$D$3,CQ49,)</f>
        <v>Clubman46</v>
      </c>
      <c r="B49" s="12" t="str">
        <f>IFERROR(VLOOKUP($A49,'All Running Order working doc'!$B$4:$CO$60,B$100,FALSE),"-")</f>
        <v>-</v>
      </c>
      <c r="C49" s="21" t="str">
        <f>IFERROR(VLOOKUP($A49,'All Running Order working doc'!$B$4:$CO$60,C$100,FALSE),"-")</f>
        <v>-</v>
      </c>
      <c r="D49" s="21" t="str">
        <f>IFERROR(VLOOKUP($A49,'All Running Order working doc'!$B$4:$CO$60,D$100,FALSE),"-")</f>
        <v>-</v>
      </c>
      <c r="E49" s="21" t="str">
        <f>IFERROR(VLOOKUP($A49,'All Running Order working doc'!$B$4:$CO$60,E$100,FALSE),"-")</f>
        <v>-</v>
      </c>
      <c r="F49" s="21" t="str">
        <f>IFERROR(VLOOKUP($A49,'All Running Order working doc'!$B$4:$CO$60,F$100,FALSE),"-")</f>
        <v>-</v>
      </c>
      <c r="G49" s="21" t="str">
        <f>IFERROR(VLOOKUP($A49,'All Running Order working doc'!$B$4:$CO$60,G$100,FALSE),"-")</f>
        <v>-</v>
      </c>
      <c r="H49" s="21" t="str">
        <f>IFERROR(VLOOKUP($A49,'All Running Order working doc'!$B$4:$CO$60,H$100,FALSE),"-")</f>
        <v>-</v>
      </c>
      <c r="I49" s="21" t="str">
        <f>IFERROR(VLOOKUP($A49,'All Running Order working doc'!$B$4:$CO$60,I$100,FALSE),"-")</f>
        <v>-</v>
      </c>
      <c r="J49" s="21" t="str">
        <f>IFERROR(VLOOKUP($A49,'All Running Order working doc'!$B$4:$CO$60,J$100,FALSE),"-")</f>
        <v>-</v>
      </c>
      <c r="K49" s="21" t="str">
        <f>IFERROR(VLOOKUP($A49,'All Running Order working doc'!$B$4:$CO$60,K$100,FALSE),"-")</f>
        <v>-</v>
      </c>
      <c r="L49" s="21" t="str">
        <f>IFERROR(VLOOKUP($A49,'All Running Order working doc'!$B$4:$CO$60,L$100,FALSE),"-")</f>
        <v>-</v>
      </c>
      <c r="M49" s="21" t="str">
        <f>IFERROR(VLOOKUP($A49,'All Running Order working doc'!$B$4:$CO$60,M$100,FALSE),"-")</f>
        <v>-</v>
      </c>
      <c r="N49" s="21" t="str">
        <f>IFERROR(VLOOKUP($A49,'All Running Order working doc'!$B$4:$CO$60,N$100,FALSE),"-")</f>
        <v>-</v>
      </c>
      <c r="O49" s="21" t="str">
        <f>IFERROR(VLOOKUP($A49,'All Running Order working doc'!$B$4:$CO$60,O$100,FALSE),"-")</f>
        <v>-</v>
      </c>
      <c r="P49" s="21" t="str">
        <f>IFERROR(VLOOKUP($A49,'All Running Order working doc'!$B$4:$CO$60,P$100,FALSE),"-")</f>
        <v>-</v>
      </c>
      <c r="Q49" s="21" t="str">
        <f>IFERROR(VLOOKUP($A49,'All Running Order working doc'!$B$4:$CO$60,Q$100,FALSE),"-")</f>
        <v>-</v>
      </c>
      <c r="R49" s="21" t="str">
        <f>IFERROR(VLOOKUP($A49,'All Running Order working doc'!$B$4:$CO$60,R$100,FALSE),"-")</f>
        <v>-</v>
      </c>
      <c r="S49" s="21" t="str">
        <f>IFERROR(VLOOKUP($A49,'All Running Order working doc'!$B$4:$CO$60,S$100,FALSE),"-")</f>
        <v>-</v>
      </c>
      <c r="T49" s="21" t="str">
        <f>IFERROR(VLOOKUP($A49,'All Running Order working doc'!$B$4:$CO$60,T$100,FALSE),"-")</f>
        <v>-</v>
      </c>
      <c r="U49" s="21" t="str">
        <f>IFERROR(VLOOKUP($A49,'All Running Order working doc'!$B$4:$CO$60,U$100,FALSE),"-")</f>
        <v>-</v>
      </c>
      <c r="V49" s="21" t="str">
        <f>IFERROR(VLOOKUP($A49,'All Running Order working doc'!$B$4:$CO$60,V$100,FALSE),"-")</f>
        <v>-</v>
      </c>
      <c r="W49" s="21" t="str">
        <f>IFERROR(VLOOKUP($A49,'All Running Order working doc'!$B$4:$CO$60,W$100,FALSE),"-")</f>
        <v>-</v>
      </c>
      <c r="X49" s="21" t="str">
        <f>IFERROR(VLOOKUP($A49,'All Running Order working doc'!$B$4:$CO$60,X$100,FALSE),"-")</f>
        <v>-</v>
      </c>
      <c r="Y49" s="21" t="str">
        <f>IFERROR(VLOOKUP($A49,'All Running Order working doc'!$B$4:$CO$60,Y$100,FALSE),"-")</f>
        <v>-</v>
      </c>
      <c r="Z49" s="21" t="str">
        <f>IFERROR(VLOOKUP($A49,'All Running Order working doc'!$B$4:$CO$60,Z$100,FALSE),"-")</f>
        <v>-</v>
      </c>
      <c r="AA49" s="21" t="str">
        <f>IFERROR(VLOOKUP($A49,'All Running Order working doc'!$B$4:$CO$60,AA$100,FALSE),"-")</f>
        <v>-</v>
      </c>
      <c r="AB49" s="21" t="str">
        <f>IFERROR(VLOOKUP($A49,'All Running Order working doc'!$B$4:$CO$60,AB$100,FALSE),"-")</f>
        <v>-</v>
      </c>
      <c r="AC49" s="21" t="str">
        <f>IFERROR(VLOOKUP($A49,'All Running Order working doc'!$B$4:$CO$60,AC$100,FALSE),"-")</f>
        <v>-</v>
      </c>
      <c r="AD49" s="21" t="str">
        <f>IFERROR(VLOOKUP($A49,'All Running Order working doc'!$B$4:$CO$60,AD$100,FALSE),"-")</f>
        <v>-</v>
      </c>
      <c r="AE49" s="21" t="str">
        <f>IFERROR(VLOOKUP($A49,'All Running Order working doc'!$B$4:$CO$60,AE$100,FALSE),"-")</f>
        <v>-</v>
      </c>
      <c r="AF49" s="21" t="str">
        <f>IFERROR(VLOOKUP($A49,'All Running Order working doc'!$B$4:$CO$60,AF$100,FALSE),"-")</f>
        <v>-</v>
      </c>
      <c r="AG49" s="21" t="str">
        <f>IFERROR(VLOOKUP($A49,'All Running Order working doc'!$B$4:$CO$60,AG$100,FALSE),"-")</f>
        <v>-</v>
      </c>
      <c r="AH49" s="21" t="str">
        <f>IFERROR(VLOOKUP($A49,'All Running Order working doc'!$B$4:$CO$60,AH$100,FALSE),"-")</f>
        <v>-</v>
      </c>
      <c r="AI49" s="21" t="str">
        <f>IFERROR(VLOOKUP($A49,'All Running Order working doc'!$B$4:$CO$60,AI$100,FALSE),"-")</f>
        <v>-</v>
      </c>
      <c r="AJ49" s="21" t="str">
        <f>IFERROR(VLOOKUP($A49,'All Running Order working doc'!$B$4:$CO$60,AJ$100,FALSE),"-")</f>
        <v>-</v>
      </c>
      <c r="AK49" s="21" t="str">
        <f>IFERROR(VLOOKUP($A49,'All Running Order working doc'!$B$4:$CO$60,AK$100,FALSE),"-")</f>
        <v>-</v>
      </c>
      <c r="AL49" s="21" t="str">
        <f>IFERROR(VLOOKUP($A49,'All Running Order working doc'!$B$4:$CO$60,AL$100,FALSE),"-")</f>
        <v>-</v>
      </c>
      <c r="AM49" s="21" t="str">
        <f>IFERROR(VLOOKUP($A49,'All Running Order working doc'!$B$4:$CO$60,AM$100,FALSE),"-")</f>
        <v>-</v>
      </c>
      <c r="AN49" s="21" t="str">
        <f>IFERROR(VLOOKUP($A49,'All Running Order working doc'!$B$4:$CO$60,AN$100,FALSE),"-")</f>
        <v>-</v>
      </c>
      <c r="AO49" s="21" t="str">
        <f>IFERROR(VLOOKUP($A49,'All Running Order working doc'!$B$4:$CO$60,AO$100,FALSE),"-")</f>
        <v>-</v>
      </c>
      <c r="AP49" s="21" t="str">
        <f>IFERROR(VLOOKUP($A49,'All Running Order working doc'!$B$4:$CO$60,AP$100,FALSE),"-")</f>
        <v>-</v>
      </c>
      <c r="AQ49" s="21" t="str">
        <f>IFERROR(VLOOKUP($A49,'All Running Order working doc'!$B$4:$CO$60,AQ$100,FALSE),"-")</f>
        <v>-</v>
      </c>
      <c r="AR49" s="21" t="str">
        <f>IFERROR(VLOOKUP($A49,'All Running Order working doc'!$B$4:$CO$60,AR$100,FALSE),"-")</f>
        <v>-</v>
      </c>
      <c r="AS49" s="21" t="str">
        <f>IFERROR(VLOOKUP($A49,'All Running Order working doc'!$B$4:$CO$60,AS$100,FALSE),"-")</f>
        <v>-</v>
      </c>
      <c r="AT49" s="21" t="str">
        <f>IFERROR(VLOOKUP($A49,'All Running Order working doc'!$B$4:$CO$60,AT$100,FALSE),"-")</f>
        <v>-</v>
      </c>
      <c r="AU49" s="21" t="str">
        <f>IFERROR(VLOOKUP($A49,'All Running Order working doc'!$B$4:$CO$60,AU$100,FALSE),"-")</f>
        <v>-</v>
      </c>
      <c r="AV49" s="21" t="str">
        <f>IFERROR(VLOOKUP($A49,'All Running Order working doc'!$B$4:$CO$60,AV$100,FALSE),"-")</f>
        <v>-</v>
      </c>
      <c r="AW49" s="21" t="str">
        <f>IFERROR(VLOOKUP($A49,'All Running Order working doc'!$B$4:$CO$60,AW$100,FALSE),"-")</f>
        <v>-</v>
      </c>
      <c r="AX49" s="21" t="str">
        <f>IFERROR(VLOOKUP($A49,'All Running Order working doc'!$B$4:$CO$60,AX$100,FALSE),"-")</f>
        <v>-</v>
      </c>
      <c r="AY49" s="21" t="str">
        <f>IFERROR(VLOOKUP($A49,'All Running Order working doc'!$B$4:$CO$60,AY$100,FALSE),"-")</f>
        <v>-</v>
      </c>
      <c r="AZ49" s="21" t="str">
        <f>IFERROR(VLOOKUP($A49,'All Running Order working doc'!$B$4:$CO$60,AZ$100,FALSE),"-")</f>
        <v>-</v>
      </c>
      <c r="BA49" s="21" t="str">
        <f>IFERROR(VLOOKUP($A49,'All Running Order working doc'!$B$4:$CO$60,BA$100,FALSE),"-")</f>
        <v>-</v>
      </c>
      <c r="BB49" s="21" t="str">
        <f>IFERROR(VLOOKUP($A49,'All Running Order working doc'!$B$4:$CO$60,BB$100,FALSE),"-")</f>
        <v>-</v>
      </c>
      <c r="BC49" s="21" t="str">
        <f>IFERROR(VLOOKUP($A49,'All Running Order working doc'!$B$4:$CO$60,BC$100,FALSE),"-")</f>
        <v>-</v>
      </c>
      <c r="BD49" s="21" t="str">
        <f>IFERROR(VLOOKUP($A49,'All Running Order working doc'!$B$4:$CO$60,BD$100,FALSE),"-")</f>
        <v>-</v>
      </c>
      <c r="BE49" s="21" t="str">
        <f>IFERROR(VLOOKUP($A49,'All Running Order working doc'!$B$4:$CO$60,BE$100,FALSE),"-")</f>
        <v>-</v>
      </c>
      <c r="BF49" s="21" t="str">
        <f>IFERROR(VLOOKUP($A49,'All Running Order working doc'!$B$4:$CO$60,BF$100,FALSE),"-")</f>
        <v>-</v>
      </c>
      <c r="BG49" s="21" t="str">
        <f>IFERROR(VLOOKUP($A49,'All Running Order working doc'!$B$4:$CO$60,BG$100,FALSE),"-")</f>
        <v>-</v>
      </c>
      <c r="BH49" s="21" t="str">
        <f>IFERROR(VLOOKUP($A49,'All Running Order working doc'!$B$4:$CO$60,BH$100,FALSE),"-")</f>
        <v>-</v>
      </c>
      <c r="BI49" s="21" t="str">
        <f>IFERROR(VLOOKUP($A49,'All Running Order working doc'!$B$4:$CO$60,BI$100,FALSE),"-")</f>
        <v>-</v>
      </c>
      <c r="BJ49" s="21" t="str">
        <f>IFERROR(VLOOKUP($A49,'All Running Order working doc'!$B$4:$CO$60,BJ$100,FALSE),"-")</f>
        <v>-</v>
      </c>
      <c r="BK49" s="21" t="str">
        <f>IFERROR(VLOOKUP($A49,'All Running Order working doc'!$B$4:$CO$60,BK$100,FALSE),"-")</f>
        <v>-</v>
      </c>
      <c r="BL49" s="21" t="str">
        <f>IFERROR(VLOOKUP($A49,'All Running Order working doc'!$B$4:$CO$60,BL$100,FALSE),"-")</f>
        <v>-</v>
      </c>
      <c r="BM49" s="21" t="str">
        <f>IFERROR(VLOOKUP($A49,'All Running Order working doc'!$B$4:$CO$60,BM$100,FALSE),"-")</f>
        <v>-</v>
      </c>
      <c r="BN49" s="21" t="str">
        <f>IFERROR(VLOOKUP($A49,'All Running Order working doc'!$B$4:$CO$60,BN$100,FALSE),"-")</f>
        <v>-</v>
      </c>
      <c r="BO49" s="21" t="str">
        <f>IFERROR(VLOOKUP($A49,'All Running Order working doc'!$B$4:$CO$60,BO$100,FALSE),"-")</f>
        <v>-</v>
      </c>
      <c r="BP49" s="21" t="str">
        <f>IFERROR(VLOOKUP($A49,'All Running Order working doc'!$B$4:$CO$60,BP$100,FALSE),"-")</f>
        <v>-</v>
      </c>
      <c r="BQ49" s="21" t="str">
        <f>IFERROR(VLOOKUP($A49,'All Running Order working doc'!$B$4:$CO$60,BQ$100,FALSE),"-")</f>
        <v>-</v>
      </c>
      <c r="BR49" s="21" t="str">
        <f>IFERROR(VLOOKUP($A49,'All Running Order working doc'!$B$4:$CO$60,BR$100,FALSE),"-")</f>
        <v>-</v>
      </c>
      <c r="BS49" s="21" t="str">
        <f>IFERROR(VLOOKUP($A49,'All Running Order working doc'!$B$4:$CO$60,BS$100,FALSE),"-")</f>
        <v>-</v>
      </c>
      <c r="BT49" s="21" t="str">
        <f>IFERROR(VLOOKUP($A49,'All Running Order working doc'!$B$4:$CO$60,BT$100,FALSE),"-")</f>
        <v>-</v>
      </c>
      <c r="BU49" s="21" t="str">
        <f>IFERROR(VLOOKUP($A49,'All Running Order working doc'!$B$4:$CO$60,BU$100,FALSE),"-")</f>
        <v>-</v>
      </c>
      <c r="BV49" s="21" t="str">
        <f>IFERROR(VLOOKUP($A49,'All Running Order working doc'!$B$4:$CO$60,BV$100,FALSE),"-")</f>
        <v>-</v>
      </c>
      <c r="BW49" s="21" t="str">
        <f>IFERROR(VLOOKUP($A49,'All Running Order working doc'!$B$4:$CO$60,BW$100,FALSE),"-")</f>
        <v>-</v>
      </c>
      <c r="BX49" s="21" t="str">
        <f>IFERROR(VLOOKUP($A49,'All Running Order working doc'!$B$4:$CO$60,BX$100,FALSE),"-")</f>
        <v>-</v>
      </c>
      <c r="BY49" s="21" t="str">
        <f>IFERROR(VLOOKUP($A49,'All Running Order working doc'!$B$4:$CO$60,BY$100,FALSE),"-")</f>
        <v>-</v>
      </c>
      <c r="BZ49" s="21" t="str">
        <f>IFERROR(VLOOKUP($A49,'All Running Order working doc'!$B$4:$CO$60,BZ$100,FALSE),"-")</f>
        <v>-</v>
      </c>
      <c r="CA49" s="21" t="str">
        <f>IFERROR(VLOOKUP($A49,'All Running Order working doc'!$B$4:$CO$60,CA$100,FALSE),"-")</f>
        <v>-</v>
      </c>
      <c r="CB49" s="21" t="str">
        <f>IFERROR(VLOOKUP($A49,'All Running Order working doc'!$B$4:$CO$60,CB$100,FALSE),"-")</f>
        <v>-</v>
      </c>
      <c r="CC49" s="21" t="str">
        <f>IFERROR(VLOOKUP($A49,'All Running Order working doc'!$B$4:$CO$60,CC$100,FALSE),"-")</f>
        <v>-</v>
      </c>
      <c r="CD49" s="21" t="str">
        <f>IFERROR(VLOOKUP($A49,'All Running Order working doc'!$B$4:$CO$60,CD$100,FALSE),"-")</f>
        <v>-</v>
      </c>
      <c r="CE49" s="21" t="str">
        <f>IFERROR(VLOOKUP($A49,'All Running Order working doc'!$B$4:$CO$60,CE$100,FALSE),"-")</f>
        <v>-</v>
      </c>
      <c r="CF49" s="21" t="str">
        <f>IFERROR(VLOOKUP($A49,'All Running Order working doc'!$B$4:$CO$60,CF$100,FALSE),"-")</f>
        <v>-</v>
      </c>
      <c r="CG49" s="21" t="str">
        <f>IFERROR(VLOOKUP($A49,'All Running Order working doc'!$B$4:$CO$60,CG$100,FALSE),"-")</f>
        <v>-</v>
      </c>
      <c r="CH49" s="21" t="str">
        <f>IFERROR(VLOOKUP($A49,'All Running Order working doc'!$B$4:$CO$60,CH$100,FALSE),"-")</f>
        <v>-</v>
      </c>
      <c r="CI49" s="21" t="str">
        <f>IFERROR(VLOOKUP($A49,'All Running Order working doc'!$B$4:$CO$60,CI$100,FALSE),"-")</f>
        <v>-</v>
      </c>
      <c r="CJ49" s="21" t="str">
        <f>IFERROR(VLOOKUP($A49,'All Running Order working doc'!$B$4:$CO$60,CJ$100,FALSE),"-")</f>
        <v>-</v>
      </c>
      <c r="CK49" s="21" t="str">
        <f>IFERROR(VLOOKUP($A49,'All Running Order working doc'!$B$4:$CO$60,CK$100,FALSE),"-")</f>
        <v>-</v>
      </c>
      <c r="CL49" s="21" t="str">
        <f>IFERROR(VLOOKUP($A49,'All Running Order working doc'!$B$4:$CO$60,CL$100,FALSE),"-")</f>
        <v>-</v>
      </c>
      <c r="CM49" s="21" t="str">
        <f>IFERROR(VLOOKUP($A49,'All Running Order working doc'!$B$4:$CO$60,CM$100,FALSE),"-")</f>
        <v>-</v>
      </c>
      <c r="CN49" s="21" t="str">
        <f>IFERROR(VLOOKUP($A49,'All Running Order working doc'!$B$4:$CO$60,CN$100,FALSE),"-")</f>
        <v>-</v>
      </c>
      <c r="CQ49" s="3">
        <v>46</v>
      </c>
    </row>
    <row r="50" spans="1:95" x14ac:dyDescent="0.3">
      <c r="A50" s="3" t="str">
        <f>CONCATENATE(Constants!$D$3,CQ50,)</f>
        <v>Clubman47</v>
      </c>
      <c r="B50" s="12" t="str">
        <f>IFERROR(VLOOKUP($A50,'All Running Order working doc'!$B$4:$CO$60,B$100,FALSE),"-")</f>
        <v>-</v>
      </c>
      <c r="C50" s="21" t="str">
        <f>IFERROR(VLOOKUP($A50,'All Running Order working doc'!$B$4:$CO$60,C$100,FALSE),"-")</f>
        <v>-</v>
      </c>
      <c r="D50" s="21" t="str">
        <f>IFERROR(VLOOKUP($A50,'All Running Order working doc'!$B$4:$CO$60,D$100,FALSE),"-")</f>
        <v>-</v>
      </c>
      <c r="E50" s="21" t="str">
        <f>IFERROR(VLOOKUP($A50,'All Running Order working doc'!$B$4:$CO$60,E$100,FALSE),"-")</f>
        <v>-</v>
      </c>
      <c r="F50" s="21" t="str">
        <f>IFERROR(VLOOKUP($A50,'All Running Order working doc'!$B$4:$CO$60,F$100,FALSE),"-")</f>
        <v>-</v>
      </c>
      <c r="G50" s="21" t="str">
        <f>IFERROR(VLOOKUP($A50,'All Running Order working doc'!$B$4:$CO$60,G$100,FALSE),"-")</f>
        <v>-</v>
      </c>
      <c r="H50" s="21" t="str">
        <f>IFERROR(VLOOKUP($A50,'All Running Order working doc'!$B$4:$CO$60,H$100,FALSE),"-")</f>
        <v>-</v>
      </c>
      <c r="I50" s="21" t="str">
        <f>IFERROR(VLOOKUP($A50,'All Running Order working doc'!$B$4:$CO$60,I$100,FALSE),"-")</f>
        <v>-</v>
      </c>
      <c r="J50" s="21" t="str">
        <f>IFERROR(VLOOKUP($A50,'All Running Order working doc'!$B$4:$CO$60,J$100,FALSE),"-")</f>
        <v>-</v>
      </c>
      <c r="K50" s="21" t="str">
        <f>IFERROR(VLOOKUP($A50,'All Running Order working doc'!$B$4:$CO$60,K$100,FALSE),"-")</f>
        <v>-</v>
      </c>
      <c r="L50" s="21" t="str">
        <f>IFERROR(VLOOKUP($A50,'All Running Order working doc'!$B$4:$CO$60,L$100,FALSE),"-")</f>
        <v>-</v>
      </c>
      <c r="M50" s="21" t="str">
        <f>IFERROR(VLOOKUP($A50,'All Running Order working doc'!$B$4:$CO$60,M$100,FALSE),"-")</f>
        <v>-</v>
      </c>
      <c r="N50" s="21" t="str">
        <f>IFERROR(VLOOKUP($A50,'All Running Order working doc'!$B$4:$CO$60,N$100,FALSE),"-")</f>
        <v>-</v>
      </c>
      <c r="O50" s="21" t="str">
        <f>IFERROR(VLOOKUP($A50,'All Running Order working doc'!$B$4:$CO$60,O$100,FALSE),"-")</f>
        <v>-</v>
      </c>
      <c r="P50" s="21" t="str">
        <f>IFERROR(VLOOKUP($A50,'All Running Order working doc'!$B$4:$CO$60,P$100,FALSE),"-")</f>
        <v>-</v>
      </c>
      <c r="Q50" s="21" t="str">
        <f>IFERROR(VLOOKUP($A50,'All Running Order working doc'!$B$4:$CO$60,Q$100,FALSE),"-")</f>
        <v>-</v>
      </c>
      <c r="R50" s="21" t="str">
        <f>IFERROR(VLOOKUP($A50,'All Running Order working doc'!$B$4:$CO$60,R$100,FALSE),"-")</f>
        <v>-</v>
      </c>
      <c r="S50" s="21" t="str">
        <f>IFERROR(VLOOKUP($A50,'All Running Order working doc'!$B$4:$CO$60,S$100,FALSE),"-")</f>
        <v>-</v>
      </c>
      <c r="T50" s="21" t="str">
        <f>IFERROR(VLOOKUP($A50,'All Running Order working doc'!$B$4:$CO$60,T$100,FALSE),"-")</f>
        <v>-</v>
      </c>
      <c r="U50" s="21" t="str">
        <f>IFERROR(VLOOKUP($A50,'All Running Order working doc'!$B$4:$CO$60,U$100,FALSE),"-")</f>
        <v>-</v>
      </c>
      <c r="V50" s="21" t="str">
        <f>IFERROR(VLOOKUP($A50,'All Running Order working doc'!$B$4:$CO$60,V$100,FALSE),"-")</f>
        <v>-</v>
      </c>
      <c r="W50" s="21" t="str">
        <f>IFERROR(VLOOKUP($A50,'All Running Order working doc'!$B$4:$CO$60,W$100,FALSE),"-")</f>
        <v>-</v>
      </c>
      <c r="X50" s="21" t="str">
        <f>IFERROR(VLOOKUP($A50,'All Running Order working doc'!$B$4:$CO$60,X$100,FALSE),"-")</f>
        <v>-</v>
      </c>
      <c r="Y50" s="21" t="str">
        <f>IFERROR(VLOOKUP($A50,'All Running Order working doc'!$B$4:$CO$60,Y$100,FALSE),"-")</f>
        <v>-</v>
      </c>
      <c r="Z50" s="21" t="str">
        <f>IFERROR(VLOOKUP($A50,'All Running Order working doc'!$B$4:$CO$60,Z$100,FALSE),"-")</f>
        <v>-</v>
      </c>
      <c r="AA50" s="21" t="str">
        <f>IFERROR(VLOOKUP($A50,'All Running Order working doc'!$B$4:$CO$60,AA$100,FALSE),"-")</f>
        <v>-</v>
      </c>
      <c r="AB50" s="21" t="str">
        <f>IFERROR(VLOOKUP($A50,'All Running Order working doc'!$B$4:$CO$60,AB$100,FALSE),"-")</f>
        <v>-</v>
      </c>
      <c r="AC50" s="21" t="str">
        <f>IFERROR(VLOOKUP($A50,'All Running Order working doc'!$B$4:$CO$60,AC$100,FALSE),"-")</f>
        <v>-</v>
      </c>
      <c r="AD50" s="21" t="str">
        <f>IFERROR(VLOOKUP($A50,'All Running Order working doc'!$B$4:$CO$60,AD$100,FALSE),"-")</f>
        <v>-</v>
      </c>
      <c r="AE50" s="21" t="str">
        <f>IFERROR(VLOOKUP($A50,'All Running Order working doc'!$B$4:$CO$60,AE$100,FALSE),"-")</f>
        <v>-</v>
      </c>
      <c r="AF50" s="21" t="str">
        <f>IFERROR(VLOOKUP($A50,'All Running Order working doc'!$B$4:$CO$60,AF$100,FALSE),"-")</f>
        <v>-</v>
      </c>
      <c r="AG50" s="21" t="str">
        <f>IFERROR(VLOOKUP($A50,'All Running Order working doc'!$B$4:$CO$60,AG$100,FALSE),"-")</f>
        <v>-</v>
      </c>
      <c r="AH50" s="21" t="str">
        <f>IFERROR(VLOOKUP($A50,'All Running Order working doc'!$B$4:$CO$60,AH$100,FALSE),"-")</f>
        <v>-</v>
      </c>
      <c r="AI50" s="21" t="str">
        <f>IFERROR(VLOOKUP($A50,'All Running Order working doc'!$B$4:$CO$60,AI$100,FALSE),"-")</f>
        <v>-</v>
      </c>
      <c r="AJ50" s="21" t="str">
        <f>IFERROR(VLOOKUP($A50,'All Running Order working doc'!$B$4:$CO$60,AJ$100,FALSE),"-")</f>
        <v>-</v>
      </c>
      <c r="AK50" s="21" t="str">
        <f>IFERROR(VLOOKUP($A50,'All Running Order working doc'!$B$4:$CO$60,AK$100,FALSE),"-")</f>
        <v>-</v>
      </c>
      <c r="AL50" s="21" t="str">
        <f>IFERROR(VLOOKUP($A50,'All Running Order working doc'!$B$4:$CO$60,AL$100,FALSE),"-")</f>
        <v>-</v>
      </c>
      <c r="AM50" s="21" t="str">
        <f>IFERROR(VLOOKUP($A50,'All Running Order working doc'!$B$4:$CO$60,AM$100,FALSE),"-")</f>
        <v>-</v>
      </c>
      <c r="AN50" s="21" t="str">
        <f>IFERROR(VLOOKUP($A50,'All Running Order working doc'!$B$4:$CO$60,AN$100,FALSE),"-")</f>
        <v>-</v>
      </c>
      <c r="AO50" s="21" t="str">
        <f>IFERROR(VLOOKUP($A50,'All Running Order working doc'!$B$4:$CO$60,AO$100,FALSE),"-")</f>
        <v>-</v>
      </c>
      <c r="AP50" s="21" t="str">
        <f>IFERROR(VLOOKUP($A50,'All Running Order working doc'!$B$4:$CO$60,AP$100,FALSE),"-")</f>
        <v>-</v>
      </c>
      <c r="AQ50" s="21" t="str">
        <f>IFERROR(VLOOKUP($A50,'All Running Order working doc'!$B$4:$CO$60,AQ$100,FALSE),"-")</f>
        <v>-</v>
      </c>
      <c r="AR50" s="21" t="str">
        <f>IFERROR(VLOOKUP($A50,'All Running Order working doc'!$B$4:$CO$60,AR$100,FALSE),"-")</f>
        <v>-</v>
      </c>
      <c r="AS50" s="21" t="str">
        <f>IFERROR(VLOOKUP($A50,'All Running Order working doc'!$B$4:$CO$60,AS$100,FALSE),"-")</f>
        <v>-</v>
      </c>
      <c r="AT50" s="21" t="str">
        <f>IFERROR(VLOOKUP($A50,'All Running Order working doc'!$B$4:$CO$60,AT$100,FALSE),"-")</f>
        <v>-</v>
      </c>
      <c r="AU50" s="21" t="str">
        <f>IFERROR(VLOOKUP($A50,'All Running Order working doc'!$B$4:$CO$60,AU$100,FALSE),"-")</f>
        <v>-</v>
      </c>
      <c r="AV50" s="21" t="str">
        <f>IFERROR(VLOOKUP($A50,'All Running Order working doc'!$B$4:$CO$60,AV$100,FALSE),"-")</f>
        <v>-</v>
      </c>
      <c r="AW50" s="21" t="str">
        <f>IFERROR(VLOOKUP($A50,'All Running Order working doc'!$B$4:$CO$60,AW$100,FALSE),"-")</f>
        <v>-</v>
      </c>
      <c r="AX50" s="21" t="str">
        <f>IFERROR(VLOOKUP($A50,'All Running Order working doc'!$B$4:$CO$60,AX$100,FALSE),"-")</f>
        <v>-</v>
      </c>
      <c r="AY50" s="21" t="str">
        <f>IFERROR(VLOOKUP($A50,'All Running Order working doc'!$B$4:$CO$60,AY$100,FALSE),"-")</f>
        <v>-</v>
      </c>
      <c r="AZ50" s="21" t="str">
        <f>IFERROR(VLOOKUP($A50,'All Running Order working doc'!$B$4:$CO$60,AZ$100,FALSE),"-")</f>
        <v>-</v>
      </c>
      <c r="BA50" s="21" t="str">
        <f>IFERROR(VLOOKUP($A50,'All Running Order working doc'!$B$4:$CO$60,BA$100,FALSE),"-")</f>
        <v>-</v>
      </c>
      <c r="BB50" s="21" t="str">
        <f>IFERROR(VLOOKUP($A50,'All Running Order working doc'!$B$4:$CO$60,BB$100,FALSE),"-")</f>
        <v>-</v>
      </c>
      <c r="BC50" s="21" t="str">
        <f>IFERROR(VLOOKUP($A50,'All Running Order working doc'!$B$4:$CO$60,BC$100,FALSE),"-")</f>
        <v>-</v>
      </c>
      <c r="BD50" s="21" t="str">
        <f>IFERROR(VLOOKUP($A50,'All Running Order working doc'!$B$4:$CO$60,BD$100,FALSE),"-")</f>
        <v>-</v>
      </c>
      <c r="BE50" s="21" t="str">
        <f>IFERROR(VLOOKUP($A50,'All Running Order working doc'!$B$4:$CO$60,BE$100,FALSE),"-")</f>
        <v>-</v>
      </c>
      <c r="BF50" s="21" t="str">
        <f>IFERROR(VLOOKUP($A50,'All Running Order working doc'!$B$4:$CO$60,BF$100,FALSE),"-")</f>
        <v>-</v>
      </c>
      <c r="BG50" s="21" t="str">
        <f>IFERROR(VLOOKUP($A50,'All Running Order working doc'!$B$4:$CO$60,BG$100,FALSE),"-")</f>
        <v>-</v>
      </c>
      <c r="BH50" s="21" t="str">
        <f>IFERROR(VLOOKUP($A50,'All Running Order working doc'!$B$4:$CO$60,BH$100,FALSE),"-")</f>
        <v>-</v>
      </c>
      <c r="BI50" s="21" t="str">
        <f>IFERROR(VLOOKUP($A50,'All Running Order working doc'!$B$4:$CO$60,BI$100,FALSE),"-")</f>
        <v>-</v>
      </c>
      <c r="BJ50" s="21" t="str">
        <f>IFERROR(VLOOKUP($A50,'All Running Order working doc'!$B$4:$CO$60,BJ$100,FALSE),"-")</f>
        <v>-</v>
      </c>
      <c r="BK50" s="21" t="str">
        <f>IFERROR(VLOOKUP($A50,'All Running Order working doc'!$B$4:$CO$60,BK$100,FALSE),"-")</f>
        <v>-</v>
      </c>
      <c r="BL50" s="21" t="str">
        <f>IFERROR(VLOOKUP($A50,'All Running Order working doc'!$B$4:$CO$60,BL$100,FALSE),"-")</f>
        <v>-</v>
      </c>
      <c r="BM50" s="21" t="str">
        <f>IFERROR(VLOOKUP($A50,'All Running Order working doc'!$B$4:$CO$60,BM$100,FALSE),"-")</f>
        <v>-</v>
      </c>
      <c r="BN50" s="21" t="str">
        <f>IFERROR(VLOOKUP($A50,'All Running Order working doc'!$B$4:$CO$60,BN$100,FALSE),"-")</f>
        <v>-</v>
      </c>
      <c r="BO50" s="21" t="str">
        <f>IFERROR(VLOOKUP($A50,'All Running Order working doc'!$B$4:$CO$60,BO$100,FALSE),"-")</f>
        <v>-</v>
      </c>
      <c r="BP50" s="21" t="str">
        <f>IFERROR(VLOOKUP($A50,'All Running Order working doc'!$B$4:$CO$60,BP$100,FALSE),"-")</f>
        <v>-</v>
      </c>
      <c r="BQ50" s="21" t="str">
        <f>IFERROR(VLOOKUP($A50,'All Running Order working doc'!$B$4:$CO$60,BQ$100,FALSE),"-")</f>
        <v>-</v>
      </c>
      <c r="BR50" s="21" t="str">
        <f>IFERROR(VLOOKUP($A50,'All Running Order working doc'!$B$4:$CO$60,BR$100,FALSE),"-")</f>
        <v>-</v>
      </c>
      <c r="BS50" s="21" t="str">
        <f>IFERROR(VLOOKUP($A50,'All Running Order working doc'!$B$4:$CO$60,BS$100,FALSE),"-")</f>
        <v>-</v>
      </c>
      <c r="BT50" s="21" t="str">
        <f>IFERROR(VLOOKUP($A50,'All Running Order working doc'!$B$4:$CO$60,BT$100,FALSE),"-")</f>
        <v>-</v>
      </c>
      <c r="BU50" s="21" t="str">
        <f>IFERROR(VLOOKUP($A50,'All Running Order working doc'!$B$4:$CO$60,BU$100,FALSE),"-")</f>
        <v>-</v>
      </c>
      <c r="BV50" s="21" t="str">
        <f>IFERROR(VLOOKUP($A50,'All Running Order working doc'!$B$4:$CO$60,BV$100,FALSE),"-")</f>
        <v>-</v>
      </c>
      <c r="BW50" s="21" t="str">
        <f>IFERROR(VLOOKUP($A50,'All Running Order working doc'!$B$4:$CO$60,BW$100,FALSE),"-")</f>
        <v>-</v>
      </c>
      <c r="BX50" s="21" t="str">
        <f>IFERROR(VLOOKUP($A50,'All Running Order working doc'!$B$4:$CO$60,BX$100,FALSE),"-")</f>
        <v>-</v>
      </c>
      <c r="BY50" s="21" t="str">
        <f>IFERROR(VLOOKUP($A50,'All Running Order working doc'!$B$4:$CO$60,BY$100,FALSE),"-")</f>
        <v>-</v>
      </c>
      <c r="BZ50" s="21" t="str">
        <f>IFERROR(VLOOKUP($A50,'All Running Order working doc'!$B$4:$CO$60,BZ$100,FALSE),"-")</f>
        <v>-</v>
      </c>
      <c r="CA50" s="21" t="str">
        <f>IFERROR(VLOOKUP($A50,'All Running Order working doc'!$B$4:$CO$60,CA$100,FALSE),"-")</f>
        <v>-</v>
      </c>
      <c r="CB50" s="21" t="str">
        <f>IFERROR(VLOOKUP($A50,'All Running Order working doc'!$B$4:$CO$60,CB$100,FALSE),"-")</f>
        <v>-</v>
      </c>
      <c r="CC50" s="21" t="str">
        <f>IFERROR(VLOOKUP($A50,'All Running Order working doc'!$B$4:$CO$60,CC$100,FALSE),"-")</f>
        <v>-</v>
      </c>
      <c r="CD50" s="21" t="str">
        <f>IFERROR(VLOOKUP($A50,'All Running Order working doc'!$B$4:$CO$60,CD$100,FALSE),"-")</f>
        <v>-</v>
      </c>
      <c r="CE50" s="21" t="str">
        <f>IFERROR(VLOOKUP($A50,'All Running Order working doc'!$B$4:$CO$60,CE$100,FALSE),"-")</f>
        <v>-</v>
      </c>
      <c r="CF50" s="21" t="str">
        <f>IFERROR(VLOOKUP($A50,'All Running Order working doc'!$B$4:$CO$60,CF$100,FALSE),"-")</f>
        <v>-</v>
      </c>
      <c r="CG50" s="21" t="str">
        <f>IFERROR(VLOOKUP($A50,'All Running Order working doc'!$B$4:$CO$60,CG$100,FALSE),"-")</f>
        <v>-</v>
      </c>
      <c r="CH50" s="21" t="str">
        <f>IFERROR(VLOOKUP($A50,'All Running Order working doc'!$B$4:$CO$60,CH$100,FALSE),"-")</f>
        <v>-</v>
      </c>
      <c r="CI50" s="21" t="str">
        <f>IFERROR(VLOOKUP($A50,'All Running Order working doc'!$B$4:$CO$60,CI$100,FALSE),"-")</f>
        <v>-</v>
      </c>
      <c r="CJ50" s="21" t="str">
        <f>IFERROR(VLOOKUP($A50,'All Running Order working doc'!$B$4:$CO$60,CJ$100,FALSE),"-")</f>
        <v>-</v>
      </c>
      <c r="CK50" s="21" t="str">
        <f>IFERROR(VLOOKUP($A50,'All Running Order working doc'!$B$4:$CO$60,CK$100,FALSE),"-")</f>
        <v>-</v>
      </c>
      <c r="CL50" s="21" t="str">
        <f>IFERROR(VLOOKUP($A50,'All Running Order working doc'!$B$4:$CO$60,CL$100,FALSE),"-")</f>
        <v>-</v>
      </c>
      <c r="CM50" s="21" t="str">
        <f>IFERROR(VLOOKUP($A50,'All Running Order working doc'!$B$4:$CO$60,CM$100,FALSE),"-")</f>
        <v>-</v>
      </c>
      <c r="CN50" s="21" t="str">
        <f>IFERROR(VLOOKUP($A50,'All Running Order working doc'!$B$4:$CO$60,CN$100,FALSE),"-")</f>
        <v>-</v>
      </c>
      <c r="CQ50" s="3">
        <v>47</v>
      </c>
    </row>
    <row r="51" spans="1:95" x14ac:dyDescent="0.3">
      <c r="A51" s="3" t="str">
        <f>CONCATENATE(Constants!$D$3,CQ51,)</f>
        <v>Clubman48</v>
      </c>
      <c r="B51" s="12" t="str">
        <f>IFERROR(VLOOKUP($A51,'All Running Order working doc'!$B$4:$CO$60,B$100,FALSE),"-")</f>
        <v>-</v>
      </c>
      <c r="C51" s="21" t="str">
        <f>IFERROR(VLOOKUP($A51,'All Running Order working doc'!$B$4:$CO$60,C$100,FALSE),"-")</f>
        <v>-</v>
      </c>
      <c r="D51" s="21" t="str">
        <f>IFERROR(VLOOKUP($A51,'All Running Order working doc'!$B$4:$CO$60,D$100,FALSE),"-")</f>
        <v>-</v>
      </c>
      <c r="E51" s="21" t="str">
        <f>IFERROR(VLOOKUP($A51,'All Running Order working doc'!$B$4:$CO$60,E$100,FALSE),"-")</f>
        <v>-</v>
      </c>
      <c r="F51" s="21" t="str">
        <f>IFERROR(VLOOKUP($A51,'All Running Order working doc'!$B$4:$CO$60,F$100,FALSE),"-")</f>
        <v>-</v>
      </c>
      <c r="G51" s="21" t="str">
        <f>IFERROR(VLOOKUP($A51,'All Running Order working doc'!$B$4:$CO$60,G$100,FALSE),"-")</f>
        <v>-</v>
      </c>
      <c r="H51" s="21" t="str">
        <f>IFERROR(VLOOKUP($A51,'All Running Order working doc'!$B$4:$CO$60,H$100,FALSE),"-")</f>
        <v>-</v>
      </c>
      <c r="I51" s="21" t="str">
        <f>IFERROR(VLOOKUP($A51,'All Running Order working doc'!$B$4:$CO$60,I$100,FALSE),"-")</f>
        <v>-</v>
      </c>
      <c r="J51" s="21" t="str">
        <f>IFERROR(VLOOKUP($A51,'All Running Order working doc'!$B$4:$CO$60,J$100,FALSE),"-")</f>
        <v>-</v>
      </c>
      <c r="K51" s="21" t="str">
        <f>IFERROR(VLOOKUP($A51,'All Running Order working doc'!$B$4:$CO$60,K$100,FALSE),"-")</f>
        <v>-</v>
      </c>
      <c r="L51" s="21" t="str">
        <f>IFERROR(VLOOKUP($A51,'All Running Order working doc'!$B$4:$CO$60,L$100,FALSE),"-")</f>
        <v>-</v>
      </c>
      <c r="M51" s="21" t="str">
        <f>IFERROR(VLOOKUP($A51,'All Running Order working doc'!$B$4:$CO$60,M$100,FALSE),"-")</f>
        <v>-</v>
      </c>
      <c r="N51" s="21" t="str">
        <f>IFERROR(VLOOKUP($A51,'All Running Order working doc'!$B$4:$CO$60,N$100,FALSE),"-")</f>
        <v>-</v>
      </c>
      <c r="O51" s="21" t="str">
        <f>IFERROR(VLOOKUP($A51,'All Running Order working doc'!$B$4:$CO$60,O$100,FALSE),"-")</f>
        <v>-</v>
      </c>
      <c r="P51" s="21" t="str">
        <f>IFERROR(VLOOKUP($A51,'All Running Order working doc'!$B$4:$CO$60,P$100,FALSE),"-")</f>
        <v>-</v>
      </c>
      <c r="Q51" s="21" t="str">
        <f>IFERROR(VLOOKUP($A51,'All Running Order working doc'!$B$4:$CO$60,Q$100,FALSE),"-")</f>
        <v>-</v>
      </c>
      <c r="R51" s="21" t="str">
        <f>IFERROR(VLOOKUP($A51,'All Running Order working doc'!$B$4:$CO$60,R$100,FALSE),"-")</f>
        <v>-</v>
      </c>
      <c r="S51" s="21" t="str">
        <f>IFERROR(VLOOKUP($A51,'All Running Order working doc'!$B$4:$CO$60,S$100,FALSE),"-")</f>
        <v>-</v>
      </c>
      <c r="T51" s="21" t="str">
        <f>IFERROR(VLOOKUP($A51,'All Running Order working doc'!$B$4:$CO$60,T$100,FALSE),"-")</f>
        <v>-</v>
      </c>
      <c r="U51" s="21" t="str">
        <f>IFERROR(VLOOKUP($A51,'All Running Order working doc'!$B$4:$CO$60,U$100,FALSE),"-")</f>
        <v>-</v>
      </c>
      <c r="V51" s="21" t="str">
        <f>IFERROR(VLOOKUP($A51,'All Running Order working doc'!$B$4:$CO$60,V$100,FALSE),"-")</f>
        <v>-</v>
      </c>
      <c r="W51" s="21" t="str">
        <f>IFERROR(VLOOKUP($A51,'All Running Order working doc'!$B$4:$CO$60,W$100,FALSE),"-")</f>
        <v>-</v>
      </c>
      <c r="X51" s="21" t="str">
        <f>IFERROR(VLOOKUP($A51,'All Running Order working doc'!$B$4:$CO$60,X$100,FALSE),"-")</f>
        <v>-</v>
      </c>
      <c r="Y51" s="21" t="str">
        <f>IFERROR(VLOOKUP($A51,'All Running Order working doc'!$B$4:$CO$60,Y$100,FALSE),"-")</f>
        <v>-</v>
      </c>
      <c r="Z51" s="21" t="str">
        <f>IFERROR(VLOOKUP($A51,'All Running Order working doc'!$B$4:$CO$60,Z$100,FALSE),"-")</f>
        <v>-</v>
      </c>
      <c r="AA51" s="21" t="str">
        <f>IFERROR(VLOOKUP($A51,'All Running Order working doc'!$B$4:$CO$60,AA$100,FALSE),"-")</f>
        <v>-</v>
      </c>
      <c r="AB51" s="21" t="str">
        <f>IFERROR(VLOOKUP($A51,'All Running Order working doc'!$B$4:$CO$60,AB$100,FALSE),"-")</f>
        <v>-</v>
      </c>
      <c r="AC51" s="21" t="str">
        <f>IFERROR(VLOOKUP($A51,'All Running Order working doc'!$B$4:$CO$60,AC$100,FALSE),"-")</f>
        <v>-</v>
      </c>
      <c r="AD51" s="21" t="str">
        <f>IFERROR(VLOOKUP($A51,'All Running Order working doc'!$B$4:$CO$60,AD$100,FALSE),"-")</f>
        <v>-</v>
      </c>
      <c r="AE51" s="21" t="str">
        <f>IFERROR(VLOOKUP($A51,'All Running Order working doc'!$B$4:$CO$60,AE$100,FALSE),"-")</f>
        <v>-</v>
      </c>
      <c r="AF51" s="21" t="str">
        <f>IFERROR(VLOOKUP($A51,'All Running Order working doc'!$B$4:$CO$60,AF$100,FALSE),"-")</f>
        <v>-</v>
      </c>
      <c r="AG51" s="21" t="str">
        <f>IFERROR(VLOOKUP($A51,'All Running Order working doc'!$B$4:$CO$60,AG$100,FALSE),"-")</f>
        <v>-</v>
      </c>
      <c r="AH51" s="21" t="str">
        <f>IFERROR(VLOOKUP($A51,'All Running Order working doc'!$B$4:$CO$60,AH$100,FALSE),"-")</f>
        <v>-</v>
      </c>
      <c r="AI51" s="21" t="str">
        <f>IFERROR(VLOOKUP($A51,'All Running Order working doc'!$B$4:$CO$60,AI$100,FALSE),"-")</f>
        <v>-</v>
      </c>
      <c r="AJ51" s="21" t="str">
        <f>IFERROR(VLOOKUP($A51,'All Running Order working doc'!$B$4:$CO$60,AJ$100,FALSE),"-")</f>
        <v>-</v>
      </c>
      <c r="AK51" s="21" t="str">
        <f>IFERROR(VLOOKUP($A51,'All Running Order working doc'!$B$4:$CO$60,AK$100,FALSE),"-")</f>
        <v>-</v>
      </c>
      <c r="AL51" s="21" t="str">
        <f>IFERROR(VLOOKUP($A51,'All Running Order working doc'!$B$4:$CO$60,AL$100,FALSE),"-")</f>
        <v>-</v>
      </c>
      <c r="AM51" s="21" t="str">
        <f>IFERROR(VLOOKUP($A51,'All Running Order working doc'!$B$4:$CO$60,AM$100,FALSE),"-")</f>
        <v>-</v>
      </c>
      <c r="AN51" s="21" t="str">
        <f>IFERROR(VLOOKUP($A51,'All Running Order working doc'!$B$4:$CO$60,AN$100,FALSE),"-")</f>
        <v>-</v>
      </c>
      <c r="AO51" s="21" t="str">
        <f>IFERROR(VLOOKUP($A51,'All Running Order working doc'!$B$4:$CO$60,AO$100,FALSE),"-")</f>
        <v>-</v>
      </c>
      <c r="AP51" s="21" t="str">
        <f>IFERROR(VLOOKUP($A51,'All Running Order working doc'!$B$4:$CO$60,AP$100,FALSE),"-")</f>
        <v>-</v>
      </c>
      <c r="AQ51" s="21" t="str">
        <f>IFERROR(VLOOKUP($A51,'All Running Order working doc'!$B$4:$CO$60,AQ$100,FALSE),"-")</f>
        <v>-</v>
      </c>
      <c r="AR51" s="21" t="str">
        <f>IFERROR(VLOOKUP($A51,'All Running Order working doc'!$B$4:$CO$60,AR$100,FALSE),"-")</f>
        <v>-</v>
      </c>
      <c r="AS51" s="21" t="str">
        <f>IFERROR(VLOOKUP($A51,'All Running Order working doc'!$B$4:$CO$60,AS$100,FALSE),"-")</f>
        <v>-</v>
      </c>
      <c r="AT51" s="21" t="str">
        <f>IFERROR(VLOOKUP($A51,'All Running Order working doc'!$B$4:$CO$60,AT$100,FALSE),"-")</f>
        <v>-</v>
      </c>
      <c r="AU51" s="21" t="str">
        <f>IFERROR(VLOOKUP($A51,'All Running Order working doc'!$B$4:$CO$60,AU$100,FALSE),"-")</f>
        <v>-</v>
      </c>
      <c r="AV51" s="21" t="str">
        <f>IFERROR(VLOOKUP($A51,'All Running Order working doc'!$B$4:$CO$60,AV$100,FALSE),"-")</f>
        <v>-</v>
      </c>
      <c r="AW51" s="21" t="str">
        <f>IFERROR(VLOOKUP($A51,'All Running Order working doc'!$B$4:$CO$60,AW$100,FALSE),"-")</f>
        <v>-</v>
      </c>
      <c r="AX51" s="21" t="str">
        <f>IFERROR(VLOOKUP($A51,'All Running Order working doc'!$B$4:$CO$60,AX$100,FALSE),"-")</f>
        <v>-</v>
      </c>
      <c r="AY51" s="21" t="str">
        <f>IFERROR(VLOOKUP($A51,'All Running Order working doc'!$B$4:$CO$60,AY$100,FALSE),"-")</f>
        <v>-</v>
      </c>
      <c r="AZ51" s="21" t="str">
        <f>IFERROR(VLOOKUP($A51,'All Running Order working doc'!$B$4:$CO$60,AZ$100,FALSE),"-")</f>
        <v>-</v>
      </c>
      <c r="BA51" s="21" t="str">
        <f>IFERROR(VLOOKUP($A51,'All Running Order working doc'!$B$4:$CO$60,BA$100,FALSE),"-")</f>
        <v>-</v>
      </c>
      <c r="BB51" s="21" t="str">
        <f>IFERROR(VLOOKUP($A51,'All Running Order working doc'!$B$4:$CO$60,BB$100,FALSE),"-")</f>
        <v>-</v>
      </c>
      <c r="BC51" s="21" t="str">
        <f>IFERROR(VLOOKUP($A51,'All Running Order working doc'!$B$4:$CO$60,BC$100,FALSE),"-")</f>
        <v>-</v>
      </c>
      <c r="BD51" s="21" t="str">
        <f>IFERROR(VLOOKUP($A51,'All Running Order working doc'!$B$4:$CO$60,BD$100,FALSE),"-")</f>
        <v>-</v>
      </c>
      <c r="BE51" s="21" t="str">
        <f>IFERROR(VLOOKUP($A51,'All Running Order working doc'!$B$4:$CO$60,BE$100,FALSE),"-")</f>
        <v>-</v>
      </c>
      <c r="BF51" s="21" t="str">
        <f>IFERROR(VLOOKUP($A51,'All Running Order working doc'!$B$4:$CO$60,BF$100,FALSE),"-")</f>
        <v>-</v>
      </c>
      <c r="BG51" s="21" t="str">
        <f>IFERROR(VLOOKUP($A51,'All Running Order working doc'!$B$4:$CO$60,BG$100,FALSE),"-")</f>
        <v>-</v>
      </c>
      <c r="BH51" s="21" t="str">
        <f>IFERROR(VLOOKUP($A51,'All Running Order working doc'!$B$4:$CO$60,BH$100,FALSE),"-")</f>
        <v>-</v>
      </c>
      <c r="BI51" s="21" t="str">
        <f>IFERROR(VLOOKUP($A51,'All Running Order working doc'!$B$4:$CO$60,BI$100,FALSE),"-")</f>
        <v>-</v>
      </c>
      <c r="BJ51" s="21" t="str">
        <f>IFERROR(VLOOKUP($A51,'All Running Order working doc'!$B$4:$CO$60,BJ$100,FALSE),"-")</f>
        <v>-</v>
      </c>
      <c r="BK51" s="21" t="str">
        <f>IFERROR(VLOOKUP($A51,'All Running Order working doc'!$B$4:$CO$60,BK$100,FALSE),"-")</f>
        <v>-</v>
      </c>
      <c r="BL51" s="21" t="str">
        <f>IFERROR(VLOOKUP($A51,'All Running Order working doc'!$B$4:$CO$60,BL$100,FALSE),"-")</f>
        <v>-</v>
      </c>
      <c r="BM51" s="21" t="str">
        <f>IFERROR(VLOOKUP($A51,'All Running Order working doc'!$B$4:$CO$60,BM$100,FALSE),"-")</f>
        <v>-</v>
      </c>
      <c r="BN51" s="21" t="str">
        <f>IFERROR(VLOOKUP($A51,'All Running Order working doc'!$B$4:$CO$60,BN$100,FALSE),"-")</f>
        <v>-</v>
      </c>
      <c r="BO51" s="21" t="str">
        <f>IFERROR(VLOOKUP($A51,'All Running Order working doc'!$B$4:$CO$60,BO$100,FALSE),"-")</f>
        <v>-</v>
      </c>
      <c r="BP51" s="21" t="str">
        <f>IFERROR(VLOOKUP($A51,'All Running Order working doc'!$B$4:$CO$60,BP$100,FALSE),"-")</f>
        <v>-</v>
      </c>
      <c r="BQ51" s="21" t="str">
        <f>IFERROR(VLOOKUP($A51,'All Running Order working doc'!$B$4:$CO$60,BQ$100,FALSE),"-")</f>
        <v>-</v>
      </c>
      <c r="BR51" s="21" t="str">
        <f>IFERROR(VLOOKUP($A51,'All Running Order working doc'!$B$4:$CO$60,BR$100,FALSE),"-")</f>
        <v>-</v>
      </c>
      <c r="BS51" s="21" t="str">
        <f>IFERROR(VLOOKUP($A51,'All Running Order working doc'!$B$4:$CO$60,BS$100,FALSE),"-")</f>
        <v>-</v>
      </c>
      <c r="BT51" s="21" t="str">
        <f>IFERROR(VLOOKUP($A51,'All Running Order working doc'!$B$4:$CO$60,BT$100,FALSE),"-")</f>
        <v>-</v>
      </c>
      <c r="BU51" s="21" t="str">
        <f>IFERROR(VLOOKUP($A51,'All Running Order working doc'!$B$4:$CO$60,BU$100,FALSE),"-")</f>
        <v>-</v>
      </c>
      <c r="BV51" s="21" t="str">
        <f>IFERROR(VLOOKUP($A51,'All Running Order working doc'!$B$4:$CO$60,BV$100,FALSE),"-")</f>
        <v>-</v>
      </c>
      <c r="BW51" s="21" t="str">
        <f>IFERROR(VLOOKUP($A51,'All Running Order working doc'!$B$4:$CO$60,BW$100,FALSE),"-")</f>
        <v>-</v>
      </c>
      <c r="BX51" s="21" t="str">
        <f>IFERROR(VLOOKUP($A51,'All Running Order working doc'!$B$4:$CO$60,BX$100,FALSE),"-")</f>
        <v>-</v>
      </c>
      <c r="BY51" s="21" t="str">
        <f>IFERROR(VLOOKUP($A51,'All Running Order working doc'!$B$4:$CO$60,BY$100,FALSE),"-")</f>
        <v>-</v>
      </c>
      <c r="BZ51" s="21" t="str">
        <f>IFERROR(VLOOKUP($A51,'All Running Order working doc'!$B$4:$CO$60,BZ$100,FALSE),"-")</f>
        <v>-</v>
      </c>
      <c r="CA51" s="21" t="str">
        <f>IFERROR(VLOOKUP($A51,'All Running Order working doc'!$B$4:$CO$60,CA$100,FALSE),"-")</f>
        <v>-</v>
      </c>
      <c r="CB51" s="21" t="str">
        <f>IFERROR(VLOOKUP($A51,'All Running Order working doc'!$B$4:$CO$60,CB$100,FALSE),"-")</f>
        <v>-</v>
      </c>
      <c r="CC51" s="21" t="str">
        <f>IFERROR(VLOOKUP($A51,'All Running Order working doc'!$B$4:$CO$60,CC$100,FALSE),"-")</f>
        <v>-</v>
      </c>
      <c r="CD51" s="21" t="str">
        <f>IFERROR(VLOOKUP($A51,'All Running Order working doc'!$B$4:$CO$60,CD$100,FALSE),"-")</f>
        <v>-</v>
      </c>
      <c r="CE51" s="21" t="str">
        <f>IFERROR(VLOOKUP($A51,'All Running Order working doc'!$B$4:$CO$60,CE$100,FALSE),"-")</f>
        <v>-</v>
      </c>
      <c r="CF51" s="21" t="str">
        <f>IFERROR(VLOOKUP($A51,'All Running Order working doc'!$B$4:$CO$60,CF$100,FALSE),"-")</f>
        <v>-</v>
      </c>
      <c r="CG51" s="21" t="str">
        <f>IFERROR(VLOOKUP($A51,'All Running Order working doc'!$B$4:$CO$60,CG$100,FALSE),"-")</f>
        <v>-</v>
      </c>
      <c r="CH51" s="21" t="str">
        <f>IFERROR(VLOOKUP($A51,'All Running Order working doc'!$B$4:$CO$60,CH$100,FALSE),"-")</f>
        <v>-</v>
      </c>
      <c r="CI51" s="21" t="str">
        <f>IFERROR(VLOOKUP($A51,'All Running Order working doc'!$B$4:$CO$60,CI$100,FALSE),"-")</f>
        <v>-</v>
      </c>
      <c r="CJ51" s="21" t="str">
        <f>IFERROR(VLOOKUP($A51,'All Running Order working doc'!$B$4:$CO$60,CJ$100,FALSE),"-")</f>
        <v>-</v>
      </c>
      <c r="CK51" s="21" t="str">
        <f>IFERROR(VLOOKUP($A51,'All Running Order working doc'!$B$4:$CO$60,CK$100,FALSE),"-")</f>
        <v>-</v>
      </c>
      <c r="CL51" s="21" t="str">
        <f>IFERROR(VLOOKUP($A51,'All Running Order working doc'!$B$4:$CO$60,CL$100,FALSE),"-")</f>
        <v>-</v>
      </c>
      <c r="CM51" s="21" t="str">
        <f>IFERROR(VLOOKUP($A51,'All Running Order working doc'!$B$4:$CO$60,CM$100,FALSE),"-")</f>
        <v>-</v>
      </c>
      <c r="CN51" s="21" t="str">
        <f>IFERROR(VLOOKUP($A51,'All Running Order working doc'!$B$4:$CO$60,CN$100,FALSE),"-")</f>
        <v>-</v>
      </c>
      <c r="CQ51" s="3">
        <v>48</v>
      </c>
    </row>
    <row r="52" spans="1:95" x14ac:dyDescent="0.3">
      <c r="A52" s="3" t="str">
        <f>CONCATENATE(Constants!$D$3,CQ52,)</f>
        <v>Clubman49</v>
      </c>
      <c r="B52" s="12" t="str">
        <f>IFERROR(VLOOKUP($A52,'All Running Order working doc'!$B$4:$CO$60,B$100,FALSE),"-")</f>
        <v>-</v>
      </c>
      <c r="C52" s="21" t="str">
        <f>IFERROR(VLOOKUP($A52,'All Running Order working doc'!$B$4:$CO$60,C$100,FALSE),"-")</f>
        <v>-</v>
      </c>
      <c r="D52" s="21" t="str">
        <f>IFERROR(VLOOKUP($A52,'All Running Order working doc'!$B$4:$CO$60,D$100,FALSE),"-")</f>
        <v>-</v>
      </c>
      <c r="E52" s="21" t="str">
        <f>IFERROR(VLOOKUP($A52,'All Running Order working doc'!$B$4:$CO$60,E$100,FALSE),"-")</f>
        <v>-</v>
      </c>
      <c r="F52" s="21" t="str">
        <f>IFERROR(VLOOKUP($A52,'All Running Order working doc'!$B$4:$CO$60,F$100,FALSE),"-")</f>
        <v>-</v>
      </c>
      <c r="G52" s="21" t="str">
        <f>IFERROR(VLOOKUP($A52,'All Running Order working doc'!$B$4:$CO$60,G$100,FALSE),"-")</f>
        <v>-</v>
      </c>
      <c r="H52" s="21" t="str">
        <f>IFERROR(VLOOKUP($A52,'All Running Order working doc'!$B$4:$CO$60,H$100,FALSE),"-")</f>
        <v>-</v>
      </c>
      <c r="I52" s="21" t="str">
        <f>IFERROR(VLOOKUP($A52,'All Running Order working doc'!$B$4:$CO$60,I$100,FALSE),"-")</f>
        <v>-</v>
      </c>
      <c r="J52" s="21" t="str">
        <f>IFERROR(VLOOKUP($A52,'All Running Order working doc'!$B$4:$CO$60,J$100,FALSE),"-")</f>
        <v>-</v>
      </c>
      <c r="K52" s="21" t="str">
        <f>IFERROR(VLOOKUP($A52,'All Running Order working doc'!$B$4:$CO$60,K$100,FALSE),"-")</f>
        <v>-</v>
      </c>
      <c r="L52" s="21" t="str">
        <f>IFERROR(VLOOKUP($A52,'All Running Order working doc'!$B$4:$CO$60,L$100,FALSE),"-")</f>
        <v>-</v>
      </c>
      <c r="M52" s="21" t="str">
        <f>IFERROR(VLOOKUP($A52,'All Running Order working doc'!$B$4:$CO$60,M$100,FALSE),"-")</f>
        <v>-</v>
      </c>
      <c r="N52" s="21" t="str">
        <f>IFERROR(VLOOKUP($A52,'All Running Order working doc'!$B$4:$CO$60,N$100,FALSE),"-")</f>
        <v>-</v>
      </c>
      <c r="O52" s="21" t="str">
        <f>IFERROR(VLOOKUP($A52,'All Running Order working doc'!$B$4:$CO$60,O$100,FALSE),"-")</f>
        <v>-</v>
      </c>
      <c r="P52" s="21" t="str">
        <f>IFERROR(VLOOKUP($A52,'All Running Order working doc'!$B$4:$CO$60,P$100,FALSE),"-")</f>
        <v>-</v>
      </c>
      <c r="Q52" s="21" t="str">
        <f>IFERROR(VLOOKUP($A52,'All Running Order working doc'!$B$4:$CO$60,Q$100,FALSE),"-")</f>
        <v>-</v>
      </c>
      <c r="R52" s="21" t="str">
        <f>IFERROR(VLOOKUP($A52,'All Running Order working doc'!$B$4:$CO$60,R$100,FALSE),"-")</f>
        <v>-</v>
      </c>
      <c r="S52" s="21" t="str">
        <f>IFERROR(VLOOKUP($A52,'All Running Order working doc'!$B$4:$CO$60,S$100,FALSE),"-")</f>
        <v>-</v>
      </c>
      <c r="T52" s="21" t="str">
        <f>IFERROR(VLOOKUP($A52,'All Running Order working doc'!$B$4:$CO$60,T$100,FALSE),"-")</f>
        <v>-</v>
      </c>
      <c r="U52" s="21" t="str">
        <f>IFERROR(VLOOKUP($A52,'All Running Order working doc'!$B$4:$CO$60,U$100,FALSE),"-")</f>
        <v>-</v>
      </c>
      <c r="V52" s="21" t="str">
        <f>IFERROR(VLOOKUP($A52,'All Running Order working doc'!$B$4:$CO$60,V$100,FALSE),"-")</f>
        <v>-</v>
      </c>
      <c r="W52" s="21" t="str">
        <f>IFERROR(VLOOKUP($A52,'All Running Order working doc'!$B$4:$CO$60,W$100,FALSE),"-")</f>
        <v>-</v>
      </c>
      <c r="X52" s="21" t="str">
        <f>IFERROR(VLOOKUP($A52,'All Running Order working doc'!$B$4:$CO$60,X$100,FALSE),"-")</f>
        <v>-</v>
      </c>
      <c r="Y52" s="21" t="str">
        <f>IFERROR(VLOOKUP($A52,'All Running Order working doc'!$B$4:$CO$60,Y$100,FALSE),"-")</f>
        <v>-</v>
      </c>
      <c r="Z52" s="21" t="str">
        <f>IFERROR(VLOOKUP($A52,'All Running Order working doc'!$B$4:$CO$60,Z$100,FALSE),"-")</f>
        <v>-</v>
      </c>
      <c r="AA52" s="21" t="str">
        <f>IFERROR(VLOOKUP($A52,'All Running Order working doc'!$B$4:$CO$60,AA$100,FALSE),"-")</f>
        <v>-</v>
      </c>
      <c r="AB52" s="21" t="str">
        <f>IFERROR(VLOOKUP($A52,'All Running Order working doc'!$B$4:$CO$60,AB$100,FALSE),"-")</f>
        <v>-</v>
      </c>
      <c r="AC52" s="21" t="str">
        <f>IFERROR(VLOOKUP($A52,'All Running Order working doc'!$B$4:$CO$60,AC$100,FALSE),"-")</f>
        <v>-</v>
      </c>
      <c r="AD52" s="21" t="str">
        <f>IFERROR(VLOOKUP($A52,'All Running Order working doc'!$B$4:$CO$60,AD$100,FALSE),"-")</f>
        <v>-</v>
      </c>
      <c r="AE52" s="21" t="str">
        <f>IFERROR(VLOOKUP($A52,'All Running Order working doc'!$B$4:$CO$60,AE$100,FALSE),"-")</f>
        <v>-</v>
      </c>
      <c r="AF52" s="21" t="str">
        <f>IFERROR(VLOOKUP($A52,'All Running Order working doc'!$B$4:$CO$60,AF$100,FALSE),"-")</f>
        <v>-</v>
      </c>
      <c r="AG52" s="21" t="str">
        <f>IFERROR(VLOOKUP($A52,'All Running Order working doc'!$B$4:$CO$60,AG$100,FALSE),"-")</f>
        <v>-</v>
      </c>
      <c r="AH52" s="21" t="str">
        <f>IFERROR(VLOOKUP($A52,'All Running Order working doc'!$B$4:$CO$60,AH$100,FALSE),"-")</f>
        <v>-</v>
      </c>
      <c r="AI52" s="21" t="str">
        <f>IFERROR(VLOOKUP($A52,'All Running Order working doc'!$B$4:$CO$60,AI$100,FALSE),"-")</f>
        <v>-</v>
      </c>
      <c r="AJ52" s="21" t="str">
        <f>IFERROR(VLOOKUP($A52,'All Running Order working doc'!$B$4:$CO$60,AJ$100,FALSE),"-")</f>
        <v>-</v>
      </c>
      <c r="AK52" s="21" t="str">
        <f>IFERROR(VLOOKUP($A52,'All Running Order working doc'!$B$4:$CO$60,AK$100,FALSE),"-")</f>
        <v>-</v>
      </c>
      <c r="AL52" s="21" t="str">
        <f>IFERROR(VLOOKUP($A52,'All Running Order working doc'!$B$4:$CO$60,AL$100,FALSE),"-")</f>
        <v>-</v>
      </c>
      <c r="AM52" s="21" t="str">
        <f>IFERROR(VLOOKUP($A52,'All Running Order working doc'!$B$4:$CO$60,AM$100,FALSE),"-")</f>
        <v>-</v>
      </c>
      <c r="AN52" s="21" t="str">
        <f>IFERROR(VLOOKUP($A52,'All Running Order working doc'!$B$4:$CO$60,AN$100,FALSE),"-")</f>
        <v>-</v>
      </c>
      <c r="AO52" s="21" t="str">
        <f>IFERROR(VLOOKUP($A52,'All Running Order working doc'!$B$4:$CO$60,AO$100,FALSE),"-")</f>
        <v>-</v>
      </c>
      <c r="AP52" s="21" t="str">
        <f>IFERROR(VLOOKUP($A52,'All Running Order working doc'!$B$4:$CO$60,AP$100,FALSE),"-")</f>
        <v>-</v>
      </c>
      <c r="AQ52" s="21" t="str">
        <f>IFERROR(VLOOKUP($A52,'All Running Order working doc'!$B$4:$CO$60,AQ$100,FALSE),"-")</f>
        <v>-</v>
      </c>
      <c r="AR52" s="21" t="str">
        <f>IFERROR(VLOOKUP($A52,'All Running Order working doc'!$B$4:$CO$60,AR$100,FALSE),"-")</f>
        <v>-</v>
      </c>
      <c r="AS52" s="21" t="str">
        <f>IFERROR(VLOOKUP($A52,'All Running Order working doc'!$B$4:$CO$60,AS$100,FALSE),"-")</f>
        <v>-</v>
      </c>
      <c r="AT52" s="21" t="str">
        <f>IFERROR(VLOOKUP($A52,'All Running Order working doc'!$B$4:$CO$60,AT$100,FALSE),"-")</f>
        <v>-</v>
      </c>
      <c r="AU52" s="21" t="str">
        <f>IFERROR(VLOOKUP($A52,'All Running Order working doc'!$B$4:$CO$60,AU$100,FALSE),"-")</f>
        <v>-</v>
      </c>
      <c r="AV52" s="21" t="str">
        <f>IFERROR(VLOOKUP($A52,'All Running Order working doc'!$B$4:$CO$60,AV$100,FALSE),"-")</f>
        <v>-</v>
      </c>
      <c r="AW52" s="21" t="str">
        <f>IFERROR(VLOOKUP($A52,'All Running Order working doc'!$B$4:$CO$60,AW$100,FALSE),"-")</f>
        <v>-</v>
      </c>
      <c r="AX52" s="21" t="str">
        <f>IFERROR(VLOOKUP($A52,'All Running Order working doc'!$B$4:$CO$60,AX$100,FALSE),"-")</f>
        <v>-</v>
      </c>
      <c r="AY52" s="21" t="str">
        <f>IFERROR(VLOOKUP($A52,'All Running Order working doc'!$B$4:$CO$60,AY$100,FALSE),"-")</f>
        <v>-</v>
      </c>
      <c r="AZ52" s="21" t="str">
        <f>IFERROR(VLOOKUP($A52,'All Running Order working doc'!$B$4:$CO$60,AZ$100,FALSE),"-")</f>
        <v>-</v>
      </c>
      <c r="BA52" s="21" t="str">
        <f>IFERROR(VLOOKUP($A52,'All Running Order working doc'!$B$4:$CO$60,BA$100,FALSE),"-")</f>
        <v>-</v>
      </c>
      <c r="BB52" s="21" t="str">
        <f>IFERROR(VLOOKUP($A52,'All Running Order working doc'!$B$4:$CO$60,BB$100,FALSE),"-")</f>
        <v>-</v>
      </c>
      <c r="BC52" s="21" t="str">
        <f>IFERROR(VLOOKUP($A52,'All Running Order working doc'!$B$4:$CO$60,BC$100,FALSE),"-")</f>
        <v>-</v>
      </c>
      <c r="BD52" s="21" t="str">
        <f>IFERROR(VLOOKUP($A52,'All Running Order working doc'!$B$4:$CO$60,BD$100,FALSE),"-")</f>
        <v>-</v>
      </c>
      <c r="BE52" s="21" t="str">
        <f>IFERROR(VLOOKUP($A52,'All Running Order working doc'!$B$4:$CO$60,BE$100,FALSE),"-")</f>
        <v>-</v>
      </c>
      <c r="BF52" s="21" t="str">
        <f>IFERROR(VLOOKUP($A52,'All Running Order working doc'!$B$4:$CO$60,BF$100,FALSE),"-")</f>
        <v>-</v>
      </c>
      <c r="BG52" s="21" t="str">
        <f>IFERROR(VLOOKUP($A52,'All Running Order working doc'!$B$4:$CO$60,BG$100,FALSE),"-")</f>
        <v>-</v>
      </c>
      <c r="BH52" s="21" t="str">
        <f>IFERROR(VLOOKUP($A52,'All Running Order working doc'!$B$4:$CO$60,BH$100,FALSE),"-")</f>
        <v>-</v>
      </c>
      <c r="BI52" s="21" t="str">
        <f>IFERROR(VLOOKUP($A52,'All Running Order working doc'!$B$4:$CO$60,BI$100,FALSE),"-")</f>
        <v>-</v>
      </c>
      <c r="BJ52" s="21" t="str">
        <f>IFERROR(VLOOKUP($A52,'All Running Order working doc'!$B$4:$CO$60,BJ$100,FALSE),"-")</f>
        <v>-</v>
      </c>
      <c r="BK52" s="21" t="str">
        <f>IFERROR(VLOOKUP($A52,'All Running Order working doc'!$B$4:$CO$60,BK$100,FALSE),"-")</f>
        <v>-</v>
      </c>
      <c r="BL52" s="21" t="str">
        <f>IFERROR(VLOOKUP($A52,'All Running Order working doc'!$B$4:$CO$60,BL$100,FALSE),"-")</f>
        <v>-</v>
      </c>
      <c r="BM52" s="21" t="str">
        <f>IFERROR(VLOOKUP($A52,'All Running Order working doc'!$B$4:$CO$60,BM$100,FALSE),"-")</f>
        <v>-</v>
      </c>
      <c r="BN52" s="21" t="str">
        <f>IFERROR(VLOOKUP($A52,'All Running Order working doc'!$B$4:$CO$60,BN$100,FALSE),"-")</f>
        <v>-</v>
      </c>
      <c r="BO52" s="21" t="str">
        <f>IFERROR(VLOOKUP($A52,'All Running Order working doc'!$B$4:$CO$60,BO$100,FALSE),"-")</f>
        <v>-</v>
      </c>
      <c r="BP52" s="21" t="str">
        <f>IFERROR(VLOOKUP($A52,'All Running Order working doc'!$B$4:$CO$60,BP$100,FALSE),"-")</f>
        <v>-</v>
      </c>
      <c r="BQ52" s="21" t="str">
        <f>IFERROR(VLOOKUP($A52,'All Running Order working doc'!$B$4:$CO$60,BQ$100,FALSE),"-")</f>
        <v>-</v>
      </c>
      <c r="BR52" s="21" t="str">
        <f>IFERROR(VLOOKUP($A52,'All Running Order working doc'!$B$4:$CO$60,BR$100,FALSE),"-")</f>
        <v>-</v>
      </c>
      <c r="BS52" s="21" t="str">
        <f>IFERROR(VLOOKUP($A52,'All Running Order working doc'!$B$4:$CO$60,BS$100,FALSE),"-")</f>
        <v>-</v>
      </c>
      <c r="BT52" s="21" t="str">
        <f>IFERROR(VLOOKUP($A52,'All Running Order working doc'!$B$4:$CO$60,BT$100,FALSE),"-")</f>
        <v>-</v>
      </c>
      <c r="BU52" s="21" t="str">
        <f>IFERROR(VLOOKUP($A52,'All Running Order working doc'!$B$4:$CO$60,BU$100,FALSE),"-")</f>
        <v>-</v>
      </c>
      <c r="BV52" s="21" t="str">
        <f>IFERROR(VLOOKUP($A52,'All Running Order working doc'!$B$4:$CO$60,BV$100,FALSE),"-")</f>
        <v>-</v>
      </c>
      <c r="BW52" s="21" t="str">
        <f>IFERROR(VLOOKUP($A52,'All Running Order working doc'!$B$4:$CO$60,BW$100,FALSE),"-")</f>
        <v>-</v>
      </c>
      <c r="BX52" s="21" t="str">
        <f>IFERROR(VLOOKUP($A52,'All Running Order working doc'!$B$4:$CO$60,BX$100,FALSE),"-")</f>
        <v>-</v>
      </c>
      <c r="BY52" s="21" t="str">
        <f>IFERROR(VLOOKUP($A52,'All Running Order working doc'!$B$4:$CO$60,BY$100,FALSE),"-")</f>
        <v>-</v>
      </c>
      <c r="BZ52" s="21" t="str">
        <f>IFERROR(VLOOKUP($A52,'All Running Order working doc'!$B$4:$CO$60,BZ$100,FALSE),"-")</f>
        <v>-</v>
      </c>
      <c r="CA52" s="21" t="str">
        <f>IFERROR(VLOOKUP($A52,'All Running Order working doc'!$B$4:$CO$60,CA$100,FALSE),"-")</f>
        <v>-</v>
      </c>
      <c r="CB52" s="21" t="str">
        <f>IFERROR(VLOOKUP($A52,'All Running Order working doc'!$B$4:$CO$60,CB$100,FALSE),"-")</f>
        <v>-</v>
      </c>
      <c r="CC52" s="21" t="str">
        <f>IFERROR(VLOOKUP($A52,'All Running Order working doc'!$B$4:$CO$60,CC$100,FALSE),"-")</f>
        <v>-</v>
      </c>
      <c r="CD52" s="21" t="str">
        <f>IFERROR(VLOOKUP($A52,'All Running Order working doc'!$B$4:$CO$60,CD$100,FALSE),"-")</f>
        <v>-</v>
      </c>
      <c r="CE52" s="21" t="str">
        <f>IFERROR(VLOOKUP($A52,'All Running Order working doc'!$B$4:$CO$60,CE$100,FALSE),"-")</f>
        <v>-</v>
      </c>
      <c r="CF52" s="21" t="str">
        <f>IFERROR(VLOOKUP($A52,'All Running Order working doc'!$B$4:$CO$60,CF$100,FALSE),"-")</f>
        <v>-</v>
      </c>
      <c r="CG52" s="21" t="str">
        <f>IFERROR(VLOOKUP($A52,'All Running Order working doc'!$B$4:$CO$60,CG$100,FALSE),"-")</f>
        <v>-</v>
      </c>
      <c r="CH52" s="21" t="str">
        <f>IFERROR(VLOOKUP($A52,'All Running Order working doc'!$B$4:$CO$60,CH$100,FALSE),"-")</f>
        <v>-</v>
      </c>
      <c r="CI52" s="21" t="str">
        <f>IFERROR(VLOOKUP($A52,'All Running Order working doc'!$B$4:$CO$60,CI$100,FALSE),"-")</f>
        <v>-</v>
      </c>
      <c r="CJ52" s="21" t="str">
        <f>IFERROR(VLOOKUP($A52,'All Running Order working doc'!$B$4:$CO$60,CJ$100,FALSE),"-")</f>
        <v>-</v>
      </c>
      <c r="CK52" s="21" t="str">
        <f>IFERROR(VLOOKUP($A52,'All Running Order working doc'!$B$4:$CO$60,CK$100,FALSE),"-")</f>
        <v>-</v>
      </c>
      <c r="CL52" s="21" t="str">
        <f>IFERROR(VLOOKUP($A52,'All Running Order working doc'!$B$4:$CO$60,CL$100,FALSE),"-")</f>
        <v>-</v>
      </c>
      <c r="CM52" s="21" t="str">
        <f>IFERROR(VLOOKUP($A52,'All Running Order working doc'!$B$4:$CO$60,CM$100,FALSE),"-")</f>
        <v>-</v>
      </c>
      <c r="CN52" s="21" t="str">
        <f>IFERROR(VLOOKUP($A52,'All Running Order working doc'!$B$4:$CO$60,CN$100,FALSE),"-")</f>
        <v>-</v>
      </c>
      <c r="CQ52" s="3">
        <v>49</v>
      </c>
    </row>
    <row r="53" spans="1:95" x14ac:dyDescent="0.3">
      <c r="A53" s="3" t="str">
        <f>CONCATENATE(Constants!$D$3,CQ53,)</f>
        <v>Clubman50</v>
      </c>
      <c r="B53" s="12" t="str">
        <f>IFERROR(VLOOKUP($A53,'All Running Order working doc'!$B$4:$CO$60,B$100,FALSE),"-")</f>
        <v>-</v>
      </c>
      <c r="C53" s="21" t="str">
        <f>IFERROR(VLOOKUP($A53,'All Running Order working doc'!$B$4:$CO$60,C$100,FALSE),"-")</f>
        <v>-</v>
      </c>
      <c r="D53" s="21" t="str">
        <f>IFERROR(VLOOKUP($A53,'All Running Order working doc'!$B$4:$CO$60,D$100,FALSE),"-")</f>
        <v>-</v>
      </c>
      <c r="E53" s="21" t="str">
        <f>IFERROR(VLOOKUP($A53,'All Running Order working doc'!$B$4:$CO$60,E$100,FALSE),"-")</f>
        <v>-</v>
      </c>
      <c r="F53" s="21" t="str">
        <f>IFERROR(VLOOKUP($A53,'All Running Order working doc'!$B$4:$CO$60,F$100,FALSE),"-")</f>
        <v>-</v>
      </c>
      <c r="G53" s="21" t="str">
        <f>IFERROR(VLOOKUP($A53,'All Running Order working doc'!$B$4:$CO$60,G$100,FALSE),"-")</f>
        <v>-</v>
      </c>
      <c r="H53" s="21" t="str">
        <f>IFERROR(VLOOKUP($A53,'All Running Order working doc'!$B$4:$CO$60,H$100,FALSE),"-")</f>
        <v>-</v>
      </c>
      <c r="I53" s="21" t="str">
        <f>IFERROR(VLOOKUP($A53,'All Running Order working doc'!$B$4:$CO$60,I$100,FALSE),"-")</f>
        <v>-</v>
      </c>
      <c r="J53" s="21" t="str">
        <f>IFERROR(VLOOKUP($A53,'All Running Order working doc'!$B$4:$CO$60,J$100,FALSE),"-")</f>
        <v>-</v>
      </c>
      <c r="K53" s="21" t="str">
        <f>IFERROR(VLOOKUP($A53,'All Running Order working doc'!$B$4:$CO$60,K$100,FALSE),"-")</f>
        <v>-</v>
      </c>
      <c r="L53" s="21" t="str">
        <f>IFERROR(VLOOKUP($A53,'All Running Order working doc'!$B$4:$CO$60,L$100,FALSE),"-")</f>
        <v>-</v>
      </c>
      <c r="M53" s="21" t="str">
        <f>IFERROR(VLOOKUP($A53,'All Running Order working doc'!$B$4:$CO$60,M$100,FALSE),"-")</f>
        <v>-</v>
      </c>
      <c r="N53" s="21" t="str">
        <f>IFERROR(VLOOKUP($A53,'All Running Order working doc'!$B$4:$CO$60,N$100,FALSE),"-")</f>
        <v>-</v>
      </c>
      <c r="O53" s="21" t="str">
        <f>IFERROR(VLOOKUP($A53,'All Running Order working doc'!$B$4:$CO$60,O$100,FALSE),"-")</f>
        <v>-</v>
      </c>
      <c r="P53" s="21" t="str">
        <f>IFERROR(VLOOKUP($A53,'All Running Order working doc'!$B$4:$CO$60,P$100,FALSE),"-")</f>
        <v>-</v>
      </c>
      <c r="Q53" s="21" t="str">
        <f>IFERROR(VLOOKUP($A53,'All Running Order working doc'!$B$4:$CO$60,Q$100,FALSE),"-")</f>
        <v>-</v>
      </c>
      <c r="R53" s="21" t="str">
        <f>IFERROR(VLOOKUP($A53,'All Running Order working doc'!$B$4:$CO$60,R$100,FALSE),"-")</f>
        <v>-</v>
      </c>
      <c r="S53" s="21" t="str">
        <f>IFERROR(VLOOKUP($A53,'All Running Order working doc'!$B$4:$CO$60,S$100,FALSE),"-")</f>
        <v>-</v>
      </c>
      <c r="T53" s="21" t="str">
        <f>IFERROR(VLOOKUP($A53,'All Running Order working doc'!$B$4:$CO$60,T$100,FALSE),"-")</f>
        <v>-</v>
      </c>
      <c r="U53" s="21" t="str">
        <f>IFERROR(VLOOKUP($A53,'All Running Order working doc'!$B$4:$CO$60,U$100,FALSE),"-")</f>
        <v>-</v>
      </c>
      <c r="V53" s="21" t="str">
        <f>IFERROR(VLOOKUP($A53,'All Running Order working doc'!$B$4:$CO$60,V$100,FALSE),"-")</f>
        <v>-</v>
      </c>
      <c r="W53" s="21" t="str">
        <f>IFERROR(VLOOKUP($A53,'All Running Order working doc'!$B$4:$CO$60,W$100,FALSE),"-")</f>
        <v>-</v>
      </c>
      <c r="X53" s="21" t="str">
        <f>IFERROR(VLOOKUP($A53,'All Running Order working doc'!$B$4:$CO$60,X$100,FALSE),"-")</f>
        <v>-</v>
      </c>
      <c r="Y53" s="21" t="str">
        <f>IFERROR(VLOOKUP($A53,'All Running Order working doc'!$B$4:$CO$60,Y$100,FALSE),"-")</f>
        <v>-</v>
      </c>
      <c r="Z53" s="21" t="str">
        <f>IFERROR(VLOOKUP($A53,'All Running Order working doc'!$B$4:$CO$60,Z$100,FALSE),"-")</f>
        <v>-</v>
      </c>
      <c r="AA53" s="21" t="str">
        <f>IFERROR(VLOOKUP($A53,'All Running Order working doc'!$B$4:$CO$60,AA$100,FALSE),"-")</f>
        <v>-</v>
      </c>
      <c r="AB53" s="21" t="str">
        <f>IFERROR(VLOOKUP($A53,'All Running Order working doc'!$B$4:$CO$60,AB$100,FALSE),"-")</f>
        <v>-</v>
      </c>
      <c r="AC53" s="21" t="str">
        <f>IFERROR(VLOOKUP($A53,'All Running Order working doc'!$B$4:$CO$60,AC$100,FALSE),"-")</f>
        <v>-</v>
      </c>
      <c r="AD53" s="21" t="str">
        <f>IFERROR(VLOOKUP($A53,'All Running Order working doc'!$B$4:$CO$60,AD$100,FALSE),"-")</f>
        <v>-</v>
      </c>
      <c r="AE53" s="21" t="str">
        <f>IFERROR(VLOOKUP($A53,'All Running Order working doc'!$B$4:$CO$60,AE$100,FALSE),"-")</f>
        <v>-</v>
      </c>
      <c r="AF53" s="21" t="str">
        <f>IFERROR(VLOOKUP($A53,'All Running Order working doc'!$B$4:$CO$60,AF$100,FALSE),"-")</f>
        <v>-</v>
      </c>
      <c r="AG53" s="21" t="str">
        <f>IFERROR(VLOOKUP($A53,'All Running Order working doc'!$B$4:$CO$60,AG$100,FALSE),"-")</f>
        <v>-</v>
      </c>
      <c r="AH53" s="21" t="str">
        <f>IFERROR(VLOOKUP($A53,'All Running Order working doc'!$B$4:$CO$60,AH$100,FALSE),"-")</f>
        <v>-</v>
      </c>
      <c r="AI53" s="21" t="str">
        <f>IFERROR(VLOOKUP($A53,'All Running Order working doc'!$B$4:$CO$60,AI$100,FALSE),"-")</f>
        <v>-</v>
      </c>
      <c r="AJ53" s="21" t="str">
        <f>IFERROR(VLOOKUP($A53,'All Running Order working doc'!$B$4:$CO$60,AJ$100,FALSE),"-")</f>
        <v>-</v>
      </c>
      <c r="AK53" s="21" t="str">
        <f>IFERROR(VLOOKUP($A53,'All Running Order working doc'!$B$4:$CO$60,AK$100,FALSE),"-")</f>
        <v>-</v>
      </c>
      <c r="AL53" s="21" t="str">
        <f>IFERROR(VLOOKUP($A53,'All Running Order working doc'!$B$4:$CO$60,AL$100,FALSE),"-")</f>
        <v>-</v>
      </c>
      <c r="AM53" s="21" t="str">
        <f>IFERROR(VLOOKUP($A53,'All Running Order working doc'!$B$4:$CO$60,AM$100,FALSE),"-")</f>
        <v>-</v>
      </c>
      <c r="AN53" s="21" t="str">
        <f>IFERROR(VLOOKUP($A53,'All Running Order working doc'!$B$4:$CO$60,AN$100,FALSE),"-")</f>
        <v>-</v>
      </c>
      <c r="AO53" s="21" t="str">
        <f>IFERROR(VLOOKUP($A53,'All Running Order working doc'!$B$4:$CO$60,AO$100,FALSE),"-")</f>
        <v>-</v>
      </c>
      <c r="AP53" s="21" t="str">
        <f>IFERROR(VLOOKUP($A53,'All Running Order working doc'!$B$4:$CO$60,AP$100,FALSE),"-")</f>
        <v>-</v>
      </c>
      <c r="AQ53" s="21" t="str">
        <f>IFERROR(VLOOKUP($A53,'All Running Order working doc'!$B$4:$CO$60,AQ$100,FALSE),"-")</f>
        <v>-</v>
      </c>
      <c r="AR53" s="21" t="str">
        <f>IFERROR(VLOOKUP($A53,'All Running Order working doc'!$B$4:$CO$60,AR$100,FALSE),"-")</f>
        <v>-</v>
      </c>
      <c r="AS53" s="21" t="str">
        <f>IFERROR(VLOOKUP($A53,'All Running Order working doc'!$B$4:$CO$60,AS$100,FALSE),"-")</f>
        <v>-</v>
      </c>
      <c r="AT53" s="21" t="str">
        <f>IFERROR(VLOOKUP($A53,'All Running Order working doc'!$B$4:$CO$60,AT$100,FALSE),"-")</f>
        <v>-</v>
      </c>
      <c r="AU53" s="21" t="str">
        <f>IFERROR(VLOOKUP($A53,'All Running Order working doc'!$B$4:$CO$60,AU$100,FALSE),"-")</f>
        <v>-</v>
      </c>
      <c r="AV53" s="21" t="str">
        <f>IFERROR(VLOOKUP($A53,'All Running Order working doc'!$B$4:$CO$60,AV$100,FALSE),"-")</f>
        <v>-</v>
      </c>
      <c r="AW53" s="21" t="str">
        <f>IFERROR(VLOOKUP($A53,'All Running Order working doc'!$B$4:$CO$60,AW$100,FALSE),"-")</f>
        <v>-</v>
      </c>
      <c r="AX53" s="21" t="str">
        <f>IFERROR(VLOOKUP($A53,'All Running Order working doc'!$B$4:$CO$60,AX$100,FALSE),"-")</f>
        <v>-</v>
      </c>
      <c r="AY53" s="21" t="str">
        <f>IFERROR(VLOOKUP($A53,'All Running Order working doc'!$B$4:$CO$60,AY$100,FALSE),"-")</f>
        <v>-</v>
      </c>
      <c r="AZ53" s="21" t="str">
        <f>IFERROR(VLOOKUP($A53,'All Running Order working doc'!$B$4:$CO$60,AZ$100,FALSE),"-")</f>
        <v>-</v>
      </c>
      <c r="BA53" s="21" t="str">
        <f>IFERROR(VLOOKUP($A53,'All Running Order working doc'!$B$4:$CO$60,BA$100,FALSE),"-")</f>
        <v>-</v>
      </c>
      <c r="BB53" s="21" t="str">
        <f>IFERROR(VLOOKUP($A53,'All Running Order working doc'!$B$4:$CO$60,BB$100,FALSE),"-")</f>
        <v>-</v>
      </c>
      <c r="BC53" s="21" t="str">
        <f>IFERROR(VLOOKUP($A53,'All Running Order working doc'!$B$4:$CO$60,BC$100,FALSE),"-")</f>
        <v>-</v>
      </c>
      <c r="BD53" s="21" t="str">
        <f>IFERROR(VLOOKUP($A53,'All Running Order working doc'!$B$4:$CO$60,BD$100,FALSE),"-")</f>
        <v>-</v>
      </c>
      <c r="BE53" s="21" t="str">
        <f>IFERROR(VLOOKUP($A53,'All Running Order working doc'!$B$4:$CO$60,BE$100,FALSE),"-")</f>
        <v>-</v>
      </c>
      <c r="BF53" s="21" t="str">
        <f>IFERROR(VLOOKUP($A53,'All Running Order working doc'!$B$4:$CO$60,BF$100,FALSE),"-")</f>
        <v>-</v>
      </c>
      <c r="BG53" s="21" t="str">
        <f>IFERROR(VLOOKUP($A53,'All Running Order working doc'!$B$4:$CO$60,BG$100,FALSE),"-")</f>
        <v>-</v>
      </c>
      <c r="BH53" s="21" t="str">
        <f>IFERROR(VLOOKUP($A53,'All Running Order working doc'!$B$4:$CO$60,BH$100,FALSE),"-")</f>
        <v>-</v>
      </c>
      <c r="BI53" s="21" t="str">
        <f>IFERROR(VLOOKUP($A53,'All Running Order working doc'!$B$4:$CO$60,BI$100,FALSE),"-")</f>
        <v>-</v>
      </c>
      <c r="BJ53" s="21" t="str">
        <f>IFERROR(VLOOKUP($A53,'All Running Order working doc'!$B$4:$CO$60,BJ$100,FALSE),"-")</f>
        <v>-</v>
      </c>
      <c r="BK53" s="21" t="str">
        <f>IFERROR(VLOOKUP($A53,'All Running Order working doc'!$B$4:$CO$60,BK$100,FALSE),"-")</f>
        <v>-</v>
      </c>
      <c r="BL53" s="21" t="str">
        <f>IFERROR(VLOOKUP($A53,'All Running Order working doc'!$B$4:$CO$60,BL$100,FALSE),"-")</f>
        <v>-</v>
      </c>
      <c r="BM53" s="21" t="str">
        <f>IFERROR(VLOOKUP($A53,'All Running Order working doc'!$B$4:$CO$60,BM$100,FALSE),"-")</f>
        <v>-</v>
      </c>
      <c r="BN53" s="21" t="str">
        <f>IFERROR(VLOOKUP($A53,'All Running Order working doc'!$B$4:$CO$60,BN$100,FALSE),"-")</f>
        <v>-</v>
      </c>
      <c r="BO53" s="21" t="str">
        <f>IFERROR(VLOOKUP($A53,'All Running Order working doc'!$B$4:$CO$60,BO$100,FALSE),"-")</f>
        <v>-</v>
      </c>
      <c r="BP53" s="21" t="str">
        <f>IFERROR(VLOOKUP($A53,'All Running Order working doc'!$B$4:$CO$60,BP$100,FALSE),"-")</f>
        <v>-</v>
      </c>
      <c r="BQ53" s="21" t="str">
        <f>IFERROR(VLOOKUP($A53,'All Running Order working doc'!$B$4:$CO$60,BQ$100,FALSE),"-")</f>
        <v>-</v>
      </c>
      <c r="BR53" s="21" t="str">
        <f>IFERROR(VLOOKUP($A53,'All Running Order working doc'!$B$4:$CO$60,BR$100,FALSE),"-")</f>
        <v>-</v>
      </c>
      <c r="BS53" s="21" t="str">
        <f>IFERROR(VLOOKUP($A53,'All Running Order working doc'!$B$4:$CO$60,BS$100,FALSE),"-")</f>
        <v>-</v>
      </c>
      <c r="BT53" s="21" t="str">
        <f>IFERROR(VLOOKUP($A53,'All Running Order working doc'!$B$4:$CO$60,BT$100,FALSE),"-")</f>
        <v>-</v>
      </c>
      <c r="BU53" s="21" t="str">
        <f>IFERROR(VLOOKUP($A53,'All Running Order working doc'!$B$4:$CO$60,BU$100,FALSE),"-")</f>
        <v>-</v>
      </c>
      <c r="BV53" s="21" t="str">
        <f>IFERROR(VLOOKUP($A53,'All Running Order working doc'!$B$4:$CO$60,BV$100,FALSE),"-")</f>
        <v>-</v>
      </c>
      <c r="BW53" s="21" t="str">
        <f>IFERROR(VLOOKUP($A53,'All Running Order working doc'!$B$4:$CO$60,BW$100,FALSE),"-")</f>
        <v>-</v>
      </c>
      <c r="BX53" s="21" t="str">
        <f>IFERROR(VLOOKUP($A53,'All Running Order working doc'!$B$4:$CO$60,BX$100,FALSE),"-")</f>
        <v>-</v>
      </c>
      <c r="BY53" s="21" t="str">
        <f>IFERROR(VLOOKUP($A53,'All Running Order working doc'!$B$4:$CO$60,BY$100,FALSE),"-")</f>
        <v>-</v>
      </c>
      <c r="BZ53" s="21" t="str">
        <f>IFERROR(VLOOKUP($A53,'All Running Order working doc'!$B$4:$CO$60,BZ$100,FALSE),"-")</f>
        <v>-</v>
      </c>
      <c r="CA53" s="21" t="str">
        <f>IFERROR(VLOOKUP($A53,'All Running Order working doc'!$B$4:$CO$60,CA$100,FALSE),"-")</f>
        <v>-</v>
      </c>
      <c r="CB53" s="21" t="str">
        <f>IFERROR(VLOOKUP($A53,'All Running Order working doc'!$B$4:$CO$60,CB$100,FALSE),"-")</f>
        <v>-</v>
      </c>
      <c r="CC53" s="21" t="str">
        <f>IFERROR(VLOOKUP($A53,'All Running Order working doc'!$B$4:$CO$60,CC$100,FALSE),"-")</f>
        <v>-</v>
      </c>
      <c r="CD53" s="21" t="str">
        <f>IFERROR(VLOOKUP($A53,'All Running Order working doc'!$B$4:$CO$60,CD$100,FALSE),"-")</f>
        <v>-</v>
      </c>
      <c r="CE53" s="21" t="str">
        <f>IFERROR(VLOOKUP($A53,'All Running Order working doc'!$B$4:$CO$60,CE$100,FALSE),"-")</f>
        <v>-</v>
      </c>
      <c r="CF53" s="21" t="str">
        <f>IFERROR(VLOOKUP($A53,'All Running Order working doc'!$B$4:$CO$60,CF$100,FALSE),"-")</f>
        <v>-</v>
      </c>
      <c r="CG53" s="21" t="str">
        <f>IFERROR(VLOOKUP($A53,'All Running Order working doc'!$B$4:$CO$60,CG$100,FALSE),"-")</f>
        <v>-</v>
      </c>
      <c r="CH53" s="21" t="str">
        <f>IFERROR(VLOOKUP($A53,'All Running Order working doc'!$B$4:$CO$60,CH$100,FALSE),"-")</f>
        <v>-</v>
      </c>
      <c r="CI53" s="21" t="str">
        <f>IFERROR(VLOOKUP($A53,'All Running Order working doc'!$B$4:$CO$60,CI$100,FALSE),"-")</f>
        <v>-</v>
      </c>
      <c r="CJ53" s="21" t="str">
        <f>IFERROR(VLOOKUP($A53,'All Running Order working doc'!$B$4:$CO$60,CJ$100,FALSE),"-")</f>
        <v>-</v>
      </c>
      <c r="CK53" s="21" t="str">
        <f>IFERROR(VLOOKUP($A53,'All Running Order working doc'!$B$4:$CO$60,CK$100,FALSE),"-")</f>
        <v>-</v>
      </c>
      <c r="CL53" s="21" t="str">
        <f>IFERROR(VLOOKUP($A53,'All Running Order working doc'!$B$4:$CO$60,CL$100,FALSE),"-")</f>
        <v>-</v>
      </c>
      <c r="CM53" s="21" t="str">
        <f>IFERROR(VLOOKUP($A53,'All Running Order working doc'!$B$4:$CO$60,CM$100,FALSE),"-")</f>
        <v>-</v>
      </c>
      <c r="CN53" s="21" t="str">
        <f>IFERROR(VLOOKUP($A53,'All Running Order working doc'!$B$4:$CO$60,CN$100,FALSE),"-")</f>
        <v>-</v>
      </c>
      <c r="CQ53" s="3">
        <v>50</v>
      </c>
    </row>
    <row r="54" spans="1:95" x14ac:dyDescent="0.3">
      <c r="A54" s="3" t="str">
        <f>CONCATENATE(Constants!$D$3,CQ54,)</f>
        <v>Clubman51</v>
      </c>
      <c r="B54" s="12" t="str">
        <f>IFERROR(VLOOKUP($A54,'All Running Order working doc'!$B$4:$CO$60,B$100,FALSE),"-")</f>
        <v>-</v>
      </c>
      <c r="C54" s="21" t="str">
        <f>IFERROR(VLOOKUP($A54,'All Running Order working doc'!$B$4:$CO$60,C$100,FALSE),"-")</f>
        <v>-</v>
      </c>
      <c r="D54" s="21" t="str">
        <f>IFERROR(VLOOKUP($A54,'All Running Order working doc'!$B$4:$CO$60,D$100,FALSE),"-")</f>
        <v>-</v>
      </c>
      <c r="E54" s="21" t="str">
        <f>IFERROR(VLOOKUP($A54,'All Running Order working doc'!$B$4:$CO$60,E$100,FALSE),"-")</f>
        <v>-</v>
      </c>
      <c r="F54" s="21" t="str">
        <f>IFERROR(VLOOKUP($A54,'All Running Order working doc'!$B$4:$CO$60,F$100,FALSE),"-")</f>
        <v>-</v>
      </c>
      <c r="G54" s="21" t="str">
        <f>IFERROR(VLOOKUP($A54,'All Running Order working doc'!$B$4:$CO$60,G$100,FALSE),"-")</f>
        <v>-</v>
      </c>
      <c r="H54" s="21" t="str">
        <f>IFERROR(VLOOKUP($A54,'All Running Order working doc'!$B$4:$CO$60,H$100,FALSE),"-")</f>
        <v>-</v>
      </c>
      <c r="I54" s="21" t="str">
        <f>IFERROR(VLOOKUP($A54,'All Running Order working doc'!$B$4:$CO$60,I$100,FALSE),"-")</f>
        <v>-</v>
      </c>
      <c r="J54" s="21" t="str">
        <f>IFERROR(VLOOKUP($A54,'All Running Order working doc'!$B$4:$CO$60,J$100,FALSE),"-")</f>
        <v>-</v>
      </c>
      <c r="K54" s="21" t="str">
        <f>IFERROR(VLOOKUP($A54,'All Running Order working doc'!$B$4:$CO$60,K$100,FALSE),"-")</f>
        <v>-</v>
      </c>
      <c r="L54" s="21" t="str">
        <f>IFERROR(VLOOKUP($A54,'All Running Order working doc'!$B$4:$CO$60,L$100,FALSE),"-")</f>
        <v>-</v>
      </c>
      <c r="M54" s="21" t="str">
        <f>IFERROR(VLOOKUP($A54,'All Running Order working doc'!$B$4:$CO$60,M$100,FALSE),"-")</f>
        <v>-</v>
      </c>
      <c r="N54" s="21" t="str">
        <f>IFERROR(VLOOKUP($A54,'All Running Order working doc'!$B$4:$CO$60,N$100,FALSE),"-")</f>
        <v>-</v>
      </c>
      <c r="O54" s="21" t="str">
        <f>IFERROR(VLOOKUP($A54,'All Running Order working doc'!$B$4:$CO$60,O$100,FALSE),"-")</f>
        <v>-</v>
      </c>
      <c r="P54" s="21" t="str">
        <f>IFERROR(VLOOKUP($A54,'All Running Order working doc'!$B$4:$CO$60,P$100,FALSE),"-")</f>
        <v>-</v>
      </c>
      <c r="Q54" s="21" t="str">
        <f>IFERROR(VLOOKUP($A54,'All Running Order working doc'!$B$4:$CO$60,Q$100,FALSE),"-")</f>
        <v>-</v>
      </c>
      <c r="R54" s="21" t="str">
        <f>IFERROR(VLOOKUP($A54,'All Running Order working doc'!$B$4:$CO$60,R$100,FALSE),"-")</f>
        <v>-</v>
      </c>
      <c r="S54" s="21" t="str">
        <f>IFERROR(VLOOKUP($A54,'All Running Order working doc'!$B$4:$CO$60,S$100,FALSE),"-")</f>
        <v>-</v>
      </c>
      <c r="T54" s="21" t="str">
        <f>IFERROR(VLOOKUP($A54,'All Running Order working doc'!$B$4:$CO$60,T$100,FALSE),"-")</f>
        <v>-</v>
      </c>
      <c r="U54" s="21" t="str">
        <f>IFERROR(VLOOKUP($A54,'All Running Order working doc'!$B$4:$CO$60,U$100,FALSE),"-")</f>
        <v>-</v>
      </c>
      <c r="V54" s="21" t="str">
        <f>IFERROR(VLOOKUP($A54,'All Running Order working doc'!$B$4:$CO$60,V$100,FALSE),"-")</f>
        <v>-</v>
      </c>
      <c r="W54" s="21" t="str">
        <f>IFERROR(VLOOKUP($A54,'All Running Order working doc'!$B$4:$CO$60,W$100,FALSE),"-")</f>
        <v>-</v>
      </c>
      <c r="X54" s="21" t="str">
        <f>IFERROR(VLOOKUP($A54,'All Running Order working doc'!$B$4:$CO$60,X$100,FALSE),"-")</f>
        <v>-</v>
      </c>
      <c r="Y54" s="21" t="str">
        <f>IFERROR(VLOOKUP($A54,'All Running Order working doc'!$B$4:$CO$60,Y$100,FALSE),"-")</f>
        <v>-</v>
      </c>
      <c r="Z54" s="21" t="str">
        <f>IFERROR(VLOOKUP($A54,'All Running Order working doc'!$B$4:$CO$60,Z$100,FALSE),"-")</f>
        <v>-</v>
      </c>
      <c r="AA54" s="21" t="str">
        <f>IFERROR(VLOOKUP($A54,'All Running Order working doc'!$B$4:$CO$60,AA$100,FALSE),"-")</f>
        <v>-</v>
      </c>
      <c r="AB54" s="21" t="str">
        <f>IFERROR(VLOOKUP($A54,'All Running Order working doc'!$B$4:$CO$60,AB$100,FALSE),"-")</f>
        <v>-</v>
      </c>
      <c r="AC54" s="21" t="str">
        <f>IFERROR(VLOOKUP($A54,'All Running Order working doc'!$B$4:$CO$60,AC$100,FALSE),"-")</f>
        <v>-</v>
      </c>
      <c r="AD54" s="21" t="str">
        <f>IFERROR(VLOOKUP($A54,'All Running Order working doc'!$B$4:$CO$60,AD$100,FALSE),"-")</f>
        <v>-</v>
      </c>
      <c r="AE54" s="21" t="str">
        <f>IFERROR(VLOOKUP($A54,'All Running Order working doc'!$B$4:$CO$60,AE$100,FALSE),"-")</f>
        <v>-</v>
      </c>
      <c r="AF54" s="21" t="str">
        <f>IFERROR(VLOOKUP($A54,'All Running Order working doc'!$B$4:$CO$60,AF$100,FALSE),"-")</f>
        <v>-</v>
      </c>
      <c r="AG54" s="21" t="str">
        <f>IFERROR(VLOOKUP($A54,'All Running Order working doc'!$B$4:$CO$60,AG$100,FALSE),"-")</f>
        <v>-</v>
      </c>
      <c r="AH54" s="21" t="str">
        <f>IFERROR(VLOOKUP($A54,'All Running Order working doc'!$B$4:$CO$60,AH$100,FALSE),"-")</f>
        <v>-</v>
      </c>
      <c r="AI54" s="21" t="str">
        <f>IFERROR(VLOOKUP($A54,'All Running Order working doc'!$B$4:$CO$60,AI$100,FALSE),"-")</f>
        <v>-</v>
      </c>
      <c r="AJ54" s="21" t="str">
        <f>IFERROR(VLOOKUP($A54,'All Running Order working doc'!$B$4:$CO$60,AJ$100,FALSE),"-")</f>
        <v>-</v>
      </c>
      <c r="AK54" s="21" t="str">
        <f>IFERROR(VLOOKUP($A54,'All Running Order working doc'!$B$4:$CO$60,AK$100,FALSE),"-")</f>
        <v>-</v>
      </c>
      <c r="AL54" s="21" t="str">
        <f>IFERROR(VLOOKUP($A54,'All Running Order working doc'!$B$4:$CO$60,AL$100,FALSE),"-")</f>
        <v>-</v>
      </c>
      <c r="AM54" s="21" t="str">
        <f>IFERROR(VLOOKUP($A54,'All Running Order working doc'!$B$4:$CO$60,AM$100,FALSE),"-")</f>
        <v>-</v>
      </c>
      <c r="AN54" s="21" t="str">
        <f>IFERROR(VLOOKUP($A54,'All Running Order working doc'!$B$4:$CO$60,AN$100,FALSE),"-")</f>
        <v>-</v>
      </c>
      <c r="AO54" s="21" t="str">
        <f>IFERROR(VLOOKUP($A54,'All Running Order working doc'!$B$4:$CO$60,AO$100,FALSE),"-")</f>
        <v>-</v>
      </c>
      <c r="AP54" s="21" t="str">
        <f>IFERROR(VLOOKUP($A54,'All Running Order working doc'!$B$4:$CO$60,AP$100,FALSE),"-")</f>
        <v>-</v>
      </c>
      <c r="AQ54" s="21" t="str">
        <f>IFERROR(VLOOKUP($A54,'All Running Order working doc'!$B$4:$CO$60,AQ$100,FALSE),"-")</f>
        <v>-</v>
      </c>
      <c r="AR54" s="21" t="str">
        <f>IFERROR(VLOOKUP($A54,'All Running Order working doc'!$B$4:$CO$60,AR$100,FALSE),"-")</f>
        <v>-</v>
      </c>
      <c r="AS54" s="21" t="str">
        <f>IFERROR(VLOOKUP($A54,'All Running Order working doc'!$B$4:$CO$60,AS$100,FALSE),"-")</f>
        <v>-</v>
      </c>
      <c r="AT54" s="21" t="str">
        <f>IFERROR(VLOOKUP($A54,'All Running Order working doc'!$B$4:$CO$60,AT$100,FALSE),"-")</f>
        <v>-</v>
      </c>
      <c r="AU54" s="21" t="str">
        <f>IFERROR(VLOOKUP($A54,'All Running Order working doc'!$B$4:$CO$60,AU$100,FALSE),"-")</f>
        <v>-</v>
      </c>
      <c r="AV54" s="21" t="str">
        <f>IFERROR(VLOOKUP($A54,'All Running Order working doc'!$B$4:$CO$60,AV$100,FALSE),"-")</f>
        <v>-</v>
      </c>
      <c r="AW54" s="21" t="str">
        <f>IFERROR(VLOOKUP($A54,'All Running Order working doc'!$B$4:$CO$60,AW$100,FALSE),"-")</f>
        <v>-</v>
      </c>
      <c r="AX54" s="21" t="str">
        <f>IFERROR(VLOOKUP($A54,'All Running Order working doc'!$B$4:$CO$60,AX$100,FALSE),"-")</f>
        <v>-</v>
      </c>
      <c r="AY54" s="21" t="str">
        <f>IFERROR(VLOOKUP($A54,'All Running Order working doc'!$B$4:$CO$60,AY$100,FALSE),"-")</f>
        <v>-</v>
      </c>
      <c r="AZ54" s="21" t="str">
        <f>IFERROR(VLOOKUP($A54,'All Running Order working doc'!$B$4:$CO$60,AZ$100,FALSE),"-")</f>
        <v>-</v>
      </c>
      <c r="BA54" s="21" t="str">
        <f>IFERROR(VLOOKUP($A54,'All Running Order working doc'!$B$4:$CO$60,BA$100,FALSE),"-")</f>
        <v>-</v>
      </c>
      <c r="BB54" s="21" t="str">
        <f>IFERROR(VLOOKUP($A54,'All Running Order working doc'!$B$4:$CO$60,BB$100,FALSE),"-")</f>
        <v>-</v>
      </c>
      <c r="BC54" s="21" t="str">
        <f>IFERROR(VLOOKUP($A54,'All Running Order working doc'!$B$4:$CO$60,BC$100,FALSE),"-")</f>
        <v>-</v>
      </c>
      <c r="BD54" s="21" t="str">
        <f>IFERROR(VLOOKUP($A54,'All Running Order working doc'!$B$4:$CO$60,BD$100,FALSE),"-")</f>
        <v>-</v>
      </c>
      <c r="BE54" s="21" t="str">
        <f>IFERROR(VLOOKUP($A54,'All Running Order working doc'!$B$4:$CO$60,BE$100,FALSE),"-")</f>
        <v>-</v>
      </c>
      <c r="BF54" s="21" t="str">
        <f>IFERROR(VLOOKUP($A54,'All Running Order working doc'!$B$4:$CO$60,BF$100,FALSE),"-")</f>
        <v>-</v>
      </c>
      <c r="BG54" s="21" t="str">
        <f>IFERROR(VLOOKUP($A54,'All Running Order working doc'!$B$4:$CO$60,BG$100,FALSE),"-")</f>
        <v>-</v>
      </c>
      <c r="BH54" s="21" t="str">
        <f>IFERROR(VLOOKUP($A54,'All Running Order working doc'!$B$4:$CO$60,BH$100,FALSE),"-")</f>
        <v>-</v>
      </c>
      <c r="BI54" s="21" t="str">
        <f>IFERROR(VLOOKUP($A54,'All Running Order working doc'!$B$4:$CO$60,BI$100,FALSE),"-")</f>
        <v>-</v>
      </c>
      <c r="BJ54" s="21" t="str">
        <f>IFERROR(VLOOKUP($A54,'All Running Order working doc'!$B$4:$CO$60,BJ$100,FALSE),"-")</f>
        <v>-</v>
      </c>
      <c r="BK54" s="21" t="str">
        <f>IFERROR(VLOOKUP($A54,'All Running Order working doc'!$B$4:$CO$60,BK$100,FALSE),"-")</f>
        <v>-</v>
      </c>
      <c r="BL54" s="21" t="str">
        <f>IFERROR(VLOOKUP($A54,'All Running Order working doc'!$B$4:$CO$60,BL$100,FALSE),"-")</f>
        <v>-</v>
      </c>
      <c r="BM54" s="21" t="str">
        <f>IFERROR(VLOOKUP($A54,'All Running Order working doc'!$B$4:$CO$60,BM$100,FALSE),"-")</f>
        <v>-</v>
      </c>
      <c r="BN54" s="21" t="str">
        <f>IFERROR(VLOOKUP($A54,'All Running Order working doc'!$B$4:$CO$60,BN$100,FALSE),"-")</f>
        <v>-</v>
      </c>
      <c r="BO54" s="21" t="str">
        <f>IFERROR(VLOOKUP($A54,'All Running Order working doc'!$B$4:$CO$60,BO$100,FALSE),"-")</f>
        <v>-</v>
      </c>
      <c r="BP54" s="21" t="str">
        <f>IFERROR(VLOOKUP($A54,'All Running Order working doc'!$B$4:$CO$60,BP$100,FALSE),"-")</f>
        <v>-</v>
      </c>
      <c r="BQ54" s="21" t="str">
        <f>IFERROR(VLOOKUP($A54,'All Running Order working doc'!$B$4:$CO$60,BQ$100,FALSE),"-")</f>
        <v>-</v>
      </c>
      <c r="BR54" s="21" t="str">
        <f>IFERROR(VLOOKUP($A54,'All Running Order working doc'!$B$4:$CO$60,BR$100,FALSE),"-")</f>
        <v>-</v>
      </c>
      <c r="BS54" s="21" t="str">
        <f>IFERROR(VLOOKUP($A54,'All Running Order working doc'!$B$4:$CO$60,BS$100,FALSE),"-")</f>
        <v>-</v>
      </c>
      <c r="BT54" s="21" t="str">
        <f>IFERROR(VLOOKUP($A54,'All Running Order working doc'!$B$4:$CO$60,BT$100,FALSE),"-")</f>
        <v>-</v>
      </c>
      <c r="BU54" s="21" t="str">
        <f>IFERROR(VLOOKUP($A54,'All Running Order working doc'!$B$4:$CO$60,BU$100,FALSE),"-")</f>
        <v>-</v>
      </c>
      <c r="BV54" s="21" t="str">
        <f>IFERROR(VLOOKUP($A54,'All Running Order working doc'!$B$4:$CO$60,BV$100,FALSE),"-")</f>
        <v>-</v>
      </c>
      <c r="BW54" s="21" t="str">
        <f>IFERROR(VLOOKUP($A54,'All Running Order working doc'!$B$4:$CO$60,BW$100,FALSE),"-")</f>
        <v>-</v>
      </c>
      <c r="BX54" s="21" t="str">
        <f>IFERROR(VLOOKUP($A54,'All Running Order working doc'!$B$4:$CO$60,BX$100,FALSE),"-")</f>
        <v>-</v>
      </c>
      <c r="BY54" s="21" t="str">
        <f>IFERROR(VLOOKUP($A54,'All Running Order working doc'!$B$4:$CO$60,BY$100,FALSE),"-")</f>
        <v>-</v>
      </c>
      <c r="BZ54" s="21" t="str">
        <f>IFERROR(VLOOKUP($A54,'All Running Order working doc'!$B$4:$CO$60,BZ$100,FALSE),"-")</f>
        <v>-</v>
      </c>
      <c r="CA54" s="21" t="str">
        <f>IFERROR(VLOOKUP($A54,'All Running Order working doc'!$B$4:$CO$60,CA$100,FALSE),"-")</f>
        <v>-</v>
      </c>
      <c r="CB54" s="21" t="str">
        <f>IFERROR(VLOOKUP($A54,'All Running Order working doc'!$B$4:$CO$60,CB$100,FALSE),"-")</f>
        <v>-</v>
      </c>
      <c r="CC54" s="21" t="str">
        <f>IFERROR(VLOOKUP($A54,'All Running Order working doc'!$B$4:$CO$60,CC$100,FALSE),"-")</f>
        <v>-</v>
      </c>
      <c r="CD54" s="21" t="str">
        <f>IFERROR(VLOOKUP($A54,'All Running Order working doc'!$B$4:$CO$60,CD$100,FALSE),"-")</f>
        <v>-</v>
      </c>
      <c r="CE54" s="21" t="str">
        <f>IFERROR(VLOOKUP($A54,'All Running Order working doc'!$B$4:$CO$60,CE$100,FALSE),"-")</f>
        <v>-</v>
      </c>
      <c r="CF54" s="21" t="str">
        <f>IFERROR(VLOOKUP($A54,'All Running Order working doc'!$B$4:$CO$60,CF$100,FALSE),"-")</f>
        <v>-</v>
      </c>
      <c r="CG54" s="21" t="str">
        <f>IFERROR(VLOOKUP($A54,'All Running Order working doc'!$B$4:$CO$60,CG$100,FALSE),"-")</f>
        <v>-</v>
      </c>
      <c r="CH54" s="21" t="str">
        <f>IFERROR(VLOOKUP($A54,'All Running Order working doc'!$B$4:$CO$60,CH$100,FALSE),"-")</f>
        <v>-</v>
      </c>
      <c r="CI54" s="21" t="str">
        <f>IFERROR(VLOOKUP($A54,'All Running Order working doc'!$B$4:$CO$60,CI$100,FALSE),"-")</f>
        <v>-</v>
      </c>
      <c r="CJ54" s="21" t="str">
        <f>IFERROR(VLOOKUP($A54,'All Running Order working doc'!$B$4:$CO$60,CJ$100,FALSE),"-")</f>
        <v>-</v>
      </c>
      <c r="CK54" s="21" t="str">
        <f>IFERROR(VLOOKUP($A54,'All Running Order working doc'!$B$4:$CO$60,CK$100,FALSE),"-")</f>
        <v>-</v>
      </c>
      <c r="CL54" s="21" t="str">
        <f>IFERROR(VLOOKUP($A54,'All Running Order working doc'!$B$4:$CO$60,CL$100,FALSE),"-")</f>
        <v>-</v>
      </c>
      <c r="CM54" s="21" t="str">
        <f>IFERROR(VLOOKUP($A54,'All Running Order working doc'!$B$4:$CO$60,CM$100,FALSE),"-")</f>
        <v>-</v>
      </c>
      <c r="CN54" s="21" t="str">
        <f>IFERROR(VLOOKUP($A54,'All Running Order working doc'!$B$4:$CO$60,CN$100,FALSE),"-")</f>
        <v>-</v>
      </c>
      <c r="CQ54" s="3">
        <v>51</v>
      </c>
    </row>
    <row r="55" spans="1:95" x14ac:dyDescent="0.3">
      <c r="A55" s="3" t="str">
        <f>CONCATENATE(Constants!$D$3,CQ55,)</f>
        <v>Clubman52</v>
      </c>
      <c r="B55" s="12" t="str">
        <f>IFERROR(VLOOKUP($A55,'All Running Order working doc'!$B$4:$CO$60,B$100,FALSE),"-")</f>
        <v>-</v>
      </c>
      <c r="C55" s="21" t="str">
        <f>IFERROR(VLOOKUP($A55,'All Running Order working doc'!$B$4:$CO$60,C$100,FALSE),"-")</f>
        <v>-</v>
      </c>
      <c r="D55" s="21" t="str">
        <f>IFERROR(VLOOKUP($A55,'All Running Order working doc'!$B$4:$CO$60,D$100,FALSE),"-")</f>
        <v>-</v>
      </c>
      <c r="E55" s="21" t="str">
        <f>IFERROR(VLOOKUP($A55,'All Running Order working doc'!$B$4:$CO$60,E$100,FALSE),"-")</f>
        <v>-</v>
      </c>
      <c r="F55" s="21" t="str">
        <f>IFERROR(VLOOKUP($A55,'All Running Order working doc'!$B$4:$CO$60,F$100,FALSE),"-")</f>
        <v>-</v>
      </c>
      <c r="G55" s="21" t="str">
        <f>IFERROR(VLOOKUP($A55,'All Running Order working doc'!$B$4:$CO$60,G$100,FALSE),"-")</f>
        <v>-</v>
      </c>
      <c r="H55" s="21" t="str">
        <f>IFERROR(VLOOKUP($A55,'All Running Order working doc'!$B$4:$CO$60,H$100,FALSE),"-")</f>
        <v>-</v>
      </c>
      <c r="I55" s="21" t="str">
        <f>IFERROR(VLOOKUP($A55,'All Running Order working doc'!$B$4:$CO$60,I$100,FALSE),"-")</f>
        <v>-</v>
      </c>
      <c r="J55" s="21" t="str">
        <f>IFERROR(VLOOKUP($A55,'All Running Order working doc'!$B$4:$CO$60,J$100,FALSE),"-")</f>
        <v>-</v>
      </c>
      <c r="K55" s="21" t="str">
        <f>IFERROR(VLOOKUP($A55,'All Running Order working doc'!$B$4:$CO$60,K$100,FALSE),"-")</f>
        <v>-</v>
      </c>
      <c r="L55" s="21" t="str">
        <f>IFERROR(VLOOKUP($A55,'All Running Order working doc'!$B$4:$CO$60,L$100,FALSE),"-")</f>
        <v>-</v>
      </c>
      <c r="M55" s="21" t="str">
        <f>IFERROR(VLOOKUP($A55,'All Running Order working doc'!$B$4:$CO$60,M$100,FALSE),"-")</f>
        <v>-</v>
      </c>
      <c r="N55" s="21" t="str">
        <f>IFERROR(VLOOKUP($A55,'All Running Order working doc'!$B$4:$CO$60,N$100,FALSE),"-")</f>
        <v>-</v>
      </c>
      <c r="O55" s="21" t="str">
        <f>IFERROR(VLOOKUP($A55,'All Running Order working doc'!$B$4:$CO$60,O$100,FALSE),"-")</f>
        <v>-</v>
      </c>
      <c r="P55" s="21" t="str">
        <f>IFERROR(VLOOKUP($A55,'All Running Order working doc'!$B$4:$CO$60,P$100,FALSE),"-")</f>
        <v>-</v>
      </c>
      <c r="Q55" s="21" t="str">
        <f>IFERROR(VLOOKUP($A55,'All Running Order working doc'!$B$4:$CO$60,Q$100,FALSE),"-")</f>
        <v>-</v>
      </c>
      <c r="R55" s="21" t="str">
        <f>IFERROR(VLOOKUP($A55,'All Running Order working doc'!$B$4:$CO$60,R$100,FALSE),"-")</f>
        <v>-</v>
      </c>
      <c r="S55" s="21" t="str">
        <f>IFERROR(VLOOKUP($A55,'All Running Order working doc'!$B$4:$CO$60,S$100,FALSE),"-")</f>
        <v>-</v>
      </c>
      <c r="T55" s="21" t="str">
        <f>IFERROR(VLOOKUP($A55,'All Running Order working doc'!$B$4:$CO$60,T$100,FALSE),"-")</f>
        <v>-</v>
      </c>
      <c r="U55" s="21" t="str">
        <f>IFERROR(VLOOKUP($A55,'All Running Order working doc'!$B$4:$CO$60,U$100,FALSE),"-")</f>
        <v>-</v>
      </c>
      <c r="V55" s="21" t="str">
        <f>IFERROR(VLOOKUP($A55,'All Running Order working doc'!$B$4:$CO$60,V$100,FALSE),"-")</f>
        <v>-</v>
      </c>
      <c r="W55" s="21" t="str">
        <f>IFERROR(VLOOKUP($A55,'All Running Order working doc'!$B$4:$CO$60,W$100,FALSE),"-")</f>
        <v>-</v>
      </c>
      <c r="X55" s="21" t="str">
        <f>IFERROR(VLOOKUP($A55,'All Running Order working doc'!$B$4:$CO$60,X$100,FALSE),"-")</f>
        <v>-</v>
      </c>
      <c r="Y55" s="21" t="str">
        <f>IFERROR(VLOOKUP($A55,'All Running Order working doc'!$B$4:$CO$60,Y$100,FALSE),"-")</f>
        <v>-</v>
      </c>
      <c r="Z55" s="21" t="str">
        <f>IFERROR(VLOOKUP($A55,'All Running Order working doc'!$B$4:$CO$60,Z$100,FALSE),"-")</f>
        <v>-</v>
      </c>
      <c r="AA55" s="21" t="str">
        <f>IFERROR(VLOOKUP($A55,'All Running Order working doc'!$B$4:$CO$60,AA$100,FALSE),"-")</f>
        <v>-</v>
      </c>
      <c r="AB55" s="21" t="str">
        <f>IFERROR(VLOOKUP($A55,'All Running Order working doc'!$B$4:$CO$60,AB$100,FALSE),"-")</f>
        <v>-</v>
      </c>
      <c r="AC55" s="21" t="str">
        <f>IFERROR(VLOOKUP($A55,'All Running Order working doc'!$B$4:$CO$60,AC$100,FALSE),"-")</f>
        <v>-</v>
      </c>
      <c r="AD55" s="21" t="str">
        <f>IFERROR(VLOOKUP($A55,'All Running Order working doc'!$B$4:$CO$60,AD$100,FALSE),"-")</f>
        <v>-</v>
      </c>
      <c r="AE55" s="21" t="str">
        <f>IFERROR(VLOOKUP($A55,'All Running Order working doc'!$B$4:$CO$60,AE$100,FALSE),"-")</f>
        <v>-</v>
      </c>
      <c r="AF55" s="21" t="str">
        <f>IFERROR(VLOOKUP($A55,'All Running Order working doc'!$B$4:$CO$60,AF$100,FALSE),"-")</f>
        <v>-</v>
      </c>
      <c r="AG55" s="21" t="str">
        <f>IFERROR(VLOOKUP($A55,'All Running Order working doc'!$B$4:$CO$60,AG$100,FALSE),"-")</f>
        <v>-</v>
      </c>
      <c r="AH55" s="21" t="str">
        <f>IFERROR(VLOOKUP($A55,'All Running Order working doc'!$B$4:$CO$60,AH$100,FALSE),"-")</f>
        <v>-</v>
      </c>
      <c r="AI55" s="21" t="str">
        <f>IFERROR(VLOOKUP($A55,'All Running Order working doc'!$B$4:$CO$60,AI$100,FALSE),"-")</f>
        <v>-</v>
      </c>
      <c r="AJ55" s="21" t="str">
        <f>IFERROR(VLOOKUP($A55,'All Running Order working doc'!$B$4:$CO$60,AJ$100,FALSE),"-")</f>
        <v>-</v>
      </c>
      <c r="AK55" s="21" t="str">
        <f>IFERROR(VLOOKUP($A55,'All Running Order working doc'!$B$4:$CO$60,AK$100,FALSE),"-")</f>
        <v>-</v>
      </c>
      <c r="AL55" s="21" t="str">
        <f>IFERROR(VLOOKUP($A55,'All Running Order working doc'!$B$4:$CO$60,AL$100,FALSE),"-")</f>
        <v>-</v>
      </c>
      <c r="AM55" s="21" t="str">
        <f>IFERROR(VLOOKUP($A55,'All Running Order working doc'!$B$4:$CO$60,AM$100,FALSE),"-")</f>
        <v>-</v>
      </c>
      <c r="AN55" s="21" t="str">
        <f>IFERROR(VLOOKUP($A55,'All Running Order working doc'!$B$4:$CO$60,AN$100,FALSE),"-")</f>
        <v>-</v>
      </c>
      <c r="AO55" s="21" t="str">
        <f>IFERROR(VLOOKUP($A55,'All Running Order working doc'!$B$4:$CO$60,AO$100,FALSE),"-")</f>
        <v>-</v>
      </c>
      <c r="AP55" s="21" t="str">
        <f>IFERROR(VLOOKUP($A55,'All Running Order working doc'!$B$4:$CO$60,AP$100,FALSE),"-")</f>
        <v>-</v>
      </c>
      <c r="AQ55" s="21" t="str">
        <f>IFERROR(VLOOKUP($A55,'All Running Order working doc'!$B$4:$CO$60,AQ$100,FALSE),"-")</f>
        <v>-</v>
      </c>
      <c r="AR55" s="21" t="str">
        <f>IFERROR(VLOOKUP($A55,'All Running Order working doc'!$B$4:$CO$60,AR$100,FALSE),"-")</f>
        <v>-</v>
      </c>
      <c r="AS55" s="21" t="str">
        <f>IFERROR(VLOOKUP($A55,'All Running Order working doc'!$B$4:$CO$60,AS$100,FALSE),"-")</f>
        <v>-</v>
      </c>
      <c r="AT55" s="21" t="str">
        <f>IFERROR(VLOOKUP($A55,'All Running Order working doc'!$B$4:$CO$60,AT$100,FALSE),"-")</f>
        <v>-</v>
      </c>
      <c r="AU55" s="21" t="str">
        <f>IFERROR(VLOOKUP($A55,'All Running Order working doc'!$B$4:$CO$60,AU$100,FALSE),"-")</f>
        <v>-</v>
      </c>
      <c r="AV55" s="21" t="str">
        <f>IFERROR(VLOOKUP($A55,'All Running Order working doc'!$B$4:$CO$60,AV$100,FALSE),"-")</f>
        <v>-</v>
      </c>
      <c r="AW55" s="21" t="str">
        <f>IFERROR(VLOOKUP($A55,'All Running Order working doc'!$B$4:$CO$60,AW$100,FALSE),"-")</f>
        <v>-</v>
      </c>
      <c r="AX55" s="21" t="str">
        <f>IFERROR(VLOOKUP($A55,'All Running Order working doc'!$B$4:$CO$60,AX$100,FALSE),"-")</f>
        <v>-</v>
      </c>
      <c r="AY55" s="21" t="str">
        <f>IFERROR(VLOOKUP($A55,'All Running Order working doc'!$B$4:$CO$60,AY$100,FALSE),"-")</f>
        <v>-</v>
      </c>
      <c r="AZ55" s="21" t="str">
        <f>IFERROR(VLOOKUP($A55,'All Running Order working doc'!$B$4:$CO$60,AZ$100,FALSE),"-")</f>
        <v>-</v>
      </c>
      <c r="BA55" s="21" t="str">
        <f>IFERROR(VLOOKUP($A55,'All Running Order working doc'!$B$4:$CO$60,BA$100,FALSE),"-")</f>
        <v>-</v>
      </c>
      <c r="BB55" s="21" t="str">
        <f>IFERROR(VLOOKUP($A55,'All Running Order working doc'!$B$4:$CO$60,BB$100,FALSE),"-")</f>
        <v>-</v>
      </c>
      <c r="BC55" s="21" t="str">
        <f>IFERROR(VLOOKUP($A55,'All Running Order working doc'!$B$4:$CO$60,BC$100,FALSE),"-")</f>
        <v>-</v>
      </c>
      <c r="BD55" s="21" t="str">
        <f>IFERROR(VLOOKUP($A55,'All Running Order working doc'!$B$4:$CO$60,BD$100,FALSE),"-")</f>
        <v>-</v>
      </c>
      <c r="BE55" s="21" t="str">
        <f>IFERROR(VLOOKUP($A55,'All Running Order working doc'!$B$4:$CO$60,BE$100,FALSE),"-")</f>
        <v>-</v>
      </c>
      <c r="BF55" s="21" t="str">
        <f>IFERROR(VLOOKUP($A55,'All Running Order working doc'!$B$4:$CO$60,BF$100,FALSE),"-")</f>
        <v>-</v>
      </c>
      <c r="BG55" s="21" t="str">
        <f>IFERROR(VLOOKUP($A55,'All Running Order working doc'!$B$4:$CO$60,BG$100,FALSE),"-")</f>
        <v>-</v>
      </c>
      <c r="BH55" s="21" t="str">
        <f>IFERROR(VLOOKUP($A55,'All Running Order working doc'!$B$4:$CO$60,BH$100,FALSE),"-")</f>
        <v>-</v>
      </c>
      <c r="BI55" s="21" t="str">
        <f>IFERROR(VLOOKUP($A55,'All Running Order working doc'!$B$4:$CO$60,BI$100,FALSE),"-")</f>
        <v>-</v>
      </c>
      <c r="BJ55" s="21" t="str">
        <f>IFERROR(VLOOKUP($A55,'All Running Order working doc'!$B$4:$CO$60,BJ$100,FALSE),"-")</f>
        <v>-</v>
      </c>
      <c r="BK55" s="21" t="str">
        <f>IFERROR(VLOOKUP($A55,'All Running Order working doc'!$B$4:$CO$60,BK$100,FALSE),"-")</f>
        <v>-</v>
      </c>
      <c r="BL55" s="21" t="str">
        <f>IFERROR(VLOOKUP($A55,'All Running Order working doc'!$B$4:$CO$60,BL$100,FALSE),"-")</f>
        <v>-</v>
      </c>
      <c r="BM55" s="21" t="str">
        <f>IFERROR(VLOOKUP($A55,'All Running Order working doc'!$B$4:$CO$60,BM$100,FALSE),"-")</f>
        <v>-</v>
      </c>
      <c r="BN55" s="21" t="str">
        <f>IFERROR(VLOOKUP($A55,'All Running Order working doc'!$B$4:$CO$60,BN$100,FALSE),"-")</f>
        <v>-</v>
      </c>
      <c r="BO55" s="21" t="str">
        <f>IFERROR(VLOOKUP($A55,'All Running Order working doc'!$B$4:$CO$60,BO$100,FALSE),"-")</f>
        <v>-</v>
      </c>
      <c r="BP55" s="21" t="str">
        <f>IFERROR(VLOOKUP($A55,'All Running Order working doc'!$B$4:$CO$60,BP$100,FALSE),"-")</f>
        <v>-</v>
      </c>
      <c r="BQ55" s="21" t="str">
        <f>IFERROR(VLOOKUP($A55,'All Running Order working doc'!$B$4:$CO$60,BQ$100,FALSE),"-")</f>
        <v>-</v>
      </c>
      <c r="BR55" s="21" t="str">
        <f>IFERROR(VLOOKUP($A55,'All Running Order working doc'!$B$4:$CO$60,BR$100,FALSE),"-")</f>
        <v>-</v>
      </c>
      <c r="BS55" s="21" t="str">
        <f>IFERROR(VLOOKUP($A55,'All Running Order working doc'!$B$4:$CO$60,BS$100,FALSE),"-")</f>
        <v>-</v>
      </c>
      <c r="BT55" s="21" t="str">
        <f>IFERROR(VLOOKUP($A55,'All Running Order working doc'!$B$4:$CO$60,BT$100,FALSE),"-")</f>
        <v>-</v>
      </c>
      <c r="BU55" s="21" t="str">
        <f>IFERROR(VLOOKUP($A55,'All Running Order working doc'!$B$4:$CO$60,BU$100,FALSE),"-")</f>
        <v>-</v>
      </c>
      <c r="BV55" s="21" t="str">
        <f>IFERROR(VLOOKUP($A55,'All Running Order working doc'!$B$4:$CO$60,BV$100,FALSE),"-")</f>
        <v>-</v>
      </c>
      <c r="BW55" s="21" t="str">
        <f>IFERROR(VLOOKUP($A55,'All Running Order working doc'!$B$4:$CO$60,BW$100,FALSE),"-")</f>
        <v>-</v>
      </c>
      <c r="BX55" s="21" t="str">
        <f>IFERROR(VLOOKUP($A55,'All Running Order working doc'!$B$4:$CO$60,BX$100,FALSE),"-")</f>
        <v>-</v>
      </c>
      <c r="BY55" s="21" t="str">
        <f>IFERROR(VLOOKUP($A55,'All Running Order working doc'!$B$4:$CO$60,BY$100,FALSE),"-")</f>
        <v>-</v>
      </c>
      <c r="BZ55" s="21" t="str">
        <f>IFERROR(VLOOKUP($A55,'All Running Order working doc'!$B$4:$CO$60,BZ$100,FALSE),"-")</f>
        <v>-</v>
      </c>
      <c r="CA55" s="21" t="str">
        <f>IFERROR(VLOOKUP($A55,'All Running Order working doc'!$B$4:$CO$60,CA$100,FALSE),"-")</f>
        <v>-</v>
      </c>
      <c r="CB55" s="21" t="str">
        <f>IFERROR(VLOOKUP($A55,'All Running Order working doc'!$B$4:$CO$60,CB$100,FALSE),"-")</f>
        <v>-</v>
      </c>
      <c r="CC55" s="21" t="str">
        <f>IFERROR(VLOOKUP($A55,'All Running Order working doc'!$B$4:$CO$60,CC$100,FALSE),"-")</f>
        <v>-</v>
      </c>
      <c r="CD55" s="21" t="str">
        <f>IFERROR(VLOOKUP($A55,'All Running Order working doc'!$B$4:$CO$60,CD$100,FALSE),"-")</f>
        <v>-</v>
      </c>
      <c r="CE55" s="21" t="str">
        <f>IFERROR(VLOOKUP($A55,'All Running Order working doc'!$B$4:$CO$60,CE$100,FALSE),"-")</f>
        <v>-</v>
      </c>
      <c r="CF55" s="21" t="str">
        <f>IFERROR(VLOOKUP($A55,'All Running Order working doc'!$B$4:$CO$60,CF$100,FALSE),"-")</f>
        <v>-</v>
      </c>
      <c r="CG55" s="21" t="str">
        <f>IFERROR(VLOOKUP($A55,'All Running Order working doc'!$B$4:$CO$60,CG$100,FALSE),"-")</f>
        <v>-</v>
      </c>
      <c r="CH55" s="21" t="str">
        <f>IFERROR(VLOOKUP($A55,'All Running Order working doc'!$B$4:$CO$60,CH$100,FALSE),"-")</f>
        <v>-</v>
      </c>
      <c r="CI55" s="21" t="str">
        <f>IFERROR(VLOOKUP($A55,'All Running Order working doc'!$B$4:$CO$60,CI$100,FALSE),"-")</f>
        <v>-</v>
      </c>
      <c r="CJ55" s="21" t="str">
        <f>IFERROR(VLOOKUP($A55,'All Running Order working doc'!$B$4:$CO$60,CJ$100,FALSE),"-")</f>
        <v>-</v>
      </c>
      <c r="CK55" s="21" t="str">
        <f>IFERROR(VLOOKUP($A55,'All Running Order working doc'!$B$4:$CO$60,CK$100,FALSE),"-")</f>
        <v>-</v>
      </c>
      <c r="CL55" s="21" t="str">
        <f>IFERROR(VLOOKUP($A55,'All Running Order working doc'!$B$4:$CO$60,CL$100,FALSE),"-")</f>
        <v>-</v>
      </c>
      <c r="CM55" s="21" t="str">
        <f>IFERROR(VLOOKUP($A55,'All Running Order working doc'!$B$4:$CO$60,CM$100,FALSE),"-")</f>
        <v>-</v>
      </c>
      <c r="CN55" s="21" t="str">
        <f>IFERROR(VLOOKUP($A55,'All Running Order working doc'!$B$4:$CO$60,CN$100,FALSE),"-")</f>
        <v>-</v>
      </c>
      <c r="CQ55" s="3">
        <v>52</v>
      </c>
    </row>
    <row r="56" spans="1:95" x14ac:dyDescent="0.3">
      <c r="A56" s="3" t="str">
        <f>CONCATENATE(Constants!$D$3,CQ56,)</f>
        <v>Clubman53</v>
      </c>
      <c r="B56" s="12" t="str">
        <f>IFERROR(VLOOKUP($A56,'All Running Order working doc'!$B$4:$CO$60,B$100,FALSE),"-")</f>
        <v>-</v>
      </c>
      <c r="C56" s="21" t="str">
        <f>IFERROR(VLOOKUP($A56,'All Running Order working doc'!$B$4:$CO$60,C$100,FALSE),"-")</f>
        <v>-</v>
      </c>
      <c r="D56" s="21" t="str">
        <f>IFERROR(VLOOKUP($A56,'All Running Order working doc'!$B$4:$CO$60,D$100,FALSE),"-")</f>
        <v>-</v>
      </c>
      <c r="E56" s="21" t="str">
        <f>IFERROR(VLOOKUP($A56,'All Running Order working doc'!$B$4:$CO$60,E$100,FALSE),"-")</f>
        <v>-</v>
      </c>
      <c r="F56" s="21" t="str">
        <f>IFERROR(VLOOKUP($A56,'All Running Order working doc'!$B$4:$CO$60,F$100,FALSE),"-")</f>
        <v>-</v>
      </c>
      <c r="G56" s="21" t="str">
        <f>IFERROR(VLOOKUP($A56,'All Running Order working doc'!$B$4:$CO$60,G$100,FALSE),"-")</f>
        <v>-</v>
      </c>
      <c r="H56" s="21" t="str">
        <f>IFERROR(VLOOKUP($A56,'All Running Order working doc'!$B$4:$CO$60,H$100,FALSE),"-")</f>
        <v>-</v>
      </c>
      <c r="I56" s="21" t="str">
        <f>IFERROR(VLOOKUP($A56,'All Running Order working doc'!$B$4:$CO$60,I$100,FALSE),"-")</f>
        <v>-</v>
      </c>
      <c r="J56" s="21" t="str">
        <f>IFERROR(VLOOKUP($A56,'All Running Order working doc'!$B$4:$CO$60,J$100,FALSE),"-")</f>
        <v>-</v>
      </c>
      <c r="K56" s="21" t="str">
        <f>IFERROR(VLOOKUP($A56,'All Running Order working doc'!$B$4:$CO$60,K$100,FALSE),"-")</f>
        <v>-</v>
      </c>
      <c r="L56" s="21" t="str">
        <f>IFERROR(VLOOKUP($A56,'All Running Order working doc'!$B$4:$CO$60,L$100,FALSE),"-")</f>
        <v>-</v>
      </c>
      <c r="M56" s="21" t="str">
        <f>IFERROR(VLOOKUP($A56,'All Running Order working doc'!$B$4:$CO$60,M$100,FALSE),"-")</f>
        <v>-</v>
      </c>
      <c r="N56" s="21" t="str">
        <f>IFERROR(VLOOKUP($A56,'All Running Order working doc'!$B$4:$CO$60,N$100,FALSE),"-")</f>
        <v>-</v>
      </c>
      <c r="O56" s="21" t="str">
        <f>IFERROR(VLOOKUP($A56,'All Running Order working doc'!$B$4:$CO$60,O$100,FALSE),"-")</f>
        <v>-</v>
      </c>
      <c r="P56" s="21" t="str">
        <f>IFERROR(VLOOKUP($A56,'All Running Order working doc'!$B$4:$CO$60,P$100,FALSE),"-")</f>
        <v>-</v>
      </c>
      <c r="Q56" s="21" t="str">
        <f>IFERROR(VLOOKUP($A56,'All Running Order working doc'!$B$4:$CO$60,Q$100,FALSE),"-")</f>
        <v>-</v>
      </c>
      <c r="R56" s="21" t="str">
        <f>IFERROR(VLOOKUP($A56,'All Running Order working doc'!$B$4:$CO$60,R$100,FALSE),"-")</f>
        <v>-</v>
      </c>
      <c r="S56" s="21" t="str">
        <f>IFERROR(VLOOKUP($A56,'All Running Order working doc'!$B$4:$CO$60,S$100,FALSE),"-")</f>
        <v>-</v>
      </c>
      <c r="T56" s="21" t="str">
        <f>IFERROR(VLOOKUP($A56,'All Running Order working doc'!$B$4:$CO$60,T$100,FALSE),"-")</f>
        <v>-</v>
      </c>
      <c r="U56" s="21" t="str">
        <f>IFERROR(VLOOKUP($A56,'All Running Order working doc'!$B$4:$CO$60,U$100,FALSE),"-")</f>
        <v>-</v>
      </c>
      <c r="V56" s="21" t="str">
        <f>IFERROR(VLOOKUP($A56,'All Running Order working doc'!$B$4:$CO$60,V$100,FALSE),"-")</f>
        <v>-</v>
      </c>
      <c r="W56" s="21" t="str">
        <f>IFERROR(VLOOKUP($A56,'All Running Order working doc'!$B$4:$CO$60,W$100,FALSE),"-")</f>
        <v>-</v>
      </c>
      <c r="X56" s="21" t="str">
        <f>IFERROR(VLOOKUP($A56,'All Running Order working doc'!$B$4:$CO$60,X$100,FALSE),"-")</f>
        <v>-</v>
      </c>
      <c r="Y56" s="21" t="str">
        <f>IFERROR(VLOOKUP($A56,'All Running Order working doc'!$B$4:$CO$60,Y$100,FALSE),"-")</f>
        <v>-</v>
      </c>
      <c r="Z56" s="21" t="str">
        <f>IFERROR(VLOOKUP($A56,'All Running Order working doc'!$B$4:$CO$60,Z$100,FALSE),"-")</f>
        <v>-</v>
      </c>
      <c r="AA56" s="21" t="str">
        <f>IFERROR(VLOOKUP($A56,'All Running Order working doc'!$B$4:$CO$60,AA$100,FALSE),"-")</f>
        <v>-</v>
      </c>
      <c r="AB56" s="21" t="str">
        <f>IFERROR(VLOOKUP($A56,'All Running Order working doc'!$B$4:$CO$60,AB$100,FALSE),"-")</f>
        <v>-</v>
      </c>
      <c r="AC56" s="21" t="str">
        <f>IFERROR(VLOOKUP($A56,'All Running Order working doc'!$B$4:$CO$60,AC$100,FALSE),"-")</f>
        <v>-</v>
      </c>
      <c r="AD56" s="21" t="str">
        <f>IFERROR(VLOOKUP($A56,'All Running Order working doc'!$B$4:$CO$60,AD$100,FALSE),"-")</f>
        <v>-</v>
      </c>
      <c r="AE56" s="21" t="str">
        <f>IFERROR(VLOOKUP($A56,'All Running Order working doc'!$B$4:$CO$60,AE$100,FALSE),"-")</f>
        <v>-</v>
      </c>
      <c r="AF56" s="21" t="str">
        <f>IFERROR(VLOOKUP($A56,'All Running Order working doc'!$B$4:$CO$60,AF$100,FALSE),"-")</f>
        <v>-</v>
      </c>
      <c r="AG56" s="21" t="str">
        <f>IFERROR(VLOOKUP($A56,'All Running Order working doc'!$B$4:$CO$60,AG$100,FALSE),"-")</f>
        <v>-</v>
      </c>
      <c r="AH56" s="21" t="str">
        <f>IFERROR(VLOOKUP($A56,'All Running Order working doc'!$B$4:$CO$60,AH$100,FALSE),"-")</f>
        <v>-</v>
      </c>
      <c r="AI56" s="21" t="str">
        <f>IFERROR(VLOOKUP($A56,'All Running Order working doc'!$B$4:$CO$60,AI$100,FALSE),"-")</f>
        <v>-</v>
      </c>
      <c r="AJ56" s="21" t="str">
        <f>IFERROR(VLOOKUP($A56,'All Running Order working doc'!$B$4:$CO$60,AJ$100,FALSE),"-")</f>
        <v>-</v>
      </c>
      <c r="AK56" s="21" t="str">
        <f>IFERROR(VLOOKUP($A56,'All Running Order working doc'!$B$4:$CO$60,AK$100,FALSE),"-")</f>
        <v>-</v>
      </c>
      <c r="AL56" s="21" t="str">
        <f>IFERROR(VLOOKUP($A56,'All Running Order working doc'!$B$4:$CO$60,AL$100,FALSE),"-")</f>
        <v>-</v>
      </c>
      <c r="AM56" s="21" t="str">
        <f>IFERROR(VLOOKUP($A56,'All Running Order working doc'!$B$4:$CO$60,AM$100,FALSE),"-")</f>
        <v>-</v>
      </c>
      <c r="AN56" s="21" t="str">
        <f>IFERROR(VLOOKUP($A56,'All Running Order working doc'!$B$4:$CO$60,AN$100,FALSE),"-")</f>
        <v>-</v>
      </c>
      <c r="AO56" s="21" t="str">
        <f>IFERROR(VLOOKUP($A56,'All Running Order working doc'!$B$4:$CO$60,AO$100,FALSE),"-")</f>
        <v>-</v>
      </c>
      <c r="AP56" s="21" t="str">
        <f>IFERROR(VLOOKUP($A56,'All Running Order working doc'!$B$4:$CO$60,AP$100,FALSE),"-")</f>
        <v>-</v>
      </c>
      <c r="AQ56" s="21" t="str">
        <f>IFERROR(VLOOKUP($A56,'All Running Order working doc'!$B$4:$CO$60,AQ$100,FALSE),"-")</f>
        <v>-</v>
      </c>
      <c r="AR56" s="21" t="str">
        <f>IFERROR(VLOOKUP($A56,'All Running Order working doc'!$B$4:$CO$60,AR$100,FALSE),"-")</f>
        <v>-</v>
      </c>
      <c r="AS56" s="21" t="str">
        <f>IFERROR(VLOOKUP($A56,'All Running Order working doc'!$B$4:$CO$60,AS$100,FALSE),"-")</f>
        <v>-</v>
      </c>
      <c r="AT56" s="21" t="str">
        <f>IFERROR(VLOOKUP($A56,'All Running Order working doc'!$B$4:$CO$60,AT$100,FALSE),"-")</f>
        <v>-</v>
      </c>
      <c r="AU56" s="21" t="str">
        <f>IFERROR(VLOOKUP($A56,'All Running Order working doc'!$B$4:$CO$60,AU$100,FALSE),"-")</f>
        <v>-</v>
      </c>
      <c r="AV56" s="21" t="str">
        <f>IFERROR(VLOOKUP($A56,'All Running Order working doc'!$B$4:$CO$60,AV$100,FALSE),"-")</f>
        <v>-</v>
      </c>
      <c r="AW56" s="21" t="str">
        <f>IFERROR(VLOOKUP($A56,'All Running Order working doc'!$B$4:$CO$60,AW$100,FALSE),"-")</f>
        <v>-</v>
      </c>
      <c r="AX56" s="21" t="str">
        <f>IFERROR(VLOOKUP($A56,'All Running Order working doc'!$B$4:$CO$60,AX$100,FALSE),"-")</f>
        <v>-</v>
      </c>
      <c r="AY56" s="21" t="str">
        <f>IFERROR(VLOOKUP($A56,'All Running Order working doc'!$B$4:$CO$60,AY$100,FALSE),"-")</f>
        <v>-</v>
      </c>
      <c r="AZ56" s="21" t="str">
        <f>IFERROR(VLOOKUP($A56,'All Running Order working doc'!$B$4:$CO$60,AZ$100,FALSE),"-")</f>
        <v>-</v>
      </c>
      <c r="BA56" s="21" t="str">
        <f>IFERROR(VLOOKUP($A56,'All Running Order working doc'!$B$4:$CO$60,BA$100,FALSE),"-")</f>
        <v>-</v>
      </c>
      <c r="BB56" s="21" t="str">
        <f>IFERROR(VLOOKUP($A56,'All Running Order working doc'!$B$4:$CO$60,BB$100,FALSE),"-")</f>
        <v>-</v>
      </c>
      <c r="BC56" s="21" t="str">
        <f>IFERROR(VLOOKUP($A56,'All Running Order working doc'!$B$4:$CO$60,BC$100,FALSE),"-")</f>
        <v>-</v>
      </c>
      <c r="BD56" s="21" t="str">
        <f>IFERROR(VLOOKUP($A56,'All Running Order working doc'!$B$4:$CO$60,BD$100,FALSE),"-")</f>
        <v>-</v>
      </c>
      <c r="BE56" s="21" t="str">
        <f>IFERROR(VLOOKUP($A56,'All Running Order working doc'!$B$4:$CO$60,BE$100,FALSE),"-")</f>
        <v>-</v>
      </c>
      <c r="BF56" s="21" t="str">
        <f>IFERROR(VLOOKUP($A56,'All Running Order working doc'!$B$4:$CO$60,BF$100,FALSE),"-")</f>
        <v>-</v>
      </c>
      <c r="BG56" s="21" t="str">
        <f>IFERROR(VLOOKUP($A56,'All Running Order working doc'!$B$4:$CO$60,BG$100,FALSE),"-")</f>
        <v>-</v>
      </c>
      <c r="BH56" s="21" t="str">
        <f>IFERROR(VLOOKUP($A56,'All Running Order working doc'!$B$4:$CO$60,BH$100,FALSE),"-")</f>
        <v>-</v>
      </c>
      <c r="BI56" s="21" t="str">
        <f>IFERROR(VLOOKUP($A56,'All Running Order working doc'!$B$4:$CO$60,BI$100,FALSE),"-")</f>
        <v>-</v>
      </c>
      <c r="BJ56" s="21" t="str">
        <f>IFERROR(VLOOKUP($A56,'All Running Order working doc'!$B$4:$CO$60,BJ$100,FALSE),"-")</f>
        <v>-</v>
      </c>
      <c r="BK56" s="21" t="str">
        <f>IFERROR(VLOOKUP($A56,'All Running Order working doc'!$B$4:$CO$60,BK$100,FALSE),"-")</f>
        <v>-</v>
      </c>
      <c r="BL56" s="21" t="str">
        <f>IFERROR(VLOOKUP($A56,'All Running Order working doc'!$B$4:$CO$60,BL$100,FALSE),"-")</f>
        <v>-</v>
      </c>
      <c r="BM56" s="21" t="str">
        <f>IFERROR(VLOOKUP($A56,'All Running Order working doc'!$B$4:$CO$60,BM$100,FALSE),"-")</f>
        <v>-</v>
      </c>
      <c r="BN56" s="21" t="str">
        <f>IFERROR(VLOOKUP($A56,'All Running Order working doc'!$B$4:$CO$60,BN$100,FALSE),"-")</f>
        <v>-</v>
      </c>
      <c r="BO56" s="21" t="str">
        <f>IFERROR(VLOOKUP($A56,'All Running Order working doc'!$B$4:$CO$60,BO$100,FALSE),"-")</f>
        <v>-</v>
      </c>
      <c r="BP56" s="21" t="str">
        <f>IFERROR(VLOOKUP($A56,'All Running Order working doc'!$B$4:$CO$60,BP$100,FALSE),"-")</f>
        <v>-</v>
      </c>
      <c r="BQ56" s="21" t="str">
        <f>IFERROR(VLOOKUP($A56,'All Running Order working doc'!$B$4:$CO$60,BQ$100,FALSE),"-")</f>
        <v>-</v>
      </c>
      <c r="BR56" s="21" t="str">
        <f>IFERROR(VLOOKUP($A56,'All Running Order working doc'!$B$4:$CO$60,BR$100,FALSE),"-")</f>
        <v>-</v>
      </c>
      <c r="BS56" s="21" t="str">
        <f>IFERROR(VLOOKUP($A56,'All Running Order working doc'!$B$4:$CO$60,BS$100,FALSE),"-")</f>
        <v>-</v>
      </c>
      <c r="BT56" s="21" t="str">
        <f>IFERROR(VLOOKUP($A56,'All Running Order working doc'!$B$4:$CO$60,BT$100,FALSE),"-")</f>
        <v>-</v>
      </c>
      <c r="BU56" s="21" t="str">
        <f>IFERROR(VLOOKUP($A56,'All Running Order working doc'!$B$4:$CO$60,BU$100,FALSE),"-")</f>
        <v>-</v>
      </c>
      <c r="BV56" s="21" t="str">
        <f>IFERROR(VLOOKUP($A56,'All Running Order working doc'!$B$4:$CO$60,BV$100,FALSE),"-")</f>
        <v>-</v>
      </c>
      <c r="BW56" s="21" t="str">
        <f>IFERROR(VLOOKUP($A56,'All Running Order working doc'!$B$4:$CO$60,BW$100,FALSE),"-")</f>
        <v>-</v>
      </c>
      <c r="BX56" s="21" t="str">
        <f>IFERROR(VLOOKUP($A56,'All Running Order working doc'!$B$4:$CO$60,BX$100,FALSE),"-")</f>
        <v>-</v>
      </c>
      <c r="BY56" s="21" t="str">
        <f>IFERROR(VLOOKUP($A56,'All Running Order working doc'!$B$4:$CO$60,BY$100,FALSE),"-")</f>
        <v>-</v>
      </c>
      <c r="BZ56" s="21" t="str">
        <f>IFERROR(VLOOKUP($A56,'All Running Order working doc'!$B$4:$CO$60,BZ$100,FALSE),"-")</f>
        <v>-</v>
      </c>
      <c r="CA56" s="21" t="str">
        <f>IFERROR(VLOOKUP($A56,'All Running Order working doc'!$B$4:$CO$60,CA$100,FALSE),"-")</f>
        <v>-</v>
      </c>
      <c r="CB56" s="21" t="str">
        <f>IFERROR(VLOOKUP($A56,'All Running Order working doc'!$B$4:$CO$60,CB$100,FALSE),"-")</f>
        <v>-</v>
      </c>
      <c r="CC56" s="21" t="str">
        <f>IFERROR(VLOOKUP($A56,'All Running Order working doc'!$B$4:$CO$60,CC$100,FALSE),"-")</f>
        <v>-</v>
      </c>
      <c r="CD56" s="21" t="str">
        <f>IFERROR(VLOOKUP($A56,'All Running Order working doc'!$B$4:$CO$60,CD$100,FALSE),"-")</f>
        <v>-</v>
      </c>
      <c r="CE56" s="21" t="str">
        <f>IFERROR(VLOOKUP($A56,'All Running Order working doc'!$B$4:$CO$60,CE$100,FALSE),"-")</f>
        <v>-</v>
      </c>
      <c r="CF56" s="21" t="str">
        <f>IFERROR(VLOOKUP($A56,'All Running Order working doc'!$B$4:$CO$60,CF$100,FALSE),"-")</f>
        <v>-</v>
      </c>
      <c r="CG56" s="21" t="str">
        <f>IFERROR(VLOOKUP($A56,'All Running Order working doc'!$B$4:$CO$60,CG$100,FALSE),"-")</f>
        <v>-</v>
      </c>
      <c r="CH56" s="21" t="str">
        <f>IFERROR(VLOOKUP($A56,'All Running Order working doc'!$B$4:$CO$60,CH$100,FALSE),"-")</f>
        <v>-</v>
      </c>
      <c r="CI56" s="21" t="str">
        <f>IFERROR(VLOOKUP($A56,'All Running Order working doc'!$B$4:$CO$60,CI$100,FALSE),"-")</f>
        <v>-</v>
      </c>
      <c r="CJ56" s="21" t="str">
        <f>IFERROR(VLOOKUP($A56,'All Running Order working doc'!$B$4:$CO$60,CJ$100,FALSE),"-")</f>
        <v>-</v>
      </c>
      <c r="CK56" s="21" t="str">
        <f>IFERROR(VLOOKUP($A56,'All Running Order working doc'!$B$4:$CO$60,CK$100,FALSE),"-")</f>
        <v>-</v>
      </c>
      <c r="CL56" s="21" t="str">
        <f>IFERROR(VLOOKUP($A56,'All Running Order working doc'!$B$4:$CO$60,CL$100,FALSE),"-")</f>
        <v>-</v>
      </c>
      <c r="CM56" s="21" t="str">
        <f>IFERROR(VLOOKUP($A56,'All Running Order working doc'!$B$4:$CO$60,CM$100,FALSE),"-")</f>
        <v>-</v>
      </c>
      <c r="CN56" s="21" t="str">
        <f>IFERROR(VLOOKUP($A56,'All Running Order working doc'!$B$4:$CO$60,CN$100,FALSE),"-")</f>
        <v>-</v>
      </c>
      <c r="CQ56" s="3">
        <v>53</v>
      </c>
    </row>
    <row r="57" spans="1:95" x14ac:dyDescent="0.3">
      <c r="A57" s="3" t="str">
        <f>CONCATENATE(Constants!$D$3,CQ57,)</f>
        <v>Clubman54</v>
      </c>
      <c r="B57" s="12" t="str">
        <f>IFERROR(VLOOKUP($A57,'All Running Order working doc'!$B$4:$CO$60,B$100,FALSE),"-")</f>
        <v>-</v>
      </c>
      <c r="C57" s="21" t="str">
        <f>IFERROR(VLOOKUP($A57,'All Running Order working doc'!$B$4:$CO$60,C$100,FALSE),"-")</f>
        <v>-</v>
      </c>
      <c r="D57" s="21" t="str">
        <f>IFERROR(VLOOKUP($A57,'All Running Order working doc'!$B$4:$CO$60,D$100,FALSE),"-")</f>
        <v>-</v>
      </c>
      <c r="E57" s="21" t="str">
        <f>IFERROR(VLOOKUP($A57,'All Running Order working doc'!$B$4:$CO$60,E$100,FALSE),"-")</f>
        <v>-</v>
      </c>
      <c r="F57" s="21" t="str">
        <f>IFERROR(VLOOKUP($A57,'All Running Order working doc'!$B$4:$CO$60,F$100,FALSE),"-")</f>
        <v>-</v>
      </c>
      <c r="G57" s="21" t="str">
        <f>IFERROR(VLOOKUP($A57,'All Running Order working doc'!$B$4:$CO$60,G$100,FALSE),"-")</f>
        <v>-</v>
      </c>
      <c r="H57" s="21" t="str">
        <f>IFERROR(VLOOKUP($A57,'All Running Order working doc'!$B$4:$CO$60,H$100,FALSE),"-")</f>
        <v>-</v>
      </c>
      <c r="I57" s="21" t="str">
        <f>IFERROR(VLOOKUP($A57,'All Running Order working doc'!$B$4:$CO$60,I$100,FALSE),"-")</f>
        <v>-</v>
      </c>
      <c r="J57" s="21" t="str">
        <f>IFERROR(VLOOKUP($A57,'All Running Order working doc'!$B$4:$CO$60,J$100,FALSE),"-")</f>
        <v>-</v>
      </c>
      <c r="K57" s="21" t="str">
        <f>IFERROR(VLOOKUP($A57,'All Running Order working doc'!$B$4:$CO$60,K$100,FALSE),"-")</f>
        <v>-</v>
      </c>
      <c r="L57" s="21" t="str">
        <f>IFERROR(VLOOKUP($A57,'All Running Order working doc'!$B$4:$CO$60,L$100,FALSE),"-")</f>
        <v>-</v>
      </c>
      <c r="M57" s="21" t="str">
        <f>IFERROR(VLOOKUP($A57,'All Running Order working doc'!$B$4:$CO$60,M$100,FALSE),"-")</f>
        <v>-</v>
      </c>
      <c r="N57" s="21" t="str">
        <f>IFERROR(VLOOKUP($A57,'All Running Order working doc'!$B$4:$CO$60,N$100,FALSE),"-")</f>
        <v>-</v>
      </c>
      <c r="O57" s="21" t="str">
        <f>IFERROR(VLOOKUP($A57,'All Running Order working doc'!$B$4:$CO$60,O$100,FALSE),"-")</f>
        <v>-</v>
      </c>
      <c r="P57" s="21" t="str">
        <f>IFERROR(VLOOKUP($A57,'All Running Order working doc'!$B$4:$CO$60,P$100,FALSE),"-")</f>
        <v>-</v>
      </c>
      <c r="Q57" s="21" t="str">
        <f>IFERROR(VLOOKUP($A57,'All Running Order working doc'!$B$4:$CO$60,Q$100,FALSE),"-")</f>
        <v>-</v>
      </c>
      <c r="R57" s="21" t="str">
        <f>IFERROR(VLOOKUP($A57,'All Running Order working doc'!$B$4:$CO$60,R$100,FALSE),"-")</f>
        <v>-</v>
      </c>
      <c r="S57" s="21" t="str">
        <f>IFERROR(VLOOKUP($A57,'All Running Order working doc'!$B$4:$CO$60,S$100,FALSE),"-")</f>
        <v>-</v>
      </c>
      <c r="T57" s="21" t="str">
        <f>IFERROR(VLOOKUP($A57,'All Running Order working doc'!$B$4:$CO$60,T$100,FALSE),"-")</f>
        <v>-</v>
      </c>
      <c r="U57" s="21" t="str">
        <f>IFERROR(VLOOKUP($A57,'All Running Order working doc'!$B$4:$CO$60,U$100,FALSE),"-")</f>
        <v>-</v>
      </c>
      <c r="V57" s="21" t="str">
        <f>IFERROR(VLOOKUP($A57,'All Running Order working doc'!$B$4:$CO$60,V$100,FALSE),"-")</f>
        <v>-</v>
      </c>
      <c r="W57" s="21" t="str">
        <f>IFERROR(VLOOKUP($A57,'All Running Order working doc'!$B$4:$CO$60,W$100,FALSE),"-")</f>
        <v>-</v>
      </c>
      <c r="X57" s="21" t="str">
        <f>IFERROR(VLOOKUP($A57,'All Running Order working doc'!$B$4:$CO$60,X$100,FALSE),"-")</f>
        <v>-</v>
      </c>
      <c r="Y57" s="21" t="str">
        <f>IFERROR(VLOOKUP($A57,'All Running Order working doc'!$B$4:$CO$60,Y$100,FALSE),"-")</f>
        <v>-</v>
      </c>
      <c r="Z57" s="21" t="str">
        <f>IFERROR(VLOOKUP($A57,'All Running Order working doc'!$B$4:$CO$60,Z$100,FALSE),"-")</f>
        <v>-</v>
      </c>
      <c r="AA57" s="21" t="str">
        <f>IFERROR(VLOOKUP($A57,'All Running Order working doc'!$B$4:$CO$60,AA$100,FALSE),"-")</f>
        <v>-</v>
      </c>
      <c r="AB57" s="21" t="str">
        <f>IFERROR(VLOOKUP($A57,'All Running Order working doc'!$B$4:$CO$60,AB$100,FALSE),"-")</f>
        <v>-</v>
      </c>
      <c r="AC57" s="21" t="str">
        <f>IFERROR(VLOOKUP($A57,'All Running Order working doc'!$B$4:$CO$60,AC$100,FALSE),"-")</f>
        <v>-</v>
      </c>
      <c r="AD57" s="21" t="str">
        <f>IFERROR(VLOOKUP($A57,'All Running Order working doc'!$B$4:$CO$60,AD$100,FALSE),"-")</f>
        <v>-</v>
      </c>
      <c r="AE57" s="21" t="str">
        <f>IFERROR(VLOOKUP($A57,'All Running Order working doc'!$B$4:$CO$60,AE$100,FALSE),"-")</f>
        <v>-</v>
      </c>
      <c r="AF57" s="21" t="str">
        <f>IFERROR(VLOOKUP($A57,'All Running Order working doc'!$B$4:$CO$60,AF$100,FALSE),"-")</f>
        <v>-</v>
      </c>
      <c r="AG57" s="21" t="str">
        <f>IFERROR(VLOOKUP($A57,'All Running Order working doc'!$B$4:$CO$60,AG$100,FALSE),"-")</f>
        <v>-</v>
      </c>
      <c r="AH57" s="21" t="str">
        <f>IFERROR(VLOOKUP($A57,'All Running Order working doc'!$B$4:$CO$60,AH$100,FALSE),"-")</f>
        <v>-</v>
      </c>
      <c r="AI57" s="21" t="str">
        <f>IFERROR(VLOOKUP($A57,'All Running Order working doc'!$B$4:$CO$60,AI$100,FALSE),"-")</f>
        <v>-</v>
      </c>
      <c r="AJ57" s="21" t="str">
        <f>IFERROR(VLOOKUP($A57,'All Running Order working doc'!$B$4:$CO$60,AJ$100,FALSE),"-")</f>
        <v>-</v>
      </c>
      <c r="AK57" s="21" t="str">
        <f>IFERROR(VLOOKUP($A57,'All Running Order working doc'!$B$4:$CO$60,AK$100,FALSE),"-")</f>
        <v>-</v>
      </c>
      <c r="AL57" s="21" t="str">
        <f>IFERROR(VLOOKUP($A57,'All Running Order working doc'!$B$4:$CO$60,AL$100,FALSE),"-")</f>
        <v>-</v>
      </c>
      <c r="AM57" s="21" t="str">
        <f>IFERROR(VLOOKUP($A57,'All Running Order working doc'!$B$4:$CO$60,AM$100,FALSE),"-")</f>
        <v>-</v>
      </c>
      <c r="AN57" s="21" t="str">
        <f>IFERROR(VLOOKUP($A57,'All Running Order working doc'!$B$4:$CO$60,AN$100,FALSE),"-")</f>
        <v>-</v>
      </c>
      <c r="AO57" s="21" t="str">
        <f>IFERROR(VLOOKUP($A57,'All Running Order working doc'!$B$4:$CO$60,AO$100,FALSE),"-")</f>
        <v>-</v>
      </c>
      <c r="AP57" s="21" t="str">
        <f>IFERROR(VLOOKUP($A57,'All Running Order working doc'!$B$4:$CO$60,AP$100,FALSE),"-")</f>
        <v>-</v>
      </c>
      <c r="AQ57" s="21" t="str">
        <f>IFERROR(VLOOKUP($A57,'All Running Order working doc'!$B$4:$CO$60,AQ$100,FALSE),"-")</f>
        <v>-</v>
      </c>
      <c r="AR57" s="21" t="str">
        <f>IFERROR(VLOOKUP($A57,'All Running Order working doc'!$B$4:$CO$60,AR$100,FALSE),"-")</f>
        <v>-</v>
      </c>
      <c r="AS57" s="21" t="str">
        <f>IFERROR(VLOOKUP($A57,'All Running Order working doc'!$B$4:$CO$60,AS$100,FALSE),"-")</f>
        <v>-</v>
      </c>
      <c r="AT57" s="21" t="str">
        <f>IFERROR(VLOOKUP($A57,'All Running Order working doc'!$B$4:$CO$60,AT$100,FALSE),"-")</f>
        <v>-</v>
      </c>
      <c r="AU57" s="21" t="str">
        <f>IFERROR(VLOOKUP($A57,'All Running Order working doc'!$B$4:$CO$60,AU$100,FALSE),"-")</f>
        <v>-</v>
      </c>
      <c r="AV57" s="21" t="str">
        <f>IFERROR(VLOOKUP($A57,'All Running Order working doc'!$B$4:$CO$60,AV$100,FALSE),"-")</f>
        <v>-</v>
      </c>
      <c r="AW57" s="21" t="str">
        <f>IFERROR(VLOOKUP($A57,'All Running Order working doc'!$B$4:$CO$60,AW$100,FALSE),"-")</f>
        <v>-</v>
      </c>
      <c r="AX57" s="21" t="str">
        <f>IFERROR(VLOOKUP($A57,'All Running Order working doc'!$B$4:$CO$60,AX$100,FALSE),"-")</f>
        <v>-</v>
      </c>
      <c r="AY57" s="21" t="str">
        <f>IFERROR(VLOOKUP($A57,'All Running Order working doc'!$B$4:$CO$60,AY$100,FALSE),"-")</f>
        <v>-</v>
      </c>
      <c r="AZ57" s="21" t="str">
        <f>IFERROR(VLOOKUP($A57,'All Running Order working doc'!$B$4:$CO$60,AZ$100,FALSE),"-")</f>
        <v>-</v>
      </c>
      <c r="BA57" s="21" t="str">
        <f>IFERROR(VLOOKUP($A57,'All Running Order working doc'!$B$4:$CO$60,BA$100,FALSE),"-")</f>
        <v>-</v>
      </c>
      <c r="BB57" s="21" t="str">
        <f>IFERROR(VLOOKUP($A57,'All Running Order working doc'!$B$4:$CO$60,BB$100,FALSE),"-")</f>
        <v>-</v>
      </c>
      <c r="BC57" s="21" t="str">
        <f>IFERROR(VLOOKUP($A57,'All Running Order working doc'!$B$4:$CO$60,BC$100,FALSE),"-")</f>
        <v>-</v>
      </c>
      <c r="BD57" s="21" t="str">
        <f>IFERROR(VLOOKUP($A57,'All Running Order working doc'!$B$4:$CO$60,BD$100,FALSE),"-")</f>
        <v>-</v>
      </c>
      <c r="BE57" s="21" t="str">
        <f>IFERROR(VLOOKUP($A57,'All Running Order working doc'!$B$4:$CO$60,BE$100,FALSE),"-")</f>
        <v>-</v>
      </c>
      <c r="BF57" s="21" t="str">
        <f>IFERROR(VLOOKUP($A57,'All Running Order working doc'!$B$4:$CO$60,BF$100,FALSE),"-")</f>
        <v>-</v>
      </c>
      <c r="BG57" s="21" t="str">
        <f>IFERROR(VLOOKUP($A57,'All Running Order working doc'!$B$4:$CO$60,BG$100,FALSE),"-")</f>
        <v>-</v>
      </c>
      <c r="BH57" s="21" t="str">
        <f>IFERROR(VLOOKUP($A57,'All Running Order working doc'!$B$4:$CO$60,BH$100,FALSE),"-")</f>
        <v>-</v>
      </c>
      <c r="BI57" s="21" t="str">
        <f>IFERROR(VLOOKUP($A57,'All Running Order working doc'!$B$4:$CO$60,BI$100,FALSE),"-")</f>
        <v>-</v>
      </c>
      <c r="BJ57" s="21" t="str">
        <f>IFERROR(VLOOKUP($A57,'All Running Order working doc'!$B$4:$CO$60,BJ$100,FALSE),"-")</f>
        <v>-</v>
      </c>
      <c r="BK57" s="21" t="str">
        <f>IFERROR(VLOOKUP($A57,'All Running Order working doc'!$B$4:$CO$60,BK$100,FALSE),"-")</f>
        <v>-</v>
      </c>
      <c r="BL57" s="21" t="str">
        <f>IFERROR(VLOOKUP($A57,'All Running Order working doc'!$B$4:$CO$60,BL$100,FALSE),"-")</f>
        <v>-</v>
      </c>
      <c r="BM57" s="21" t="str">
        <f>IFERROR(VLOOKUP($A57,'All Running Order working doc'!$B$4:$CO$60,BM$100,FALSE),"-")</f>
        <v>-</v>
      </c>
      <c r="BN57" s="21" t="str">
        <f>IFERROR(VLOOKUP($A57,'All Running Order working doc'!$B$4:$CO$60,BN$100,FALSE),"-")</f>
        <v>-</v>
      </c>
      <c r="BO57" s="21" t="str">
        <f>IFERROR(VLOOKUP($A57,'All Running Order working doc'!$B$4:$CO$60,BO$100,FALSE),"-")</f>
        <v>-</v>
      </c>
      <c r="BP57" s="21" t="str">
        <f>IFERROR(VLOOKUP($A57,'All Running Order working doc'!$B$4:$CO$60,BP$100,FALSE),"-")</f>
        <v>-</v>
      </c>
      <c r="BQ57" s="21" t="str">
        <f>IFERROR(VLOOKUP($A57,'All Running Order working doc'!$B$4:$CO$60,BQ$100,FALSE),"-")</f>
        <v>-</v>
      </c>
      <c r="BR57" s="21" t="str">
        <f>IFERROR(VLOOKUP($A57,'All Running Order working doc'!$B$4:$CO$60,BR$100,FALSE),"-")</f>
        <v>-</v>
      </c>
      <c r="BS57" s="21" t="str">
        <f>IFERROR(VLOOKUP($A57,'All Running Order working doc'!$B$4:$CO$60,BS$100,FALSE),"-")</f>
        <v>-</v>
      </c>
      <c r="BT57" s="21" t="str">
        <f>IFERROR(VLOOKUP($A57,'All Running Order working doc'!$B$4:$CO$60,BT$100,FALSE),"-")</f>
        <v>-</v>
      </c>
      <c r="BU57" s="21" t="str">
        <f>IFERROR(VLOOKUP($A57,'All Running Order working doc'!$B$4:$CO$60,BU$100,FALSE),"-")</f>
        <v>-</v>
      </c>
      <c r="BV57" s="21" t="str">
        <f>IFERROR(VLOOKUP($A57,'All Running Order working doc'!$B$4:$CO$60,BV$100,FALSE),"-")</f>
        <v>-</v>
      </c>
      <c r="BW57" s="21" t="str">
        <f>IFERROR(VLOOKUP($A57,'All Running Order working doc'!$B$4:$CO$60,BW$100,FALSE),"-")</f>
        <v>-</v>
      </c>
      <c r="BX57" s="21" t="str">
        <f>IFERROR(VLOOKUP($A57,'All Running Order working doc'!$B$4:$CO$60,BX$100,FALSE),"-")</f>
        <v>-</v>
      </c>
      <c r="BY57" s="21" t="str">
        <f>IFERROR(VLOOKUP($A57,'All Running Order working doc'!$B$4:$CO$60,BY$100,FALSE),"-")</f>
        <v>-</v>
      </c>
      <c r="BZ57" s="21" t="str">
        <f>IFERROR(VLOOKUP($A57,'All Running Order working doc'!$B$4:$CO$60,BZ$100,FALSE),"-")</f>
        <v>-</v>
      </c>
      <c r="CA57" s="21" t="str">
        <f>IFERROR(VLOOKUP($A57,'All Running Order working doc'!$B$4:$CO$60,CA$100,FALSE),"-")</f>
        <v>-</v>
      </c>
      <c r="CB57" s="21" t="str">
        <f>IFERROR(VLOOKUP($A57,'All Running Order working doc'!$B$4:$CO$60,CB$100,FALSE),"-")</f>
        <v>-</v>
      </c>
      <c r="CC57" s="21" t="str">
        <f>IFERROR(VLOOKUP($A57,'All Running Order working doc'!$B$4:$CO$60,CC$100,FALSE),"-")</f>
        <v>-</v>
      </c>
      <c r="CD57" s="21" t="str">
        <f>IFERROR(VLOOKUP($A57,'All Running Order working doc'!$B$4:$CO$60,CD$100,FALSE),"-")</f>
        <v>-</v>
      </c>
      <c r="CE57" s="21" t="str">
        <f>IFERROR(VLOOKUP($A57,'All Running Order working doc'!$B$4:$CO$60,CE$100,FALSE),"-")</f>
        <v>-</v>
      </c>
      <c r="CF57" s="21" t="str">
        <f>IFERROR(VLOOKUP($A57,'All Running Order working doc'!$B$4:$CO$60,CF$100,FALSE),"-")</f>
        <v>-</v>
      </c>
      <c r="CG57" s="21" t="str">
        <f>IFERROR(VLOOKUP($A57,'All Running Order working doc'!$B$4:$CO$60,CG$100,FALSE),"-")</f>
        <v>-</v>
      </c>
      <c r="CH57" s="21" t="str">
        <f>IFERROR(VLOOKUP($A57,'All Running Order working doc'!$B$4:$CO$60,CH$100,FALSE),"-")</f>
        <v>-</v>
      </c>
      <c r="CI57" s="21" t="str">
        <f>IFERROR(VLOOKUP($A57,'All Running Order working doc'!$B$4:$CO$60,CI$100,FALSE),"-")</f>
        <v>-</v>
      </c>
      <c r="CJ57" s="21" t="str">
        <f>IFERROR(VLOOKUP($A57,'All Running Order working doc'!$B$4:$CO$60,CJ$100,FALSE),"-")</f>
        <v>-</v>
      </c>
      <c r="CK57" s="21" t="str">
        <f>IFERROR(VLOOKUP($A57,'All Running Order working doc'!$B$4:$CO$60,CK$100,FALSE),"-")</f>
        <v>-</v>
      </c>
      <c r="CL57" s="21" t="str">
        <f>IFERROR(VLOOKUP($A57,'All Running Order working doc'!$B$4:$CO$60,CL$100,FALSE),"-")</f>
        <v>-</v>
      </c>
      <c r="CM57" s="21" t="str">
        <f>IFERROR(VLOOKUP($A57,'All Running Order working doc'!$B$4:$CO$60,CM$100,FALSE),"-")</f>
        <v>-</v>
      </c>
      <c r="CN57" s="21" t="str">
        <f>IFERROR(VLOOKUP($A57,'All Running Order working doc'!$B$4:$CO$60,CN$100,FALSE),"-")</f>
        <v>-</v>
      </c>
      <c r="CQ57" s="3">
        <v>54</v>
      </c>
    </row>
    <row r="58" spans="1:95" x14ac:dyDescent="0.3">
      <c r="A58" s="3" t="str">
        <f>CONCATENATE(Constants!$D$3,CQ58,)</f>
        <v>Clubman55</v>
      </c>
      <c r="B58" s="12" t="str">
        <f>IFERROR(VLOOKUP($A58,'All Running Order working doc'!$B$4:$CO$60,B$100,FALSE),"-")</f>
        <v>-</v>
      </c>
      <c r="C58" s="21" t="str">
        <f>IFERROR(VLOOKUP($A58,'All Running Order working doc'!$B$4:$CO$60,C$100,FALSE),"-")</f>
        <v>-</v>
      </c>
      <c r="D58" s="21" t="str">
        <f>IFERROR(VLOOKUP($A58,'All Running Order working doc'!$B$4:$CO$60,D$100,FALSE),"-")</f>
        <v>-</v>
      </c>
      <c r="E58" s="21" t="str">
        <f>IFERROR(VLOOKUP($A58,'All Running Order working doc'!$B$4:$CO$60,E$100,FALSE),"-")</f>
        <v>-</v>
      </c>
      <c r="F58" s="21" t="str">
        <f>IFERROR(VLOOKUP($A58,'All Running Order working doc'!$B$4:$CO$60,F$100,FALSE),"-")</f>
        <v>-</v>
      </c>
      <c r="G58" s="21" t="str">
        <f>IFERROR(VLOOKUP($A58,'All Running Order working doc'!$B$4:$CO$60,G$100,FALSE),"-")</f>
        <v>-</v>
      </c>
      <c r="H58" s="21" t="str">
        <f>IFERROR(VLOOKUP($A58,'All Running Order working doc'!$B$4:$CO$60,H$100,FALSE),"-")</f>
        <v>-</v>
      </c>
      <c r="I58" s="21" t="str">
        <f>IFERROR(VLOOKUP($A58,'All Running Order working doc'!$B$4:$CO$60,I$100,FALSE),"-")</f>
        <v>-</v>
      </c>
      <c r="J58" s="21" t="str">
        <f>IFERROR(VLOOKUP($A58,'All Running Order working doc'!$B$4:$CO$60,J$100,FALSE),"-")</f>
        <v>-</v>
      </c>
      <c r="K58" s="21" t="str">
        <f>IFERROR(VLOOKUP($A58,'All Running Order working doc'!$B$4:$CO$60,K$100,FALSE),"-")</f>
        <v>-</v>
      </c>
      <c r="L58" s="21" t="str">
        <f>IFERROR(VLOOKUP($A58,'All Running Order working doc'!$B$4:$CO$60,L$100,FALSE),"-")</f>
        <v>-</v>
      </c>
      <c r="M58" s="21" t="str">
        <f>IFERROR(VLOOKUP($A58,'All Running Order working doc'!$B$4:$CO$60,M$100,FALSE),"-")</f>
        <v>-</v>
      </c>
      <c r="N58" s="21" t="str">
        <f>IFERROR(VLOOKUP($A58,'All Running Order working doc'!$B$4:$CO$60,N$100,FALSE),"-")</f>
        <v>-</v>
      </c>
      <c r="O58" s="21" t="str">
        <f>IFERROR(VLOOKUP($A58,'All Running Order working doc'!$B$4:$CO$60,O$100,FALSE),"-")</f>
        <v>-</v>
      </c>
      <c r="P58" s="21" t="str">
        <f>IFERROR(VLOOKUP($A58,'All Running Order working doc'!$B$4:$CO$60,P$100,FALSE),"-")</f>
        <v>-</v>
      </c>
      <c r="Q58" s="21" t="str">
        <f>IFERROR(VLOOKUP($A58,'All Running Order working doc'!$B$4:$CO$60,Q$100,FALSE),"-")</f>
        <v>-</v>
      </c>
      <c r="R58" s="21" t="str">
        <f>IFERROR(VLOOKUP($A58,'All Running Order working doc'!$B$4:$CO$60,R$100,FALSE),"-")</f>
        <v>-</v>
      </c>
      <c r="S58" s="21" t="str">
        <f>IFERROR(VLOOKUP($A58,'All Running Order working doc'!$B$4:$CO$60,S$100,FALSE),"-")</f>
        <v>-</v>
      </c>
      <c r="T58" s="21" t="str">
        <f>IFERROR(VLOOKUP($A58,'All Running Order working doc'!$B$4:$CO$60,T$100,FALSE),"-")</f>
        <v>-</v>
      </c>
      <c r="U58" s="21" t="str">
        <f>IFERROR(VLOOKUP($A58,'All Running Order working doc'!$B$4:$CO$60,U$100,FALSE),"-")</f>
        <v>-</v>
      </c>
      <c r="V58" s="21" t="str">
        <f>IFERROR(VLOOKUP($A58,'All Running Order working doc'!$B$4:$CO$60,V$100,FALSE),"-")</f>
        <v>-</v>
      </c>
      <c r="W58" s="21" t="str">
        <f>IFERROR(VLOOKUP($A58,'All Running Order working doc'!$B$4:$CO$60,W$100,FALSE),"-")</f>
        <v>-</v>
      </c>
      <c r="X58" s="21" t="str">
        <f>IFERROR(VLOOKUP($A58,'All Running Order working doc'!$B$4:$CO$60,X$100,FALSE),"-")</f>
        <v>-</v>
      </c>
      <c r="Y58" s="21" t="str">
        <f>IFERROR(VLOOKUP($A58,'All Running Order working doc'!$B$4:$CO$60,Y$100,FALSE),"-")</f>
        <v>-</v>
      </c>
      <c r="Z58" s="21" t="str">
        <f>IFERROR(VLOOKUP($A58,'All Running Order working doc'!$B$4:$CO$60,Z$100,FALSE),"-")</f>
        <v>-</v>
      </c>
      <c r="AA58" s="21" t="str">
        <f>IFERROR(VLOOKUP($A58,'All Running Order working doc'!$B$4:$CO$60,AA$100,FALSE),"-")</f>
        <v>-</v>
      </c>
      <c r="AB58" s="21" t="str">
        <f>IFERROR(VLOOKUP($A58,'All Running Order working doc'!$B$4:$CO$60,AB$100,FALSE),"-")</f>
        <v>-</v>
      </c>
      <c r="AC58" s="21" t="str">
        <f>IFERROR(VLOOKUP($A58,'All Running Order working doc'!$B$4:$CO$60,AC$100,FALSE),"-")</f>
        <v>-</v>
      </c>
      <c r="AD58" s="21" t="str">
        <f>IFERROR(VLOOKUP($A58,'All Running Order working doc'!$B$4:$CO$60,AD$100,FALSE),"-")</f>
        <v>-</v>
      </c>
      <c r="AE58" s="21" t="str">
        <f>IFERROR(VLOOKUP($A58,'All Running Order working doc'!$B$4:$CO$60,AE$100,FALSE),"-")</f>
        <v>-</v>
      </c>
      <c r="AF58" s="21" t="str">
        <f>IFERROR(VLOOKUP($A58,'All Running Order working doc'!$B$4:$CO$60,AF$100,FALSE),"-")</f>
        <v>-</v>
      </c>
      <c r="AG58" s="21" t="str">
        <f>IFERROR(VLOOKUP($A58,'All Running Order working doc'!$B$4:$CO$60,AG$100,FALSE),"-")</f>
        <v>-</v>
      </c>
      <c r="AH58" s="21" t="str">
        <f>IFERROR(VLOOKUP($A58,'All Running Order working doc'!$B$4:$CO$60,AH$100,FALSE),"-")</f>
        <v>-</v>
      </c>
      <c r="AI58" s="21" t="str">
        <f>IFERROR(VLOOKUP($A58,'All Running Order working doc'!$B$4:$CO$60,AI$100,FALSE),"-")</f>
        <v>-</v>
      </c>
      <c r="AJ58" s="21" t="str">
        <f>IFERROR(VLOOKUP($A58,'All Running Order working doc'!$B$4:$CO$60,AJ$100,FALSE),"-")</f>
        <v>-</v>
      </c>
      <c r="AK58" s="21" t="str">
        <f>IFERROR(VLOOKUP($A58,'All Running Order working doc'!$B$4:$CO$60,AK$100,FALSE),"-")</f>
        <v>-</v>
      </c>
      <c r="AL58" s="21" t="str">
        <f>IFERROR(VLOOKUP($A58,'All Running Order working doc'!$B$4:$CO$60,AL$100,FALSE),"-")</f>
        <v>-</v>
      </c>
      <c r="AM58" s="21" t="str">
        <f>IFERROR(VLOOKUP($A58,'All Running Order working doc'!$B$4:$CO$60,AM$100,FALSE),"-")</f>
        <v>-</v>
      </c>
      <c r="AN58" s="21" t="str">
        <f>IFERROR(VLOOKUP($A58,'All Running Order working doc'!$B$4:$CO$60,AN$100,FALSE),"-")</f>
        <v>-</v>
      </c>
      <c r="AO58" s="21" t="str">
        <f>IFERROR(VLOOKUP($A58,'All Running Order working doc'!$B$4:$CO$60,AO$100,FALSE),"-")</f>
        <v>-</v>
      </c>
      <c r="AP58" s="21" t="str">
        <f>IFERROR(VLOOKUP($A58,'All Running Order working doc'!$B$4:$CO$60,AP$100,FALSE),"-")</f>
        <v>-</v>
      </c>
      <c r="AQ58" s="21" t="str">
        <f>IFERROR(VLOOKUP($A58,'All Running Order working doc'!$B$4:$CO$60,AQ$100,FALSE),"-")</f>
        <v>-</v>
      </c>
      <c r="AR58" s="21" t="str">
        <f>IFERROR(VLOOKUP($A58,'All Running Order working doc'!$B$4:$CO$60,AR$100,FALSE),"-")</f>
        <v>-</v>
      </c>
      <c r="AS58" s="21" t="str">
        <f>IFERROR(VLOOKUP($A58,'All Running Order working doc'!$B$4:$CO$60,AS$100,FALSE),"-")</f>
        <v>-</v>
      </c>
      <c r="AT58" s="21" t="str">
        <f>IFERROR(VLOOKUP($A58,'All Running Order working doc'!$B$4:$CO$60,AT$100,FALSE),"-")</f>
        <v>-</v>
      </c>
      <c r="AU58" s="21" t="str">
        <f>IFERROR(VLOOKUP($A58,'All Running Order working doc'!$B$4:$CO$60,AU$100,FALSE),"-")</f>
        <v>-</v>
      </c>
      <c r="AV58" s="21" t="str">
        <f>IFERROR(VLOOKUP($A58,'All Running Order working doc'!$B$4:$CO$60,AV$100,FALSE),"-")</f>
        <v>-</v>
      </c>
      <c r="AW58" s="21" t="str">
        <f>IFERROR(VLOOKUP($A58,'All Running Order working doc'!$B$4:$CO$60,AW$100,FALSE),"-")</f>
        <v>-</v>
      </c>
      <c r="AX58" s="21" t="str">
        <f>IFERROR(VLOOKUP($A58,'All Running Order working doc'!$B$4:$CO$60,AX$100,FALSE),"-")</f>
        <v>-</v>
      </c>
      <c r="AY58" s="21" t="str">
        <f>IFERROR(VLOOKUP($A58,'All Running Order working doc'!$B$4:$CO$60,AY$100,FALSE),"-")</f>
        <v>-</v>
      </c>
      <c r="AZ58" s="21" t="str">
        <f>IFERROR(VLOOKUP($A58,'All Running Order working doc'!$B$4:$CO$60,AZ$100,FALSE),"-")</f>
        <v>-</v>
      </c>
      <c r="BA58" s="21" t="str">
        <f>IFERROR(VLOOKUP($A58,'All Running Order working doc'!$B$4:$CO$60,BA$100,FALSE),"-")</f>
        <v>-</v>
      </c>
      <c r="BB58" s="21" t="str">
        <f>IFERROR(VLOOKUP($A58,'All Running Order working doc'!$B$4:$CO$60,BB$100,FALSE),"-")</f>
        <v>-</v>
      </c>
      <c r="BC58" s="21" t="str">
        <f>IFERROR(VLOOKUP($A58,'All Running Order working doc'!$B$4:$CO$60,BC$100,FALSE),"-")</f>
        <v>-</v>
      </c>
      <c r="BD58" s="21" t="str">
        <f>IFERROR(VLOOKUP($A58,'All Running Order working doc'!$B$4:$CO$60,BD$100,FALSE),"-")</f>
        <v>-</v>
      </c>
      <c r="BE58" s="21" t="str">
        <f>IFERROR(VLOOKUP($A58,'All Running Order working doc'!$B$4:$CO$60,BE$100,FALSE),"-")</f>
        <v>-</v>
      </c>
      <c r="BF58" s="21" t="str">
        <f>IFERROR(VLOOKUP($A58,'All Running Order working doc'!$B$4:$CO$60,BF$100,FALSE),"-")</f>
        <v>-</v>
      </c>
      <c r="BG58" s="21" t="str">
        <f>IFERROR(VLOOKUP($A58,'All Running Order working doc'!$B$4:$CO$60,BG$100,FALSE),"-")</f>
        <v>-</v>
      </c>
      <c r="BH58" s="21" t="str">
        <f>IFERROR(VLOOKUP($A58,'All Running Order working doc'!$B$4:$CO$60,BH$100,FALSE),"-")</f>
        <v>-</v>
      </c>
      <c r="BI58" s="21" t="str">
        <f>IFERROR(VLOOKUP($A58,'All Running Order working doc'!$B$4:$CO$60,BI$100,FALSE),"-")</f>
        <v>-</v>
      </c>
      <c r="BJ58" s="21" t="str">
        <f>IFERROR(VLOOKUP($A58,'All Running Order working doc'!$B$4:$CO$60,BJ$100,FALSE),"-")</f>
        <v>-</v>
      </c>
      <c r="BK58" s="21" t="str">
        <f>IFERROR(VLOOKUP($A58,'All Running Order working doc'!$B$4:$CO$60,BK$100,FALSE),"-")</f>
        <v>-</v>
      </c>
      <c r="BL58" s="21" t="str">
        <f>IFERROR(VLOOKUP($A58,'All Running Order working doc'!$B$4:$CO$60,BL$100,FALSE),"-")</f>
        <v>-</v>
      </c>
      <c r="BM58" s="21" t="str">
        <f>IFERROR(VLOOKUP($A58,'All Running Order working doc'!$B$4:$CO$60,BM$100,FALSE),"-")</f>
        <v>-</v>
      </c>
      <c r="BN58" s="21" t="str">
        <f>IFERROR(VLOOKUP($A58,'All Running Order working doc'!$B$4:$CO$60,BN$100,FALSE),"-")</f>
        <v>-</v>
      </c>
      <c r="BO58" s="21" t="str">
        <f>IFERROR(VLOOKUP($A58,'All Running Order working doc'!$B$4:$CO$60,BO$100,FALSE),"-")</f>
        <v>-</v>
      </c>
      <c r="BP58" s="21" t="str">
        <f>IFERROR(VLOOKUP($A58,'All Running Order working doc'!$B$4:$CO$60,BP$100,FALSE),"-")</f>
        <v>-</v>
      </c>
      <c r="BQ58" s="21" t="str">
        <f>IFERROR(VLOOKUP($A58,'All Running Order working doc'!$B$4:$CO$60,BQ$100,FALSE),"-")</f>
        <v>-</v>
      </c>
      <c r="BR58" s="21" t="str">
        <f>IFERROR(VLOOKUP($A58,'All Running Order working doc'!$B$4:$CO$60,BR$100,FALSE),"-")</f>
        <v>-</v>
      </c>
      <c r="BS58" s="21" t="str">
        <f>IFERROR(VLOOKUP($A58,'All Running Order working doc'!$B$4:$CO$60,BS$100,FALSE),"-")</f>
        <v>-</v>
      </c>
      <c r="BT58" s="21" t="str">
        <f>IFERROR(VLOOKUP($A58,'All Running Order working doc'!$B$4:$CO$60,BT$100,FALSE),"-")</f>
        <v>-</v>
      </c>
      <c r="BU58" s="21" t="str">
        <f>IFERROR(VLOOKUP($A58,'All Running Order working doc'!$B$4:$CO$60,BU$100,FALSE),"-")</f>
        <v>-</v>
      </c>
      <c r="BV58" s="21" t="str">
        <f>IFERROR(VLOOKUP($A58,'All Running Order working doc'!$B$4:$CO$60,BV$100,FALSE),"-")</f>
        <v>-</v>
      </c>
      <c r="BW58" s="21" t="str">
        <f>IFERROR(VLOOKUP($A58,'All Running Order working doc'!$B$4:$CO$60,BW$100,FALSE),"-")</f>
        <v>-</v>
      </c>
      <c r="BX58" s="21" t="str">
        <f>IFERROR(VLOOKUP($A58,'All Running Order working doc'!$B$4:$CO$60,BX$100,FALSE),"-")</f>
        <v>-</v>
      </c>
      <c r="BY58" s="21" t="str">
        <f>IFERROR(VLOOKUP($A58,'All Running Order working doc'!$B$4:$CO$60,BY$100,FALSE),"-")</f>
        <v>-</v>
      </c>
      <c r="BZ58" s="21" t="str">
        <f>IFERROR(VLOOKUP($A58,'All Running Order working doc'!$B$4:$CO$60,BZ$100,FALSE),"-")</f>
        <v>-</v>
      </c>
      <c r="CA58" s="21" t="str">
        <f>IFERROR(VLOOKUP($A58,'All Running Order working doc'!$B$4:$CO$60,CA$100,FALSE),"-")</f>
        <v>-</v>
      </c>
      <c r="CB58" s="21" t="str">
        <f>IFERROR(VLOOKUP($A58,'All Running Order working doc'!$B$4:$CO$60,CB$100,FALSE),"-")</f>
        <v>-</v>
      </c>
      <c r="CC58" s="21" t="str">
        <f>IFERROR(VLOOKUP($A58,'All Running Order working doc'!$B$4:$CO$60,CC$100,FALSE),"-")</f>
        <v>-</v>
      </c>
      <c r="CD58" s="21" t="str">
        <f>IFERROR(VLOOKUP($A58,'All Running Order working doc'!$B$4:$CO$60,CD$100,FALSE),"-")</f>
        <v>-</v>
      </c>
      <c r="CE58" s="21" t="str">
        <f>IFERROR(VLOOKUP($A58,'All Running Order working doc'!$B$4:$CO$60,CE$100,FALSE),"-")</f>
        <v>-</v>
      </c>
      <c r="CF58" s="21" t="str">
        <f>IFERROR(VLOOKUP($A58,'All Running Order working doc'!$B$4:$CO$60,CF$100,FALSE),"-")</f>
        <v>-</v>
      </c>
      <c r="CG58" s="21" t="str">
        <f>IFERROR(VLOOKUP($A58,'All Running Order working doc'!$B$4:$CO$60,CG$100,FALSE),"-")</f>
        <v>-</v>
      </c>
      <c r="CH58" s="21" t="str">
        <f>IFERROR(VLOOKUP($A58,'All Running Order working doc'!$B$4:$CO$60,CH$100,FALSE),"-")</f>
        <v>-</v>
      </c>
      <c r="CI58" s="21" t="str">
        <f>IFERROR(VLOOKUP($A58,'All Running Order working doc'!$B$4:$CO$60,CI$100,FALSE),"-")</f>
        <v>-</v>
      </c>
      <c r="CJ58" s="21" t="str">
        <f>IFERROR(VLOOKUP($A58,'All Running Order working doc'!$B$4:$CO$60,CJ$100,FALSE),"-")</f>
        <v>-</v>
      </c>
      <c r="CK58" s="21" t="str">
        <f>IFERROR(VLOOKUP($A58,'All Running Order working doc'!$B$4:$CO$60,CK$100,FALSE),"-")</f>
        <v>-</v>
      </c>
      <c r="CL58" s="21" t="str">
        <f>IFERROR(VLOOKUP($A58,'All Running Order working doc'!$B$4:$CO$60,CL$100,FALSE),"-")</f>
        <v>-</v>
      </c>
      <c r="CM58" s="21" t="str">
        <f>IFERROR(VLOOKUP($A58,'All Running Order working doc'!$B$4:$CO$60,CM$100,FALSE),"-")</f>
        <v>-</v>
      </c>
      <c r="CN58" s="21" t="str">
        <f>IFERROR(VLOOKUP($A58,'All Running Order working doc'!$B$4:$CO$60,CN$100,FALSE),"-")</f>
        <v>-</v>
      </c>
      <c r="CQ58" s="3">
        <v>55</v>
      </c>
    </row>
    <row r="59" spans="1:95" x14ac:dyDescent="0.3">
      <c r="A59" s="3" t="str">
        <f>CONCATENATE(Constants!$D$3,CQ59,)</f>
        <v>Clubman56</v>
      </c>
      <c r="B59" s="12" t="str">
        <f>IFERROR(VLOOKUP($A59,'All Running Order working doc'!$B$4:$CO$60,B$100,FALSE),"-")</f>
        <v>-</v>
      </c>
      <c r="C59" s="21" t="str">
        <f>IFERROR(VLOOKUP($A59,'All Running Order working doc'!$B$4:$CO$60,C$100,FALSE),"-")</f>
        <v>-</v>
      </c>
      <c r="D59" s="21" t="str">
        <f>IFERROR(VLOOKUP($A59,'All Running Order working doc'!$B$4:$CO$60,D$100,FALSE),"-")</f>
        <v>-</v>
      </c>
      <c r="E59" s="21" t="str">
        <f>IFERROR(VLOOKUP($A59,'All Running Order working doc'!$B$4:$CO$60,E$100,FALSE),"-")</f>
        <v>-</v>
      </c>
      <c r="F59" s="21" t="str">
        <f>IFERROR(VLOOKUP($A59,'All Running Order working doc'!$B$4:$CO$60,F$100,FALSE),"-")</f>
        <v>-</v>
      </c>
      <c r="G59" s="21" t="str">
        <f>IFERROR(VLOOKUP($A59,'All Running Order working doc'!$B$4:$CO$60,G$100,FALSE),"-")</f>
        <v>-</v>
      </c>
      <c r="H59" s="21" t="str">
        <f>IFERROR(VLOOKUP($A59,'All Running Order working doc'!$B$4:$CO$60,H$100,FALSE),"-")</f>
        <v>-</v>
      </c>
      <c r="I59" s="21" t="str">
        <f>IFERROR(VLOOKUP($A59,'All Running Order working doc'!$B$4:$CO$60,I$100,FALSE),"-")</f>
        <v>-</v>
      </c>
      <c r="J59" s="21" t="str">
        <f>IFERROR(VLOOKUP($A59,'All Running Order working doc'!$B$4:$CO$60,J$100,FALSE),"-")</f>
        <v>-</v>
      </c>
      <c r="K59" s="21" t="str">
        <f>IFERROR(VLOOKUP($A59,'All Running Order working doc'!$B$4:$CO$60,K$100,FALSE),"-")</f>
        <v>-</v>
      </c>
      <c r="L59" s="21" t="str">
        <f>IFERROR(VLOOKUP($A59,'All Running Order working doc'!$B$4:$CO$60,L$100,FALSE),"-")</f>
        <v>-</v>
      </c>
      <c r="M59" s="21" t="str">
        <f>IFERROR(VLOOKUP($A59,'All Running Order working doc'!$B$4:$CO$60,M$100,FALSE),"-")</f>
        <v>-</v>
      </c>
      <c r="N59" s="21" t="str">
        <f>IFERROR(VLOOKUP($A59,'All Running Order working doc'!$B$4:$CO$60,N$100,FALSE),"-")</f>
        <v>-</v>
      </c>
      <c r="O59" s="21" t="str">
        <f>IFERROR(VLOOKUP($A59,'All Running Order working doc'!$B$4:$CO$60,O$100,FALSE),"-")</f>
        <v>-</v>
      </c>
      <c r="P59" s="21" t="str">
        <f>IFERROR(VLOOKUP($A59,'All Running Order working doc'!$B$4:$CO$60,P$100,FALSE),"-")</f>
        <v>-</v>
      </c>
      <c r="Q59" s="21" t="str">
        <f>IFERROR(VLOOKUP($A59,'All Running Order working doc'!$B$4:$CO$60,Q$100,FALSE),"-")</f>
        <v>-</v>
      </c>
      <c r="R59" s="21" t="str">
        <f>IFERROR(VLOOKUP($A59,'All Running Order working doc'!$B$4:$CO$60,R$100,FALSE),"-")</f>
        <v>-</v>
      </c>
      <c r="S59" s="21" t="str">
        <f>IFERROR(VLOOKUP($A59,'All Running Order working doc'!$B$4:$CO$60,S$100,FALSE),"-")</f>
        <v>-</v>
      </c>
      <c r="T59" s="21" t="str">
        <f>IFERROR(VLOOKUP($A59,'All Running Order working doc'!$B$4:$CO$60,T$100,FALSE),"-")</f>
        <v>-</v>
      </c>
      <c r="U59" s="21" t="str">
        <f>IFERROR(VLOOKUP($A59,'All Running Order working doc'!$B$4:$CO$60,U$100,FALSE),"-")</f>
        <v>-</v>
      </c>
      <c r="V59" s="21" t="str">
        <f>IFERROR(VLOOKUP($A59,'All Running Order working doc'!$B$4:$CO$60,V$100,FALSE),"-")</f>
        <v>-</v>
      </c>
      <c r="W59" s="21" t="str">
        <f>IFERROR(VLOOKUP($A59,'All Running Order working doc'!$B$4:$CO$60,W$100,FALSE),"-")</f>
        <v>-</v>
      </c>
      <c r="X59" s="21" t="str">
        <f>IFERROR(VLOOKUP($A59,'All Running Order working doc'!$B$4:$CO$60,X$100,FALSE),"-")</f>
        <v>-</v>
      </c>
      <c r="Y59" s="21" t="str">
        <f>IFERROR(VLOOKUP($A59,'All Running Order working doc'!$B$4:$CO$60,Y$100,FALSE),"-")</f>
        <v>-</v>
      </c>
      <c r="Z59" s="21" t="str">
        <f>IFERROR(VLOOKUP($A59,'All Running Order working doc'!$B$4:$CO$60,Z$100,FALSE),"-")</f>
        <v>-</v>
      </c>
      <c r="AA59" s="21" t="str">
        <f>IFERROR(VLOOKUP($A59,'All Running Order working doc'!$B$4:$CO$60,AA$100,FALSE),"-")</f>
        <v>-</v>
      </c>
      <c r="AB59" s="21" t="str">
        <f>IFERROR(VLOOKUP($A59,'All Running Order working doc'!$B$4:$CO$60,AB$100,FALSE),"-")</f>
        <v>-</v>
      </c>
      <c r="AC59" s="21" t="str">
        <f>IFERROR(VLOOKUP($A59,'All Running Order working doc'!$B$4:$CO$60,AC$100,FALSE),"-")</f>
        <v>-</v>
      </c>
      <c r="AD59" s="21" t="str">
        <f>IFERROR(VLOOKUP($A59,'All Running Order working doc'!$B$4:$CO$60,AD$100,FALSE),"-")</f>
        <v>-</v>
      </c>
      <c r="AE59" s="21" t="str">
        <f>IFERROR(VLOOKUP($A59,'All Running Order working doc'!$B$4:$CO$60,AE$100,FALSE),"-")</f>
        <v>-</v>
      </c>
      <c r="AF59" s="21" t="str">
        <f>IFERROR(VLOOKUP($A59,'All Running Order working doc'!$B$4:$CO$60,AF$100,FALSE),"-")</f>
        <v>-</v>
      </c>
      <c r="AG59" s="21" t="str">
        <f>IFERROR(VLOOKUP($A59,'All Running Order working doc'!$B$4:$CO$60,AG$100,FALSE),"-")</f>
        <v>-</v>
      </c>
      <c r="AH59" s="21" t="str">
        <f>IFERROR(VLOOKUP($A59,'All Running Order working doc'!$B$4:$CO$60,AH$100,FALSE),"-")</f>
        <v>-</v>
      </c>
      <c r="AI59" s="21" t="str">
        <f>IFERROR(VLOOKUP($A59,'All Running Order working doc'!$B$4:$CO$60,AI$100,FALSE),"-")</f>
        <v>-</v>
      </c>
      <c r="AJ59" s="21" t="str">
        <f>IFERROR(VLOOKUP($A59,'All Running Order working doc'!$B$4:$CO$60,AJ$100,FALSE),"-")</f>
        <v>-</v>
      </c>
      <c r="AK59" s="21" t="str">
        <f>IFERROR(VLOOKUP($A59,'All Running Order working doc'!$B$4:$CO$60,AK$100,FALSE),"-")</f>
        <v>-</v>
      </c>
      <c r="AL59" s="21" t="str">
        <f>IFERROR(VLOOKUP($A59,'All Running Order working doc'!$B$4:$CO$60,AL$100,FALSE),"-")</f>
        <v>-</v>
      </c>
      <c r="AM59" s="21" t="str">
        <f>IFERROR(VLOOKUP($A59,'All Running Order working doc'!$B$4:$CO$60,AM$100,FALSE),"-")</f>
        <v>-</v>
      </c>
      <c r="AN59" s="21" t="str">
        <f>IFERROR(VLOOKUP($A59,'All Running Order working doc'!$B$4:$CO$60,AN$100,FALSE),"-")</f>
        <v>-</v>
      </c>
      <c r="AO59" s="21" t="str">
        <f>IFERROR(VLOOKUP($A59,'All Running Order working doc'!$B$4:$CO$60,AO$100,FALSE),"-")</f>
        <v>-</v>
      </c>
      <c r="AP59" s="21" t="str">
        <f>IFERROR(VLOOKUP($A59,'All Running Order working doc'!$B$4:$CO$60,AP$100,FALSE),"-")</f>
        <v>-</v>
      </c>
      <c r="AQ59" s="21" t="str">
        <f>IFERROR(VLOOKUP($A59,'All Running Order working doc'!$B$4:$CO$60,AQ$100,FALSE),"-")</f>
        <v>-</v>
      </c>
      <c r="AR59" s="21" t="str">
        <f>IFERROR(VLOOKUP($A59,'All Running Order working doc'!$B$4:$CO$60,AR$100,FALSE),"-")</f>
        <v>-</v>
      </c>
      <c r="AS59" s="21" t="str">
        <f>IFERROR(VLOOKUP($A59,'All Running Order working doc'!$B$4:$CO$60,AS$100,FALSE),"-")</f>
        <v>-</v>
      </c>
      <c r="AT59" s="21" t="str">
        <f>IFERROR(VLOOKUP($A59,'All Running Order working doc'!$B$4:$CO$60,AT$100,FALSE),"-")</f>
        <v>-</v>
      </c>
      <c r="AU59" s="21" t="str">
        <f>IFERROR(VLOOKUP($A59,'All Running Order working doc'!$B$4:$CO$60,AU$100,FALSE),"-")</f>
        <v>-</v>
      </c>
      <c r="AV59" s="21" t="str">
        <f>IFERROR(VLOOKUP($A59,'All Running Order working doc'!$B$4:$CO$60,AV$100,FALSE),"-")</f>
        <v>-</v>
      </c>
      <c r="AW59" s="21" t="str">
        <f>IFERROR(VLOOKUP($A59,'All Running Order working doc'!$B$4:$CO$60,AW$100,FALSE),"-")</f>
        <v>-</v>
      </c>
      <c r="AX59" s="21" t="str">
        <f>IFERROR(VLOOKUP($A59,'All Running Order working doc'!$B$4:$CO$60,AX$100,FALSE),"-")</f>
        <v>-</v>
      </c>
      <c r="AY59" s="21" t="str">
        <f>IFERROR(VLOOKUP($A59,'All Running Order working doc'!$B$4:$CO$60,AY$100,FALSE),"-")</f>
        <v>-</v>
      </c>
      <c r="AZ59" s="21" t="str">
        <f>IFERROR(VLOOKUP($A59,'All Running Order working doc'!$B$4:$CO$60,AZ$100,FALSE),"-")</f>
        <v>-</v>
      </c>
      <c r="BA59" s="21" t="str">
        <f>IFERROR(VLOOKUP($A59,'All Running Order working doc'!$B$4:$CO$60,BA$100,FALSE),"-")</f>
        <v>-</v>
      </c>
      <c r="BB59" s="21" t="str">
        <f>IFERROR(VLOOKUP($A59,'All Running Order working doc'!$B$4:$CO$60,BB$100,FALSE),"-")</f>
        <v>-</v>
      </c>
      <c r="BC59" s="21" t="str">
        <f>IFERROR(VLOOKUP($A59,'All Running Order working doc'!$B$4:$CO$60,BC$100,FALSE),"-")</f>
        <v>-</v>
      </c>
      <c r="BD59" s="21" t="str">
        <f>IFERROR(VLOOKUP($A59,'All Running Order working doc'!$B$4:$CO$60,BD$100,FALSE),"-")</f>
        <v>-</v>
      </c>
      <c r="BE59" s="21" t="str">
        <f>IFERROR(VLOOKUP($A59,'All Running Order working doc'!$B$4:$CO$60,BE$100,FALSE),"-")</f>
        <v>-</v>
      </c>
      <c r="BF59" s="21" t="str">
        <f>IFERROR(VLOOKUP($A59,'All Running Order working doc'!$B$4:$CO$60,BF$100,FALSE),"-")</f>
        <v>-</v>
      </c>
      <c r="BG59" s="21" t="str">
        <f>IFERROR(VLOOKUP($A59,'All Running Order working doc'!$B$4:$CO$60,BG$100,FALSE),"-")</f>
        <v>-</v>
      </c>
      <c r="BH59" s="21" t="str">
        <f>IFERROR(VLOOKUP($A59,'All Running Order working doc'!$B$4:$CO$60,BH$100,FALSE),"-")</f>
        <v>-</v>
      </c>
      <c r="BI59" s="21" t="str">
        <f>IFERROR(VLOOKUP($A59,'All Running Order working doc'!$B$4:$CO$60,BI$100,FALSE),"-")</f>
        <v>-</v>
      </c>
      <c r="BJ59" s="21" t="str">
        <f>IFERROR(VLOOKUP($A59,'All Running Order working doc'!$B$4:$CO$60,BJ$100,FALSE),"-")</f>
        <v>-</v>
      </c>
      <c r="BK59" s="21" t="str">
        <f>IFERROR(VLOOKUP($A59,'All Running Order working doc'!$B$4:$CO$60,BK$100,FALSE),"-")</f>
        <v>-</v>
      </c>
      <c r="BL59" s="21" t="str">
        <f>IFERROR(VLOOKUP($A59,'All Running Order working doc'!$B$4:$CO$60,BL$100,FALSE),"-")</f>
        <v>-</v>
      </c>
      <c r="BM59" s="21" t="str">
        <f>IFERROR(VLOOKUP($A59,'All Running Order working doc'!$B$4:$CO$60,BM$100,FALSE),"-")</f>
        <v>-</v>
      </c>
      <c r="BN59" s="21" t="str">
        <f>IFERROR(VLOOKUP($A59,'All Running Order working doc'!$B$4:$CO$60,BN$100,FALSE),"-")</f>
        <v>-</v>
      </c>
      <c r="BO59" s="21" t="str">
        <f>IFERROR(VLOOKUP($A59,'All Running Order working doc'!$B$4:$CO$60,BO$100,FALSE),"-")</f>
        <v>-</v>
      </c>
      <c r="BP59" s="21" t="str">
        <f>IFERROR(VLOOKUP($A59,'All Running Order working doc'!$B$4:$CO$60,BP$100,FALSE),"-")</f>
        <v>-</v>
      </c>
      <c r="BQ59" s="21" t="str">
        <f>IFERROR(VLOOKUP($A59,'All Running Order working doc'!$B$4:$CO$60,BQ$100,FALSE),"-")</f>
        <v>-</v>
      </c>
      <c r="BR59" s="21" t="str">
        <f>IFERROR(VLOOKUP($A59,'All Running Order working doc'!$B$4:$CO$60,BR$100,FALSE),"-")</f>
        <v>-</v>
      </c>
      <c r="BS59" s="21" t="str">
        <f>IFERROR(VLOOKUP($A59,'All Running Order working doc'!$B$4:$CO$60,BS$100,FALSE),"-")</f>
        <v>-</v>
      </c>
      <c r="BT59" s="21" t="str">
        <f>IFERROR(VLOOKUP($A59,'All Running Order working doc'!$B$4:$CO$60,BT$100,FALSE),"-")</f>
        <v>-</v>
      </c>
      <c r="BU59" s="21" t="str">
        <f>IFERROR(VLOOKUP($A59,'All Running Order working doc'!$B$4:$CO$60,BU$100,FALSE),"-")</f>
        <v>-</v>
      </c>
      <c r="BV59" s="21" t="str">
        <f>IFERROR(VLOOKUP($A59,'All Running Order working doc'!$B$4:$CO$60,BV$100,FALSE),"-")</f>
        <v>-</v>
      </c>
      <c r="BW59" s="21" t="str">
        <f>IFERROR(VLOOKUP($A59,'All Running Order working doc'!$B$4:$CO$60,BW$100,FALSE),"-")</f>
        <v>-</v>
      </c>
      <c r="BX59" s="21" t="str">
        <f>IFERROR(VLOOKUP($A59,'All Running Order working doc'!$B$4:$CO$60,BX$100,FALSE),"-")</f>
        <v>-</v>
      </c>
      <c r="BY59" s="21" t="str">
        <f>IFERROR(VLOOKUP($A59,'All Running Order working doc'!$B$4:$CO$60,BY$100,FALSE),"-")</f>
        <v>-</v>
      </c>
      <c r="BZ59" s="21" t="str">
        <f>IFERROR(VLOOKUP($A59,'All Running Order working doc'!$B$4:$CO$60,BZ$100,FALSE),"-")</f>
        <v>-</v>
      </c>
      <c r="CA59" s="21" t="str">
        <f>IFERROR(VLOOKUP($A59,'All Running Order working doc'!$B$4:$CO$60,CA$100,FALSE),"-")</f>
        <v>-</v>
      </c>
      <c r="CB59" s="21" t="str">
        <f>IFERROR(VLOOKUP($A59,'All Running Order working doc'!$B$4:$CO$60,CB$100,FALSE),"-")</f>
        <v>-</v>
      </c>
      <c r="CC59" s="21" t="str">
        <f>IFERROR(VLOOKUP($A59,'All Running Order working doc'!$B$4:$CO$60,CC$100,FALSE),"-")</f>
        <v>-</v>
      </c>
      <c r="CD59" s="21" t="str">
        <f>IFERROR(VLOOKUP($A59,'All Running Order working doc'!$B$4:$CO$60,CD$100,FALSE),"-")</f>
        <v>-</v>
      </c>
      <c r="CE59" s="21" t="str">
        <f>IFERROR(VLOOKUP($A59,'All Running Order working doc'!$B$4:$CO$60,CE$100,FALSE),"-")</f>
        <v>-</v>
      </c>
      <c r="CF59" s="21" t="str">
        <f>IFERROR(VLOOKUP($A59,'All Running Order working doc'!$B$4:$CO$60,CF$100,FALSE),"-")</f>
        <v>-</v>
      </c>
      <c r="CG59" s="21" t="str">
        <f>IFERROR(VLOOKUP($A59,'All Running Order working doc'!$B$4:$CO$60,CG$100,FALSE),"-")</f>
        <v>-</v>
      </c>
      <c r="CH59" s="21" t="str">
        <f>IFERROR(VLOOKUP($A59,'All Running Order working doc'!$B$4:$CO$60,CH$100,FALSE),"-")</f>
        <v>-</v>
      </c>
      <c r="CI59" s="21" t="str">
        <f>IFERROR(VLOOKUP($A59,'All Running Order working doc'!$B$4:$CO$60,CI$100,FALSE),"-")</f>
        <v>-</v>
      </c>
      <c r="CJ59" s="21" t="str">
        <f>IFERROR(VLOOKUP($A59,'All Running Order working doc'!$B$4:$CO$60,CJ$100,FALSE),"-")</f>
        <v>-</v>
      </c>
      <c r="CK59" s="21" t="str">
        <f>IFERROR(VLOOKUP($A59,'All Running Order working doc'!$B$4:$CO$60,CK$100,FALSE),"-")</f>
        <v>-</v>
      </c>
      <c r="CL59" s="21" t="str">
        <f>IFERROR(VLOOKUP($A59,'All Running Order working doc'!$B$4:$CO$60,CL$100,FALSE),"-")</f>
        <v>-</v>
      </c>
      <c r="CM59" s="21" t="str">
        <f>IFERROR(VLOOKUP($A59,'All Running Order working doc'!$B$4:$CO$60,CM$100,FALSE),"-")</f>
        <v>-</v>
      </c>
      <c r="CN59" s="21" t="str">
        <f>IFERROR(VLOOKUP($A59,'All Running Order working doc'!$B$4:$CO$60,CN$100,FALSE),"-")</f>
        <v>-</v>
      </c>
      <c r="CQ59" s="3">
        <v>56</v>
      </c>
    </row>
    <row r="60" spans="1:95" x14ac:dyDescent="0.3">
      <c r="A60" s="3" t="str">
        <f>CONCATENATE(Constants!$D$3,CQ60,)</f>
        <v>Clubman57</v>
      </c>
      <c r="B60" s="12" t="str">
        <f>IFERROR(VLOOKUP($A60,'All Running Order working doc'!$B$4:$CO$60,B$100,FALSE),"-")</f>
        <v>-</v>
      </c>
      <c r="C60" s="21" t="str">
        <f>IFERROR(VLOOKUP($A60,'All Running Order working doc'!$B$4:$CO$60,C$100,FALSE),"-")</f>
        <v>-</v>
      </c>
      <c r="D60" s="21" t="str">
        <f>IFERROR(VLOOKUP($A60,'All Running Order working doc'!$B$4:$CO$60,D$100,FALSE),"-")</f>
        <v>-</v>
      </c>
      <c r="E60" s="21" t="str">
        <f>IFERROR(VLOOKUP($A60,'All Running Order working doc'!$B$4:$CO$60,E$100,FALSE),"-")</f>
        <v>-</v>
      </c>
      <c r="F60" s="21" t="str">
        <f>IFERROR(VLOOKUP($A60,'All Running Order working doc'!$B$4:$CO$60,F$100,FALSE),"-")</f>
        <v>-</v>
      </c>
      <c r="G60" s="21" t="str">
        <f>IFERROR(VLOOKUP($A60,'All Running Order working doc'!$B$4:$CO$60,G$100,FALSE),"-")</f>
        <v>-</v>
      </c>
      <c r="H60" s="21" t="str">
        <f>IFERROR(VLOOKUP($A60,'All Running Order working doc'!$B$4:$CO$60,H$100,FALSE),"-")</f>
        <v>-</v>
      </c>
      <c r="I60" s="21" t="str">
        <f>IFERROR(VLOOKUP($A60,'All Running Order working doc'!$B$4:$CO$60,I$100,FALSE),"-")</f>
        <v>-</v>
      </c>
      <c r="J60" s="21" t="str">
        <f>IFERROR(VLOOKUP($A60,'All Running Order working doc'!$B$4:$CO$60,J$100,FALSE),"-")</f>
        <v>-</v>
      </c>
      <c r="K60" s="21" t="str">
        <f>IFERROR(VLOOKUP($A60,'All Running Order working doc'!$B$4:$CO$60,K$100,FALSE),"-")</f>
        <v>-</v>
      </c>
      <c r="L60" s="21" t="str">
        <f>IFERROR(VLOOKUP($A60,'All Running Order working doc'!$B$4:$CO$60,L$100,FALSE),"-")</f>
        <v>-</v>
      </c>
      <c r="M60" s="21" t="str">
        <f>IFERROR(VLOOKUP($A60,'All Running Order working doc'!$B$4:$CO$60,M$100,FALSE),"-")</f>
        <v>-</v>
      </c>
      <c r="N60" s="21" t="str">
        <f>IFERROR(VLOOKUP($A60,'All Running Order working doc'!$B$4:$CO$60,N$100,FALSE),"-")</f>
        <v>-</v>
      </c>
      <c r="O60" s="21" t="str">
        <f>IFERROR(VLOOKUP($A60,'All Running Order working doc'!$B$4:$CO$60,O$100,FALSE),"-")</f>
        <v>-</v>
      </c>
      <c r="P60" s="21" t="str">
        <f>IFERROR(VLOOKUP($A60,'All Running Order working doc'!$B$4:$CO$60,P$100,FALSE),"-")</f>
        <v>-</v>
      </c>
      <c r="Q60" s="21" t="str">
        <f>IFERROR(VLOOKUP($A60,'All Running Order working doc'!$B$4:$CO$60,Q$100,FALSE),"-")</f>
        <v>-</v>
      </c>
      <c r="R60" s="21" t="str">
        <f>IFERROR(VLOOKUP($A60,'All Running Order working doc'!$B$4:$CO$60,R$100,FALSE),"-")</f>
        <v>-</v>
      </c>
      <c r="S60" s="21" t="str">
        <f>IFERROR(VLOOKUP($A60,'All Running Order working doc'!$B$4:$CO$60,S$100,FALSE),"-")</f>
        <v>-</v>
      </c>
      <c r="T60" s="21" t="str">
        <f>IFERROR(VLOOKUP($A60,'All Running Order working doc'!$B$4:$CO$60,T$100,FALSE),"-")</f>
        <v>-</v>
      </c>
      <c r="U60" s="21" t="str">
        <f>IFERROR(VLOOKUP($A60,'All Running Order working doc'!$B$4:$CO$60,U$100,FALSE),"-")</f>
        <v>-</v>
      </c>
      <c r="V60" s="21" t="str">
        <f>IFERROR(VLOOKUP($A60,'All Running Order working doc'!$B$4:$CO$60,V$100,FALSE),"-")</f>
        <v>-</v>
      </c>
      <c r="W60" s="21" t="str">
        <f>IFERROR(VLOOKUP($A60,'All Running Order working doc'!$B$4:$CO$60,W$100,FALSE),"-")</f>
        <v>-</v>
      </c>
      <c r="X60" s="21" t="str">
        <f>IFERROR(VLOOKUP($A60,'All Running Order working doc'!$B$4:$CO$60,X$100,FALSE),"-")</f>
        <v>-</v>
      </c>
      <c r="Y60" s="21" t="str">
        <f>IFERROR(VLOOKUP($A60,'All Running Order working doc'!$B$4:$CO$60,Y$100,FALSE),"-")</f>
        <v>-</v>
      </c>
      <c r="Z60" s="21" t="str">
        <f>IFERROR(VLOOKUP($A60,'All Running Order working doc'!$B$4:$CO$60,Z$100,FALSE),"-")</f>
        <v>-</v>
      </c>
      <c r="AA60" s="21" t="str">
        <f>IFERROR(VLOOKUP($A60,'All Running Order working doc'!$B$4:$CO$60,AA$100,FALSE),"-")</f>
        <v>-</v>
      </c>
      <c r="AB60" s="21" t="str">
        <f>IFERROR(VLOOKUP($A60,'All Running Order working doc'!$B$4:$CO$60,AB$100,FALSE),"-")</f>
        <v>-</v>
      </c>
      <c r="AC60" s="21" t="str">
        <f>IFERROR(VLOOKUP($A60,'All Running Order working doc'!$B$4:$CO$60,AC$100,FALSE),"-")</f>
        <v>-</v>
      </c>
      <c r="AD60" s="21" t="str">
        <f>IFERROR(VLOOKUP($A60,'All Running Order working doc'!$B$4:$CO$60,AD$100,FALSE),"-")</f>
        <v>-</v>
      </c>
      <c r="AE60" s="21" t="str">
        <f>IFERROR(VLOOKUP($A60,'All Running Order working doc'!$B$4:$CO$60,AE$100,FALSE),"-")</f>
        <v>-</v>
      </c>
      <c r="AF60" s="21" t="str">
        <f>IFERROR(VLOOKUP($A60,'All Running Order working doc'!$B$4:$CO$60,AF$100,FALSE),"-")</f>
        <v>-</v>
      </c>
      <c r="AG60" s="21" t="str">
        <f>IFERROR(VLOOKUP($A60,'All Running Order working doc'!$B$4:$CO$60,AG$100,FALSE),"-")</f>
        <v>-</v>
      </c>
      <c r="AH60" s="21" t="str">
        <f>IFERROR(VLOOKUP($A60,'All Running Order working doc'!$B$4:$CO$60,AH$100,FALSE),"-")</f>
        <v>-</v>
      </c>
      <c r="AI60" s="21" t="str">
        <f>IFERROR(VLOOKUP($A60,'All Running Order working doc'!$B$4:$CO$60,AI$100,FALSE),"-")</f>
        <v>-</v>
      </c>
      <c r="AJ60" s="21" t="str">
        <f>IFERROR(VLOOKUP($A60,'All Running Order working doc'!$B$4:$CO$60,AJ$100,FALSE),"-")</f>
        <v>-</v>
      </c>
      <c r="AK60" s="21" t="str">
        <f>IFERROR(VLOOKUP($A60,'All Running Order working doc'!$B$4:$CO$60,AK$100,FALSE),"-")</f>
        <v>-</v>
      </c>
      <c r="AL60" s="21" t="str">
        <f>IFERROR(VLOOKUP($A60,'All Running Order working doc'!$B$4:$CO$60,AL$100,FALSE),"-")</f>
        <v>-</v>
      </c>
      <c r="AM60" s="21" t="str">
        <f>IFERROR(VLOOKUP($A60,'All Running Order working doc'!$B$4:$CO$60,AM$100,FALSE),"-")</f>
        <v>-</v>
      </c>
      <c r="AN60" s="21" t="str">
        <f>IFERROR(VLOOKUP($A60,'All Running Order working doc'!$B$4:$CO$60,AN$100,FALSE),"-")</f>
        <v>-</v>
      </c>
      <c r="AO60" s="21" t="str">
        <f>IFERROR(VLOOKUP($A60,'All Running Order working doc'!$B$4:$CO$60,AO$100,FALSE),"-")</f>
        <v>-</v>
      </c>
      <c r="AP60" s="21" t="str">
        <f>IFERROR(VLOOKUP($A60,'All Running Order working doc'!$B$4:$CO$60,AP$100,FALSE),"-")</f>
        <v>-</v>
      </c>
      <c r="AQ60" s="21" t="str">
        <f>IFERROR(VLOOKUP($A60,'All Running Order working doc'!$B$4:$CO$60,AQ$100,FALSE),"-")</f>
        <v>-</v>
      </c>
      <c r="AR60" s="21" t="str">
        <f>IFERROR(VLOOKUP($A60,'All Running Order working doc'!$B$4:$CO$60,AR$100,FALSE),"-")</f>
        <v>-</v>
      </c>
      <c r="AS60" s="21" t="str">
        <f>IFERROR(VLOOKUP($A60,'All Running Order working doc'!$B$4:$CO$60,AS$100,FALSE),"-")</f>
        <v>-</v>
      </c>
      <c r="AT60" s="21" t="str">
        <f>IFERROR(VLOOKUP($A60,'All Running Order working doc'!$B$4:$CO$60,AT$100,FALSE),"-")</f>
        <v>-</v>
      </c>
      <c r="AU60" s="21" t="str">
        <f>IFERROR(VLOOKUP($A60,'All Running Order working doc'!$B$4:$CO$60,AU$100,FALSE),"-")</f>
        <v>-</v>
      </c>
      <c r="AV60" s="21" t="str">
        <f>IFERROR(VLOOKUP($A60,'All Running Order working doc'!$B$4:$CO$60,AV$100,FALSE),"-")</f>
        <v>-</v>
      </c>
      <c r="AW60" s="21" t="str">
        <f>IFERROR(VLOOKUP($A60,'All Running Order working doc'!$B$4:$CO$60,AW$100,FALSE),"-")</f>
        <v>-</v>
      </c>
      <c r="AX60" s="21" t="str">
        <f>IFERROR(VLOOKUP($A60,'All Running Order working doc'!$B$4:$CO$60,AX$100,FALSE),"-")</f>
        <v>-</v>
      </c>
      <c r="AY60" s="21" t="str">
        <f>IFERROR(VLOOKUP($A60,'All Running Order working doc'!$B$4:$CO$60,AY$100,FALSE),"-")</f>
        <v>-</v>
      </c>
      <c r="AZ60" s="21" t="str">
        <f>IFERROR(VLOOKUP($A60,'All Running Order working doc'!$B$4:$CO$60,AZ$100,FALSE),"-")</f>
        <v>-</v>
      </c>
      <c r="BA60" s="21" t="str">
        <f>IFERROR(VLOOKUP($A60,'All Running Order working doc'!$B$4:$CO$60,BA$100,FALSE),"-")</f>
        <v>-</v>
      </c>
      <c r="BB60" s="21" t="str">
        <f>IFERROR(VLOOKUP($A60,'All Running Order working doc'!$B$4:$CO$60,BB$100,FALSE),"-")</f>
        <v>-</v>
      </c>
      <c r="BC60" s="21" t="str">
        <f>IFERROR(VLOOKUP($A60,'All Running Order working doc'!$B$4:$CO$60,BC$100,FALSE),"-")</f>
        <v>-</v>
      </c>
      <c r="BD60" s="21" t="str">
        <f>IFERROR(VLOOKUP($A60,'All Running Order working doc'!$B$4:$CO$60,BD$100,FALSE),"-")</f>
        <v>-</v>
      </c>
      <c r="BE60" s="21" t="str">
        <f>IFERROR(VLOOKUP($A60,'All Running Order working doc'!$B$4:$CO$60,BE$100,FALSE),"-")</f>
        <v>-</v>
      </c>
      <c r="BF60" s="21" t="str">
        <f>IFERROR(VLOOKUP($A60,'All Running Order working doc'!$B$4:$CO$60,BF$100,FALSE),"-")</f>
        <v>-</v>
      </c>
      <c r="BG60" s="21" t="str">
        <f>IFERROR(VLOOKUP($A60,'All Running Order working doc'!$B$4:$CO$60,BG$100,FALSE),"-")</f>
        <v>-</v>
      </c>
      <c r="BH60" s="21" t="str">
        <f>IFERROR(VLOOKUP($A60,'All Running Order working doc'!$B$4:$CO$60,BH$100,FALSE),"-")</f>
        <v>-</v>
      </c>
      <c r="BI60" s="21" t="str">
        <f>IFERROR(VLOOKUP($A60,'All Running Order working doc'!$B$4:$CO$60,BI$100,FALSE),"-")</f>
        <v>-</v>
      </c>
      <c r="BJ60" s="21" t="str">
        <f>IFERROR(VLOOKUP($A60,'All Running Order working doc'!$B$4:$CO$60,BJ$100,FALSE),"-")</f>
        <v>-</v>
      </c>
      <c r="BK60" s="21" t="str">
        <f>IFERROR(VLOOKUP($A60,'All Running Order working doc'!$B$4:$CO$60,BK$100,FALSE),"-")</f>
        <v>-</v>
      </c>
      <c r="BL60" s="21" t="str">
        <f>IFERROR(VLOOKUP($A60,'All Running Order working doc'!$B$4:$CO$60,BL$100,FALSE),"-")</f>
        <v>-</v>
      </c>
      <c r="BM60" s="21" t="str">
        <f>IFERROR(VLOOKUP($A60,'All Running Order working doc'!$B$4:$CO$60,BM$100,FALSE),"-")</f>
        <v>-</v>
      </c>
      <c r="BN60" s="21" t="str">
        <f>IFERROR(VLOOKUP($A60,'All Running Order working doc'!$B$4:$CO$60,BN$100,FALSE),"-")</f>
        <v>-</v>
      </c>
      <c r="BO60" s="21" t="str">
        <f>IFERROR(VLOOKUP($A60,'All Running Order working doc'!$B$4:$CO$60,BO$100,FALSE),"-")</f>
        <v>-</v>
      </c>
      <c r="BP60" s="21" t="str">
        <f>IFERROR(VLOOKUP($A60,'All Running Order working doc'!$B$4:$CO$60,BP$100,FALSE),"-")</f>
        <v>-</v>
      </c>
      <c r="BQ60" s="21" t="str">
        <f>IFERROR(VLOOKUP($A60,'All Running Order working doc'!$B$4:$CO$60,BQ$100,FALSE),"-")</f>
        <v>-</v>
      </c>
      <c r="BR60" s="21" t="str">
        <f>IFERROR(VLOOKUP($A60,'All Running Order working doc'!$B$4:$CO$60,BR$100,FALSE),"-")</f>
        <v>-</v>
      </c>
      <c r="BS60" s="21" t="str">
        <f>IFERROR(VLOOKUP($A60,'All Running Order working doc'!$B$4:$CO$60,BS$100,FALSE),"-")</f>
        <v>-</v>
      </c>
      <c r="BT60" s="21" t="str">
        <f>IFERROR(VLOOKUP($A60,'All Running Order working doc'!$B$4:$CO$60,BT$100,FALSE),"-")</f>
        <v>-</v>
      </c>
      <c r="BU60" s="21" t="str">
        <f>IFERROR(VLOOKUP($A60,'All Running Order working doc'!$B$4:$CO$60,BU$100,FALSE),"-")</f>
        <v>-</v>
      </c>
      <c r="BV60" s="21" t="str">
        <f>IFERROR(VLOOKUP($A60,'All Running Order working doc'!$B$4:$CO$60,BV$100,FALSE),"-")</f>
        <v>-</v>
      </c>
      <c r="BW60" s="21" t="str">
        <f>IFERROR(VLOOKUP($A60,'All Running Order working doc'!$B$4:$CO$60,BW$100,FALSE),"-")</f>
        <v>-</v>
      </c>
      <c r="BX60" s="21" t="str">
        <f>IFERROR(VLOOKUP($A60,'All Running Order working doc'!$B$4:$CO$60,BX$100,FALSE),"-")</f>
        <v>-</v>
      </c>
      <c r="BY60" s="21" t="str">
        <f>IFERROR(VLOOKUP($A60,'All Running Order working doc'!$B$4:$CO$60,BY$100,FALSE),"-")</f>
        <v>-</v>
      </c>
      <c r="BZ60" s="21" t="str">
        <f>IFERROR(VLOOKUP($A60,'All Running Order working doc'!$B$4:$CO$60,BZ$100,FALSE),"-")</f>
        <v>-</v>
      </c>
      <c r="CA60" s="21" t="str">
        <f>IFERROR(VLOOKUP($A60,'All Running Order working doc'!$B$4:$CO$60,CA$100,FALSE),"-")</f>
        <v>-</v>
      </c>
      <c r="CB60" s="21" t="str">
        <f>IFERROR(VLOOKUP($A60,'All Running Order working doc'!$B$4:$CO$60,CB$100,FALSE),"-")</f>
        <v>-</v>
      </c>
      <c r="CC60" s="21" t="str">
        <f>IFERROR(VLOOKUP($A60,'All Running Order working doc'!$B$4:$CO$60,CC$100,FALSE),"-")</f>
        <v>-</v>
      </c>
      <c r="CD60" s="21" t="str">
        <f>IFERROR(VLOOKUP($A60,'All Running Order working doc'!$B$4:$CO$60,CD$100,FALSE),"-")</f>
        <v>-</v>
      </c>
      <c r="CE60" s="21" t="str">
        <f>IFERROR(VLOOKUP($A60,'All Running Order working doc'!$B$4:$CO$60,CE$100,FALSE),"-")</f>
        <v>-</v>
      </c>
      <c r="CF60" s="21" t="str">
        <f>IFERROR(VLOOKUP($A60,'All Running Order working doc'!$B$4:$CO$60,CF$100,FALSE),"-")</f>
        <v>-</v>
      </c>
      <c r="CG60" s="21" t="str">
        <f>IFERROR(VLOOKUP($A60,'All Running Order working doc'!$B$4:$CO$60,CG$100,FALSE),"-")</f>
        <v>-</v>
      </c>
      <c r="CH60" s="21" t="str">
        <f>IFERROR(VLOOKUP($A60,'All Running Order working doc'!$B$4:$CO$60,CH$100,FALSE),"-")</f>
        <v>-</v>
      </c>
      <c r="CI60" s="21" t="str">
        <f>IFERROR(VLOOKUP($A60,'All Running Order working doc'!$B$4:$CO$60,CI$100,FALSE),"-")</f>
        <v>-</v>
      </c>
      <c r="CJ60" s="21" t="str">
        <f>IFERROR(VLOOKUP($A60,'All Running Order working doc'!$B$4:$CO$60,CJ$100,FALSE),"-")</f>
        <v>-</v>
      </c>
      <c r="CK60" s="21" t="str">
        <f>IFERROR(VLOOKUP($A60,'All Running Order working doc'!$B$4:$CO$60,CK$100,FALSE),"-")</f>
        <v>-</v>
      </c>
      <c r="CL60" s="21" t="str">
        <f>IFERROR(VLOOKUP($A60,'All Running Order working doc'!$B$4:$CO$60,CL$100,FALSE),"-")</f>
        <v>-</v>
      </c>
      <c r="CM60" s="21" t="str">
        <f>IFERROR(VLOOKUP($A60,'All Running Order working doc'!$B$4:$CO$60,CM$100,FALSE),"-")</f>
        <v>-</v>
      </c>
      <c r="CN60" s="21" t="str">
        <f>IFERROR(VLOOKUP($A60,'All Running Order working doc'!$B$4:$CO$60,CN$100,FALSE),"-")</f>
        <v>-</v>
      </c>
      <c r="CQ60" s="3">
        <v>57</v>
      </c>
    </row>
    <row r="100" spans="1:92" x14ac:dyDescent="0.3">
      <c r="A100" s="3">
        <v>1</v>
      </c>
      <c r="B100" s="3">
        <v>2</v>
      </c>
      <c r="C100" s="22">
        <v>3</v>
      </c>
      <c r="D100" s="22">
        <v>4</v>
      </c>
      <c r="E100" s="22">
        <v>5</v>
      </c>
      <c r="F100" s="3">
        <v>6</v>
      </c>
      <c r="G100" s="3">
        <v>7</v>
      </c>
      <c r="H100" s="3">
        <v>8</v>
      </c>
      <c r="I100" s="3">
        <v>9</v>
      </c>
      <c r="J100" s="3">
        <v>10</v>
      </c>
      <c r="K100" s="3">
        <v>11</v>
      </c>
      <c r="L100" s="3">
        <v>12</v>
      </c>
      <c r="M100" s="3">
        <v>13</v>
      </c>
      <c r="N100" s="3">
        <v>14</v>
      </c>
      <c r="O100" s="3">
        <v>15</v>
      </c>
      <c r="P100" s="3">
        <v>16</v>
      </c>
      <c r="Q100" s="3">
        <v>17</v>
      </c>
      <c r="R100" s="3">
        <v>18</v>
      </c>
      <c r="S100" s="3">
        <v>19</v>
      </c>
      <c r="T100" s="3">
        <v>20</v>
      </c>
      <c r="U100" s="3">
        <v>21</v>
      </c>
      <c r="V100" s="3">
        <v>22</v>
      </c>
      <c r="W100" s="3">
        <v>23</v>
      </c>
      <c r="X100" s="3">
        <v>24</v>
      </c>
      <c r="Y100" s="3">
        <v>25</v>
      </c>
      <c r="Z100" s="3">
        <v>26</v>
      </c>
      <c r="AA100" s="3">
        <v>27</v>
      </c>
      <c r="AB100" s="3">
        <v>28</v>
      </c>
      <c r="AC100" s="3">
        <v>29</v>
      </c>
      <c r="AD100" s="3">
        <v>30</v>
      </c>
      <c r="AE100" s="3">
        <v>31</v>
      </c>
      <c r="AF100" s="3">
        <v>32</v>
      </c>
      <c r="AG100" s="3">
        <v>33</v>
      </c>
      <c r="AH100" s="3">
        <v>34</v>
      </c>
      <c r="AI100" s="3">
        <v>35</v>
      </c>
      <c r="AJ100" s="3">
        <v>36</v>
      </c>
      <c r="AK100" s="3">
        <v>37</v>
      </c>
      <c r="AL100" s="3">
        <v>38</v>
      </c>
      <c r="AM100" s="3">
        <v>39</v>
      </c>
      <c r="AN100" s="3">
        <v>40</v>
      </c>
      <c r="AO100" s="3">
        <v>41</v>
      </c>
      <c r="AP100" s="3">
        <v>42</v>
      </c>
      <c r="AQ100" s="3">
        <v>43</v>
      </c>
      <c r="AR100" s="3">
        <v>44</v>
      </c>
      <c r="AS100" s="3">
        <v>45</v>
      </c>
      <c r="AT100" s="3">
        <v>46</v>
      </c>
      <c r="AU100" s="3">
        <v>47</v>
      </c>
      <c r="AV100" s="3">
        <v>48</v>
      </c>
      <c r="AW100" s="3">
        <v>49</v>
      </c>
      <c r="AX100" s="3">
        <v>50</v>
      </c>
      <c r="AY100" s="3">
        <v>51</v>
      </c>
      <c r="AZ100" s="3">
        <v>52</v>
      </c>
      <c r="BA100" s="3">
        <v>53</v>
      </c>
      <c r="BB100" s="3">
        <v>54</v>
      </c>
      <c r="BC100" s="3">
        <v>55</v>
      </c>
      <c r="BD100" s="3">
        <v>56</v>
      </c>
      <c r="BE100" s="3">
        <v>57</v>
      </c>
      <c r="BF100" s="3">
        <v>58</v>
      </c>
      <c r="BG100" s="3">
        <v>59</v>
      </c>
      <c r="BH100" s="3">
        <v>60</v>
      </c>
      <c r="BI100" s="3">
        <v>61</v>
      </c>
      <c r="BJ100" s="3">
        <v>62</v>
      </c>
      <c r="BK100" s="3">
        <v>63</v>
      </c>
      <c r="BL100" s="3">
        <v>64</v>
      </c>
      <c r="BM100" s="3">
        <v>65</v>
      </c>
      <c r="BN100" s="3">
        <v>66</v>
      </c>
      <c r="BO100" s="3">
        <v>67</v>
      </c>
      <c r="BP100" s="3">
        <v>68</v>
      </c>
      <c r="BQ100" s="3">
        <v>69</v>
      </c>
      <c r="BR100" s="3">
        <v>70</v>
      </c>
      <c r="BS100" s="3">
        <v>71</v>
      </c>
      <c r="BT100" s="3">
        <v>72</v>
      </c>
      <c r="BU100" s="3">
        <v>73</v>
      </c>
      <c r="BV100" s="3">
        <v>74</v>
      </c>
      <c r="BW100" s="3">
        <v>75</v>
      </c>
      <c r="BX100" s="3">
        <v>76</v>
      </c>
      <c r="BY100" s="3">
        <v>77</v>
      </c>
      <c r="BZ100" s="3">
        <v>78</v>
      </c>
      <c r="CA100" s="3">
        <v>79</v>
      </c>
      <c r="CB100" s="3">
        <v>80</v>
      </c>
      <c r="CC100" s="3">
        <v>81</v>
      </c>
      <c r="CD100" s="3">
        <v>82</v>
      </c>
      <c r="CE100" s="3">
        <v>83</v>
      </c>
      <c r="CF100" s="3">
        <v>84</v>
      </c>
      <c r="CG100" s="3">
        <v>85</v>
      </c>
      <c r="CH100" s="3">
        <v>86</v>
      </c>
      <c r="CI100" s="3">
        <v>87</v>
      </c>
      <c r="CJ100" s="3">
        <v>88</v>
      </c>
      <c r="CK100" s="3">
        <v>89</v>
      </c>
      <c r="CL100" s="3">
        <v>90</v>
      </c>
      <c r="CM100" s="3">
        <v>91</v>
      </c>
      <c r="CN100" s="3">
        <v>92</v>
      </c>
    </row>
    <row r="1003" spans="6:6" x14ac:dyDescent="0.3">
      <c r="F1003" s="3" t="s">
        <v>45</v>
      </c>
    </row>
    <row r="1004" spans="6:6" x14ac:dyDescent="0.3">
      <c r="F1004" s="3" t="s">
        <v>52</v>
      </c>
    </row>
  </sheetData>
  <sheetProtection sheet="1" objects="1" scenarios="1" deleteRows="0"/>
  <mergeCells count="40">
    <mergeCell ref="Z1:AI1"/>
    <mergeCell ref="CO1:CO2"/>
    <mergeCell ref="H1:K1"/>
    <mergeCell ref="L1:L2"/>
    <mergeCell ref="N1:N2"/>
    <mergeCell ref="O1:X1"/>
    <mergeCell ref="Y1:Y2"/>
    <mergeCell ref="BS1:BS2"/>
    <mergeCell ref="AJ1:AJ2"/>
    <mergeCell ref="AK1:AK2"/>
    <mergeCell ref="AL1:AU1"/>
    <mergeCell ref="AV1:AV2"/>
    <mergeCell ref="AW1:AW2"/>
    <mergeCell ref="AX1:BG1"/>
    <mergeCell ref="BH1:BH2"/>
    <mergeCell ref="BI1:BI2"/>
    <mergeCell ref="BJ1:BM1"/>
    <mergeCell ref="BN1:BQ1"/>
    <mergeCell ref="BR1:BR2"/>
    <mergeCell ref="CE1:CE2"/>
    <mergeCell ref="BT1:BT2"/>
    <mergeCell ref="BU1:BU2"/>
    <mergeCell ref="BV1:BV2"/>
    <mergeCell ref="BW1:BW2"/>
    <mergeCell ref="BX1:BX2"/>
    <mergeCell ref="BY1:BY2"/>
    <mergeCell ref="BZ1:BZ2"/>
    <mergeCell ref="CA1:CA2"/>
    <mergeCell ref="CB1:CB2"/>
    <mergeCell ref="CC1:CC2"/>
    <mergeCell ref="CD1:CD2"/>
    <mergeCell ref="CL1:CL2"/>
    <mergeCell ref="CM1:CM2"/>
    <mergeCell ref="CN1:CN2"/>
    <mergeCell ref="CF1:CF2"/>
    <mergeCell ref="CG1:CG2"/>
    <mergeCell ref="CH1:CH2"/>
    <mergeCell ref="CI1:CI2"/>
    <mergeCell ref="CJ1:CJ2"/>
    <mergeCell ref="CK1:C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Q1004"/>
  <sheetViews>
    <sheetView topLeftCell="B1" zoomScale="60" zoomScaleNormal="60" workbookViewId="0">
      <selection activeCell="CM12" sqref="CM12"/>
    </sheetView>
  </sheetViews>
  <sheetFormatPr defaultColWidth="9.21875" defaultRowHeight="14.4" x14ac:dyDescent="0.3"/>
  <cols>
    <col min="1" max="1" width="9.77734375" style="3" hidden="1" customWidth="1"/>
    <col min="2" max="2" width="4.5546875" style="3" bestFit="1" customWidth="1"/>
    <col min="3" max="4" width="20.77734375" style="22" customWidth="1"/>
    <col min="5" max="5" width="15.77734375" style="22" customWidth="1"/>
    <col min="6" max="6" width="5.77734375" style="3" customWidth="1"/>
    <col min="7" max="7" width="12.44140625" style="3" bestFit="1" customWidth="1"/>
    <col min="8" max="11" width="3" style="3" hidden="1" customWidth="1"/>
    <col min="12" max="12" width="7.77734375" style="3" bestFit="1" customWidth="1"/>
    <col min="13" max="13" width="9.21875" style="3" bestFit="1" customWidth="1"/>
    <col min="14" max="14" width="8.5546875" style="3" bestFit="1" customWidth="1"/>
    <col min="15" max="23" width="3" style="3" customWidth="1"/>
    <col min="24" max="24" width="3" style="3" hidden="1" customWidth="1"/>
    <col min="25" max="25" width="8.21875" style="3" bestFit="1" customWidth="1"/>
    <col min="26" max="34" width="3" style="3" customWidth="1"/>
    <col min="35" max="35" width="3" style="3" hidden="1" customWidth="1"/>
    <col min="36" max="36" width="8.21875" style="3" bestFit="1" customWidth="1"/>
    <col min="37" max="37" width="11.21875" style="3" bestFit="1" customWidth="1"/>
    <col min="38" max="46" width="3" style="3" customWidth="1"/>
    <col min="47" max="47" width="3" style="3" hidden="1" customWidth="1"/>
    <col min="48" max="48" width="8.21875" style="3" bestFit="1" customWidth="1"/>
    <col min="49" max="49" width="11.21875" style="3" hidden="1" customWidth="1"/>
    <col min="50" max="59" width="3" style="3" hidden="1" customWidth="1"/>
    <col min="60" max="60" width="8.21875" style="3" hidden="1" customWidth="1"/>
    <col min="61" max="61" width="8" style="3" bestFit="1" customWidth="1"/>
    <col min="62" max="64" width="3.77734375" style="3" customWidth="1"/>
    <col min="65" max="69" width="3.77734375" style="3" hidden="1" customWidth="1"/>
    <col min="70" max="70" width="9.21875" style="3" hidden="1" customWidth="1"/>
    <col min="71" max="71" width="9.21875" style="3" customWidth="1"/>
    <col min="72" max="72" width="8.44140625" style="3" hidden="1" customWidth="1"/>
    <col min="73" max="73" width="10.21875" style="3" bestFit="1" customWidth="1"/>
    <col min="74" max="74" width="8.44140625" style="3" hidden="1" customWidth="1"/>
    <col min="75" max="75" width="10.21875" style="3" bestFit="1" customWidth="1"/>
    <col min="76" max="76" width="7.21875" style="3" hidden="1" customWidth="1"/>
    <col min="77" max="77" width="10.21875" style="3" bestFit="1" customWidth="1"/>
    <col min="78" max="78" width="10.21875" style="3" hidden="1" customWidth="1"/>
    <col min="79" max="79" width="10.21875" style="3" customWidth="1"/>
    <col min="80" max="80" width="10.21875" style="3" hidden="1" customWidth="1"/>
    <col min="81" max="81" width="10.21875" style="3" customWidth="1"/>
    <col min="82" max="85" width="10.21875" style="3" hidden="1" customWidth="1"/>
    <col min="86" max="86" width="8" style="3" hidden="1" customWidth="1"/>
    <col min="87" max="87" width="12.44140625" style="3" hidden="1" customWidth="1"/>
    <col min="88" max="88" width="9.77734375" style="3" hidden="1" customWidth="1"/>
    <col min="89" max="89" width="10.21875" style="3" hidden="1" customWidth="1"/>
    <col min="90" max="90" width="12.21875" style="3" bestFit="1" customWidth="1"/>
    <col min="91" max="91" width="16.21875" style="3" bestFit="1" customWidth="1"/>
    <col min="92" max="92" width="14.21875" style="3" hidden="1" customWidth="1"/>
    <col min="93" max="94" width="9.21875" style="3"/>
    <col min="95" max="95" width="3.44140625" style="3" hidden="1" customWidth="1"/>
    <col min="96" max="16384" width="9.21875" style="3"/>
  </cols>
  <sheetData>
    <row r="1" spans="1:95" ht="51.75" customHeight="1" x14ac:dyDescent="0.3">
      <c r="B1" s="13"/>
      <c r="C1" s="20"/>
      <c r="D1" s="20"/>
      <c r="E1" s="20"/>
      <c r="F1" s="13"/>
      <c r="G1" s="13"/>
      <c r="H1" s="28" t="s">
        <v>0</v>
      </c>
      <c r="I1" s="28"/>
      <c r="J1" s="28"/>
      <c r="K1" s="28"/>
      <c r="L1" s="26" t="s">
        <v>1</v>
      </c>
      <c r="M1" s="1"/>
      <c r="N1" s="29" t="s">
        <v>2</v>
      </c>
      <c r="O1" s="30" t="s">
        <v>3</v>
      </c>
      <c r="P1" s="30"/>
      <c r="Q1" s="30"/>
      <c r="R1" s="30"/>
      <c r="S1" s="30"/>
      <c r="T1" s="30"/>
      <c r="U1" s="30"/>
      <c r="V1" s="30"/>
      <c r="W1" s="30"/>
      <c r="X1" s="30"/>
      <c r="Y1" s="28" t="s">
        <v>4</v>
      </c>
      <c r="Z1" s="30" t="s">
        <v>5</v>
      </c>
      <c r="AA1" s="30"/>
      <c r="AB1" s="30"/>
      <c r="AC1" s="30"/>
      <c r="AD1" s="30"/>
      <c r="AE1" s="30"/>
      <c r="AF1" s="30"/>
      <c r="AG1" s="30"/>
      <c r="AH1" s="30"/>
      <c r="AI1" s="30"/>
      <c r="AJ1" s="28" t="s">
        <v>4</v>
      </c>
      <c r="AK1" s="28" t="s">
        <v>6</v>
      </c>
      <c r="AL1" s="30" t="s">
        <v>7</v>
      </c>
      <c r="AM1" s="30"/>
      <c r="AN1" s="30"/>
      <c r="AO1" s="30"/>
      <c r="AP1" s="30"/>
      <c r="AQ1" s="30"/>
      <c r="AR1" s="30"/>
      <c r="AS1" s="30"/>
      <c r="AT1" s="30"/>
      <c r="AU1" s="30"/>
      <c r="AV1" s="28" t="s">
        <v>4</v>
      </c>
      <c r="AW1" s="28" t="s">
        <v>6</v>
      </c>
      <c r="AX1" s="30" t="s">
        <v>43</v>
      </c>
      <c r="AY1" s="30"/>
      <c r="AZ1" s="30"/>
      <c r="BA1" s="30"/>
      <c r="BB1" s="30"/>
      <c r="BC1" s="30"/>
      <c r="BD1" s="30"/>
      <c r="BE1" s="30"/>
      <c r="BF1" s="30"/>
      <c r="BG1" s="30"/>
      <c r="BH1" s="28" t="s">
        <v>4</v>
      </c>
      <c r="BI1" s="28" t="s">
        <v>8</v>
      </c>
      <c r="BJ1" s="34" t="s">
        <v>9</v>
      </c>
      <c r="BK1" s="35"/>
      <c r="BL1" s="35"/>
      <c r="BM1" s="36"/>
      <c r="BN1" s="34" t="s">
        <v>9</v>
      </c>
      <c r="BO1" s="35"/>
      <c r="BP1" s="35"/>
      <c r="BQ1" s="36"/>
      <c r="BR1" s="26" t="str">
        <f>'All Running Order'!BR1</f>
        <v>National</v>
      </c>
      <c r="BS1" s="26" t="str">
        <f>'All Running Order'!BS1</f>
        <v>Position in  National</v>
      </c>
      <c r="BT1" s="26" t="str">
        <f>'All Running Order'!BT1</f>
        <v>CLASS Red IRS</v>
      </c>
      <c r="BU1" s="26" t="str">
        <f>'All Running Order'!BU1</f>
        <v>Position in CLASS Red IRS</v>
      </c>
      <c r="BV1" s="26" t="str">
        <f>'All Running Order'!BV1</f>
        <v>CLASS Red Live</v>
      </c>
      <c r="BW1" s="26" t="str">
        <f>'All Running Order'!BW1</f>
        <v>Position in CLASS Red Live</v>
      </c>
      <c r="BX1" s="26" t="str">
        <f>'All Running Order'!BX1</f>
        <v>Blue IRS CLASS</v>
      </c>
      <c r="BY1" s="26" t="str">
        <f>'All Running Order'!BY1</f>
        <v>Position in CLASS Blue IRS</v>
      </c>
      <c r="BZ1" s="26" t="str">
        <f>'All Running Order'!BZ1</f>
        <v>Blue Live CLASS</v>
      </c>
      <c r="CA1" s="26" t="str">
        <f>'All Running Order'!CA1</f>
        <v>Position in CLASS  Blue Live</v>
      </c>
      <c r="CB1" s="26" t="str">
        <f>'All Running Order'!CB1</f>
        <v>Rookie CLASS</v>
      </c>
      <c r="CC1" s="26" t="str">
        <f>'All Running Order'!CC1</f>
        <v>Position in CLASS Rookie</v>
      </c>
      <c r="CD1" s="26" t="str">
        <f>'All Running Order'!CD1</f>
        <v>Clubman CLASS</v>
      </c>
      <c r="CE1" s="26" t="str">
        <f>'All Running Order'!CE1</f>
        <v>Position in CLASS Clubman</v>
      </c>
      <c r="CF1" s="26" t="str">
        <f>'All Running Order'!CF1</f>
        <v xml:space="preserve"> CLASS</v>
      </c>
      <c r="CG1" s="26" t="str">
        <f>'All Running Order'!CG1</f>
        <v xml:space="preserve">Position in CLASS  </v>
      </c>
      <c r="CH1" s="26" t="str">
        <f>'All Running Order'!CH1</f>
        <v>Post-Historic CLASS</v>
      </c>
      <c r="CI1" s="26" t="str">
        <f>'All Running Order'!CI1</f>
        <v>Position in CLASS Post-Historic</v>
      </c>
      <c r="CJ1" s="26" t="str">
        <f>'All Running Order'!CJ1</f>
        <v>Live Class</v>
      </c>
      <c r="CK1" s="26" t="str">
        <f>'All Running Order'!CK1</f>
        <v>Position in Live Class</v>
      </c>
      <c r="CL1" s="26" t="str">
        <f>'All Running Order'!CL1</f>
        <v>POSITION IN CLASS</v>
      </c>
      <c r="CM1" s="26" t="str">
        <f>'All Running Order'!CM1</f>
        <v>Live Class Award</v>
      </c>
      <c r="CN1" s="26" t="str">
        <f>'All Running Order'!CN1</f>
        <v>Post-Historic Class Award</v>
      </c>
      <c r="CO1" s="26"/>
      <c r="CP1" s="2"/>
      <c r="CQ1" s="2"/>
    </row>
    <row r="2" spans="1:95" ht="16.5" customHeight="1" x14ac:dyDescent="0.3">
      <c r="B2" s="4" t="s">
        <v>21</v>
      </c>
      <c r="C2" s="5" t="s">
        <v>22</v>
      </c>
      <c r="D2" s="5" t="s">
        <v>23</v>
      </c>
      <c r="E2" s="5" t="s">
        <v>24</v>
      </c>
      <c r="F2" s="4" t="s">
        <v>25</v>
      </c>
      <c r="G2" s="4" t="s">
        <v>79</v>
      </c>
      <c r="H2" s="6">
        <v>1</v>
      </c>
      <c r="I2" s="6">
        <v>2</v>
      </c>
      <c r="J2" s="6">
        <v>3</v>
      </c>
      <c r="K2" s="6">
        <v>4</v>
      </c>
      <c r="L2" s="27"/>
      <c r="M2" s="15" t="s">
        <v>73</v>
      </c>
      <c r="N2" s="29"/>
      <c r="O2" s="4" t="s">
        <v>27</v>
      </c>
      <c r="P2" s="4" t="s">
        <v>28</v>
      </c>
      <c r="Q2" s="4" t="s">
        <v>29</v>
      </c>
      <c r="R2" s="4" t="s">
        <v>30</v>
      </c>
      <c r="S2" s="4" t="s">
        <v>31</v>
      </c>
      <c r="T2" s="4" t="s">
        <v>32</v>
      </c>
      <c r="U2" s="4" t="s">
        <v>33</v>
      </c>
      <c r="V2" s="4" t="s">
        <v>34</v>
      </c>
      <c r="W2" s="4" t="s">
        <v>35</v>
      </c>
      <c r="X2" s="4" t="s">
        <v>36</v>
      </c>
      <c r="Y2" s="28"/>
      <c r="Z2" s="4" t="s">
        <v>27</v>
      </c>
      <c r="AA2" s="4" t="s">
        <v>28</v>
      </c>
      <c r="AB2" s="4" t="s">
        <v>29</v>
      </c>
      <c r="AC2" s="4" t="s">
        <v>30</v>
      </c>
      <c r="AD2" s="4" t="s">
        <v>31</v>
      </c>
      <c r="AE2" s="4" t="s">
        <v>32</v>
      </c>
      <c r="AF2" s="4" t="s">
        <v>33</v>
      </c>
      <c r="AG2" s="4" t="s">
        <v>34</v>
      </c>
      <c r="AH2" s="4" t="s">
        <v>35</v>
      </c>
      <c r="AI2" s="4" t="s">
        <v>36</v>
      </c>
      <c r="AJ2" s="28"/>
      <c r="AK2" s="28"/>
      <c r="AL2" s="4" t="s">
        <v>27</v>
      </c>
      <c r="AM2" s="4" t="s">
        <v>28</v>
      </c>
      <c r="AN2" s="4" t="s">
        <v>29</v>
      </c>
      <c r="AO2" s="4" t="s">
        <v>30</v>
      </c>
      <c r="AP2" s="4" t="s">
        <v>31</v>
      </c>
      <c r="AQ2" s="4" t="s">
        <v>32</v>
      </c>
      <c r="AR2" s="4" t="s">
        <v>33</v>
      </c>
      <c r="AS2" s="4" t="s">
        <v>34</v>
      </c>
      <c r="AT2" s="4" t="s">
        <v>35</v>
      </c>
      <c r="AU2" s="4" t="s">
        <v>36</v>
      </c>
      <c r="AV2" s="28"/>
      <c r="AW2" s="28"/>
      <c r="AX2" s="4" t="s">
        <v>27</v>
      </c>
      <c r="AY2" s="4" t="s">
        <v>28</v>
      </c>
      <c r="AZ2" s="4" t="s">
        <v>29</v>
      </c>
      <c r="BA2" s="4" t="s">
        <v>30</v>
      </c>
      <c r="BB2" s="4" t="s">
        <v>31</v>
      </c>
      <c r="BC2" s="4" t="s">
        <v>32</v>
      </c>
      <c r="BD2" s="4" t="s">
        <v>33</v>
      </c>
      <c r="BE2" s="4" t="s">
        <v>34</v>
      </c>
      <c r="BF2" s="4" t="s">
        <v>35</v>
      </c>
      <c r="BG2" s="4" t="s">
        <v>36</v>
      </c>
      <c r="BH2" s="28"/>
      <c r="BI2" s="28"/>
      <c r="BJ2" s="6">
        <v>1</v>
      </c>
      <c r="BK2" s="6">
        <v>2</v>
      </c>
      <c r="BL2" s="6">
        <v>3</v>
      </c>
      <c r="BM2" s="6">
        <v>4</v>
      </c>
      <c r="BN2" s="6">
        <v>1</v>
      </c>
      <c r="BO2" s="6">
        <v>2</v>
      </c>
      <c r="BP2" s="6">
        <v>3</v>
      </c>
      <c r="BQ2" s="15">
        <v>4</v>
      </c>
      <c r="BR2" s="27"/>
      <c r="BS2" s="27"/>
      <c r="BT2" s="27"/>
      <c r="BU2" s="27"/>
      <c r="BV2" s="27"/>
      <c r="BW2" s="27"/>
      <c r="BX2" s="27"/>
      <c r="BY2" s="27"/>
      <c r="BZ2" s="27"/>
      <c r="CA2" s="27"/>
      <c r="CB2" s="27"/>
      <c r="CC2" s="27"/>
      <c r="CD2" s="27"/>
      <c r="CE2" s="27"/>
      <c r="CF2" s="27"/>
      <c r="CG2" s="27"/>
      <c r="CH2" s="27"/>
      <c r="CI2" s="27"/>
      <c r="CJ2" s="27"/>
      <c r="CK2" s="27"/>
      <c r="CL2" s="27"/>
      <c r="CM2" s="27"/>
      <c r="CN2" s="27"/>
      <c r="CO2" s="27"/>
      <c r="CP2" s="2"/>
      <c r="CQ2" s="2"/>
    </row>
    <row r="3" spans="1:95" ht="16.5" customHeight="1" x14ac:dyDescent="0.3">
      <c r="C3" s="17" t="s">
        <v>39</v>
      </c>
      <c r="D3" s="17"/>
      <c r="E3" s="17"/>
      <c r="F3" s="7"/>
      <c r="G3" s="7"/>
      <c r="H3" s="8"/>
      <c r="I3" s="8"/>
      <c r="J3" s="8"/>
      <c r="K3" s="8"/>
      <c r="L3" s="8"/>
      <c r="M3" s="8"/>
      <c r="N3" s="7" t="s">
        <v>40</v>
      </c>
      <c r="O3" s="7">
        <f t="shared" ref="O3:X3" si="0">MIN(O4:O60)</f>
        <v>2</v>
      </c>
      <c r="P3" s="7">
        <f t="shared" si="0"/>
        <v>0</v>
      </c>
      <c r="Q3" s="7">
        <f t="shared" si="0"/>
        <v>4</v>
      </c>
      <c r="R3" s="7">
        <f t="shared" si="0"/>
        <v>0</v>
      </c>
      <c r="S3" s="7">
        <f t="shared" si="0"/>
        <v>0</v>
      </c>
      <c r="T3" s="7">
        <f t="shared" si="0"/>
        <v>0</v>
      </c>
      <c r="U3" s="7">
        <f t="shared" si="0"/>
        <v>2</v>
      </c>
      <c r="V3" s="7">
        <f t="shared" si="0"/>
        <v>2</v>
      </c>
      <c r="W3" s="7">
        <f t="shared" si="0"/>
        <v>0</v>
      </c>
      <c r="X3" s="7">
        <f t="shared" si="0"/>
        <v>0</v>
      </c>
      <c r="Y3" s="8">
        <f>SUM(O3:X3)</f>
        <v>10</v>
      </c>
      <c r="Z3" s="7">
        <f t="shared" ref="Z3:AI3" si="1">MIN(Z4:Z60)</f>
        <v>2</v>
      </c>
      <c r="AA3" s="7">
        <f t="shared" si="1"/>
        <v>0</v>
      </c>
      <c r="AB3" s="7">
        <f t="shared" si="1"/>
        <v>2</v>
      </c>
      <c r="AC3" s="7">
        <f t="shared" si="1"/>
        <v>0</v>
      </c>
      <c r="AD3" s="7">
        <f t="shared" si="1"/>
        <v>0</v>
      </c>
      <c r="AE3" s="7">
        <f t="shared" si="1"/>
        <v>0</v>
      </c>
      <c r="AF3" s="7">
        <f t="shared" si="1"/>
        <v>2</v>
      </c>
      <c r="AG3" s="7">
        <f t="shared" si="1"/>
        <v>0</v>
      </c>
      <c r="AH3" s="7">
        <f t="shared" si="1"/>
        <v>0</v>
      </c>
      <c r="AI3" s="7">
        <f t="shared" si="1"/>
        <v>0</v>
      </c>
      <c r="AJ3" s="8">
        <f>SUM(Z3:AI3)</f>
        <v>6</v>
      </c>
      <c r="AK3" s="8">
        <f>AJ3+Y3</f>
        <v>16</v>
      </c>
      <c r="AL3" s="7">
        <f t="shared" ref="AL3:AU3" si="2">MIN(AL4:AL60)</f>
        <v>1</v>
      </c>
      <c r="AM3" s="7">
        <f t="shared" si="2"/>
        <v>0</v>
      </c>
      <c r="AN3" s="7">
        <f t="shared" si="2"/>
        <v>0</v>
      </c>
      <c r="AO3" s="7">
        <f t="shared" si="2"/>
        <v>0</v>
      </c>
      <c r="AP3" s="7">
        <f t="shared" si="2"/>
        <v>0</v>
      </c>
      <c r="AQ3" s="7">
        <f t="shared" si="2"/>
        <v>0</v>
      </c>
      <c r="AR3" s="7">
        <f t="shared" si="2"/>
        <v>0</v>
      </c>
      <c r="AS3" s="7">
        <f t="shared" si="2"/>
        <v>0</v>
      </c>
      <c r="AT3" s="7">
        <f t="shared" si="2"/>
        <v>0</v>
      </c>
      <c r="AU3" s="7">
        <f t="shared" si="2"/>
        <v>0</v>
      </c>
      <c r="AV3" s="8">
        <f>SUM(AL3:AU3)</f>
        <v>1</v>
      </c>
      <c r="AW3" s="8">
        <f>AV3+AK3</f>
        <v>17</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17</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3">
      <c r="A4" s="3" t="str">
        <f>CONCATENATE(Constants!$B$2,CQ4,)</f>
        <v>Red IRS1</v>
      </c>
      <c r="B4" s="12">
        <f>IFERROR(VLOOKUP($A4,'All Running Order working doc'!$A$4:$CO$60,B$100,FALSE),"-")</f>
        <v>11</v>
      </c>
      <c r="C4" s="12" t="str">
        <f>IFERROR(VLOOKUP($A4,'All Running Order working doc'!$A$4:$CO$60,C$100,FALSE),"-")</f>
        <v>Ian Wright</v>
      </c>
      <c r="D4" s="12" t="str">
        <f>IFERROR(VLOOKUP($A4,'All Running Order working doc'!$A$4:$CO$60,D$100,FALSE),"-")</f>
        <v>Alex Hill</v>
      </c>
      <c r="E4" s="12" t="str">
        <f>IFERROR(VLOOKUP($A4,'All Running Order working doc'!$A$4:$CO$60,E$100,FALSE),"-")</f>
        <v>Sherpa Indy</v>
      </c>
      <c r="F4" s="12">
        <f>IFERROR(VLOOKUP($A4,'All Running Order working doc'!$A$4:$CO$60,F$100,FALSE),"-")</f>
        <v>1560</v>
      </c>
      <c r="G4" s="12" t="str">
        <f>IFERROR(VLOOKUP($A4,'All Running Order working doc'!$A$4:$CO$60,G$100,FALSE),"-")</f>
        <v>IRS</v>
      </c>
      <c r="H4" s="12">
        <f>IFERROR(VLOOKUP($A4,'All Running Order working doc'!$A$4:$CO$60,H$100,FALSE),"-")</f>
        <v>0</v>
      </c>
      <c r="I4" s="12">
        <f>IFERROR(VLOOKUP($A4,'All Running Order working doc'!$A$4:$CO$60,I$100,FALSE),"-")</f>
        <v>0</v>
      </c>
      <c r="J4" s="12">
        <f>IFERROR(VLOOKUP($A4,'All Running Order working doc'!$A$4:$CO$60,J$100,FALSE),"-")</f>
        <v>0</v>
      </c>
      <c r="K4" s="12">
        <f>IFERROR(VLOOKUP($A4,'All Running Order working doc'!$A$4:$CO$60,K$100,FALSE),"-")</f>
        <v>0</v>
      </c>
      <c r="L4" s="12">
        <f>IFERROR(VLOOKUP($A4,'All Running Order working doc'!$A$4:$CO$60,L$100,FALSE),"-")</f>
        <v>0</v>
      </c>
      <c r="M4" s="12" t="str">
        <f>IFERROR(VLOOKUP($A4,'All Running Order working doc'!$A$4:$CO$60,M$100,FALSE),"-")</f>
        <v>National</v>
      </c>
      <c r="N4" s="12" t="str">
        <f>IFERROR(VLOOKUP($A4,'All Running Order working doc'!$A$4:$CO$60,N$100,FALSE),"-")</f>
        <v>Red IRS</v>
      </c>
      <c r="O4" s="12">
        <f>IFERROR(VLOOKUP($A4,'All Running Order working doc'!$A$4:$CO$60,O$100,FALSE),"-")</f>
        <v>3</v>
      </c>
      <c r="P4" s="12">
        <f>IFERROR(VLOOKUP($A4,'All Running Order working doc'!$A$4:$CO$60,P$100,FALSE),"-")</f>
        <v>0</v>
      </c>
      <c r="Q4" s="12">
        <f>IFERROR(VLOOKUP($A4,'All Running Order working doc'!$A$4:$CO$60,Q$100,FALSE),"-")</f>
        <v>5</v>
      </c>
      <c r="R4" s="12">
        <f>IFERROR(VLOOKUP($A4,'All Running Order working doc'!$A$4:$CO$60,R$100,FALSE),"-")</f>
        <v>0</v>
      </c>
      <c r="S4" s="12">
        <f>IFERROR(VLOOKUP($A4,'All Running Order working doc'!$A$4:$CO$60,S$100,FALSE),"-")</f>
        <v>0</v>
      </c>
      <c r="T4" s="12">
        <f>IFERROR(VLOOKUP($A4,'All Running Order working doc'!$A$4:$CO$60,T$100,FALSE),"-")</f>
        <v>0</v>
      </c>
      <c r="U4" s="12">
        <f>IFERROR(VLOOKUP($A4,'All Running Order working doc'!$A$4:$CO$60,U$100,FALSE),"-")</f>
        <v>2</v>
      </c>
      <c r="V4" s="12">
        <f>IFERROR(VLOOKUP($A4,'All Running Order working doc'!$A$4:$CO$60,V$100,FALSE),"-")</f>
        <v>2</v>
      </c>
      <c r="W4" s="12">
        <f>IFERROR(VLOOKUP($A4,'All Running Order working doc'!$A$4:$CO$60,W$100,FALSE),"-")</f>
        <v>0</v>
      </c>
      <c r="X4" s="12">
        <f>IFERROR(VLOOKUP($A4,'All Running Order working doc'!$A$4:$CO$60,X$100,FALSE),"-")</f>
        <v>0</v>
      </c>
      <c r="Y4" s="12">
        <f>IFERROR(VLOOKUP($A4,'All Running Order working doc'!$A$4:$CO$60,Y$100,FALSE),"-")</f>
        <v>12</v>
      </c>
      <c r="Z4" s="12">
        <f>IFERROR(VLOOKUP($A4,'All Running Order working doc'!$A$4:$CO$60,Z$100,FALSE),"-")</f>
        <v>2</v>
      </c>
      <c r="AA4" s="12">
        <f>IFERROR(VLOOKUP($A4,'All Running Order working doc'!$A$4:$CO$60,AA$100,FALSE),"-")</f>
        <v>0</v>
      </c>
      <c r="AB4" s="12">
        <f>IFERROR(VLOOKUP($A4,'All Running Order working doc'!$A$4:$CO$60,AB$100,FALSE),"-")</f>
        <v>5</v>
      </c>
      <c r="AC4" s="12">
        <f>IFERROR(VLOOKUP($A4,'All Running Order working doc'!$A$4:$CO$60,AC$100,FALSE),"-")</f>
        <v>0</v>
      </c>
      <c r="AD4" s="12">
        <f>IFERROR(VLOOKUP($A4,'All Running Order working doc'!$A$4:$CO$60,AD$100,FALSE),"-")</f>
        <v>0</v>
      </c>
      <c r="AE4" s="12">
        <f>IFERROR(VLOOKUP($A4,'All Running Order working doc'!$A$4:$CO$60,AE$100,FALSE),"-")</f>
        <v>0</v>
      </c>
      <c r="AF4" s="12">
        <f>IFERROR(VLOOKUP($A4,'All Running Order working doc'!$A$4:$CO$60,AF$100,FALSE),"-")</f>
        <v>8</v>
      </c>
      <c r="AG4" s="12">
        <f>IFERROR(VLOOKUP($A4,'All Running Order working doc'!$A$4:$CO$60,AG$100,FALSE),"-")</f>
        <v>1</v>
      </c>
      <c r="AH4" s="12">
        <f>IFERROR(VLOOKUP($A4,'All Running Order working doc'!$A$4:$CO$60,AH$100,FALSE),"-")</f>
        <v>0</v>
      </c>
      <c r="AI4" s="12">
        <f>IFERROR(VLOOKUP($A4,'All Running Order working doc'!$A$4:$CO$60,AI$100,FALSE),"-")</f>
        <v>0</v>
      </c>
      <c r="AJ4" s="12">
        <f>IFERROR(VLOOKUP($A4,'All Running Order working doc'!$A$4:$CO$60,AJ$100,FALSE),"-")</f>
        <v>16</v>
      </c>
      <c r="AK4" s="12">
        <f>IFERROR(VLOOKUP($A4,'All Running Order working doc'!$A$4:$CO$60,AK$100,FALSE),"-")</f>
        <v>28</v>
      </c>
      <c r="AL4" s="12">
        <f>IFERROR(VLOOKUP($A4,'All Running Order working doc'!$A$4:$CO$60,AL$100,FALSE),"-")</f>
        <v>2</v>
      </c>
      <c r="AM4" s="12">
        <f>IFERROR(VLOOKUP($A4,'All Running Order working doc'!$A$4:$CO$60,AM$100,FALSE),"-")</f>
        <v>0</v>
      </c>
      <c r="AN4" s="12">
        <f>IFERROR(VLOOKUP($A4,'All Running Order working doc'!$A$4:$CO$60,AN$100,FALSE),"-")</f>
        <v>2</v>
      </c>
      <c r="AO4" s="12">
        <f>IFERROR(VLOOKUP($A4,'All Running Order working doc'!$A$4:$CO$60,AO$100,FALSE),"-")</f>
        <v>1</v>
      </c>
      <c r="AP4" s="12">
        <f>IFERROR(VLOOKUP($A4,'All Running Order working doc'!$A$4:$CO$60,AP$100,FALSE),"-")</f>
        <v>0</v>
      </c>
      <c r="AQ4" s="12">
        <f>IFERROR(VLOOKUP($A4,'All Running Order working doc'!$A$4:$CO$60,AQ$100,FALSE),"-")</f>
        <v>0</v>
      </c>
      <c r="AR4" s="12">
        <f>IFERROR(VLOOKUP($A4,'All Running Order working doc'!$A$4:$CO$60,AR$100,FALSE),"-")</f>
        <v>0</v>
      </c>
      <c r="AS4" s="12">
        <f>IFERROR(VLOOKUP($A4,'All Running Order working doc'!$A$4:$CO$60,AS$100,FALSE),"-")</f>
        <v>0</v>
      </c>
      <c r="AT4" s="12">
        <f>IFERROR(VLOOKUP($A4,'All Running Order working doc'!$A$4:$CO$60,AT$100,FALSE),"-")</f>
        <v>0</v>
      </c>
      <c r="AU4" s="12">
        <f>IFERROR(VLOOKUP($A4,'All Running Order working doc'!$A$4:$CO$60,AU$100,FALSE),"-")</f>
        <v>0</v>
      </c>
      <c r="AV4" s="12">
        <f>IFERROR(VLOOKUP($A4,'All Running Order working doc'!$A$4:$CO$60,AV$100,FALSE),"-")</f>
        <v>5</v>
      </c>
      <c r="AW4" s="12">
        <f>IFERROR(VLOOKUP($A4,'All Running Order working doc'!$A$4:$CO$60,AW$100,FALSE),"-")</f>
        <v>33</v>
      </c>
      <c r="AX4" s="12">
        <f>IFERROR(VLOOKUP($A4,'All Running Order working doc'!$A$4:$CO$60,AX$100,FALSE),"-")</f>
        <v>0</v>
      </c>
      <c r="AY4" s="12">
        <f>IFERROR(VLOOKUP($A4,'All Running Order working doc'!$A$4:$CO$60,AY$100,FALSE),"-")</f>
        <v>0</v>
      </c>
      <c r="AZ4" s="12">
        <f>IFERROR(VLOOKUP($A4,'All Running Order working doc'!$A$4:$CO$60,AZ$100,FALSE),"-")</f>
        <v>0</v>
      </c>
      <c r="BA4" s="12">
        <f>IFERROR(VLOOKUP($A4,'All Running Order working doc'!$A$4:$CO$60,BA$100,FALSE),"-")</f>
        <v>0</v>
      </c>
      <c r="BB4" s="12">
        <f>IFERROR(VLOOKUP($A4,'All Running Order working doc'!$A$4:$CO$60,BB$100,FALSE),"-")</f>
        <v>0</v>
      </c>
      <c r="BC4" s="12">
        <f>IFERROR(VLOOKUP($A4,'All Running Order working doc'!$A$4:$CO$60,BC$100,FALSE),"-")</f>
        <v>0</v>
      </c>
      <c r="BD4" s="12">
        <f>IFERROR(VLOOKUP($A4,'All Running Order working doc'!$A$4:$CO$60,BD$100,FALSE),"-")</f>
        <v>0</v>
      </c>
      <c r="BE4" s="12">
        <f>IFERROR(VLOOKUP($A4,'All Running Order working doc'!$A$4:$CO$60,BE$100,FALSE),"-")</f>
        <v>0</v>
      </c>
      <c r="BF4" s="12">
        <f>IFERROR(VLOOKUP($A4,'All Running Order working doc'!$A$4:$CO$60,BF$100,FALSE),"-")</f>
        <v>0</v>
      </c>
      <c r="BG4" s="12">
        <f>IFERROR(VLOOKUP($A4,'All Running Order working doc'!$A$4:$CO$60,BG$100,FALSE),"-")</f>
        <v>0</v>
      </c>
      <c r="BH4" s="12">
        <f>IFERROR(VLOOKUP($A4,'All Running Order working doc'!$A$4:$CO$60,BH$100,FALSE),"-")</f>
        <v>0</v>
      </c>
      <c r="BI4" s="12">
        <f>IFERROR(VLOOKUP($A4,'All Running Order working doc'!$A$4:$CO$60,BI$100,FALSE),"-")</f>
        <v>33</v>
      </c>
      <c r="BJ4" s="12">
        <f>IFERROR(VLOOKUP($A4,'All Running Order working doc'!$A$4:$CO$60,BJ$100,FALSE),"-")</f>
        <v>1</v>
      </c>
      <c r="BK4" s="12">
        <f>IFERROR(VLOOKUP($A4,'All Running Order working doc'!$A$4:$CO$60,BK$100,FALSE),"-")</f>
        <v>1</v>
      </c>
      <c r="BL4" s="12">
        <f>IFERROR(VLOOKUP($A4,'All Running Order working doc'!$A$4:$CO$60,BL$100,FALSE),"-")</f>
        <v>1</v>
      </c>
      <c r="BM4" s="12">
        <f>IFERROR(VLOOKUP($A4,'All Running Order working doc'!$A$4:$CO$60,BM$100,FALSE),"-")</f>
        <v>1</v>
      </c>
      <c r="BN4" s="12">
        <f>IFERROR(VLOOKUP($A4,'All Running Order working doc'!$A$4:$CO$60,BN$100,FALSE),"-")</f>
        <v>1</v>
      </c>
      <c r="BO4" s="12">
        <f>IFERROR(VLOOKUP($A4,'All Running Order working doc'!$A$4:$CO$60,BO$100,FALSE),"-")</f>
        <v>1</v>
      </c>
      <c r="BP4" s="12">
        <f>IFERROR(VLOOKUP($A4,'All Running Order working doc'!$A$4:$CO$60,BP$100,FALSE),"-")</f>
        <v>1</v>
      </c>
      <c r="BQ4" s="12">
        <f>IFERROR(VLOOKUP($A4,'All Running Order working doc'!$A$4:$CO$60,BQ$100,FALSE),"-")</f>
        <v>1</v>
      </c>
      <c r="BR4" s="12">
        <f>IFERROR(VLOOKUP($A4,'All Running Order working doc'!$A$4:$CO$60,BR$100,FALSE),"-")</f>
        <v>1</v>
      </c>
      <c r="BS4" s="12">
        <f>IFERROR(VLOOKUP($A4,'All Running Order working doc'!$A$4:$CO$60,BS$100,FALSE),"-")</f>
        <v>1</v>
      </c>
      <c r="BT4" s="12">
        <f>IFERROR(VLOOKUP($A4,'All Running Order working doc'!$A$4:$CO$60,BT$100,FALSE),"-")</f>
        <v>1</v>
      </c>
      <c r="BU4" s="12">
        <f>IFERROR(VLOOKUP($A4,'All Running Order working doc'!$A$4:$CO$60,BU$100,FALSE),"-")</f>
        <v>1</v>
      </c>
      <c r="BV4" s="12" t="str">
        <f>IFERROR(VLOOKUP($A4,'All Running Order working doc'!$A$4:$CO$60,BV$100,FALSE),"-")</f>
        <v>-</v>
      </c>
      <c r="BW4" s="12" t="str">
        <f>IFERROR(VLOOKUP($A4,'All Running Order working doc'!$A$4:$CO$60,BW$100,FALSE),"-")</f>
        <v/>
      </c>
      <c r="BX4" s="12" t="str">
        <f>IFERROR(VLOOKUP($A4,'All Running Order working doc'!$A$4:$CO$60,BX$100,FALSE),"-")</f>
        <v>-</v>
      </c>
      <c r="BY4" s="12" t="str">
        <f>IFERROR(VLOOKUP($A4,'All Running Order working doc'!$A$4:$CO$60,BY$100,FALSE),"-")</f>
        <v/>
      </c>
      <c r="BZ4" s="12" t="str">
        <f>IFERROR(VLOOKUP($A4,'All Running Order working doc'!$A$4:$CO$60,BZ$100,FALSE),"-")</f>
        <v>-</v>
      </c>
      <c r="CA4" s="12" t="str">
        <f>IFERROR(VLOOKUP($A4,'All Running Order working doc'!$A$4:$CO$60,CA$100,FALSE),"-")</f>
        <v/>
      </c>
      <c r="CB4" s="12" t="str">
        <f>IFERROR(VLOOKUP($A4,'All Running Order working doc'!$A$4:$CO$60,CB$100,FALSE),"-")</f>
        <v>-</v>
      </c>
      <c r="CC4" s="12" t="str">
        <f>IFERROR(VLOOKUP($A4,'All Running Order working doc'!$A$4:$CO$60,CC$100,FALSE),"-")</f>
        <v/>
      </c>
      <c r="CD4" s="12" t="str">
        <f>IFERROR(VLOOKUP($A4,'All Running Order working doc'!$A$4:$CO$60,CD$100,FALSE),"-")</f>
        <v>-</v>
      </c>
      <c r="CE4" s="12" t="str">
        <f>IFERROR(VLOOKUP($A4,'All Running Order working doc'!$A$4:$CO$60,CE$100,FALSE),"-")</f>
        <v/>
      </c>
      <c r="CF4" s="12" t="str">
        <f>IFERROR(VLOOKUP($A4,'All Running Order working doc'!$A$4:$CO$60,CF$100,FALSE),"-")</f>
        <v>-</v>
      </c>
      <c r="CG4" s="12" t="str">
        <f>IFERROR(VLOOKUP($A4,'All Running Order working doc'!$A$4:$CO$60,CG$100,FALSE),"-")</f>
        <v/>
      </c>
      <c r="CH4" s="12" t="str">
        <f>IFERROR(VLOOKUP($A4,'All Running Order working doc'!$A$4:$CO$60,CH$100,FALSE),"-")</f>
        <v>-</v>
      </c>
      <c r="CI4" s="12" t="str">
        <f>IFERROR(VLOOKUP($A4,'All Running Order working doc'!$A$4:$CO$60,CI$100,FALSE),"-")</f>
        <v xml:space="preserve"> </v>
      </c>
      <c r="CJ4" s="12" t="str">
        <f>IFERROR(VLOOKUP($A4,'All Running Order working doc'!$A$4:$CO$60,CJ$100,FALSE),"-")</f>
        <v>-</v>
      </c>
      <c r="CK4" s="12" t="str">
        <f>IFERROR(VLOOKUP($A4,'All Running Order working doc'!$A$4:$CO$60,CK$100,FALSE),"-")</f>
        <v xml:space="preserve"> </v>
      </c>
      <c r="CL4" s="12" t="str">
        <f>IFERROR(VLOOKUP($A4,'All Running Order working doc'!$A$4:$CO$60,CL$100,FALSE),"-")</f>
        <v>1</v>
      </c>
      <c r="CM4" s="12" t="str">
        <f>IFERROR(VLOOKUP($A4,'All Running Order working doc'!$A$4:$CO$60,CM$100,FALSE),"-")</f>
        <v xml:space="preserve"> </v>
      </c>
      <c r="CN4" s="12" t="str">
        <f>IFERROR(VLOOKUP($A4,'All Running Order working doc'!$A$4:$CO$60,CN$100,FALSE),"-")</f>
        <v xml:space="preserve"> </v>
      </c>
      <c r="CO4" s="19"/>
      <c r="CP4" s="19"/>
      <c r="CQ4" s="19">
        <v>1</v>
      </c>
    </row>
    <row r="5" spans="1:95" x14ac:dyDescent="0.3">
      <c r="A5" s="3" t="str">
        <f>CONCATENATE(Constants!$B$2,CQ5,)</f>
        <v>Red IRS2</v>
      </c>
      <c r="B5" s="12">
        <f>IFERROR(VLOOKUP($A5,'All Running Order working doc'!$A$4:$CO$60,B$100,FALSE),"-")</f>
        <v>15</v>
      </c>
      <c r="C5" s="12" t="str">
        <f>IFERROR(VLOOKUP($A5,'All Running Order working doc'!$A$4:$CO$60,C$100,FALSE),"-")</f>
        <v>Peter Fensom</v>
      </c>
      <c r="D5" s="12" t="str">
        <f>IFERROR(VLOOKUP($A5,'All Running Order working doc'!$A$4:$CO$60,D$100,FALSE),"-")</f>
        <v>Liz Fensom</v>
      </c>
      <c r="E5" s="12" t="str">
        <f>IFERROR(VLOOKUP($A5,'All Running Order working doc'!$A$4:$CO$60,E$100,FALSE),"-")</f>
        <v>Hamilton</v>
      </c>
      <c r="F5" s="12">
        <f>IFERROR(VLOOKUP($A5,'All Running Order working doc'!$A$4:$CO$60,F$100,FALSE),"-")</f>
        <v>1600</v>
      </c>
      <c r="G5" s="12" t="str">
        <f>IFERROR(VLOOKUP($A5,'All Running Order working doc'!$A$4:$CO$60,G$100,FALSE),"-")</f>
        <v>IRS</v>
      </c>
      <c r="H5" s="12">
        <f>IFERROR(VLOOKUP($A5,'All Running Order working doc'!$A$4:$CO$60,H$100,FALSE),"-")</f>
        <v>0</v>
      </c>
      <c r="I5" s="12">
        <f>IFERROR(VLOOKUP($A5,'All Running Order working doc'!$A$4:$CO$60,I$100,FALSE),"-")</f>
        <v>0</v>
      </c>
      <c r="J5" s="12">
        <f>IFERROR(VLOOKUP($A5,'All Running Order working doc'!$A$4:$CO$60,J$100,FALSE),"-")</f>
        <v>0</v>
      </c>
      <c r="K5" s="12">
        <f>IFERROR(VLOOKUP($A5,'All Running Order working doc'!$A$4:$CO$60,K$100,FALSE),"-")</f>
        <v>0</v>
      </c>
      <c r="L5" s="12">
        <f>IFERROR(VLOOKUP($A5,'All Running Order working doc'!$A$4:$CO$60,L$100,FALSE),"-")</f>
        <v>0</v>
      </c>
      <c r="M5" s="12" t="str">
        <f>IFERROR(VLOOKUP($A5,'All Running Order working doc'!$A$4:$CO$60,M$100,FALSE),"-")</f>
        <v>National</v>
      </c>
      <c r="N5" s="12" t="str">
        <f>IFERROR(VLOOKUP($A5,'All Running Order working doc'!$A$4:$CO$60,N$100,FALSE),"-")</f>
        <v>Red IRS</v>
      </c>
      <c r="O5" s="12">
        <f>IFERROR(VLOOKUP($A5,'All Running Order working doc'!$A$4:$CO$60,O$100,FALSE),"-")</f>
        <v>2</v>
      </c>
      <c r="P5" s="12">
        <f>IFERROR(VLOOKUP($A5,'All Running Order working doc'!$A$4:$CO$60,P$100,FALSE),"-")</f>
        <v>0</v>
      </c>
      <c r="Q5" s="12">
        <f>IFERROR(VLOOKUP($A5,'All Running Order working doc'!$A$4:$CO$60,Q$100,FALSE),"-")</f>
        <v>5</v>
      </c>
      <c r="R5" s="12">
        <f>IFERROR(VLOOKUP($A5,'All Running Order working doc'!$A$4:$CO$60,R$100,FALSE),"-")</f>
        <v>2</v>
      </c>
      <c r="S5" s="12">
        <f>IFERROR(VLOOKUP($A5,'All Running Order working doc'!$A$4:$CO$60,S$100,FALSE),"-")</f>
        <v>1</v>
      </c>
      <c r="T5" s="12">
        <f>IFERROR(VLOOKUP($A5,'All Running Order working doc'!$A$4:$CO$60,T$100,FALSE),"-")</f>
        <v>1</v>
      </c>
      <c r="U5" s="12">
        <f>IFERROR(VLOOKUP($A5,'All Running Order working doc'!$A$4:$CO$60,U$100,FALSE),"-")</f>
        <v>8</v>
      </c>
      <c r="V5" s="12">
        <f>IFERROR(VLOOKUP($A5,'All Running Order working doc'!$A$4:$CO$60,V$100,FALSE),"-")</f>
        <v>2</v>
      </c>
      <c r="W5" s="12">
        <f>IFERROR(VLOOKUP($A5,'All Running Order working doc'!$A$4:$CO$60,W$100,FALSE),"-")</f>
        <v>0</v>
      </c>
      <c r="X5" s="12">
        <f>IFERROR(VLOOKUP($A5,'All Running Order working doc'!$A$4:$CO$60,X$100,FALSE),"-")</f>
        <v>0</v>
      </c>
      <c r="Y5" s="12">
        <f>IFERROR(VLOOKUP($A5,'All Running Order working doc'!$A$4:$CO$60,Y$100,FALSE),"-")</f>
        <v>21</v>
      </c>
      <c r="Z5" s="12">
        <f>IFERROR(VLOOKUP($A5,'All Running Order working doc'!$A$4:$CO$60,Z$100,FALSE),"-")</f>
        <v>2</v>
      </c>
      <c r="AA5" s="12">
        <f>IFERROR(VLOOKUP($A5,'All Running Order working doc'!$A$4:$CO$60,AA$100,FALSE),"-")</f>
        <v>0</v>
      </c>
      <c r="AB5" s="12">
        <f>IFERROR(VLOOKUP($A5,'All Running Order working doc'!$A$4:$CO$60,AB$100,FALSE),"-")</f>
        <v>3</v>
      </c>
      <c r="AC5" s="12">
        <f>IFERROR(VLOOKUP($A5,'All Running Order working doc'!$A$4:$CO$60,AC$100,FALSE),"-")</f>
        <v>0</v>
      </c>
      <c r="AD5" s="12">
        <f>IFERROR(VLOOKUP($A5,'All Running Order working doc'!$A$4:$CO$60,AD$100,FALSE),"-")</f>
        <v>0</v>
      </c>
      <c r="AE5" s="12">
        <f>IFERROR(VLOOKUP($A5,'All Running Order working doc'!$A$4:$CO$60,AE$100,FALSE),"-")</f>
        <v>0</v>
      </c>
      <c r="AF5" s="12">
        <f>IFERROR(VLOOKUP($A5,'All Running Order working doc'!$A$4:$CO$60,AF$100,FALSE),"-")</f>
        <v>2</v>
      </c>
      <c r="AG5" s="12">
        <f>IFERROR(VLOOKUP($A5,'All Running Order working doc'!$A$4:$CO$60,AG$100,FALSE),"-")</f>
        <v>1</v>
      </c>
      <c r="AH5" s="12">
        <f>IFERROR(VLOOKUP($A5,'All Running Order working doc'!$A$4:$CO$60,AH$100,FALSE),"-")</f>
        <v>0</v>
      </c>
      <c r="AI5" s="12">
        <f>IFERROR(VLOOKUP($A5,'All Running Order working doc'!$A$4:$CO$60,AI$100,FALSE),"-")</f>
        <v>0</v>
      </c>
      <c r="AJ5" s="12">
        <f>IFERROR(VLOOKUP($A5,'All Running Order working doc'!$A$4:$CO$60,AJ$100,FALSE),"-")</f>
        <v>8</v>
      </c>
      <c r="AK5" s="12">
        <f>IFERROR(VLOOKUP($A5,'All Running Order working doc'!$A$4:$CO$60,AK$100,FALSE),"-")</f>
        <v>29</v>
      </c>
      <c r="AL5" s="12">
        <f>IFERROR(VLOOKUP($A5,'All Running Order working doc'!$A$4:$CO$60,AL$100,FALSE),"-")</f>
        <v>1</v>
      </c>
      <c r="AM5" s="12">
        <f>IFERROR(VLOOKUP($A5,'All Running Order working doc'!$A$4:$CO$60,AM$100,FALSE),"-")</f>
        <v>0</v>
      </c>
      <c r="AN5" s="12">
        <f>IFERROR(VLOOKUP($A5,'All Running Order working doc'!$A$4:$CO$60,AN$100,FALSE),"-")</f>
        <v>2</v>
      </c>
      <c r="AO5" s="12">
        <f>IFERROR(VLOOKUP($A5,'All Running Order working doc'!$A$4:$CO$60,AO$100,FALSE),"-")</f>
        <v>0</v>
      </c>
      <c r="AP5" s="12">
        <f>IFERROR(VLOOKUP($A5,'All Running Order working doc'!$A$4:$CO$60,AP$100,FALSE),"-")</f>
        <v>0</v>
      </c>
      <c r="AQ5" s="12">
        <f>IFERROR(VLOOKUP($A5,'All Running Order working doc'!$A$4:$CO$60,AQ$100,FALSE),"-")</f>
        <v>1</v>
      </c>
      <c r="AR5" s="12">
        <f>IFERROR(VLOOKUP($A5,'All Running Order working doc'!$A$4:$CO$60,AR$100,FALSE),"-")</f>
        <v>0</v>
      </c>
      <c r="AS5" s="12">
        <f>IFERROR(VLOOKUP($A5,'All Running Order working doc'!$A$4:$CO$60,AS$100,FALSE),"-")</f>
        <v>1</v>
      </c>
      <c r="AT5" s="12">
        <f>IFERROR(VLOOKUP($A5,'All Running Order working doc'!$A$4:$CO$60,AT$100,FALSE),"-")</f>
        <v>0</v>
      </c>
      <c r="AU5" s="12">
        <f>IFERROR(VLOOKUP($A5,'All Running Order working doc'!$A$4:$CO$60,AU$100,FALSE),"-")</f>
        <v>0</v>
      </c>
      <c r="AV5" s="12">
        <f>IFERROR(VLOOKUP($A5,'All Running Order working doc'!$A$4:$CO$60,AV$100,FALSE),"-")</f>
        <v>5</v>
      </c>
      <c r="AW5" s="12">
        <f>IFERROR(VLOOKUP($A5,'All Running Order working doc'!$A$4:$CO$60,AW$100,FALSE),"-")</f>
        <v>34</v>
      </c>
      <c r="AX5" s="12">
        <f>IFERROR(VLOOKUP($A5,'All Running Order working doc'!$A$4:$CO$60,AX$100,FALSE),"-")</f>
        <v>0</v>
      </c>
      <c r="AY5" s="12">
        <f>IFERROR(VLOOKUP($A5,'All Running Order working doc'!$A$4:$CO$60,AY$100,FALSE),"-")</f>
        <v>0</v>
      </c>
      <c r="AZ5" s="12">
        <f>IFERROR(VLOOKUP($A5,'All Running Order working doc'!$A$4:$CO$60,AZ$100,FALSE),"-")</f>
        <v>0</v>
      </c>
      <c r="BA5" s="12">
        <f>IFERROR(VLOOKUP($A5,'All Running Order working doc'!$A$4:$CO$60,BA$100,FALSE),"-")</f>
        <v>0</v>
      </c>
      <c r="BB5" s="12">
        <f>IFERROR(VLOOKUP($A5,'All Running Order working doc'!$A$4:$CO$60,BB$100,FALSE),"-")</f>
        <v>0</v>
      </c>
      <c r="BC5" s="12">
        <f>IFERROR(VLOOKUP($A5,'All Running Order working doc'!$A$4:$CO$60,BC$100,FALSE),"-")</f>
        <v>0</v>
      </c>
      <c r="BD5" s="12">
        <f>IFERROR(VLOOKUP($A5,'All Running Order working doc'!$A$4:$CO$60,BD$100,FALSE),"-")</f>
        <v>0</v>
      </c>
      <c r="BE5" s="12">
        <f>IFERROR(VLOOKUP($A5,'All Running Order working doc'!$A$4:$CO$60,BE$100,FALSE),"-")</f>
        <v>0</v>
      </c>
      <c r="BF5" s="12">
        <f>IFERROR(VLOOKUP($A5,'All Running Order working doc'!$A$4:$CO$60,BF$100,FALSE),"-")</f>
        <v>0</v>
      </c>
      <c r="BG5" s="12">
        <f>IFERROR(VLOOKUP($A5,'All Running Order working doc'!$A$4:$CO$60,BG$100,FALSE),"-")</f>
        <v>0</v>
      </c>
      <c r="BH5" s="12">
        <f>IFERROR(VLOOKUP($A5,'All Running Order working doc'!$A$4:$CO$60,BH$100,FALSE),"-")</f>
        <v>0</v>
      </c>
      <c r="BI5" s="12">
        <f>IFERROR(VLOOKUP($A5,'All Running Order working doc'!$A$4:$CO$60,BI$100,FALSE),"-")</f>
        <v>34</v>
      </c>
      <c r="BJ5" s="12">
        <f>IFERROR(VLOOKUP($A5,'All Running Order working doc'!$A$4:$CO$60,BJ$100,FALSE),"-")</f>
        <v>3</v>
      </c>
      <c r="BK5" s="12">
        <f>IFERROR(VLOOKUP($A5,'All Running Order working doc'!$A$4:$CO$60,BK$100,FALSE),"-")</f>
        <v>2</v>
      </c>
      <c r="BL5" s="12">
        <f>IFERROR(VLOOKUP($A5,'All Running Order working doc'!$A$4:$CO$60,BL$100,FALSE),"-")</f>
        <v>2</v>
      </c>
      <c r="BM5" s="12">
        <f>IFERROR(VLOOKUP($A5,'All Running Order working doc'!$A$4:$CO$60,BM$100,FALSE),"-")</f>
        <v>2</v>
      </c>
      <c r="BN5" s="12">
        <f>IFERROR(VLOOKUP($A5,'All Running Order working doc'!$A$4:$CO$60,BN$100,FALSE),"-")</f>
        <v>3</v>
      </c>
      <c r="BO5" s="12">
        <f>IFERROR(VLOOKUP($A5,'All Running Order working doc'!$A$4:$CO$60,BO$100,FALSE),"-")</f>
        <v>2</v>
      </c>
      <c r="BP5" s="12">
        <f>IFERROR(VLOOKUP($A5,'All Running Order working doc'!$A$4:$CO$60,BP$100,FALSE),"-")</f>
        <v>2</v>
      </c>
      <c r="BQ5" s="12">
        <f>IFERROR(VLOOKUP($A5,'All Running Order working doc'!$A$4:$CO$60,BQ$100,FALSE),"-")</f>
        <v>2</v>
      </c>
      <c r="BR5" s="12">
        <f>IFERROR(VLOOKUP($A5,'All Running Order working doc'!$A$4:$CO$60,BR$100,FALSE),"-")</f>
        <v>2</v>
      </c>
      <c r="BS5" s="12">
        <f>IFERROR(VLOOKUP($A5,'All Running Order working doc'!$A$4:$CO$60,BS$100,FALSE),"-")</f>
        <v>2</v>
      </c>
      <c r="BT5" s="12">
        <f>IFERROR(VLOOKUP($A5,'All Running Order working doc'!$A$4:$CO$60,BT$100,FALSE),"-")</f>
        <v>2</v>
      </c>
      <c r="BU5" s="12">
        <f>IFERROR(VLOOKUP($A5,'All Running Order working doc'!$A$4:$CO$60,BU$100,FALSE),"-")</f>
        <v>2</v>
      </c>
      <c r="BV5" s="12" t="str">
        <f>IFERROR(VLOOKUP($A5,'All Running Order working doc'!$A$4:$CO$60,BV$100,FALSE),"-")</f>
        <v>-</v>
      </c>
      <c r="BW5" s="12" t="str">
        <f>IFERROR(VLOOKUP($A5,'All Running Order working doc'!$A$4:$CO$60,BW$100,FALSE),"-")</f>
        <v/>
      </c>
      <c r="BX5" s="12" t="str">
        <f>IFERROR(VLOOKUP($A5,'All Running Order working doc'!$A$4:$CO$60,BX$100,FALSE),"-")</f>
        <v>-</v>
      </c>
      <c r="BY5" s="12" t="str">
        <f>IFERROR(VLOOKUP($A5,'All Running Order working doc'!$A$4:$CO$60,BY$100,FALSE),"-")</f>
        <v/>
      </c>
      <c r="BZ5" s="12" t="str">
        <f>IFERROR(VLOOKUP($A5,'All Running Order working doc'!$A$4:$CO$60,BZ$100,FALSE),"-")</f>
        <v>-</v>
      </c>
      <c r="CA5" s="12" t="str">
        <f>IFERROR(VLOOKUP($A5,'All Running Order working doc'!$A$4:$CO$60,CA$100,FALSE),"-")</f>
        <v/>
      </c>
      <c r="CB5" s="12" t="str">
        <f>IFERROR(VLOOKUP($A5,'All Running Order working doc'!$A$4:$CO$60,CB$100,FALSE),"-")</f>
        <v>-</v>
      </c>
      <c r="CC5" s="12" t="str">
        <f>IFERROR(VLOOKUP($A5,'All Running Order working doc'!$A$4:$CO$60,CC$100,FALSE),"-")</f>
        <v/>
      </c>
      <c r="CD5" s="12" t="str">
        <f>IFERROR(VLOOKUP($A5,'All Running Order working doc'!$A$4:$CO$60,CD$100,FALSE),"-")</f>
        <v>-</v>
      </c>
      <c r="CE5" s="12" t="str">
        <f>IFERROR(VLOOKUP($A5,'All Running Order working doc'!$A$4:$CO$60,CE$100,FALSE),"-")</f>
        <v/>
      </c>
      <c r="CF5" s="12" t="str">
        <f>IFERROR(VLOOKUP($A5,'All Running Order working doc'!$A$4:$CO$60,CF$100,FALSE),"-")</f>
        <v>-</v>
      </c>
      <c r="CG5" s="12" t="str">
        <f>IFERROR(VLOOKUP($A5,'All Running Order working doc'!$A$4:$CO$60,CG$100,FALSE),"-")</f>
        <v/>
      </c>
      <c r="CH5" s="12" t="str">
        <f>IFERROR(VLOOKUP($A5,'All Running Order working doc'!$A$4:$CO$60,CH$100,FALSE),"-")</f>
        <v>-</v>
      </c>
      <c r="CI5" s="12" t="str">
        <f>IFERROR(VLOOKUP($A5,'All Running Order working doc'!$A$4:$CO$60,CI$100,FALSE),"-")</f>
        <v xml:space="preserve"> </v>
      </c>
      <c r="CJ5" s="12" t="str">
        <f>IFERROR(VLOOKUP($A5,'All Running Order working doc'!$A$4:$CO$60,CJ$100,FALSE),"-")</f>
        <v>-</v>
      </c>
      <c r="CK5" s="12" t="str">
        <f>IFERROR(VLOOKUP($A5,'All Running Order working doc'!$A$4:$CO$60,CK$100,FALSE),"-")</f>
        <v xml:space="preserve"> </v>
      </c>
      <c r="CL5" s="12" t="str">
        <f>IFERROR(VLOOKUP($A5,'All Running Order working doc'!$A$4:$CO$60,CL$100,FALSE),"-")</f>
        <v>2</v>
      </c>
      <c r="CM5" s="12" t="str">
        <f>IFERROR(VLOOKUP($A5,'All Running Order working doc'!$A$4:$CO$60,CM$100,FALSE),"-")</f>
        <v xml:space="preserve"> </v>
      </c>
      <c r="CN5" s="12" t="str">
        <f>IFERROR(VLOOKUP($A5,'All Running Order working doc'!$A$4:$CO$60,CN$100,FALSE),"-")</f>
        <v xml:space="preserve"> </v>
      </c>
      <c r="CQ5" s="3">
        <v>2</v>
      </c>
    </row>
    <row r="6" spans="1:95" x14ac:dyDescent="0.3">
      <c r="A6" s="3" t="str">
        <f>CONCATENATE(Constants!$B$2,CQ6,)</f>
        <v>Red IRS3</v>
      </c>
      <c r="B6" s="12">
        <f>IFERROR(VLOOKUP($A6,'All Running Order working doc'!$A$4:$CO$60,B$100,FALSE),"-")</f>
        <v>7</v>
      </c>
      <c r="C6" s="12" t="str">
        <f>IFERROR(VLOOKUP($A6,'All Running Order working doc'!$A$4:$CO$60,C$100,FALSE),"-")</f>
        <v>Roland Uglow</v>
      </c>
      <c r="D6" s="12" t="str">
        <f>IFERROR(VLOOKUP($A6,'All Running Order working doc'!$A$4:$CO$60,D$100,FALSE),"-")</f>
        <v>Beth Carroll</v>
      </c>
      <c r="E6" s="12" t="str">
        <f>IFERROR(VLOOKUP($A6,'All Running Order working doc'!$A$4:$CO$60,E$100,FALSE),"-")</f>
        <v>Crossle</v>
      </c>
      <c r="F6" s="12">
        <f>IFERROR(VLOOKUP($A6,'All Running Order working doc'!$A$4:$CO$60,F$100,FALSE),"-")</f>
        <v>1500</v>
      </c>
      <c r="G6" s="12" t="str">
        <f>IFERROR(VLOOKUP($A6,'All Running Order working doc'!$A$4:$CO$60,G$100,FALSE),"-")</f>
        <v>IRS</v>
      </c>
      <c r="H6" s="12">
        <f>IFERROR(VLOOKUP($A6,'All Running Order working doc'!$A$4:$CO$60,H$100,FALSE),"-")</f>
        <v>0</v>
      </c>
      <c r="I6" s="12">
        <f>IFERROR(VLOOKUP($A6,'All Running Order working doc'!$A$4:$CO$60,I$100,FALSE),"-")</f>
        <v>0</v>
      </c>
      <c r="J6" s="12">
        <f>IFERROR(VLOOKUP($A6,'All Running Order working doc'!$A$4:$CO$60,J$100,FALSE),"-")</f>
        <v>0</v>
      </c>
      <c r="K6" s="12">
        <f>IFERROR(VLOOKUP($A6,'All Running Order working doc'!$A$4:$CO$60,K$100,FALSE),"-")</f>
        <v>0</v>
      </c>
      <c r="L6" s="12">
        <f>IFERROR(VLOOKUP($A6,'All Running Order working doc'!$A$4:$CO$60,L$100,FALSE),"-")</f>
        <v>0</v>
      </c>
      <c r="M6" s="12" t="str">
        <f>IFERROR(VLOOKUP($A6,'All Running Order working doc'!$A$4:$CO$60,M$100,FALSE),"-")</f>
        <v>National</v>
      </c>
      <c r="N6" s="12" t="str">
        <f>IFERROR(VLOOKUP($A6,'All Running Order working doc'!$A$4:$CO$60,N$100,FALSE),"-")</f>
        <v>Red IRS</v>
      </c>
      <c r="O6" s="12">
        <f>IFERROR(VLOOKUP($A6,'All Running Order working doc'!$A$4:$CO$60,O$100,FALSE),"-")</f>
        <v>2</v>
      </c>
      <c r="P6" s="12">
        <f>IFERROR(VLOOKUP($A6,'All Running Order working doc'!$A$4:$CO$60,P$100,FALSE),"-")</f>
        <v>2</v>
      </c>
      <c r="Q6" s="12">
        <f>IFERROR(VLOOKUP($A6,'All Running Order working doc'!$A$4:$CO$60,Q$100,FALSE),"-")</f>
        <v>5</v>
      </c>
      <c r="R6" s="12">
        <f>IFERROR(VLOOKUP($A6,'All Running Order working doc'!$A$4:$CO$60,R$100,FALSE),"-")</f>
        <v>1</v>
      </c>
      <c r="S6" s="12">
        <f>IFERROR(VLOOKUP($A6,'All Running Order working doc'!$A$4:$CO$60,S$100,FALSE),"-")</f>
        <v>0</v>
      </c>
      <c r="T6" s="12">
        <f>IFERROR(VLOOKUP($A6,'All Running Order working doc'!$A$4:$CO$60,T$100,FALSE),"-")</f>
        <v>0</v>
      </c>
      <c r="U6" s="12">
        <f>IFERROR(VLOOKUP($A6,'All Running Order working doc'!$A$4:$CO$60,U$100,FALSE),"-")</f>
        <v>9</v>
      </c>
      <c r="V6" s="12">
        <f>IFERROR(VLOOKUP($A6,'All Running Order working doc'!$A$4:$CO$60,V$100,FALSE),"-")</f>
        <v>2</v>
      </c>
      <c r="W6" s="12">
        <f>IFERROR(VLOOKUP($A6,'All Running Order working doc'!$A$4:$CO$60,W$100,FALSE),"-")</f>
        <v>0</v>
      </c>
      <c r="X6" s="12">
        <f>IFERROR(VLOOKUP($A6,'All Running Order working doc'!$A$4:$CO$60,X$100,FALSE),"-")</f>
        <v>0</v>
      </c>
      <c r="Y6" s="12">
        <f>IFERROR(VLOOKUP($A6,'All Running Order working doc'!$A$4:$CO$60,Y$100,FALSE),"-")</f>
        <v>21</v>
      </c>
      <c r="Z6" s="12">
        <f>IFERROR(VLOOKUP($A6,'All Running Order working doc'!$A$4:$CO$60,Z$100,FALSE),"-")</f>
        <v>2</v>
      </c>
      <c r="AA6" s="12">
        <f>IFERROR(VLOOKUP($A6,'All Running Order working doc'!$A$4:$CO$60,AA$100,FALSE),"-")</f>
        <v>0</v>
      </c>
      <c r="AB6" s="12">
        <f>IFERROR(VLOOKUP($A6,'All Running Order working doc'!$A$4:$CO$60,AB$100,FALSE),"-")</f>
        <v>2</v>
      </c>
      <c r="AC6" s="12">
        <f>IFERROR(VLOOKUP($A6,'All Running Order working doc'!$A$4:$CO$60,AC$100,FALSE),"-")</f>
        <v>0</v>
      </c>
      <c r="AD6" s="12">
        <f>IFERROR(VLOOKUP($A6,'All Running Order working doc'!$A$4:$CO$60,AD$100,FALSE),"-")</f>
        <v>0</v>
      </c>
      <c r="AE6" s="12">
        <f>IFERROR(VLOOKUP($A6,'All Running Order working doc'!$A$4:$CO$60,AE$100,FALSE),"-")</f>
        <v>0</v>
      </c>
      <c r="AF6" s="12">
        <f>IFERROR(VLOOKUP($A6,'All Running Order working doc'!$A$4:$CO$60,AF$100,FALSE),"-")</f>
        <v>8</v>
      </c>
      <c r="AG6" s="12">
        <f>IFERROR(VLOOKUP($A6,'All Running Order working doc'!$A$4:$CO$60,AG$100,FALSE),"-")</f>
        <v>0</v>
      </c>
      <c r="AH6" s="12">
        <f>IFERROR(VLOOKUP($A6,'All Running Order working doc'!$A$4:$CO$60,AH$100,FALSE),"-")</f>
        <v>0</v>
      </c>
      <c r="AI6" s="12">
        <f>IFERROR(VLOOKUP($A6,'All Running Order working doc'!$A$4:$CO$60,AI$100,FALSE),"-")</f>
        <v>0</v>
      </c>
      <c r="AJ6" s="12">
        <f>IFERROR(VLOOKUP($A6,'All Running Order working doc'!$A$4:$CO$60,AJ$100,FALSE),"-")</f>
        <v>12</v>
      </c>
      <c r="AK6" s="12">
        <f>IFERROR(VLOOKUP($A6,'All Running Order working doc'!$A$4:$CO$60,AK$100,FALSE),"-")</f>
        <v>33</v>
      </c>
      <c r="AL6" s="12">
        <f>IFERROR(VLOOKUP($A6,'All Running Order working doc'!$A$4:$CO$60,AL$100,FALSE),"-")</f>
        <v>2</v>
      </c>
      <c r="AM6" s="12">
        <f>IFERROR(VLOOKUP($A6,'All Running Order working doc'!$A$4:$CO$60,AM$100,FALSE),"-")</f>
        <v>0</v>
      </c>
      <c r="AN6" s="12">
        <f>IFERROR(VLOOKUP($A6,'All Running Order working doc'!$A$4:$CO$60,AN$100,FALSE),"-")</f>
        <v>0</v>
      </c>
      <c r="AO6" s="12">
        <f>IFERROR(VLOOKUP($A6,'All Running Order working doc'!$A$4:$CO$60,AO$100,FALSE),"-")</f>
        <v>0</v>
      </c>
      <c r="AP6" s="12">
        <f>IFERROR(VLOOKUP($A6,'All Running Order working doc'!$A$4:$CO$60,AP$100,FALSE),"-")</f>
        <v>0</v>
      </c>
      <c r="AQ6" s="12">
        <f>IFERROR(VLOOKUP($A6,'All Running Order working doc'!$A$4:$CO$60,AQ$100,FALSE),"-")</f>
        <v>2</v>
      </c>
      <c r="AR6" s="12">
        <f>IFERROR(VLOOKUP($A6,'All Running Order working doc'!$A$4:$CO$60,AR$100,FALSE),"-")</f>
        <v>4</v>
      </c>
      <c r="AS6" s="12">
        <f>IFERROR(VLOOKUP($A6,'All Running Order working doc'!$A$4:$CO$60,AS$100,FALSE),"-")</f>
        <v>0</v>
      </c>
      <c r="AT6" s="12">
        <f>IFERROR(VLOOKUP($A6,'All Running Order working doc'!$A$4:$CO$60,AT$100,FALSE),"-")</f>
        <v>0</v>
      </c>
      <c r="AU6" s="12">
        <f>IFERROR(VLOOKUP($A6,'All Running Order working doc'!$A$4:$CO$60,AU$100,FALSE),"-")</f>
        <v>0</v>
      </c>
      <c r="AV6" s="12">
        <f>IFERROR(VLOOKUP($A6,'All Running Order working doc'!$A$4:$CO$60,AV$100,FALSE),"-")</f>
        <v>8</v>
      </c>
      <c r="AW6" s="12">
        <f>IFERROR(VLOOKUP($A6,'All Running Order working doc'!$A$4:$CO$60,AW$100,FALSE),"-")</f>
        <v>41</v>
      </c>
      <c r="AX6" s="12">
        <f>IFERROR(VLOOKUP($A6,'All Running Order working doc'!$A$4:$CO$60,AX$100,FALSE),"-")</f>
        <v>0</v>
      </c>
      <c r="AY6" s="12">
        <f>IFERROR(VLOOKUP($A6,'All Running Order working doc'!$A$4:$CO$60,AY$100,FALSE),"-")</f>
        <v>0</v>
      </c>
      <c r="AZ6" s="12">
        <f>IFERROR(VLOOKUP($A6,'All Running Order working doc'!$A$4:$CO$60,AZ$100,FALSE),"-")</f>
        <v>0</v>
      </c>
      <c r="BA6" s="12">
        <f>IFERROR(VLOOKUP($A6,'All Running Order working doc'!$A$4:$CO$60,BA$100,FALSE),"-")</f>
        <v>0</v>
      </c>
      <c r="BB6" s="12">
        <f>IFERROR(VLOOKUP($A6,'All Running Order working doc'!$A$4:$CO$60,BB$100,FALSE),"-")</f>
        <v>0</v>
      </c>
      <c r="BC6" s="12">
        <f>IFERROR(VLOOKUP($A6,'All Running Order working doc'!$A$4:$CO$60,BC$100,FALSE),"-")</f>
        <v>0</v>
      </c>
      <c r="BD6" s="12">
        <f>IFERROR(VLOOKUP($A6,'All Running Order working doc'!$A$4:$CO$60,BD$100,FALSE),"-")</f>
        <v>0</v>
      </c>
      <c r="BE6" s="12">
        <f>IFERROR(VLOOKUP($A6,'All Running Order working doc'!$A$4:$CO$60,BE$100,FALSE),"-")</f>
        <v>0</v>
      </c>
      <c r="BF6" s="12">
        <f>IFERROR(VLOOKUP($A6,'All Running Order working doc'!$A$4:$CO$60,BF$100,FALSE),"-")</f>
        <v>0</v>
      </c>
      <c r="BG6" s="12">
        <f>IFERROR(VLOOKUP($A6,'All Running Order working doc'!$A$4:$CO$60,BG$100,FALSE),"-")</f>
        <v>0</v>
      </c>
      <c r="BH6" s="12">
        <f>IFERROR(VLOOKUP($A6,'All Running Order working doc'!$A$4:$CO$60,BH$100,FALSE),"-")</f>
        <v>0</v>
      </c>
      <c r="BI6" s="12">
        <f>IFERROR(VLOOKUP($A6,'All Running Order working doc'!$A$4:$CO$60,BI$100,FALSE),"-")</f>
        <v>41</v>
      </c>
      <c r="BJ6" s="12">
        <f>IFERROR(VLOOKUP($A6,'All Running Order working doc'!$A$4:$CO$60,BJ$100,FALSE),"-")</f>
        <v>5</v>
      </c>
      <c r="BK6" s="12">
        <f>IFERROR(VLOOKUP($A6,'All Running Order working doc'!$A$4:$CO$60,BK$100,FALSE),"-")</f>
        <v>5</v>
      </c>
      <c r="BL6" s="12">
        <f>IFERROR(VLOOKUP($A6,'All Running Order working doc'!$A$4:$CO$60,BL$100,FALSE),"-")</f>
        <v>3</v>
      </c>
      <c r="BM6" s="12">
        <f>IFERROR(VLOOKUP($A6,'All Running Order working doc'!$A$4:$CO$60,BM$100,FALSE),"-")</f>
        <v>3</v>
      </c>
      <c r="BN6" s="12">
        <f>IFERROR(VLOOKUP($A6,'All Running Order working doc'!$A$4:$CO$60,BN$100,FALSE),"-")</f>
        <v>3</v>
      </c>
      <c r="BO6" s="12">
        <f>IFERROR(VLOOKUP($A6,'All Running Order working doc'!$A$4:$CO$60,BO$100,FALSE),"-")</f>
        <v>5</v>
      </c>
      <c r="BP6" s="12">
        <f>IFERROR(VLOOKUP($A6,'All Running Order working doc'!$A$4:$CO$60,BP$100,FALSE),"-")</f>
        <v>3</v>
      </c>
      <c r="BQ6" s="12">
        <f>IFERROR(VLOOKUP($A6,'All Running Order working doc'!$A$4:$CO$60,BQ$100,FALSE),"-")</f>
        <v>3</v>
      </c>
      <c r="BR6" s="12">
        <f>IFERROR(VLOOKUP($A6,'All Running Order working doc'!$A$4:$CO$60,BR$100,FALSE),"-")</f>
        <v>3</v>
      </c>
      <c r="BS6" s="12">
        <f>IFERROR(VLOOKUP($A6,'All Running Order working doc'!$A$4:$CO$60,BS$100,FALSE),"-")</f>
        <v>3</v>
      </c>
      <c r="BT6" s="12">
        <f>IFERROR(VLOOKUP($A6,'All Running Order working doc'!$A$4:$CO$60,BT$100,FALSE),"-")</f>
        <v>3</v>
      </c>
      <c r="BU6" s="12">
        <f>IFERROR(VLOOKUP($A6,'All Running Order working doc'!$A$4:$CO$60,BU$100,FALSE),"-")</f>
        <v>3</v>
      </c>
      <c r="BV6" s="12" t="str">
        <f>IFERROR(VLOOKUP($A6,'All Running Order working doc'!$A$4:$CO$60,BV$100,FALSE),"-")</f>
        <v>-</v>
      </c>
      <c r="BW6" s="12" t="str">
        <f>IFERROR(VLOOKUP($A6,'All Running Order working doc'!$A$4:$CO$60,BW$100,FALSE),"-")</f>
        <v/>
      </c>
      <c r="BX6" s="12" t="str">
        <f>IFERROR(VLOOKUP($A6,'All Running Order working doc'!$A$4:$CO$60,BX$100,FALSE),"-")</f>
        <v>-</v>
      </c>
      <c r="BY6" s="12" t="str">
        <f>IFERROR(VLOOKUP($A6,'All Running Order working doc'!$A$4:$CO$60,BY$100,FALSE),"-")</f>
        <v/>
      </c>
      <c r="BZ6" s="12" t="str">
        <f>IFERROR(VLOOKUP($A6,'All Running Order working doc'!$A$4:$CO$60,BZ$100,FALSE),"-")</f>
        <v>-</v>
      </c>
      <c r="CA6" s="12" t="str">
        <f>IFERROR(VLOOKUP($A6,'All Running Order working doc'!$A$4:$CO$60,CA$100,FALSE),"-")</f>
        <v/>
      </c>
      <c r="CB6" s="12" t="str">
        <f>IFERROR(VLOOKUP($A6,'All Running Order working doc'!$A$4:$CO$60,CB$100,FALSE),"-")</f>
        <v>-</v>
      </c>
      <c r="CC6" s="12" t="str">
        <f>IFERROR(VLOOKUP($A6,'All Running Order working doc'!$A$4:$CO$60,CC$100,FALSE),"-")</f>
        <v/>
      </c>
      <c r="CD6" s="12" t="str">
        <f>IFERROR(VLOOKUP($A6,'All Running Order working doc'!$A$4:$CO$60,CD$100,FALSE),"-")</f>
        <v>-</v>
      </c>
      <c r="CE6" s="12" t="str">
        <f>IFERROR(VLOOKUP($A6,'All Running Order working doc'!$A$4:$CO$60,CE$100,FALSE),"-")</f>
        <v/>
      </c>
      <c r="CF6" s="12" t="str">
        <f>IFERROR(VLOOKUP($A6,'All Running Order working doc'!$A$4:$CO$60,CF$100,FALSE),"-")</f>
        <v>-</v>
      </c>
      <c r="CG6" s="12" t="str">
        <f>IFERROR(VLOOKUP($A6,'All Running Order working doc'!$A$4:$CO$60,CG$100,FALSE),"-")</f>
        <v/>
      </c>
      <c r="CH6" s="12" t="str">
        <f>IFERROR(VLOOKUP($A6,'All Running Order working doc'!$A$4:$CO$60,CH$100,FALSE),"-")</f>
        <v>-</v>
      </c>
      <c r="CI6" s="12" t="str">
        <f>IFERROR(VLOOKUP($A6,'All Running Order working doc'!$A$4:$CO$60,CI$100,FALSE),"-")</f>
        <v xml:space="preserve"> </v>
      </c>
      <c r="CJ6" s="12" t="str">
        <f>IFERROR(VLOOKUP($A6,'All Running Order working doc'!$A$4:$CO$60,CJ$100,FALSE),"-")</f>
        <v>-</v>
      </c>
      <c r="CK6" s="12" t="str">
        <f>IFERROR(VLOOKUP($A6,'All Running Order working doc'!$A$4:$CO$60,CK$100,FALSE),"-")</f>
        <v xml:space="preserve"> </v>
      </c>
      <c r="CL6" s="12" t="str">
        <f>IFERROR(VLOOKUP($A6,'All Running Order working doc'!$A$4:$CO$60,CL$100,FALSE),"-")</f>
        <v>3</v>
      </c>
      <c r="CM6" s="12" t="str">
        <f>IFERROR(VLOOKUP($A6,'All Running Order working doc'!$A$4:$CO$60,CM$100,FALSE),"-")</f>
        <v xml:space="preserve"> </v>
      </c>
      <c r="CN6" s="12" t="str">
        <f>IFERROR(VLOOKUP($A6,'All Running Order working doc'!$A$4:$CO$60,CN$100,FALSE),"-")</f>
        <v xml:space="preserve"> </v>
      </c>
      <c r="CQ6" s="3">
        <v>3</v>
      </c>
    </row>
    <row r="7" spans="1:95" x14ac:dyDescent="0.3">
      <c r="A7" s="3" t="str">
        <f>CONCATENATE(Constants!$B$2,CQ7,)</f>
        <v>Red IRS4</v>
      </c>
      <c r="B7" s="12">
        <f>IFERROR(VLOOKUP($A7,'All Running Order working doc'!$A$4:$CO$60,B$100,FALSE),"-")</f>
        <v>1</v>
      </c>
      <c r="C7" s="12" t="str">
        <f>IFERROR(VLOOKUP($A7,'All Running Order working doc'!$A$4:$CO$60,C$100,FALSE),"-")</f>
        <v>Simon Kingsley</v>
      </c>
      <c r="D7" s="12" t="str">
        <f>IFERROR(VLOOKUP($A7,'All Running Order working doc'!$A$4:$CO$60,D$100,FALSE),"-")</f>
        <v>Matt Kingsley</v>
      </c>
      <c r="E7" s="12" t="str">
        <f>IFERROR(VLOOKUP($A7,'All Running Order working doc'!$A$4:$CO$60,E$100,FALSE),"-")</f>
        <v>Crossle</v>
      </c>
      <c r="F7" s="12">
        <f>IFERROR(VLOOKUP($A7,'All Running Order working doc'!$A$4:$CO$60,F$100,FALSE),"-")</f>
        <v>1500</v>
      </c>
      <c r="G7" s="12" t="str">
        <f>IFERROR(VLOOKUP($A7,'All Running Order working doc'!$A$4:$CO$60,G$100,FALSE),"-")</f>
        <v>IRS</v>
      </c>
      <c r="H7" s="12">
        <f>IFERROR(VLOOKUP($A7,'All Running Order working doc'!$A$4:$CO$60,H$100,FALSE),"-")</f>
        <v>0</v>
      </c>
      <c r="I7" s="12">
        <f>IFERROR(VLOOKUP($A7,'All Running Order working doc'!$A$4:$CO$60,I$100,FALSE),"-")</f>
        <v>0</v>
      </c>
      <c r="J7" s="12">
        <f>IFERROR(VLOOKUP($A7,'All Running Order working doc'!$A$4:$CO$60,J$100,FALSE),"-")</f>
        <v>0</v>
      </c>
      <c r="K7" s="12">
        <f>IFERROR(VLOOKUP($A7,'All Running Order working doc'!$A$4:$CO$60,K$100,FALSE),"-")</f>
        <v>0</v>
      </c>
      <c r="L7" s="12">
        <f>IFERROR(VLOOKUP($A7,'All Running Order working doc'!$A$4:$CO$60,L$100,FALSE),"-")</f>
        <v>0</v>
      </c>
      <c r="M7" s="12" t="str">
        <f>IFERROR(VLOOKUP($A7,'All Running Order working doc'!$A$4:$CO$60,M$100,FALSE),"-")</f>
        <v>National</v>
      </c>
      <c r="N7" s="12" t="str">
        <f>IFERROR(VLOOKUP($A7,'All Running Order working doc'!$A$4:$CO$60,N$100,FALSE),"-")</f>
        <v>Red IRS</v>
      </c>
      <c r="O7" s="12">
        <f>IFERROR(VLOOKUP($A7,'All Running Order working doc'!$A$4:$CO$60,O$100,FALSE),"-")</f>
        <v>4</v>
      </c>
      <c r="P7" s="12">
        <f>IFERROR(VLOOKUP($A7,'All Running Order working doc'!$A$4:$CO$60,P$100,FALSE),"-")</f>
        <v>2</v>
      </c>
      <c r="Q7" s="12">
        <f>IFERROR(VLOOKUP($A7,'All Running Order working doc'!$A$4:$CO$60,Q$100,FALSE),"-")</f>
        <v>4</v>
      </c>
      <c r="R7" s="12">
        <f>IFERROR(VLOOKUP($A7,'All Running Order working doc'!$A$4:$CO$60,R$100,FALSE),"-")</f>
        <v>0</v>
      </c>
      <c r="S7" s="12">
        <f>IFERROR(VLOOKUP($A7,'All Running Order working doc'!$A$4:$CO$60,S$100,FALSE),"-")</f>
        <v>0</v>
      </c>
      <c r="T7" s="12">
        <f>IFERROR(VLOOKUP($A7,'All Running Order working doc'!$A$4:$CO$60,T$100,FALSE),"-")</f>
        <v>0</v>
      </c>
      <c r="U7" s="12">
        <f>IFERROR(VLOOKUP($A7,'All Running Order working doc'!$A$4:$CO$60,U$100,FALSE),"-")</f>
        <v>8</v>
      </c>
      <c r="V7" s="12">
        <f>IFERROR(VLOOKUP($A7,'All Running Order working doc'!$A$4:$CO$60,V$100,FALSE),"-")</f>
        <v>2</v>
      </c>
      <c r="W7" s="12">
        <f>IFERROR(VLOOKUP($A7,'All Running Order working doc'!$A$4:$CO$60,W$100,FALSE),"-")</f>
        <v>0</v>
      </c>
      <c r="X7" s="12">
        <f>IFERROR(VLOOKUP($A7,'All Running Order working doc'!$A$4:$CO$60,X$100,FALSE),"-")</f>
        <v>0</v>
      </c>
      <c r="Y7" s="12">
        <f>IFERROR(VLOOKUP($A7,'All Running Order working doc'!$A$4:$CO$60,Y$100,FALSE),"-")</f>
        <v>20</v>
      </c>
      <c r="Z7" s="12">
        <f>IFERROR(VLOOKUP($A7,'All Running Order working doc'!$A$4:$CO$60,Z$100,FALSE),"-")</f>
        <v>2</v>
      </c>
      <c r="AA7" s="12">
        <f>IFERROR(VLOOKUP($A7,'All Running Order working doc'!$A$4:$CO$60,AA$100,FALSE),"-")</f>
        <v>0</v>
      </c>
      <c r="AB7" s="12">
        <f>IFERROR(VLOOKUP($A7,'All Running Order working doc'!$A$4:$CO$60,AB$100,FALSE),"-")</f>
        <v>3</v>
      </c>
      <c r="AC7" s="12">
        <f>IFERROR(VLOOKUP($A7,'All Running Order working doc'!$A$4:$CO$60,AC$100,FALSE),"-")</f>
        <v>0</v>
      </c>
      <c r="AD7" s="12">
        <f>IFERROR(VLOOKUP($A7,'All Running Order working doc'!$A$4:$CO$60,AD$100,FALSE),"-")</f>
        <v>0</v>
      </c>
      <c r="AE7" s="12">
        <f>IFERROR(VLOOKUP($A7,'All Running Order working doc'!$A$4:$CO$60,AE$100,FALSE),"-")</f>
        <v>0</v>
      </c>
      <c r="AF7" s="12">
        <f>IFERROR(VLOOKUP($A7,'All Running Order working doc'!$A$4:$CO$60,AF$100,FALSE),"-")</f>
        <v>6</v>
      </c>
      <c r="AG7" s="12">
        <f>IFERROR(VLOOKUP($A7,'All Running Order working doc'!$A$4:$CO$60,AG$100,FALSE),"-")</f>
        <v>0</v>
      </c>
      <c r="AH7" s="12">
        <f>IFERROR(VLOOKUP($A7,'All Running Order working doc'!$A$4:$CO$60,AH$100,FALSE),"-")</f>
        <v>0</v>
      </c>
      <c r="AI7" s="12">
        <f>IFERROR(VLOOKUP($A7,'All Running Order working doc'!$A$4:$CO$60,AI$100,FALSE),"-")</f>
        <v>0</v>
      </c>
      <c r="AJ7" s="12">
        <f>IFERROR(VLOOKUP($A7,'All Running Order working doc'!$A$4:$CO$60,AJ$100,FALSE),"-")</f>
        <v>11</v>
      </c>
      <c r="AK7" s="12">
        <f>IFERROR(VLOOKUP($A7,'All Running Order working doc'!$A$4:$CO$60,AK$100,FALSE),"-")</f>
        <v>31</v>
      </c>
      <c r="AL7" s="12">
        <f>IFERROR(VLOOKUP($A7,'All Running Order working doc'!$A$4:$CO$60,AL$100,FALSE),"-")</f>
        <v>1</v>
      </c>
      <c r="AM7" s="12">
        <f>IFERROR(VLOOKUP($A7,'All Running Order working doc'!$A$4:$CO$60,AM$100,FALSE),"-")</f>
        <v>0</v>
      </c>
      <c r="AN7" s="12">
        <f>IFERROR(VLOOKUP($A7,'All Running Order working doc'!$A$4:$CO$60,AN$100,FALSE),"-")</f>
        <v>1</v>
      </c>
      <c r="AO7" s="12">
        <f>IFERROR(VLOOKUP($A7,'All Running Order working doc'!$A$4:$CO$60,AO$100,FALSE),"-")</f>
        <v>0</v>
      </c>
      <c r="AP7" s="12">
        <f>IFERROR(VLOOKUP($A7,'All Running Order working doc'!$A$4:$CO$60,AP$100,FALSE),"-")</f>
        <v>0</v>
      </c>
      <c r="AQ7" s="12">
        <f>IFERROR(VLOOKUP($A7,'All Running Order working doc'!$A$4:$CO$60,AQ$100,FALSE),"-")</f>
        <v>2</v>
      </c>
      <c r="AR7" s="12">
        <f>IFERROR(VLOOKUP($A7,'All Running Order working doc'!$A$4:$CO$60,AR$100,FALSE),"-")</f>
        <v>8</v>
      </c>
      <c r="AS7" s="12">
        <f>IFERROR(VLOOKUP($A7,'All Running Order working doc'!$A$4:$CO$60,AS$100,FALSE),"-")</f>
        <v>0</v>
      </c>
      <c r="AT7" s="12">
        <f>IFERROR(VLOOKUP($A7,'All Running Order working doc'!$A$4:$CO$60,AT$100,FALSE),"-")</f>
        <v>0</v>
      </c>
      <c r="AU7" s="12">
        <f>IFERROR(VLOOKUP($A7,'All Running Order working doc'!$A$4:$CO$60,AU$100,FALSE),"-")</f>
        <v>0</v>
      </c>
      <c r="AV7" s="12">
        <f>IFERROR(VLOOKUP($A7,'All Running Order working doc'!$A$4:$CO$60,AV$100,FALSE),"-")</f>
        <v>12</v>
      </c>
      <c r="AW7" s="12">
        <f>IFERROR(VLOOKUP($A7,'All Running Order working doc'!$A$4:$CO$60,AW$100,FALSE),"-")</f>
        <v>43</v>
      </c>
      <c r="AX7" s="12">
        <f>IFERROR(VLOOKUP($A7,'All Running Order working doc'!$A$4:$CO$60,AX$100,FALSE),"-")</f>
        <v>0</v>
      </c>
      <c r="AY7" s="12">
        <f>IFERROR(VLOOKUP($A7,'All Running Order working doc'!$A$4:$CO$60,AY$100,FALSE),"-")</f>
        <v>0</v>
      </c>
      <c r="AZ7" s="12">
        <f>IFERROR(VLOOKUP($A7,'All Running Order working doc'!$A$4:$CO$60,AZ$100,FALSE),"-")</f>
        <v>0</v>
      </c>
      <c r="BA7" s="12">
        <f>IFERROR(VLOOKUP($A7,'All Running Order working doc'!$A$4:$CO$60,BA$100,FALSE),"-")</f>
        <v>0</v>
      </c>
      <c r="BB7" s="12">
        <f>IFERROR(VLOOKUP($A7,'All Running Order working doc'!$A$4:$CO$60,BB$100,FALSE),"-")</f>
        <v>0</v>
      </c>
      <c r="BC7" s="12">
        <f>IFERROR(VLOOKUP($A7,'All Running Order working doc'!$A$4:$CO$60,BC$100,FALSE),"-")</f>
        <v>0</v>
      </c>
      <c r="BD7" s="12">
        <f>IFERROR(VLOOKUP($A7,'All Running Order working doc'!$A$4:$CO$60,BD$100,FALSE),"-")</f>
        <v>0</v>
      </c>
      <c r="BE7" s="12">
        <f>IFERROR(VLOOKUP($A7,'All Running Order working doc'!$A$4:$CO$60,BE$100,FALSE),"-")</f>
        <v>0</v>
      </c>
      <c r="BF7" s="12">
        <f>IFERROR(VLOOKUP($A7,'All Running Order working doc'!$A$4:$CO$60,BF$100,FALSE),"-")</f>
        <v>0</v>
      </c>
      <c r="BG7" s="12">
        <f>IFERROR(VLOOKUP($A7,'All Running Order working doc'!$A$4:$CO$60,BG$100,FALSE),"-")</f>
        <v>0</v>
      </c>
      <c r="BH7" s="12">
        <f>IFERROR(VLOOKUP($A7,'All Running Order working doc'!$A$4:$CO$60,BH$100,FALSE),"-")</f>
        <v>0</v>
      </c>
      <c r="BI7" s="12">
        <f>IFERROR(VLOOKUP($A7,'All Running Order working doc'!$A$4:$CO$60,BI$100,FALSE),"-")</f>
        <v>43</v>
      </c>
      <c r="BJ7" s="12">
        <f>IFERROR(VLOOKUP($A7,'All Running Order working doc'!$A$4:$CO$60,BJ$100,FALSE),"-")</f>
        <v>2</v>
      </c>
      <c r="BK7" s="12">
        <f>IFERROR(VLOOKUP($A7,'All Running Order working doc'!$A$4:$CO$60,BK$100,FALSE),"-")</f>
        <v>3</v>
      </c>
      <c r="BL7" s="12">
        <f>IFERROR(VLOOKUP($A7,'All Running Order working doc'!$A$4:$CO$60,BL$100,FALSE),"-")</f>
        <v>4</v>
      </c>
      <c r="BM7" s="12">
        <f>IFERROR(VLOOKUP($A7,'All Running Order working doc'!$A$4:$CO$60,BM$100,FALSE),"-")</f>
        <v>4</v>
      </c>
      <c r="BN7" s="12">
        <f>IFERROR(VLOOKUP($A7,'All Running Order working doc'!$A$4:$CO$60,BN$100,FALSE),"-")</f>
        <v>2</v>
      </c>
      <c r="BO7" s="12">
        <f>IFERROR(VLOOKUP($A7,'All Running Order working doc'!$A$4:$CO$60,BO$100,FALSE),"-")</f>
        <v>3</v>
      </c>
      <c r="BP7" s="12">
        <f>IFERROR(VLOOKUP($A7,'All Running Order working doc'!$A$4:$CO$60,BP$100,FALSE),"-")</f>
        <v>4</v>
      </c>
      <c r="BQ7" s="12">
        <f>IFERROR(VLOOKUP($A7,'All Running Order working doc'!$A$4:$CO$60,BQ$100,FALSE),"-")</f>
        <v>4</v>
      </c>
      <c r="BR7" s="12">
        <f>IFERROR(VLOOKUP($A7,'All Running Order working doc'!$A$4:$CO$60,BR$100,FALSE),"-")</f>
        <v>4</v>
      </c>
      <c r="BS7" s="12">
        <f>IFERROR(VLOOKUP($A7,'All Running Order working doc'!$A$4:$CO$60,BS$100,FALSE),"-")</f>
        <v>4</v>
      </c>
      <c r="BT7" s="12">
        <f>IFERROR(VLOOKUP($A7,'All Running Order working doc'!$A$4:$CO$60,BT$100,FALSE),"-")</f>
        <v>4</v>
      </c>
      <c r="BU7" s="12">
        <f>IFERROR(VLOOKUP($A7,'All Running Order working doc'!$A$4:$CO$60,BU$100,FALSE),"-")</f>
        <v>4</v>
      </c>
      <c r="BV7" s="12" t="str">
        <f>IFERROR(VLOOKUP($A7,'All Running Order working doc'!$A$4:$CO$60,BV$100,FALSE),"-")</f>
        <v>-</v>
      </c>
      <c r="BW7" s="12" t="str">
        <f>IFERROR(VLOOKUP($A7,'All Running Order working doc'!$A$4:$CO$60,BW$100,FALSE),"-")</f>
        <v/>
      </c>
      <c r="BX7" s="12" t="str">
        <f>IFERROR(VLOOKUP($A7,'All Running Order working doc'!$A$4:$CO$60,BX$100,FALSE),"-")</f>
        <v>-</v>
      </c>
      <c r="BY7" s="12" t="str">
        <f>IFERROR(VLOOKUP($A7,'All Running Order working doc'!$A$4:$CO$60,BY$100,FALSE),"-")</f>
        <v/>
      </c>
      <c r="BZ7" s="12" t="str">
        <f>IFERROR(VLOOKUP($A7,'All Running Order working doc'!$A$4:$CO$60,BZ$100,FALSE),"-")</f>
        <v>-</v>
      </c>
      <c r="CA7" s="12" t="str">
        <f>IFERROR(VLOOKUP($A7,'All Running Order working doc'!$A$4:$CO$60,CA$100,FALSE),"-")</f>
        <v/>
      </c>
      <c r="CB7" s="12" t="str">
        <f>IFERROR(VLOOKUP($A7,'All Running Order working doc'!$A$4:$CO$60,CB$100,FALSE),"-")</f>
        <v>-</v>
      </c>
      <c r="CC7" s="12" t="str">
        <f>IFERROR(VLOOKUP($A7,'All Running Order working doc'!$A$4:$CO$60,CC$100,FALSE),"-")</f>
        <v/>
      </c>
      <c r="CD7" s="12" t="str">
        <f>IFERROR(VLOOKUP($A7,'All Running Order working doc'!$A$4:$CO$60,CD$100,FALSE),"-")</f>
        <v>-</v>
      </c>
      <c r="CE7" s="12" t="str">
        <f>IFERROR(VLOOKUP($A7,'All Running Order working doc'!$A$4:$CO$60,CE$100,FALSE),"-")</f>
        <v/>
      </c>
      <c r="CF7" s="12" t="str">
        <f>IFERROR(VLOOKUP($A7,'All Running Order working doc'!$A$4:$CO$60,CF$100,FALSE),"-")</f>
        <v>-</v>
      </c>
      <c r="CG7" s="12" t="str">
        <f>IFERROR(VLOOKUP($A7,'All Running Order working doc'!$A$4:$CO$60,CG$100,FALSE),"-")</f>
        <v/>
      </c>
      <c r="CH7" s="12" t="str">
        <f>IFERROR(VLOOKUP($A7,'All Running Order working doc'!$A$4:$CO$60,CH$100,FALSE),"-")</f>
        <v>-</v>
      </c>
      <c r="CI7" s="12" t="str">
        <f>IFERROR(VLOOKUP($A7,'All Running Order working doc'!$A$4:$CO$60,CI$100,FALSE),"-")</f>
        <v xml:space="preserve"> </v>
      </c>
      <c r="CJ7" s="12" t="str">
        <f>IFERROR(VLOOKUP($A7,'All Running Order working doc'!$A$4:$CO$60,CJ$100,FALSE),"-")</f>
        <v>-</v>
      </c>
      <c r="CK7" s="12" t="str">
        <f>IFERROR(VLOOKUP($A7,'All Running Order working doc'!$A$4:$CO$60,CK$100,FALSE),"-")</f>
        <v xml:space="preserve"> </v>
      </c>
      <c r="CL7" s="12" t="str">
        <f>IFERROR(VLOOKUP($A7,'All Running Order working doc'!$A$4:$CO$60,CL$100,FALSE),"-")</f>
        <v>4</v>
      </c>
      <c r="CM7" s="12" t="str">
        <f>IFERROR(VLOOKUP($A7,'All Running Order working doc'!$A$4:$CO$60,CM$100,FALSE),"-")</f>
        <v xml:space="preserve"> </v>
      </c>
      <c r="CN7" s="12" t="str">
        <f>IFERROR(VLOOKUP($A7,'All Running Order working doc'!$A$4:$CO$60,CN$100,FALSE),"-")</f>
        <v xml:space="preserve"> </v>
      </c>
      <c r="CQ7" s="3">
        <v>4</v>
      </c>
    </row>
    <row r="8" spans="1:95" x14ac:dyDescent="0.3">
      <c r="A8" s="3" t="str">
        <f>CONCATENATE(Constants!$B$2,CQ8,)</f>
        <v>Red IRS5</v>
      </c>
      <c r="B8" s="12">
        <f>IFERROR(VLOOKUP($A8,'All Running Order working doc'!$A$4:$CO$60,B$100,FALSE),"-")</f>
        <v>9</v>
      </c>
      <c r="C8" s="12" t="str">
        <f>IFERROR(VLOOKUP($A8,'All Running Order working doc'!$A$4:$CO$60,C$100,FALSE),"-")</f>
        <v>Jerome Fack</v>
      </c>
      <c r="D8" s="12" t="str">
        <f>IFERROR(VLOOKUP($A8,'All Running Order working doc'!$A$4:$CO$60,D$100,FALSE),"-")</f>
        <v>John Ridley</v>
      </c>
      <c r="E8" s="12" t="str">
        <f>IFERROR(VLOOKUP($A8,'All Running Order working doc'!$A$4:$CO$60,E$100,FALSE),"-")</f>
        <v>MSR</v>
      </c>
      <c r="F8" s="12">
        <f>IFERROR(VLOOKUP($A8,'All Running Order working doc'!$A$4:$CO$60,F$100,FALSE),"-")</f>
        <v>1600</v>
      </c>
      <c r="G8" s="12" t="str">
        <f>IFERROR(VLOOKUP($A8,'All Running Order working doc'!$A$4:$CO$60,G$100,FALSE),"-")</f>
        <v>IRS</v>
      </c>
      <c r="H8" s="12">
        <f>IFERROR(VLOOKUP($A8,'All Running Order working doc'!$A$4:$CO$60,H$100,FALSE),"-")</f>
        <v>0</v>
      </c>
      <c r="I8" s="12">
        <f>IFERROR(VLOOKUP($A8,'All Running Order working doc'!$A$4:$CO$60,I$100,FALSE),"-")</f>
        <v>0</v>
      </c>
      <c r="J8" s="12">
        <f>IFERROR(VLOOKUP($A8,'All Running Order working doc'!$A$4:$CO$60,J$100,FALSE),"-")</f>
        <v>0</v>
      </c>
      <c r="K8" s="12">
        <f>IFERROR(VLOOKUP($A8,'All Running Order working doc'!$A$4:$CO$60,K$100,FALSE),"-")</f>
        <v>0</v>
      </c>
      <c r="L8" s="12">
        <f>IFERROR(VLOOKUP($A8,'All Running Order working doc'!$A$4:$CO$60,L$100,FALSE),"-")</f>
        <v>0</v>
      </c>
      <c r="M8" s="12" t="str">
        <f>IFERROR(VLOOKUP($A8,'All Running Order working doc'!$A$4:$CO$60,M$100,FALSE),"-")</f>
        <v>National</v>
      </c>
      <c r="N8" s="12" t="str">
        <f>IFERROR(VLOOKUP($A8,'All Running Order working doc'!$A$4:$CO$60,N$100,FALSE),"-")</f>
        <v>Red IRS</v>
      </c>
      <c r="O8" s="12">
        <f>IFERROR(VLOOKUP($A8,'All Running Order working doc'!$A$4:$CO$60,O$100,FALSE),"-")</f>
        <v>3</v>
      </c>
      <c r="P8" s="12">
        <f>IFERROR(VLOOKUP($A8,'All Running Order working doc'!$A$4:$CO$60,P$100,FALSE),"-")</f>
        <v>0</v>
      </c>
      <c r="Q8" s="12">
        <f>IFERROR(VLOOKUP($A8,'All Running Order working doc'!$A$4:$CO$60,Q$100,FALSE),"-")</f>
        <v>5</v>
      </c>
      <c r="R8" s="12">
        <f>IFERROR(VLOOKUP($A8,'All Running Order working doc'!$A$4:$CO$60,R$100,FALSE),"-")</f>
        <v>1</v>
      </c>
      <c r="S8" s="12">
        <f>IFERROR(VLOOKUP($A8,'All Running Order working doc'!$A$4:$CO$60,S$100,FALSE),"-")</f>
        <v>0</v>
      </c>
      <c r="T8" s="12">
        <f>IFERROR(VLOOKUP($A8,'All Running Order working doc'!$A$4:$CO$60,T$100,FALSE),"-")</f>
        <v>5</v>
      </c>
      <c r="U8" s="12">
        <f>IFERROR(VLOOKUP($A8,'All Running Order working doc'!$A$4:$CO$60,U$100,FALSE),"-")</f>
        <v>9</v>
      </c>
      <c r="V8" s="12">
        <f>IFERROR(VLOOKUP($A8,'All Running Order working doc'!$A$4:$CO$60,V$100,FALSE),"-")</f>
        <v>2</v>
      </c>
      <c r="W8" s="12">
        <f>IFERROR(VLOOKUP($A8,'All Running Order working doc'!$A$4:$CO$60,W$100,FALSE),"-")</f>
        <v>0</v>
      </c>
      <c r="X8" s="12">
        <f>IFERROR(VLOOKUP($A8,'All Running Order working doc'!$A$4:$CO$60,X$100,FALSE),"-")</f>
        <v>0</v>
      </c>
      <c r="Y8" s="12">
        <f>IFERROR(VLOOKUP($A8,'All Running Order working doc'!$A$4:$CO$60,Y$100,FALSE),"-")</f>
        <v>25</v>
      </c>
      <c r="Z8" s="12">
        <f>IFERROR(VLOOKUP($A8,'All Running Order working doc'!$A$4:$CO$60,Z$100,FALSE),"-")</f>
        <v>3</v>
      </c>
      <c r="AA8" s="12">
        <f>IFERROR(VLOOKUP($A8,'All Running Order working doc'!$A$4:$CO$60,AA$100,FALSE),"-")</f>
        <v>1</v>
      </c>
      <c r="AB8" s="12">
        <f>IFERROR(VLOOKUP($A8,'All Running Order working doc'!$A$4:$CO$60,AB$100,FALSE),"-")</f>
        <v>3</v>
      </c>
      <c r="AC8" s="12">
        <f>IFERROR(VLOOKUP($A8,'All Running Order working doc'!$A$4:$CO$60,AC$100,FALSE),"-")</f>
        <v>1</v>
      </c>
      <c r="AD8" s="12">
        <f>IFERROR(VLOOKUP($A8,'All Running Order working doc'!$A$4:$CO$60,AD$100,FALSE),"-")</f>
        <v>0</v>
      </c>
      <c r="AE8" s="12">
        <f>IFERROR(VLOOKUP($A8,'All Running Order working doc'!$A$4:$CO$60,AE$100,FALSE),"-")</f>
        <v>0</v>
      </c>
      <c r="AF8" s="12">
        <f>IFERROR(VLOOKUP($A8,'All Running Order working doc'!$A$4:$CO$60,AF$100,FALSE),"-")</f>
        <v>8</v>
      </c>
      <c r="AG8" s="12">
        <f>IFERROR(VLOOKUP($A8,'All Running Order working doc'!$A$4:$CO$60,AG$100,FALSE),"-")</f>
        <v>1</v>
      </c>
      <c r="AH8" s="12">
        <f>IFERROR(VLOOKUP($A8,'All Running Order working doc'!$A$4:$CO$60,AH$100,FALSE),"-")</f>
        <v>0</v>
      </c>
      <c r="AI8" s="12">
        <f>IFERROR(VLOOKUP($A8,'All Running Order working doc'!$A$4:$CO$60,AI$100,FALSE),"-")</f>
        <v>0</v>
      </c>
      <c r="AJ8" s="12">
        <f>IFERROR(VLOOKUP($A8,'All Running Order working doc'!$A$4:$CO$60,AJ$100,FALSE),"-")</f>
        <v>17</v>
      </c>
      <c r="AK8" s="12">
        <f>IFERROR(VLOOKUP($A8,'All Running Order working doc'!$A$4:$CO$60,AK$100,FALSE),"-")</f>
        <v>42</v>
      </c>
      <c r="AL8" s="12">
        <f>IFERROR(VLOOKUP($A8,'All Running Order working doc'!$A$4:$CO$60,AL$100,FALSE),"-")</f>
        <v>2</v>
      </c>
      <c r="AM8" s="12">
        <f>IFERROR(VLOOKUP($A8,'All Running Order working doc'!$A$4:$CO$60,AM$100,FALSE),"-")</f>
        <v>0</v>
      </c>
      <c r="AN8" s="12">
        <f>IFERROR(VLOOKUP($A8,'All Running Order working doc'!$A$4:$CO$60,AN$100,FALSE),"-")</f>
        <v>3</v>
      </c>
      <c r="AO8" s="12">
        <f>IFERROR(VLOOKUP($A8,'All Running Order working doc'!$A$4:$CO$60,AO$100,FALSE),"-")</f>
        <v>0</v>
      </c>
      <c r="AP8" s="12">
        <f>IFERROR(VLOOKUP($A8,'All Running Order working doc'!$A$4:$CO$60,AP$100,FALSE),"-")</f>
        <v>0</v>
      </c>
      <c r="AQ8" s="12">
        <f>IFERROR(VLOOKUP($A8,'All Running Order working doc'!$A$4:$CO$60,AQ$100,FALSE),"-")</f>
        <v>1</v>
      </c>
      <c r="AR8" s="12">
        <f>IFERROR(VLOOKUP($A8,'All Running Order working doc'!$A$4:$CO$60,AR$100,FALSE),"-")</f>
        <v>8</v>
      </c>
      <c r="AS8" s="12">
        <f>IFERROR(VLOOKUP($A8,'All Running Order working doc'!$A$4:$CO$60,AS$100,FALSE),"-")</f>
        <v>0</v>
      </c>
      <c r="AT8" s="12">
        <f>IFERROR(VLOOKUP($A8,'All Running Order working doc'!$A$4:$CO$60,AT$100,FALSE),"-")</f>
        <v>0</v>
      </c>
      <c r="AU8" s="12">
        <f>IFERROR(VLOOKUP($A8,'All Running Order working doc'!$A$4:$CO$60,AU$100,FALSE),"-")</f>
        <v>0</v>
      </c>
      <c r="AV8" s="12">
        <f>IFERROR(VLOOKUP($A8,'All Running Order working doc'!$A$4:$CO$60,AV$100,FALSE),"-")</f>
        <v>14</v>
      </c>
      <c r="AW8" s="12">
        <f>IFERROR(VLOOKUP($A8,'All Running Order working doc'!$A$4:$CO$60,AW$100,FALSE),"-")</f>
        <v>56</v>
      </c>
      <c r="AX8" s="12">
        <f>IFERROR(VLOOKUP($A8,'All Running Order working doc'!$A$4:$CO$60,AX$100,FALSE),"-")</f>
        <v>0</v>
      </c>
      <c r="AY8" s="12">
        <f>IFERROR(VLOOKUP($A8,'All Running Order working doc'!$A$4:$CO$60,AY$100,FALSE),"-")</f>
        <v>0</v>
      </c>
      <c r="AZ8" s="12">
        <f>IFERROR(VLOOKUP($A8,'All Running Order working doc'!$A$4:$CO$60,AZ$100,FALSE),"-")</f>
        <v>0</v>
      </c>
      <c r="BA8" s="12">
        <f>IFERROR(VLOOKUP($A8,'All Running Order working doc'!$A$4:$CO$60,BA$100,FALSE),"-")</f>
        <v>0</v>
      </c>
      <c r="BB8" s="12">
        <f>IFERROR(VLOOKUP($A8,'All Running Order working doc'!$A$4:$CO$60,BB$100,FALSE),"-")</f>
        <v>0</v>
      </c>
      <c r="BC8" s="12">
        <f>IFERROR(VLOOKUP($A8,'All Running Order working doc'!$A$4:$CO$60,BC$100,FALSE),"-")</f>
        <v>0</v>
      </c>
      <c r="BD8" s="12">
        <f>IFERROR(VLOOKUP($A8,'All Running Order working doc'!$A$4:$CO$60,BD$100,FALSE),"-")</f>
        <v>0</v>
      </c>
      <c r="BE8" s="12">
        <f>IFERROR(VLOOKUP($A8,'All Running Order working doc'!$A$4:$CO$60,BE$100,FALSE),"-")</f>
        <v>0</v>
      </c>
      <c r="BF8" s="12">
        <f>IFERROR(VLOOKUP($A8,'All Running Order working doc'!$A$4:$CO$60,BF$100,FALSE),"-")</f>
        <v>0</v>
      </c>
      <c r="BG8" s="12">
        <f>IFERROR(VLOOKUP($A8,'All Running Order working doc'!$A$4:$CO$60,BG$100,FALSE),"-")</f>
        <v>0</v>
      </c>
      <c r="BH8" s="12">
        <f>IFERROR(VLOOKUP($A8,'All Running Order working doc'!$A$4:$CO$60,BH$100,FALSE),"-")</f>
        <v>0</v>
      </c>
      <c r="BI8" s="12">
        <f>IFERROR(VLOOKUP($A8,'All Running Order working doc'!$A$4:$CO$60,BI$100,FALSE),"-")</f>
        <v>56</v>
      </c>
      <c r="BJ8" s="12">
        <f>IFERROR(VLOOKUP($A8,'All Running Order working doc'!$A$4:$CO$60,BJ$100,FALSE),"-")</f>
        <v>8</v>
      </c>
      <c r="BK8" s="12">
        <f>IFERROR(VLOOKUP($A8,'All Running Order working doc'!$A$4:$CO$60,BK$100,FALSE),"-")</f>
        <v>8</v>
      </c>
      <c r="BL8" s="12">
        <f>IFERROR(VLOOKUP($A8,'All Running Order working doc'!$A$4:$CO$60,BL$100,FALSE),"-")</f>
        <v>10</v>
      </c>
      <c r="BM8" s="12">
        <f>IFERROR(VLOOKUP($A8,'All Running Order working doc'!$A$4:$CO$60,BM$100,FALSE),"-")</f>
        <v>10</v>
      </c>
      <c r="BN8" s="12">
        <f>IFERROR(VLOOKUP($A8,'All Running Order working doc'!$A$4:$CO$60,BN$100,FALSE),"-")</f>
        <v>8</v>
      </c>
      <c r="BO8" s="12">
        <f>IFERROR(VLOOKUP($A8,'All Running Order working doc'!$A$4:$CO$60,BO$100,FALSE),"-")</f>
        <v>8</v>
      </c>
      <c r="BP8" s="12">
        <f>IFERROR(VLOOKUP($A8,'All Running Order working doc'!$A$4:$CO$60,BP$100,FALSE),"-")</f>
        <v>10</v>
      </c>
      <c r="BQ8" s="12">
        <f>IFERROR(VLOOKUP($A8,'All Running Order working doc'!$A$4:$CO$60,BQ$100,FALSE),"-")</f>
        <v>10</v>
      </c>
      <c r="BR8" s="12">
        <f>IFERROR(VLOOKUP($A8,'All Running Order working doc'!$A$4:$CO$60,BR$100,FALSE),"-")</f>
        <v>10</v>
      </c>
      <c r="BS8" s="12">
        <f>IFERROR(VLOOKUP($A8,'All Running Order working doc'!$A$4:$CO$60,BS$100,FALSE),"-")</f>
        <v>9</v>
      </c>
      <c r="BT8" s="12">
        <f>IFERROR(VLOOKUP($A8,'All Running Order working doc'!$A$4:$CO$60,BT$100,FALSE),"-")</f>
        <v>10</v>
      </c>
      <c r="BU8" s="12">
        <f>IFERROR(VLOOKUP($A8,'All Running Order working doc'!$A$4:$CO$60,BU$100,FALSE),"-")</f>
        <v>5</v>
      </c>
      <c r="BV8" s="12" t="str">
        <f>IFERROR(VLOOKUP($A8,'All Running Order working doc'!$A$4:$CO$60,BV$100,FALSE),"-")</f>
        <v>-</v>
      </c>
      <c r="BW8" s="12" t="str">
        <f>IFERROR(VLOOKUP($A8,'All Running Order working doc'!$A$4:$CO$60,BW$100,FALSE),"-")</f>
        <v/>
      </c>
      <c r="BX8" s="12" t="str">
        <f>IFERROR(VLOOKUP($A8,'All Running Order working doc'!$A$4:$CO$60,BX$100,FALSE),"-")</f>
        <v>-</v>
      </c>
      <c r="BY8" s="12" t="str">
        <f>IFERROR(VLOOKUP($A8,'All Running Order working doc'!$A$4:$CO$60,BY$100,FALSE),"-")</f>
        <v/>
      </c>
      <c r="BZ8" s="12" t="str">
        <f>IFERROR(VLOOKUP($A8,'All Running Order working doc'!$A$4:$CO$60,BZ$100,FALSE),"-")</f>
        <v>-</v>
      </c>
      <c r="CA8" s="12" t="str">
        <f>IFERROR(VLOOKUP($A8,'All Running Order working doc'!$A$4:$CO$60,CA$100,FALSE),"-")</f>
        <v/>
      </c>
      <c r="CB8" s="12" t="str">
        <f>IFERROR(VLOOKUP($A8,'All Running Order working doc'!$A$4:$CO$60,CB$100,FALSE),"-")</f>
        <v>-</v>
      </c>
      <c r="CC8" s="12" t="str">
        <f>IFERROR(VLOOKUP($A8,'All Running Order working doc'!$A$4:$CO$60,CC$100,FALSE),"-")</f>
        <v/>
      </c>
      <c r="CD8" s="12" t="str">
        <f>IFERROR(VLOOKUP($A8,'All Running Order working doc'!$A$4:$CO$60,CD$100,FALSE),"-")</f>
        <v>-</v>
      </c>
      <c r="CE8" s="12" t="str">
        <f>IFERROR(VLOOKUP($A8,'All Running Order working doc'!$A$4:$CO$60,CE$100,FALSE),"-")</f>
        <v/>
      </c>
      <c r="CF8" s="12" t="str">
        <f>IFERROR(VLOOKUP($A8,'All Running Order working doc'!$A$4:$CO$60,CF$100,FALSE),"-")</f>
        <v>-</v>
      </c>
      <c r="CG8" s="12" t="str">
        <f>IFERROR(VLOOKUP($A8,'All Running Order working doc'!$A$4:$CO$60,CG$100,FALSE),"-")</f>
        <v/>
      </c>
      <c r="CH8" s="12" t="str">
        <f>IFERROR(VLOOKUP($A8,'All Running Order working doc'!$A$4:$CO$60,CH$100,FALSE),"-")</f>
        <v>-</v>
      </c>
      <c r="CI8" s="12" t="str">
        <f>IFERROR(VLOOKUP($A8,'All Running Order working doc'!$A$4:$CO$60,CI$100,FALSE),"-")</f>
        <v xml:space="preserve"> </v>
      </c>
      <c r="CJ8" s="12" t="str">
        <f>IFERROR(VLOOKUP($A8,'All Running Order working doc'!$A$4:$CO$60,CJ$100,FALSE),"-")</f>
        <v>-</v>
      </c>
      <c r="CK8" s="12" t="str">
        <f>IFERROR(VLOOKUP($A8,'All Running Order working doc'!$A$4:$CO$60,CK$100,FALSE),"-")</f>
        <v xml:space="preserve"> </v>
      </c>
      <c r="CL8" s="12" t="str">
        <f>IFERROR(VLOOKUP($A8,'All Running Order working doc'!$A$4:$CO$60,CL$100,FALSE),"-")</f>
        <v>5</v>
      </c>
      <c r="CM8" s="12" t="str">
        <f>IFERROR(VLOOKUP($A8,'All Running Order working doc'!$A$4:$CO$60,CM$100,FALSE),"-")</f>
        <v xml:space="preserve"> </v>
      </c>
      <c r="CN8" s="12" t="str">
        <f>IFERROR(VLOOKUP($A8,'All Running Order working doc'!$A$4:$CO$60,CN$100,FALSE),"-")</f>
        <v xml:space="preserve"> </v>
      </c>
      <c r="CQ8" s="3">
        <v>5</v>
      </c>
    </row>
    <row r="9" spans="1:95" x14ac:dyDescent="0.3">
      <c r="A9" s="3" t="str">
        <f>CONCATENATE(Constants!$B$2,CQ9,)</f>
        <v>Red IRS6</v>
      </c>
      <c r="B9" s="12">
        <f>IFERROR(VLOOKUP($A9,'All Running Order working doc'!$A$4:$CO$60,B$100,FALSE),"-")</f>
        <v>4</v>
      </c>
      <c r="C9" s="12" t="str">
        <f>IFERROR(VLOOKUP($A9,'All Running Order working doc'!$A$4:$CO$60,C$100,FALSE),"-")</f>
        <v>Julian Fack</v>
      </c>
      <c r="D9" s="12" t="str">
        <f>IFERROR(VLOOKUP($A9,'All Running Order working doc'!$A$4:$CO$60,D$100,FALSE),"-")</f>
        <v>Callum Pritchett</v>
      </c>
      <c r="E9" s="12" t="str">
        <f>IFERROR(VLOOKUP($A9,'All Running Order working doc'!$A$4:$CO$60,E$100,FALSE),"-")</f>
        <v>Crossle</v>
      </c>
      <c r="F9" s="12">
        <f>IFERROR(VLOOKUP($A9,'All Running Order working doc'!$A$4:$CO$60,F$100,FALSE),"-")</f>
        <v>1500</v>
      </c>
      <c r="G9" s="12" t="str">
        <f>IFERROR(VLOOKUP($A9,'All Running Order working doc'!$A$4:$CO$60,G$100,FALSE),"-")</f>
        <v>IRS</v>
      </c>
      <c r="H9" s="12">
        <f>IFERROR(VLOOKUP($A9,'All Running Order working doc'!$A$4:$CO$60,H$100,FALSE),"-")</f>
        <v>0</v>
      </c>
      <c r="I9" s="12">
        <f>IFERROR(VLOOKUP($A9,'All Running Order working doc'!$A$4:$CO$60,I$100,FALSE),"-")</f>
        <v>0</v>
      </c>
      <c r="J9" s="12">
        <f>IFERROR(VLOOKUP($A9,'All Running Order working doc'!$A$4:$CO$60,J$100,FALSE),"-")</f>
        <v>0</v>
      </c>
      <c r="K9" s="12">
        <f>IFERROR(VLOOKUP($A9,'All Running Order working doc'!$A$4:$CO$60,K$100,FALSE),"-")</f>
        <v>0</v>
      </c>
      <c r="L9" s="12">
        <f>IFERROR(VLOOKUP($A9,'All Running Order working doc'!$A$4:$CO$60,L$100,FALSE),"-")</f>
        <v>0</v>
      </c>
      <c r="M9" s="12" t="str">
        <f>IFERROR(VLOOKUP($A9,'All Running Order working doc'!$A$4:$CO$60,M$100,FALSE),"-")</f>
        <v>National</v>
      </c>
      <c r="N9" s="12" t="str">
        <f>IFERROR(VLOOKUP($A9,'All Running Order working doc'!$A$4:$CO$60,N$100,FALSE),"-")</f>
        <v>Red IRS</v>
      </c>
      <c r="O9" s="12">
        <f>IFERROR(VLOOKUP($A9,'All Running Order working doc'!$A$4:$CO$60,O$100,FALSE),"-")</f>
        <v>3</v>
      </c>
      <c r="P9" s="12">
        <f>IFERROR(VLOOKUP($A9,'All Running Order working doc'!$A$4:$CO$60,P$100,FALSE),"-")</f>
        <v>3</v>
      </c>
      <c r="Q9" s="12">
        <f>IFERROR(VLOOKUP($A9,'All Running Order working doc'!$A$4:$CO$60,Q$100,FALSE),"-")</f>
        <v>5</v>
      </c>
      <c r="R9" s="12">
        <f>IFERROR(VLOOKUP($A9,'All Running Order working doc'!$A$4:$CO$60,R$100,FALSE),"-")</f>
        <v>0</v>
      </c>
      <c r="S9" s="12">
        <f>IFERROR(VLOOKUP($A9,'All Running Order working doc'!$A$4:$CO$60,S$100,FALSE),"-")</f>
        <v>1</v>
      </c>
      <c r="T9" s="12">
        <f>IFERROR(VLOOKUP($A9,'All Running Order working doc'!$A$4:$CO$60,T$100,FALSE),"-")</f>
        <v>5</v>
      </c>
      <c r="U9" s="12">
        <f>IFERROR(VLOOKUP($A9,'All Running Order working doc'!$A$4:$CO$60,U$100,FALSE),"-")</f>
        <v>10</v>
      </c>
      <c r="V9" s="12">
        <f>IFERROR(VLOOKUP($A9,'All Running Order working doc'!$A$4:$CO$60,V$100,FALSE),"-")</f>
        <v>5</v>
      </c>
      <c r="W9" s="12">
        <f>IFERROR(VLOOKUP($A9,'All Running Order working doc'!$A$4:$CO$60,W$100,FALSE),"-")</f>
        <v>0</v>
      </c>
      <c r="X9" s="12">
        <f>IFERROR(VLOOKUP($A9,'All Running Order working doc'!$A$4:$CO$60,X$100,FALSE),"-")</f>
        <v>0</v>
      </c>
      <c r="Y9" s="12">
        <f>IFERROR(VLOOKUP($A9,'All Running Order working doc'!$A$4:$CO$60,Y$100,FALSE),"-")</f>
        <v>32</v>
      </c>
      <c r="Z9" s="12">
        <f>IFERROR(VLOOKUP($A9,'All Running Order working doc'!$A$4:$CO$60,Z$100,FALSE),"-")</f>
        <v>3</v>
      </c>
      <c r="AA9" s="12">
        <f>IFERROR(VLOOKUP($A9,'All Running Order working doc'!$A$4:$CO$60,AA$100,FALSE),"-")</f>
        <v>2</v>
      </c>
      <c r="AB9" s="12">
        <f>IFERROR(VLOOKUP($A9,'All Running Order working doc'!$A$4:$CO$60,AB$100,FALSE),"-")</f>
        <v>3</v>
      </c>
      <c r="AC9" s="12">
        <f>IFERROR(VLOOKUP($A9,'All Running Order working doc'!$A$4:$CO$60,AC$100,FALSE),"-")</f>
        <v>1</v>
      </c>
      <c r="AD9" s="12">
        <f>IFERROR(VLOOKUP($A9,'All Running Order working doc'!$A$4:$CO$60,AD$100,FALSE),"-")</f>
        <v>0</v>
      </c>
      <c r="AE9" s="12">
        <f>IFERROR(VLOOKUP($A9,'All Running Order working doc'!$A$4:$CO$60,AE$100,FALSE),"-")</f>
        <v>5</v>
      </c>
      <c r="AF9" s="12">
        <f>IFERROR(VLOOKUP($A9,'All Running Order working doc'!$A$4:$CO$60,AF$100,FALSE),"-")</f>
        <v>3</v>
      </c>
      <c r="AG9" s="12">
        <f>IFERROR(VLOOKUP($A9,'All Running Order working doc'!$A$4:$CO$60,AG$100,FALSE),"-")</f>
        <v>1</v>
      </c>
      <c r="AH9" s="12">
        <f>IFERROR(VLOOKUP($A9,'All Running Order working doc'!$A$4:$CO$60,AH$100,FALSE),"-")</f>
        <v>0</v>
      </c>
      <c r="AI9" s="12">
        <f>IFERROR(VLOOKUP($A9,'All Running Order working doc'!$A$4:$CO$60,AI$100,FALSE),"-")</f>
        <v>0</v>
      </c>
      <c r="AJ9" s="12">
        <f>IFERROR(VLOOKUP($A9,'All Running Order working doc'!$A$4:$CO$60,AJ$100,FALSE),"-")</f>
        <v>18</v>
      </c>
      <c r="AK9" s="12">
        <f>IFERROR(VLOOKUP($A9,'All Running Order working doc'!$A$4:$CO$60,AK$100,FALSE),"-")</f>
        <v>50</v>
      </c>
      <c r="AL9" s="12">
        <f>IFERROR(VLOOKUP($A9,'All Running Order working doc'!$A$4:$CO$60,AL$100,FALSE),"-")</f>
        <v>2</v>
      </c>
      <c r="AM9" s="12">
        <f>IFERROR(VLOOKUP($A9,'All Running Order working doc'!$A$4:$CO$60,AM$100,FALSE),"-")</f>
        <v>0</v>
      </c>
      <c r="AN9" s="12">
        <f>IFERROR(VLOOKUP($A9,'All Running Order working doc'!$A$4:$CO$60,AN$100,FALSE),"-")</f>
        <v>2</v>
      </c>
      <c r="AO9" s="12">
        <f>IFERROR(VLOOKUP($A9,'All Running Order working doc'!$A$4:$CO$60,AO$100,FALSE),"-")</f>
        <v>0</v>
      </c>
      <c r="AP9" s="12">
        <f>IFERROR(VLOOKUP($A9,'All Running Order working doc'!$A$4:$CO$60,AP$100,FALSE),"-")</f>
        <v>0</v>
      </c>
      <c r="AQ9" s="12">
        <f>IFERROR(VLOOKUP($A9,'All Running Order working doc'!$A$4:$CO$60,AQ$100,FALSE),"-")</f>
        <v>4</v>
      </c>
      <c r="AR9" s="12">
        <f>IFERROR(VLOOKUP($A9,'All Running Order working doc'!$A$4:$CO$60,AR$100,FALSE),"-")</f>
        <v>0</v>
      </c>
      <c r="AS9" s="12">
        <f>IFERROR(VLOOKUP($A9,'All Running Order working doc'!$A$4:$CO$60,AS$100,FALSE),"-")</f>
        <v>0</v>
      </c>
      <c r="AT9" s="12">
        <f>IFERROR(VLOOKUP($A9,'All Running Order working doc'!$A$4:$CO$60,AT$100,FALSE),"-")</f>
        <v>0</v>
      </c>
      <c r="AU9" s="12">
        <f>IFERROR(VLOOKUP($A9,'All Running Order working doc'!$A$4:$CO$60,AU$100,FALSE),"-")</f>
        <v>0</v>
      </c>
      <c r="AV9" s="12">
        <f>IFERROR(VLOOKUP($A9,'All Running Order working doc'!$A$4:$CO$60,AV$100,FALSE),"-")</f>
        <v>8</v>
      </c>
      <c r="AW9" s="12">
        <f>IFERROR(VLOOKUP($A9,'All Running Order working doc'!$A$4:$CO$60,AW$100,FALSE),"-")</f>
        <v>58</v>
      </c>
      <c r="AX9" s="12">
        <f>IFERROR(VLOOKUP($A9,'All Running Order working doc'!$A$4:$CO$60,AX$100,FALSE),"-")</f>
        <v>0</v>
      </c>
      <c r="AY9" s="12">
        <f>IFERROR(VLOOKUP($A9,'All Running Order working doc'!$A$4:$CO$60,AY$100,FALSE),"-")</f>
        <v>0</v>
      </c>
      <c r="AZ9" s="12">
        <f>IFERROR(VLOOKUP($A9,'All Running Order working doc'!$A$4:$CO$60,AZ$100,FALSE),"-")</f>
        <v>0</v>
      </c>
      <c r="BA9" s="12">
        <f>IFERROR(VLOOKUP($A9,'All Running Order working doc'!$A$4:$CO$60,BA$100,FALSE),"-")</f>
        <v>0</v>
      </c>
      <c r="BB9" s="12">
        <f>IFERROR(VLOOKUP($A9,'All Running Order working doc'!$A$4:$CO$60,BB$100,FALSE),"-")</f>
        <v>0</v>
      </c>
      <c r="BC9" s="12">
        <f>IFERROR(VLOOKUP($A9,'All Running Order working doc'!$A$4:$CO$60,BC$100,FALSE),"-")</f>
        <v>0</v>
      </c>
      <c r="BD9" s="12">
        <f>IFERROR(VLOOKUP($A9,'All Running Order working doc'!$A$4:$CO$60,BD$100,FALSE),"-")</f>
        <v>0</v>
      </c>
      <c r="BE9" s="12">
        <f>IFERROR(VLOOKUP($A9,'All Running Order working doc'!$A$4:$CO$60,BE$100,FALSE),"-")</f>
        <v>0</v>
      </c>
      <c r="BF9" s="12">
        <f>IFERROR(VLOOKUP($A9,'All Running Order working doc'!$A$4:$CO$60,BF$100,FALSE),"-")</f>
        <v>0</v>
      </c>
      <c r="BG9" s="12">
        <f>IFERROR(VLOOKUP($A9,'All Running Order working doc'!$A$4:$CO$60,BG$100,FALSE),"-")</f>
        <v>0</v>
      </c>
      <c r="BH9" s="12">
        <f>IFERROR(VLOOKUP($A9,'All Running Order working doc'!$A$4:$CO$60,BH$100,FALSE),"-")</f>
        <v>0</v>
      </c>
      <c r="BI9" s="12">
        <f>IFERROR(VLOOKUP($A9,'All Running Order working doc'!$A$4:$CO$60,BI$100,FALSE),"-")</f>
        <v>58</v>
      </c>
      <c r="BJ9" s="12">
        <f>IFERROR(VLOOKUP($A9,'All Running Order working doc'!$A$4:$CO$60,BJ$100,FALSE),"-")</f>
        <v>13</v>
      </c>
      <c r="BK9" s="12">
        <f>IFERROR(VLOOKUP($A9,'All Running Order working doc'!$A$4:$CO$60,BK$100,FALSE),"-")</f>
        <v>12</v>
      </c>
      <c r="BL9" s="12">
        <f>IFERROR(VLOOKUP($A9,'All Running Order working doc'!$A$4:$CO$60,BL$100,FALSE),"-")</f>
        <v>11</v>
      </c>
      <c r="BM9" s="12">
        <f>IFERROR(VLOOKUP($A9,'All Running Order working doc'!$A$4:$CO$60,BM$100,FALSE),"-")</f>
        <v>11</v>
      </c>
      <c r="BN9" s="12">
        <f>IFERROR(VLOOKUP($A9,'All Running Order working doc'!$A$4:$CO$60,BN$100,FALSE),"-")</f>
        <v>12</v>
      </c>
      <c r="BO9" s="12">
        <f>IFERROR(VLOOKUP($A9,'All Running Order working doc'!$A$4:$CO$60,BO$100,FALSE),"-")</f>
        <v>12</v>
      </c>
      <c r="BP9" s="12">
        <f>IFERROR(VLOOKUP($A9,'All Running Order working doc'!$A$4:$CO$60,BP$100,FALSE),"-")</f>
        <v>11</v>
      </c>
      <c r="BQ9" s="12">
        <f>IFERROR(VLOOKUP($A9,'All Running Order working doc'!$A$4:$CO$60,BQ$100,FALSE),"-")</f>
        <v>11</v>
      </c>
      <c r="BR9" s="12">
        <f>IFERROR(VLOOKUP($A9,'All Running Order working doc'!$A$4:$CO$60,BR$100,FALSE),"-")</f>
        <v>11</v>
      </c>
      <c r="BS9" s="12">
        <f>IFERROR(VLOOKUP($A9,'All Running Order working doc'!$A$4:$CO$60,BS$100,FALSE),"-")</f>
        <v>10</v>
      </c>
      <c r="BT9" s="12">
        <f>IFERROR(VLOOKUP($A9,'All Running Order working doc'!$A$4:$CO$60,BT$100,FALSE),"-")</f>
        <v>11</v>
      </c>
      <c r="BU9" s="12">
        <f>IFERROR(VLOOKUP($A9,'All Running Order working doc'!$A$4:$CO$60,BU$100,FALSE),"-")</f>
        <v>6</v>
      </c>
      <c r="BV9" s="12" t="str">
        <f>IFERROR(VLOOKUP($A9,'All Running Order working doc'!$A$4:$CO$60,BV$100,FALSE),"-")</f>
        <v>-</v>
      </c>
      <c r="BW9" s="12" t="str">
        <f>IFERROR(VLOOKUP($A9,'All Running Order working doc'!$A$4:$CO$60,BW$100,FALSE),"-")</f>
        <v/>
      </c>
      <c r="BX9" s="12" t="str">
        <f>IFERROR(VLOOKUP($A9,'All Running Order working doc'!$A$4:$CO$60,BX$100,FALSE),"-")</f>
        <v>-</v>
      </c>
      <c r="BY9" s="12" t="str">
        <f>IFERROR(VLOOKUP($A9,'All Running Order working doc'!$A$4:$CO$60,BY$100,FALSE),"-")</f>
        <v/>
      </c>
      <c r="BZ9" s="12" t="str">
        <f>IFERROR(VLOOKUP($A9,'All Running Order working doc'!$A$4:$CO$60,BZ$100,FALSE),"-")</f>
        <v>-</v>
      </c>
      <c r="CA9" s="12" t="str">
        <f>IFERROR(VLOOKUP($A9,'All Running Order working doc'!$A$4:$CO$60,CA$100,FALSE),"-")</f>
        <v/>
      </c>
      <c r="CB9" s="12" t="str">
        <f>IFERROR(VLOOKUP($A9,'All Running Order working doc'!$A$4:$CO$60,CB$100,FALSE),"-")</f>
        <v>-</v>
      </c>
      <c r="CC9" s="12" t="str">
        <f>IFERROR(VLOOKUP($A9,'All Running Order working doc'!$A$4:$CO$60,CC$100,FALSE),"-")</f>
        <v/>
      </c>
      <c r="CD9" s="12" t="str">
        <f>IFERROR(VLOOKUP($A9,'All Running Order working doc'!$A$4:$CO$60,CD$100,FALSE),"-")</f>
        <v>-</v>
      </c>
      <c r="CE9" s="12" t="str">
        <f>IFERROR(VLOOKUP($A9,'All Running Order working doc'!$A$4:$CO$60,CE$100,FALSE),"-")</f>
        <v/>
      </c>
      <c r="CF9" s="12" t="str">
        <f>IFERROR(VLOOKUP($A9,'All Running Order working doc'!$A$4:$CO$60,CF$100,FALSE),"-")</f>
        <v>-</v>
      </c>
      <c r="CG9" s="12" t="str">
        <f>IFERROR(VLOOKUP($A9,'All Running Order working doc'!$A$4:$CO$60,CG$100,FALSE),"-")</f>
        <v/>
      </c>
      <c r="CH9" s="12" t="str">
        <f>IFERROR(VLOOKUP($A9,'All Running Order working doc'!$A$4:$CO$60,CH$100,FALSE),"-")</f>
        <v>-</v>
      </c>
      <c r="CI9" s="12" t="str">
        <f>IFERROR(VLOOKUP($A9,'All Running Order working doc'!$A$4:$CO$60,CI$100,FALSE),"-")</f>
        <v xml:space="preserve"> </v>
      </c>
      <c r="CJ9" s="12" t="str">
        <f>IFERROR(VLOOKUP($A9,'All Running Order working doc'!$A$4:$CO$60,CJ$100,FALSE),"-")</f>
        <v>-</v>
      </c>
      <c r="CK9" s="12" t="str">
        <f>IFERROR(VLOOKUP($A9,'All Running Order working doc'!$A$4:$CO$60,CK$100,FALSE),"-")</f>
        <v xml:space="preserve"> </v>
      </c>
      <c r="CL9" s="12" t="str">
        <f>IFERROR(VLOOKUP($A9,'All Running Order working doc'!$A$4:$CO$60,CL$100,FALSE),"-")</f>
        <v>6</v>
      </c>
      <c r="CM9" s="12" t="str">
        <f>IFERROR(VLOOKUP($A9,'All Running Order working doc'!$A$4:$CO$60,CM$100,FALSE),"-")</f>
        <v xml:space="preserve"> </v>
      </c>
      <c r="CN9" s="12" t="str">
        <f>IFERROR(VLOOKUP($A9,'All Running Order working doc'!$A$4:$CO$60,CN$100,FALSE),"-")</f>
        <v xml:space="preserve"> </v>
      </c>
      <c r="CQ9" s="3">
        <v>6</v>
      </c>
    </row>
    <row r="10" spans="1:95" x14ac:dyDescent="0.3">
      <c r="A10" s="3" t="str">
        <f>CONCATENATE(Constants!$B$2,CQ10,)</f>
        <v>Red IRS7</v>
      </c>
      <c r="B10" s="12" t="str">
        <f>IFERROR(VLOOKUP($A10,'All Running Order working doc'!$A$4:$CO$60,B$100,FALSE),"-")</f>
        <v>-</v>
      </c>
      <c r="C10" s="12" t="str">
        <f>IFERROR(VLOOKUP($A10,'All Running Order working doc'!$A$4:$CO$60,C$100,FALSE),"-")</f>
        <v>-</v>
      </c>
      <c r="D10" s="12" t="str">
        <f>IFERROR(VLOOKUP($A10,'All Running Order working doc'!$A$4:$CO$60,D$100,FALSE),"-")</f>
        <v>-</v>
      </c>
      <c r="E10" s="12" t="str">
        <f>IFERROR(VLOOKUP($A10,'All Running Order working doc'!$A$4:$CO$60,E$100,FALSE),"-")</f>
        <v>-</v>
      </c>
      <c r="F10" s="12" t="str">
        <f>IFERROR(VLOOKUP($A10,'All Running Order working doc'!$A$4:$CO$60,F$100,FALSE),"-")</f>
        <v>-</v>
      </c>
      <c r="G10" s="12" t="str">
        <f>IFERROR(VLOOKUP($A10,'All Running Order working doc'!$A$4:$CO$60,G$100,FALSE),"-")</f>
        <v>-</v>
      </c>
      <c r="H10" s="12" t="str">
        <f>IFERROR(VLOOKUP($A10,'All Running Order working doc'!$A$4:$CO$60,H$100,FALSE),"-")</f>
        <v>-</v>
      </c>
      <c r="I10" s="12" t="str">
        <f>IFERROR(VLOOKUP($A10,'All Running Order working doc'!$A$4:$CO$60,I$100,FALSE),"-")</f>
        <v>-</v>
      </c>
      <c r="J10" s="12" t="str">
        <f>IFERROR(VLOOKUP($A10,'All Running Order working doc'!$A$4:$CO$60,J$100,FALSE),"-")</f>
        <v>-</v>
      </c>
      <c r="K10" s="12" t="str">
        <f>IFERROR(VLOOKUP($A10,'All Running Order working doc'!$A$4:$CO$60,K$100,FALSE),"-")</f>
        <v>-</v>
      </c>
      <c r="L10" s="12" t="str">
        <f>IFERROR(VLOOKUP($A10,'All Running Order working doc'!$A$4:$CO$60,L$100,FALSE),"-")</f>
        <v>-</v>
      </c>
      <c r="M10" s="12" t="str">
        <f>IFERROR(VLOOKUP($A10,'All Running Order working doc'!$A$4:$CO$60,M$100,FALSE),"-")</f>
        <v>-</v>
      </c>
      <c r="N10" s="12" t="str">
        <f>IFERROR(VLOOKUP($A10,'All Running Order working doc'!$A$4:$CO$60,N$100,FALSE),"-")</f>
        <v>-</v>
      </c>
      <c r="O10" s="12" t="str">
        <f>IFERROR(VLOOKUP($A10,'All Running Order working doc'!$A$4:$CO$60,O$100,FALSE),"-")</f>
        <v>-</v>
      </c>
      <c r="P10" s="12" t="str">
        <f>IFERROR(VLOOKUP($A10,'All Running Order working doc'!$A$4:$CO$60,P$100,FALSE),"-")</f>
        <v>-</v>
      </c>
      <c r="Q10" s="12" t="str">
        <f>IFERROR(VLOOKUP($A10,'All Running Order working doc'!$A$4:$CO$60,Q$100,FALSE),"-")</f>
        <v>-</v>
      </c>
      <c r="R10" s="12" t="str">
        <f>IFERROR(VLOOKUP($A10,'All Running Order working doc'!$A$4:$CO$60,R$100,FALSE),"-")</f>
        <v>-</v>
      </c>
      <c r="S10" s="12" t="str">
        <f>IFERROR(VLOOKUP($A10,'All Running Order working doc'!$A$4:$CO$60,S$100,FALSE),"-")</f>
        <v>-</v>
      </c>
      <c r="T10" s="12" t="str">
        <f>IFERROR(VLOOKUP($A10,'All Running Order working doc'!$A$4:$CO$60,T$100,FALSE),"-")</f>
        <v>-</v>
      </c>
      <c r="U10" s="12" t="str">
        <f>IFERROR(VLOOKUP($A10,'All Running Order working doc'!$A$4:$CO$60,U$100,FALSE),"-")</f>
        <v>-</v>
      </c>
      <c r="V10" s="12" t="str">
        <f>IFERROR(VLOOKUP($A10,'All Running Order working doc'!$A$4:$CO$60,V$100,FALSE),"-")</f>
        <v>-</v>
      </c>
      <c r="W10" s="12" t="str">
        <f>IFERROR(VLOOKUP($A10,'All Running Order working doc'!$A$4:$CO$60,W$100,FALSE),"-")</f>
        <v>-</v>
      </c>
      <c r="X10" s="12" t="str">
        <f>IFERROR(VLOOKUP($A10,'All Running Order working doc'!$A$4:$CO$60,X$100,FALSE),"-")</f>
        <v>-</v>
      </c>
      <c r="Y10" s="12" t="str">
        <f>IFERROR(VLOOKUP($A10,'All Running Order working doc'!$A$4:$CO$60,Y$100,FALSE),"-")</f>
        <v>-</v>
      </c>
      <c r="Z10" s="12" t="str">
        <f>IFERROR(VLOOKUP($A10,'All Running Order working doc'!$A$4:$CO$60,Z$100,FALSE),"-")</f>
        <v>-</v>
      </c>
      <c r="AA10" s="12" t="str">
        <f>IFERROR(VLOOKUP($A10,'All Running Order working doc'!$A$4:$CO$60,AA$100,FALSE),"-")</f>
        <v>-</v>
      </c>
      <c r="AB10" s="12" t="str">
        <f>IFERROR(VLOOKUP($A10,'All Running Order working doc'!$A$4:$CO$60,AB$100,FALSE),"-")</f>
        <v>-</v>
      </c>
      <c r="AC10" s="12" t="str">
        <f>IFERROR(VLOOKUP($A10,'All Running Order working doc'!$A$4:$CO$60,AC$100,FALSE),"-")</f>
        <v>-</v>
      </c>
      <c r="AD10" s="12" t="str">
        <f>IFERROR(VLOOKUP($A10,'All Running Order working doc'!$A$4:$CO$60,AD$100,FALSE),"-")</f>
        <v>-</v>
      </c>
      <c r="AE10" s="12" t="str">
        <f>IFERROR(VLOOKUP($A10,'All Running Order working doc'!$A$4:$CO$60,AE$100,FALSE),"-")</f>
        <v>-</v>
      </c>
      <c r="AF10" s="12" t="str">
        <f>IFERROR(VLOOKUP($A10,'All Running Order working doc'!$A$4:$CO$60,AF$100,FALSE),"-")</f>
        <v>-</v>
      </c>
      <c r="AG10" s="12" t="str">
        <f>IFERROR(VLOOKUP($A10,'All Running Order working doc'!$A$4:$CO$60,AG$100,FALSE),"-")</f>
        <v>-</v>
      </c>
      <c r="AH10" s="12" t="str">
        <f>IFERROR(VLOOKUP($A10,'All Running Order working doc'!$A$4:$CO$60,AH$100,FALSE),"-")</f>
        <v>-</v>
      </c>
      <c r="AI10" s="12" t="str">
        <f>IFERROR(VLOOKUP($A10,'All Running Order working doc'!$A$4:$CO$60,AI$100,FALSE),"-")</f>
        <v>-</v>
      </c>
      <c r="AJ10" s="12" t="str">
        <f>IFERROR(VLOOKUP($A10,'All Running Order working doc'!$A$4:$CO$60,AJ$100,FALSE),"-")</f>
        <v>-</v>
      </c>
      <c r="AK10" s="12" t="str">
        <f>IFERROR(VLOOKUP($A10,'All Running Order working doc'!$A$4:$CO$60,AK$100,FALSE),"-")</f>
        <v>-</v>
      </c>
      <c r="AL10" s="12" t="str">
        <f>IFERROR(VLOOKUP($A10,'All Running Order working doc'!$A$4:$CO$60,AL$100,FALSE),"-")</f>
        <v>-</v>
      </c>
      <c r="AM10" s="12" t="str">
        <f>IFERROR(VLOOKUP($A10,'All Running Order working doc'!$A$4:$CO$60,AM$100,FALSE),"-")</f>
        <v>-</v>
      </c>
      <c r="AN10" s="12" t="str">
        <f>IFERROR(VLOOKUP($A10,'All Running Order working doc'!$A$4:$CO$60,AN$100,FALSE),"-")</f>
        <v>-</v>
      </c>
      <c r="AO10" s="12" t="str">
        <f>IFERROR(VLOOKUP($A10,'All Running Order working doc'!$A$4:$CO$60,AO$100,FALSE),"-")</f>
        <v>-</v>
      </c>
      <c r="AP10" s="12" t="str">
        <f>IFERROR(VLOOKUP($A10,'All Running Order working doc'!$A$4:$CO$60,AP$100,FALSE),"-")</f>
        <v>-</v>
      </c>
      <c r="AQ10" s="12" t="str">
        <f>IFERROR(VLOOKUP($A10,'All Running Order working doc'!$A$4:$CO$60,AQ$100,FALSE),"-")</f>
        <v>-</v>
      </c>
      <c r="AR10" s="12" t="str">
        <f>IFERROR(VLOOKUP($A10,'All Running Order working doc'!$A$4:$CO$60,AR$100,FALSE),"-")</f>
        <v>-</v>
      </c>
      <c r="AS10" s="12" t="str">
        <f>IFERROR(VLOOKUP($A10,'All Running Order working doc'!$A$4:$CO$60,AS$100,FALSE),"-")</f>
        <v>-</v>
      </c>
      <c r="AT10" s="12" t="str">
        <f>IFERROR(VLOOKUP($A10,'All Running Order working doc'!$A$4:$CO$60,AT$100,FALSE),"-")</f>
        <v>-</v>
      </c>
      <c r="AU10" s="12" t="str">
        <f>IFERROR(VLOOKUP($A10,'All Running Order working doc'!$A$4:$CO$60,AU$100,FALSE),"-")</f>
        <v>-</v>
      </c>
      <c r="AV10" s="12" t="str">
        <f>IFERROR(VLOOKUP($A10,'All Running Order working doc'!$A$4:$CO$60,AV$100,FALSE),"-")</f>
        <v>-</v>
      </c>
      <c r="AW10" s="12" t="str">
        <f>IFERROR(VLOOKUP($A10,'All Running Order working doc'!$A$4:$CO$60,AW$100,FALSE),"-")</f>
        <v>-</v>
      </c>
      <c r="AX10" s="12" t="str">
        <f>IFERROR(VLOOKUP($A10,'All Running Order working doc'!$A$4:$CO$60,AX$100,FALSE),"-")</f>
        <v>-</v>
      </c>
      <c r="AY10" s="12" t="str">
        <f>IFERROR(VLOOKUP($A10,'All Running Order working doc'!$A$4:$CO$60,AY$100,FALSE),"-")</f>
        <v>-</v>
      </c>
      <c r="AZ10" s="12" t="str">
        <f>IFERROR(VLOOKUP($A10,'All Running Order working doc'!$A$4:$CO$60,AZ$100,FALSE),"-")</f>
        <v>-</v>
      </c>
      <c r="BA10" s="12" t="str">
        <f>IFERROR(VLOOKUP($A10,'All Running Order working doc'!$A$4:$CO$60,BA$100,FALSE),"-")</f>
        <v>-</v>
      </c>
      <c r="BB10" s="12" t="str">
        <f>IFERROR(VLOOKUP($A10,'All Running Order working doc'!$A$4:$CO$60,BB$100,FALSE),"-")</f>
        <v>-</v>
      </c>
      <c r="BC10" s="12" t="str">
        <f>IFERROR(VLOOKUP($A10,'All Running Order working doc'!$A$4:$CO$60,BC$100,FALSE),"-")</f>
        <v>-</v>
      </c>
      <c r="BD10" s="12" t="str">
        <f>IFERROR(VLOOKUP($A10,'All Running Order working doc'!$A$4:$CO$60,BD$100,FALSE),"-")</f>
        <v>-</v>
      </c>
      <c r="BE10" s="12" t="str">
        <f>IFERROR(VLOOKUP($A10,'All Running Order working doc'!$A$4:$CO$60,BE$100,FALSE),"-")</f>
        <v>-</v>
      </c>
      <c r="BF10" s="12" t="str">
        <f>IFERROR(VLOOKUP($A10,'All Running Order working doc'!$A$4:$CO$60,BF$100,FALSE),"-")</f>
        <v>-</v>
      </c>
      <c r="BG10" s="12" t="str">
        <f>IFERROR(VLOOKUP($A10,'All Running Order working doc'!$A$4:$CO$60,BG$100,FALSE),"-")</f>
        <v>-</v>
      </c>
      <c r="BH10" s="12" t="str">
        <f>IFERROR(VLOOKUP($A10,'All Running Order working doc'!$A$4:$CO$60,BH$100,FALSE),"-")</f>
        <v>-</v>
      </c>
      <c r="BI10" s="12" t="str">
        <f>IFERROR(VLOOKUP($A10,'All Running Order working doc'!$A$4:$CO$60,BI$100,FALSE),"-")</f>
        <v>-</v>
      </c>
      <c r="BJ10" s="12" t="str">
        <f>IFERROR(VLOOKUP($A10,'All Running Order working doc'!$A$4:$CO$60,BJ$100,FALSE),"-")</f>
        <v>-</v>
      </c>
      <c r="BK10" s="12" t="str">
        <f>IFERROR(VLOOKUP($A10,'All Running Order working doc'!$A$4:$CO$60,BK$100,FALSE),"-")</f>
        <v>-</v>
      </c>
      <c r="BL10" s="12" t="str">
        <f>IFERROR(VLOOKUP($A10,'All Running Order working doc'!$A$4:$CO$60,BL$100,FALSE),"-")</f>
        <v>-</v>
      </c>
      <c r="BM10" s="12" t="str">
        <f>IFERROR(VLOOKUP($A10,'All Running Order working doc'!$A$4:$CO$60,BM$100,FALSE),"-")</f>
        <v>-</v>
      </c>
      <c r="BN10" s="12" t="str">
        <f>IFERROR(VLOOKUP($A10,'All Running Order working doc'!$A$4:$CO$60,BN$100,FALSE),"-")</f>
        <v>-</v>
      </c>
      <c r="BO10" s="12" t="str">
        <f>IFERROR(VLOOKUP($A10,'All Running Order working doc'!$A$4:$CO$60,BO$100,FALSE),"-")</f>
        <v>-</v>
      </c>
      <c r="BP10" s="12" t="str">
        <f>IFERROR(VLOOKUP($A10,'All Running Order working doc'!$A$4:$CO$60,BP$100,FALSE),"-")</f>
        <v>-</v>
      </c>
      <c r="BQ10" s="12" t="str">
        <f>IFERROR(VLOOKUP($A10,'All Running Order working doc'!$A$4:$CO$60,BQ$100,FALSE),"-")</f>
        <v>-</v>
      </c>
      <c r="BR10" s="12" t="str">
        <f>IFERROR(VLOOKUP($A10,'All Running Order working doc'!$A$4:$CO$60,BR$100,FALSE),"-")</f>
        <v>-</v>
      </c>
      <c r="BS10" s="12" t="str">
        <f>IFERROR(VLOOKUP($A10,'All Running Order working doc'!$A$4:$CO$60,BS$100,FALSE),"-")</f>
        <v>-</v>
      </c>
      <c r="BT10" s="12" t="str">
        <f>IFERROR(VLOOKUP($A10,'All Running Order working doc'!$A$4:$CO$60,BT$100,FALSE),"-")</f>
        <v>-</v>
      </c>
      <c r="BU10" s="12" t="str">
        <f>IFERROR(VLOOKUP($A10,'All Running Order working doc'!$A$4:$CO$60,BU$100,FALSE),"-")</f>
        <v>-</v>
      </c>
      <c r="BV10" s="12" t="str">
        <f>IFERROR(VLOOKUP($A10,'All Running Order working doc'!$A$4:$CO$60,BV$100,FALSE),"-")</f>
        <v>-</v>
      </c>
      <c r="BW10" s="12" t="str">
        <f>IFERROR(VLOOKUP($A10,'All Running Order working doc'!$A$4:$CO$60,BW$100,FALSE),"-")</f>
        <v>-</v>
      </c>
      <c r="BX10" s="12" t="str">
        <f>IFERROR(VLOOKUP($A10,'All Running Order working doc'!$A$4:$CO$60,BX$100,FALSE),"-")</f>
        <v>-</v>
      </c>
      <c r="BY10" s="12" t="str">
        <f>IFERROR(VLOOKUP($A10,'All Running Order working doc'!$A$4:$CO$60,BY$100,FALSE),"-")</f>
        <v>-</v>
      </c>
      <c r="BZ10" s="12" t="str">
        <f>IFERROR(VLOOKUP($A10,'All Running Order working doc'!$A$4:$CO$60,BZ$100,FALSE),"-")</f>
        <v>-</v>
      </c>
      <c r="CA10" s="12" t="str">
        <f>IFERROR(VLOOKUP($A10,'All Running Order working doc'!$A$4:$CO$60,CA$100,FALSE),"-")</f>
        <v>-</v>
      </c>
      <c r="CB10" s="12" t="str">
        <f>IFERROR(VLOOKUP($A10,'All Running Order working doc'!$A$4:$CO$60,CB$100,FALSE),"-")</f>
        <v>-</v>
      </c>
      <c r="CC10" s="12" t="str">
        <f>IFERROR(VLOOKUP($A10,'All Running Order working doc'!$A$4:$CO$60,CC$100,FALSE),"-")</f>
        <v>-</v>
      </c>
      <c r="CD10" s="12" t="str">
        <f>IFERROR(VLOOKUP($A10,'All Running Order working doc'!$A$4:$CO$60,CD$100,FALSE),"-")</f>
        <v>-</v>
      </c>
      <c r="CE10" s="12" t="str">
        <f>IFERROR(VLOOKUP($A10,'All Running Order working doc'!$A$4:$CO$60,CE$100,FALSE),"-")</f>
        <v>-</v>
      </c>
      <c r="CF10" s="12" t="str">
        <f>IFERROR(VLOOKUP($A10,'All Running Order working doc'!$A$4:$CO$60,CF$100,FALSE),"-")</f>
        <v>-</v>
      </c>
      <c r="CG10" s="12" t="str">
        <f>IFERROR(VLOOKUP($A10,'All Running Order working doc'!$A$4:$CO$60,CG$100,FALSE),"-")</f>
        <v>-</v>
      </c>
      <c r="CH10" s="12" t="str">
        <f>IFERROR(VLOOKUP($A10,'All Running Order working doc'!$A$4:$CO$60,CH$100,FALSE),"-")</f>
        <v>-</v>
      </c>
      <c r="CI10" s="12" t="str">
        <f>IFERROR(VLOOKUP($A10,'All Running Order working doc'!$A$4:$CO$60,CI$100,FALSE),"-")</f>
        <v>-</v>
      </c>
      <c r="CJ10" s="12" t="str">
        <f>IFERROR(VLOOKUP($A10,'All Running Order working doc'!$A$4:$CO$60,CJ$100,FALSE),"-")</f>
        <v>-</v>
      </c>
      <c r="CK10" s="12" t="str">
        <f>IFERROR(VLOOKUP($A10,'All Running Order working doc'!$A$4:$CO$60,CK$100,FALSE),"-")</f>
        <v>-</v>
      </c>
      <c r="CL10" s="12" t="str">
        <f>IFERROR(VLOOKUP($A10,'All Running Order working doc'!$A$4:$CO$60,CL$100,FALSE),"-")</f>
        <v>-</v>
      </c>
      <c r="CM10" s="12" t="str">
        <f>IFERROR(VLOOKUP($A10,'All Running Order working doc'!$A$4:$CO$60,CM$100,FALSE),"-")</f>
        <v>-</v>
      </c>
      <c r="CN10" s="12" t="str">
        <f>IFERROR(VLOOKUP($A10,'All Running Order working doc'!$A$4:$CO$60,CN$100,FALSE),"-")</f>
        <v>-</v>
      </c>
      <c r="CQ10" s="3">
        <v>7</v>
      </c>
    </row>
    <row r="11" spans="1:95" x14ac:dyDescent="0.3">
      <c r="A11" s="3" t="str">
        <f>CONCATENATE(Constants!$B$2,CQ11,)</f>
        <v>Red IRS8</v>
      </c>
      <c r="B11" s="12" t="str">
        <f>IFERROR(VLOOKUP($A11,'All Running Order working doc'!$A$4:$CO$60,B$100,FALSE),"-")</f>
        <v>-</v>
      </c>
      <c r="C11" s="12" t="str">
        <f>IFERROR(VLOOKUP($A11,'All Running Order working doc'!$A$4:$CO$60,C$100,FALSE),"-")</f>
        <v>-</v>
      </c>
      <c r="D11" s="12" t="str">
        <f>IFERROR(VLOOKUP($A11,'All Running Order working doc'!$A$4:$CO$60,D$100,FALSE),"-")</f>
        <v>-</v>
      </c>
      <c r="E11" s="12" t="str">
        <f>IFERROR(VLOOKUP($A11,'All Running Order working doc'!$A$4:$CO$60,E$100,FALSE),"-")</f>
        <v>-</v>
      </c>
      <c r="F11" s="12" t="str">
        <f>IFERROR(VLOOKUP($A11,'All Running Order working doc'!$A$4:$CO$60,F$100,FALSE),"-")</f>
        <v>-</v>
      </c>
      <c r="G11" s="12" t="str">
        <f>IFERROR(VLOOKUP($A11,'All Running Order working doc'!$A$4:$CO$60,G$100,FALSE),"-")</f>
        <v>-</v>
      </c>
      <c r="H11" s="12" t="str">
        <f>IFERROR(VLOOKUP($A11,'All Running Order working doc'!$A$4:$CO$60,H$100,FALSE),"-")</f>
        <v>-</v>
      </c>
      <c r="I11" s="12" t="str">
        <f>IFERROR(VLOOKUP($A11,'All Running Order working doc'!$A$4:$CO$60,I$100,FALSE),"-")</f>
        <v>-</v>
      </c>
      <c r="J11" s="12" t="str">
        <f>IFERROR(VLOOKUP($A11,'All Running Order working doc'!$A$4:$CO$60,J$100,FALSE),"-")</f>
        <v>-</v>
      </c>
      <c r="K11" s="12" t="str">
        <f>IFERROR(VLOOKUP($A11,'All Running Order working doc'!$A$4:$CO$60,K$100,FALSE),"-")</f>
        <v>-</v>
      </c>
      <c r="L11" s="12" t="str">
        <f>IFERROR(VLOOKUP($A11,'All Running Order working doc'!$A$4:$CO$60,L$100,FALSE),"-")</f>
        <v>-</v>
      </c>
      <c r="M11" s="12" t="str">
        <f>IFERROR(VLOOKUP($A11,'All Running Order working doc'!$A$4:$CO$60,M$100,FALSE),"-")</f>
        <v>-</v>
      </c>
      <c r="N11" s="12" t="str">
        <f>IFERROR(VLOOKUP($A11,'All Running Order working doc'!$A$4:$CO$60,N$100,FALSE),"-")</f>
        <v>-</v>
      </c>
      <c r="O11" s="12" t="str">
        <f>IFERROR(VLOOKUP($A11,'All Running Order working doc'!$A$4:$CO$60,O$100,FALSE),"-")</f>
        <v>-</v>
      </c>
      <c r="P11" s="12" t="str">
        <f>IFERROR(VLOOKUP($A11,'All Running Order working doc'!$A$4:$CO$60,P$100,FALSE),"-")</f>
        <v>-</v>
      </c>
      <c r="Q11" s="12" t="str">
        <f>IFERROR(VLOOKUP($A11,'All Running Order working doc'!$A$4:$CO$60,Q$100,FALSE),"-")</f>
        <v>-</v>
      </c>
      <c r="R11" s="12" t="str">
        <f>IFERROR(VLOOKUP($A11,'All Running Order working doc'!$A$4:$CO$60,R$100,FALSE),"-")</f>
        <v>-</v>
      </c>
      <c r="S11" s="12" t="str">
        <f>IFERROR(VLOOKUP($A11,'All Running Order working doc'!$A$4:$CO$60,S$100,FALSE),"-")</f>
        <v>-</v>
      </c>
      <c r="T11" s="12" t="str">
        <f>IFERROR(VLOOKUP($A11,'All Running Order working doc'!$A$4:$CO$60,T$100,FALSE),"-")</f>
        <v>-</v>
      </c>
      <c r="U11" s="12" t="str">
        <f>IFERROR(VLOOKUP($A11,'All Running Order working doc'!$A$4:$CO$60,U$100,FALSE),"-")</f>
        <v>-</v>
      </c>
      <c r="V11" s="12" t="str">
        <f>IFERROR(VLOOKUP($A11,'All Running Order working doc'!$A$4:$CO$60,V$100,FALSE),"-")</f>
        <v>-</v>
      </c>
      <c r="W11" s="12" t="str">
        <f>IFERROR(VLOOKUP($A11,'All Running Order working doc'!$A$4:$CO$60,W$100,FALSE),"-")</f>
        <v>-</v>
      </c>
      <c r="X11" s="12" t="str">
        <f>IFERROR(VLOOKUP($A11,'All Running Order working doc'!$A$4:$CO$60,X$100,FALSE),"-")</f>
        <v>-</v>
      </c>
      <c r="Y11" s="12" t="str">
        <f>IFERROR(VLOOKUP($A11,'All Running Order working doc'!$A$4:$CO$60,Y$100,FALSE),"-")</f>
        <v>-</v>
      </c>
      <c r="Z11" s="12" t="str">
        <f>IFERROR(VLOOKUP($A11,'All Running Order working doc'!$A$4:$CO$60,Z$100,FALSE),"-")</f>
        <v>-</v>
      </c>
      <c r="AA11" s="12" t="str">
        <f>IFERROR(VLOOKUP($A11,'All Running Order working doc'!$A$4:$CO$60,AA$100,FALSE),"-")</f>
        <v>-</v>
      </c>
      <c r="AB11" s="12" t="str">
        <f>IFERROR(VLOOKUP($A11,'All Running Order working doc'!$A$4:$CO$60,AB$100,FALSE),"-")</f>
        <v>-</v>
      </c>
      <c r="AC11" s="12" t="str">
        <f>IFERROR(VLOOKUP($A11,'All Running Order working doc'!$A$4:$CO$60,AC$100,FALSE),"-")</f>
        <v>-</v>
      </c>
      <c r="AD11" s="12" t="str">
        <f>IFERROR(VLOOKUP($A11,'All Running Order working doc'!$A$4:$CO$60,AD$100,FALSE),"-")</f>
        <v>-</v>
      </c>
      <c r="AE11" s="12" t="str">
        <f>IFERROR(VLOOKUP($A11,'All Running Order working doc'!$A$4:$CO$60,AE$100,FALSE),"-")</f>
        <v>-</v>
      </c>
      <c r="AF11" s="12" t="str">
        <f>IFERROR(VLOOKUP($A11,'All Running Order working doc'!$A$4:$CO$60,AF$100,FALSE),"-")</f>
        <v>-</v>
      </c>
      <c r="AG11" s="12" t="str">
        <f>IFERROR(VLOOKUP($A11,'All Running Order working doc'!$A$4:$CO$60,AG$100,FALSE),"-")</f>
        <v>-</v>
      </c>
      <c r="AH11" s="12" t="str">
        <f>IFERROR(VLOOKUP($A11,'All Running Order working doc'!$A$4:$CO$60,AH$100,FALSE),"-")</f>
        <v>-</v>
      </c>
      <c r="AI11" s="12" t="str">
        <f>IFERROR(VLOOKUP($A11,'All Running Order working doc'!$A$4:$CO$60,AI$100,FALSE),"-")</f>
        <v>-</v>
      </c>
      <c r="AJ11" s="12" t="str">
        <f>IFERROR(VLOOKUP($A11,'All Running Order working doc'!$A$4:$CO$60,AJ$100,FALSE),"-")</f>
        <v>-</v>
      </c>
      <c r="AK11" s="12" t="str">
        <f>IFERROR(VLOOKUP($A11,'All Running Order working doc'!$A$4:$CO$60,AK$100,FALSE),"-")</f>
        <v>-</v>
      </c>
      <c r="AL11" s="12" t="str">
        <f>IFERROR(VLOOKUP($A11,'All Running Order working doc'!$A$4:$CO$60,AL$100,FALSE),"-")</f>
        <v>-</v>
      </c>
      <c r="AM11" s="12" t="str">
        <f>IFERROR(VLOOKUP($A11,'All Running Order working doc'!$A$4:$CO$60,AM$100,FALSE),"-")</f>
        <v>-</v>
      </c>
      <c r="AN11" s="12" t="str">
        <f>IFERROR(VLOOKUP($A11,'All Running Order working doc'!$A$4:$CO$60,AN$100,FALSE),"-")</f>
        <v>-</v>
      </c>
      <c r="AO11" s="12" t="str">
        <f>IFERROR(VLOOKUP($A11,'All Running Order working doc'!$A$4:$CO$60,AO$100,FALSE),"-")</f>
        <v>-</v>
      </c>
      <c r="AP11" s="12" t="str">
        <f>IFERROR(VLOOKUP($A11,'All Running Order working doc'!$A$4:$CO$60,AP$100,FALSE),"-")</f>
        <v>-</v>
      </c>
      <c r="AQ11" s="12" t="str">
        <f>IFERROR(VLOOKUP($A11,'All Running Order working doc'!$A$4:$CO$60,AQ$100,FALSE),"-")</f>
        <v>-</v>
      </c>
      <c r="AR11" s="12" t="str">
        <f>IFERROR(VLOOKUP($A11,'All Running Order working doc'!$A$4:$CO$60,AR$100,FALSE),"-")</f>
        <v>-</v>
      </c>
      <c r="AS11" s="12" t="str">
        <f>IFERROR(VLOOKUP($A11,'All Running Order working doc'!$A$4:$CO$60,AS$100,FALSE),"-")</f>
        <v>-</v>
      </c>
      <c r="AT11" s="12" t="str">
        <f>IFERROR(VLOOKUP($A11,'All Running Order working doc'!$A$4:$CO$60,AT$100,FALSE),"-")</f>
        <v>-</v>
      </c>
      <c r="AU11" s="12" t="str">
        <f>IFERROR(VLOOKUP($A11,'All Running Order working doc'!$A$4:$CO$60,AU$100,FALSE),"-")</f>
        <v>-</v>
      </c>
      <c r="AV11" s="12" t="str">
        <f>IFERROR(VLOOKUP($A11,'All Running Order working doc'!$A$4:$CO$60,AV$100,FALSE),"-")</f>
        <v>-</v>
      </c>
      <c r="AW11" s="12" t="str">
        <f>IFERROR(VLOOKUP($A11,'All Running Order working doc'!$A$4:$CO$60,AW$100,FALSE),"-")</f>
        <v>-</v>
      </c>
      <c r="AX11" s="12" t="str">
        <f>IFERROR(VLOOKUP($A11,'All Running Order working doc'!$A$4:$CO$60,AX$100,FALSE),"-")</f>
        <v>-</v>
      </c>
      <c r="AY11" s="12" t="str">
        <f>IFERROR(VLOOKUP($A11,'All Running Order working doc'!$A$4:$CO$60,AY$100,FALSE),"-")</f>
        <v>-</v>
      </c>
      <c r="AZ11" s="12" t="str">
        <f>IFERROR(VLOOKUP($A11,'All Running Order working doc'!$A$4:$CO$60,AZ$100,FALSE),"-")</f>
        <v>-</v>
      </c>
      <c r="BA11" s="12" t="str">
        <f>IFERROR(VLOOKUP($A11,'All Running Order working doc'!$A$4:$CO$60,BA$100,FALSE),"-")</f>
        <v>-</v>
      </c>
      <c r="BB11" s="12" t="str">
        <f>IFERROR(VLOOKUP($A11,'All Running Order working doc'!$A$4:$CO$60,BB$100,FALSE),"-")</f>
        <v>-</v>
      </c>
      <c r="BC11" s="12" t="str">
        <f>IFERROR(VLOOKUP($A11,'All Running Order working doc'!$A$4:$CO$60,BC$100,FALSE),"-")</f>
        <v>-</v>
      </c>
      <c r="BD11" s="12" t="str">
        <f>IFERROR(VLOOKUP($A11,'All Running Order working doc'!$A$4:$CO$60,BD$100,FALSE),"-")</f>
        <v>-</v>
      </c>
      <c r="BE11" s="12" t="str">
        <f>IFERROR(VLOOKUP($A11,'All Running Order working doc'!$A$4:$CO$60,BE$100,FALSE),"-")</f>
        <v>-</v>
      </c>
      <c r="BF11" s="12" t="str">
        <f>IFERROR(VLOOKUP($A11,'All Running Order working doc'!$A$4:$CO$60,BF$100,FALSE),"-")</f>
        <v>-</v>
      </c>
      <c r="BG11" s="12" t="str">
        <f>IFERROR(VLOOKUP($A11,'All Running Order working doc'!$A$4:$CO$60,BG$100,FALSE),"-")</f>
        <v>-</v>
      </c>
      <c r="BH11" s="12" t="str">
        <f>IFERROR(VLOOKUP($A11,'All Running Order working doc'!$A$4:$CO$60,BH$100,FALSE),"-")</f>
        <v>-</v>
      </c>
      <c r="BI11" s="12" t="str">
        <f>IFERROR(VLOOKUP($A11,'All Running Order working doc'!$A$4:$CO$60,BI$100,FALSE),"-")</f>
        <v>-</v>
      </c>
      <c r="BJ11" s="12" t="str">
        <f>IFERROR(VLOOKUP($A11,'All Running Order working doc'!$A$4:$CO$60,BJ$100,FALSE),"-")</f>
        <v>-</v>
      </c>
      <c r="BK11" s="12" t="str">
        <f>IFERROR(VLOOKUP($A11,'All Running Order working doc'!$A$4:$CO$60,BK$100,FALSE),"-")</f>
        <v>-</v>
      </c>
      <c r="BL11" s="12" t="str">
        <f>IFERROR(VLOOKUP($A11,'All Running Order working doc'!$A$4:$CO$60,BL$100,FALSE),"-")</f>
        <v>-</v>
      </c>
      <c r="BM11" s="12" t="str">
        <f>IFERROR(VLOOKUP($A11,'All Running Order working doc'!$A$4:$CO$60,BM$100,FALSE),"-")</f>
        <v>-</v>
      </c>
      <c r="BN11" s="12" t="str">
        <f>IFERROR(VLOOKUP($A11,'All Running Order working doc'!$A$4:$CO$60,BN$100,FALSE),"-")</f>
        <v>-</v>
      </c>
      <c r="BO11" s="12" t="str">
        <f>IFERROR(VLOOKUP($A11,'All Running Order working doc'!$A$4:$CO$60,BO$100,FALSE),"-")</f>
        <v>-</v>
      </c>
      <c r="BP11" s="12" t="str">
        <f>IFERROR(VLOOKUP($A11,'All Running Order working doc'!$A$4:$CO$60,BP$100,FALSE),"-")</f>
        <v>-</v>
      </c>
      <c r="BQ11" s="12" t="str">
        <f>IFERROR(VLOOKUP($A11,'All Running Order working doc'!$A$4:$CO$60,BQ$100,FALSE),"-")</f>
        <v>-</v>
      </c>
      <c r="BR11" s="12" t="str">
        <f>IFERROR(VLOOKUP($A11,'All Running Order working doc'!$A$4:$CO$60,BR$100,FALSE),"-")</f>
        <v>-</v>
      </c>
      <c r="BS11" s="12" t="str">
        <f>IFERROR(VLOOKUP($A11,'All Running Order working doc'!$A$4:$CO$60,BS$100,FALSE),"-")</f>
        <v>-</v>
      </c>
      <c r="BT11" s="12" t="str">
        <f>IFERROR(VLOOKUP($A11,'All Running Order working doc'!$A$4:$CO$60,BT$100,FALSE),"-")</f>
        <v>-</v>
      </c>
      <c r="BU11" s="12" t="str">
        <f>IFERROR(VLOOKUP($A11,'All Running Order working doc'!$A$4:$CO$60,BU$100,FALSE),"-")</f>
        <v>-</v>
      </c>
      <c r="BV11" s="12" t="str">
        <f>IFERROR(VLOOKUP($A11,'All Running Order working doc'!$A$4:$CO$60,BV$100,FALSE),"-")</f>
        <v>-</v>
      </c>
      <c r="BW11" s="12" t="str">
        <f>IFERROR(VLOOKUP($A11,'All Running Order working doc'!$A$4:$CO$60,BW$100,FALSE),"-")</f>
        <v>-</v>
      </c>
      <c r="BX11" s="12" t="str">
        <f>IFERROR(VLOOKUP($A11,'All Running Order working doc'!$A$4:$CO$60,BX$100,FALSE),"-")</f>
        <v>-</v>
      </c>
      <c r="BY11" s="12" t="str">
        <f>IFERROR(VLOOKUP($A11,'All Running Order working doc'!$A$4:$CO$60,BY$100,FALSE),"-")</f>
        <v>-</v>
      </c>
      <c r="BZ11" s="12" t="str">
        <f>IFERROR(VLOOKUP($A11,'All Running Order working doc'!$A$4:$CO$60,BZ$100,FALSE),"-")</f>
        <v>-</v>
      </c>
      <c r="CA11" s="12" t="str">
        <f>IFERROR(VLOOKUP($A11,'All Running Order working doc'!$A$4:$CO$60,CA$100,FALSE),"-")</f>
        <v>-</v>
      </c>
      <c r="CB11" s="12" t="str">
        <f>IFERROR(VLOOKUP($A11,'All Running Order working doc'!$A$4:$CO$60,CB$100,FALSE),"-")</f>
        <v>-</v>
      </c>
      <c r="CC11" s="12" t="str">
        <f>IFERROR(VLOOKUP($A11,'All Running Order working doc'!$A$4:$CO$60,CC$100,FALSE),"-")</f>
        <v>-</v>
      </c>
      <c r="CD11" s="12" t="str">
        <f>IFERROR(VLOOKUP($A11,'All Running Order working doc'!$A$4:$CO$60,CD$100,FALSE),"-")</f>
        <v>-</v>
      </c>
      <c r="CE11" s="12" t="str">
        <f>IFERROR(VLOOKUP($A11,'All Running Order working doc'!$A$4:$CO$60,CE$100,FALSE),"-")</f>
        <v>-</v>
      </c>
      <c r="CF11" s="12" t="str">
        <f>IFERROR(VLOOKUP($A11,'All Running Order working doc'!$A$4:$CO$60,CF$100,FALSE),"-")</f>
        <v>-</v>
      </c>
      <c r="CG11" s="12" t="str">
        <f>IFERROR(VLOOKUP($A11,'All Running Order working doc'!$A$4:$CO$60,CG$100,FALSE),"-")</f>
        <v>-</v>
      </c>
      <c r="CH11" s="12" t="str">
        <f>IFERROR(VLOOKUP($A11,'All Running Order working doc'!$A$4:$CO$60,CH$100,FALSE),"-")</f>
        <v>-</v>
      </c>
      <c r="CI11" s="12" t="str">
        <f>IFERROR(VLOOKUP($A11,'All Running Order working doc'!$A$4:$CO$60,CI$100,FALSE),"-")</f>
        <v>-</v>
      </c>
      <c r="CJ11" s="12" t="str">
        <f>IFERROR(VLOOKUP($A11,'All Running Order working doc'!$A$4:$CO$60,CJ$100,FALSE),"-")</f>
        <v>-</v>
      </c>
      <c r="CK11" s="12" t="str">
        <f>IFERROR(VLOOKUP($A11,'All Running Order working doc'!$A$4:$CO$60,CK$100,FALSE),"-")</f>
        <v>-</v>
      </c>
      <c r="CL11" s="12" t="str">
        <f>IFERROR(VLOOKUP($A11,'All Running Order working doc'!$A$4:$CO$60,CL$100,FALSE),"-")</f>
        <v>-</v>
      </c>
      <c r="CM11" s="12" t="str">
        <f>IFERROR(VLOOKUP($A11,'All Running Order working doc'!$A$4:$CO$60,CM$100,FALSE),"-")</f>
        <v>-</v>
      </c>
      <c r="CN11" s="12" t="str">
        <f>IFERROR(VLOOKUP($A11,'All Running Order working doc'!$A$4:$CO$60,CN$100,FALSE),"-")</f>
        <v>-</v>
      </c>
      <c r="CQ11" s="3">
        <v>8</v>
      </c>
    </row>
    <row r="12" spans="1:95" x14ac:dyDescent="0.3">
      <c r="A12" s="3" t="str">
        <f>CONCATENATE(Constants!$B$2,CQ12,)</f>
        <v>Red IRS9</v>
      </c>
      <c r="B12" s="12" t="str">
        <f>IFERROR(VLOOKUP($A12,'All Running Order working doc'!$A$4:$CO$60,B$100,FALSE),"-")</f>
        <v>-</v>
      </c>
      <c r="C12" s="12" t="str">
        <f>IFERROR(VLOOKUP($A12,'All Running Order working doc'!$A$4:$CO$60,C$100,FALSE),"-")</f>
        <v>-</v>
      </c>
      <c r="D12" s="12" t="str">
        <f>IFERROR(VLOOKUP($A12,'All Running Order working doc'!$A$4:$CO$60,D$100,FALSE),"-")</f>
        <v>-</v>
      </c>
      <c r="E12" s="12" t="str">
        <f>IFERROR(VLOOKUP($A12,'All Running Order working doc'!$A$4:$CO$60,E$100,FALSE),"-")</f>
        <v>-</v>
      </c>
      <c r="F12" s="12" t="str">
        <f>IFERROR(VLOOKUP($A12,'All Running Order working doc'!$A$4:$CO$60,F$100,FALSE),"-")</f>
        <v>-</v>
      </c>
      <c r="G12" s="12" t="str">
        <f>IFERROR(VLOOKUP($A12,'All Running Order working doc'!$A$4:$CO$60,G$100,FALSE),"-")</f>
        <v>-</v>
      </c>
      <c r="H12" s="12" t="str">
        <f>IFERROR(VLOOKUP($A12,'All Running Order working doc'!$A$4:$CO$60,H$100,FALSE),"-")</f>
        <v>-</v>
      </c>
      <c r="I12" s="12" t="str">
        <f>IFERROR(VLOOKUP($A12,'All Running Order working doc'!$A$4:$CO$60,I$100,FALSE),"-")</f>
        <v>-</v>
      </c>
      <c r="J12" s="12" t="str">
        <f>IFERROR(VLOOKUP($A12,'All Running Order working doc'!$A$4:$CO$60,J$100,FALSE),"-")</f>
        <v>-</v>
      </c>
      <c r="K12" s="12" t="str">
        <f>IFERROR(VLOOKUP($A12,'All Running Order working doc'!$A$4:$CO$60,K$100,FALSE),"-")</f>
        <v>-</v>
      </c>
      <c r="L12" s="12" t="str">
        <f>IFERROR(VLOOKUP($A12,'All Running Order working doc'!$A$4:$CO$60,L$100,FALSE),"-")</f>
        <v>-</v>
      </c>
      <c r="M12" s="12" t="str">
        <f>IFERROR(VLOOKUP($A12,'All Running Order working doc'!$A$4:$CO$60,M$100,FALSE),"-")</f>
        <v>-</v>
      </c>
      <c r="N12" s="12" t="str">
        <f>IFERROR(VLOOKUP($A12,'All Running Order working doc'!$A$4:$CO$60,N$100,FALSE),"-")</f>
        <v>-</v>
      </c>
      <c r="O12" s="12" t="str">
        <f>IFERROR(VLOOKUP($A12,'All Running Order working doc'!$A$4:$CO$60,O$100,FALSE),"-")</f>
        <v>-</v>
      </c>
      <c r="P12" s="12" t="str">
        <f>IFERROR(VLOOKUP($A12,'All Running Order working doc'!$A$4:$CO$60,P$100,FALSE),"-")</f>
        <v>-</v>
      </c>
      <c r="Q12" s="12" t="str">
        <f>IFERROR(VLOOKUP($A12,'All Running Order working doc'!$A$4:$CO$60,Q$100,FALSE),"-")</f>
        <v>-</v>
      </c>
      <c r="R12" s="12" t="str">
        <f>IFERROR(VLOOKUP($A12,'All Running Order working doc'!$A$4:$CO$60,R$100,FALSE),"-")</f>
        <v>-</v>
      </c>
      <c r="S12" s="12" t="str">
        <f>IFERROR(VLOOKUP($A12,'All Running Order working doc'!$A$4:$CO$60,S$100,FALSE),"-")</f>
        <v>-</v>
      </c>
      <c r="T12" s="12" t="str">
        <f>IFERROR(VLOOKUP($A12,'All Running Order working doc'!$A$4:$CO$60,T$100,FALSE),"-")</f>
        <v>-</v>
      </c>
      <c r="U12" s="12" t="str">
        <f>IFERROR(VLOOKUP($A12,'All Running Order working doc'!$A$4:$CO$60,U$100,FALSE),"-")</f>
        <v>-</v>
      </c>
      <c r="V12" s="12" t="str">
        <f>IFERROR(VLOOKUP($A12,'All Running Order working doc'!$A$4:$CO$60,V$100,FALSE),"-")</f>
        <v>-</v>
      </c>
      <c r="W12" s="12" t="str">
        <f>IFERROR(VLOOKUP($A12,'All Running Order working doc'!$A$4:$CO$60,W$100,FALSE),"-")</f>
        <v>-</v>
      </c>
      <c r="X12" s="12" t="str">
        <f>IFERROR(VLOOKUP($A12,'All Running Order working doc'!$A$4:$CO$60,X$100,FALSE),"-")</f>
        <v>-</v>
      </c>
      <c r="Y12" s="12" t="str">
        <f>IFERROR(VLOOKUP($A12,'All Running Order working doc'!$A$4:$CO$60,Y$100,FALSE),"-")</f>
        <v>-</v>
      </c>
      <c r="Z12" s="12" t="str">
        <f>IFERROR(VLOOKUP($A12,'All Running Order working doc'!$A$4:$CO$60,Z$100,FALSE),"-")</f>
        <v>-</v>
      </c>
      <c r="AA12" s="12" t="str">
        <f>IFERROR(VLOOKUP($A12,'All Running Order working doc'!$A$4:$CO$60,AA$100,FALSE),"-")</f>
        <v>-</v>
      </c>
      <c r="AB12" s="12" t="str">
        <f>IFERROR(VLOOKUP($A12,'All Running Order working doc'!$A$4:$CO$60,AB$100,FALSE),"-")</f>
        <v>-</v>
      </c>
      <c r="AC12" s="12" t="str">
        <f>IFERROR(VLOOKUP($A12,'All Running Order working doc'!$A$4:$CO$60,AC$100,FALSE),"-")</f>
        <v>-</v>
      </c>
      <c r="AD12" s="12" t="str">
        <f>IFERROR(VLOOKUP($A12,'All Running Order working doc'!$A$4:$CO$60,AD$100,FALSE),"-")</f>
        <v>-</v>
      </c>
      <c r="AE12" s="12" t="str">
        <f>IFERROR(VLOOKUP($A12,'All Running Order working doc'!$A$4:$CO$60,AE$100,FALSE),"-")</f>
        <v>-</v>
      </c>
      <c r="AF12" s="12" t="str">
        <f>IFERROR(VLOOKUP($A12,'All Running Order working doc'!$A$4:$CO$60,AF$100,FALSE),"-")</f>
        <v>-</v>
      </c>
      <c r="AG12" s="12" t="str">
        <f>IFERROR(VLOOKUP($A12,'All Running Order working doc'!$A$4:$CO$60,AG$100,FALSE),"-")</f>
        <v>-</v>
      </c>
      <c r="AH12" s="12" t="str">
        <f>IFERROR(VLOOKUP($A12,'All Running Order working doc'!$A$4:$CO$60,AH$100,FALSE),"-")</f>
        <v>-</v>
      </c>
      <c r="AI12" s="12" t="str">
        <f>IFERROR(VLOOKUP($A12,'All Running Order working doc'!$A$4:$CO$60,AI$100,FALSE),"-")</f>
        <v>-</v>
      </c>
      <c r="AJ12" s="12" t="str">
        <f>IFERROR(VLOOKUP($A12,'All Running Order working doc'!$A$4:$CO$60,AJ$100,FALSE),"-")</f>
        <v>-</v>
      </c>
      <c r="AK12" s="12" t="str">
        <f>IFERROR(VLOOKUP($A12,'All Running Order working doc'!$A$4:$CO$60,AK$100,FALSE),"-")</f>
        <v>-</v>
      </c>
      <c r="AL12" s="12" t="str">
        <f>IFERROR(VLOOKUP($A12,'All Running Order working doc'!$A$4:$CO$60,AL$100,FALSE),"-")</f>
        <v>-</v>
      </c>
      <c r="AM12" s="12" t="str">
        <f>IFERROR(VLOOKUP($A12,'All Running Order working doc'!$A$4:$CO$60,AM$100,FALSE),"-")</f>
        <v>-</v>
      </c>
      <c r="AN12" s="12" t="str">
        <f>IFERROR(VLOOKUP($A12,'All Running Order working doc'!$A$4:$CO$60,AN$100,FALSE),"-")</f>
        <v>-</v>
      </c>
      <c r="AO12" s="12" t="str">
        <f>IFERROR(VLOOKUP($A12,'All Running Order working doc'!$A$4:$CO$60,AO$100,FALSE),"-")</f>
        <v>-</v>
      </c>
      <c r="AP12" s="12" t="str">
        <f>IFERROR(VLOOKUP($A12,'All Running Order working doc'!$A$4:$CO$60,AP$100,FALSE),"-")</f>
        <v>-</v>
      </c>
      <c r="AQ12" s="12" t="str">
        <f>IFERROR(VLOOKUP($A12,'All Running Order working doc'!$A$4:$CO$60,AQ$100,FALSE),"-")</f>
        <v>-</v>
      </c>
      <c r="AR12" s="12" t="str">
        <f>IFERROR(VLOOKUP($A12,'All Running Order working doc'!$A$4:$CO$60,AR$100,FALSE),"-")</f>
        <v>-</v>
      </c>
      <c r="AS12" s="12" t="str">
        <f>IFERROR(VLOOKUP($A12,'All Running Order working doc'!$A$4:$CO$60,AS$100,FALSE),"-")</f>
        <v>-</v>
      </c>
      <c r="AT12" s="12" t="str">
        <f>IFERROR(VLOOKUP($A12,'All Running Order working doc'!$A$4:$CO$60,AT$100,FALSE),"-")</f>
        <v>-</v>
      </c>
      <c r="AU12" s="12" t="str">
        <f>IFERROR(VLOOKUP($A12,'All Running Order working doc'!$A$4:$CO$60,AU$100,FALSE),"-")</f>
        <v>-</v>
      </c>
      <c r="AV12" s="12" t="str">
        <f>IFERROR(VLOOKUP($A12,'All Running Order working doc'!$A$4:$CO$60,AV$100,FALSE),"-")</f>
        <v>-</v>
      </c>
      <c r="AW12" s="12" t="str">
        <f>IFERROR(VLOOKUP($A12,'All Running Order working doc'!$A$4:$CO$60,AW$100,FALSE),"-")</f>
        <v>-</v>
      </c>
      <c r="AX12" s="12" t="str">
        <f>IFERROR(VLOOKUP($A12,'All Running Order working doc'!$A$4:$CO$60,AX$100,FALSE),"-")</f>
        <v>-</v>
      </c>
      <c r="AY12" s="12" t="str">
        <f>IFERROR(VLOOKUP($A12,'All Running Order working doc'!$A$4:$CO$60,AY$100,FALSE),"-")</f>
        <v>-</v>
      </c>
      <c r="AZ12" s="12" t="str">
        <f>IFERROR(VLOOKUP($A12,'All Running Order working doc'!$A$4:$CO$60,AZ$100,FALSE),"-")</f>
        <v>-</v>
      </c>
      <c r="BA12" s="12" t="str">
        <f>IFERROR(VLOOKUP($A12,'All Running Order working doc'!$A$4:$CO$60,BA$100,FALSE),"-")</f>
        <v>-</v>
      </c>
      <c r="BB12" s="12" t="str">
        <f>IFERROR(VLOOKUP($A12,'All Running Order working doc'!$A$4:$CO$60,BB$100,FALSE),"-")</f>
        <v>-</v>
      </c>
      <c r="BC12" s="12" t="str">
        <f>IFERROR(VLOOKUP($A12,'All Running Order working doc'!$A$4:$CO$60,BC$100,FALSE),"-")</f>
        <v>-</v>
      </c>
      <c r="BD12" s="12" t="str">
        <f>IFERROR(VLOOKUP($A12,'All Running Order working doc'!$A$4:$CO$60,BD$100,FALSE),"-")</f>
        <v>-</v>
      </c>
      <c r="BE12" s="12" t="str">
        <f>IFERROR(VLOOKUP($A12,'All Running Order working doc'!$A$4:$CO$60,BE$100,FALSE),"-")</f>
        <v>-</v>
      </c>
      <c r="BF12" s="12" t="str">
        <f>IFERROR(VLOOKUP($A12,'All Running Order working doc'!$A$4:$CO$60,BF$100,FALSE),"-")</f>
        <v>-</v>
      </c>
      <c r="BG12" s="12" t="str">
        <f>IFERROR(VLOOKUP($A12,'All Running Order working doc'!$A$4:$CO$60,BG$100,FALSE),"-")</f>
        <v>-</v>
      </c>
      <c r="BH12" s="12" t="str">
        <f>IFERROR(VLOOKUP($A12,'All Running Order working doc'!$A$4:$CO$60,BH$100,FALSE),"-")</f>
        <v>-</v>
      </c>
      <c r="BI12" s="12" t="str">
        <f>IFERROR(VLOOKUP($A12,'All Running Order working doc'!$A$4:$CO$60,BI$100,FALSE),"-")</f>
        <v>-</v>
      </c>
      <c r="BJ12" s="12" t="str">
        <f>IFERROR(VLOOKUP($A12,'All Running Order working doc'!$A$4:$CO$60,BJ$100,FALSE),"-")</f>
        <v>-</v>
      </c>
      <c r="BK12" s="12" t="str">
        <f>IFERROR(VLOOKUP($A12,'All Running Order working doc'!$A$4:$CO$60,BK$100,FALSE),"-")</f>
        <v>-</v>
      </c>
      <c r="BL12" s="12" t="str">
        <f>IFERROR(VLOOKUP($A12,'All Running Order working doc'!$A$4:$CO$60,BL$100,FALSE),"-")</f>
        <v>-</v>
      </c>
      <c r="BM12" s="12" t="str">
        <f>IFERROR(VLOOKUP($A12,'All Running Order working doc'!$A$4:$CO$60,BM$100,FALSE),"-")</f>
        <v>-</v>
      </c>
      <c r="BN12" s="12" t="str">
        <f>IFERROR(VLOOKUP($A12,'All Running Order working doc'!$A$4:$CO$60,BN$100,FALSE),"-")</f>
        <v>-</v>
      </c>
      <c r="BO12" s="12" t="str">
        <f>IFERROR(VLOOKUP($A12,'All Running Order working doc'!$A$4:$CO$60,BO$100,FALSE),"-")</f>
        <v>-</v>
      </c>
      <c r="BP12" s="12" t="str">
        <f>IFERROR(VLOOKUP($A12,'All Running Order working doc'!$A$4:$CO$60,BP$100,FALSE),"-")</f>
        <v>-</v>
      </c>
      <c r="BQ12" s="12" t="str">
        <f>IFERROR(VLOOKUP($A12,'All Running Order working doc'!$A$4:$CO$60,BQ$100,FALSE),"-")</f>
        <v>-</v>
      </c>
      <c r="BR12" s="12" t="str">
        <f>IFERROR(VLOOKUP($A12,'All Running Order working doc'!$A$4:$CO$60,BR$100,FALSE),"-")</f>
        <v>-</v>
      </c>
      <c r="BS12" s="12" t="str">
        <f>IFERROR(VLOOKUP($A12,'All Running Order working doc'!$A$4:$CO$60,BS$100,FALSE),"-")</f>
        <v>-</v>
      </c>
      <c r="BT12" s="12" t="str">
        <f>IFERROR(VLOOKUP($A12,'All Running Order working doc'!$A$4:$CO$60,BT$100,FALSE),"-")</f>
        <v>-</v>
      </c>
      <c r="BU12" s="12" t="str">
        <f>IFERROR(VLOOKUP($A12,'All Running Order working doc'!$A$4:$CO$60,BU$100,FALSE),"-")</f>
        <v>-</v>
      </c>
      <c r="BV12" s="12" t="str">
        <f>IFERROR(VLOOKUP($A12,'All Running Order working doc'!$A$4:$CO$60,BV$100,FALSE),"-")</f>
        <v>-</v>
      </c>
      <c r="BW12" s="12" t="str">
        <f>IFERROR(VLOOKUP($A12,'All Running Order working doc'!$A$4:$CO$60,BW$100,FALSE),"-")</f>
        <v>-</v>
      </c>
      <c r="BX12" s="12" t="str">
        <f>IFERROR(VLOOKUP($A12,'All Running Order working doc'!$A$4:$CO$60,BX$100,FALSE),"-")</f>
        <v>-</v>
      </c>
      <c r="BY12" s="12" t="str">
        <f>IFERROR(VLOOKUP($A12,'All Running Order working doc'!$A$4:$CO$60,BY$100,FALSE),"-")</f>
        <v>-</v>
      </c>
      <c r="BZ12" s="12" t="str">
        <f>IFERROR(VLOOKUP($A12,'All Running Order working doc'!$A$4:$CO$60,BZ$100,FALSE),"-")</f>
        <v>-</v>
      </c>
      <c r="CA12" s="12" t="str">
        <f>IFERROR(VLOOKUP($A12,'All Running Order working doc'!$A$4:$CO$60,CA$100,FALSE),"-")</f>
        <v>-</v>
      </c>
      <c r="CB12" s="12" t="str">
        <f>IFERROR(VLOOKUP($A12,'All Running Order working doc'!$A$4:$CO$60,CB$100,FALSE),"-")</f>
        <v>-</v>
      </c>
      <c r="CC12" s="12" t="str">
        <f>IFERROR(VLOOKUP($A12,'All Running Order working doc'!$A$4:$CO$60,CC$100,FALSE),"-")</f>
        <v>-</v>
      </c>
      <c r="CD12" s="12" t="str">
        <f>IFERROR(VLOOKUP($A12,'All Running Order working doc'!$A$4:$CO$60,CD$100,FALSE),"-")</f>
        <v>-</v>
      </c>
      <c r="CE12" s="12" t="str">
        <f>IFERROR(VLOOKUP($A12,'All Running Order working doc'!$A$4:$CO$60,CE$100,FALSE),"-")</f>
        <v>-</v>
      </c>
      <c r="CF12" s="12" t="str">
        <f>IFERROR(VLOOKUP($A12,'All Running Order working doc'!$A$4:$CO$60,CF$100,FALSE),"-")</f>
        <v>-</v>
      </c>
      <c r="CG12" s="12" t="str">
        <f>IFERROR(VLOOKUP($A12,'All Running Order working doc'!$A$4:$CO$60,CG$100,FALSE),"-")</f>
        <v>-</v>
      </c>
      <c r="CH12" s="12" t="str">
        <f>IFERROR(VLOOKUP($A12,'All Running Order working doc'!$A$4:$CO$60,CH$100,FALSE),"-")</f>
        <v>-</v>
      </c>
      <c r="CI12" s="12" t="str">
        <f>IFERROR(VLOOKUP($A12,'All Running Order working doc'!$A$4:$CO$60,CI$100,FALSE),"-")</f>
        <v>-</v>
      </c>
      <c r="CJ12" s="12" t="str">
        <f>IFERROR(VLOOKUP($A12,'All Running Order working doc'!$A$4:$CO$60,CJ$100,FALSE),"-")</f>
        <v>-</v>
      </c>
      <c r="CK12" s="12" t="str">
        <f>IFERROR(VLOOKUP($A12,'All Running Order working doc'!$A$4:$CO$60,CK$100,FALSE),"-")</f>
        <v>-</v>
      </c>
      <c r="CL12" s="12" t="str">
        <f>IFERROR(VLOOKUP($A12,'All Running Order working doc'!$A$4:$CO$60,CL$100,FALSE),"-")</f>
        <v>-</v>
      </c>
      <c r="CM12" s="12" t="str">
        <f>IFERROR(VLOOKUP($A12,'All Running Order working doc'!$A$4:$CO$60,CM$100,FALSE),"-")</f>
        <v>-</v>
      </c>
      <c r="CN12" s="12" t="str">
        <f>IFERROR(VLOOKUP($A12,'All Running Order working doc'!$A$4:$CO$60,CN$100,FALSE),"-")</f>
        <v>-</v>
      </c>
      <c r="CQ12" s="3">
        <v>9</v>
      </c>
    </row>
    <row r="13" spans="1:95" x14ac:dyDescent="0.3">
      <c r="A13" s="3" t="str">
        <f>CONCATENATE(Constants!$B$2,CQ13,)</f>
        <v>Red IRS10</v>
      </c>
      <c r="B13" s="12" t="str">
        <f>IFERROR(VLOOKUP($A13,'All Running Order working doc'!$A$4:$CO$60,B$100,FALSE),"-")</f>
        <v>-</v>
      </c>
      <c r="C13" s="12" t="str">
        <f>IFERROR(VLOOKUP($A13,'All Running Order working doc'!$A$4:$CO$60,C$100,FALSE),"-")</f>
        <v>-</v>
      </c>
      <c r="D13" s="12" t="str">
        <f>IFERROR(VLOOKUP($A13,'All Running Order working doc'!$A$4:$CO$60,D$100,FALSE),"-")</f>
        <v>-</v>
      </c>
      <c r="E13" s="12" t="str">
        <f>IFERROR(VLOOKUP($A13,'All Running Order working doc'!$A$4:$CO$60,E$100,FALSE),"-")</f>
        <v>-</v>
      </c>
      <c r="F13" s="12" t="str">
        <f>IFERROR(VLOOKUP($A13,'All Running Order working doc'!$A$4:$CO$60,F$100,FALSE),"-")</f>
        <v>-</v>
      </c>
      <c r="G13" s="12" t="str">
        <f>IFERROR(VLOOKUP($A13,'All Running Order working doc'!$A$4:$CO$60,G$100,FALSE),"-")</f>
        <v>-</v>
      </c>
      <c r="H13" s="12" t="str">
        <f>IFERROR(VLOOKUP($A13,'All Running Order working doc'!$A$4:$CO$60,H$100,FALSE),"-")</f>
        <v>-</v>
      </c>
      <c r="I13" s="12" t="str">
        <f>IFERROR(VLOOKUP($A13,'All Running Order working doc'!$A$4:$CO$60,I$100,FALSE),"-")</f>
        <v>-</v>
      </c>
      <c r="J13" s="12" t="str">
        <f>IFERROR(VLOOKUP($A13,'All Running Order working doc'!$A$4:$CO$60,J$100,FALSE),"-")</f>
        <v>-</v>
      </c>
      <c r="K13" s="12" t="str">
        <f>IFERROR(VLOOKUP($A13,'All Running Order working doc'!$A$4:$CO$60,K$100,FALSE),"-")</f>
        <v>-</v>
      </c>
      <c r="L13" s="12" t="str">
        <f>IFERROR(VLOOKUP($A13,'All Running Order working doc'!$A$4:$CO$60,L$100,FALSE),"-")</f>
        <v>-</v>
      </c>
      <c r="M13" s="12" t="str">
        <f>IFERROR(VLOOKUP($A13,'All Running Order working doc'!$A$4:$CO$60,M$100,FALSE),"-")</f>
        <v>-</v>
      </c>
      <c r="N13" s="12" t="str">
        <f>IFERROR(VLOOKUP($A13,'All Running Order working doc'!$A$4:$CO$60,N$100,FALSE),"-")</f>
        <v>-</v>
      </c>
      <c r="O13" s="12" t="str">
        <f>IFERROR(VLOOKUP($A13,'All Running Order working doc'!$A$4:$CO$60,O$100,FALSE),"-")</f>
        <v>-</v>
      </c>
      <c r="P13" s="12" t="str">
        <f>IFERROR(VLOOKUP($A13,'All Running Order working doc'!$A$4:$CO$60,P$100,FALSE),"-")</f>
        <v>-</v>
      </c>
      <c r="Q13" s="12" t="str">
        <f>IFERROR(VLOOKUP($A13,'All Running Order working doc'!$A$4:$CO$60,Q$100,FALSE),"-")</f>
        <v>-</v>
      </c>
      <c r="R13" s="12" t="str">
        <f>IFERROR(VLOOKUP($A13,'All Running Order working doc'!$A$4:$CO$60,R$100,FALSE),"-")</f>
        <v>-</v>
      </c>
      <c r="S13" s="12" t="str">
        <f>IFERROR(VLOOKUP($A13,'All Running Order working doc'!$A$4:$CO$60,S$100,FALSE),"-")</f>
        <v>-</v>
      </c>
      <c r="T13" s="12" t="str">
        <f>IFERROR(VLOOKUP($A13,'All Running Order working doc'!$A$4:$CO$60,T$100,FALSE),"-")</f>
        <v>-</v>
      </c>
      <c r="U13" s="12" t="str">
        <f>IFERROR(VLOOKUP($A13,'All Running Order working doc'!$A$4:$CO$60,U$100,FALSE),"-")</f>
        <v>-</v>
      </c>
      <c r="V13" s="12" t="str">
        <f>IFERROR(VLOOKUP($A13,'All Running Order working doc'!$A$4:$CO$60,V$100,FALSE),"-")</f>
        <v>-</v>
      </c>
      <c r="W13" s="12" t="str">
        <f>IFERROR(VLOOKUP($A13,'All Running Order working doc'!$A$4:$CO$60,W$100,FALSE),"-")</f>
        <v>-</v>
      </c>
      <c r="X13" s="12" t="str">
        <f>IFERROR(VLOOKUP($A13,'All Running Order working doc'!$A$4:$CO$60,X$100,FALSE),"-")</f>
        <v>-</v>
      </c>
      <c r="Y13" s="12" t="str">
        <f>IFERROR(VLOOKUP($A13,'All Running Order working doc'!$A$4:$CO$60,Y$100,FALSE),"-")</f>
        <v>-</v>
      </c>
      <c r="Z13" s="12" t="str">
        <f>IFERROR(VLOOKUP($A13,'All Running Order working doc'!$A$4:$CO$60,Z$100,FALSE),"-")</f>
        <v>-</v>
      </c>
      <c r="AA13" s="12" t="str">
        <f>IFERROR(VLOOKUP($A13,'All Running Order working doc'!$A$4:$CO$60,AA$100,FALSE),"-")</f>
        <v>-</v>
      </c>
      <c r="AB13" s="12" t="str">
        <f>IFERROR(VLOOKUP($A13,'All Running Order working doc'!$A$4:$CO$60,AB$100,FALSE),"-")</f>
        <v>-</v>
      </c>
      <c r="AC13" s="12" t="str">
        <f>IFERROR(VLOOKUP($A13,'All Running Order working doc'!$A$4:$CO$60,AC$100,FALSE),"-")</f>
        <v>-</v>
      </c>
      <c r="AD13" s="12" t="str">
        <f>IFERROR(VLOOKUP($A13,'All Running Order working doc'!$A$4:$CO$60,AD$100,FALSE),"-")</f>
        <v>-</v>
      </c>
      <c r="AE13" s="12" t="str">
        <f>IFERROR(VLOOKUP($A13,'All Running Order working doc'!$A$4:$CO$60,AE$100,FALSE),"-")</f>
        <v>-</v>
      </c>
      <c r="AF13" s="12" t="str">
        <f>IFERROR(VLOOKUP($A13,'All Running Order working doc'!$A$4:$CO$60,AF$100,FALSE),"-")</f>
        <v>-</v>
      </c>
      <c r="AG13" s="12" t="str">
        <f>IFERROR(VLOOKUP($A13,'All Running Order working doc'!$A$4:$CO$60,AG$100,FALSE),"-")</f>
        <v>-</v>
      </c>
      <c r="AH13" s="12" t="str">
        <f>IFERROR(VLOOKUP($A13,'All Running Order working doc'!$A$4:$CO$60,AH$100,FALSE),"-")</f>
        <v>-</v>
      </c>
      <c r="AI13" s="12" t="str">
        <f>IFERROR(VLOOKUP($A13,'All Running Order working doc'!$A$4:$CO$60,AI$100,FALSE),"-")</f>
        <v>-</v>
      </c>
      <c r="AJ13" s="12" t="str">
        <f>IFERROR(VLOOKUP($A13,'All Running Order working doc'!$A$4:$CO$60,AJ$100,FALSE),"-")</f>
        <v>-</v>
      </c>
      <c r="AK13" s="12" t="str">
        <f>IFERROR(VLOOKUP($A13,'All Running Order working doc'!$A$4:$CO$60,AK$100,FALSE),"-")</f>
        <v>-</v>
      </c>
      <c r="AL13" s="12" t="str">
        <f>IFERROR(VLOOKUP($A13,'All Running Order working doc'!$A$4:$CO$60,AL$100,FALSE),"-")</f>
        <v>-</v>
      </c>
      <c r="AM13" s="12" t="str">
        <f>IFERROR(VLOOKUP($A13,'All Running Order working doc'!$A$4:$CO$60,AM$100,FALSE),"-")</f>
        <v>-</v>
      </c>
      <c r="AN13" s="12" t="str">
        <f>IFERROR(VLOOKUP($A13,'All Running Order working doc'!$A$4:$CO$60,AN$100,FALSE),"-")</f>
        <v>-</v>
      </c>
      <c r="AO13" s="12" t="str">
        <f>IFERROR(VLOOKUP($A13,'All Running Order working doc'!$A$4:$CO$60,AO$100,FALSE),"-")</f>
        <v>-</v>
      </c>
      <c r="AP13" s="12" t="str">
        <f>IFERROR(VLOOKUP($A13,'All Running Order working doc'!$A$4:$CO$60,AP$100,FALSE),"-")</f>
        <v>-</v>
      </c>
      <c r="AQ13" s="12" t="str">
        <f>IFERROR(VLOOKUP($A13,'All Running Order working doc'!$A$4:$CO$60,AQ$100,FALSE),"-")</f>
        <v>-</v>
      </c>
      <c r="AR13" s="12" t="str">
        <f>IFERROR(VLOOKUP($A13,'All Running Order working doc'!$A$4:$CO$60,AR$100,FALSE),"-")</f>
        <v>-</v>
      </c>
      <c r="AS13" s="12" t="str">
        <f>IFERROR(VLOOKUP($A13,'All Running Order working doc'!$A$4:$CO$60,AS$100,FALSE),"-")</f>
        <v>-</v>
      </c>
      <c r="AT13" s="12" t="str">
        <f>IFERROR(VLOOKUP($A13,'All Running Order working doc'!$A$4:$CO$60,AT$100,FALSE),"-")</f>
        <v>-</v>
      </c>
      <c r="AU13" s="12" t="str">
        <f>IFERROR(VLOOKUP($A13,'All Running Order working doc'!$A$4:$CO$60,AU$100,FALSE),"-")</f>
        <v>-</v>
      </c>
      <c r="AV13" s="12" t="str">
        <f>IFERROR(VLOOKUP($A13,'All Running Order working doc'!$A$4:$CO$60,AV$100,FALSE),"-")</f>
        <v>-</v>
      </c>
      <c r="AW13" s="12" t="str">
        <f>IFERROR(VLOOKUP($A13,'All Running Order working doc'!$A$4:$CO$60,AW$100,FALSE),"-")</f>
        <v>-</v>
      </c>
      <c r="AX13" s="12" t="str">
        <f>IFERROR(VLOOKUP($A13,'All Running Order working doc'!$A$4:$CO$60,AX$100,FALSE),"-")</f>
        <v>-</v>
      </c>
      <c r="AY13" s="12" t="str">
        <f>IFERROR(VLOOKUP($A13,'All Running Order working doc'!$A$4:$CO$60,AY$100,FALSE),"-")</f>
        <v>-</v>
      </c>
      <c r="AZ13" s="12" t="str">
        <f>IFERROR(VLOOKUP($A13,'All Running Order working doc'!$A$4:$CO$60,AZ$100,FALSE),"-")</f>
        <v>-</v>
      </c>
      <c r="BA13" s="12" t="str">
        <f>IFERROR(VLOOKUP($A13,'All Running Order working doc'!$A$4:$CO$60,BA$100,FALSE),"-")</f>
        <v>-</v>
      </c>
      <c r="BB13" s="12" t="str">
        <f>IFERROR(VLOOKUP($A13,'All Running Order working doc'!$A$4:$CO$60,BB$100,FALSE),"-")</f>
        <v>-</v>
      </c>
      <c r="BC13" s="12" t="str">
        <f>IFERROR(VLOOKUP($A13,'All Running Order working doc'!$A$4:$CO$60,BC$100,FALSE),"-")</f>
        <v>-</v>
      </c>
      <c r="BD13" s="12" t="str">
        <f>IFERROR(VLOOKUP($A13,'All Running Order working doc'!$A$4:$CO$60,BD$100,FALSE),"-")</f>
        <v>-</v>
      </c>
      <c r="BE13" s="12" t="str">
        <f>IFERROR(VLOOKUP($A13,'All Running Order working doc'!$A$4:$CO$60,BE$100,FALSE),"-")</f>
        <v>-</v>
      </c>
      <c r="BF13" s="12" t="str">
        <f>IFERROR(VLOOKUP($A13,'All Running Order working doc'!$A$4:$CO$60,BF$100,FALSE),"-")</f>
        <v>-</v>
      </c>
      <c r="BG13" s="12" t="str">
        <f>IFERROR(VLOOKUP($A13,'All Running Order working doc'!$A$4:$CO$60,BG$100,FALSE),"-")</f>
        <v>-</v>
      </c>
      <c r="BH13" s="12" t="str">
        <f>IFERROR(VLOOKUP($A13,'All Running Order working doc'!$A$4:$CO$60,BH$100,FALSE),"-")</f>
        <v>-</v>
      </c>
      <c r="BI13" s="12" t="str">
        <f>IFERROR(VLOOKUP($A13,'All Running Order working doc'!$A$4:$CO$60,BI$100,FALSE),"-")</f>
        <v>-</v>
      </c>
      <c r="BJ13" s="12" t="str">
        <f>IFERROR(VLOOKUP($A13,'All Running Order working doc'!$A$4:$CO$60,BJ$100,FALSE),"-")</f>
        <v>-</v>
      </c>
      <c r="BK13" s="12" t="str">
        <f>IFERROR(VLOOKUP($A13,'All Running Order working doc'!$A$4:$CO$60,BK$100,FALSE),"-")</f>
        <v>-</v>
      </c>
      <c r="BL13" s="12" t="str">
        <f>IFERROR(VLOOKUP($A13,'All Running Order working doc'!$A$4:$CO$60,BL$100,FALSE),"-")</f>
        <v>-</v>
      </c>
      <c r="BM13" s="12" t="str">
        <f>IFERROR(VLOOKUP($A13,'All Running Order working doc'!$A$4:$CO$60,BM$100,FALSE),"-")</f>
        <v>-</v>
      </c>
      <c r="BN13" s="12" t="str">
        <f>IFERROR(VLOOKUP($A13,'All Running Order working doc'!$A$4:$CO$60,BN$100,FALSE),"-")</f>
        <v>-</v>
      </c>
      <c r="BO13" s="12" t="str">
        <f>IFERROR(VLOOKUP($A13,'All Running Order working doc'!$A$4:$CO$60,BO$100,FALSE),"-")</f>
        <v>-</v>
      </c>
      <c r="BP13" s="12" t="str">
        <f>IFERROR(VLOOKUP($A13,'All Running Order working doc'!$A$4:$CO$60,BP$100,FALSE),"-")</f>
        <v>-</v>
      </c>
      <c r="BQ13" s="12" t="str">
        <f>IFERROR(VLOOKUP($A13,'All Running Order working doc'!$A$4:$CO$60,BQ$100,FALSE),"-")</f>
        <v>-</v>
      </c>
      <c r="BR13" s="12" t="str">
        <f>IFERROR(VLOOKUP($A13,'All Running Order working doc'!$A$4:$CO$60,BR$100,FALSE),"-")</f>
        <v>-</v>
      </c>
      <c r="BS13" s="12" t="str">
        <f>IFERROR(VLOOKUP($A13,'All Running Order working doc'!$A$4:$CO$60,BS$100,FALSE),"-")</f>
        <v>-</v>
      </c>
      <c r="BT13" s="12" t="str">
        <f>IFERROR(VLOOKUP($A13,'All Running Order working doc'!$A$4:$CO$60,BT$100,FALSE),"-")</f>
        <v>-</v>
      </c>
      <c r="BU13" s="12" t="str">
        <f>IFERROR(VLOOKUP($A13,'All Running Order working doc'!$A$4:$CO$60,BU$100,FALSE),"-")</f>
        <v>-</v>
      </c>
      <c r="BV13" s="12" t="str">
        <f>IFERROR(VLOOKUP($A13,'All Running Order working doc'!$A$4:$CO$60,BV$100,FALSE),"-")</f>
        <v>-</v>
      </c>
      <c r="BW13" s="12" t="str">
        <f>IFERROR(VLOOKUP($A13,'All Running Order working doc'!$A$4:$CO$60,BW$100,FALSE),"-")</f>
        <v>-</v>
      </c>
      <c r="BX13" s="12" t="str">
        <f>IFERROR(VLOOKUP($A13,'All Running Order working doc'!$A$4:$CO$60,BX$100,FALSE),"-")</f>
        <v>-</v>
      </c>
      <c r="BY13" s="12" t="str">
        <f>IFERROR(VLOOKUP($A13,'All Running Order working doc'!$A$4:$CO$60,BY$100,FALSE),"-")</f>
        <v>-</v>
      </c>
      <c r="BZ13" s="12" t="str">
        <f>IFERROR(VLOOKUP($A13,'All Running Order working doc'!$A$4:$CO$60,BZ$100,FALSE),"-")</f>
        <v>-</v>
      </c>
      <c r="CA13" s="12" t="str">
        <f>IFERROR(VLOOKUP($A13,'All Running Order working doc'!$A$4:$CO$60,CA$100,FALSE),"-")</f>
        <v>-</v>
      </c>
      <c r="CB13" s="12" t="str">
        <f>IFERROR(VLOOKUP($A13,'All Running Order working doc'!$A$4:$CO$60,CB$100,FALSE),"-")</f>
        <v>-</v>
      </c>
      <c r="CC13" s="12" t="str">
        <f>IFERROR(VLOOKUP($A13,'All Running Order working doc'!$A$4:$CO$60,CC$100,FALSE),"-")</f>
        <v>-</v>
      </c>
      <c r="CD13" s="12" t="str">
        <f>IFERROR(VLOOKUP($A13,'All Running Order working doc'!$A$4:$CO$60,CD$100,FALSE),"-")</f>
        <v>-</v>
      </c>
      <c r="CE13" s="12" t="str">
        <f>IFERROR(VLOOKUP($A13,'All Running Order working doc'!$A$4:$CO$60,CE$100,FALSE),"-")</f>
        <v>-</v>
      </c>
      <c r="CF13" s="12" t="str">
        <f>IFERROR(VLOOKUP($A13,'All Running Order working doc'!$A$4:$CO$60,CF$100,FALSE),"-")</f>
        <v>-</v>
      </c>
      <c r="CG13" s="12" t="str">
        <f>IFERROR(VLOOKUP($A13,'All Running Order working doc'!$A$4:$CO$60,CG$100,FALSE),"-")</f>
        <v>-</v>
      </c>
      <c r="CH13" s="12" t="str">
        <f>IFERROR(VLOOKUP($A13,'All Running Order working doc'!$A$4:$CO$60,CH$100,FALSE),"-")</f>
        <v>-</v>
      </c>
      <c r="CI13" s="12" t="str">
        <f>IFERROR(VLOOKUP($A13,'All Running Order working doc'!$A$4:$CO$60,CI$100,FALSE),"-")</f>
        <v>-</v>
      </c>
      <c r="CJ13" s="12" t="str">
        <f>IFERROR(VLOOKUP($A13,'All Running Order working doc'!$A$4:$CO$60,CJ$100,FALSE),"-")</f>
        <v>-</v>
      </c>
      <c r="CK13" s="12" t="str">
        <f>IFERROR(VLOOKUP($A13,'All Running Order working doc'!$A$4:$CO$60,CK$100,FALSE),"-")</f>
        <v>-</v>
      </c>
      <c r="CL13" s="12" t="str">
        <f>IFERROR(VLOOKUP($A13,'All Running Order working doc'!$A$4:$CO$60,CL$100,FALSE),"-")</f>
        <v>-</v>
      </c>
      <c r="CM13" s="12" t="str">
        <f>IFERROR(VLOOKUP($A13,'All Running Order working doc'!$A$4:$CO$60,CM$100,FALSE),"-")</f>
        <v>-</v>
      </c>
      <c r="CN13" s="12" t="str">
        <f>IFERROR(VLOOKUP($A13,'All Running Order working doc'!$A$4:$CO$60,CN$100,FALSE),"-")</f>
        <v>-</v>
      </c>
      <c r="CQ13" s="3">
        <v>10</v>
      </c>
    </row>
    <row r="14" spans="1:95" x14ac:dyDescent="0.3">
      <c r="A14" s="3" t="str">
        <f>CONCATENATE(Constants!$B$2,CQ14,)</f>
        <v>Red IRS11</v>
      </c>
      <c r="B14" s="12" t="str">
        <f>IFERROR(VLOOKUP($A14,'All Running Order working doc'!$A$4:$CO$60,B$100,FALSE),"-")</f>
        <v>-</v>
      </c>
      <c r="C14" s="12" t="str">
        <f>IFERROR(VLOOKUP($A14,'All Running Order working doc'!$A$4:$CO$60,C$100,FALSE),"-")</f>
        <v>-</v>
      </c>
      <c r="D14" s="12" t="str">
        <f>IFERROR(VLOOKUP($A14,'All Running Order working doc'!$A$4:$CO$60,D$100,FALSE),"-")</f>
        <v>-</v>
      </c>
      <c r="E14" s="12" t="str">
        <f>IFERROR(VLOOKUP($A14,'All Running Order working doc'!$A$4:$CO$60,E$100,FALSE),"-")</f>
        <v>-</v>
      </c>
      <c r="F14" s="12" t="str">
        <f>IFERROR(VLOOKUP($A14,'All Running Order working doc'!$A$4:$CO$60,F$100,FALSE),"-")</f>
        <v>-</v>
      </c>
      <c r="G14" s="12" t="str">
        <f>IFERROR(VLOOKUP($A14,'All Running Order working doc'!$A$4:$CO$60,G$100,FALSE),"-")</f>
        <v>-</v>
      </c>
      <c r="H14" s="12" t="str">
        <f>IFERROR(VLOOKUP($A14,'All Running Order working doc'!$A$4:$CO$60,H$100,FALSE),"-")</f>
        <v>-</v>
      </c>
      <c r="I14" s="12" t="str">
        <f>IFERROR(VLOOKUP($A14,'All Running Order working doc'!$A$4:$CO$60,I$100,FALSE),"-")</f>
        <v>-</v>
      </c>
      <c r="J14" s="12" t="str">
        <f>IFERROR(VLOOKUP($A14,'All Running Order working doc'!$A$4:$CO$60,J$100,FALSE),"-")</f>
        <v>-</v>
      </c>
      <c r="K14" s="12" t="str">
        <f>IFERROR(VLOOKUP($A14,'All Running Order working doc'!$A$4:$CO$60,K$100,FALSE),"-")</f>
        <v>-</v>
      </c>
      <c r="L14" s="12" t="str">
        <f>IFERROR(VLOOKUP($A14,'All Running Order working doc'!$A$4:$CO$60,L$100,FALSE),"-")</f>
        <v>-</v>
      </c>
      <c r="M14" s="12" t="str">
        <f>IFERROR(VLOOKUP($A14,'All Running Order working doc'!$A$4:$CO$60,M$100,FALSE),"-")</f>
        <v>-</v>
      </c>
      <c r="N14" s="12" t="str">
        <f>IFERROR(VLOOKUP($A14,'All Running Order working doc'!$A$4:$CO$60,N$100,FALSE),"-")</f>
        <v>-</v>
      </c>
      <c r="O14" s="12" t="str">
        <f>IFERROR(VLOOKUP($A14,'All Running Order working doc'!$A$4:$CO$60,O$100,FALSE),"-")</f>
        <v>-</v>
      </c>
      <c r="P14" s="12" t="str">
        <f>IFERROR(VLOOKUP($A14,'All Running Order working doc'!$A$4:$CO$60,P$100,FALSE),"-")</f>
        <v>-</v>
      </c>
      <c r="Q14" s="12" t="str">
        <f>IFERROR(VLOOKUP($A14,'All Running Order working doc'!$A$4:$CO$60,Q$100,FALSE),"-")</f>
        <v>-</v>
      </c>
      <c r="R14" s="12" t="str">
        <f>IFERROR(VLOOKUP($A14,'All Running Order working doc'!$A$4:$CO$60,R$100,FALSE),"-")</f>
        <v>-</v>
      </c>
      <c r="S14" s="12" t="str">
        <f>IFERROR(VLOOKUP($A14,'All Running Order working doc'!$A$4:$CO$60,S$100,FALSE),"-")</f>
        <v>-</v>
      </c>
      <c r="T14" s="12" t="str">
        <f>IFERROR(VLOOKUP($A14,'All Running Order working doc'!$A$4:$CO$60,T$100,FALSE),"-")</f>
        <v>-</v>
      </c>
      <c r="U14" s="12" t="str">
        <f>IFERROR(VLOOKUP($A14,'All Running Order working doc'!$A$4:$CO$60,U$100,FALSE),"-")</f>
        <v>-</v>
      </c>
      <c r="V14" s="12" t="str">
        <f>IFERROR(VLOOKUP($A14,'All Running Order working doc'!$A$4:$CO$60,V$100,FALSE),"-")</f>
        <v>-</v>
      </c>
      <c r="W14" s="12" t="str">
        <f>IFERROR(VLOOKUP($A14,'All Running Order working doc'!$A$4:$CO$60,W$100,FALSE),"-")</f>
        <v>-</v>
      </c>
      <c r="X14" s="12" t="str">
        <f>IFERROR(VLOOKUP($A14,'All Running Order working doc'!$A$4:$CO$60,X$100,FALSE),"-")</f>
        <v>-</v>
      </c>
      <c r="Y14" s="12" t="str">
        <f>IFERROR(VLOOKUP($A14,'All Running Order working doc'!$A$4:$CO$60,Y$100,FALSE),"-")</f>
        <v>-</v>
      </c>
      <c r="Z14" s="12" t="str">
        <f>IFERROR(VLOOKUP($A14,'All Running Order working doc'!$A$4:$CO$60,Z$100,FALSE),"-")</f>
        <v>-</v>
      </c>
      <c r="AA14" s="12" t="str">
        <f>IFERROR(VLOOKUP($A14,'All Running Order working doc'!$A$4:$CO$60,AA$100,FALSE),"-")</f>
        <v>-</v>
      </c>
      <c r="AB14" s="12" t="str">
        <f>IFERROR(VLOOKUP($A14,'All Running Order working doc'!$A$4:$CO$60,AB$100,FALSE),"-")</f>
        <v>-</v>
      </c>
      <c r="AC14" s="12" t="str">
        <f>IFERROR(VLOOKUP($A14,'All Running Order working doc'!$A$4:$CO$60,AC$100,FALSE),"-")</f>
        <v>-</v>
      </c>
      <c r="AD14" s="12" t="str">
        <f>IFERROR(VLOOKUP($A14,'All Running Order working doc'!$A$4:$CO$60,AD$100,FALSE),"-")</f>
        <v>-</v>
      </c>
      <c r="AE14" s="12" t="str">
        <f>IFERROR(VLOOKUP($A14,'All Running Order working doc'!$A$4:$CO$60,AE$100,FALSE),"-")</f>
        <v>-</v>
      </c>
      <c r="AF14" s="12" t="str">
        <f>IFERROR(VLOOKUP($A14,'All Running Order working doc'!$A$4:$CO$60,AF$100,FALSE),"-")</f>
        <v>-</v>
      </c>
      <c r="AG14" s="12" t="str">
        <f>IFERROR(VLOOKUP($A14,'All Running Order working doc'!$A$4:$CO$60,AG$100,FALSE),"-")</f>
        <v>-</v>
      </c>
      <c r="AH14" s="12" t="str">
        <f>IFERROR(VLOOKUP($A14,'All Running Order working doc'!$A$4:$CO$60,AH$100,FALSE),"-")</f>
        <v>-</v>
      </c>
      <c r="AI14" s="12" t="str">
        <f>IFERROR(VLOOKUP($A14,'All Running Order working doc'!$A$4:$CO$60,AI$100,FALSE),"-")</f>
        <v>-</v>
      </c>
      <c r="AJ14" s="12" t="str">
        <f>IFERROR(VLOOKUP($A14,'All Running Order working doc'!$A$4:$CO$60,AJ$100,FALSE),"-")</f>
        <v>-</v>
      </c>
      <c r="AK14" s="12" t="str">
        <f>IFERROR(VLOOKUP($A14,'All Running Order working doc'!$A$4:$CO$60,AK$100,FALSE),"-")</f>
        <v>-</v>
      </c>
      <c r="AL14" s="12" t="str">
        <f>IFERROR(VLOOKUP($A14,'All Running Order working doc'!$A$4:$CO$60,AL$100,FALSE),"-")</f>
        <v>-</v>
      </c>
      <c r="AM14" s="12" t="str">
        <f>IFERROR(VLOOKUP($A14,'All Running Order working doc'!$A$4:$CO$60,AM$100,FALSE),"-")</f>
        <v>-</v>
      </c>
      <c r="AN14" s="12" t="str">
        <f>IFERROR(VLOOKUP($A14,'All Running Order working doc'!$A$4:$CO$60,AN$100,FALSE),"-")</f>
        <v>-</v>
      </c>
      <c r="AO14" s="12" t="str">
        <f>IFERROR(VLOOKUP($A14,'All Running Order working doc'!$A$4:$CO$60,AO$100,FALSE),"-")</f>
        <v>-</v>
      </c>
      <c r="AP14" s="12" t="str">
        <f>IFERROR(VLOOKUP($A14,'All Running Order working doc'!$A$4:$CO$60,AP$100,FALSE),"-")</f>
        <v>-</v>
      </c>
      <c r="AQ14" s="12" t="str">
        <f>IFERROR(VLOOKUP($A14,'All Running Order working doc'!$A$4:$CO$60,AQ$100,FALSE),"-")</f>
        <v>-</v>
      </c>
      <c r="AR14" s="12" t="str">
        <f>IFERROR(VLOOKUP($A14,'All Running Order working doc'!$A$4:$CO$60,AR$100,FALSE),"-")</f>
        <v>-</v>
      </c>
      <c r="AS14" s="12" t="str">
        <f>IFERROR(VLOOKUP($A14,'All Running Order working doc'!$A$4:$CO$60,AS$100,FALSE),"-")</f>
        <v>-</v>
      </c>
      <c r="AT14" s="12" t="str">
        <f>IFERROR(VLOOKUP($A14,'All Running Order working doc'!$A$4:$CO$60,AT$100,FALSE),"-")</f>
        <v>-</v>
      </c>
      <c r="AU14" s="12" t="str">
        <f>IFERROR(VLOOKUP($A14,'All Running Order working doc'!$A$4:$CO$60,AU$100,FALSE),"-")</f>
        <v>-</v>
      </c>
      <c r="AV14" s="12" t="str">
        <f>IFERROR(VLOOKUP($A14,'All Running Order working doc'!$A$4:$CO$60,AV$100,FALSE),"-")</f>
        <v>-</v>
      </c>
      <c r="AW14" s="12" t="str">
        <f>IFERROR(VLOOKUP($A14,'All Running Order working doc'!$A$4:$CO$60,AW$100,FALSE),"-")</f>
        <v>-</v>
      </c>
      <c r="AX14" s="12" t="str">
        <f>IFERROR(VLOOKUP($A14,'All Running Order working doc'!$A$4:$CO$60,AX$100,FALSE),"-")</f>
        <v>-</v>
      </c>
      <c r="AY14" s="12" t="str">
        <f>IFERROR(VLOOKUP($A14,'All Running Order working doc'!$A$4:$CO$60,AY$100,FALSE),"-")</f>
        <v>-</v>
      </c>
      <c r="AZ14" s="12" t="str">
        <f>IFERROR(VLOOKUP($A14,'All Running Order working doc'!$A$4:$CO$60,AZ$100,FALSE),"-")</f>
        <v>-</v>
      </c>
      <c r="BA14" s="12" t="str">
        <f>IFERROR(VLOOKUP($A14,'All Running Order working doc'!$A$4:$CO$60,BA$100,FALSE),"-")</f>
        <v>-</v>
      </c>
      <c r="BB14" s="12" t="str">
        <f>IFERROR(VLOOKUP($A14,'All Running Order working doc'!$A$4:$CO$60,BB$100,FALSE),"-")</f>
        <v>-</v>
      </c>
      <c r="BC14" s="12" t="str">
        <f>IFERROR(VLOOKUP($A14,'All Running Order working doc'!$A$4:$CO$60,BC$100,FALSE),"-")</f>
        <v>-</v>
      </c>
      <c r="BD14" s="12" t="str">
        <f>IFERROR(VLOOKUP($A14,'All Running Order working doc'!$A$4:$CO$60,BD$100,FALSE),"-")</f>
        <v>-</v>
      </c>
      <c r="BE14" s="12" t="str">
        <f>IFERROR(VLOOKUP($A14,'All Running Order working doc'!$A$4:$CO$60,BE$100,FALSE),"-")</f>
        <v>-</v>
      </c>
      <c r="BF14" s="12" t="str">
        <f>IFERROR(VLOOKUP($A14,'All Running Order working doc'!$A$4:$CO$60,BF$100,FALSE),"-")</f>
        <v>-</v>
      </c>
      <c r="BG14" s="12" t="str">
        <f>IFERROR(VLOOKUP($A14,'All Running Order working doc'!$A$4:$CO$60,BG$100,FALSE),"-")</f>
        <v>-</v>
      </c>
      <c r="BH14" s="12" t="str">
        <f>IFERROR(VLOOKUP($A14,'All Running Order working doc'!$A$4:$CO$60,BH$100,FALSE),"-")</f>
        <v>-</v>
      </c>
      <c r="BI14" s="12" t="str">
        <f>IFERROR(VLOOKUP($A14,'All Running Order working doc'!$A$4:$CO$60,BI$100,FALSE),"-")</f>
        <v>-</v>
      </c>
      <c r="BJ14" s="12" t="str">
        <f>IFERROR(VLOOKUP($A14,'All Running Order working doc'!$A$4:$CO$60,BJ$100,FALSE),"-")</f>
        <v>-</v>
      </c>
      <c r="BK14" s="12" t="str">
        <f>IFERROR(VLOOKUP($A14,'All Running Order working doc'!$A$4:$CO$60,BK$100,FALSE),"-")</f>
        <v>-</v>
      </c>
      <c r="BL14" s="12" t="str">
        <f>IFERROR(VLOOKUP($A14,'All Running Order working doc'!$A$4:$CO$60,BL$100,FALSE),"-")</f>
        <v>-</v>
      </c>
      <c r="BM14" s="12" t="str">
        <f>IFERROR(VLOOKUP($A14,'All Running Order working doc'!$A$4:$CO$60,BM$100,FALSE),"-")</f>
        <v>-</v>
      </c>
      <c r="BN14" s="12" t="str">
        <f>IFERROR(VLOOKUP($A14,'All Running Order working doc'!$A$4:$CO$60,BN$100,FALSE),"-")</f>
        <v>-</v>
      </c>
      <c r="BO14" s="12" t="str">
        <f>IFERROR(VLOOKUP($A14,'All Running Order working doc'!$A$4:$CO$60,BO$100,FALSE),"-")</f>
        <v>-</v>
      </c>
      <c r="BP14" s="12" t="str">
        <f>IFERROR(VLOOKUP($A14,'All Running Order working doc'!$A$4:$CO$60,BP$100,FALSE),"-")</f>
        <v>-</v>
      </c>
      <c r="BQ14" s="12" t="str">
        <f>IFERROR(VLOOKUP($A14,'All Running Order working doc'!$A$4:$CO$60,BQ$100,FALSE),"-")</f>
        <v>-</v>
      </c>
      <c r="BR14" s="12" t="str">
        <f>IFERROR(VLOOKUP($A14,'All Running Order working doc'!$A$4:$CO$60,BR$100,FALSE),"-")</f>
        <v>-</v>
      </c>
      <c r="BS14" s="12" t="str">
        <f>IFERROR(VLOOKUP($A14,'All Running Order working doc'!$A$4:$CO$60,BS$100,FALSE),"-")</f>
        <v>-</v>
      </c>
      <c r="BT14" s="12" t="str">
        <f>IFERROR(VLOOKUP($A14,'All Running Order working doc'!$A$4:$CO$60,BT$100,FALSE),"-")</f>
        <v>-</v>
      </c>
      <c r="BU14" s="12" t="str">
        <f>IFERROR(VLOOKUP($A14,'All Running Order working doc'!$A$4:$CO$60,BU$100,FALSE),"-")</f>
        <v>-</v>
      </c>
      <c r="BV14" s="12" t="str">
        <f>IFERROR(VLOOKUP($A14,'All Running Order working doc'!$A$4:$CO$60,BV$100,FALSE),"-")</f>
        <v>-</v>
      </c>
      <c r="BW14" s="12" t="str">
        <f>IFERROR(VLOOKUP($A14,'All Running Order working doc'!$A$4:$CO$60,BW$100,FALSE),"-")</f>
        <v>-</v>
      </c>
      <c r="BX14" s="12" t="str">
        <f>IFERROR(VLOOKUP($A14,'All Running Order working doc'!$A$4:$CO$60,BX$100,FALSE),"-")</f>
        <v>-</v>
      </c>
      <c r="BY14" s="12" t="str">
        <f>IFERROR(VLOOKUP($A14,'All Running Order working doc'!$A$4:$CO$60,BY$100,FALSE),"-")</f>
        <v>-</v>
      </c>
      <c r="BZ14" s="12" t="str">
        <f>IFERROR(VLOOKUP($A14,'All Running Order working doc'!$A$4:$CO$60,BZ$100,FALSE),"-")</f>
        <v>-</v>
      </c>
      <c r="CA14" s="12" t="str">
        <f>IFERROR(VLOOKUP($A14,'All Running Order working doc'!$A$4:$CO$60,CA$100,FALSE),"-")</f>
        <v>-</v>
      </c>
      <c r="CB14" s="12" t="str">
        <f>IFERROR(VLOOKUP($A14,'All Running Order working doc'!$A$4:$CO$60,CB$100,FALSE),"-")</f>
        <v>-</v>
      </c>
      <c r="CC14" s="12" t="str">
        <f>IFERROR(VLOOKUP($A14,'All Running Order working doc'!$A$4:$CO$60,CC$100,FALSE),"-")</f>
        <v>-</v>
      </c>
      <c r="CD14" s="12" t="str">
        <f>IFERROR(VLOOKUP($A14,'All Running Order working doc'!$A$4:$CO$60,CD$100,FALSE),"-")</f>
        <v>-</v>
      </c>
      <c r="CE14" s="12" t="str">
        <f>IFERROR(VLOOKUP($A14,'All Running Order working doc'!$A$4:$CO$60,CE$100,FALSE),"-")</f>
        <v>-</v>
      </c>
      <c r="CF14" s="12" t="str">
        <f>IFERROR(VLOOKUP($A14,'All Running Order working doc'!$A$4:$CO$60,CF$100,FALSE),"-")</f>
        <v>-</v>
      </c>
      <c r="CG14" s="12" t="str">
        <f>IFERROR(VLOOKUP($A14,'All Running Order working doc'!$A$4:$CO$60,CG$100,FALSE),"-")</f>
        <v>-</v>
      </c>
      <c r="CH14" s="12" t="str">
        <f>IFERROR(VLOOKUP($A14,'All Running Order working doc'!$A$4:$CO$60,CH$100,FALSE),"-")</f>
        <v>-</v>
      </c>
      <c r="CI14" s="12" t="str">
        <f>IFERROR(VLOOKUP($A14,'All Running Order working doc'!$A$4:$CO$60,CI$100,FALSE),"-")</f>
        <v>-</v>
      </c>
      <c r="CJ14" s="12" t="str">
        <f>IFERROR(VLOOKUP($A14,'All Running Order working doc'!$A$4:$CO$60,CJ$100,FALSE),"-")</f>
        <v>-</v>
      </c>
      <c r="CK14" s="12" t="str">
        <f>IFERROR(VLOOKUP($A14,'All Running Order working doc'!$A$4:$CO$60,CK$100,FALSE),"-")</f>
        <v>-</v>
      </c>
      <c r="CL14" s="12" t="str">
        <f>IFERROR(VLOOKUP($A14,'All Running Order working doc'!$A$4:$CO$60,CL$100,FALSE),"-")</f>
        <v>-</v>
      </c>
      <c r="CM14" s="12" t="str">
        <f>IFERROR(VLOOKUP($A14,'All Running Order working doc'!$A$4:$CO$60,CM$100,FALSE),"-")</f>
        <v>-</v>
      </c>
      <c r="CN14" s="12" t="str">
        <f>IFERROR(VLOOKUP($A14,'All Running Order working doc'!$A$4:$CO$60,CN$100,FALSE),"-")</f>
        <v>-</v>
      </c>
      <c r="CQ14" s="3">
        <v>11</v>
      </c>
    </row>
    <row r="15" spans="1:95" x14ac:dyDescent="0.3">
      <c r="A15" s="3" t="str">
        <f>CONCATENATE(Constants!$B$2,CQ15,)</f>
        <v>Red IRS12</v>
      </c>
      <c r="B15" s="12" t="str">
        <f>IFERROR(VLOOKUP($A15,'All Running Order working doc'!$A$4:$CO$60,B$100,FALSE),"-")</f>
        <v>-</v>
      </c>
      <c r="C15" s="12" t="str">
        <f>IFERROR(VLOOKUP($A15,'All Running Order working doc'!$A$4:$CO$60,C$100,FALSE),"-")</f>
        <v>-</v>
      </c>
      <c r="D15" s="12" t="str">
        <f>IFERROR(VLOOKUP($A15,'All Running Order working doc'!$A$4:$CO$60,D$100,FALSE),"-")</f>
        <v>-</v>
      </c>
      <c r="E15" s="12" t="str">
        <f>IFERROR(VLOOKUP($A15,'All Running Order working doc'!$A$4:$CO$60,E$100,FALSE),"-")</f>
        <v>-</v>
      </c>
      <c r="F15" s="12" t="str">
        <f>IFERROR(VLOOKUP($A15,'All Running Order working doc'!$A$4:$CO$60,F$100,FALSE),"-")</f>
        <v>-</v>
      </c>
      <c r="G15" s="12" t="str">
        <f>IFERROR(VLOOKUP($A15,'All Running Order working doc'!$A$4:$CO$60,G$100,FALSE),"-")</f>
        <v>-</v>
      </c>
      <c r="H15" s="12" t="str">
        <f>IFERROR(VLOOKUP($A15,'All Running Order working doc'!$A$4:$CO$60,H$100,FALSE),"-")</f>
        <v>-</v>
      </c>
      <c r="I15" s="12" t="str">
        <f>IFERROR(VLOOKUP($A15,'All Running Order working doc'!$A$4:$CO$60,I$100,FALSE),"-")</f>
        <v>-</v>
      </c>
      <c r="J15" s="12" t="str">
        <f>IFERROR(VLOOKUP($A15,'All Running Order working doc'!$A$4:$CO$60,J$100,FALSE),"-")</f>
        <v>-</v>
      </c>
      <c r="K15" s="12" t="str">
        <f>IFERROR(VLOOKUP($A15,'All Running Order working doc'!$A$4:$CO$60,K$100,FALSE),"-")</f>
        <v>-</v>
      </c>
      <c r="L15" s="12" t="str">
        <f>IFERROR(VLOOKUP($A15,'All Running Order working doc'!$A$4:$CO$60,L$100,FALSE),"-")</f>
        <v>-</v>
      </c>
      <c r="M15" s="12" t="str">
        <f>IFERROR(VLOOKUP($A15,'All Running Order working doc'!$A$4:$CO$60,M$100,FALSE),"-")</f>
        <v>-</v>
      </c>
      <c r="N15" s="12" t="str">
        <f>IFERROR(VLOOKUP($A15,'All Running Order working doc'!$A$4:$CO$60,N$100,FALSE),"-")</f>
        <v>-</v>
      </c>
      <c r="O15" s="12" t="str">
        <f>IFERROR(VLOOKUP($A15,'All Running Order working doc'!$A$4:$CO$60,O$100,FALSE),"-")</f>
        <v>-</v>
      </c>
      <c r="P15" s="12" t="str">
        <f>IFERROR(VLOOKUP($A15,'All Running Order working doc'!$A$4:$CO$60,P$100,FALSE),"-")</f>
        <v>-</v>
      </c>
      <c r="Q15" s="12" t="str">
        <f>IFERROR(VLOOKUP($A15,'All Running Order working doc'!$A$4:$CO$60,Q$100,FALSE),"-")</f>
        <v>-</v>
      </c>
      <c r="R15" s="12" t="str">
        <f>IFERROR(VLOOKUP($A15,'All Running Order working doc'!$A$4:$CO$60,R$100,FALSE),"-")</f>
        <v>-</v>
      </c>
      <c r="S15" s="12" t="str">
        <f>IFERROR(VLOOKUP($A15,'All Running Order working doc'!$A$4:$CO$60,S$100,FALSE),"-")</f>
        <v>-</v>
      </c>
      <c r="T15" s="12" t="str">
        <f>IFERROR(VLOOKUP($A15,'All Running Order working doc'!$A$4:$CO$60,T$100,FALSE),"-")</f>
        <v>-</v>
      </c>
      <c r="U15" s="12" t="str">
        <f>IFERROR(VLOOKUP($A15,'All Running Order working doc'!$A$4:$CO$60,U$100,FALSE),"-")</f>
        <v>-</v>
      </c>
      <c r="V15" s="12" t="str">
        <f>IFERROR(VLOOKUP($A15,'All Running Order working doc'!$A$4:$CO$60,V$100,FALSE),"-")</f>
        <v>-</v>
      </c>
      <c r="W15" s="12" t="str">
        <f>IFERROR(VLOOKUP($A15,'All Running Order working doc'!$A$4:$CO$60,W$100,FALSE),"-")</f>
        <v>-</v>
      </c>
      <c r="X15" s="12" t="str">
        <f>IFERROR(VLOOKUP($A15,'All Running Order working doc'!$A$4:$CO$60,X$100,FALSE),"-")</f>
        <v>-</v>
      </c>
      <c r="Y15" s="12" t="str">
        <f>IFERROR(VLOOKUP($A15,'All Running Order working doc'!$A$4:$CO$60,Y$100,FALSE),"-")</f>
        <v>-</v>
      </c>
      <c r="Z15" s="12" t="str">
        <f>IFERROR(VLOOKUP($A15,'All Running Order working doc'!$A$4:$CO$60,Z$100,FALSE),"-")</f>
        <v>-</v>
      </c>
      <c r="AA15" s="12" t="str">
        <f>IFERROR(VLOOKUP($A15,'All Running Order working doc'!$A$4:$CO$60,AA$100,FALSE),"-")</f>
        <v>-</v>
      </c>
      <c r="AB15" s="12" t="str">
        <f>IFERROR(VLOOKUP($A15,'All Running Order working doc'!$A$4:$CO$60,AB$100,FALSE),"-")</f>
        <v>-</v>
      </c>
      <c r="AC15" s="12" t="str">
        <f>IFERROR(VLOOKUP($A15,'All Running Order working doc'!$A$4:$CO$60,AC$100,FALSE),"-")</f>
        <v>-</v>
      </c>
      <c r="AD15" s="12" t="str">
        <f>IFERROR(VLOOKUP($A15,'All Running Order working doc'!$A$4:$CO$60,AD$100,FALSE),"-")</f>
        <v>-</v>
      </c>
      <c r="AE15" s="12" t="str">
        <f>IFERROR(VLOOKUP($A15,'All Running Order working doc'!$A$4:$CO$60,AE$100,FALSE),"-")</f>
        <v>-</v>
      </c>
      <c r="AF15" s="12" t="str">
        <f>IFERROR(VLOOKUP($A15,'All Running Order working doc'!$A$4:$CO$60,AF$100,FALSE),"-")</f>
        <v>-</v>
      </c>
      <c r="AG15" s="12" t="str">
        <f>IFERROR(VLOOKUP($A15,'All Running Order working doc'!$A$4:$CO$60,AG$100,FALSE),"-")</f>
        <v>-</v>
      </c>
      <c r="AH15" s="12" t="str">
        <f>IFERROR(VLOOKUP($A15,'All Running Order working doc'!$A$4:$CO$60,AH$100,FALSE),"-")</f>
        <v>-</v>
      </c>
      <c r="AI15" s="12" t="str">
        <f>IFERROR(VLOOKUP($A15,'All Running Order working doc'!$A$4:$CO$60,AI$100,FALSE),"-")</f>
        <v>-</v>
      </c>
      <c r="AJ15" s="12" t="str">
        <f>IFERROR(VLOOKUP($A15,'All Running Order working doc'!$A$4:$CO$60,AJ$100,FALSE),"-")</f>
        <v>-</v>
      </c>
      <c r="AK15" s="12" t="str">
        <f>IFERROR(VLOOKUP($A15,'All Running Order working doc'!$A$4:$CO$60,AK$100,FALSE),"-")</f>
        <v>-</v>
      </c>
      <c r="AL15" s="12" t="str">
        <f>IFERROR(VLOOKUP($A15,'All Running Order working doc'!$A$4:$CO$60,AL$100,FALSE),"-")</f>
        <v>-</v>
      </c>
      <c r="AM15" s="12" t="str">
        <f>IFERROR(VLOOKUP($A15,'All Running Order working doc'!$A$4:$CO$60,AM$100,FALSE),"-")</f>
        <v>-</v>
      </c>
      <c r="AN15" s="12" t="str">
        <f>IFERROR(VLOOKUP($A15,'All Running Order working doc'!$A$4:$CO$60,AN$100,FALSE),"-")</f>
        <v>-</v>
      </c>
      <c r="AO15" s="12" t="str">
        <f>IFERROR(VLOOKUP($A15,'All Running Order working doc'!$A$4:$CO$60,AO$100,FALSE),"-")</f>
        <v>-</v>
      </c>
      <c r="AP15" s="12" t="str">
        <f>IFERROR(VLOOKUP($A15,'All Running Order working doc'!$A$4:$CO$60,AP$100,FALSE),"-")</f>
        <v>-</v>
      </c>
      <c r="AQ15" s="12" t="str">
        <f>IFERROR(VLOOKUP($A15,'All Running Order working doc'!$A$4:$CO$60,AQ$100,FALSE),"-")</f>
        <v>-</v>
      </c>
      <c r="AR15" s="12" t="str">
        <f>IFERROR(VLOOKUP($A15,'All Running Order working doc'!$A$4:$CO$60,AR$100,FALSE),"-")</f>
        <v>-</v>
      </c>
      <c r="AS15" s="12" t="str">
        <f>IFERROR(VLOOKUP($A15,'All Running Order working doc'!$A$4:$CO$60,AS$100,FALSE),"-")</f>
        <v>-</v>
      </c>
      <c r="AT15" s="12" t="str">
        <f>IFERROR(VLOOKUP($A15,'All Running Order working doc'!$A$4:$CO$60,AT$100,FALSE),"-")</f>
        <v>-</v>
      </c>
      <c r="AU15" s="12" t="str">
        <f>IFERROR(VLOOKUP($A15,'All Running Order working doc'!$A$4:$CO$60,AU$100,FALSE),"-")</f>
        <v>-</v>
      </c>
      <c r="AV15" s="12" t="str">
        <f>IFERROR(VLOOKUP($A15,'All Running Order working doc'!$A$4:$CO$60,AV$100,FALSE),"-")</f>
        <v>-</v>
      </c>
      <c r="AW15" s="12" t="str">
        <f>IFERROR(VLOOKUP($A15,'All Running Order working doc'!$A$4:$CO$60,AW$100,FALSE),"-")</f>
        <v>-</v>
      </c>
      <c r="AX15" s="12" t="str">
        <f>IFERROR(VLOOKUP($A15,'All Running Order working doc'!$A$4:$CO$60,AX$100,FALSE),"-")</f>
        <v>-</v>
      </c>
      <c r="AY15" s="12" t="str">
        <f>IFERROR(VLOOKUP($A15,'All Running Order working doc'!$A$4:$CO$60,AY$100,FALSE),"-")</f>
        <v>-</v>
      </c>
      <c r="AZ15" s="12" t="str">
        <f>IFERROR(VLOOKUP($A15,'All Running Order working doc'!$A$4:$CO$60,AZ$100,FALSE),"-")</f>
        <v>-</v>
      </c>
      <c r="BA15" s="12" t="str">
        <f>IFERROR(VLOOKUP($A15,'All Running Order working doc'!$A$4:$CO$60,BA$100,FALSE),"-")</f>
        <v>-</v>
      </c>
      <c r="BB15" s="12" t="str">
        <f>IFERROR(VLOOKUP($A15,'All Running Order working doc'!$A$4:$CO$60,BB$100,FALSE),"-")</f>
        <v>-</v>
      </c>
      <c r="BC15" s="12" t="str">
        <f>IFERROR(VLOOKUP($A15,'All Running Order working doc'!$A$4:$CO$60,BC$100,FALSE),"-")</f>
        <v>-</v>
      </c>
      <c r="BD15" s="12" t="str">
        <f>IFERROR(VLOOKUP($A15,'All Running Order working doc'!$A$4:$CO$60,BD$100,FALSE),"-")</f>
        <v>-</v>
      </c>
      <c r="BE15" s="12" t="str">
        <f>IFERROR(VLOOKUP($A15,'All Running Order working doc'!$A$4:$CO$60,BE$100,FALSE),"-")</f>
        <v>-</v>
      </c>
      <c r="BF15" s="12" t="str">
        <f>IFERROR(VLOOKUP($A15,'All Running Order working doc'!$A$4:$CO$60,BF$100,FALSE),"-")</f>
        <v>-</v>
      </c>
      <c r="BG15" s="12" t="str">
        <f>IFERROR(VLOOKUP($A15,'All Running Order working doc'!$A$4:$CO$60,BG$100,FALSE),"-")</f>
        <v>-</v>
      </c>
      <c r="BH15" s="12" t="str">
        <f>IFERROR(VLOOKUP($A15,'All Running Order working doc'!$A$4:$CO$60,BH$100,FALSE),"-")</f>
        <v>-</v>
      </c>
      <c r="BI15" s="12" t="str">
        <f>IFERROR(VLOOKUP($A15,'All Running Order working doc'!$A$4:$CO$60,BI$100,FALSE),"-")</f>
        <v>-</v>
      </c>
      <c r="BJ15" s="12" t="str">
        <f>IFERROR(VLOOKUP($A15,'All Running Order working doc'!$A$4:$CO$60,BJ$100,FALSE),"-")</f>
        <v>-</v>
      </c>
      <c r="BK15" s="12" t="str">
        <f>IFERROR(VLOOKUP($A15,'All Running Order working doc'!$A$4:$CO$60,BK$100,FALSE),"-")</f>
        <v>-</v>
      </c>
      <c r="BL15" s="12" t="str">
        <f>IFERROR(VLOOKUP($A15,'All Running Order working doc'!$A$4:$CO$60,BL$100,FALSE),"-")</f>
        <v>-</v>
      </c>
      <c r="BM15" s="12" t="str">
        <f>IFERROR(VLOOKUP($A15,'All Running Order working doc'!$A$4:$CO$60,BM$100,FALSE),"-")</f>
        <v>-</v>
      </c>
      <c r="BN15" s="12" t="str">
        <f>IFERROR(VLOOKUP($A15,'All Running Order working doc'!$A$4:$CO$60,BN$100,FALSE),"-")</f>
        <v>-</v>
      </c>
      <c r="BO15" s="12" t="str">
        <f>IFERROR(VLOOKUP($A15,'All Running Order working doc'!$A$4:$CO$60,BO$100,FALSE),"-")</f>
        <v>-</v>
      </c>
      <c r="BP15" s="12" t="str">
        <f>IFERROR(VLOOKUP($A15,'All Running Order working doc'!$A$4:$CO$60,BP$100,FALSE),"-")</f>
        <v>-</v>
      </c>
      <c r="BQ15" s="12" t="str">
        <f>IFERROR(VLOOKUP($A15,'All Running Order working doc'!$A$4:$CO$60,BQ$100,FALSE),"-")</f>
        <v>-</v>
      </c>
      <c r="BR15" s="12" t="str">
        <f>IFERROR(VLOOKUP($A15,'All Running Order working doc'!$A$4:$CO$60,BR$100,FALSE),"-")</f>
        <v>-</v>
      </c>
      <c r="BS15" s="12" t="str">
        <f>IFERROR(VLOOKUP($A15,'All Running Order working doc'!$A$4:$CO$60,BS$100,FALSE),"-")</f>
        <v>-</v>
      </c>
      <c r="BT15" s="12" t="str">
        <f>IFERROR(VLOOKUP($A15,'All Running Order working doc'!$A$4:$CO$60,BT$100,FALSE),"-")</f>
        <v>-</v>
      </c>
      <c r="BU15" s="12" t="str">
        <f>IFERROR(VLOOKUP($A15,'All Running Order working doc'!$A$4:$CO$60,BU$100,FALSE),"-")</f>
        <v>-</v>
      </c>
      <c r="BV15" s="12" t="str">
        <f>IFERROR(VLOOKUP($A15,'All Running Order working doc'!$A$4:$CO$60,BV$100,FALSE),"-")</f>
        <v>-</v>
      </c>
      <c r="BW15" s="12" t="str">
        <f>IFERROR(VLOOKUP($A15,'All Running Order working doc'!$A$4:$CO$60,BW$100,FALSE),"-")</f>
        <v>-</v>
      </c>
      <c r="BX15" s="12" t="str">
        <f>IFERROR(VLOOKUP($A15,'All Running Order working doc'!$A$4:$CO$60,BX$100,FALSE),"-")</f>
        <v>-</v>
      </c>
      <c r="BY15" s="12" t="str">
        <f>IFERROR(VLOOKUP($A15,'All Running Order working doc'!$A$4:$CO$60,BY$100,FALSE),"-")</f>
        <v>-</v>
      </c>
      <c r="BZ15" s="12" t="str">
        <f>IFERROR(VLOOKUP($A15,'All Running Order working doc'!$A$4:$CO$60,BZ$100,FALSE),"-")</f>
        <v>-</v>
      </c>
      <c r="CA15" s="12" t="str">
        <f>IFERROR(VLOOKUP($A15,'All Running Order working doc'!$A$4:$CO$60,CA$100,FALSE),"-")</f>
        <v>-</v>
      </c>
      <c r="CB15" s="12" t="str">
        <f>IFERROR(VLOOKUP($A15,'All Running Order working doc'!$A$4:$CO$60,CB$100,FALSE),"-")</f>
        <v>-</v>
      </c>
      <c r="CC15" s="12" t="str">
        <f>IFERROR(VLOOKUP($A15,'All Running Order working doc'!$A$4:$CO$60,CC$100,FALSE),"-")</f>
        <v>-</v>
      </c>
      <c r="CD15" s="12" t="str">
        <f>IFERROR(VLOOKUP($A15,'All Running Order working doc'!$A$4:$CO$60,CD$100,FALSE),"-")</f>
        <v>-</v>
      </c>
      <c r="CE15" s="12" t="str">
        <f>IFERROR(VLOOKUP($A15,'All Running Order working doc'!$A$4:$CO$60,CE$100,FALSE),"-")</f>
        <v>-</v>
      </c>
      <c r="CF15" s="12" t="str">
        <f>IFERROR(VLOOKUP($A15,'All Running Order working doc'!$A$4:$CO$60,CF$100,FALSE),"-")</f>
        <v>-</v>
      </c>
      <c r="CG15" s="12" t="str">
        <f>IFERROR(VLOOKUP($A15,'All Running Order working doc'!$A$4:$CO$60,CG$100,FALSE),"-")</f>
        <v>-</v>
      </c>
      <c r="CH15" s="12" t="str">
        <f>IFERROR(VLOOKUP($A15,'All Running Order working doc'!$A$4:$CO$60,CH$100,FALSE),"-")</f>
        <v>-</v>
      </c>
      <c r="CI15" s="12" t="str">
        <f>IFERROR(VLOOKUP($A15,'All Running Order working doc'!$A$4:$CO$60,CI$100,FALSE),"-")</f>
        <v>-</v>
      </c>
      <c r="CJ15" s="12" t="str">
        <f>IFERROR(VLOOKUP($A15,'All Running Order working doc'!$A$4:$CO$60,CJ$100,FALSE),"-")</f>
        <v>-</v>
      </c>
      <c r="CK15" s="12" t="str">
        <f>IFERROR(VLOOKUP($A15,'All Running Order working doc'!$A$4:$CO$60,CK$100,FALSE),"-")</f>
        <v>-</v>
      </c>
      <c r="CL15" s="12" t="str">
        <f>IFERROR(VLOOKUP($A15,'All Running Order working doc'!$A$4:$CO$60,CL$100,FALSE),"-")</f>
        <v>-</v>
      </c>
      <c r="CM15" s="12" t="str">
        <f>IFERROR(VLOOKUP($A15,'All Running Order working doc'!$A$4:$CO$60,CM$100,FALSE),"-")</f>
        <v>-</v>
      </c>
      <c r="CN15" s="12" t="str">
        <f>IFERROR(VLOOKUP($A15,'All Running Order working doc'!$A$4:$CO$60,CN$100,FALSE),"-")</f>
        <v>-</v>
      </c>
      <c r="CQ15" s="3">
        <v>12</v>
      </c>
    </row>
    <row r="16" spans="1:95" x14ac:dyDescent="0.3">
      <c r="A16" s="3" t="str">
        <f>CONCATENATE(Constants!$B$2,CQ16,)</f>
        <v>Red IRS13</v>
      </c>
      <c r="B16" s="12" t="str">
        <f>IFERROR(VLOOKUP($A16,'All Running Order working doc'!$A$4:$CO$60,B$100,FALSE),"-")</f>
        <v>-</v>
      </c>
      <c r="C16" s="12" t="str">
        <f>IFERROR(VLOOKUP($A16,'All Running Order working doc'!$A$4:$CO$60,C$100,FALSE),"-")</f>
        <v>-</v>
      </c>
      <c r="D16" s="12" t="str">
        <f>IFERROR(VLOOKUP($A16,'All Running Order working doc'!$A$4:$CO$60,D$100,FALSE),"-")</f>
        <v>-</v>
      </c>
      <c r="E16" s="12" t="str">
        <f>IFERROR(VLOOKUP($A16,'All Running Order working doc'!$A$4:$CO$60,E$100,FALSE),"-")</f>
        <v>-</v>
      </c>
      <c r="F16" s="12" t="str">
        <f>IFERROR(VLOOKUP($A16,'All Running Order working doc'!$A$4:$CO$60,F$100,FALSE),"-")</f>
        <v>-</v>
      </c>
      <c r="G16" s="12" t="str">
        <f>IFERROR(VLOOKUP($A16,'All Running Order working doc'!$A$4:$CO$60,G$100,FALSE),"-")</f>
        <v>-</v>
      </c>
      <c r="H16" s="12" t="str">
        <f>IFERROR(VLOOKUP($A16,'All Running Order working doc'!$A$4:$CO$60,H$100,FALSE),"-")</f>
        <v>-</v>
      </c>
      <c r="I16" s="12" t="str">
        <f>IFERROR(VLOOKUP($A16,'All Running Order working doc'!$A$4:$CO$60,I$100,FALSE),"-")</f>
        <v>-</v>
      </c>
      <c r="J16" s="12" t="str">
        <f>IFERROR(VLOOKUP($A16,'All Running Order working doc'!$A$4:$CO$60,J$100,FALSE),"-")</f>
        <v>-</v>
      </c>
      <c r="K16" s="12" t="str">
        <f>IFERROR(VLOOKUP($A16,'All Running Order working doc'!$A$4:$CO$60,K$100,FALSE),"-")</f>
        <v>-</v>
      </c>
      <c r="L16" s="12" t="str">
        <f>IFERROR(VLOOKUP($A16,'All Running Order working doc'!$A$4:$CO$60,L$100,FALSE),"-")</f>
        <v>-</v>
      </c>
      <c r="M16" s="12" t="str">
        <f>IFERROR(VLOOKUP($A16,'All Running Order working doc'!$A$4:$CO$60,M$100,FALSE),"-")</f>
        <v>-</v>
      </c>
      <c r="N16" s="12" t="str">
        <f>IFERROR(VLOOKUP($A16,'All Running Order working doc'!$A$4:$CO$60,N$100,FALSE),"-")</f>
        <v>-</v>
      </c>
      <c r="O16" s="12" t="str">
        <f>IFERROR(VLOOKUP($A16,'All Running Order working doc'!$A$4:$CO$60,O$100,FALSE),"-")</f>
        <v>-</v>
      </c>
      <c r="P16" s="12" t="str">
        <f>IFERROR(VLOOKUP($A16,'All Running Order working doc'!$A$4:$CO$60,P$100,FALSE),"-")</f>
        <v>-</v>
      </c>
      <c r="Q16" s="12" t="str">
        <f>IFERROR(VLOOKUP($A16,'All Running Order working doc'!$A$4:$CO$60,Q$100,FALSE),"-")</f>
        <v>-</v>
      </c>
      <c r="R16" s="12" t="str">
        <f>IFERROR(VLOOKUP($A16,'All Running Order working doc'!$A$4:$CO$60,R$100,FALSE),"-")</f>
        <v>-</v>
      </c>
      <c r="S16" s="12" t="str">
        <f>IFERROR(VLOOKUP($A16,'All Running Order working doc'!$A$4:$CO$60,S$100,FALSE),"-")</f>
        <v>-</v>
      </c>
      <c r="T16" s="12" t="str">
        <f>IFERROR(VLOOKUP($A16,'All Running Order working doc'!$A$4:$CO$60,T$100,FALSE),"-")</f>
        <v>-</v>
      </c>
      <c r="U16" s="12" t="str">
        <f>IFERROR(VLOOKUP($A16,'All Running Order working doc'!$A$4:$CO$60,U$100,FALSE),"-")</f>
        <v>-</v>
      </c>
      <c r="V16" s="12" t="str">
        <f>IFERROR(VLOOKUP($A16,'All Running Order working doc'!$A$4:$CO$60,V$100,FALSE),"-")</f>
        <v>-</v>
      </c>
      <c r="W16" s="12" t="str">
        <f>IFERROR(VLOOKUP($A16,'All Running Order working doc'!$A$4:$CO$60,W$100,FALSE),"-")</f>
        <v>-</v>
      </c>
      <c r="X16" s="12" t="str">
        <f>IFERROR(VLOOKUP($A16,'All Running Order working doc'!$A$4:$CO$60,X$100,FALSE),"-")</f>
        <v>-</v>
      </c>
      <c r="Y16" s="12" t="str">
        <f>IFERROR(VLOOKUP($A16,'All Running Order working doc'!$A$4:$CO$60,Y$100,FALSE),"-")</f>
        <v>-</v>
      </c>
      <c r="Z16" s="12" t="str">
        <f>IFERROR(VLOOKUP($A16,'All Running Order working doc'!$A$4:$CO$60,Z$100,FALSE),"-")</f>
        <v>-</v>
      </c>
      <c r="AA16" s="12" t="str">
        <f>IFERROR(VLOOKUP($A16,'All Running Order working doc'!$A$4:$CO$60,AA$100,FALSE),"-")</f>
        <v>-</v>
      </c>
      <c r="AB16" s="12" t="str">
        <f>IFERROR(VLOOKUP($A16,'All Running Order working doc'!$A$4:$CO$60,AB$100,FALSE),"-")</f>
        <v>-</v>
      </c>
      <c r="AC16" s="12" t="str">
        <f>IFERROR(VLOOKUP($A16,'All Running Order working doc'!$A$4:$CO$60,AC$100,FALSE),"-")</f>
        <v>-</v>
      </c>
      <c r="AD16" s="12" t="str">
        <f>IFERROR(VLOOKUP($A16,'All Running Order working doc'!$A$4:$CO$60,AD$100,FALSE),"-")</f>
        <v>-</v>
      </c>
      <c r="AE16" s="12" t="str">
        <f>IFERROR(VLOOKUP($A16,'All Running Order working doc'!$A$4:$CO$60,AE$100,FALSE),"-")</f>
        <v>-</v>
      </c>
      <c r="AF16" s="12" t="str">
        <f>IFERROR(VLOOKUP($A16,'All Running Order working doc'!$A$4:$CO$60,AF$100,FALSE),"-")</f>
        <v>-</v>
      </c>
      <c r="AG16" s="12" t="str">
        <f>IFERROR(VLOOKUP($A16,'All Running Order working doc'!$A$4:$CO$60,AG$100,FALSE),"-")</f>
        <v>-</v>
      </c>
      <c r="AH16" s="12" t="str">
        <f>IFERROR(VLOOKUP($A16,'All Running Order working doc'!$A$4:$CO$60,AH$100,FALSE),"-")</f>
        <v>-</v>
      </c>
      <c r="AI16" s="12" t="str">
        <f>IFERROR(VLOOKUP($A16,'All Running Order working doc'!$A$4:$CO$60,AI$100,FALSE),"-")</f>
        <v>-</v>
      </c>
      <c r="AJ16" s="12" t="str">
        <f>IFERROR(VLOOKUP($A16,'All Running Order working doc'!$A$4:$CO$60,AJ$100,FALSE),"-")</f>
        <v>-</v>
      </c>
      <c r="AK16" s="12" t="str">
        <f>IFERROR(VLOOKUP($A16,'All Running Order working doc'!$A$4:$CO$60,AK$100,FALSE),"-")</f>
        <v>-</v>
      </c>
      <c r="AL16" s="12" t="str">
        <f>IFERROR(VLOOKUP($A16,'All Running Order working doc'!$A$4:$CO$60,AL$100,FALSE),"-")</f>
        <v>-</v>
      </c>
      <c r="AM16" s="12" t="str">
        <f>IFERROR(VLOOKUP($A16,'All Running Order working doc'!$A$4:$CO$60,AM$100,FALSE),"-")</f>
        <v>-</v>
      </c>
      <c r="AN16" s="12" t="str">
        <f>IFERROR(VLOOKUP($A16,'All Running Order working doc'!$A$4:$CO$60,AN$100,FALSE),"-")</f>
        <v>-</v>
      </c>
      <c r="AO16" s="12" t="str">
        <f>IFERROR(VLOOKUP($A16,'All Running Order working doc'!$A$4:$CO$60,AO$100,FALSE),"-")</f>
        <v>-</v>
      </c>
      <c r="AP16" s="12" t="str">
        <f>IFERROR(VLOOKUP($A16,'All Running Order working doc'!$A$4:$CO$60,AP$100,FALSE),"-")</f>
        <v>-</v>
      </c>
      <c r="AQ16" s="12" t="str">
        <f>IFERROR(VLOOKUP($A16,'All Running Order working doc'!$A$4:$CO$60,AQ$100,FALSE),"-")</f>
        <v>-</v>
      </c>
      <c r="AR16" s="12" t="str">
        <f>IFERROR(VLOOKUP($A16,'All Running Order working doc'!$A$4:$CO$60,AR$100,FALSE),"-")</f>
        <v>-</v>
      </c>
      <c r="AS16" s="12" t="str">
        <f>IFERROR(VLOOKUP($A16,'All Running Order working doc'!$A$4:$CO$60,AS$100,FALSE),"-")</f>
        <v>-</v>
      </c>
      <c r="AT16" s="12" t="str">
        <f>IFERROR(VLOOKUP($A16,'All Running Order working doc'!$A$4:$CO$60,AT$100,FALSE),"-")</f>
        <v>-</v>
      </c>
      <c r="AU16" s="12" t="str">
        <f>IFERROR(VLOOKUP($A16,'All Running Order working doc'!$A$4:$CO$60,AU$100,FALSE),"-")</f>
        <v>-</v>
      </c>
      <c r="AV16" s="12" t="str">
        <f>IFERROR(VLOOKUP($A16,'All Running Order working doc'!$A$4:$CO$60,AV$100,FALSE),"-")</f>
        <v>-</v>
      </c>
      <c r="AW16" s="12" t="str">
        <f>IFERROR(VLOOKUP($A16,'All Running Order working doc'!$A$4:$CO$60,AW$100,FALSE),"-")</f>
        <v>-</v>
      </c>
      <c r="AX16" s="12" t="str">
        <f>IFERROR(VLOOKUP($A16,'All Running Order working doc'!$A$4:$CO$60,AX$100,FALSE),"-")</f>
        <v>-</v>
      </c>
      <c r="AY16" s="12" t="str">
        <f>IFERROR(VLOOKUP($A16,'All Running Order working doc'!$A$4:$CO$60,AY$100,FALSE),"-")</f>
        <v>-</v>
      </c>
      <c r="AZ16" s="12" t="str">
        <f>IFERROR(VLOOKUP($A16,'All Running Order working doc'!$A$4:$CO$60,AZ$100,FALSE),"-")</f>
        <v>-</v>
      </c>
      <c r="BA16" s="12" t="str">
        <f>IFERROR(VLOOKUP($A16,'All Running Order working doc'!$A$4:$CO$60,BA$100,FALSE),"-")</f>
        <v>-</v>
      </c>
      <c r="BB16" s="12" t="str">
        <f>IFERROR(VLOOKUP($A16,'All Running Order working doc'!$A$4:$CO$60,BB$100,FALSE),"-")</f>
        <v>-</v>
      </c>
      <c r="BC16" s="12" t="str">
        <f>IFERROR(VLOOKUP($A16,'All Running Order working doc'!$A$4:$CO$60,BC$100,FALSE),"-")</f>
        <v>-</v>
      </c>
      <c r="BD16" s="12" t="str">
        <f>IFERROR(VLOOKUP($A16,'All Running Order working doc'!$A$4:$CO$60,BD$100,FALSE),"-")</f>
        <v>-</v>
      </c>
      <c r="BE16" s="12" t="str">
        <f>IFERROR(VLOOKUP($A16,'All Running Order working doc'!$A$4:$CO$60,BE$100,FALSE),"-")</f>
        <v>-</v>
      </c>
      <c r="BF16" s="12" t="str">
        <f>IFERROR(VLOOKUP($A16,'All Running Order working doc'!$A$4:$CO$60,BF$100,FALSE),"-")</f>
        <v>-</v>
      </c>
      <c r="BG16" s="12" t="str">
        <f>IFERROR(VLOOKUP($A16,'All Running Order working doc'!$A$4:$CO$60,BG$100,FALSE),"-")</f>
        <v>-</v>
      </c>
      <c r="BH16" s="12" t="str">
        <f>IFERROR(VLOOKUP($A16,'All Running Order working doc'!$A$4:$CO$60,BH$100,FALSE),"-")</f>
        <v>-</v>
      </c>
      <c r="BI16" s="12" t="str">
        <f>IFERROR(VLOOKUP($A16,'All Running Order working doc'!$A$4:$CO$60,BI$100,FALSE),"-")</f>
        <v>-</v>
      </c>
      <c r="BJ16" s="12" t="str">
        <f>IFERROR(VLOOKUP($A16,'All Running Order working doc'!$A$4:$CO$60,BJ$100,FALSE),"-")</f>
        <v>-</v>
      </c>
      <c r="BK16" s="12" t="str">
        <f>IFERROR(VLOOKUP($A16,'All Running Order working doc'!$A$4:$CO$60,BK$100,FALSE),"-")</f>
        <v>-</v>
      </c>
      <c r="BL16" s="12" t="str">
        <f>IFERROR(VLOOKUP($A16,'All Running Order working doc'!$A$4:$CO$60,BL$100,FALSE),"-")</f>
        <v>-</v>
      </c>
      <c r="BM16" s="12" t="str">
        <f>IFERROR(VLOOKUP($A16,'All Running Order working doc'!$A$4:$CO$60,BM$100,FALSE),"-")</f>
        <v>-</v>
      </c>
      <c r="BN16" s="12" t="str">
        <f>IFERROR(VLOOKUP($A16,'All Running Order working doc'!$A$4:$CO$60,BN$100,FALSE),"-")</f>
        <v>-</v>
      </c>
      <c r="BO16" s="12" t="str">
        <f>IFERROR(VLOOKUP($A16,'All Running Order working doc'!$A$4:$CO$60,BO$100,FALSE),"-")</f>
        <v>-</v>
      </c>
      <c r="BP16" s="12" t="str">
        <f>IFERROR(VLOOKUP($A16,'All Running Order working doc'!$A$4:$CO$60,BP$100,FALSE),"-")</f>
        <v>-</v>
      </c>
      <c r="BQ16" s="12" t="str">
        <f>IFERROR(VLOOKUP($A16,'All Running Order working doc'!$A$4:$CO$60,BQ$100,FALSE),"-")</f>
        <v>-</v>
      </c>
      <c r="BR16" s="12" t="str">
        <f>IFERROR(VLOOKUP($A16,'All Running Order working doc'!$A$4:$CO$60,BR$100,FALSE),"-")</f>
        <v>-</v>
      </c>
      <c r="BS16" s="12" t="str">
        <f>IFERROR(VLOOKUP($A16,'All Running Order working doc'!$A$4:$CO$60,BS$100,FALSE),"-")</f>
        <v>-</v>
      </c>
      <c r="BT16" s="12" t="str">
        <f>IFERROR(VLOOKUP($A16,'All Running Order working doc'!$A$4:$CO$60,BT$100,FALSE),"-")</f>
        <v>-</v>
      </c>
      <c r="BU16" s="12" t="str">
        <f>IFERROR(VLOOKUP($A16,'All Running Order working doc'!$A$4:$CO$60,BU$100,FALSE),"-")</f>
        <v>-</v>
      </c>
      <c r="BV16" s="12" t="str">
        <f>IFERROR(VLOOKUP($A16,'All Running Order working doc'!$A$4:$CO$60,BV$100,FALSE),"-")</f>
        <v>-</v>
      </c>
      <c r="BW16" s="12" t="str">
        <f>IFERROR(VLOOKUP($A16,'All Running Order working doc'!$A$4:$CO$60,BW$100,FALSE),"-")</f>
        <v>-</v>
      </c>
      <c r="BX16" s="12" t="str">
        <f>IFERROR(VLOOKUP($A16,'All Running Order working doc'!$A$4:$CO$60,BX$100,FALSE),"-")</f>
        <v>-</v>
      </c>
      <c r="BY16" s="12" t="str">
        <f>IFERROR(VLOOKUP($A16,'All Running Order working doc'!$A$4:$CO$60,BY$100,FALSE),"-")</f>
        <v>-</v>
      </c>
      <c r="BZ16" s="12" t="str">
        <f>IFERROR(VLOOKUP($A16,'All Running Order working doc'!$A$4:$CO$60,BZ$100,FALSE),"-")</f>
        <v>-</v>
      </c>
      <c r="CA16" s="12" t="str">
        <f>IFERROR(VLOOKUP($A16,'All Running Order working doc'!$A$4:$CO$60,CA$100,FALSE),"-")</f>
        <v>-</v>
      </c>
      <c r="CB16" s="12" t="str">
        <f>IFERROR(VLOOKUP($A16,'All Running Order working doc'!$A$4:$CO$60,CB$100,FALSE),"-")</f>
        <v>-</v>
      </c>
      <c r="CC16" s="12" t="str">
        <f>IFERROR(VLOOKUP($A16,'All Running Order working doc'!$A$4:$CO$60,CC$100,FALSE),"-")</f>
        <v>-</v>
      </c>
      <c r="CD16" s="12" t="str">
        <f>IFERROR(VLOOKUP($A16,'All Running Order working doc'!$A$4:$CO$60,CD$100,FALSE),"-")</f>
        <v>-</v>
      </c>
      <c r="CE16" s="12" t="str">
        <f>IFERROR(VLOOKUP($A16,'All Running Order working doc'!$A$4:$CO$60,CE$100,FALSE),"-")</f>
        <v>-</v>
      </c>
      <c r="CF16" s="12" t="str">
        <f>IFERROR(VLOOKUP($A16,'All Running Order working doc'!$A$4:$CO$60,CF$100,FALSE),"-")</f>
        <v>-</v>
      </c>
      <c r="CG16" s="12" t="str">
        <f>IFERROR(VLOOKUP($A16,'All Running Order working doc'!$A$4:$CO$60,CG$100,FALSE),"-")</f>
        <v>-</v>
      </c>
      <c r="CH16" s="12" t="str">
        <f>IFERROR(VLOOKUP($A16,'All Running Order working doc'!$A$4:$CO$60,CH$100,FALSE),"-")</f>
        <v>-</v>
      </c>
      <c r="CI16" s="12" t="str">
        <f>IFERROR(VLOOKUP($A16,'All Running Order working doc'!$A$4:$CO$60,CI$100,FALSE),"-")</f>
        <v>-</v>
      </c>
      <c r="CJ16" s="12" t="str">
        <f>IFERROR(VLOOKUP($A16,'All Running Order working doc'!$A$4:$CO$60,CJ$100,FALSE),"-")</f>
        <v>-</v>
      </c>
      <c r="CK16" s="12" t="str">
        <f>IFERROR(VLOOKUP($A16,'All Running Order working doc'!$A$4:$CO$60,CK$100,FALSE),"-")</f>
        <v>-</v>
      </c>
      <c r="CL16" s="12" t="str">
        <f>IFERROR(VLOOKUP($A16,'All Running Order working doc'!$A$4:$CO$60,CL$100,FALSE),"-")</f>
        <v>-</v>
      </c>
      <c r="CM16" s="12" t="str">
        <f>IFERROR(VLOOKUP($A16,'All Running Order working doc'!$A$4:$CO$60,CM$100,FALSE),"-")</f>
        <v>-</v>
      </c>
      <c r="CN16" s="12" t="str">
        <f>IFERROR(VLOOKUP($A16,'All Running Order working doc'!$A$4:$CO$60,CN$100,FALSE),"-")</f>
        <v>-</v>
      </c>
      <c r="CQ16" s="3">
        <v>13</v>
      </c>
    </row>
    <row r="17" spans="1:95" x14ac:dyDescent="0.3">
      <c r="A17" s="3" t="str">
        <f>CONCATENATE(Constants!$B$2,CQ17,)</f>
        <v>Red IRS14</v>
      </c>
      <c r="B17" s="12" t="str">
        <f>IFERROR(VLOOKUP($A17,'All Running Order working doc'!$A$4:$CO$60,B$100,FALSE),"-")</f>
        <v>-</v>
      </c>
      <c r="C17" s="12" t="str">
        <f>IFERROR(VLOOKUP($A17,'All Running Order working doc'!$A$4:$CO$60,C$100,FALSE),"-")</f>
        <v>-</v>
      </c>
      <c r="D17" s="12" t="str">
        <f>IFERROR(VLOOKUP($A17,'All Running Order working doc'!$A$4:$CO$60,D$100,FALSE),"-")</f>
        <v>-</v>
      </c>
      <c r="E17" s="12" t="str">
        <f>IFERROR(VLOOKUP($A17,'All Running Order working doc'!$A$4:$CO$60,E$100,FALSE),"-")</f>
        <v>-</v>
      </c>
      <c r="F17" s="12" t="str">
        <f>IFERROR(VLOOKUP($A17,'All Running Order working doc'!$A$4:$CO$60,F$100,FALSE),"-")</f>
        <v>-</v>
      </c>
      <c r="G17" s="12" t="str">
        <f>IFERROR(VLOOKUP($A17,'All Running Order working doc'!$A$4:$CO$60,G$100,FALSE),"-")</f>
        <v>-</v>
      </c>
      <c r="H17" s="12" t="str">
        <f>IFERROR(VLOOKUP($A17,'All Running Order working doc'!$A$4:$CO$60,H$100,FALSE),"-")</f>
        <v>-</v>
      </c>
      <c r="I17" s="12" t="str">
        <f>IFERROR(VLOOKUP($A17,'All Running Order working doc'!$A$4:$CO$60,I$100,FALSE),"-")</f>
        <v>-</v>
      </c>
      <c r="J17" s="12" t="str">
        <f>IFERROR(VLOOKUP($A17,'All Running Order working doc'!$A$4:$CO$60,J$100,FALSE),"-")</f>
        <v>-</v>
      </c>
      <c r="K17" s="12" t="str">
        <f>IFERROR(VLOOKUP($A17,'All Running Order working doc'!$A$4:$CO$60,K$100,FALSE),"-")</f>
        <v>-</v>
      </c>
      <c r="L17" s="12" t="str">
        <f>IFERROR(VLOOKUP($A17,'All Running Order working doc'!$A$4:$CO$60,L$100,FALSE),"-")</f>
        <v>-</v>
      </c>
      <c r="M17" s="12" t="str">
        <f>IFERROR(VLOOKUP($A17,'All Running Order working doc'!$A$4:$CO$60,M$100,FALSE),"-")</f>
        <v>-</v>
      </c>
      <c r="N17" s="12" t="str">
        <f>IFERROR(VLOOKUP($A17,'All Running Order working doc'!$A$4:$CO$60,N$100,FALSE),"-")</f>
        <v>-</v>
      </c>
      <c r="O17" s="12" t="str">
        <f>IFERROR(VLOOKUP($A17,'All Running Order working doc'!$A$4:$CO$60,O$100,FALSE),"-")</f>
        <v>-</v>
      </c>
      <c r="P17" s="12" t="str">
        <f>IFERROR(VLOOKUP($A17,'All Running Order working doc'!$A$4:$CO$60,P$100,FALSE),"-")</f>
        <v>-</v>
      </c>
      <c r="Q17" s="12" t="str">
        <f>IFERROR(VLOOKUP($A17,'All Running Order working doc'!$A$4:$CO$60,Q$100,FALSE),"-")</f>
        <v>-</v>
      </c>
      <c r="R17" s="12" t="str">
        <f>IFERROR(VLOOKUP($A17,'All Running Order working doc'!$A$4:$CO$60,R$100,FALSE),"-")</f>
        <v>-</v>
      </c>
      <c r="S17" s="12" t="str">
        <f>IFERROR(VLOOKUP($A17,'All Running Order working doc'!$A$4:$CO$60,S$100,FALSE),"-")</f>
        <v>-</v>
      </c>
      <c r="T17" s="12" t="str">
        <f>IFERROR(VLOOKUP($A17,'All Running Order working doc'!$A$4:$CO$60,T$100,FALSE),"-")</f>
        <v>-</v>
      </c>
      <c r="U17" s="12" t="str">
        <f>IFERROR(VLOOKUP($A17,'All Running Order working doc'!$A$4:$CO$60,U$100,FALSE),"-")</f>
        <v>-</v>
      </c>
      <c r="V17" s="12" t="str">
        <f>IFERROR(VLOOKUP($A17,'All Running Order working doc'!$A$4:$CO$60,V$100,FALSE),"-")</f>
        <v>-</v>
      </c>
      <c r="W17" s="12" t="str">
        <f>IFERROR(VLOOKUP($A17,'All Running Order working doc'!$A$4:$CO$60,W$100,FALSE),"-")</f>
        <v>-</v>
      </c>
      <c r="X17" s="12" t="str">
        <f>IFERROR(VLOOKUP($A17,'All Running Order working doc'!$A$4:$CO$60,X$100,FALSE),"-")</f>
        <v>-</v>
      </c>
      <c r="Y17" s="12" t="str">
        <f>IFERROR(VLOOKUP($A17,'All Running Order working doc'!$A$4:$CO$60,Y$100,FALSE),"-")</f>
        <v>-</v>
      </c>
      <c r="Z17" s="12" t="str">
        <f>IFERROR(VLOOKUP($A17,'All Running Order working doc'!$A$4:$CO$60,Z$100,FALSE),"-")</f>
        <v>-</v>
      </c>
      <c r="AA17" s="12" t="str">
        <f>IFERROR(VLOOKUP($A17,'All Running Order working doc'!$A$4:$CO$60,AA$100,FALSE),"-")</f>
        <v>-</v>
      </c>
      <c r="AB17" s="12" t="str">
        <f>IFERROR(VLOOKUP($A17,'All Running Order working doc'!$A$4:$CO$60,AB$100,FALSE),"-")</f>
        <v>-</v>
      </c>
      <c r="AC17" s="12" t="str">
        <f>IFERROR(VLOOKUP($A17,'All Running Order working doc'!$A$4:$CO$60,AC$100,FALSE),"-")</f>
        <v>-</v>
      </c>
      <c r="AD17" s="12" t="str">
        <f>IFERROR(VLOOKUP($A17,'All Running Order working doc'!$A$4:$CO$60,AD$100,FALSE),"-")</f>
        <v>-</v>
      </c>
      <c r="AE17" s="12" t="str">
        <f>IFERROR(VLOOKUP($A17,'All Running Order working doc'!$A$4:$CO$60,AE$100,FALSE),"-")</f>
        <v>-</v>
      </c>
      <c r="AF17" s="12" t="str">
        <f>IFERROR(VLOOKUP($A17,'All Running Order working doc'!$A$4:$CO$60,AF$100,FALSE),"-")</f>
        <v>-</v>
      </c>
      <c r="AG17" s="12" t="str">
        <f>IFERROR(VLOOKUP($A17,'All Running Order working doc'!$A$4:$CO$60,AG$100,FALSE),"-")</f>
        <v>-</v>
      </c>
      <c r="AH17" s="12" t="str">
        <f>IFERROR(VLOOKUP($A17,'All Running Order working doc'!$A$4:$CO$60,AH$100,FALSE),"-")</f>
        <v>-</v>
      </c>
      <c r="AI17" s="12" t="str">
        <f>IFERROR(VLOOKUP($A17,'All Running Order working doc'!$A$4:$CO$60,AI$100,FALSE),"-")</f>
        <v>-</v>
      </c>
      <c r="AJ17" s="12" t="str">
        <f>IFERROR(VLOOKUP($A17,'All Running Order working doc'!$A$4:$CO$60,AJ$100,FALSE),"-")</f>
        <v>-</v>
      </c>
      <c r="AK17" s="12" t="str">
        <f>IFERROR(VLOOKUP($A17,'All Running Order working doc'!$A$4:$CO$60,AK$100,FALSE),"-")</f>
        <v>-</v>
      </c>
      <c r="AL17" s="12" t="str">
        <f>IFERROR(VLOOKUP($A17,'All Running Order working doc'!$A$4:$CO$60,AL$100,FALSE),"-")</f>
        <v>-</v>
      </c>
      <c r="AM17" s="12" t="str">
        <f>IFERROR(VLOOKUP($A17,'All Running Order working doc'!$A$4:$CO$60,AM$100,FALSE),"-")</f>
        <v>-</v>
      </c>
      <c r="AN17" s="12" t="str">
        <f>IFERROR(VLOOKUP($A17,'All Running Order working doc'!$A$4:$CO$60,AN$100,FALSE),"-")</f>
        <v>-</v>
      </c>
      <c r="AO17" s="12" t="str">
        <f>IFERROR(VLOOKUP($A17,'All Running Order working doc'!$A$4:$CO$60,AO$100,FALSE),"-")</f>
        <v>-</v>
      </c>
      <c r="AP17" s="12" t="str">
        <f>IFERROR(VLOOKUP($A17,'All Running Order working doc'!$A$4:$CO$60,AP$100,FALSE),"-")</f>
        <v>-</v>
      </c>
      <c r="AQ17" s="12" t="str">
        <f>IFERROR(VLOOKUP($A17,'All Running Order working doc'!$A$4:$CO$60,AQ$100,FALSE),"-")</f>
        <v>-</v>
      </c>
      <c r="AR17" s="12" t="str">
        <f>IFERROR(VLOOKUP($A17,'All Running Order working doc'!$A$4:$CO$60,AR$100,FALSE),"-")</f>
        <v>-</v>
      </c>
      <c r="AS17" s="12" t="str">
        <f>IFERROR(VLOOKUP($A17,'All Running Order working doc'!$A$4:$CO$60,AS$100,FALSE),"-")</f>
        <v>-</v>
      </c>
      <c r="AT17" s="12" t="str">
        <f>IFERROR(VLOOKUP($A17,'All Running Order working doc'!$A$4:$CO$60,AT$100,FALSE),"-")</f>
        <v>-</v>
      </c>
      <c r="AU17" s="12" t="str">
        <f>IFERROR(VLOOKUP($A17,'All Running Order working doc'!$A$4:$CO$60,AU$100,FALSE),"-")</f>
        <v>-</v>
      </c>
      <c r="AV17" s="12" t="str">
        <f>IFERROR(VLOOKUP($A17,'All Running Order working doc'!$A$4:$CO$60,AV$100,FALSE),"-")</f>
        <v>-</v>
      </c>
      <c r="AW17" s="12" t="str">
        <f>IFERROR(VLOOKUP($A17,'All Running Order working doc'!$A$4:$CO$60,AW$100,FALSE),"-")</f>
        <v>-</v>
      </c>
      <c r="AX17" s="12" t="str">
        <f>IFERROR(VLOOKUP($A17,'All Running Order working doc'!$A$4:$CO$60,AX$100,FALSE),"-")</f>
        <v>-</v>
      </c>
      <c r="AY17" s="12" t="str">
        <f>IFERROR(VLOOKUP($A17,'All Running Order working doc'!$A$4:$CO$60,AY$100,FALSE),"-")</f>
        <v>-</v>
      </c>
      <c r="AZ17" s="12" t="str">
        <f>IFERROR(VLOOKUP($A17,'All Running Order working doc'!$A$4:$CO$60,AZ$100,FALSE),"-")</f>
        <v>-</v>
      </c>
      <c r="BA17" s="12" t="str">
        <f>IFERROR(VLOOKUP($A17,'All Running Order working doc'!$A$4:$CO$60,BA$100,FALSE),"-")</f>
        <v>-</v>
      </c>
      <c r="BB17" s="12" t="str">
        <f>IFERROR(VLOOKUP($A17,'All Running Order working doc'!$A$4:$CO$60,BB$100,FALSE),"-")</f>
        <v>-</v>
      </c>
      <c r="BC17" s="12" t="str">
        <f>IFERROR(VLOOKUP($A17,'All Running Order working doc'!$A$4:$CO$60,BC$100,FALSE),"-")</f>
        <v>-</v>
      </c>
      <c r="BD17" s="12" t="str">
        <f>IFERROR(VLOOKUP($A17,'All Running Order working doc'!$A$4:$CO$60,BD$100,FALSE),"-")</f>
        <v>-</v>
      </c>
      <c r="BE17" s="12" t="str">
        <f>IFERROR(VLOOKUP($A17,'All Running Order working doc'!$A$4:$CO$60,BE$100,FALSE),"-")</f>
        <v>-</v>
      </c>
      <c r="BF17" s="12" t="str">
        <f>IFERROR(VLOOKUP($A17,'All Running Order working doc'!$A$4:$CO$60,BF$100,FALSE),"-")</f>
        <v>-</v>
      </c>
      <c r="BG17" s="12" t="str">
        <f>IFERROR(VLOOKUP($A17,'All Running Order working doc'!$A$4:$CO$60,BG$100,FALSE),"-")</f>
        <v>-</v>
      </c>
      <c r="BH17" s="12" t="str">
        <f>IFERROR(VLOOKUP($A17,'All Running Order working doc'!$A$4:$CO$60,BH$100,FALSE),"-")</f>
        <v>-</v>
      </c>
      <c r="BI17" s="12" t="str">
        <f>IFERROR(VLOOKUP($A17,'All Running Order working doc'!$A$4:$CO$60,BI$100,FALSE),"-")</f>
        <v>-</v>
      </c>
      <c r="BJ17" s="12" t="str">
        <f>IFERROR(VLOOKUP($A17,'All Running Order working doc'!$A$4:$CO$60,BJ$100,FALSE),"-")</f>
        <v>-</v>
      </c>
      <c r="BK17" s="12" t="str">
        <f>IFERROR(VLOOKUP($A17,'All Running Order working doc'!$A$4:$CO$60,BK$100,FALSE),"-")</f>
        <v>-</v>
      </c>
      <c r="BL17" s="12" t="str">
        <f>IFERROR(VLOOKUP($A17,'All Running Order working doc'!$A$4:$CO$60,BL$100,FALSE),"-")</f>
        <v>-</v>
      </c>
      <c r="BM17" s="12" t="str">
        <f>IFERROR(VLOOKUP($A17,'All Running Order working doc'!$A$4:$CO$60,BM$100,FALSE),"-")</f>
        <v>-</v>
      </c>
      <c r="BN17" s="12" t="str">
        <f>IFERROR(VLOOKUP($A17,'All Running Order working doc'!$A$4:$CO$60,BN$100,FALSE),"-")</f>
        <v>-</v>
      </c>
      <c r="BO17" s="12" t="str">
        <f>IFERROR(VLOOKUP($A17,'All Running Order working doc'!$A$4:$CO$60,BO$100,FALSE),"-")</f>
        <v>-</v>
      </c>
      <c r="BP17" s="12" t="str">
        <f>IFERROR(VLOOKUP($A17,'All Running Order working doc'!$A$4:$CO$60,BP$100,FALSE),"-")</f>
        <v>-</v>
      </c>
      <c r="BQ17" s="12" t="str">
        <f>IFERROR(VLOOKUP($A17,'All Running Order working doc'!$A$4:$CO$60,BQ$100,FALSE),"-")</f>
        <v>-</v>
      </c>
      <c r="BR17" s="12" t="str">
        <f>IFERROR(VLOOKUP($A17,'All Running Order working doc'!$A$4:$CO$60,BR$100,FALSE),"-")</f>
        <v>-</v>
      </c>
      <c r="BS17" s="12" t="str">
        <f>IFERROR(VLOOKUP($A17,'All Running Order working doc'!$A$4:$CO$60,BS$100,FALSE),"-")</f>
        <v>-</v>
      </c>
      <c r="BT17" s="12" t="str">
        <f>IFERROR(VLOOKUP($A17,'All Running Order working doc'!$A$4:$CO$60,BT$100,FALSE),"-")</f>
        <v>-</v>
      </c>
      <c r="BU17" s="12" t="str">
        <f>IFERROR(VLOOKUP($A17,'All Running Order working doc'!$A$4:$CO$60,BU$100,FALSE),"-")</f>
        <v>-</v>
      </c>
      <c r="BV17" s="12" t="str">
        <f>IFERROR(VLOOKUP($A17,'All Running Order working doc'!$A$4:$CO$60,BV$100,FALSE),"-")</f>
        <v>-</v>
      </c>
      <c r="BW17" s="12" t="str">
        <f>IFERROR(VLOOKUP($A17,'All Running Order working doc'!$A$4:$CO$60,BW$100,FALSE),"-")</f>
        <v>-</v>
      </c>
      <c r="BX17" s="12" t="str">
        <f>IFERROR(VLOOKUP($A17,'All Running Order working doc'!$A$4:$CO$60,BX$100,FALSE),"-")</f>
        <v>-</v>
      </c>
      <c r="BY17" s="12" t="str">
        <f>IFERROR(VLOOKUP($A17,'All Running Order working doc'!$A$4:$CO$60,BY$100,FALSE),"-")</f>
        <v>-</v>
      </c>
      <c r="BZ17" s="12" t="str">
        <f>IFERROR(VLOOKUP($A17,'All Running Order working doc'!$A$4:$CO$60,BZ$100,FALSE),"-")</f>
        <v>-</v>
      </c>
      <c r="CA17" s="12" t="str">
        <f>IFERROR(VLOOKUP($A17,'All Running Order working doc'!$A$4:$CO$60,CA$100,FALSE),"-")</f>
        <v>-</v>
      </c>
      <c r="CB17" s="12" t="str">
        <f>IFERROR(VLOOKUP($A17,'All Running Order working doc'!$A$4:$CO$60,CB$100,FALSE),"-")</f>
        <v>-</v>
      </c>
      <c r="CC17" s="12" t="str">
        <f>IFERROR(VLOOKUP($A17,'All Running Order working doc'!$A$4:$CO$60,CC$100,FALSE),"-")</f>
        <v>-</v>
      </c>
      <c r="CD17" s="12" t="str">
        <f>IFERROR(VLOOKUP($A17,'All Running Order working doc'!$A$4:$CO$60,CD$100,FALSE),"-")</f>
        <v>-</v>
      </c>
      <c r="CE17" s="12" t="str">
        <f>IFERROR(VLOOKUP($A17,'All Running Order working doc'!$A$4:$CO$60,CE$100,FALSE),"-")</f>
        <v>-</v>
      </c>
      <c r="CF17" s="12" t="str">
        <f>IFERROR(VLOOKUP($A17,'All Running Order working doc'!$A$4:$CO$60,CF$100,FALSE),"-")</f>
        <v>-</v>
      </c>
      <c r="CG17" s="12" t="str">
        <f>IFERROR(VLOOKUP($A17,'All Running Order working doc'!$A$4:$CO$60,CG$100,FALSE),"-")</f>
        <v>-</v>
      </c>
      <c r="CH17" s="12" t="str">
        <f>IFERROR(VLOOKUP($A17,'All Running Order working doc'!$A$4:$CO$60,CH$100,FALSE),"-")</f>
        <v>-</v>
      </c>
      <c r="CI17" s="12" t="str">
        <f>IFERROR(VLOOKUP($A17,'All Running Order working doc'!$A$4:$CO$60,CI$100,FALSE),"-")</f>
        <v>-</v>
      </c>
      <c r="CJ17" s="12" t="str">
        <f>IFERROR(VLOOKUP($A17,'All Running Order working doc'!$A$4:$CO$60,CJ$100,FALSE),"-")</f>
        <v>-</v>
      </c>
      <c r="CK17" s="12" t="str">
        <f>IFERROR(VLOOKUP($A17,'All Running Order working doc'!$A$4:$CO$60,CK$100,FALSE),"-")</f>
        <v>-</v>
      </c>
      <c r="CL17" s="12" t="str">
        <f>IFERROR(VLOOKUP($A17,'All Running Order working doc'!$A$4:$CO$60,CL$100,FALSE),"-")</f>
        <v>-</v>
      </c>
      <c r="CM17" s="12" t="str">
        <f>IFERROR(VLOOKUP($A17,'All Running Order working doc'!$A$4:$CO$60,CM$100,FALSE),"-")</f>
        <v>-</v>
      </c>
      <c r="CN17" s="12" t="str">
        <f>IFERROR(VLOOKUP($A17,'All Running Order working doc'!$A$4:$CO$60,CN$100,FALSE),"-")</f>
        <v>-</v>
      </c>
      <c r="CQ17" s="3">
        <v>14</v>
      </c>
    </row>
    <row r="18" spans="1:95" x14ac:dyDescent="0.3">
      <c r="A18" s="3" t="str">
        <f>CONCATENATE(Constants!$B$2,CQ18,)</f>
        <v>Red IRS15</v>
      </c>
      <c r="B18" s="12" t="str">
        <f>IFERROR(VLOOKUP($A18,'All Running Order working doc'!$A$4:$CO$60,B$100,FALSE),"-")</f>
        <v>-</v>
      </c>
      <c r="C18" s="12" t="str">
        <f>IFERROR(VLOOKUP($A18,'All Running Order working doc'!$A$4:$CO$60,C$100,FALSE),"-")</f>
        <v>-</v>
      </c>
      <c r="D18" s="12" t="str">
        <f>IFERROR(VLOOKUP($A18,'All Running Order working doc'!$A$4:$CO$60,D$100,FALSE),"-")</f>
        <v>-</v>
      </c>
      <c r="E18" s="12" t="str">
        <f>IFERROR(VLOOKUP($A18,'All Running Order working doc'!$A$4:$CO$60,E$100,FALSE),"-")</f>
        <v>-</v>
      </c>
      <c r="F18" s="12" t="str">
        <f>IFERROR(VLOOKUP($A18,'All Running Order working doc'!$A$4:$CO$60,F$100,FALSE),"-")</f>
        <v>-</v>
      </c>
      <c r="G18" s="12" t="str">
        <f>IFERROR(VLOOKUP($A18,'All Running Order working doc'!$A$4:$CO$60,G$100,FALSE),"-")</f>
        <v>-</v>
      </c>
      <c r="H18" s="12" t="str">
        <f>IFERROR(VLOOKUP($A18,'All Running Order working doc'!$A$4:$CO$60,H$100,FALSE),"-")</f>
        <v>-</v>
      </c>
      <c r="I18" s="12" t="str">
        <f>IFERROR(VLOOKUP($A18,'All Running Order working doc'!$A$4:$CO$60,I$100,FALSE),"-")</f>
        <v>-</v>
      </c>
      <c r="J18" s="12" t="str">
        <f>IFERROR(VLOOKUP($A18,'All Running Order working doc'!$A$4:$CO$60,J$100,FALSE),"-")</f>
        <v>-</v>
      </c>
      <c r="K18" s="12" t="str">
        <f>IFERROR(VLOOKUP($A18,'All Running Order working doc'!$A$4:$CO$60,K$100,FALSE),"-")</f>
        <v>-</v>
      </c>
      <c r="L18" s="12" t="str">
        <f>IFERROR(VLOOKUP($A18,'All Running Order working doc'!$A$4:$CO$60,L$100,FALSE),"-")</f>
        <v>-</v>
      </c>
      <c r="M18" s="12" t="str">
        <f>IFERROR(VLOOKUP($A18,'All Running Order working doc'!$A$4:$CO$60,M$100,FALSE),"-")</f>
        <v>-</v>
      </c>
      <c r="N18" s="12" t="str">
        <f>IFERROR(VLOOKUP($A18,'All Running Order working doc'!$A$4:$CO$60,N$100,FALSE),"-")</f>
        <v>-</v>
      </c>
      <c r="O18" s="12" t="str">
        <f>IFERROR(VLOOKUP($A18,'All Running Order working doc'!$A$4:$CO$60,O$100,FALSE),"-")</f>
        <v>-</v>
      </c>
      <c r="P18" s="12" t="str">
        <f>IFERROR(VLOOKUP($A18,'All Running Order working doc'!$A$4:$CO$60,P$100,FALSE),"-")</f>
        <v>-</v>
      </c>
      <c r="Q18" s="12" t="str">
        <f>IFERROR(VLOOKUP($A18,'All Running Order working doc'!$A$4:$CO$60,Q$100,FALSE),"-")</f>
        <v>-</v>
      </c>
      <c r="R18" s="12" t="str">
        <f>IFERROR(VLOOKUP($A18,'All Running Order working doc'!$A$4:$CO$60,R$100,FALSE),"-")</f>
        <v>-</v>
      </c>
      <c r="S18" s="12" t="str">
        <f>IFERROR(VLOOKUP($A18,'All Running Order working doc'!$A$4:$CO$60,S$100,FALSE),"-")</f>
        <v>-</v>
      </c>
      <c r="T18" s="12" t="str">
        <f>IFERROR(VLOOKUP($A18,'All Running Order working doc'!$A$4:$CO$60,T$100,FALSE),"-")</f>
        <v>-</v>
      </c>
      <c r="U18" s="12" t="str">
        <f>IFERROR(VLOOKUP($A18,'All Running Order working doc'!$A$4:$CO$60,U$100,FALSE),"-")</f>
        <v>-</v>
      </c>
      <c r="V18" s="12" t="str">
        <f>IFERROR(VLOOKUP($A18,'All Running Order working doc'!$A$4:$CO$60,V$100,FALSE),"-")</f>
        <v>-</v>
      </c>
      <c r="W18" s="12" t="str">
        <f>IFERROR(VLOOKUP($A18,'All Running Order working doc'!$A$4:$CO$60,W$100,FALSE),"-")</f>
        <v>-</v>
      </c>
      <c r="X18" s="12" t="str">
        <f>IFERROR(VLOOKUP($A18,'All Running Order working doc'!$A$4:$CO$60,X$100,FALSE),"-")</f>
        <v>-</v>
      </c>
      <c r="Y18" s="12" t="str">
        <f>IFERROR(VLOOKUP($A18,'All Running Order working doc'!$A$4:$CO$60,Y$100,FALSE),"-")</f>
        <v>-</v>
      </c>
      <c r="Z18" s="12" t="str">
        <f>IFERROR(VLOOKUP($A18,'All Running Order working doc'!$A$4:$CO$60,Z$100,FALSE),"-")</f>
        <v>-</v>
      </c>
      <c r="AA18" s="12" t="str">
        <f>IFERROR(VLOOKUP($A18,'All Running Order working doc'!$A$4:$CO$60,AA$100,FALSE),"-")</f>
        <v>-</v>
      </c>
      <c r="AB18" s="12" t="str">
        <f>IFERROR(VLOOKUP($A18,'All Running Order working doc'!$A$4:$CO$60,AB$100,FALSE),"-")</f>
        <v>-</v>
      </c>
      <c r="AC18" s="12" t="str">
        <f>IFERROR(VLOOKUP($A18,'All Running Order working doc'!$A$4:$CO$60,AC$100,FALSE),"-")</f>
        <v>-</v>
      </c>
      <c r="AD18" s="12" t="str">
        <f>IFERROR(VLOOKUP($A18,'All Running Order working doc'!$A$4:$CO$60,AD$100,FALSE),"-")</f>
        <v>-</v>
      </c>
      <c r="AE18" s="12" t="str">
        <f>IFERROR(VLOOKUP($A18,'All Running Order working doc'!$A$4:$CO$60,AE$100,FALSE),"-")</f>
        <v>-</v>
      </c>
      <c r="AF18" s="12" t="str">
        <f>IFERROR(VLOOKUP($A18,'All Running Order working doc'!$A$4:$CO$60,AF$100,FALSE),"-")</f>
        <v>-</v>
      </c>
      <c r="AG18" s="12" t="str">
        <f>IFERROR(VLOOKUP($A18,'All Running Order working doc'!$A$4:$CO$60,AG$100,FALSE),"-")</f>
        <v>-</v>
      </c>
      <c r="AH18" s="12" t="str">
        <f>IFERROR(VLOOKUP($A18,'All Running Order working doc'!$A$4:$CO$60,AH$100,FALSE),"-")</f>
        <v>-</v>
      </c>
      <c r="AI18" s="12" t="str">
        <f>IFERROR(VLOOKUP($A18,'All Running Order working doc'!$A$4:$CO$60,AI$100,FALSE),"-")</f>
        <v>-</v>
      </c>
      <c r="AJ18" s="12" t="str">
        <f>IFERROR(VLOOKUP($A18,'All Running Order working doc'!$A$4:$CO$60,AJ$100,FALSE),"-")</f>
        <v>-</v>
      </c>
      <c r="AK18" s="12" t="str">
        <f>IFERROR(VLOOKUP($A18,'All Running Order working doc'!$A$4:$CO$60,AK$100,FALSE),"-")</f>
        <v>-</v>
      </c>
      <c r="AL18" s="12" t="str">
        <f>IFERROR(VLOOKUP($A18,'All Running Order working doc'!$A$4:$CO$60,AL$100,FALSE),"-")</f>
        <v>-</v>
      </c>
      <c r="AM18" s="12" t="str">
        <f>IFERROR(VLOOKUP($A18,'All Running Order working doc'!$A$4:$CO$60,AM$100,FALSE),"-")</f>
        <v>-</v>
      </c>
      <c r="AN18" s="12" t="str">
        <f>IFERROR(VLOOKUP($A18,'All Running Order working doc'!$A$4:$CO$60,AN$100,FALSE),"-")</f>
        <v>-</v>
      </c>
      <c r="AO18" s="12" t="str">
        <f>IFERROR(VLOOKUP($A18,'All Running Order working doc'!$A$4:$CO$60,AO$100,FALSE),"-")</f>
        <v>-</v>
      </c>
      <c r="AP18" s="12" t="str">
        <f>IFERROR(VLOOKUP($A18,'All Running Order working doc'!$A$4:$CO$60,AP$100,FALSE),"-")</f>
        <v>-</v>
      </c>
      <c r="AQ18" s="12" t="str">
        <f>IFERROR(VLOOKUP($A18,'All Running Order working doc'!$A$4:$CO$60,AQ$100,FALSE),"-")</f>
        <v>-</v>
      </c>
      <c r="AR18" s="12" t="str">
        <f>IFERROR(VLOOKUP($A18,'All Running Order working doc'!$A$4:$CO$60,AR$100,FALSE),"-")</f>
        <v>-</v>
      </c>
      <c r="AS18" s="12" t="str">
        <f>IFERROR(VLOOKUP($A18,'All Running Order working doc'!$A$4:$CO$60,AS$100,FALSE),"-")</f>
        <v>-</v>
      </c>
      <c r="AT18" s="12" t="str">
        <f>IFERROR(VLOOKUP($A18,'All Running Order working doc'!$A$4:$CO$60,AT$100,FALSE),"-")</f>
        <v>-</v>
      </c>
      <c r="AU18" s="12" t="str">
        <f>IFERROR(VLOOKUP($A18,'All Running Order working doc'!$A$4:$CO$60,AU$100,FALSE),"-")</f>
        <v>-</v>
      </c>
      <c r="AV18" s="12" t="str">
        <f>IFERROR(VLOOKUP($A18,'All Running Order working doc'!$A$4:$CO$60,AV$100,FALSE),"-")</f>
        <v>-</v>
      </c>
      <c r="AW18" s="12" t="str">
        <f>IFERROR(VLOOKUP($A18,'All Running Order working doc'!$A$4:$CO$60,AW$100,FALSE),"-")</f>
        <v>-</v>
      </c>
      <c r="AX18" s="12" t="str">
        <f>IFERROR(VLOOKUP($A18,'All Running Order working doc'!$A$4:$CO$60,AX$100,FALSE),"-")</f>
        <v>-</v>
      </c>
      <c r="AY18" s="12" t="str">
        <f>IFERROR(VLOOKUP($A18,'All Running Order working doc'!$A$4:$CO$60,AY$100,FALSE),"-")</f>
        <v>-</v>
      </c>
      <c r="AZ18" s="12" t="str">
        <f>IFERROR(VLOOKUP($A18,'All Running Order working doc'!$A$4:$CO$60,AZ$100,FALSE),"-")</f>
        <v>-</v>
      </c>
      <c r="BA18" s="12" t="str">
        <f>IFERROR(VLOOKUP($A18,'All Running Order working doc'!$A$4:$CO$60,BA$100,FALSE),"-")</f>
        <v>-</v>
      </c>
      <c r="BB18" s="12" t="str">
        <f>IFERROR(VLOOKUP($A18,'All Running Order working doc'!$A$4:$CO$60,BB$100,FALSE),"-")</f>
        <v>-</v>
      </c>
      <c r="BC18" s="12" t="str">
        <f>IFERROR(VLOOKUP($A18,'All Running Order working doc'!$A$4:$CO$60,BC$100,FALSE),"-")</f>
        <v>-</v>
      </c>
      <c r="BD18" s="12" t="str">
        <f>IFERROR(VLOOKUP($A18,'All Running Order working doc'!$A$4:$CO$60,BD$100,FALSE),"-")</f>
        <v>-</v>
      </c>
      <c r="BE18" s="12" t="str">
        <f>IFERROR(VLOOKUP($A18,'All Running Order working doc'!$A$4:$CO$60,BE$100,FALSE),"-")</f>
        <v>-</v>
      </c>
      <c r="BF18" s="12" t="str">
        <f>IFERROR(VLOOKUP($A18,'All Running Order working doc'!$A$4:$CO$60,BF$100,FALSE),"-")</f>
        <v>-</v>
      </c>
      <c r="BG18" s="12" t="str">
        <f>IFERROR(VLOOKUP($A18,'All Running Order working doc'!$A$4:$CO$60,BG$100,FALSE),"-")</f>
        <v>-</v>
      </c>
      <c r="BH18" s="12" t="str">
        <f>IFERROR(VLOOKUP($A18,'All Running Order working doc'!$A$4:$CO$60,BH$100,FALSE),"-")</f>
        <v>-</v>
      </c>
      <c r="BI18" s="12" t="str">
        <f>IFERROR(VLOOKUP($A18,'All Running Order working doc'!$A$4:$CO$60,BI$100,FALSE),"-")</f>
        <v>-</v>
      </c>
      <c r="BJ18" s="12" t="str">
        <f>IFERROR(VLOOKUP($A18,'All Running Order working doc'!$A$4:$CO$60,BJ$100,FALSE),"-")</f>
        <v>-</v>
      </c>
      <c r="BK18" s="12" t="str">
        <f>IFERROR(VLOOKUP($A18,'All Running Order working doc'!$A$4:$CO$60,BK$100,FALSE),"-")</f>
        <v>-</v>
      </c>
      <c r="BL18" s="12" t="str">
        <f>IFERROR(VLOOKUP($A18,'All Running Order working doc'!$A$4:$CO$60,BL$100,FALSE),"-")</f>
        <v>-</v>
      </c>
      <c r="BM18" s="12" t="str">
        <f>IFERROR(VLOOKUP($A18,'All Running Order working doc'!$A$4:$CO$60,BM$100,FALSE),"-")</f>
        <v>-</v>
      </c>
      <c r="BN18" s="12" t="str">
        <f>IFERROR(VLOOKUP($A18,'All Running Order working doc'!$A$4:$CO$60,BN$100,FALSE),"-")</f>
        <v>-</v>
      </c>
      <c r="BO18" s="12" t="str">
        <f>IFERROR(VLOOKUP($A18,'All Running Order working doc'!$A$4:$CO$60,BO$100,FALSE),"-")</f>
        <v>-</v>
      </c>
      <c r="BP18" s="12" t="str">
        <f>IFERROR(VLOOKUP($A18,'All Running Order working doc'!$A$4:$CO$60,BP$100,FALSE),"-")</f>
        <v>-</v>
      </c>
      <c r="BQ18" s="12" t="str">
        <f>IFERROR(VLOOKUP($A18,'All Running Order working doc'!$A$4:$CO$60,BQ$100,FALSE),"-")</f>
        <v>-</v>
      </c>
      <c r="BR18" s="12" t="str">
        <f>IFERROR(VLOOKUP($A18,'All Running Order working doc'!$A$4:$CO$60,BR$100,FALSE),"-")</f>
        <v>-</v>
      </c>
      <c r="BS18" s="12" t="str">
        <f>IFERROR(VLOOKUP($A18,'All Running Order working doc'!$A$4:$CO$60,BS$100,FALSE),"-")</f>
        <v>-</v>
      </c>
      <c r="BT18" s="12" t="str">
        <f>IFERROR(VLOOKUP($A18,'All Running Order working doc'!$A$4:$CO$60,BT$100,FALSE),"-")</f>
        <v>-</v>
      </c>
      <c r="BU18" s="12" t="str">
        <f>IFERROR(VLOOKUP($A18,'All Running Order working doc'!$A$4:$CO$60,BU$100,FALSE),"-")</f>
        <v>-</v>
      </c>
      <c r="BV18" s="12" t="str">
        <f>IFERROR(VLOOKUP($A18,'All Running Order working doc'!$A$4:$CO$60,BV$100,FALSE),"-")</f>
        <v>-</v>
      </c>
      <c r="BW18" s="12" t="str">
        <f>IFERROR(VLOOKUP($A18,'All Running Order working doc'!$A$4:$CO$60,BW$100,FALSE),"-")</f>
        <v>-</v>
      </c>
      <c r="BX18" s="12" t="str">
        <f>IFERROR(VLOOKUP($A18,'All Running Order working doc'!$A$4:$CO$60,BX$100,FALSE),"-")</f>
        <v>-</v>
      </c>
      <c r="BY18" s="12" t="str">
        <f>IFERROR(VLOOKUP($A18,'All Running Order working doc'!$A$4:$CO$60,BY$100,FALSE),"-")</f>
        <v>-</v>
      </c>
      <c r="BZ18" s="12" t="str">
        <f>IFERROR(VLOOKUP($A18,'All Running Order working doc'!$A$4:$CO$60,BZ$100,FALSE),"-")</f>
        <v>-</v>
      </c>
      <c r="CA18" s="12" t="str">
        <f>IFERROR(VLOOKUP($A18,'All Running Order working doc'!$A$4:$CO$60,CA$100,FALSE),"-")</f>
        <v>-</v>
      </c>
      <c r="CB18" s="12" t="str">
        <f>IFERROR(VLOOKUP($A18,'All Running Order working doc'!$A$4:$CO$60,CB$100,FALSE),"-")</f>
        <v>-</v>
      </c>
      <c r="CC18" s="12" t="str">
        <f>IFERROR(VLOOKUP($A18,'All Running Order working doc'!$A$4:$CO$60,CC$100,FALSE),"-")</f>
        <v>-</v>
      </c>
      <c r="CD18" s="12" t="str">
        <f>IFERROR(VLOOKUP($A18,'All Running Order working doc'!$A$4:$CO$60,CD$100,FALSE),"-")</f>
        <v>-</v>
      </c>
      <c r="CE18" s="12" t="str">
        <f>IFERROR(VLOOKUP($A18,'All Running Order working doc'!$A$4:$CO$60,CE$100,FALSE),"-")</f>
        <v>-</v>
      </c>
      <c r="CF18" s="12" t="str">
        <f>IFERROR(VLOOKUP($A18,'All Running Order working doc'!$A$4:$CO$60,CF$100,FALSE),"-")</f>
        <v>-</v>
      </c>
      <c r="CG18" s="12" t="str">
        <f>IFERROR(VLOOKUP($A18,'All Running Order working doc'!$A$4:$CO$60,CG$100,FALSE),"-")</f>
        <v>-</v>
      </c>
      <c r="CH18" s="12" t="str">
        <f>IFERROR(VLOOKUP($A18,'All Running Order working doc'!$A$4:$CO$60,CH$100,FALSE),"-")</f>
        <v>-</v>
      </c>
      <c r="CI18" s="12" t="str">
        <f>IFERROR(VLOOKUP($A18,'All Running Order working doc'!$A$4:$CO$60,CI$100,FALSE),"-")</f>
        <v>-</v>
      </c>
      <c r="CJ18" s="12" t="str">
        <f>IFERROR(VLOOKUP($A18,'All Running Order working doc'!$A$4:$CO$60,CJ$100,FALSE),"-")</f>
        <v>-</v>
      </c>
      <c r="CK18" s="12" t="str">
        <f>IFERROR(VLOOKUP($A18,'All Running Order working doc'!$A$4:$CO$60,CK$100,FALSE),"-")</f>
        <v>-</v>
      </c>
      <c r="CL18" s="12" t="str">
        <f>IFERROR(VLOOKUP($A18,'All Running Order working doc'!$A$4:$CO$60,CL$100,FALSE),"-")</f>
        <v>-</v>
      </c>
      <c r="CM18" s="12" t="str">
        <f>IFERROR(VLOOKUP($A18,'All Running Order working doc'!$A$4:$CO$60,CM$100,FALSE),"-")</f>
        <v>-</v>
      </c>
      <c r="CN18" s="12" t="str">
        <f>IFERROR(VLOOKUP($A18,'All Running Order working doc'!$A$4:$CO$60,CN$100,FALSE),"-")</f>
        <v>-</v>
      </c>
      <c r="CQ18" s="3">
        <v>15</v>
      </c>
    </row>
    <row r="19" spans="1:95" x14ac:dyDescent="0.3">
      <c r="A19" s="3" t="str">
        <f>CONCATENATE(Constants!$B$2,CQ19,)</f>
        <v>Red IRS16</v>
      </c>
      <c r="B19" s="12" t="str">
        <f>IFERROR(VLOOKUP($A19,'All Running Order working doc'!$A$4:$CO$60,B$100,FALSE),"-")</f>
        <v>-</v>
      </c>
      <c r="C19" s="12" t="str">
        <f>IFERROR(VLOOKUP($A19,'All Running Order working doc'!$A$4:$CO$60,C$100,FALSE),"-")</f>
        <v>-</v>
      </c>
      <c r="D19" s="12" t="str">
        <f>IFERROR(VLOOKUP($A19,'All Running Order working doc'!$A$4:$CO$60,D$100,FALSE),"-")</f>
        <v>-</v>
      </c>
      <c r="E19" s="12" t="str">
        <f>IFERROR(VLOOKUP($A19,'All Running Order working doc'!$A$4:$CO$60,E$100,FALSE),"-")</f>
        <v>-</v>
      </c>
      <c r="F19" s="12" t="str">
        <f>IFERROR(VLOOKUP($A19,'All Running Order working doc'!$A$4:$CO$60,F$100,FALSE),"-")</f>
        <v>-</v>
      </c>
      <c r="G19" s="12" t="str">
        <f>IFERROR(VLOOKUP($A19,'All Running Order working doc'!$A$4:$CO$60,G$100,FALSE),"-")</f>
        <v>-</v>
      </c>
      <c r="H19" s="12" t="str">
        <f>IFERROR(VLOOKUP($A19,'All Running Order working doc'!$A$4:$CO$60,H$100,FALSE),"-")</f>
        <v>-</v>
      </c>
      <c r="I19" s="12" t="str">
        <f>IFERROR(VLOOKUP($A19,'All Running Order working doc'!$A$4:$CO$60,I$100,FALSE),"-")</f>
        <v>-</v>
      </c>
      <c r="J19" s="12" t="str">
        <f>IFERROR(VLOOKUP($A19,'All Running Order working doc'!$A$4:$CO$60,J$100,FALSE),"-")</f>
        <v>-</v>
      </c>
      <c r="K19" s="12" t="str">
        <f>IFERROR(VLOOKUP($A19,'All Running Order working doc'!$A$4:$CO$60,K$100,FALSE),"-")</f>
        <v>-</v>
      </c>
      <c r="L19" s="12" t="str">
        <f>IFERROR(VLOOKUP($A19,'All Running Order working doc'!$A$4:$CO$60,L$100,FALSE),"-")</f>
        <v>-</v>
      </c>
      <c r="M19" s="12" t="str">
        <f>IFERROR(VLOOKUP($A19,'All Running Order working doc'!$A$4:$CO$60,M$100,FALSE),"-")</f>
        <v>-</v>
      </c>
      <c r="N19" s="12" t="str">
        <f>IFERROR(VLOOKUP($A19,'All Running Order working doc'!$A$4:$CO$60,N$100,FALSE),"-")</f>
        <v>-</v>
      </c>
      <c r="O19" s="12" t="str">
        <f>IFERROR(VLOOKUP($A19,'All Running Order working doc'!$A$4:$CO$60,O$100,FALSE),"-")</f>
        <v>-</v>
      </c>
      <c r="P19" s="12" t="str">
        <f>IFERROR(VLOOKUP($A19,'All Running Order working doc'!$A$4:$CO$60,P$100,FALSE),"-")</f>
        <v>-</v>
      </c>
      <c r="Q19" s="12" t="str">
        <f>IFERROR(VLOOKUP($A19,'All Running Order working doc'!$A$4:$CO$60,Q$100,FALSE),"-")</f>
        <v>-</v>
      </c>
      <c r="R19" s="12" t="str">
        <f>IFERROR(VLOOKUP($A19,'All Running Order working doc'!$A$4:$CO$60,R$100,FALSE),"-")</f>
        <v>-</v>
      </c>
      <c r="S19" s="12" t="str">
        <f>IFERROR(VLOOKUP($A19,'All Running Order working doc'!$A$4:$CO$60,S$100,FALSE),"-")</f>
        <v>-</v>
      </c>
      <c r="T19" s="12" t="str">
        <f>IFERROR(VLOOKUP($A19,'All Running Order working doc'!$A$4:$CO$60,T$100,FALSE),"-")</f>
        <v>-</v>
      </c>
      <c r="U19" s="12" t="str">
        <f>IFERROR(VLOOKUP($A19,'All Running Order working doc'!$A$4:$CO$60,U$100,FALSE),"-")</f>
        <v>-</v>
      </c>
      <c r="V19" s="12" t="str">
        <f>IFERROR(VLOOKUP($A19,'All Running Order working doc'!$A$4:$CO$60,V$100,FALSE),"-")</f>
        <v>-</v>
      </c>
      <c r="W19" s="12" t="str">
        <f>IFERROR(VLOOKUP($A19,'All Running Order working doc'!$A$4:$CO$60,W$100,FALSE),"-")</f>
        <v>-</v>
      </c>
      <c r="X19" s="12" t="str">
        <f>IFERROR(VLOOKUP($A19,'All Running Order working doc'!$A$4:$CO$60,X$100,FALSE),"-")</f>
        <v>-</v>
      </c>
      <c r="Y19" s="12" t="str">
        <f>IFERROR(VLOOKUP($A19,'All Running Order working doc'!$A$4:$CO$60,Y$100,FALSE),"-")</f>
        <v>-</v>
      </c>
      <c r="Z19" s="12" t="str">
        <f>IFERROR(VLOOKUP($A19,'All Running Order working doc'!$A$4:$CO$60,Z$100,FALSE),"-")</f>
        <v>-</v>
      </c>
      <c r="AA19" s="12" t="str">
        <f>IFERROR(VLOOKUP($A19,'All Running Order working doc'!$A$4:$CO$60,AA$100,FALSE),"-")</f>
        <v>-</v>
      </c>
      <c r="AB19" s="12" t="str">
        <f>IFERROR(VLOOKUP($A19,'All Running Order working doc'!$A$4:$CO$60,AB$100,FALSE),"-")</f>
        <v>-</v>
      </c>
      <c r="AC19" s="12" t="str">
        <f>IFERROR(VLOOKUP($A19,'All Running Order working doc'!$A$4:$CO$60,AC$100,FALSE),"-")</f>
        <v>-</v>
      </c>
      <c r="AD19" s="12" t="str">
        <f>IFERROR(VLOOKUP($A19,'All Running Order working doc'!$A$4:$CO$60,AD$100,FALSE),"-")</f>
        <v>-</v>
      </c>
      <c r="AE19" s="12" t="str">
        <f>IFERROR(VLOOKUP($A19,'All Running Order working doc'!$A$4:$CO$60,AE$100,FALSE),"-")</f>
        <v>-</v>
      </c>
      <c r="AF19" s="12" t="str">
        <f>IFERROR(VLOOKUP($A19,'All Running Order working doc'!$A$4:$CO$60,AF$100,FALSE),"-")</f>
        <v>-</v>
      </c>
      <c r="AG19" s="12" t="str">
        <f>IFERROR(VLOOKUP($A19,'All Running Order working doc'!$A$4:$CO$60,AG$100,FALSE),"-")</f>
        <v>-</v>
      </c>
      <c r="AH19" s="12" t="str">
        <f>IFERROR(VLOOKUP($A19,'All Running Order working doc'!$A$4:$CO$60,AH$100,FALSE),"-")</f>
        <v>-</v>
      </c>
      <c r="AI19" s="12" t="str">
        <f>IFERROR(VLOOKUP($A19,'All Running Order working doc'!$A$4:$CO$60,AI$100,FALSE),"-")</f>
        <v>-</v>
      </c>
      <c r="AJ19" s="12" t="str">
        <f>IFERROR(VLOOKUP($A19,'All Running Order working doc'!$A$4:$CO$60,AJ$100,FALSE),"-")</f>
        <v>-</v>
      </c>
      <c r="AK19" s="12" t="str">
        <f>IFERROR(VLOOKUP($A19,'All Running Order working doc'!$A$4:$CO$60,AK$100,FALSE),"-")</f>
        <v>-</v>
      </c>
      <c r="AL19" s="12" t="str">
        <f>IFERROR(VLOOKUP($A19,'All Running Order working doc'!$A$4:$CO$60,AL$100,FALSE),"-")</f>
        <v>-</v>
      </c>
      <c r="AM19" s="12" t="str">
        <f>IFERROR(VLOOKUP($A19,'All Running Order working doc'!$A$4:$CO$60,AM$100,FALSE),"-")</f>
        <v>-</v>
      </c>
      <c r="AN19" s="12" t="str">
        <f>IFERROR(VLOOKUP($A19,'All Running Order working doc'!$A$4:$CO$60,AN$100,FALSE),"-")</f>
        <v>-</v>
      </c>
      <c r="AO19" s="12" t="str">
        <f>IFERROR(VLOOKUP($A19,'All Running Order working doc'!$A$4:$CO$60,AO$100,FALSE),"-")</f>
        <v>-</v>
      </c>
      <c r="AP19" s="12" t="str">
        <f>IFERROR(VLOOKUP($A19,'All Running Order working doc'!$A$4:$CO$60,AP$100,FALSE),"-")</f>
        <v>-</v>
      </c>
      <c r="AQ19" s="12" t="str">
        <f>IFERROR(VLOOKUP($A19,'All Running Order working doc'!$A$4:$CO$60,AQ$100,FALSE),"-")</f>
        <v>-</v>
      </c>
      <c r="AR19" s="12" t="str">
        <f>IFERROR(VLOOKUP($A19,'All Running Order working doc'!$A$4:$CO$60,AR$100,FALSE),"-")</f>
        <v>-</v>
      </c>
      <c r="AS19" s="12" t="str">
        <f>IFERROR(VLOOKUP($A19,'All Running Order working doc'!$A$4:$CO$60,AS$100,FALSE),"-")</f>
        <v>-</v>
      </c>
      <c r="AT19" s="12" t="str">
        <f>IFERROR(VLOOKUP($A19,'All Running Order working doc'!$A$4:$CO$60,AT$100,FALSE),"-")</f>
        <v>-</v>
      </c>
      <c r="AU19" s="12" t="str">
        <f>IFERROR(VLOOKUP($A19,'All Running Order working doc'!$A$4:$CO$60,AU$100,FALSE),"-")</f>
        <v>-</v>
      </c>
      <c r="AV19" s="12" t="str">
        <f>IFERROR(VLOOKUP($A19,'All Running Order working doc'!$A$4:$CO$60,AV$100,FALSE),"-")</f>
        <v>-</v>
      </c>
      <c r="AW19" s="12" t="str">
        <f>IFERROR(VLOOKUP($A19,'All Running Order working doc'!$A$4:$CO$60,AW$100,FALSE),"-")</f>
        <v>-</v>
      </c>
      <c r="AX19" s="12" t="str">
        <f>IFERROR(VLOOKUP($A19,'All Running Order working doc'!$A$4:$CO$60,AX$100,FALSE),"-")</f>
        <v>-</v>
      </c>
      <c r="AY19" s="12" t="str">
        <f>IFERROR(VLOOKUP($A19,'All Running Order working doc'!$A$4:$CO$60,AY$100,FALSE),"-")</f>
        <v>-</v>
      </c>
      <c r="AZ19" s="12" t="str">
        <f>IFERROR(VLOOKUP($A19,'All Running Order working doc'!$A$4:$CO$60,AZ$100,FALSE),"-")</f>
        <v>-</v>
      </c>
      <c r="BA19" s="12" t="str">
        <f>IFERROR(VLOOKUP($A19,'All Running Order working doc'!$A$4:$CO$60,BA$100,FALSE),"-")</f>
        <v>-</v>
      </c>
      <c r="BB19" s="12" t="str">
        <f>IFERROR(VLOOKUP($A19,'All Running Order working doc'!$A$4:$CO$60,BB$100,FALSE),"-")</f>
        <v>-</v>
      </c>
      <c r="BC19" s="12" t="str">
        <f>IFERROR(VLOOKUP($A19,'All Running Order working doc'!$A$4:$CO$60,BC$100,FALSE),"-")</f>
        <v>-</v>
      </c>
      <c r="BD19" s="12" t="str">
        <f>IFERROR(VLOOKUP($A19,'All Running Order working doc'!$A$4:$CO$60,BD$100,FALSE),"-")</f>
        <v>-</v>
      </c>
      <c r="BE19" s="12" t="str">
        <f>IFERROR(VLOOKUP($A19,'All Running Order working doc'!$A$4:$CO$60,BE$100,FALSE),"-")</f>
        <v>-</v>
      </c>
      <c r="BF19" s="12" t="str">
        <f>IFERROR(VLOOKUP($A19,'All Running Order working doc'!$A$4:$CO$60,BF$100,FALSE),"-")</f>
        <v>-</v>
      </c>
      <c r="BG19" s="12" t="str">
        <f>IFERROR(VLOOKUP($A19,'All Running Order working doc'!$A$4:$CO$60,BG$100,FALSE),"-")</f>
        <v>-</v>
      </c>
      <c r="BH19" s="12" t="str">
        <f>IFERROR(VLOOKUP($A19,'All Running Order working doc'!$A$4:$CO$60,BH$100,FALSE),"-")</f>
        <v>-</v>
      </c>
      <c r="BI19" s="12" t="str">
        <f>IFERROR(VLOOKUP($A19,'All Running Order working doc'!$A$4:$CO$60,BI$100,FALSE),"-")</f>
        <v>-</v>
      </c>
      <c r="BJ19" s="12" t="str">
        <f>IFERROR(VLOOKUP($A19,'All Running Order working doc'!$A$4:$CO$60,BJ$100,FALSE),"-")</f>
        <v>-</v>
      </c>
      <c r="BK19" s="12" t="str">
        <f>IFERROR(VLOOKUP($A19,'All Running Order working doc'!$A$4:$CO$60,BK$100,FALSE),"-")</f>
        <v>-</v>
      </c>
      <c r="BL19" s="12" t="str">
        <f>IFERROR(VLOOKUP($A19,'All Running Order working doc'!$A$4:$CO$60,BL$100,FALSE),"-")</f>
        <v>-</v>
      </c>
      <c r="BM19" s="12" t="str">
        <f>IFERROR(VLOOKUP($A19,'All Running Order working doc'!$A$4:$CO$60,BM$100,FALSE),"-")</f>
        <v>-</v>
      </c>
      <c r="BN19" s="12" t="str">
        <f>IFERROR(VLOOKUP($A19,'All Running Order working doc'!$A$4:$CO$60,BN$100,FALSE),"-")</f>
        <v>-</v>
      </c>
      <c r="BO19" s="12" t="str">
        <f>IFERROR(VLOOKUP($A19,'All Running Order working doc'!$A$4:$CO$60,BO$100,FALSE),"-")</f>
        <v>-</v>
      </c>
      <c r="BP19" s="12" t="str">
        <f>IFERROR(VLOOKUP($A19,'All Running Order working doc'!$A$4:$CO$60,BP$100,FALSE),"-")</f>
        <v>-</v>
      </c>
      <c r="BQ19" s="12" t="str">
        <f>IFERROR(VLOOKUP($A19,'All Running Order working doc'!$A$4:$CO$60,BQ$100,FALSE),"-")</f>
        <v>-</v>
      </c>
      <c r="BR19" s="12" t="str">
        <f>IFERROR(VLOOKUP($A19,'All Running Order working doc'!$A$4:$CO$60,BR$100,FALSE),"-")</f>
        <v>-</v>
      </c>
      <c r="BS19" s="12" t="str">
        <f>IFERROR(VLOOKUP($A19,'All Running Order working doc'!$A$4:$CO$60,BS$100,FALSE),"-")</f>
        <v>-</v>
      </c>
      <c r="BT19" s="12" t="str">
        <f>IFERROR(VLOOKUP($A19,'All Running Order working doc'!$A$4:$CO$60,BT$100,FALSE),"-")</f>
        <v>-</v>
      </c>
      <c r="BU19" s="12" t="str">
        <f>IFERROR(VLOOKUP($A19,'All Running Order working doc'!$A$4:$CO$60,BU$100,FALSE),"-")</f>
        <v>-</v>
      </c>
      <c r="BV19" s="12" t="str">
        <f>IFERROR(VLOOKUP($A19,'All Running Order working doc'!$A$4:$CO$60,BV$100,FALSE),"-")</f>
        <v>-</v>
      </c>
      <c r="BW19" s="12" t="str">
        <f>IFERROR(VLOOKUP($A19,'All Running Order working doc'!$A$4:$CO$60,BW$100,FALSE),"-")</f>
        <v>-</v>
      </c>
      <c r="BX19" s="12" t="str">
        <f>IFERROR(VLOOKUP($A19,'All Running Order working doc'!$A$4:$CO$60,BX$100,FALSE),"-")</f>
        <v>-</v>
      </c>
      <c r="BY19" s="12" t="str">
        <f>IFERROR(VLOOKUP($A19,'All Running Order working doc'!$A$4:$CO$60,BY$100,FALSE),"-")</f>
        <v>-</v>
      </c>
      <c r="BZ19" s="12" t="str">
        <f>IFERROR(VLOOKUP($A19,'All Running Order working doc'!$A$4:$CO$60,BZ$100,FALSE),"-")</f>
        <v>-</v>
      </c>
      <c r="CA19" s="12" t="str">
        <f>IFERROR(VLOOKUP($A19,'All Running Order working doc'!$A$4:$CO$60,CA$100,FALSE),"-")</f>
        <v>-</v>
      </c>
      <c r="CB19" s="12" t="str">
        <f>IFERROR(VLOOKUP($A19,'All Running Order working doc'!$A$4:$CO$60,CB$100,FALSE),"-")</f>
        <v>-</v>
      </c>
      <c r="CC19" s="12" t="str">
        <f>IFERROR(VLOOKUP($A19,'All Running Order working doc'!$A$4:$CO$60,CC$100,FALSE),"-")</f>
        <v>-</v>
      </c>
      <c r="CD19" s="12" t="str">
        <f>IFERROR(VLOOKUP($A19,'All Running Order working doc'!$A$4:$CO$60,CD$100,FALSE),"-")</f>
        <v>-</v>
      </c>
      <c r="CE19" s="12" t="str">
        <f>IFERROR(VLOOKUP($A19,'All Running Order working doc'!$A$4:$CO$60,CE$100,FALSE),"-")</f>
        <v>-</v>
      </c>
      <c r="CF19" s="12" t="str">
        <f>IFERROR(VLOOKUP($A19,'All Running Order working doc'!$A$4:$CO$60,CF$100,FALSE),"-")</f>
        <v>-</v>
      </c>
      <c r="CG19" s="12" t="str">
        <f>IFERROR(VLOOKUP($A19,'All Running Order working doc'!$A$4:$CO$60,CG$100,FALSE),"-")</f>
        <v>-</v>
      </c>
      <c r="CH19" s="12" t="str">
        <f>IFERROR(VLOOKUP($A19,'All Running Order working doc'!$A$4:$CO$60,CH$100,FALSE),"-")</f>
        <v>-</v>
      </c>
      <c r="CI19" s="12" t="str">
        <f>IFERROR(VLOOKUP($A19,'All Running Order working doc'!$A$4:$CO$60,CI$100,FALSE),"-")</f>
        <v>-</v>
      </c>
      <c r="CJ19" s="12" t="str">
        <f>IFERROR(VLOOKUP($A19,'All Running Order working doc'!$A$4:$CO$60,CJ$100,FALSE),"-")</f>
        <v>-</v>
      </c>
      <c r="CK19" s="12" t="str">
        <f>IFERROR(VLOOKUP($A19,'All Running Order working doc'!$A$4:$CO$60,CK$100,FALSE),"-")</f>
        <v>-</v>
      </c>
      <c r="CL19" s="12" t="str">
        <f>IFERROR(VLOOKUP($A19,'All Running Order working doc'!$A$4:$CO$60,CL$100,FALSE),"-")</f>
        <v>-</v>
      </c>
      <c r="CM19" s="12" t="str">
        <f>IFERROR(VLOOKUP($A19,'All Running Order working doc'!$A$4:$CO$60,CM$100,FALSE),"-")</f>
        <v>-</v>
      </c>
      <c r="CN19" s="12" t="str">
        <f>IFERROR(VLOOKUP($A19,'All Running Order working doc'!$A$4:$CO$60,CN$100,FALSE),"-")</f>
        <v>-</v>
      </c>
      <c r="CQ19" s="3">
        <v>16</v>
      </c>
    </row>
    <row r="20" spans="1:95" x14ac:dyDescent="0.3">
      <c r="A20" s="3" t="str">
        <f>CONCATENATE(Constants!$B$2,CQ20,)</f>
        <v>Red IRS17</v>
      </c>
      <c r="B20" s="12" t="str">
        <f>IFERROR(VLOOKUP($A20,'All Running Order working doc'!$A$4:$CO$60,B$100,FALSE),"-")</f>
        <v>-</v>
      </c>
      <c r="C20" s="12" t="str">
        <f>IFERROR(VLOOKUP($A20,'All Running Order working doc'!$A$4:$CO$60,C$100,FALSE),"-")</f>
        <v>-</v>
      </c>
      <c r="D20" s="12" t="str">
        <f>IFERROR(VLOOKUP($A20,'All Running Order working doc'!$A$4:$CO$60,D$100,FALSE),"-")</f>
        <v>-</v>
      </c>
      <c r="E20" s="12" t="str">
        <f>IFERROR(VLOOKUP($A20,'All Running Order working doc'!$A$4:$CO$60,E$100,FALSE),"-")</f>
        <v>-</v>
      </c>
      <c r="F20" s="12" t="str">
        <f>IFERROR(VLOOKUP($A20,'All Running Order working doc'!$A$4:$CO$60,F$100,FALSE),"-")</f>
        <v>-</v>
      </c>
      <c r="G20" s="12" t="str">
        <f>IFERROR(VLOOKUP($A20,'All Running Order working doc'!$A$4:$CO$60,G$100,FALSE),"-")</f>
        <v>-</v>
      </c>
      <c r="H20" s="12" t="str">
        <f>IFERROR(VLOOKUP($A20,'All Running Order working doc'!$A$4:$CO$60,H$100,FALSE),"-")</f>
        <v>-</v>
      </c>
      <c r="I20" s="12" t="str">
        <f>IFERROR(VLOOKUP($A20,'All Running Order working doc'!$A$4:$CO$60,I$100,FALSE),"-")</f>
        <v>-</v>
      </c>
      <c r="J20" s="12" t="str">
        <f>IFERROR(VLOOKUP($A20,'All Running Order working doc'!$A$4:$CO$60,J$100,FALSE),"-")</f>
        <v>-</v>
      </c>
      <c r="K20" s="12" t="str">
        <f>IFERROR(VLOOKUP($A20,'All Running Order working doc'!$A$4:$CO$60,K$100,FALSE),"-")</f>
        <v>-</v>
      </c>
      <c r="L20" s="12" t="str">
        <f>IFERROR(VLOOKUP($A20,'All Running Order working doc'!$A$4:$CO$60,L$100,FALSE),"-")</f>
        <v>-</v>
      </c>
      <c r="M20" s="12" t="str">
        <f>IFERROR(VLOOKUP($A20,'All Running Order working doc'!$A$4:$CO$60,M$100,FALSE),"-")</f>
        <v>-</v>
      </c>
      <c r="N20" s="12" t="str">
        <f>IFERROR(VLOOKUP($A20,'All Running Order working doc'!$A$4:$CO$60,N$100,FALSE),"-")</f>
        <v>-</v>
      </c>
      <c r="O20" s="12" t="str">
        <f>IFERROR(VLOOKUP($A20,'All Running Order working doc'!$A$4:$CO$60,O$100,FALSE),"-")</f>
        <v>-</v>
      </c>
      <c r="P20" s="12" t="str">
        <f>IFERROR(VLOOKUP($A20,'All Running Order working doc'!$A$4:$CO$60,P$100,FALSE),"-")</f>
        <v>-</v>
      </c>
      <c r="Q20" s="12" t="str">
        <f>IFERROR(VLOOKUP($A20,'All Running Order working doc'!$A$4:$CO$60,Q$100,FALSE),"-")</f>
        <v>-</v>
      </c>
      <c r="R20" s="12" t="str">
        <f>IFERROR(VLOOKUP($A20,'All Running Order working doc'!$A$4:$CO$60,R$100,FALSE),"-")</f>
        <v>-</v>
      </c>
      <c r="S20" s="12" t="str">
        <f>IFERROR(VLOOKUP($A20,'All Running Order working doc'!$A$4:$CO$60,S$100,FALSE),"-")</f>
        <v>-</v>
      </c>
      <c r="T20" s="12" t="str">
        <f>IFERROR(VLOOKUP($A20,'All Running Order working doc'!$A$4:$CO$60,T$100,FALSE),"-")</f>
        <v>-</v>
      </c>
      <c r="U20" s="12" t="str">
        <f>IFERROR(VLOOKUP($A20,'All Running Order working doc'!$A$4:$CO$60,U$100,FALSE),"-")</f>
        <v>-</v>
      </c>
      <c r="V20" s="12" t="str">
        <f>IFERROR(VLOOKUP($A20,'All Running Order working doc'!$A$4:$CO$60,V$100,FALSE),"-")</f>
        <v>-</v>
      </c>
      <c r="W20" s="12" t="str">
        <f>IFERROR(VLOOKUP($A20,'All Running Order working doc'!$A$4:$CO$60,W$100,FALSE),"-")</f>
        <v>-</v>
      </c>
      <c r="X20" s="12" t="str">
        <f>IFERROR(VLOOKUP($A20,'All Running Order working doc'!$A$4:$CO$60,X$100,FALSE),"-")</f>
        <v>-</v>
      </c>
      <c r="Y20" s="12" t="str">
        <f>IFERROR(VLOOKUP($A20,'All Running Order working doc'!$A$4:$CO$60,Y$100,FALSE),"-")</f>
        <v>-</v>
      </c>
      <c r="Z20" s="12" t="str">
        <f>IFERROR(VLOOKUP($A20,'All Running Order working doc'!$A$4:$CO$60,Z$100,FALSE),"-")</f>
        <v>-</v>
      </c>
      <c r="AA20" s="12" t="str">
        <f>IFERROR(VLOOKUP($A20,'All Running Order working doc'!$A$4:$CO$60,AA$100,FALSE),"-")</f>
        <v>-</v>
      </c>
      <c r="AB20" s="12" t="str">
        <f>IFERROR(VLOOKUP($A20,'All Running Order working doc'!$A$4:$CO$60,AB$100,FALSE),"-")</f>
        <v>-</v>
      </c>
      <c r="AC20" s="12" t="str">
        <f>IFERROR(VLOOKUP($A20,'All Running Order working doc'!$A$4:$CO$60,AC$100,FALSE),"-")</f>
        <v>-</v>
      </c>
      <c r="AD20" s="12" t="str">
        <f>IFERROR(VLOOKUP($A20,'All Running Order working doc'!$A$4:$CO$60,AD$100,FALSE),"-")</f>
        <v>-</v>
      </c>
      <c r="AE20" s="12" t="str">
        <f>IFERROR(VLOOKUP($A20,'All Running Order working doc'!$A$4:$CO$60,AE$100,FALSE),"-")</f>
        <v>-</v>
      </c>
      <c r="AF20" s="12" t="str">
        <f>IFERROR(VLOOKUP($A20,'All Running Order working doc'!$A$4:$CO$60,AF$100,FALSE),"-")</f>
        <v>-</v>
      </c>
      <c r="AG20" s="12" t="str">
        <f>IFERROR(VLOOKUP($A20,'All Running Order working doc'!$A$4:$CO$60,AG$100,FALSE),"-")</f>
        <v>-</v>
      </c>
      <c r="AH20" s="12" t="str">
        <f>IFERROR(VLOOKUP($A20,'All Running Order working doc'!$A$4:$CO$60,AH$100,FALSE),"-")</f>
        <v>-</v>
      </c>
      <c r="AI20" s="12" t="str">
        <f>IFERROR(VLOOKUP($A20,'All Running Order working doc'!$A$4:$CO$60,AI$100,FALSE),"-")</f>
        <v>-</v>
      </c>
      <c r="AJ20" s="12" t="str">
        <f>IFERROR(VLOOKUP($A20,'All Running Order working doc'!$A$4:$CO$60,AJ$100,FALSE),"-")</f>
        <v>-</v>
      </c>
      <c r="AK20" s="12" t="str">
        <f>IFERROR(VLOOKUP($A20,'All Running Order working doc'!$A$4:$CO$60,AK$100,FALSE),"-")</f>
        <v>-</v>
      </c>
      <c r="AL20" s="12" t="str">
        <f>IFERROR(VLOOKUP($A20,'All Running Order working doc'!$A$4:$CO$60,AL$100,FALSE),"-")</f>
        <v>-</v>
      </c>
      <c r="AM20" s="12" t="str">
        <f>IFERROR(VLOOKUP($A20,'All Running Order working doc'!$A$4:$CO$60,AM$100,FALSE),"-")</f>
        <v>-</v>
      </c>
      <c r="AN20" s="12" t="str">
        <f>IFERROR(VLOOKUP($A20,'All Running Order working doc'!$A$4:$CO$60,AN$100,FALSE),"-")</f>
        <v>-</v>
      </c>
      <c r="AO20" s="12" t="str">
        <f>IFERROR(VLOOKUP($A20,'All Running Order working doc'!$A$4:$CO$60,AO$100,FALSE),"-")</f>
        <v>-</v>
      </c>
      <c r="AP20" s="12" t="str">
        <f>IFERROR(VLOOKUP($A20,'All Running Order working doc'!$A$4:$CO$60,AP$100,FALSE),"-")</f>
        <v>-</v>
      </c>
      <c r="AQ20" s="12" t="str">
        <f>IFERROR(VLOOKUP($A20,'All Running Order working doc'!$A$4:$CO$60,AQ$100,FALSE),"-")</f>
        <v>-</v>
      </c>
      <c r="AR20" s="12" t="str">
        <f>IFERROR(VLOOKUP($A20,'All Running Order working doc'!$A$4:$CO$60,AR$100,FALSE),"-")</f>
        <v>-</v>
      </c>
      <c r="AS20" s="12" t="str">
        <f>IFERROR(VLOOKUP($A20,'All Running Order working doc'!$A$4:$CO$60,AS$100,FALSE),"-")</f>
        <v>-</v>
      </c>
      <c r="AT20" s="12" t="str">
        <f>IFERROR(VLOOKUP($A20,'All Running Order working doc'!$A$4:$CO$60,AT$100,FALSE),"-")</f>
        <v>-</v>
      </c>
      <c r="AU20" s="12" t="str">
        <f>IFERROR(VLOOKUP($A20,'All Running Order working doc'!$A$4:$CO$60,AU$100,FALSE),"-")</f>
        <v>-</v>
      </c>
      <c r="AV20" s="12" t="str">
        <f>IFERROR(VLOOKUP($A20,'All Running Order working doc'!$A$4:$CO$60,AV$100,FALSE),"-")</f>
        <v>-</v>
      </c>
      <c r="AW20" s="12" t="str">
        <f>IFERROR(VLOOKUP($A20,'All Running Order working doc'!$A$4:$CO$60,AW$100,FALSE),"-")</f>
        <v>-</v>
      </c>
      <c r="AX20" s="12" t="str">
        <f>IFERROR(VLOOKUP($A20,'All Running Order working doc'!$A$4:$CO$60,AX$100,FALSE),"-")</f>
        <v>-</v>
      </c>
      <c r="AY20" s="12" t="str">
        <f>IFERROR(VLOOKUP($A20,'All Running Order working doc'!$A$4:$CO$60,AY$100,FALSE),"-")</f>
        <v>-</v>
      </c>
      <c r="AZ20" s="12" t="str">
        <f>IFERROR(VLOOKUP($A20,'All Running Order working doc'!$A$4:$CO$60,AZ$100,FALSE),"-")</f>
        <v>-</v>
      </c>
      <c r="BA20" s="12" t="str">
        <f>IFERROR(VLOOKUP($A20,'All Running Order working doc'!$A$4:$CO$60,BA$100,FALSE),"-")</f>
        <v>-</v>
      </c>
      <c r="BB20" s="12" t="str">
        <f>IFERROR(VLOOKUP($A20,'All Running Order working doc'!$A$4:$CO$60,BB$100,FALSE),"-")</f>
        <v>-</v>
      </c>
      <c r="BC20" s="12" t="str">
        <f>IFERROR(VLOOKUP($A20,'All Running Order working doc'!$A$4:$CO$60,BC$100,FALSE),"-")</f>
        <v>-</v>
      </c>
      <c r="BD20" s="12" t="str">
        <f>IFERROR(VLOOKUP($A20,'All Running Order working doc'!$A$4:$CO$60,BD$100,FALSE),"-")</f>
        <v>-</v>
      </c>
      <c r="BE20" s="12" t="str">
        <f>IFERROR(VLOOKUP($A20,'All Running Order working doc'!$A$4:$CO$60,BE$100,FALSE),"-")</f>
        <v>-</v>
      </c>
      <c r="BF20" s="12" t="str">
        <f>IFERROR(VLOOKUP($A20,'All Running Order working doc'!$A$4:$CO$60,BF$100,FALSE),"-")</f>
        <v>-</v>
      </c>
      <c r="BG20" s="12" t="str">
        <f>IFERROR(VLOOKUP($A20,'All Running Order working doc'!$A$4:$CO$60,BG$100,FALSE),"-")</f>
        <v>-</v>
      </c>
      <c r="BH20" s="12" t="str">
        <f>IFERROR(VLOOKUP($A20,'All Running Order working doc'!$A$4:$CO$60,BH$100,FALSE),"-")</f>
        <v>-</v>
      </c>
      <c r="BI20" s="12" t="str">
        <f>IFERROR(VLOOKUP($A20,'All Running Order working doc'!$A$4:$CO$60,BI$100,FALSE),"-")</f>
        <v>-</v>
      </c>
      <c r="BJ20" s="12" t="str">
        <f>IFERROR(VLOOKUP($A20,'All Running Order working doc'!$A$4:$CO$60,BJ$100,FALSE),"-")</f>
        <v>-</v>
      </c>
      <c r="BK20" s="12" t="str">
        <f>IFERROR(VLOOKUP($A20,'All Running Order working doc'!$A$4:$CO$60,BK$100,FALSE),"-")</f>
        <v>-</v>
      </c>
      <c r="BL20" s="12" t="str">
        <f>IFERROR(VLOOKUP($A20,'All Running Order working doc'!$A$4:$CO$60,BL$100,FALSE),"-")</f>
        <v>-</v>
      </c>
      <c r="BM20" s="12" t="str">
        <f>IFERROR(VLOOKUP($A20,'All Running Order working doc'!$A$4:$CO$60,BM$100,FALSE),"-")</f>
        <v>-</v>
      </c>
      <c r="BN20" s="12" t="str">
        <f>IFERROR(VLOOKUP($A20,'All Running Order working doc'!$A$4:$CO$60,BN$100,FALSE),"-")</f>
        <v>-</v>
      </c>
      <c r="BO20" s="12" t="str">
        <f>IFERROR(VLOOKUP($A20,'All Running Order working doc'!$A$4:$CO$60,BO$100,FALSE),"-")</f>
        <v>-</v>
      </c>
      <c r="BP20" s="12" t="str">
        <f>IFERROR(VLOOKUP($A20,'All Running Order working doc'!$A$4:$CO$60,BP$100,FALSE),"-")</f>
        <v>-</v>
      </c>
      <c r="BQ20" s="12" t="str">
        <f>IFERROR(VLOOKUP($A20,'All Running Order working doc'!$A$4:$CO$60,BQ$100,FALSE),"-")</f>
        <v>-</v>
      </c>
      <c r="BR20" s="12" t="str">
        <f>IFERROR(VLOOKUP($A20,'All Running Order working doc'!$A$4:$CO$60,BR$100,FALSE),"-")</f>
        <v>-</v>
      </c>
      <c r="BS20" s="12" t="str">
        <f>IFERROR(VLOOKUP($A20,'All Running Order working doc'!$A$4:$CO$60,BS$100,FALSE),"-")</f>
        <v>-</v>
      </c>
      <c r="BT20" s="12" t="str">
        <f>IFERROR(VLOOKUP($A20,'All Running Order working doc'!$A$4:$CO$60,BT$100,FALSE),"-")</f>
        <v>-</v>
      </c>
      <c r="BU20" s="12" t="str">
        <f>IFERROR(VLOOKUP($A20,'All Running Order working doc'!$A$4:$CO$60,BU$100,FALSE),"-")</f>
        <v>-</v>
      </c>
      <c r="BV20" s="12" t="str">
        <f>IFERROR(VLOOKUP($A20,'All Running Order working doc'!$A$4:$CO$60,BV$100,FALSE),"-")</f>
        <v>-</v>
      </c>
      <c r="BW20" s="12" t="str">
        <f>IFERROR(VLOOKUP($A20,'All Running Order working doc'!$A$4:$CO$60,BW$100,FALSE),"-")</f>
        <v>-</v>
      </c>
      <c r="BX20" s="12" t="str">
        <f>IFERROR(VLOOKUP($A20,'All Running Order working doc'!$A$4:$CO$60,BX$100,FALSE),"-")</f>
        <v>-</v>
      </c>
      <c r="BY20" s="12" t="str">
        <f>IFERROR(VLOOKUP($A20,'All Running Order working doc'!$A$4:$CO$60,BY$100,FALSE),"-")</f>
        <v>-</v>
      </c>
      <c r="BZ20" s="12" t="str">
        <f>IFERROR(VLOOKUP($A20,'All Running Order working doc'!$A$4:$CO$60,BZ$100,FALSE),"-")</f>
        <v>-</v>
      </c>
      <c r="CA20" s="12" t="str">
        <f>IFERROR(VLOOKUP($A20,'All Running Order working doc'!$A$4:$CO$60,CA$100,FALSE),"-")</f>
        <v>-</v>
      </c>
      <c r="CB20" s="12" t="str">
        <f>IFERROR(VLOOKUP($A20,'All Running Order working doc'!$A$4:$CO$60,CB$100,FALSE),"-")</f>
        <v>-</v>
      </c>
      <c r="CC20" s="12" t="str">
        <f>IFERROR(VLOOKUP($A20,'All Running Order working doc'!$A$4:$CO$60,CC$100,FALSE),"-")</f>
        <v>-</v>
      </c>
      <c r="CD20" s="12" t="str">
        <f>IFERROR(VLOOKUP($A20,'All Running Order working doc'!$A$4:$CO$60,CD$100,FALSE),"-")</f>
        <v>-</v>
      </c>
      <c r="CE20" s="12" t="str">
        <f>IFERROR(VLOOKUP($A20,'All Running Order working doc'!$A$4:$CO$60,CE$100,FALSE),"-")</f>
        <v>-</v>
      </c>
      <c r="CF20" s="12" t="str">
        <f>IFERROR(VLOOKUP($A20,'All Running Order working doc'!$A$4:$CO$60,CF$100,FALSE),"-")</f>
        <v>-</v>
      </c>
      <c r="CG20" s="12" t="str">
        <f>IFERROR(VLOOKUP($A20,'All Running Order working doc'!$A$4:$CO$60,CG$100,FALSE),"-")</f>
        <v>-</v>
      </c>
      <c r="CH20" s="12" t="str">
        <f>IFERROR(VLOOKUP($A20,'All Running Order working doc'!$A$4:$CO$60,CH$100,FALSE),"-")</f>
        <v>-</v>
      </c>
      <c r="CI20" s="12" t="str">
        <f>IFERROR(VLOOKUP($A20,'All Running Order working doc'!$A$4:$CO$60,CI$100,FALSE),"-")</f>
        <v>-</v>
      </c>
      <c r="CJ20" s="12" t="str">
        <f>IFERROR(VLOOKUP($A20,'All Running Order working doc'!$A$4:$CO$60,CJ$100,FALSE),"-")</f>
        <v>-</v>
      </c>
      <c r="CK20" s="12" t="str">
        <f>IFERROR(VLOOKUP($A20,'All Running Order working doc'!$A$4:$CO$60,CK$100,FALSE),"-")</f>
        <v>-</v>
      </c>
      <c r="CL20" s="12" t="str">
        <f>IFERROR(VLOOKUP($A20,'All Running Order working doc'!$A$4:$CO$60,CL$100,FALSE),"-")</f>
        <v>-</v>
      </c>
      <c r="CM20" s="12" t="str">
        <f>IFERROR(VLOOKUP($A20,'All Running Order working doc'!$A$4:$CO$60,CM$100,FALSE),"-")</f>
        <v>-</v>
      </c>
      <c r="CN20" s="12" t="str">
        <f>IFERROR(VLOOKUP($A20,'All Running Order working doc'!$A$4:$CO$60,CN$100,FALSE),"-")</f>
        <v>-</v>
      </c>
      <c r="CQ20" s="3">
        <v>17</v>
      </c>
    </row>
    <row r="21" spans="1:95" x14ac:dyDescent="0.3">
      <c r="A21" s="3" t="str">
        <f>CONCATENATE(Constants!$B$2,CQ21,)</f>
        <v>Red IRS18</v>
      </c>
      <c r="B21" s="12" t="str">
        <f>IFERROR(VLOOKUP($A21,'All Running Order working doc'!$A$4:$CO$60,B$100,FALSE),"-")</f>
        <v>-</v>
      </c>
      <c r="C21" s="12" t="str">
        <f>IFERROR(VLOOKUP($A21,'All Running Order working doc'!$A$4:$CO$60,C$100,FALSE),"-")</f>
        <v>-</v>
      </c>
      <c r="D21" s="12" t="str">
        <f>IFERROR(VLOOKUP($A21,'All Running Order working doc'!$A$4:$CO$60,D$100,FALSE),"-")</f>
        <v>-</v>
      </c>
      <c r="E21" s="12" t="str">
        <f>IFERROR(VLOOKUP($A21,'All Running Order working doc'!$A$4:$CO$60,E$100,FALSE),"-")</f>
        <v>-</v>
      </c>
      <c r="F21" s="12" t="str">
        <f>IFERROR(VLOOKUP($A21,'All Running Order working doc'!$A$4:$CO$60,F$100,FALSE),"-")</f>
        <v>-</v>
      </c>
      <c r="G21" s="12" t="str">
        <f>IFERROR(VLOOKUP($A21,'All Running Order working doc'!$A$4:$CO$60,G$100,FALSE),"-")</f>
        <v>-</v>
      </c>
      <c r="H21" s="12" t="str">
        <f>IFERROR(VLOOKUP($A21,'All Running Order working doc'!$A$4:$CO$60,H$100,FALSE),"-")</f>
        <v>-</v>
      </c>
      <c r="I21" s="12" t="str">
        <f>IFERROR(VLOOKUP($A21,'All Running Order working doc'!$A$4:$CO$60,I$100,FALSE),"-")</f>
        <v>-</v>
      </c>
      <c r="J21" s="12" t="str">
        <f>IFERROR(VLOOKUP($A21,'All Running Order working doc'!$A$4:$CO$60,J$100,FALSE),"-")</f>
        <v>-</v>
      </c>
      <c r="K21" s="12" t="str">
        <f>IFERROR(VLOOKUP($A21,'All Running Order working doc'!$A$4:$CO$60,K$100,FALSE),"-")</f>
        <v>-</v>
      </c>
      <c r="L21" s="12" t="str">
        <f>IFERROR(VLOOKUP($A21,'All Running Order working doc'!$A$4:$CO$60,L$100,FALSE),"-")</f>
        <v>-</v>
      </c>
      <c r="M21" s="12" t="str">
        <f>IFERROR(VLOOKUP($A21,'All Running Order working doc'!$A$4:$CO$60,M$100,FALSE),"-")</f>
        <v>-</v>
      </c>
      <c r="N21" s="12" t="str">
        <f>IFERROR(VLOOKUP($A21,'All Running Order working doc'!$A$4:$CO$60,N$100,FALSE),"-")</f>
        <v>-</v>
      </c>
      <c r="O21" s="12" t="str">
        <f>IFERROR(VLOOKUP($A21,'All Running Order working doc'!$A$4:$CO$60,O$100,FALSE),"-")</f>
        <v>-</v>
      </c>
      <c r="P21" s="12" t="str">
        <f>IFERROR(VLOOKUP($A21,'All Running Order working doc'!$A$4:$CO$60,P$100,FALSE),"-")</f>
        <v>-</v>
      </c>
      <c r="Q21" s="12" t="str">
        <f>IFERROR(VLOOKUP($A21,'All Running Order working doc'!$A$4:$CO$60,Q$100,FALSE),"-")</f>
        <v>-</v>
      </c>
      <c r="R21" s="12" t="str">
        <f>IFERROR(VLOOKUP($A21,'All Running Order working doc'!$A$4:$CO$60,R$100,FALSE),"-")</f>
        <v>-</v>
      </c>
      <c r="S21" s="12" t="str">
        <f>IFERROR(VLOOKUP($A21,'All Running Order working doc'!$A$4:$CO$60,S$100,FALSE),"-")</f>
        <v>-</v>
      </c>
      <c r="T21" s="12" t="str">
        <f>IFERROR(VLOOKUP($A21,'All Running Order working doc'!$A$4:$CO$60,T$100,FALSE),"-")</f>
        <v>-</v>
      </c>
      <c r="U21" s="12" t="str">
        <f>IFERROR(VLOOKUP($A21,'All Running Order working doc'!$A$4:$CO$60,U$100,FALSE),"-")</f>
        <v>-</v>
      </c>
      <c r="V21" s="12" t="str">
        <f>IFERROR(VLOOKUP($A21,'All Running Order working doc'!$A$4:$CO$60,V$100,FALSE),"-")</f>
        <v>-</v>
      </c>
      <c r="W21" s="12" t="str">
        <f>IFERROR(VLOOKUP($A21,'All Running Order working doc'!$A$4:$CO$60,W$100,FALSE),"-")</f>
        <v>-</v>
      </c>
      <c r="X21" s="12" t="str">
        <f>IFERROR(VLOOKUP($A21,'All Running Order working doc'!$A$4:$CO$60,X$100,FALSE),"-")</f>
        <v>-</v>
      </c>
      <c r="Y21" s="12" t="str">
        <f>IFERROR(VLOOKUP($A21,'All Running Order working doc'!$A$4:$CO$60,Y$100,FALSE),"-")</f>
        <v>-</v>
      </c>
      <c r="Z21" s="12" t="str">
        <f>IFERROR(VLOOKUP($A21,'All Running Order working doc'!$A$4:$CO$60,Z$100,FALSE),"-")</f>
        <v>-</v>
      </c>
      <c r="AA21" s="12" t="str">
        <f>IFERROR(VLOOKUP($A21,'All Running Order working doc'!$A$4:$CO$60,AA$100,FALSE),"-")</f>
        <v>-</v>
      </c>
      <c r="AB21" s="12" t="str">
        <f>IFERROR(VLOOKUP($A21,'All Running Order working doc'!$A$4:$CO$60,AB$100,FALSE),"-")</f>
        <v>-</v>
      </c>
      <c r="AC21" s="12" t="str">
        <f>IFERROR(VLOOKUP($A21,'All Running Order working doc'!$A$4:$CO$60,AC$100,FALSE),"-")</f>
        <v>-</v>
      </c>
      <c r="AD21" s="12" t="str">
        <f>IFERROR(VLOOKUP($A21,'All Running Order working doc'!$A$4:$CO$60,AD$100,FALSE),"-")</f>
        <v>-</v>
      </c>
      <c r="AE21" s="12" t="str">
        <f>IFERROR(VLOOKUP($A21,'All Running Order working doc'!$A$4:$CO$60,AE$100,FALSE),"-")</f>
        <v>-</v>
      </c>
      <c r="AF21" s="12" t="str">
        <f>IFERROR(VLOOKUP($A21,'All Running Order working doc'!$A$4:$CO$60,AF$100,FALSE),"-")</f>
        <v>-</v>
      </c>
      <c r="AG21" s="12" t="str">
        <f>IFERROR(VLOOKUP($A21,'All Running Order working doc'!$A$4:$CO$60,AG$100,FALSE),"-")</f>
        <v>-</v>
      </c>
      <c r="AH21" s="12" t="str">
        <f>IFERROR(VLOOKUP($A21,'All Running Order working doc'!$A$4:$CO$60,AH$100,FALSE),"-")</f>
        <v>-</v>
      </c>
      <c r="AI21" s="12" t="str">
        <f>IFERROR(VLOOKUP($A21,'All Running Order working doc'!$A$4:$CO$60,AI$100,FALSE),"-")</f>
        <v>-</v>
      </c>
      <c r="AJ21" s="12" t="str">
        <f>IFERROR(VLOOKUP($A21,'All Running Order working doc'!$A$4:$CO$60,AJ$100,FALSE),"-")</f>
        <v>-</v>
      </c>
      <c r="AK21" s="12" t="str">
        <f>IFERROR(VLOOKUP($A21,'All Running Order working doc'!$A$4:$CO$60,AK$100,FALSE),"-")</f>
        <v>-</v>
      </c>
      <c r="AL21" s="12" t="str">
        <f>IFERROR(VLOOKUP($A21,'All Running Order working doc'!$A$4:$CO$60,AL$100,FALSE),"-")</f>
        <v>-</v>
      </c>
      <c r="AM21" s="12" t="str">
        <f>IFERROR(VLOOKUP($A21,'All Running Order working doc'!$A$4:$CO$60,AM$100,FALSE),"-")</f>
        <v>-</v>
      </c>
      <c r="AN21" s="12" t="str">
        <f>IFERROR(VLOOKUP($A21,'All Running Order working doc'!$A$4:$CO$60,AN$100,FALSE),"-")</f>
        <v>-</v>
      </c>
      <c r="AO21" s="12" t="str">
        <f>IFERROR(VLOOKUP($A21,'All Running Order working doc'!$A$4:$CO$60,AO$100,FALSE),"-")</f>
        <v>-</v>
      </c>
      <c r="AP21" s="12" t="str">
        <f>IFERROR(VLOOKUP($A21,'All Running Order working doc'!$A$4:$CO$60,AP$100,FALSE),"-")</f>
        <v>-</v>
      </c>
      <c r="AQ21" s="12" t="str">
        <f>IFERROR(VLOOKUP($A21,'All Running Order working doc'!$A$4:$CO$60,AQ$100,FALSE),"-")</f>
        <v>-</v>
      </c>
      <c r="AR21" s="12" t="str">
        <f>IFERROR(VLOOKUP($A21,'All Running Order working doc'!$A$4:$CO$60,AR$100,FALSE),"-")</f>
        <v>-</v>
      </c>
      <c r="AS21" s="12" t="str">
        <f>IFERROR(VLOOKUP($A21,'All Running Order working doc'!$A$4:$CO$60,AS$100,FALSE),"-")</f>
        <v>-</v>
      </c>
      <c r="AT21" s="12" t="str">
        <f>IFERROR(VLOOKUP($A21,'All Running Order working doc'!$A$4:$CO$60,AT$100,FALSE),"-")</f>
        <v>-</v>
      </c>
      <c r="AU21" s="12" t="str">
        <f>IFERROR(VLOOKUP($A21,'All Running Order working doc'!$A$4:$CO$60,AU$100,FALSE),"-")</f>
        <v>-</v>
      </c>
      <c r="AV21" s="12" t="str">
        <f>IFERROR(VLOOKUP($A21,'All Running Order working doc'!$A$4:$CO$60,AV$100,FALSE),"-")</f>
        <v>-</v>
      </c>
      <c r="AW21" s="12" t="str">
        <f>IFERROR(VLOOKUP($A21,'All Running Order working doc'!$A$4:$CO$60,AW$100,FALSE),"-")</f>
        <v>-</v>
      </c>
      <c r="AX21" s="12" t="str">
        <f>IFERROR(VLOOKUP($A21,'All Running Order working doc'!$A$4:$CO$60,AX$100,FALSE),"-")</f>
        <v>-</v>
      </c>
      <c r="AY21" s="12" t="str">
        <f>IFERROR(VLOOKUP($A21,'All Running Order working doc'!$A$4:$CO$60,AY$100,FALSE),"-")</f>
        <v>-</v>
      </c>
      <c r="AZ21" s="12" t="str">
        <f>IFERROR(VLOOKUP($A21,'All Running Order working doc'!$A$4:$CO$60,AZ$100,FALSE),"-")</f>
        <v>-</v>
      </c>
      <c r="BA21" s="12" t="str">
        <f>IFERROR(VLOOKUP($A21,'All Running Order working doc'!$A$4:$CO$60,BA$100,FALSE),"-")</f>
        <v>-</v>
      </c>
      <c r="BB21" s="12" t="str">
        <f>IFERROR(VLOOKUP($A21,'All Running Order working doc'!$A$4:$CO$60,BB$100,FALSE),"-")</f>
        <v>-</v>
      </c>
      <c r="BC21" s="12" t="str">
        <f>IFERROR(VLOOKUP($A21,'All Running Order working doc'!$A$4:$CO$60,BC$100,FALSE),"-")</f>
        <v>-</v>
      </c>
      <c r="BD21" s="12" t="str">
        <f>IFERROR(VLOOKUP($A21,'All Running Order working doc'!$A$4:$CO$60,BD$100,FALSE),"-")</f>
        <v>-</v>
      </c>
      <c r="BE21" s="12" t="str">
        <f>IFERROR(VLOOKUP($A21,'All Running Order working doc'!$A$4:$CO$60,BE$100,FALSE),"-")</f>
        <v>-</v>
      </c>
      <c r="BF21" s="12" t="str">
        <f>IFERROR(VLOOKUP($A21,'All Running Order working doc'!$A$4:$CO$60,BF$100,FALSE),"-")</f>
        <v>-</v>
      </c>
      <c r="BG21" s="12" t="str">
        <f>IFERROR(VLOOKUP($A21,'All Running Order working doc'!$A$4:$CO$60,BG$100,FALSE),"-")</f>
        <v>-</v>
      </c>
      <c r="BH21" s="12" t="str">
        <f>IFERROR(VLOOKUP($A21,'All Running Order working doc'!$A$4:$CO$60,BH$100,FALSE),"-")</f>
        <v>-</v>
      </c>
      <c r="BI21" s="12" t="str">
        <f>IFERROR(VLOOKUP($A21,'All Running Order working doc'!$A$4:$CO$60,BI$100,FALSE),"-")</f>
        <v>-</v>
      </c>
      <c r="BJ21" s="12" t="str">
        <f>IFERROR(VLOOKUP($A21,'All Running Order working doc'!$A$4:$CO$60,BJ$100,FALSE),"-")</f>
        <v>-</v>
      </c>
      <c r="BK21" s="12" t="str">
        <f>IFERROR(VLOOKUP($A21,'All Running Order working doc'!$A$4:$CO$60,BK$100,FALSE),"-")</f>
        <v>-</v>
      </c>
      <c r="BL21" s="12" t="str">
        <f>IFERROR(VLOOKUP($A21,'All Running Order working doc'!$A$4:$CO$60,BL$100,FALSE),"-")</f>
        <v>-</v>
      </c>
      <c r="BM21" s="12" t="str">
        <f>IFERROR(VLOOKUP($A21,'All Running Order working doc'!$A$4:$CO$60,BM$100,FALSE),"-")</f>
        <v>-</v>
      </c>
      <c r="BN21" s="12" t="str">
        <f>IFERROR(VLOOKUP($A21,'All Running Order working doc'!$A$4:$CO$60,BN$100,FALSE),"-")</f>
        <v>-</v>
      </c>
      <c r="BO21" s="12" t="str">
        <f>IFERROR(VLOOKUP($A21,'All Running Order working doc'!$A$4:$CO$60,BO$100,FALSE),"-")</f>
        <v>-</v>
      </c>
      <c r="BP21" s="12" t="str">
        <f>IFERROR(VLOOKUP($A21,'All Running Order working doc'!$A$4:$CO$60,BP$100,FALSE),"-")</f>
        <v>-</v>
      </c>
      <c r="BQ21" s="12" t="str">
        <f>IFERROR(VLOOKUP($A21,'All Running Order working doc'!$A$4:$CO$60,BQ$100,FALSE),"-")</f>
        <v>-</v>
      </c>
      <c r="BR21" s="12" t="str">
        <f>IFERROR(VLOOKUP($A21,'All Running Order working doc'!$A$4:$CO$60,BR$100,FALSE),"-")</f>
        <v>-</v>
      </c>
      <c r="BS21" s="12" t="str">
        <f>IFERROR(VLOOKUP($A21,'All Running Order working doc'!$A$4:$CO$60,BS$100,FALSE),"-")</f>
        <v>-</v>
      </c>
      <c r="BT21" s="12" t="str">
        <f>IFERROR(VLOOKUP($A21,'All Running Order working doc'!$A$4:$CO$60,BT$100,FALSE),"-")</f>
        <v>-</v>
      </c>
      <c r="BU21" s="12" t="str">
        <f>IFERROR(VLOOKUP($A21,'All Running Order working doc'!$A$4:$CO$60,BU$100,FALSE),"-")</f>
        <v>-</v>
      </c>
      <c r="BV21" s="12" t="str">
        <f>IFERROR(VLOOKUP($A21,'All Running Order working doc'!$A$4:$CO$60,BV$100,FALSE),"-")</f>
        <v>-</v>
      </c>
      <c r="BW21" s="12" t="str">
        <f>IFERROR(VLOOKUP($A21,'All Running Order working doc'!$A$4:$CO$60,BW$100,FALSE),"-")</f>
        <v>-</v>
      </c>
      <c r="BX21" s="12" t="str">
        <f>IFERROR(VLOOKUP($A21,'All Running Order working doc'!$A$4:$CO$60,BX$100,FALSE),"-")</f>
        <v>-</v>
      </c>
      <c r="BY21" s="12" t="str">
        <f>IFERROR(VLOOKUP($A21,'All Running Order working doc'!$A$4:$CO$60,BY$100,FALSE),"-")</f>
        <v>-</v>
      </c>
      <c r="BZ21" s="12" t="str">
        <f>IFERROR(VLOOKUP($A21,'All Running Order working doc'!$A$4:$CO$60,BZ$100,FALSE),"-")</f>
        <v>-</v>
      </c>
      <c r="CA21" s="12" t="str">
        <f>IFERROR(VLOOKUP($A21,'All Running Order working doc'!$A$4:$CO$60,CA$100,FALSE),"-")</f>
        <v>-</v>
      </c>
      <c r="CB21" s="12" t="str">
        <f>IFERROR(VLOOKUP($A21,'All Running Order working doc'!$A$4:$CO$60,CB$100,FALSE),"-")</f>
        <v>-</v>
      </c>
      <c r="CC21" s="12" t="str">
        <f>IFERROR(VLOOKUP($A21,'All Running Order working doc'!$A$4:$CO$60,CC$100,FALSE),"-")</f>
        <v>-</v>
      </c>
      <c r="CD21" s="12" t="str">
        <f>IFERROR(VLOOKUP($A21,'All Running Order working doc'!$A$4:$CO$60,CD$100,FALSE),"-")</f>
        <v>-</v>
      </c>
      <c r="CE21" s="12" t="str">
        <f>IFERROR(VLOOKUP($A21,'All Running Order working doc'!$A$4:$CO$60,CE$100,FALSE),"-")</f>
        <v>-</v>
      </c>
      <c r="CF21" s="12" t="str">
        <f>IFERROR(VLOOKUP($A21,'All Running Order working doc'!$A$4:$CO$60,CF$100,FALSE),"-")</f>
        <v>-</v>
      </c>
      <c r="CG21" s="12" t="str">
        <f>IFERROR(VLOOKUP($A21,'All Running Order working doc'!$A$4:$CO$60,CG$100,FALSE),"-")</f>
        <v>-</v>
      </c>
      <c r="CH21" s="12" t="str">
        <f>IFERROR(VLOOKUP($A21,'All Running Order working doc'!$A$4:$CO$60,CH$100,FALSE),"-")</f>
        <v>-</v>
      </c>
      <c r="CI21" s="12" t="str">
        <f>IFERROR(VLOOKUP($A21,'All Running Order working doc'!$A$4:$CO$60,CI$100,FALSE),"-")</f>
        <v>-</v>
      </c>
      <c r="CJ21" s="12" t="str">
        <f>IFERROR(VLOOKUP($A21,'All Running Order working doc'!$A$4:$CO$60,CJ$100,FALSE),"-")</f>
        <v>-</v>
      </c>
      <c r="CK21" s="12" t="str">
        <f>IFERROR(VLOOKUP($A21,'All Running Order working doc'!$A$4:$CO$60,CK$100,FALSE),"-")</f>
        <v>-</v>
      </c>
      <c r="CL21" s="12" t="str">
        <f>IFERROR(VLOOKUP($A21,'All Running Order working doc'!$A$4:$CO$60,CL$100,FALSE),"-")</f>
        <v>-</v>
      </c>
      <c r="CM21" s="12" t="str">
        <f>IFERROR(VLOOKUP($A21,'All Running Order working doc'!$A$4:$CO$60,CM$100,FALSE),"-")</f>
        <v>-</v>
      </c>
      <c r="CN21" s="12" t="str">
        <f>IFERROR(VLOOKUP($A21,'All Running Order working doc'!$A$4:$CO$60,CN$100,FALSE),"-")</f>
        <v>-</v>
      </c>
      <c r="CQ21" s="3">
        <v>18</v>
      </c>
    </row>
    <row r="22" spans="1:95" x14ac:dyDescent="0.3">
      <c r="A22" s="3" t="str">
        <f>CONCATENATE(Constants!$B$2,CQ22,)</f>
        <v>Red IRS19</v>
      </c>
      <c r="B22" s="12" t="str">
        <f>IFERROR(VLOOKUP($A22,'All Running Order working doc'!$A$4:$CO$60,B$100,FALSE),"-")</f>
        <v>-</v>
      </c>
      <c r="C22" s="12" t="str">
        <f>IFERROR(VLOOKUP($A22,'All Running Order working doc'!$A$4:$CO$60,C$100,FALSE),"-")</f>
        <v>-</v>
      </c>
      <c r="D22" s="12" t="str">
        <f>IFERROR(VLOOKUP($A22,'All Running Order working doc'!$A$4:$CO$60,D$100,FALSE),"-")</f>
        <v>-</v>
      </c>
      <c r="E22" s="12" t="str">
        <f>IFERROR(VLOOKUP($A22,'All Running Order working doc'!$A$4:$CO$60,E$100,FALSE),"-")</f>
        <v>-</v>
      </c>
      <c r="F22" s="12" t="str">
        <f>IFERROR(VLOOKUP($A22,'All Running Order working doc'!$A$4:$CO$60,F$100,FALSE),"-")</f>
        <v>-</v>
      </c>
      <c r="G22" s="12" t="str">
        <f>IFERROR(VLOOKUP($A22,'All Running Order working doc'!$A$4:$CO$60,G$100,FALSE),"-")</f>
        <v>-</v>
      </c>
      <c r="H22" s="12" t="str">
        <f>IFERROR(VLOOKUP($A22,'All Running Order working doc'!$A$4:$CO$60,H$100,FALSE),"-")</f>
        <v>-</v>
      </c>
      <c r="I22" s="12" t="str">
        <f>IFERROR(VLOOKUP($A22,'All Running Order working doc'!$A$4:$CO$60,I$100,FALSE),"-")</f>
        <v>-</v>
      </c>
      <c r="J22" s="12" t="str">
        <f>IFERROR(VLOOKUP($A22,'All Running Order working doc'!$A$4:$CO$60,J$100,FALSE),"-")</f>
        <v>-</v>
      </c>
      <c r="K22" s="12" t="str">
        <f>IFERROR(VLOOKUP($A22,'All Running Order working doc'!$A$4:$CO$60,K$100,FALSE),"-")</f>
        <v>-</v>
      </c>
      <c r="L22" s="12" t="str">
        <f>IFERROR(VLOOKUP($A22,'All Running Order working doc'!$A$4:$CO$60,L$100,FALSE),"-")</f>
        <v>-</v>
      </c>
      <c r="M22" s="12" t="str">
        <f>IFERROR(VLOOKUP($A22,'All Running Order working doc'!$A$4:$CO$60,M$100,FALSE),"-")</f>
        <v>-</v>
      </c>
      <c r="N22" s="12" t="str">
        <f>IFERROR(VLOOKUP($A22,'All Running Order working doc'!$A$4:$CO$60,N$100,FALSE),"-")</f>
        <v>-</v>
      </c>
      <c r="O22" s="12" t="str">
        <f>IFERROR(VLOOKUP($A22,'All Running Order working doc'!$A$4:$CO$60,O$100,FALSE),"-")</f>
        <v>-</v>
      </c>
      <c r="P22" s="12" t="str">
        <f>IFERROR(VLOOKUP($A22,'All Running Order working doc'!$A$4:$CO$60,P$100,FALSE),"-")</f>
        <v>-</v>
      </c>
      <c r="Q22" s="12" t="str">
        <f>IFERROR(VLOOKUP($A22,'All Running Order working doc'!$A$4:$CO$60,Q$100,FALSE),"-")</f>
        <v>-</v>
      </c>
      <c r="R22" s="12" t="str">
        <f>IFERROR(VLOOKUP($A22,'All Running Order working doc'!$A$4:$CO$60,R$100,FALSE),"-")</f>
        <v>-</v>
      </c>
      <c r="S22" s="12" t="str">
        <f>IFERROR(VLOOKUP($A22,'All Running Order working doc'!$A$4:$CO$60,S$100,FALSE),"-")</f>
        <v>-</v>
      </c>
      <c r="T22" s="12" t="str">
        <f>IFERROR(VLOOKUP($A22,'All Running Order working doc'!$A$4:$CO$60,T$100,FALSE),"-")</f>
        <v>-</v>
      </c>
      <c r="U22" s="12" t="str">
        <f>IFERROR(VLOOKUP($A22,'All Running Order working doc'!$A$4:$CO$60,U$100,FALSE),"-")</f>
        <v>-</v>
      </c>
      <c r="V22" s="12" t="str">
        <f>IFERROR(VLOOKUP($A22,'All Running Order working doc'!$A$4:$CO$60,V$100,FALSE),"-")</f>
        <v>-</v>
      </c>
      <c r="W22" s="12" t="str">
        <f>IFERROR(VLOOKUP($A22,'All Running Order working doc'!$A$4:$CO$60,W$100,FALSE),"-")</f>
        <v>-</v>
      </c>
      <c r="X22" s="12" t="str">
        <f>IFERROR(VLOOKUP($A22,'All Running Order working doc'!$A$4:$CO$60,X$100,FALSE),"-")</f>
        <v>-</v>
      </c>
      <c r="Y22" s="12" t="str">
        <f>IFERROR(VLOOKUP($A22,'All Running Order working doc'!$A$4:$CO$60,Y$100,FALSE),"-")</f>
        <v>-</v>
      </c>
      <c r="Z22" s="12" t="str">
        <f>IFERROR(VLOOKUP($A22,'All Running Order working doc'!$A$4:$CO$60,Z$100,FALSE),"-")</f>
        <v>-</v>
      </c>
      <c r="AA22" s="12" t="str">
        <f>IFERROR(VLOOKUP($A22,'All Running Order working doc'!$A$4:$CO$60,AA$100,FALSE),"-")</f>
        <v>-</v>
      </c>
      <c r="AB22" s="12" t="str">
        <f>IFERROR(VLOOKUP($A22,'All Running Order working doc'!$A$4:$CO$60,AB$100,FALSE),"-")</f>
        <v>-</v>
      </c>
      <c r="AC22" s="12" t="str">
        <f>IFERROR(VLOOKUP($A22,'All Running Order working doc'!$A$4:$CO$60,AC$100,FALSE),"-")</f>
        <v>-</v>
      </c>
      <c r="AD22" s="12" t="str">
        <f>IFERROR(VLOOKUP($A22,'All Running Order working doc'!$A$4:$CO$60,AD$100,FALSE),"-")</f>
        <v>-</v>
      </c>
      <c r="AE22" s="12" t="str">
        <f>IFERROR(VLOOKUP($A22,'All Running Order working doc'!$A$4:$CO$60,AE$100,FALSE),"-")</f>
        <v>-</v>
      </c>
      <c r="AF22" s="12" t="str">
        <f>IFERROR(VLOOKUP($A22,'All Running Order working doc'!$A$4:$CO$60,AF$100,FALSE),"-")</f>
        <v>-</v>
      </c>
      <c r="AG22" s="12" t="str">
        <f>IFERROR(VLOOKUP($A22,'All Running Order working doc'!$A$4:$CO$60,AG$100,FALSE),"-")</f>
        <v>-</v>
      </c>
      <c r="AH22" s="12" t="str">
        <f>IFERROR(VLOOKUP($A22,'All Running Order working doc'!$A$4:$CO$60,AH$100,FALSE),"-")</f>
        <v>-</v>
      </c>
      <c r="AI22" s="12" t="str">
        <f>IFERROR(VLOOKUP($A22,'All Running Order working doc'!$A$4:$CO$60,AI$100,FALSE),"-")</f>
        <v>-</v>
      </c>
      <c r="AJ22" s="12" t="str">
        <f>IFERROR(VLOOKUP($A22,'All Running Order working doc'!$A$4:$CO$60,AJ$100,FALSE),"-")</f>
        <v>-</v>
      </c>
      <c r="AK22" s="12" t="str">
        <f>IFERROR(VLOOKUP($A22,'All Running Order working doc'!$A$4:$CO$60,AK$100,FALSE),"-")</f>
        <v>-</v>
      </c>
      <c r="AL22" s="12" t="str">
        <f>IFERROR(VLOOKUP($A22,'All Running Order working doc'!$A$4:$CO$60,AL$100,FALSE),"-")</f>
        <v>-</v>
      </c>
      <c r="AM22" s="12" t="str">
        <f>IFERROR(VLOOKUP($A22,'All Running Order working doc'!$A$4:$CO$60,AM$100,FALSE),"-")</f>
        <v>-</v>
      </c>
      <c r="AN22" s="12" t="str">
        <f>IFERROR(VLOOKUP($A22,'All Running Order working doc'!$A$4:$CO$60,AN$100,FALSE),"-")</f>
        <v>-</v>
      </c>
      <c r="AO22" s="12" t="str">
        <f>IFERROR(VLOOKUP($A22,'All Running Order working doc'!$A$4:$CO$60,AO$100,FALSE),"-")</f>
        <v>-</v>
      </c>
      <c r="AP22" s="12" t="str">
        <f>IFERROR(VLOOKUP($A22,'All Running Order working doc'!$A$4:$CO$60,AP$100,FALSE),"-")</f>
        <v>-</v>
      </c>
      <c r="AQ22" s="12" t="str">
        <f>IFERROR(VLOOKUP($A22,'All Running Order working doc'!$A$4:$CO$60,AQ$100,FALSE),"-")</f>
        <v>-</v>
      </c>
      <c r="AR22" s="12" t="str">
        <f>IFERROR(VLOOKUP($A22,'All Running Order working doc'!$A$4:$CO$60,AR$100,FALSE),"-")</f>
        <v>-</v>
      </c>
      <c r="AS22" s="12" t="str">
        <f>IFERROR(VLOOKUP($A22,'All Running Order working doc'!$A$4:$CO$60,AS$100,FALSE),"-")</f>
        <v>-</v>
      </c>
      <c r="AT22" s="12" t="str">
        <f>IFERROR(VLOOKUP($A22,'All Running Order working doc'!$A$4:$CO$60,AT$100,FALSE),"-")</f>
        <v>-</v>
      </c>
      <c r="AU22" s="12" t="str">
        <f>IFERROR(VLOOKUP($A22,'All Running Order working doc'!$A$4:$CO$60,AU$100,FALSE),"-")</f>
        <v>-</v>
      </c>
      <c r="AV22" s="12" t="str">
        <f>IFERROR(VLOOKUP($A22,'All Running Order working doc'!$A$4:$CO$60,AV$100,FALSE),"-")</f>
        <v>-</v>
      </c>
      <c r="AW22" s="12" t="str">
        <f>IFERROR(VLOOKUP($A22,'All Running Order working doc'!$A$4:$CO$60,AW$100,FALSE),"-")</f>
        <v>-</v>
      </c>
      <c r="AX22" s="12" t="str">
        <f>IFERROR(VLOOKUP($A22,'All Running Order working doc'!$A$4:$CO$60,AX$100,FALSE),"-")</f>
        <v>-</v>
      </c>
      <c r="AY22" s="12" t="str">
        <f>IFERROR(VLOOKUP($A22,'All Running Order working doc'!$A$4:$CO$60,AY$100,FALSE),"-")</f>
        <v>-</v>
      </c>
      <c r="AZ22" s="12" t="str">
        <f>IFERROR(VLOOKUP($A22,'All Running Order working doc'!$A$4:$CO$60,AZ$100,FALSE),"-")</f>
        <v>-</v>
      </c>
      <c r="BA22" s="12" t="str">
        <f>IFERROR(VLOOKUP($A22,'All Running Order working doc'!$A$4:$CO$60,BA$100,FALSE),"-")</f>
        <v>-</v>
      </c>
      <c r="BB22" s="12" t="str">
        <f>IFERROR(VLOOKUP($A22,'All Running Order working doc'!$A$4:$CO$60,BB$100,FALSE),"-")</f>
        <v>-</v>
      </c>
      <c r="BC22" s="12" t="str">
        <f>IFERROR(VLOOKUP($A22,'All Running Order working doc'!$A$4:$CO$60,BC$100,FALSE),"-")</f>
        <v>-</v>
      </c>
      <c r="BD22" s="12" t="str">
        <f>IFERROR(VLOOKUP($A22,'All Running Order working doc'!$A$4:$CO$60,BD$100,FALSE),"-")</f>
        <v>-</v>
      </c>
      <c r="BE22" s="12" t="str">
        <f>IFERROR(VLOOKUP($A22,'All Running Order working doc'!$A$4:$CO$60,BE$100,FALSE),"-")</f>
        <v>-</v>
      </c>
      <c r="BF22" s="12" t="str">
        <f>IFERROR(VLOOKUP($A22,'All Running Order working doc'!$A$4:$CO$60,BF$100,FALSE),"-")</f>
        <v>-</v>
      </c>
      <c r="BG22" s="12" t="str">
        <f>IFERROR(VLOOKUP($A22,'All Running Order working doc'!$A$4:$CO$60,BG$100,FALSE),"-")</f>
        <v>-</v>
      </c>
      <c r="BH22" s="12" t="str">
        <f>IFERROR(VLOOKUP($A22,'All Running Order working doc'!$A$4:$CO$60,BH$100,FALSE),"-")</f>
        <v>-</v>
      </c>
      <c r="BI22" s="12" t="str">
        <f>IFERROR(VLOOKUP($A22,'All Running Order working doc'!$A$4:$CO$60,BI$100,FALSE),"-")</f>
        <v>-</v>
      </c>
      <c r="BJ22" s="12" t="str">
        <f>IFERROR(VLOOKUP($A22,'All Running Order working doc'!$A$4:$CO$60,BJ$100,FALSE),"-")</f>
        <v>-</v>
      </c>
      <c r="BK22" s="12" t="str">
        <f>IFERROR(VLOOKUP($A22,'All Running Order working doc'!$A$4:$CO$60,BK$100,FALSE),"-")</f>
        <v>-</v>
      </c>
      <c r="BL22" s="12" t="str">
        <f>IFERROR(VLOOKUP($A22,'All Running Order working doc'!$A$4:$CO$60,BL$100,FALSE),"-")</f>
        <v>-</v>
      </c>
      <c r="BM22" s="12" t="str">
        <f>IFERROR(VLOOKUP($A22,'All Running Order working doc'!$A$4:$CO$60,BM$100,FALSE),"-")</f>
        <v>-</v>
      </c>
      <c r="BN22" s="12" t="str">
        <f>IFERROR(VLOOKUP($A22,'All Running Order working doc'!$A$4:$CO$60,BN$100,FALSE),"-")</f>
        <v>-</v>
      </c>
      <c r="BO22" s="12" t="str">
        <f>IFERROR(VLOOKUP($A22,'All Running Order working doc'!$A$4:$CO$60,BO$100,FALSE),"-")</f>
        <v>-</v>
      </c>
      <c r="BP22" s="12" t="str">
        <f>IFERROR(VLOOKUP($A22,'All Running Order working doc'!$A$4:$CO$60,BP$100,FALSE),"-")</f>
        <v>-</v>
      </c>
      <c r="BQ22" s="12" t="str">
        <f>IFERROR(VLOOKUP($A22,'All Running Order working doc'!$A$4:$CO$60,BQ$100,FALSE),"-")</f>
        <v>-</v>
      </c>
      <c r="BR22" s="12" t="str">
        <f>IFERROR(VLOOKUP($A22,'All Running Order working doc'!$A$4:$CO$60,BR$100,FALSE),"-")</f>
        <v>-</v>
      </c>
      <c r="BS22" s="12" t="str">
        <f>IFERROR(VLOOKUP($A22,'All Running Order working doc'!$A$4:$CO$60,BS$100,FALSE),"-")</f>
        <v>-</v>
      </c>
      <c r="BT22" s="12" t="str">
        <f>IFERROR(VLOOKUP($A22,'All Running Order working doc'!$A$4:$CO$60,BT$100,FALSE),"-")</f>
        <v>-</v>
      </c>
      <c r="BU22" s="12" t="str">
        <f>IFERROR(VLOOKUP($A22,'All Running Order working doc'!$A$4:$CO$60,BU$100,FALSE),"-")</f>
        <v>-</v>
      </c>
      <c r="BV22" s="12" t="str">
        <f>IFERROR(VLOOKUP($A22,'All Running Order working doc'!$A$4:$CO$60,BV$100,FALSE),"-")</f>
        <v>-</v>
      </c>
      <c r="BW22" s="12" t="str">
        <f>IFERROR(VLOOKUP($A22,'All Running Order working doc'!$A$4:$CO$60,BW$100,FALSE),"-")</f>
        <v>-</v>
      </c>
      <c r="BX22" s="12" t="str">
        <f>IFERROR(VLOOKUP($A22,'All Running Order working doc'!$A$4:$CO$60,BX$100,FALSE),"-")</f>
        <v>-</v>
      </c>
      <c r="BY22" s="12" t="str">
        <f>IFERROR(VLOOKUP($A22,'All Running Order working doc'!$A$4:$CO$60,BY$100,FALSE),"-")</f>
        <v>-</v>
      </c>
      <c r="BZ22" s="12" t="str">
        <f>IFERROR(VLOOKUP($A22,'All Running Order working doc'!$A$4:$CO$60,BZ$100,FALSE),"-")</f>
        <v>-</v>
      </c>
      <c r="CA22" s="12" t="str">
        <f>IFERROR(VLOOKUP($A22,'All Running Order working doc'!$A$4:$CO$60,CA$100,FALSE),"-")</f>
        <v>-</v>
      </c>
      <c r="CB22" s="12" t="str">
        <f>IFERROR(VLOOKUP($A22,'All Running Order working doc'!$A$4:$CO$60,CB$100,FALSE),"-")</f>
        <v>-</v>
      </c>
      <c r="CC22" s="12" t="str">
        <f>IFERROR(VLOOKUP($A22,'All Running Order working doc'!$A$4:$CO$60,CC$100,FALSE),"-")</f>
        <v>-</v>
      </c>
      <c r="CD22" s="12" t="str">
        <f>IFERROR(VLOOKUP($A22,'All Running Order working doc'!$A$4:$CO$60,CD$100,FALSE),"-")</f>
        <v>-</v>
      </c>
      <c r="CE22" s="12" t="str">
        <f>IFERROR(VLOOKUP($A22,'All Running Order working doc'!$A$4:$CO$60,CE$100,FALSE),"-")</f>
        <v>-</v>
      </c>
      <c r="CF22" s="12" t="str">
        <f>IFERROR(VLOOKUP($A22,'All Running Order working doc'!$A$4:$CO$60,CF$100,FALSE),"-")</f>
        <v>-</v>
      </c>
      <c r="CG22" s="12" t="str">
        <f>IFERROR(VLOOKUP($A22,'All Running Order working doc'!$A$4:$CO$60,CG$100,FALSE),"-")</f>
        <v>-</v>
      </c>
      <c r="CH22" s="12" t="str">
        <f>IFERROR(VLOOKUP($A22,'All Running Order working doc'!$A$4:$CO$60,CH$100,FALSE),"-")</f>
        <v>-</v>
      </c>
      <c r="CI22" s="12" t="str">
        <f>IFERROR(VLOOKUP($A22,'All Running Order working doc'!$A$4:$CO$60,CI$100,FALSE),"-")</f>
        <v>-</v>
      </c>
      <c r="CJ22" s="12" t="str">
        <f>IFERROR(VLOOKUP($A22,'All Running Order working doc'!$A$4:$CO$60,CJ$100,FALSE),"-")</f>
        <v>-</v>
      </c>
      <c r="CK22" s="12" t="str">
        <f>IFERROR(VLOOKUP($A22,'All Running Order working doc'!$A$4:$CO$60,CK$100,FALSE),"-")</f>
        <v>-</v>
      </c>
      <c r="CL22" s="12" t="str">
        <f>IFERROR(VLOOKUP($A22,'All Running Order working doc'!$A$4:$CO$60,CL$100,FALSE),"-")</f>
        <v>-</v>
      </c>
      <c r="CM22" s="12" t="str">
        <f>IFERROR(VLOOKUP($A22,'All Running Order working doc'!$A$4:$CO$60,CM$100,FALSE),"-")</f>
        <v>-</v>
      </c>
      <c r="CN22" s="12" t="str">
        <f>IFERROR(VLOOKUP($A22,'All Running Order working doc'!$A$4:$CO$60,CN$100,FALSE),"-")</f>
        <v>-</v>
      </c>
      <c r="CQ22" s="3">
        <v>19</v>
      </c>
    </row>
    <row r="23" spans="1:95" x14ac:dyDescent="0.3">
      <c r="A23" s="3" t="str">
        <f>CONCATENATE(Constants!$B$2,CQ23,)</f>
        <v>Red IRS20</v>
      </c>
      <c r="B23" s="12" t="str">
        <f>IFERROR(VLOOKUP($A23,'All Running Order working doc'!$A$4:$CO$60,B$100,FALSE),"-")</f>
        <v>-</v>
      </c>
      <c r="C23" s="12" t="str">
        <f>IFERROR(VLOOKUP($A23,'All Running Order working doc'!$A$4:$CO$60,C$100,FALSE),"-")</f>
        <v>-</v>
      </c>
      <c r="D23" s="12" t="str">
        <f>IFERROR(VLOOKUP($A23,'All Running Order working doc'!$A$4:$CO$60,D$100,FALSE),"-")</f>
        <v>-</v>
      </c>
      <c r="E23" s="12" t="str">
        <f>IFERROR(VLOOKUP($A23,'All Running Order working doc'!$A$4:$CO$60,E$100,FALSE),"-")</f>
        <v>-</v>
      </c>
      <c r="F23" s="12" t="str">
        <f>IFERROR(VLOOKUP($A23,'All Running Order working doc'!$A$4:$CO$60,F$100,FALSE),"-")</f>
        <v>-</v>
      </c>
      <c r="G23" s="12" t="str">
        <f>IFERROR(VLOOKUP($A23,'All Running Order working doc'!$A$4:$CO$60,G$100,FALSE),"-")</f>
        <v>-</v>
      </c>
      <c r="H23" s="12" t="str">
        <f>IFERROR(VLOOKUP($A23,'All Running Order working doc'!$A$4:$CO$60,H$100,FALSE),"-")</f>
        <v>-</v>
      </c>
      <c r="I23" s="12" t="str">
        <f>IFERROR(VLOOKUP($A23,'All Running Order working doc'!$A$4:$CO$60,I$100,FALSE),"-")</f>
        <v>-</v>
      </c>
      <c r="J23" s="12" t="str">
        <f>IFERROR(VLOOKUP($A23,'All Running Order working doc'!$A$4:$CO$60,J$100,FALSE),"-")</f>
        <v>-</v>
      </c>
      <c r="K23" s="12" t="str">
        <f>IFERROR(VLOOKUP($A23,'All Running Order working doc'!$A$4:$CO$60,K$100,FALSE),"-")</f>
        <v>-</v>
      </c>
      <c r="L23" s="12" t="str">
        <f>IFERROR(VLOOKUP($A23,'All Running Order working doc'!$A$4:$CO$60,L$100,FALSE),"-")</f>
        <v>-</v>
      </c>
      <c r="M23" s="12" t="str">
        <f>IFERROR(VLOOKUP($A23,'All Running Order working doc'!$A$4:$CO$60,M$100,FALSE),"-")</f>
        <v>-</v>
      </c>
      <c r="N23" s="12" t="str">
        <f>IFERROR(VLOOKUP($A23,'All Running Order working doc'!$A$4:$CO$60,N$100,FALSE),"-")</f>
        <v>-</v>
      </c>
      <c r="O23" s="12" t="str">
        <f>IFERROR(VLOOKUP($A23,'All Running Order working doc'!$A$4:$CO$60,O$100,FALSE),"-")</f>
        <v>-</v>
      </c>
      <c r="P23" s="12" t="str">
        <f>IFERROR(VLOOKUP($A23,'All Running Order working doc'!$A$4:$CO$60,P$100,FALSE),"-")</f>
        <v>-</v>
      </c>
      <c r="Q23" s="12" t="str">
        <f>IFERROR(VLOOKUP($A23,'All Running Order working doc'!$A$4:$CO$60,Q$100,FALSE),"-")</f>
        <v>-</v>
      </c>
      <c r="R23" s="12" t="str">
        <f>IFERROR(VLOOKUP($A23,'All Running Order working doc'!$A$4:$CO$60,R$100,FALSE),"-")</f>
        <v>-</v>
      </c>
      <c r="S23" s="12" t="str">
        <f>IFERROR(VLOOKUP($A23,'All Running Order working doc'!$A$4:$CO$60,S$100,FALSE),"-")</f>
        <v>-</v>
      </c>
      <c r="T23" s="12" t="str">
        <f>IFERROR(VLOOKUP($A23,'All Running Order working doc'!$A$4:$CO$60,T$100,FALSE),"-")</f>
        <v>-</v>
      </c>
      <c r="U23" s="12" t="str">
        <f>IFERROR(VLOOKUP($A23,'All Running Order working doc'!$A$4:$CO$60,U$100,FALSE),"-")</f>
        <v>-</v>
      </c>
      <c r="V23" s="12" t="str">
        <f>IFERROR(VLOOKUP($A23,'All Running Order working doc'!$A$4:$CO$60,V$100,FALSE),"-")</f>
        <v>-</v>
      </c>
      <c r="W23" s="12" t="str">
        <f>IFERROR(VLOOKUP($A23,'All Running Order working doc'!$A$4:$CO$60,W$100,FALSE),"-")</f>
        <v>-</v>
      </c>
      <c r="X23" s="12" t="str">
        <f>IFERROR(VLOOKUP($A23,'All Running Order working doc'!$A$4:$CO$60,X$100,FALSE),"-")</f>
        <v>-</v>
      </c>
      <c r="Y23" s="12" t="str">
        <f>IFERROR(VLOOKUP($A23,'All Running Order working doc'!$A$4:$CO$60,Y$100,FALSE),"-")</f>
        <v>-</v>
      </c>
      <c r="Z23" s="12" t="str">
        <f>IFERROR(VLOOKUP($A23,'All Running Order working doc'!$A$4:$CO$60,Z$100,FALSE),"-")</f>
        <v>-</v>
      </c>
      <c r="AA23" s="12" t="str">
        <f>IFERROR(VLOOKUP($A23,'All Running Order working doc'!$A$4:$CO$60,AA$100,FALSE),"-")</f>
        <v>-</v>
      </c>
      <c r="AB23" s="12" t="str">
        <f>IFERROR(VLOOKUP($A23,'All Running Order working doc'!$A$4:$CO$60,AB$100,FALSE),"-")</f>
        <v>-</v>
      </c>
      <c r="AC23" s="12" t="str">
        <f>IFERROR(VLOOKUP($A23,'All Running Order working doc'!$A$4:$CO$60,AC$100,FALSE),"-")</f>
        <v>-</v>
      </c>
      <c r="AD23" s="12" t="str">
        <f>IFERROR(VLOOKUP($A23,'All Running Order working doc'!$A$4:$CO$60,AD$100,FALSE),"-")</f>
        <v>-</v>
      </c>
      <c r="AE23" s="12" t="str">
        <f>IFERROR(VLOOKUP($A23,'All Running Order working doc'!$A$4:$CO$60,AE$100,FALSE),"-")</f>
        <v>-</v>
      </c>
      <c r="AF23" s="12" t="str">
        <f>IFERROR(VLOOKUP($A23,'All Running Order working doc'!$A$4:$CO$60,AF$100,FALSE),"-")</f>
        <v>-</v>
      </c>
      <c r="AG23" s="12" t="str">
        <f>IFERROR(VLOOKUP($A23,'All Running Order working doc'!$A$4:$CO$60,AG$100,FALSE),"-")</f>
        <v>-</v>
      </c>
      <c r="AH23" s="12" t="str">
        <f>IFERROR(VLOOKUP($A23,'All Running Order working doc'!$A$4:$CO$60,AH$100,FALSE),"-")</f>
        <v>-</v>
      </c>
      <c r="AI23" s="12" t="str">
        <f>IFERROR(VLOOKUP($A23,'All Running Order working doc'!$A$4:$CO$60,AI$100,FALSE),"-")</f>
        <v>-</v>
      </c>
      <c r="AJ23" s="12" t="str">
        <f>IFERROR(VLOOKUP($A23,'All Running Order working doc'!$A$4:$CO$60,AJ$100,FALSE),"-")</f>
        <v>-</v>
      </c>
      <c r="AK23" s="12" t="str">
        <f>IFERROR(VLOOKUP($A23,'All Running Order working doc'!$A$4:$CO$60,AK$100,FALSE),"-")</f>
        <v>-</v>
      </c>
      <c r="AL23" s="12" t="str">
        <f>IFERROR(VLOOKUP($A23,'All Running Order working doc'!$A$4:$CO$60,AL$100,FALSE),"-")</f>
        <v>-</v>
      </c>
      <c r="AM23" s="12" t="str">
        <f>IFERROR(VLOOKUP($A23,'All Running Order working doc'!$A$4:$CO$60,AM$100,FALSE),"-")</f>
        <v>-</v>
      </c>
      <c r="AN23" s="12" t="str">
        <f>IFERROR(VLOOKUP($A23,'All Running Order working doc'!$A$4:$CO$60,AN$100,FALSE),"-")</f>
        <v>-</v>
      </c>
      <c r="AO23" s="12" t="str">
        <f>IFERROR(VLOOKUP($A23,'All Running Order working doc'!$A$4:$CO$60,AO$100,FALSE),"-")</f>
        <v>-</v>
      </c>
      <c r="AP23" s="12" t="str">
        <f>IFERROR(VLOOKUP($A23,'All Running Order working doc'!$A$4:$CO$60,AP$100,FALSE),"-")</f>
        <v>-</v>
      </c>
      <c r="AQ23" s="12" t="str">
        <f>IFERROR(VLOOKUP($A23,'All Running Order working doc'!$A$4:$CO$60,AQ$100,FALSE),"-")</f>
        <v>-</v>
      </c>
      <c r="AR23" s="12" t="str">
        <f>IFERROR(VLOOKUP($A23,'All Running Order working doc'!$A$4:$CO$60,AR$100,FALSE),"-")</f>
        <v>-</v>
      </c>
      <c r="AS23" s="12" t="str">
        <f>IFERROR(VLOOKUP($A23,'All Running Order working doc'!$A$4:$CO$60,AS$100,FALSE),"-")</f>
        <v>-</v>
      </c>
      <c r="AT23" s="12" t="str">
        <f>IFERROR(VLOOKUP($A23,'All Running Order working doc'!$A$4:$CO$60,AT$100,FALSE),"-")</f>
        <v>-</v>
      </c>
      <c r="AU23" s="12" t="str">
        <f>IFERROR(VLOOKUP($A23,'All Running Order working doc'!$A$4:$CO$60,AU$100,FALSE),"-")</f>
        <v>-</v>
      </c>
      <c r="AV23" s="12" t="str">
        <f>IFERROR(VLOOKUP($A23,'All Running Order working doc'!$A$4:$CO$60,AV$100,FALSE),"-")</f>
        <v>-</v>
      </c>
      <c r="AW23" s="12" t="str">
        <f>IFERROR(VLOOKUP($A23,'All Running Order working doc'!$A$4:$CO$60,AW$100,FALSE),"-")</f>
        <v>-</v>
      </c>
      <c r="AX23" s="12" t="str">
        <f>IFERROR(VLOOKUP($A23,'All Running Order working doc'!$A$4:$CO$60,AX$100,FALSE),"-")</f>
        <v>-</v>
      </c>
      <c r="AY23" s="12" t="str">
        <f>IFERROR(VLOOKUP($A23,'All Running Order working doc'!$A$4:$CO$60,AY$100,FALSE),"-")</f>
        <v>-</v>
      </c>
      <c r="AZ23" s="12" t="str">
        <f>IFERROR(VLOOKUP($A23,'All Running Order working doc'!$A$4:$CO$60,AZ$100,FALSE),"-")</f>
        <v>-</v>
      </c>
      <c r="BA23" s="12" t="str">
        <f>IFERROR(VLOOKUP($A23,'All Running Order working doc'!$A$4:$CO$60,BA$100,FALSE),"-")</f>
        <v>-</v>
      </c>
      <c r="BB23" s="12" t="str">
        <f>IFERROR(VLOOKUP($A23,'All Running Order working doc'!$A$4:$CO$60,BB$100,FALSE),"-")</f>
        <v>-</v>
      </c>
      <c r="BC23" s="12" t="str">
        <f>IFERROR(VLOOKUP($A23,'All Running Order working doc'!$A$4:$CO$60,BC$100,FALSE),"-")</f>
        <v>-</v>
      </c>
      <c r="BD23" s="12" t="str">
        <f>IFERROR(VLOOKUP($A23,'All Running Order working doc'!$A$4:$CO$60,BD$100,FALSE),"-")</f>
        <v>-</v>
      </c>
      <c r="BE23" s="12" t="str">
        <f>IFERROR(VLOOKUP($A23,'All Running Order working doc'!$A$4:$CO$60,BE$100,FALSE),"-")</f>
        <v>-</v>
      </c>
      <c r="BF23" s="12" t="str">
        <f>IFERROR(VLOOKUP($A23,'All Running Order working doc'!$A$4:$CO$60,BF$100,FALSE),"-")</f>
        <v>-</v>
      </c>
      <c r="BG23" s="12" t="str">
        <f>IFERROR(VLOOKUP($A23,'All Running Order working doc'!$A$4:$CO$60,BG$100,FALSE),"-")</f>
        <v>-</v>
      </c>
      <c r="BH23" s="12" t="str">
        <f>IFERROR(VLOOKUP($A23,'All Running Order working doc'!$A$4:$CO$60,BH$100,FALSE),"-")</f>
        <v>-</v>
      </c>
      <c r="BI23" s="12" t="str">
        <f>IFERROR(VLOOKUP($A23,'All Running Order working doc'!$A$4:$CO$60,BI$100,FALSE),"-")</f>
        <v>-</v>
      </c>
      <c r="BJ23" s="12" t="str">
        <f>IFERROR(VLOOKUP($A23,'All Running Order working doc'!$A$4:$CO$60,BJ$100,FALSE),"-")</f>
        <v>-</v>
      </c>
      <c r="BK23" s="12" t="str">
        <f>IFERROR(VLOOKUP($A23,'All Running Order working doc'!$A$4:$CO$60,BK$100,FALSE),"-")</f>
        <v>-</v>
      </c>
      <c r="BL23" s="12" t="str">
        <f>IFERROR(VLOOKUP($A23,'All Running Order working doc'!$A$4:$CO$60,BL$100,FALSE),"-")</f>
        <v>-</v>
      </c>
      <c r="BM23" s="12" t="str">
        <f>IFERROR(VLOOKUP($A23,'All Running Order working doc'!$A$4:$CO$60,BM$100,FALSE),"-")</f>
        <v>-</v>
      </c>
      <c r="BN23" s="12" t="str">
        <f>IFERROR(VLOOKUP($A23,'All Running Order working doc'!$A$4:$CO$60,BN$100,FALSE),"-")</f>
        <v>-</v>
      </c>
      <c r="BO23" s="12" t="str">
        <f>IFERROR(VLOOKUP($A23,'All Running Order working doc'!$A$4:$CO$60,BO$100,FALSE),"-")</f>
        <v>-</v>
      </c>
      <c r="BP23" s="12" t="str">
        <f>IFERROR(VLOOKUP($A23,'All Running Order working doc'!$A$4:$CO$60,BP$100,FALSE),"-")</f>
        <v>-</v>
      </c>
      <c r="BQ23" s="12" t="str">
        <f>IFERROR(VLOOKUP($A23,'All Running Order working doc'!$A$4:$CO$60,BQ$100,FALSE),"-")</f>
        <v>-</v>
      </c>
      <c r="BR23" s="12" t="str">
        <f>IFERROR(VLOOKUP($A23,'All Running Order working doc'!$A$4:$CO$60,BR$100,FALSE),"-")</f>
        <v>-</v>
      </c>
      <c r="BS23" s="12" t="str">
        <f>IFERROR(VLOOKUP($A23,'All Running Order working doc'!$A$4:$CO$60,BS$100,FALSE),"-")</f>
        <v>-</v>
      </c>
      <c r="BT23" s="12" t="str">
        <f>IFERROR(VLOOKUP($A23,'All Running Order working doc'!$A$4:$CO$60,BT$100,FALSE),"-")</f>
        <v>-</v>
      </c>
      <c r="BU23" s="12" t="str">
        <f>IFERROR(VLOOKUP($A23,'All Running Order working doc'!$A$4:$CO$60,BU$100,FALSE),"-")</f>
        <v>-</v>
      </c>
      <c r="BV23" s="12" t="str">
        <f>IFERROR(VLOOKUP($A23,'All Running Order working doc'!$A$4:$CO$60,BV$100,FALSE),"-")</f>
        <v>-</v>
      </c>
      <c r="BW23" s="12" t="str">
        <f>IFERROR(VLOOKUP($A23,'All Running Order working doc'!$A$4:$CO$60,BW$100,FALSE),"-")</f>
        <v>-</v>
      </c>
      <c r="BX23" s="12" t="str">
        <f>IFERROR(VLOOKUP($A23,'All Running Order working doc'!$A$4:$CO$60,BX$100,FALSE),"-")</f>
        <v>-</v>
      </c>
      <c r="BY23" s="12" t="str">
        <f>IFERROR(VLOOKUP($A23,'All Running Order working doc'!$A$4:$CO$60,BY$100,FALSE),"-")</f>
        <v>-</v>
      </c>
      <c r="BZ23" s="12" t="str">
        <f>IFERROR(VLOOKUP($A23,'All Running Order working doc'!$A$4:$CO$60,BZ$100,FALSE),"-")</f>
        <v>-</v>
      </c>
      <c r="CA23" s="12" t="str">
        <f>IFERROR(VLOOKUP($A23,'All Running Order working doc'!$A$4:$CO$60,CA$100,FALSE),"-")</f>
        <v>-</v>
      </c>
      <c r="CB23" s="12" t="str">
        <f>IFERROR(VLOOKUP($A23,'All Running Order working doc'!$A$4:$CO$60,CB$100,FALSE),"-")</f>
        <v>-</v>
      </c>
      <c r="CC23" s="12" t="str">
        <f>IFERROR(VLOOKUP($A23,'All Running Order working doc'!$A$4:$CO$60,CC$100,FALSE),"-")</f>
        <v>-</v>
      </c>
      <c r="CD23" s="12" t="str">
        <f>IFERROR(VLOOKUP($A23,'All Running Order working doc'!$A$4:$CO$60,CD$100,FALSE),"-")</f>
        <v>-</v>
      </c>
      <c r="CE23" s="12" t="str">
        <f>IFERROR(VLOOKUP($A23,'All Running Order working doc'!$A$4:$CO$60,CE$100,FALSE),"-")</f>
        <v>-</v>
      </c>
      <c r="CF23" s="12" t="str">
        <f>IFERROR(VLOOKUP($A23,'All Running Order working doc'!$A$4:$CO$60,CF$100,FALSE),"-")</f>
        <v>-</v>
      </c>
      <c r="CG23" s="12" t="str">
        <f>IFERROR(VLOOKUP($A23,'All Running Order working doc'!$A$4:$CO$60,CG$100,FALSE),"-")</f>
        <v>-</v>
      </c>
      <c r="CH23" s="12" t="str">
        <f>IFERROR(VLOOKUP($A23,'All Running Order working doc'!$A$4:$CO$60,CH$100,FALSE),"-")</f>
        <v>-</v>
      </c>
      <c r="CI23" s="12" t="str">
        <f>IFERROR(VLOOKUP($A23,'All Running Order working doc'!$A$4:$CO$60,CI$100,FALSE),"-")</f>
        <v>-</v>
      </c>
      <c r="CJ23" s="12" t="str">
        <f>IFERROR(VLOOKUP($A23,'All Running Order working doc'!$A$4:$CO$60,CJ$100,FALSE),"-")</f>
        <v>-</v>
      </c>
      <c r="CK23" s="12" t="str">
        <f>IFERROR(VLOOKUP($A23,'All Running Order working doc'!$A$4:$CO$60,CK$100,FALSE),"-")</f>
        <v>-</v>
      </c>
      <c r="CL23" s="12" t="str">
        <f>IFERROR(VLOOKUP($A23,'All Running Order working doc'!$A$4:$CO$60,CL$100,FALSE),"-")</f>
        <v>-</v>
      </c>
      <c r="CM23" s="12" t="str">
        <f>IFERROR(VLOOKUP($A23,'All Running Order working doc'!$A$4:$CO$60,CM$100,FALSE),"-")</f>
        <v>-</v>
      </c>
      <c r="CN23" s="12" t="str">
        <f>IFERROR(VLOOKUP($A23,'All Running Order working doc'!$A$4:$CO$60,CN$100,FALSE),"-")</f>
        <v>-</v>
      </c>
      <c r="CQ23" s="3">
        <v>20</v>
      </c>
    </row>
    <row r="24" spans="1:95" x14ac:dyDescent="0.3">
      <c r="A24" s="3" t="str">
        <f>CONCATENATE(Constants!$B$2,CQ24,)</f>
        <v>Red IRS21</v>
      </c>
      <c r="B24" s="12" t="str">
        <f>IFERROR(VLOOKUP($A24,'All Running Order working doc'!$A$4:$CO$60,B$100,FALSE),"-")</f>
        <v>-</v>
      </c>
      <c r="C24" s="12" t="str">
        <f>IFERROR(VLOOKUP($A24,'All Running Order working doc'!$A$4:$CO$60,C$100,FALSE),"-")</f>
        <v>-</v>
      </c>
      <c r="D24" s="12" t="str">
        <f>IFERROR(VLOOKUP($A24,'All Running Order working doc'!$A$4:$CO$60,D$100,FALSE),"-")</f>
        <v>-</v>
      </c>
      <c r="E24" s="12" t="str">
        <f>IFERROR(VLOOKUP($A24,'All Running Order working doc'!$A$4:$CO$60,E$100,FALSE),"-")</f>
        <v>-</v>
      </c>
      <c r="F24" s="12" t="str">
        <f>IFERROR(VLOOKUP($A24,'All Running Order working doc'!$A$4:$CO$60,F$100,FALSE),"-")</f>
        <v>-</v>
      </c>
      <c r="G24" s="12" t="str">
        <f>IFERROR(VLOOKUP($A24,'All Running Order working doc'!$A$4:$CO$60,G$100,FALSE),"-")</f>
        <v>-</v>
      </c>
      <c r="H24" s="12" t="str">
        <f>IFERROR(VLOOKUP($A24,'All Running Order working doc'!$A$4:$CO$60,H$100,FALSE),"-")</f>
        <v>-</v>
      </c>
      <c r="I24" s="12" t="str">
        <f>IFERROR(VLOOKUP($A24,'All Running Order working doc'!$A$4:$CO$60,I$100,FALSE),"-")</f>
        <v>-</v>
      </c>
      <c r="J24" s="12" t="str">
        <f>IFERROR(VLOOKUP($A24,'All Running Order working doc'!$A$4:$CO$60,J$100,FALSE),"-")</f>
        <v>-</v>
      </c>
      <c r="K24" s="12" t="str">
        <f>IFERROR(VLOOKUP($A24,'All Running Order working doc'!$A$4:$CO$60,K$100,FALSE),"-")</f>
        <v>-</v>
      </c>
      <c r="L24" s="12" t="str">
        <f>IFERROR(VLOOKUP($A24,'All Running Order working doc'!$A$4:$CO$60,L$100,FALSE),"-")</f>
        <v>-</v>
      </c>
      <c r="M24" s="12" t="str">
        <f>IFERROR(VLOOKUP($A24,'All Running Order working doc'!$A$4:$CO$60,M$100,FALSE),"-")</f>
        <v>-</v>
      </c>
      <c r="N24" s="12" t="str">
        <f>IFERROR(VLOOKUP($A24,'All Running Order working doc'!$A$4:$CO$60,N$100,FALSE),"-")</f>
        <v>-</v>
      </c>
      <c r="O24" s="12" t="str">
        <f>IFERROR(VLOOKUP($A24,'All Running Order working doc'!$A$4:$CO$60,O$100,FALSE),"-")</f>
        <v>-</v>
      </c>
      <c r="P24" s="12" t="str">
        <f>IFERROR(VLOOKUP($A24,'All Running Order working doc'!$A$4:$CO$60,P$100,FALSE),"-")</f>
        <v>-</v>
      </c>
      <c r="Q24" s="12" t="str">
        <f>IFERROR(VLOOKUP($A24,'All Running Order working doc'!$A$4:$CO$60,Q$100,FALSE),"-")</f>
        <v>-</v>
      </c>
      <c r="R24" s="12" t="str">
        <f>IFERROR(VLOOKUP($A24,'All Running Order working doc'!$A$4:$CO$60,R$100,FALSE),"-")</f>
        <v>-</v>
      </c>
      <c r="S24" s="12" t="str">
        <f>IFERROR(VLOOKUP($A24,'All Running Order working doc'!$A$4:$CO$60,S$100,FALSE),"-")</f>
        <v>-</v>
      </c>
      <c r="T24" s="12" t="str">
        <f>IFERROR(VLOOKUP($A24,'All Running Order working doc'!$A$4:$CO$60,T$100,FALSE),"-")</f>
        <v>-</v>
      </c>
      <c r="U24" s="12" t="str">
        <f>IFERROR(VLOOKUP($A24,'All Running Order working doc'!$A$4:$CO$60,U$100,FALSE),"-")</f>
        <v>-</v>
      </c>
      <c r="V24" s="12" t="str">
        <f>IFERROR(VLOOKUP($A24,'All Running Order working doc'!$A$4:$CO$60,V$100,FALSE),"-")</f>
        <v>-</v>
      </c>
      <c r="W24" s="12" t="str">
        <f>IFERROR(VLOOKUP($A24,'All Running Order working doc'!$A$4:$CO$60,W$100,FALSE),"-")</f>
        <v>-</v>
      </c>
      <c r="X24" s="12" t="str">
        <f>IFERROR(VLOOKUP($A24,'All Running Order working doc'!$A$4:$CO$60,X$100,FALSE),"-")</f>
        <v>-</v>
      </c>
      <c r="Y24" s="12" t="str">
        <f>IFERROR(VLOOKUP($A24,'All Running Order working doc'!$A$4:$CO$60,Y$100,FALSE),"-")</f>
        <v>-</v>
      </c>
      <c r="Z24" s="12" t="str">
        <f>IFERROR(VLOOKUP($A24,'All Running Order working doc'!$A$4:$CO$60,Z$100,FALSE),"-")</f>
        <v>-</v>
      </c>
      <c r="AA24" s="12" t="str">
        <f>IFERROR(VLOOKUP($A24,'All Running Order working doc'!$A$4:$CO$60,AA$100,FALSE),"-")</f>
        <v>-</v>
      </c>
      <c r="AB24" s="12" t="str">
        <f>IFERROR(VLOOKUP($A24,'All Running Order working doc'!$A$4:$CO$60,AB$100,FALSE),"-")</f>
        <v>-</v>
      </c>
      <c r="AC24" s="12" t="str">
        <f>IFERROR(VLOOKUP($A24,'All Running Order working doc'!$A$4:$CO$60,AC$100,FALSE),"-")</f>
        <v>-</v>
      </c>
      <c r="AD24" s="12" t="str">
        <f>IFERROR(VLOOKUP($A24,'All Running Order working doc'!$A$4:$CO$60,AD$100,FALSE),"-")</f>
        <v>-</v>
      </c>
      <c r="AE24" s="12" t="str">
        <f>IFERROR(VLOOKUP($A24,'All Running Order working doc'!$A$4:$CO$60,AE$100,FALSE),"-")</f>
        <v>-</v>
      </c>
      <c r="AF24" s="12" t="str">
        <f>IFERROR(VLOOKUP($A24,'All Running Order working doc'!$A$4:$CO$60,AF$100,FALSE),"-")</f>
        <v>-</v>
      </c>
      <c r="AG24" s="12" t="str">
        <f>IFERROR(VLOOKUP($A24,'All Running Order working doc'!$A$4:$CO$60,AG$100,FALSE),"-")</f>
        <v>-</v>
      </c>
      <c r="AH24" s="12" t="str">
        <f>IFERROR(VLOOKUP($A24,'All Running Order working doc'!$A$4:$CO$60,AH$100,FALSE),"-")</f>
        <v>-</v>
      </c>
      <c r="AI24" s="12" t="str">
        <f>IFERROR(VLOOKUP($A24,'All Running Order working doc'!$A$4:$CO$60,AI$100,FALSE),"-")</f>
        <v>-</v>
      </c>
      <c r="AJ24" s="12" t="str">
        <f>IFERROR(VLOOKUP($A24,'All Running Order working doc'!$A$4:$CO$60,AJ$100,FALSE),"-")</f>
        <v>-</v>
      </c>
      <c r="AK24" s="12" t="str">
        <f>IFERROR(VLOOKUP($A24,'All Running Order working doc'!$A$4:$CO$60,AK$100,FALSE),"-")</f>
        <v>-</v>
      </c>
      <c r="AL24" s="12" t="str">
        <f>IFERROR(VLOOKUP($A24,'All Running Order working doc'!$A$4:$CO$60,AL$100,FALSE),"-")</f>
        <v>-</v>
      </c>
      <c r="AM24" s="12" t="str">
        <f>IFERROR(VLOOKUP($A24,'All Running Order working doc'!$A$4:$CO$60,AM$100,FALSE),"-")</f>
        <v>-</v>
      </c>
      <c r="AN24" s="12" t="str">
        <f>IFERROR(VLOOKUP($A24,'All Running Order working doc'!$A$4:$CO$60,AN$100,FALSE),"-")</f>
        <v>-</v>
      </c>
      <c r="AO24" s="12" t="str">
        <f>IFERROR(VLOOKUP($A24,'All Running Order working doc'!$A$4:$CO$60,AO$100,FALSE),"-")</f>
        <v>-</v>
      </c>
      <c r="AP24" s="12" t="str">
        <f>IFERROR(VLOOKUP($A24,'All Running Order working doc'!$A$4:$CO$60,AP$100,FALSE),"-")</f>
        <v>-</v>
      </c>
      <c r="AQ24" s="12" t="str">
        <f>IFERROR(VLOOKUP($A24,'All Running Order working doc'!$A$4:$CO$60,AQ$100,FALSE),"-")</f>
        <v>-</v>
      </c>
      <c r="AR24" s="12" t="str">
        <f>IFERROR(VLOOKUP($A24,'All Running Order working doc'!$A$4:$CO$60,AR$100,FALSE),"-")</f>
        <v>-</v>
      </c>
      <c r="AS24" s="12" t="str">
        <f>IFERROR(VLOOKUP($A24,'All Running Order working doc'!$A$4:$CO$60,AS$100,FALSE),"-")</f>
        <v>-</v>
      </c>
      <c r="AT24" s="12" t="str">
        <f>IFERROR(VLOOKUP($A24,'All Running Order working doc'!$A$4:$CO$60,AT$100,FALSE),"-")</f>
        <v>-</v>
      </c>
      <c r="AU24" s="12" t="str">
        <f>IFERROR(VLOOKUP($A24,'All Running Order working doc'!$A$4:$CO$60,AU$100,FALSE),"-")</f>
        <v>-</v>
      </c>
      <c r="AV24" s="12" t="str">
        <f>IFERROR(VLOOKUP($A24,'All Running Order working doc'!$A$4:$CO$60,AV$100,FALSE),"-")</f>
        <v>-</v>
      </c>
      <c r="AW24" s="12" t="str">
        <f>IFERROR(VLOOKUP($A24,'All Running Order working doc'!$A$4:$CO$60,AW$100,FALSE),"-")</f>
        <v>-</v>
      </c>
      <c r="AX24" s="12" t="str">
        <f>IFERROR(VLOOKUP($A24,'All Running Order working doc'!$A$4:$CO$60,AX$100,FALSE),"-")</f>
        <v>-</v>
      </c>
      <c r="AY24" s="12" t="str">
        <f>IFERROR(VLOOKUP($A24,'All Running Order working doc'!$A$4:$CO$60,AY$100,FALSE),"-")</f>
        <v>-</v>
      </c>
      <c r="AZ24" s="12" t="str">
        <f>IFERROR(VLOOKUP($A24,'All Running Order working doc'!$A$4:$CO$60,AZ$100,FALSE),"-")</f>
        <v>-</v>
      </c>
      <c r="BA24" s="12" t="str">
        <f>IFERROR(VLOOKUP($A24,'All Running Order working doc'!$A$4:$CO$60,BA$100,FALSE),"-")</f>
        <v>-</v>
      </c>
      <c r="BB24" s="12" t="str">
        <f>IFERROR(VLOOKUP($A24,'All Running Order working doc'!$A$4:$CO$60,BB$100,FALSE),"-")</f>
        <v>-</v>
      </c>
      <c r="BC24" s="12" t="str">
        <f>IFERROR(VLOOKUP($A24,'All Running Order working doc'!$A$4:$CO$60,BC$100,FALSE),"-")</f>
        <v>-</v>
      </c>
      <c r="BD24" s="12" t="str">
        <f>IFERROR(VLOOKUP($A24,'All Running Order working doc'!$A$4:$CO$60,BD$100,FALSE),"-")</f>
        <v>-</v>
      </c>
      <c r="BE24" s="12" t="str">
        <f>IFERROR(VLOOKUP($A24,'All Running Order working doc'!$A$4:$CO$60,BE$100,FALSE),"-")</f>
        <v>-</v>
      </c>
      <c r="BF24" s="12" t="str">
        <f>IFERROR(VLOOKUP($A24,'All Running Order working doc'!$A$4:$CO$60,BF$100,FALSE),"-")</f>
        <v>-</v>
      </c>
      <c r="BG24" s="12" t="str">
        <f>IFERROR(VLOOKUP($A24,'All Running Order working doc'!$A$4:$CO$60,BG$100,FALSE),"-")</f>
        <v>-</v>
      </c>
      <c r="BH24" s="12" t="str">
        <f>IFERROR(VLOOKUP($A24,'All Running Order working doc'!$A$4:$CO$60,BH$100,FALSE),"-")</f>
        <v>-</v>
      </c>
      <c r="BI24" s="12" t="str">
        <f>IFERROR(VLOOKUP($A24,'All Running Order working doc'!$A$4:$CO$60,BI$100,FALSE),"-")</f>
        <v>-</v>
      </c>
      <c r="BJ24" s="12" t="str">
        <f>IFERROR(VLOOKUP($A24,'All Running Order working doc'!$A$4:$CO$60,BJ$100,FALSE),"-")</f>
        <v>-</v>
      </c>
      <c r="BK24" s="12" t="str">
        <f>IFERROR(VLOOKUP($A24,'All Running Order working doc'!$A$4:$CO$60,BK$100,FALSE),"-")</f>
        <v>-</v>
      </c>
      <c r="BL24" s="12" t="str">
        <f>IFERROR(VLOOKUP($A24,'All Running Order working doc'!$A$4:$CO$60,BL$100,FALSE),"-")</f>
        <v>-</v>
      </c>
      <c r="BM24" s="12" t="str">
        <f>IFERROR(VLOOKUP($A24,'All Running Order working doc'!$A$4:$CO$60,BM$100,FALSE),"-")</f>
        <v>-</v>
      </c>
      <c r="BN24" s="12" t="str">
        <f>IFERROR(VLOOKUP($A24,'All Running Order working doc'!$A$4:$CO$60,BN$100,FALSE),"-")</f>
        <v>-</v>
      </c>
      <c r="BO24" s="12" t="str">
        <f>IFERROR(VLOOKUP($A24,'All Running Order working doc'!$A$4:$CO$60,BO$100,FALSE),"-")</f>
        <v>-</v>
      </c>
      <c r="BP24" s="12" t="str">
        <f>IFERROR(VLOOKUP($A24,'All Running Order working doc'!$A$4:$CO$60,BP$100,FALSE),"-")</f>
        <v>-</v>
      </c>
      <c r="BQ24" s="12" t="str">
        <f>IFERROR(VLOOKUP($A24,'All Running Order working doc'!$A$4:$CO$60,BQ$100,FALSE),"-")</f>
        <v>-</v>
      </c>
      <c r="BR24" s="12" t="str">
        <f>IFERROR(VLOOKUP($A24,'All Running Order working doc'!$A$4:$CO$60,BR$100,FALSE),"-")</f>
        <v>-</v>
      </c>
      <c r="BS24" s="12" t="str">
        <f>IFERROR(VLOOKUP($A24,'All Running Order working doc'!$A$4:$CO$60,BS$100,FALSE),"-")</f>
        <v>-</v>
      </c>
      <c r="BT24" s="12" t="str">
        <f>IFERROR(VLOOKUP($A24,'All Running Order working doc'!$A$4:$CO$60,BT$100,FALSE),"-")</f>
        <v>-</v>
      </c>
      <c r="BU24" s="12" t="str">
        <f>IFERROR(VLOOKUP($A24,'All Running Order working doc'!$A$4:$CO$60,BU$100,FALSE),"-")</f>
        <v>-</v>
      </c>
      <c r="BV24" s="12" t="str">
        <f>IFERROR(VLOOKUP($A24,'All Running Order working doc'!$A$4:$CO$60,BV$100,FALSE),"-")</f>
        <v>-</v>
      </c>
      <c r="BW24" s="12" t="str">
        <f>IFERROR(VLOOKUP($A24,'All Running Order working doc'!$A$4:$CO$60,BW$100,FALSE),"-")</f>
        <v>-</v>
      </c>
      <c r="BX24" s="12" t="str">
        <f>IFERROR(VLOOKUP($A24,'All Running Order working doc'!$A$4:$CO$60,BX$100,FALSE),"-")</f>
        <v>-</v>
      </c>
      <c r="BY24" s="12" t="str">
        <f>IFERROR(VLOOKUP($A24,'All Running Order working doc'!$A$4:$CO$60,BY$100,FALSE),"-")</f>
        <v>-</v>
      </c>
      <c r="BZ24" s="12" t="str">
        <f>IFERROR(VLOOKUP($A24,'All Running Order working doc'!$A$4:$CO$60,BZ$100,FALSE),"-")</f>
        <v>-</v>
      </c>
      <c r="CA24" s="12" t="str">
        <f>IFERROR(VLOOKUP($A24,'All Running Order working doc'!$A$4:$CO$60,CA$100,FALSE),"-")</f>
        <v>-</v>
      </c>
      <c r="CB24" s="12" t="str">
        <f>IFERROR(VLOOKUP($A24,'All Running Order working doc'!$A$4:$CO$60,CB$100,FALSE),"-")</f>
        <v>-</v>
      </c>
      <c r="CC24" s="12" t="str">
        <f>IFERROR(VLOOKUP($A24,'All Running Order working doc'!$A$4:$CO$60,CC$100,FALSE),"-")</f>
        <v>-</v>
      </c>
      <c r="CD24" s="12" t="str">
        <f>IFERROR(VLOOKUP($A24,'All Running Order working doc'!$A$4:$CO$60,CD$100,FALSE),"-")</f>
        <v>-</v>
      </c>
      <c r="CE24" s="12" t="str">
        <f>IFERROR(VLOOKUP($A24,'All Running Order working doc'!$A$4:$CO$60,CE$100,FALSE),"-")</f>
        <v>-</v>
      </c>
      <c r="CF24" s="12" t="str">
        <f>IFERROR(VLOOKUP($A24,'All Running Order working doc'!$A$4:$CO$60,CF$100,FALSE),"-")</f>
        <v>-</v>
      </c>
      <c r="CG24" s="12" t="str">
        <f>IFERROR(VLOOKUP($A24,'All Running Order working doc'!$A$4:$CO$60,CG$100,FALSE),"-")</f>
        <v>-</v>
      </c>
      <c r="CH24" s="12" t="str">
        <f>IFERROR(VLOOKUP($A24,'All Running Order working doc'!$A$4:$CO$60,CH$100,FALSE),"-")</f>
        <v>-</v>
      </c>
      <c r="CI24" s="12" t="str">
        <f>IFERROR(VLOOKUP($A24,'All Running Order working doc'!$A$4:$CO$60,CI$100,FALSE),"-")</f>
        <v>-</v>
      </c>
      <c r="CJ24" s="12" t="str">
        <f>IFERROR(VLOOKUP($A24,'All Running Order working doc'!$A$4:$CO$60,CJ$100,FALSE),"-")</f>
        <v>-</v>
      </c>
      <c r="CK24" s="12" t="str">
        <f>IFERROR(VLOOKUP($A24,'All Running Order working doc'!$A$4:$CO$60,CK$100,FALSE),"-")</f>
        <v>-</v>
      </c>
      <c r="CL24" s="12" t="str">
        <f>IFERROR(VLOOKUP($A24,'All Running Order working doc'!$A$4:$CO$60,CL$100,FALSE),"-")</f>
        <v>-</v>
      </c>
      <c r="CM24" s="12" t="str">
        <f>IFERROR(VLOOKUP($A24,'All Running Order working doc'!$A$4:$CO$60,CM$100,FALSE),"-")</f>
        <v>-</v>
      </c>
      <c r="CN24" s="12" t="str">
        <f>IFERROR(VLOOKUP($A24,'All Running Order working doc'!$A$4:$CO$60,CN$100,FALSE),"-")</f>
        <v>-</v>
      </c>
      <c r="CQ24" s="3">
        <v>21</v>
      </c>
    </row>
    <row r="25" spans="1:95" x14ac:dyDescent="0.3">
      <c r="A25" s="3" t="str">
        <f>CONCATENATE(Constants!$B$2,CQ25,)</f>
        <v>Red IRS22</v>
      </c>
      <c r="B25" s="12" t="str">
        <f>IFERROR(VLOOKUP($A25,'All Running Order working doc'!$A$4:$CO$60,B$100,FALSE),"-")</f>
        <v>-</v>
      </c>
      <c r="C25" s="12" t="str">
        <f>IFERROR(VLOOKUP($A25,'All Running Order working doc'!$A$4:$CO$60,C$100,FALSE),"-")</f>
        <v>-</v>
      </c>
      <c r="D25" s="12" t="str">
        <f>IFERROR(VLOOKUP($A25,'All Running Order working doc'!$A$4:$CO$60,D$100,FALSE),"-")</f>
        <v>-</v>
      </c>
      <c r="E25" s="12" t="str">
        <f>IFERROR(VLOOKUP($A25,'All Running Order working doc'!$A$4:$CO$60,E$100,FALSE),"-")</f>
        <v>-</v>
      </c>
      <c r="F25" s="12" t="str">
        <f>IFERROR(VLOOKUP($A25,'All Running Order working doc'!$A$4:$CO$60,F$100,FALSE),"-")</f>
        <v>-</v>
      </c>
      <c r="G25" s="12" t="str">
        <f>IFERROR(VLOOKUP($A25,'All Running Order working doc'!$A$4:$CO$60,G$100,FALSE),"-")</f>
        <v>-</v>
      </c>
      <c r="H25" s="12" t="str">
        <f>IFERROR(VLOOKUP($A25,'All Running Order working doc'!$A$4:$CO$60,H$100,FALSE),"-")</f>
        <v>-</v>
      </c>
      <c r="I25" s="12" t="str">
        <f>IFERROR(VLOOKUP($A25,'All Running Order working doc'!$A$4:$CO$60,I$100,FALSE),"-")</f>
        <v>-</v>
      </c>
      <c r="J25" s="12" t="str">
        <f>IFERROR(VLOOKUP($A25,'All Running Order working doc'!$A$4:$CO$60,J$100,FALSE),"-")</f>
        <v>-</v>
      </c>
      <c r="K25" s="12" t="str">
        <f>IFERROR(VLOOKUP($A25,'All Running Order working doc'!$A$4:$CO$60,K$100,FALSE),"-")</f>
        <v>-</v>
      </c>
      <c r="L25" s="12" t="str">
        <f>IFERROR(VLOOKUP($A25,'All Running Order working doc'!$A$4:$CO$60,L$100,FALSE),"-")</f>
        <v>-</v>
      </c>
      <c r="M25" s="12" t="str">
        <f>IFERROR(VLOOKUP($A25,'All Running Order working doc'!$A$4:$CO$60,M$100,FALSE),"-")</f>
        <v>-</v>
      </c>
      <c r="N25" s="12" t="str">
        <f>IFERROR(VLOOKUP($A25,'All Running Order working doc'!$A$4:$CO$60,N$100,FALSE),"-")</f>
        <v>-</v>
      </c>
      <c r="O25" s="12" t="str">
        <f>IFERROR(VLOOKUP($A25,'All Running Order working doc'!$A$4:$CO$60,O$100,FALSE),"-")</f>
        <v>-</v>
      </c>
      <c r="P25" s="12" t="str">
        <f>IFERROR(VLOOKUP($A25,'All Running Order working doc'!$A$4:$CO$60,P$100,FALSE),"-")</f>
        <v>-</v>
      </c>
      <c r="Q25" s="12" t="str">
        <f>IFERROR(VLOOKUP($A25,'All Running Order working doc'!$A$4:$CO$60,Q$100,FALSE),"-")</f>
        <v>-</v>
      </c>
      <c r="R25" s="12" t="str">
        <f>IFERROR(VLOOKUP($A25,'All Running Order working doc'!$A$4:$CO$60,R$100,FALSE),"-")</f>
        <v>-</v>
      </c>
      <c r="S25" s="12" t="str">
        <f>IFERROR(VLOOKUP($A25,'All Running Order working doc'!$A$4:$CO$60,S$100,FALSE),"-")</f>
        <v>-</v>
      </c>
      <c r="T25" s="12" t="str">
        <f>IFERROR(VLOOKUP($A25,'All Running Order working doc'!$A$4:$CO$60,T$100,FALSE),"-")</f>
        <v>-</v>
      </c>
      <c r="U25" s="12" t="str">
        <f>IFERROR(VLOOKUP($A25,'All Running Order working doc'!$A$4:$CO$60,U$100,FALSE),"-")</f>
        <v>-</v>
      </c>
      <c r="V25" s="12" t="str">
        <f>IFERROR(VLOOKUP($A25,'All Running Order working doc'!$A$4:$CO$60,V$100,FALSE),"-")</f>
        <v>-</v>
      </c>
      <c r="W25" s="12" t="str">
        <f>IFERROR(VLOOKUP($A25,'All Running Order working doc'!$A$4:$CO$60,W$100,FALSE),"-")</f>
        <v>-</v>
      </c>
      <c r="X25" s="12" t="str">
        <f>IFERROR(VLOOKUP($A25,'All Running Order working doc'!$A$4:$CO$60,X$100,FALSE),"-")</f>
        <v>-</v>
      </c>
      <c r="Y25" s="12" t="str">
        <f>IFERROR(VLOOKUP($A25,'All Running Order working doc'!$A$4:$CO$60,Y$100,FALSE),"-")</f>
        <v>-</v>
      </c>
      <c r="Z25" s="12" t="str">
        <f>IFERROR(VLOOKUP($A25,'All Running Order working doc'!$A$4:$CO$60,Z$100,FALSE),"-")</f>
        <v>-</v>
      </c>
      <c r="AA25" s="12" t="str">
        <f>IFERROR(VLOOKUP($A25,'All Running Order working doc'!$A$4:$CO$60,AA$100,FALSE),"-")</f>
        <v>-</v>
      </c>
      <c r="AB25" s="12" t="str">
        <f>IFERROR(VLOOKUP($A25,'All Running Order working doc'!$A$4:$CO$60,AB$100,FALSE),"-")</f>
        <v>-</v>
      </c>
      <c r="AC25" s="12" t="str">
        <f>IFERROR(VLOOKUP($A25,'All Running Order working doc'!$A$4:$CO$60,AC$100,FALSE),"-")</f>
        <v>-</v>
      </c>
      <c r="AD25" s="12" t="str">
        <f>IFERROR(VLOOKUP($A25,'All Running Order working doc'!$A$4:$CO$60,AD$100,FALSE),"-")</f>
        <v>-</v>
      </c>
      <c r="AE25" s="12" t="str">
        <f>IFERROR(VLOOKUP($A25,'All Running Order working doc'!$A$4:$CO$60,AE$100,FALSE),"-")</f>
        <v>-</v>
      </c>
      <c r="AF25" s="12" t="str">
        <f>IFERROR(VLOOKUP($A25,'All Running Order working doc'!$A$4:$CO$60,AF$100,FALSE),"-")</f>
        <v>-</v>
      </c>
      <c r="AG25" s="12" t="str">
        <f>IFERROR(VLOOKUP($A25,'All Running Order working doc'!$A$4:$CO$60,AG$100,FALSE),"-")</f>
        <v>-</v>
      </c>
      <c r="AH25" s="12" t="str">
        <f>IFERROR(VLOOKUP($A25,'All Running Order working doc'!$A$4:$CO$60,AH$100,FALSE),"-")</f>
        <v>-</v>
      </c>
      <c r="AI25" s="12" t="str">
        <f>IFERROR(VLOOKUP($A25,'All Running Order working doc'!$A$4:$CO$60,AI$100,FALSE),"-")</f>
        <v>-</v>
      </c>
      <c r="AJ25" s="12" t="str">
        <f>IFERROR(VLOOKUP($A25,'All Running Order working doc'!$A$4:$CO$60,AJ$100,FALSE),"-")</f>
        <v>-</v>
      </c>
      <c r="AK25" s="12" t="str">
        <f>IFERROR(VLOOKUP($A25,'All Running Order working doc'!$A$4:$CO$60,AK$100,FALSE),"-")</f>
        <v>-</v>
      </c>
      <c r="AL25" s="12" t="str">
        <f>IFERROR(VLOOKUP($A25,'All Running Order working doc'!$A$4:$CO$60,AL$100,FALSE),"-")</f>
        <v>-</v>
      </c>
      <c r="AM25" s="12" t="str">
        <f>IFERROR(VLOOKUP($A25,'All Running Order working doc'!$A$4:$CO$60,AM$100,FALSE),"-")</f>
        <v>-</v>
      </c>
      <c r="AN25" s="12" t="str">
        <f>IFERROR(VLOOKUP($A25,'All Running Order working doc'!$A$4:$CO$60,AN$100,FALSE),"-")</f>
        <v>-</v>
      </c>
      <c r="AO25" s="12" t="str">
        <f>IFERROR(VLOOKUP($A25,'All Running Order working doc'!$A$4:$CO$60,AO$100,FALSE),"-")</f>
        <v>-</v>
      </c>
      <c r="AP25" s="12" t="str">
        <f>IFERROR(VLOOKUP($A25,'All Running Order working doc'!$A$4:$CO$60,AP$100,FALSE),"-")</f>
        <v>-</v>
      </c>
      <c r="AQ25" s="12" t="str">
        <f>IFERROR(VLOOKUP($A25,'All Running Order working doc'!$A$4:$CO$60,AQ$100,FALSE),"-")</f>
        <v>-</v>
      </c>
      <c r="AR25" s="12" t="str">
        <f>IFERROR(VLOOKUP($A25,'All Running Order working doc'!$A$4:$CO$60,AR$100,FALSE),"-")</f>
        <v>-</v>
      </c>
      <c r="AS25" s="12" t="str">
        <f>IFERROR(VLOOKUP($A25,'All Running Order working doc'!$A$4:$CO$60,AS$100,FALSE),"-")</f>
        <v>-</v>
      </c>
      <c r="AT25" s="12" t="str">
        <f>IFERROR(VLOOKUP($A25,'All Running Order working doc'!$A$4:$CO$60,AT$100,FALSE),"-")</f>
        <v>-</v>
      </c>
      <c r="AU25" s="12" t="str">
        <f>IFERROR(VLOOKUP($A25,'All Running Order working doc'!$A$4:$CO$60,AU$100,FALSE),"-")</f>
        <v>-</v>
      </c>
      <c r="AV25" s="12" t="str">
        <f>IFERROR(VLOOKUP($A25,'All Running Order working doc'!$A$4:$CO$60,AV$100,FALSE),"-")</f>
        <v>-</v>
      </c>
      <c r="AW25" s="12" t="str">
        <f>IFERROR(VLOOKUP($A25,'All Running Order working doc'!$A$4:$CO$60,AW$100,FALSE),"-")</f>
        <v>-</v>
      </c>
      <c r="AX25" s="12" t="str">
        <f>IFERROR(VLOOKUP($A25,'All Running Order working doc'!$A$4:$CO$60,AX$100,FALSE),"-")</f>
        <v>-</v>
      </c>
      <c r="AY25" s="12" t="str">
        <f>IFERROR(VLOOKUP($A25,'All Running Order working doc'!$A$4:$CO$60,AY$100,FALSE),"-")</f>
        <v>-</v>
      </c>
      <c r="AZ25" s="12" t="str">
        <f>IFERROR(VLOOKUP($A25,'All Running Order working doc'!$A$4:$CO$60,AZ$100,FALSE),"-")</f>
        <v>-</v>
      </c>
      <c r="BA25" s="12" t="str">
        <f>IFERROR(VLOOKUP($A25,'All Running Order working doc'!$A$4:$CO$60,BA$100,FALSE),"-")</f>
        <v>-</v>
      </c>
      <c r="BB25" s="12" t="str">
        <f>IFERROR(VLOOKUP($A25,'All Running Order working doc'!$A$4:$CO$60,BB$100,FALSE),"-")</f>
        <v>-</v>
      </c>
      <c r="BC25" s="12" t="str">
        <f>IFERROR(VLOOKUP($A25,'All Running Order working doc'!$A$4:$CO$60,BC$100,FALSE),"-")</f>
        <v>-</v>
      </c>
      <c r="BD25" s="12" t="str">
        <f>IFERROR(VLOOKUP($A25,'All Running Order working doc'!$A$4:$CO$60,BD$100,FALSE),"-")</f>
        <v>-</v>
      </c>
      <c r="BE25" s="12" t="str">
        <f>IFERROR(VLOOKUP($A25,'All Running Order working doc'!$A$4:$CO$60,BE$100,FALSE),"-")</f>
        <v>-</v>
      </c>
      <c r="BF25" s="12" t="str">
        <f>IFERROR(VLOOKUP($A25,'All Running Order working doc'!$A$4:$CO$60,BF$100,FALSE),"-")</f>
        <v>-</v>
      </c>
      <c r="BG25" s="12" t="str">
        <f>IFERROR(VLOOKUP($A25,'All Running Order working doc'!$A$4:$CO$60,BG$100,FALSE),"-")</f>
        <v>-</v>
      </c>
      <c r="BH25" s="12" t="str">
        <f>IFERROR(VLOOKUP($A25,'All Running Order working doc'!$A$4:$CO$60,BH$100,FALSE),"-")</f>
        <v>-</v>
      </c>
      <c r="BI25" s="12" t="str">
        <f>IFERROR(VLOOKUP($A25,'All Running Order working doc'!$A$4:$CO$60,BI$100,FALSE),"-")</f>
        <v>-</v>
      </c>
      <c r="BJ25" s="12" t="str">
        <f>IFERROR(VLOOKUP($A25,'All Running Order working doc'!$A$4:$CO$60,BJ$100,FALSE),"-")</f>
        <v>-</v>
      </c>
      <c r="BK25" s="12" t="str">
        <f>IFERROR(VLOOKUP($A25,'All Running Order working doc'!$A$4:$CO$60,BK$100,FALSE),"-")</f>
        <v>-</v>
      </c>
      <c r="BL25" s="12" t="str">
        <f>IFERROR(VLOOKUP($A25,'All Running Order working doc'!$A$4:$CO$60,BL$100,FALSE),"-")</f>
        <v>-</v>
      </c>
      <c r="BM25" s="12" t="str">
        <f>IFERROR(VLOOKUP($A25,'All Running Order working doc'!$A$4:$CO$60,BM$100,FALSE),"-")</f>
        <v>-</v>
      </c>
      <c r="BN25" s="12" t="str">
        <f>IFERROR(VLOOKUP($A25,'All Running Order working doc'!$A$4:$CO$60,BN$100,FALSE),"-")</f>
        <v>-</v>
      </c>
      <c r="BO25" s="12" t="str">
        <f>IFERROR(VLOOKUP($A25,'All Running Order working doc'!$A$4:$CO$60,BO$100,FALSE),"-")</f>
        <v>-</v>
      </c>
      <c r="BP25" s="12" t="str">
        <f>IFERROR(VLOOKUP($A25,'All Running Order working doc'!$A$4:$CO$60,BP$100,FALSE),"-")</f>
        <v>-</v>
      </c>
      <c r="BQ25" s="12" t="str">
        <f>IFERROR(VLOOKUP($A25,'All Running Order working doc'!$A$4:$CO$60,BQ$100,FALSE),"-")</f>
        <v>-</v>
      </c>
      <c r="BR25" s="12" t="str">
        <f>IFERROR(VLOOKUP($A25,'All Running Order working doc'!$A$4:$CO$60,BR$100,FALSE),"-")</f>
        <v>-</v>
      </c>
      <c r="BS25" s="12" t="str">
        <f>IFERROR(VLOOKUP($A25,'All Running Order working doc'!$A$4:$CO$60,BS$100,FALSE),"-")</f>
        <v>-</v>
      </c>
      <c r="BT25" s="12" t="str">
        <f>IFERROR(VLOOKUP($A25,'All Running Order working doc'!$A$4:$CO$60,BT$100,FALSE),"-")</f>
        <v>-</v>
      </c>
      <c r="BU25" s="12" t="str">
        <f>IFERROR(VLOOKUP($A25,'All Running Order working doc'!$A$4:$CO$60,BU$100,FALSE),"-")</f>
        <v>-</v>
      </c>
      <c r="BV25" s="12" t="str">
        <f>IFERROR(VLOOKUP($A25,'All Running Order working doc'!$A$4:$CO$60,BV$100,FALSE),"-")</f>
        <v>-</v>
      </c>
      <c r="BW25" s="12" t="str">
        <f>IFERROR(VLOOKUP($A25,'All Running Order working doc'!$A$4:$CO$60,BW$100,FALSE),"-")</f>
        <v>-</v>
      </c>
      <c r="BX25" s="12" t="str">
        <f>IFERROR(VLOOKUP($A25,'All Running Order working doc'!$A$4:$CO$60,BX$100,FALSE),"-")</f>
        <v>-</v>
      </c>
      <c r="BY25" s="12" t="str">
        <f>IFERROR(VLOOKUP($A25,'All Running Order working doc'!$A$4:$CO$60,BY$100,FALSE),"-")</f>
        <v>-</v>
      </c>
      <c r="BZ25" s="12" t="str">
        <f>IFERROR(VLOOKUP($A25,'All Running Order working doc'!$A$4:$CO$60,BZ$100,FALSE),"-")</f>
        <v>-</v>
      </c>
      <c r="CA25" s="12" t="str">
        <f>IFERROR(VLOOKUP($A25,'All Running Order working doc'!$A$4:$CO$60,CA$100,FALSE),"-")</f>
        <v>-</v>
      </c>
      <c r="CB25" s="12" t="str">
        <f>IFERROR(VLOOKUP($A25,'All Running Order working doc'!$A$4:$CO$60,CB$100,FALSE),"-")</f>
        <v>-</v>
      </c>
      <c r="CC25" s="12" t="str">
        <f>IFERROR(VLOOKUP($A25,'All Running Order working doc'!$A$4:$CO$60,CC$100,FALSE),"-")</f>
        <v>-</v>
      </c>
      <c r="CD25" s="12" t="str">
        <f>IFERROR(VLOOKUP($A25,'All Running Order working doc'!$A$4:$CO$60,CD$100,FALSE),"-")</f>
        <v>-</v>
      </c>
      <c r="CE25" s="12" t="str">
        <f>IFERROR(VLOOKUP($A25,'All Running Order working doc'!$A$4:$CO$60,CE$100,FALSE),"-")</f>
        <v>-</v>
      </c>
      <c r="CF25" s="12" t="str">
        <f>IFERROR(VLOOKUP($A25,'All Running Order working doc'!$A$4:$CO$60,CF$100,FALSE),"-")</f>
        <v>-</v>
      </c>
      <c r="CG25" s="12" t="str">
        <f>IFERROR(VLOOKUP($A25,'All Running Order working doc'!$A$4:$CO$60,CG$100,FALSE),"-")</f>
        <v>-</v>
      </c>
      <c r="CH25" s="12" t="str">
        <f>IFERROR(VLOOKUP($A25,'All Running Order working doc'!$A$4:$CO$60,CH$100,FALSE),"-")</f>
        <v>-</v>
      </c>
      <c r="CI25" s="12" t="str">
        <f>IFERROR(VLOOKUP($A25,'All Running Order working doc'!$A$4:$CO$60,CI$100,FALSE),"-")</f>
        <v>-</v>
      </c>
      <c r="CJ25" s="12" t="str">
        <f>IFERROR(VLOOKUP($A25,'All Running Order working doc'!$A$4:$CO$60,CJ$100,FALSE),"-")</f>
        <v>-</v>
      </c>
      <c r="CK25" s="12" t="str">
        <f>IFERROR(VLOOKUP($A25,'All Running Order working doc'!$A$4:$CO$60,CK$100,FALSE),"-")</f>
        <v>-</v>
      </c>
      <c r="CL25" s="12" t="str">
        <f>IFERROR(VLOOKUP($A25,'All Running Order working doc'!$A$4:$CO$60,CL$100,FALSE),"-")</f>
        <v>-</v>
      </c>
      <c r="CM25" s="12" t="str">
        <f>IFERROR(VLOOKUP($A25,'All Running Order working doc'!$A$4:$CO$60,CM$100,FALSE),"-")</f>
        <v>-</v>
      </c>
      <c r="CN25" s="12" t="str">
        <f>IFERROR(VLOOKUP($A25,'All Running Order working doc'!$A$4:$CO$60,CN$100,FALSE),"-")</f>
        <v>-</v>
      </c>
      <c r="CQ25" s="3">
        <v>22</v>
      </c>
    </row>
    <row r="26" spans="1:95" x14ac:dyDescent="0.3">
      <c r="A26" s="3" t="str">
        <f>CONCATENATE(Constants!$B$2,CQ26,)</f>
        <v>Red IRS23</v>
      </c>
      <c r="B26" s="12" t="str">
        <f>IFERROR(VLOOKUP($A26,'All Running Order working doc'!$A$4:$CO$60,B$100,FALSE),"-")</f>
        <v>-</v>
      </c>
      <c r="C26" s="12" t="str">
        <f>IFERROR(VLOOKUP($A26,'All Running Order working doc'!$A$4:$CO$60,C$100,FALSE),"-")</f>
        <v>-</v>
      </c>
      <c r="D26" s="12" t="str">
        <f>IFERROR(VLOOKUP($A26,'All Running Order working doc'!$A$4:$CO$60,D$100,FALSE),"-")</f>
        <v>-</v>
      </c>
      <c r="E26" s="12" t="str">
        <f>IFERROR(VLOOKUP($A26,'All Running Order working doc'!$A$4:$CO$60,E$100,FALSE),"-")</f>
        <v>-</v>
      </c>
      <c r="F26" s="12" t="str">
        <f>IFERROR(VLOOKUP($A26,'All Running Order working doc'!$A$4:$CO$60,F$100,FALSE),"-")</f>
        <v>-</v>
      </c>
      <c r="G26" s="12" t="str">
        <f>IFERROR(VLOOKUP($A26,'All Running Order working doc'!$A$4:$CO$60,G$100,FALSE),"-")</f>
        <v>-</v>
      </c>
      <c r="H26" s="12" t="str">
        <f>IFERROR(VLOOKUP($A26,'All Running Order working doc'!$A$4:$CO$60,H$100,FALSE),"-")</f>
        <v>-</v>
      </c>
      <c r="I26" s="12" t="str">
        <f>IFERROR(VLOOKUP($A26,'All Running Order working doc'!$A$4:$CO$60,I$100,FALSE),"-")</f>
        <v>-</v>
      </c>
      <c r="J26" s="12" t="str">
        <f>IFERROR(VLOOKUP($A26,'All Running Order working doc'!$A$4:$CO$60,J$100,FALSE),"-")</f>
        <v>-</v>
      </c>
      <c r="K26" s="12" t="str">
        <f>IFERROR(VLOOKUP($A26,'All Running Order working doc'!$A$4:$CO$60,K$100,FALSE),"-")</f>
        <v>-</v>
      </c>
      <c r="L26" s="12" t="str">
        <f>IFERROR(VLOOKUP($A26,'All Running Order working doc'!$A$4:$CO$60,L$100,FALSE),"-")</f>
        <v>-</v>
      </c>
      <c r="M26" s="12" t="str">
        <f>IFERROR(VLOOKUP($A26,'All Running Order working doc'!$A$4:$CO$60,M$100,FALSE),"-")</f>
        <v>-</v>
      </c>
      <c r="N26" s="12" t="str">
        <f>IFERROR(VLOOKUP($A26,'All Running Order working doc'!$A$4:$CO$60,N$100,FALSE),"-")</f>
        <v>-</v>
      </c>
      <c r="O26" s="12" t="str">
        <f>IFERROR(VLOOKUP($A26,'All Running Order working doc'!$A$4:$CO$60,O$100,FALSE),"-")</f>
        <v>-</v>
      </c>
      <c r="P26" s="12" t="str">
        <f>IFERROR(VLOOKUP($A26,'All Running Order working doc'!$A$4:$CO$60,P$100,FALSE),"-")</f>
        <v>-</v>
      </c>
      <c r="Q26" s="12" t="str">
        <f>IFERROR(VLOOKUP($A26,'All Running Order working doc'!$A$4:$CO$60,Q$100,FALSE),"-")</f>
        <v>-</v>
      </c>
      <c r="R26" s="12" t="str">
        <f>IFERROR(VLOOKUP($A26,'All Running Order working doc'!$A$4:$CO$60,R$100,FALSE),"-")</f>
        <v>-</v>
      </c>
      <c r="S26" s="12" t="str">
        <f>IFERROR(VLOOKUP($A26,'All Running Order working doc'!$A$4:$CO$60,S$100,FALSE),"-")</f>
        <v>-</v>
      </c>
      <c r="T26" s="12" t="str">
        <f>IFERROR(VLOOKUP($A26,'All Running Order working doc'!$A$4:$CO$60,T$100,FALSE),"-")</f>
        <v>-</v>
      </c>
      <c r="U26" s="12" t="str">
        <f>IFERROR(VLOOKUP($A26,'All Running Order working doc'!$A$4:$CO$60,U$100,FALSE),"-")</f>
        <v>-</v>
      </c>
      <c r="V26" s="12" t="str">
        <f>IFERROR(VLOOKUP($A26,'All Running Order working doc'!$A$4:$CO$60,V$100,FALSE),"-")</f>
        <v>-</v>
      </c>
      <c r="W26" s="12" t="str">
        <f>IFERROR(VLOOKUP($A26,'All Running Order working doc'!$A$4:$CO$60,W$100,FALSE),"-")</f>
        <v>-</v>
      </c>
      <c r="X26" s="12" t="str">
        <f>IFERROR(VLOOKUP($A26,'All Running Order working doc'!$A$4:$CO$60,X$100,FALSE),"-")</f>
        <v>-</v>
      </c>
      <c r="Y26" s="12" t="str">
        <f>IFERROR(VLOOKUP($A26,'All Running Order working doc'!$A$4:$CO$60,Y$100,FALSE),"-")</f>
        <v>-</v>
      </c>
      <c r="Z26" s="12" t="str">
        <f>IFERROR(VLOOKUP($A26,'All Running Order working doc'!$A$4:$CO$60,Z$100,FALSE),"-")</f>
        <v>-</v>
      </c>
      <c r="AA26" s="12" t="str">
        <f>IFERROR(VLOOKUP($A26,'All Running Order working doc'!$A$4:$CO$60,AA$100,FALSE),"-")</f>
        <v>-</v>
      </c>
      <c r="AB26" s="12" t="str">
        <f>IFERROR(VLOOKUP($A26,'All Running Order working doc'!$A$4:$CO$60,AB$100,FALSE),"-")</f>
        <v>-</v>
      </c>
      <c r="AC26" s="12" t="str">
        <f>IFERROR(VLOOKUP($A26,'All Running Order working doc'!$A$4:$CO$60,AC$100,FALSE),"-")</f>
        <v>-</v>
      </c>
      <c r="AD26" s="12" t="str">
        <f>IFERROR(VLOOKUP($A26,'All Running Order working doc'!$A$4:$CO$60,AD$100,FALSE),"-")</f>
        <v>-</v>
      </c>
      <c r="AE26" s="12" t="str">
        <f>IFERROR(VLOOKUP($A26,'All Running Order working doc'!$A$4:$CO$60,AE$100,FALSE),"-")</f>
        <v>-</v>
      </c>
      <c r="AF26" s="12" t="str">
        <f>IFERROR(VLOOKUP($A26,'All Running Order working doc'!$A$4:$CO$60,AF$100,FALSE),"-")</f>
        <v>-</v>
      </c>
      <c r="AG26" s="12" t="str">
        <f>IFERROR(VLOOKUP($A26,'All Running Order working doc'!$A$4:$CO$60,AG$100,FALSE),"-")</f>
        <v>-</v>
      </c>
      <c r="AH26" s="12" t="str">
        <f>IFERROR(VLOOKUP($A26,'All Running Order working doc'!$A$4:$CO$60,AH$100,FALSE),"-")</f>
        <v>-</v>
      </c>
      <c r="AI26" s="12" t="str">
        <f>IFERROR(VLOOKUP($A26,'All Running Order working doc'!$A$4:$CO$60,AI$100,FALSE),"-")</f>
        <v>-</v>
      </c>
      <c r="AJ26" s="12" t="str">
        <f>IFERROR(VLOOKUP($A26,'All Running Order working doc'!$A$4:$CO$60,AJ$100,FALSE),"-")</f>
        <v>-</v>
      </c>
      <c r="AK26" s="12" t="str">
        <f>IFERROR(VLOOKUP($A26,'All Running Order working doc'!$A$4:$CO$60,AK$100,FALSE),"-")</f>
        <v>-</v>
      </c>
      <c r="AL26" s="12" t="str">
        <f>IFERROR(VLOOKUP($A26,'All Running Order working doc'!$A$4:$CO$60,AL$100,FALSE),"-")</f>
        <v>-</v>
      </c>
      <c r="AM26" s="12" t="str">
        <f>IFERROR(VLOOKUP($A26,'All Running Order working doc'!$A$4:$CO$60,AM$100,FALSE),"-")</f>
        <v>-</v>
      </c>
      <c r="AN26" s="12" t="str">
        <f>IFERROR(VLOOKUP($A26,'All Running Order working doc'!$A$4:$CO$60,AN$100,FALSE),"-")</f>
        <v>-</v>
      </c>
      <c r="AO26" s="12" t="str">
        <f>IFERROR(VLOOKUP($A26,'All Running Order working doc'!$A$4:$CO$60,AO$100,FALSE),"-")</f>
        <v>-</v>
      </c>
      <c r="AP26" s="12" t="str">
        <f>IFERROR(VLOOKUP($A26,'All Running Order working doc'!$A$4:$CO$60,AP$100,FALSE),"-")</f>
        <v>-</v>
      </c>
      <c r="AQ26" s="12" t="str">
        <f>IFERROR(VLOOKUP($A26,'All Running Order working doc'!$A$4:$CO$60,AQ$100,FALSE),"-")</f>
        <v>-</v>
      </c>
      <c r="AR26" s="12" t="str">
        <f>IFERROR(VLOOKUP($A26,'All Running Order working doc'!$A$4:$CO$60,AR$100,FALSE),"-")</f>
        <v>-</v>
      </c>
      <c r="AS26" s="12" t="str">
        <f>IFERROR(VLOOKUP($A26,'All Running Order working doc'!$A$4:$CO$60,AS$100,FALSE),"-")</f>
        <v>-</v>
      </c>
      <c r="AT26" s="12" t="str">
        <f>IFERROR(VLOOKUP($A26,'All Running Order working doc'!$A$4:$CO$60,AT$100,FALSE),"-")</f>
        <v>-</v>
      </c>
      <c r="AU26" s="12" t="str">
        <f>IFERROR(VLOOKUP($A26,'All Running Order working doc'!$A$4:$CO$60,AU$100,FALSE),"-")</f>
        <v>-</v>
      </c>
      <c r="AV26" s="12" t="str">
        <f>IFERROR(VLOOKUP($A26,'All Running Order working doc'!$A$4:$CO$60,AV$100,FALSE),"-")</f>
        <v>-</v>
      </c>
      <c r="AW26" s="12" t="str">
        <f>IFERROR(VLOOKUP($A26,'All Running Order working doc'!$A$4:$CO$60,AW$100,FALSE),"-")</f>
        <v>-</v>
      </c>
      <c r="AX26" s="12" t="str">
        <f>IFERROR(VLOOKUP($A26,'All Running Order working doc'!$A$4:$CO$60,AX$100,FALSE),"-")</f>
        <v>-</v>
      </c>
      <c r="AY26" s="12" t="str">
        <f>IFERROR(VLOOKUP($A26,'All Running Order working doc'!$A$4:$CO$60,AY$100,FALSE),"-")</f>
        <v>-</v>
      </c>
      <c r="AZ26" s="12" t="str">
        <f>IFERROR(VLOOKUP($A26,'All Running Order working doc'!$A$4:$CO$60,AZ$100,FALSE),"-")</f>
        <v>-</v>
      </c>
      <c r="BA26" s="12" t="str">
        <f>IFERROR(VLOOKUP($A26,'All Running Order working doc'!$A$4:$CO$60,BA$100,FALSE),"-")</f>
        <v>-</v>
      </c>
      <c r="BB26" s="12" t="str">
        <f>IFERROR(VLOOKUP($A26,'All Running Order working doc'!$A$4:$CO$60,BB$100,FALSE),"-")</f>
        <v>-</v>
      </c>
      <c r="BC26" s="12" t="str">
        <f>IFERROR(VLOOKUP($A26,'All Running Order working doc'!$A$4:$CO$60,BC$100,FALSE),"-")</f>
        <v>-</v>
      </c>
      <c r="BD26" s="12" t="str">
        <f>IFERROR(VLOOKUP($A26,'All Running Order working doc'!$A$4:$CO$60,BD$100,FALSE),"-")</f>
        <v>-</v>
      </c>
      <c r="BE26" s="12" t="str">
        <f>IFERROR(VLOOKUP($A26,'All Running Order working doc'!$A$4:$CO$60,BE$100,FALSE),"-")</f>
        <v>-</v>
      </c>
      <c r="BF26" s="12" t="str">
        <f>IFERROR(VLOOKUP($A26,'All Running Order working doc'!$A$4:$CO$60,BF$100,FALSE),"-")</f>
        <v>-</v>
      </c>
      <c r="BG26" s="12" t="str">
        <f>IFERROR(VLOOKUP($A26,'All Running Order working doc'!$A$4:$CO$60,BG$100,FALSE),"-")</f>
        <v>-</v>
      </c>
      <c r="BH26" s="12" t="str">
        <f>IFERROR(VLOOKUP($A26,'All Running Order working doc'!$A$4:$CO$60,BH$100,FALSE),"-")</f>
        <v>-</v>
      </c>
      <c r="BI26" s="12" t="str">
        <f>IFERROR(VLOOKUP($A26,'All Running Order working doc'!$A$4:$CO$60,BI$100,FALSE),"-")</f>
        <v>-</v>
      </c>
      <c r="BJ26" s="12" t="str">
        <f>IFERROR(VLOOKUP($A26,'All Running Order working doc'!$A$4:$CO$60,BJ$100,FALSE),"-")</f>
        <v>-</v>
      </c>
      <c r="BK26" s="12" t="str">
        <f>IFERROR(VLOOKUP($A26,'All Running Order working doc'!$A$4:$CO$60,BK$100,FALSE),"-")</f>
        <v>-</v>
      </c>
      <c r="BL26" s="12" t="str">
        <f>IFERROR(VLOOKUP($A26,'All Running Order working doc'!$A$4:$CO$60,BL$100,FALSE),"-")</f>
        <v>-</v>
      </c>
      <c r="BM26" s="12" t="str">
        <f>IFERROR(VLOOKUP($A26,'All Running Order working doc'!$A$4:$CO$60,BM$100,FALSE),"-")</f>
        <v>-</v>
      </c>
      <c r="BN26" s="12" t="str">
        <f>IFERROR(VLOOKUP($A26,'All Running Order working doc'!$A$4:$CO$60,BN$100,FALSE),"-")</f>
        <v>-</v>
      </c>
      <c r="BO26" s="12" t="str">
        <f>IFERROR(VLOOKUP($A26,'All Running Order working doc'!$A$4:$CO$60,BO$100,FALSE),"-")</f>
        <v>-</v>
      </c>
      <c r="BP26" s="12" t="str">
        <f>IFERROR(VLOOKUP($A26,'All Running Order working doc'!$A$4:$CO$60,BP$100,FALSE),"-")</f>
        <v>-</v>
      </c>
      <c r="BQ26" s="12" t="str">
        <f>IFERROR(VLOOKUP($A26,'All Running Order working doc'!$A$4:$CO$60,BQ$100,FALSE),"-")</f>
        <v>-</v>
      </c>
      <c r="BR26" s="12" t="str">
        <f>IFERROR(VLOOKUP($A26,'All Running Order working doc'!$A$4:$CO$60,BR$100,FALSE),"-")</f>
        <v>-</v>
      </c>
      <c r="BS26" s="12" t="str">
        <f>IFERROR(VLOOKUP($A26,'All Running Order working doc'!$A$4:$CO$60,BS$100,FALSE),"-")</f>
        <v>-</v>
      </c>
      <c r="BT26" s="12" t="str">
        <f>IFERROR(VLOOKUP($A26,'All Running Order working doc'!$A$4:$CO$60,BT$100,FALSE),"-")</f>
        <v>-</v>
      </c>
      <c r="BU26" s="12" t="str">
        <f>IFERROR(VLOOKUP($A26,'All Running Order working doc'!$A$4:$CO$60,BU$100,FALSE),"-")</f>
        <v>-</v>
      </c>
      <c r="BV26" s="12" t="str">
        <f>IFERROR(VLOOKUP($A26,'All Running Order working doc'!$A$4:$CO$60,BV$100,FALSE),"-")</f>
        <v>-</v>
      </c>
      <c r="BW26" s="12" t="str">
        <f>IFERROR(VLOOKUP($A26,'All Running Order working doc'!$A$4:$CO$60,BW$100,FALSE),"-")</f>
        <v>-</v>
      </c>
      <c r="BX26" s="12" t="str">
        <f>IFERROR(VLOOKUP($A26,'All Running Order working doc'!$A$4:$CO$60,BX$100,FALSE),"-")</f>
        <v>-</v>
      </c>
      <c r="BY26" s="12" t="str">
        <f>IFERROR(VLOOKUP($A26,'All Running Order working doc'!$A$4:$CO$60,BY$100,FALSE),"-")</f>
        <v>-</v>
      </c>
      <c r="BZ26" s="12" t="str">
        <f>IFERROR(VLOOKUP($A26,'All Running Order working doc'!$A$4:$CO$60,BZ$100,FALSE),"-")</f>
        <v>-</v>
      </c>
      <c r="CA26" s="12" t="str">
        <f>IFERROR(VLOOKUP($A26,'All Running Order working doc'!$A$4:$CO$60,CA$100,FALSE),"-")</f>
        <v>-</v>
      </c>
      <c r="CB26" s="12" t="str">
        <f>IFERROR(VLOOKUP($A26,'All Running Order working doc'!$A$4:$CO$60,CB$100,FALSE),"-")</f>
        <v>-</v>
      </c>
      <c r="CC26" s="12" t="str">
        <f>IFERROR(VLOOKUP($A26,'All Running Order working doc'!$A$4:$CO$60,CC$100,FALSE),"-")</f>
        <v>-</v>
      </c>
      <c r="CD26" s="12" t="str">
        <f>IFERROR(VLOOKUP($A26,'All Running Order working doc'!$A$4:$CO$60,CD$100,FALSE),"-")</f>
        <v>-</v>
      </c>
      <c r="CE26" s="12" t="str">
        <f>IFERROR(VLOOKUP($A26,'All Running Order working doc'!$A$4:$CO$60,CE$100,FALSE),"-")</f>
        <v>-</v>
      </c>
      <c r="CF26" s="12" t="str">
        <f>IFERROR(VLOOKUP($A26,'All Running Order working doc'!$A$4:$CO$60,CF$100,FALSE),"-")</f>
        <v>-</v>
      </c>
      <c r="CG26" s="12" t="str">
        <f>IFERROR(VLOOKUP($A26,'All Running Order working doc'!$A$4:$CO$60,CG$100,FALSE),"-")</f>
        <v>-</v>
      </c>
      <c r="CH26" s="12" t="str">
        <f>IFERROR(VLOOKUP($A26,'All Running Order working doc'!$A$4:$CO$60,CH$100,FALSE),"-")</f>
        <v>-</v>
      </c>
      <c r="CI26" s="12" t="str">
        <f>IFERROR(VLOOKUP($A26,'All Running Order working doc'!$A$4:$CO$60,CI$100,FALSE),"-")</f>
        <v>-</v>
      </c>
      <c r="CJ26" s="12" t="str">
        <f>IFERROR(VLOOKUP($A26,'All Running Order working doc'!$A$4:$CO$60,CJ$100,FALSE),"-")</f>
        <v>-</v>
      </c>
      <c r="CK26" s="12" t="str">
        <f>IFERROR(VLOOKUP($A26,'All Running Order working doc'!$A$4:$CO$60,CK$100,FALSE),"-")</f>
        <v>-</v>
      </c>
      <c r="CL26" s="12" t="str">
        <f>IFERROR(VLOOKUP($A26,'All Running Order working doc'!$A$4:$CO$60,CL$100,FALSE),"-")</f>
        <v>-</v>
      </c>
      <c r="CM26" s="12" t="str">
        <f>IFERROR(VLOOKUP($A26,'All Running Order working doc'!$A$4:$CO$60,CM$100,FALSE),"-")</f>
        <v>-</v>
      </c>
      <c r="CN26" s="12" t="str">
        <f>IFERROR(VLOOKUP($A26,'All Running Order working doc'!$A$4:$CO$60,CN$100,FALSE),"-")</f>
        <v>-</v>
      </c>
      <c r="CQ26" s="3">
        <v>23</v>
      </c>
    </row>
    <row r="27" spans="1:95" x14ac:dyDescent="0.3">
      <c r="A27" s="3" t="str">
        <f>CONCATENATE(Constants!$B$2,CQ27,)</f>
        <v>Red IRS24</v>
      </c>
      <c r="B27" s="12" t="str">
        <f>IFERROR(VLOOKUP($A27,'All Running Order working doc'!$A$4:$CO$60,B$100,FALSE),"-")</f>
        <v>-</v>
      </c>
      <c r="C27" s="12" t="str">
        <f>IFERROR(VLOOKUP($A27,'All Running Order working doc'!$A$4:$CO$60,C$100,FALSE),"-")</f>
        <v>-</v>
      </c>
      <c r="D27" s="12" t="str">
        <f>IFERROR(VLOOKUP($A27,'All Running Order working doc'!$A$4:$CO$60,D$100,FALSE),"-")</f>
        <v>-</v>
      </c>
      <c r="E27" s="12" t="str">
        <f>IFERROR(VLOOKUP($A27,'All Running Order working doc'!$A$4:$CO$60,E$100,FALSE),"-")</f>
        <v>-</v>
      </c>
      <c r="F27" s="12" t="str">
        <f>IFERROR(VLOOKUP($A27,'All Running Order working doc'!$A$4:$CO$60,F$100,FALSE),"-")</f>
        <v>-</v>
      </c>
      <c r="G27" s="12" t="str">
        <f>IFERROR(VLOOKUP($A27,'All Running Order working doc'!$A$4:$CO$60,G$100,FALSE),"-")</f>
        <v>-</v>
      </c>
      <c r="H27" s="12" t="str">
        <f>IFERROR(VLOOKUP($A27,'All Running Order working doc'!$A$4:$CO$60,H$100,FALSE),"-")</f>
        <v>-</v>
      </c>
      <c r="I27" s="12" t="str">
        <f>IFERROR(VLOOKUP($A27,'All Running Order working doc'!$A$4:$CO$60,I$100,FALSE),"-")</f>
        <v>-</v>
      </c>
      <c r="J27" s="12" t="str">
        <f>IFERROR(VLOOKUP($A27,'All Running Order working doc'!$A$4:$CO$60,J$100,FALSE),"-")</f>
        <v>-</v>
      </c>
      <c r="K27" s="12" t="str">
        <f>IFERROR(VLOOKUP($A27,'All Running Order working doc'!$A$4:$CO$60,K$100,FALSE),"-")</f>
        <v>-</v>
      </c>
      <c r="L27" s="12" t="str">
        <f>IFERROR(VLOOKUP($A27,'All Running Order working doc'!$A$4:$CO$60,L$100,FALSE),"-")</f>
        <v>-</v>
      </c>
      <c r="M27" s="12" t="str">
        <f>IFERROR(VLOOKUP($A27,'All Running Order working doc'!$A$4:$CO$60,M$100,FALSE),"-")</f>
        <v>-</v>
      </c>
      <c r="N27" s="12" t="str">
        <f>IFERROR(VLOOKUP($A27,'All Running Order working doc'!$A$4:$CO$60,N$100,FALSE),"-")</f>
        <v>-</v>
      </c>
      <c r="O27" s="12" t="str">
        <f>IFERROR(VLOOKUP($A27,'All Running Order working doc'!$A$4:$CO$60,O$100,FALSE),"-")</f>
        <v>-</v>
      </c>
      <c r="P27" s="12" t="str">
        <f>IFERROR(VLOOKUP($A27,'All Running Order working doc'!$A$4:$CO$60,P$100,FALSE),"-")</f>
        <v>-</v>
      </c>
      <c r="Q27" s="12" t="str">
        <f>IFERROR(VLOOKUP($A27,'All Running Order working doc'!$A$4:$CO$60,Q$100,FALSE),"-")</f>
        <v>-</v>
      </c>
      <c r="R27" s="12" t="str">
        <f>IFERROR(VLOOKUP($A27,'All Running Order working doc'!$A$4:$CO$60,R$100,FALSE),"-")</f>
        <v>-</v>
      </c>
      <c r="S27" s="12" t="str">
        <f>IFERROR(VLOOKUP($A27,'All Running Order working doc'!$A$4:$CO$60,S$100,FALSE),"-")</f>
        <v>-</v>
      </c>
      <c r="T27" s="12" t="str">
        <f>IFERROR(VLOOKUP($A27,'All Running Order working doc'!$A$4:$CO$60,T$100,FALSE),"-")</f>
        <v>-</v>
      </c>
      <c r="U27" s="12" t="str">
        <f>IFERROR(VLOOKUP($A27,'All Running Order working doc'!$A$4:$CO$60,U$100,FALSE),"-")</f>
        <v>-</v>
      </c>
      <c r="V27" s="12" t="str">
        <f>IFERROR(VLOOKUP($A27,'All Running Order working doc'!$A$4:$CO$60,V$100,FALSE),"-")</f>
        <v>-</v>
      </c>
      <c r="W27" s="12" t="str">
        <f>IFERROR(VLOOKUP($A27,'All Running Order working doc'!$A$4:$CO$60,W$100,FALSE),"-")</f>
        <v>-</v>
      </c>
      <c r="X27" s="12" t="str">
        <f>IFERROR(VLOOKUP($A27,'All Running Order working doc'!$A$4:$CO$60,X$100,FALSE),"-")</f>
        <v>-</v>
      </c>
      <c r="Y27" s="12" t="str">
        <f>IFERROR(VLOOKUP($A27,'All Running Order working doc'!$A$4:$CO$60,Y$100,FALSE),"-")</f>
        <v>-</v>
      </c>
      <c r="Z27" s="12" t="str">
        <f>IFERROR(VLOOKUP($A27,'All Running Order working doc'!$A$4:$CO$60,Z$100,FALSE),"-")</f>
        <v>-</v>
      </c>
      <c r="AA27" s="12" t="str">
        <f>IFERROR(VLOOKUP($A27,'All Running Order working doc'!$A$4:$CO$60,AA$100,FALSE),"-")</f>
        <v>-</v>
      </c>
      <c r="AB27" s="12" t="str">
        <f>IFERROR(VLOOKUP($A27,'All Running Order working doc'!$A$4:$CO$60,AB$100,FALSE),"-")</f>
        <v>-</v>
      </c>
      <c r="AC27" s="12" t="str">
        <f>IFERROR(VLOOKUP($A27,'All Running Order working doc'!$A$4:$CO$60,AC$100,FALSE),"-")</f>
        <v>-</v>
      </c>
      <c r="AD27" s="12" t="str">
        <f>IFERROR(VLOOKUP($A27,'All Running Order working doc'!$A$4:$CO$60,AD$100,FALSE),"-")</f>
        <v>-</v>
      </c>
      <c r="AE27" s="12" t="str">
        <f>IFERROR(VLOOKUP($A27,'All Running Order working doc'!$A$4:$CO$60,AE$100,FALSE),"-")</f>
        <v>-</v>
      </c>
      <c r="AF27" s="12" t="str">
        <f>IFERROR(VLOOKUP($A27,'All Running Order working doc'!$A$4:$CO$60,AF$100,FALSE),"-")</f>
        <v>-</v>
      </c>
      <c r="AG27" s="12" t="str">
        <f>IFERROR(VLOOKUP($A27,'All Running Order working doc'!$A$4:$CO$60,AG$100,FALSE),"-")</f>
        <v>-</v>
      </c>
      <c r="AH27" s="12" t="str">
        <f>IFERROR(VLOOKUP($A27,'All Running Order working doc'!$A$4:$CO$60,AH$100,FALSE),"-")</f>
        <v>-</v>
      </c>
      <c r="AI27" s="12" t="str">
        <f>IFERROR(VLOOKUP($A27,'All Running Order working doc'!$A$4:$CO$60,AI$100,FALSE),"-")</f>
        <v>-</v>
      </c>
      <c r="AJ27" s="12" t="str">
        <f>IFERROR(VLOOKUP($A27,'All Running Order working doc'!$A$4:$CO$60,AJ$100,FALSE),"-")</f>
        <v>-</v>
      </c>
      <c r="AK27" s="12" t="str">
        <f>IFERROR(VLOOKUP($A27,'All Running Order working doc'!$A$4:$CO$60,AK$100,FALSE),"-")</f>
        <v>-</v>
      </c>
      <c r="AL27" s="12" t="str">
        <f>IFERROR(VLOOKUP($A27,'All Running Order working doc'!$A$4:$CO$60,AL$100,FALSE),"-")</f>
        <v>-</v>
      </c>
      <c r="AM27" s="12" t="str">
        <f>IFERROR(VLOOKUP($A27,'All Running Order working doc'!$A$4:$CO$60,AM$100,FALSE),"-")</f>
        <v>-</v>
      </c>
      <c r="AN27" s="12" t="str">
        <f>IFERROR(VLOOKUP($A27,'All Running Order working doc'!$A$4:$CO$60,AN$100,FALSE),"-")</f>
        <v>-</v>
      </c>
      <c r="AO27" s="12" t="str">
        <f>IFERROR(VLOOKUP($A27,'All Running Order working doc'!$A$4:$CO$60,AO$100,FALSE),"-")</f>
        <v>-</v>
      </c>
      <c r="AP27" s="12" t="str">
        <f>IFERROR(VLOOKUP($A27,'All Running Order working doc'!$A$4:$CO$60,AP$100,FALSE),"-")</f>
        <v>-</v>
      </c>
      <c r="AQ27" s="12" t="str">
        <f>IFERROR(VLOOKUP($A27,'All Running Order working doc'!$A$4:$CO$60,AQ$100,FALSE),"-")</f>
        <v>-</v>
      </c>
      <c r="AR27" s="12" t="str">
        <f>IFERROR(VLOOKUP($A27,'All Running Order working doc'!$A$4:$CO$60,AR$100,FALSE),"-")</f>
        <v>-</v>
      </c>
      <c r="AS27" s="12" t="str">
        <f>IFERROR(VLOOKUP($A27,'All Running Order working doc'!$A$4:$CO$60,AS$100,FALSE),"-")</f>
        <v>-</v>
      </c>
      <c r="AT27" s="12" t="str">
        <f>IFERROR(VLOOKUP($A27,'All Running Order working doc'!$A$4:$CO$60,AT$100,FALSE),"-")</f>
        <v>-</v>
      </c>
      <c r="AU27" s="12" t="str">
        <f>IFERROR(VLOOKUP($A27,'All Running Order working doc'!$A$4:$CO$60,AU$100,FALSE),"-")</f>
        <v>-</v>
      </c>
      <c r="AV27" s="12" t="str">
        <f>IFERROR(VLOOKUP($A27,'All Running Order working doc'!$A$4:$CO$60,AV$100,FALSE),"-")</f>
        <v>-</v>
      </c>
      <c r="AW27" s="12" t="str">
        <f>IFERROR(VLOOKUP($A27,'All Running Order working doc'!$A$4:$CO$60,AW$100,FALSE),"-")</f>
        <v>-</v>
      </c>
      <c r="AX27" s="12" t="str">
        <f>IFERROR(VLOOKUP($A27,'All Running Order working doc'!$A$4:$CO$60,AX$100,FALSE),"-")</f>
        <v>-</v>
      </c>
      <c r="AY27" s="12" t="str">
        <f>IFERROR(VLOOKUP($A27,'All Running Order working doc'!$A$4:$CO$60,AY$100,FALSE),"-")</f>
        <v>-</v>
      </c>
      <c r="AZ27" s="12" t="str">
        <f>IFERROR(VLOOKUP($A27,'All Running Order working doc'!$A$4:$CO$60,AZ$100,FALSE),"-")</f>
        <v>-</v>
      </c>
      <c r="BA27" s="12" t="str">
        <f>IFERROR(VLOOKUP($A27,'All Running Order working doc'!$A$4:$CO$60,BA$100,FALSE),"-")</f>
        <v>-</v>
      </c>
      <c r="BB27" s="12" t="str">
        <f>IFERROR(VLOOKUP($A27,'All Running Order working doc'!$A$4:$CO$60,BB$100,FALSE),"-")</f>
        <v>-</v>
      </c>
      <c r="BC27" s="12" t="str">
        <f>IFERROR(VLOOKUP($A27,'All Running Order working doc'!$A$4:$CO$60,BC$100,FALSE),"-")</f>
        <v>-</v>
      </c>
      <c r="BD27" s="12" t="str">
        <f>IFERROR(VLOOKUP($A27,'All Running Order working doc'!$A$4:$CO$60,BD$100,FALSE),"-")</f>
        <v>-</v>
      </c>
      <c r="BE27" s="12" t="str">
        <f>IFERROR(VLOOKUP($A27,'All Running Order working doc'!$A$4:$CO$60,BE$100,FALSE),"-")</f>
        <v>-</v>
      </c>
      <c r="BF27" s="12" t="str">
        <f>IFERROR(VLOOKUP($A27,'All Running Order working doc'!$A$4:$CO$60,BF$100,FALSE),"-")</f>
        <v>-</v>
      </c>
      <c r="BG27" s="12" t="str">
        <f>IFERROR(VLOOKUP($A27,'All Running Order working doc'!$A$4:$CO$60,BG$100,FALSE),"-")</f>
        <v>-</v>
      </c>
      <c r="BH27" s="12" t="str">
        <f>IFERROR(VLOOKUP($A27,'All Running Order working doc'!$A$4:$CO$60,BH$100,FALSE),"-")</f>
        <v>-</v>
      </c>
      <c r="BI27" s="12" t="str">
        <f>IFERROR(VLOOKUP($A27,'All Running Order working doc'!$A$4:$CO$60,BI$100,FALSE),"-")</f>
        <v>-</v>
      </c>
      <c r="BJ27" s="12" t="str">
        <f>IFERROR(VLOOKUP($A27,'All Running Order working doc'!$A$4:$CO$60,BJ$100,FALSE),"-")</f>
        <v>-</v>
      </c>
      <c r="BK27" s="12" t="str">
        <f>IFERROR(VLOOKUP($A27,'All Running Order working doc'!$A$4:$CO$60,BK$100,FALSE),"-")</f>
        <v>-</v>
      </c>
      <c r="BL27" s="12" t="str">
        <f>IFERROR(VLOOKUP($A27,'All Running Order working doc'!$A$4:$CO$60,BL$100,FALSE),"-")</f>
        <v>-</v>
      </c>
      <c r="BM27" s="12" t="str">
        <f>IFERROR(VLOOKUP($A27,'All Running Order working doc'!$A$4:$CO$60,BM$100,FALSE),"-")</f>
        <v>-</v>
      </c>
      <c r="BN27" s="12" t="str">
        <f>IFERROR(VLOOKUP($A27,'All Running Order working doc'!$A$4:$CO$60,BN$100,FALSE),"-")</f>
        <v>-</v>
      </c>
      <c r="BO27" s="12" t="str">
        <f>IFERROR(VLOOKUP($A27,'All Running Order working doc'!$A$4:$CO$60,BO$100,FALSE),"-")</f>
        <v>-</v>
      </c>
      <c r="BP27" s="12" t="str">
        <f>IFERROR(VLOOKUP($A27,'All Running Order working doc'!$A$4:$CO$60,BP$100,FALSE),"-")</f>
        <v>-</v>
      </c>
      <c r="BQ27" s="12" t="str">
        <f>IFERROR(VLOOKUP($A27,'All Running Order working doc'!$A$4:$CO$60,BQ$100,FALSE),"-")</f>
        <v>-</v>
      </c>
      <c r="BR27" s="12" t="str">
        <f>IFERROR(VLOOKUP($A27,'All Running Order working doc'!$A$4:$CO$60,BR$100,FALSE),"-")</f>
        <v>-</v>
      </c>
      <c r="BS27" s="12" t="str">
        <f>IFERROR(VLOOKUP($A27,'All Running Order working doc'!$A$4:$CO$60,BS$100,FALSE),"-")</f>
        <v>-</v>
      </c>
      <c r="BT27" s="12" t="str">
        <f>IFERROR(VLOOKUP($A27,'All Running Order working doc'!$A$4:$CO$60,BT$100,FALSE),"-")</f>
        <v>-</v>
      </c>
      <c r="BU27" s="12" t="str">
        <f>IFERROR(VLOOKUP($A27,'All Running Order working doc'!$A$4:$CO$60,BU$100,FALSE),"-")</f>
        <v>-</v>
      </c>
      <c r="BV27" s="12" t="str">
        <f>IFERROR(VLOOKUP($A27,'All Running Order working doc'!$A$4:$CO$60,BV$100,FALSE),"-")</f>
        <v>-</v>
      </c>
      <c r="BW27" s="12" t="str">
        <f>IFERROR(VLOOKUP($A27,'All Running Order working doc'!$A$4:$CO$60,BW$100,FALSE),"-")</f>
        <v>-</v>
      </c>
      <c r="BX27" s="12" t="str">
        <f>IFERROR(VLOOKUP($A27,'All Running Order working doc'!$A$4:$CO$60,BX$100,FALSE),"-")</f>
        <v>-</v>
      </c>
      <c r="BY27" s="12" t="str">
        <f>IFERROR(VLOOKUP($A27,'All Running Order working doc'!$A$4:$CO$60,BY$100,FALSE),"-")</f>
        <v>-</v>
      </c>
      <c r="BZ27" s="12" t="str">
        <f>IFERROR(VLOOKUP($A27,'All Running Order working doc'!$A$4:$CO$60,BZ$100,FALSE),"-")</f>
        <v>-</v>
      </c>
      <c r="CA27" s="12" t="str">
        <f>IFERROR(VLOOKUP($A27,'All Running Order working doc'!$A$4:$CO$60,CA$100,FALSE),"-")</f>
        <v>-</v>
      </c>
      <c r="CB27" s="12" t="str">
        <f>IFERROR(VLOOKUP($A27,'All Running Order working doc'!$A$4:$CO$60,CB$100,FALSE),"-")</f>
        <v>-</v>
      </c>
      <c r="CC27" s="12" t="str">
        <f>IFERROR(VLOOKUP($A27,'All Running Order working doc'!$A$4:$CO$60,CC$100,FALSE),"-")</f>
        <v>-</v>
      </c>
      <c r="CD27" s="12" t="str">
        <f>IFERROR(VLOOKUP($A27,'All Running Order working doc'!$A$4:$CO$60,CD$100,FALSE),"-")</f>
        <v>-</v>
      </c>
      <c r="CE27" s="12" t="str">
        <f>IFERROR(VLOOKUP($A27,'All Running Order working doc'!$A$4:$CO$60,CE$100,FALSE),"-")</f>
        <v>-</v>
      </c>
      <c r="CF27" s="12" t="str">
        <f>IFERROR(VLOOKUP($A27,'All Running Order working doc'!$A$4:$CO$60,CF$100,FALSE),"-")</f>
        <v>-</v>
      </c>
      <c r="CG27" s="12" t="str">
        <f>IFERROR(VLOOKUP($A27,'All Running Order working doc'!$A$4:$CO$60,CG$100,FALSE),"-")</f>
        <v>-</v>
      </c>
      <c r="CH27" s="12" t="str">
        <f>IFERROR(VLOOKUP($A27,'All Running Order working doc'!$A$4:$CO$60,CH$100,FALSE),"-")</f>
        <v>-</v>
      </c>
      <c r="CI27" s="12" t="str">
        <f>IFERROR(VLOOKUP($A27,'All Running Order working doc'!$A$4:$CO$60,CI$100,FALSE),"-")</f>
        <v>-</v>
      </c>
      <c r="CJ27" s="12" t="str">
        <f>IFERROR(VLOOKUP($A27,'All Running Order working doc'!$A$4:$CO$60,CJ$100,FALSE),"-")</f>
        <v>-</v>
      </c>
      <c r="CK27" s="12" t="str">
        <f>IFERROR(VLOOKUP($A27,'All Running Order working doc'!$A$4:$CO$60,CK$100,FALSE),"-")</f>
        <v>-</v>
      </c>
      <c r="CL27" s="12" t="str">
        <f>IFERROR(VLOOKUP($A27,'All Running Order working doc'!$A$4:$CO$60,CL$100,FALSE),"-")</f>
        <v>-</v>
      </c>
      <c r="CM27" s="12" t="str">
        <f>IFERROR(VLOOKUP($A27,'All Running Order working doc'!$A$4:$CO$60,CM$100,FALSE),"-")</f>
        <v>-</v>
      </c>
      <c r="CN27" s="12" t="str">
        <f>IFERROR(VLOOKUP($A27,'All Running Order working doc'!$A$4:$CO$60,CN$100,FALSE),"-")</f>
        <v>-</v>
      </c>
      <c r="CQ27" s="3">
        <v>24</v>
      </c>
    </row>
    <row r="28" spans="1:95" x14ac:dyDescent="0.3">
      <c r="A28" s="3" t="str">
        <f>CONCATENATE(Constants!$B$2,CQ28,)</f>
        <v>Red IRS25</v>
      </c>
      <c r="B28" s="12" t="str">
        <f>IFERROR(VLOOKUP($A28,'All Running Order working doc'!$A$4:$CO$60,B$100,FALSE),"-")</f>
        <v>-</v>
      </c>
      <c r="C28" s="12" t="str">
        <f>IFERROR(VLOOKUP($A28,'All Running Order working doc'!$A$4:$CO$60,C$100,FALSE),"-")</f>
        <v>-</v>
      </c>
      <c r="D28" s="12" t="str">
        <f>IFERROR(VLOOKUP($A28,'All Running Order working doc'!$A$4:$CO$60,D$100,FALSE),"-")</f>
        <v>-</v>
      </c>
      <c r="E28" s="12" t="str">
        <f>IFERROR(VLOOKUP($A28,'All Running Order working doc'!$A$4:$CO$60,E$100,FALSE),"-")</f>
        <v>-</v>
      </c>
      <c r="F28" s="12" t="str">
        <f>IFERROR(VLOOKUP($A28,'All Running Order working doc'!$A$4:$CO$60,F$100,FALSE),"-")</f>
        <v>-</v>
      </c>
      <c r="G28" s="12" t="str">
        <f>IFERROR(VLOOKUP($A28,'All Running Order working doc'!$A$4:$CO$60,G$100,FALSE),"-")</f>
        <v>-</v>
      </c>
      <c r="H28" s="12" t="str">
        <f>IFERROR(VLOOKUP($A28,'All Running Order working doc'!$A$4:$CO$60,H$100,FALSE),"-")</f>
        <v>-</v>
      </c>
      <c r="I28" s="12" t="str">
        <f>IFERROR(VLOOKUP($A28,'All Running Order working doc'!$A$4:$CO$60,I$100,FALSE),"-")</f>
        <v>-</v>
      </c>
      <c r="J28" s="12" t="str">
        <f>IFERROR(VLOOKUP($A28,'All Running Order working doc'!$A$4:$CO$60,J$100,FALSE),"-")</f>
        <v>-</v>
      </c>
      <c r="K28" s="12" t="str">
        <f>IFERROR(VLOOKUP($A28,'All Running Order working doc'!$A$4:$CO$60,K$100,FALSE),"-")</f>
        <v>-</v>
      </c>
      <c r="L28" s="12" t="str">
        <f>IFERROR(VLOOKUP($A28,'All Running Order working doc'!$A$4:$CO$60,L$100,FALSE),"-")</f>
        <v>-</v>
      </c>
      <c r="M28" s="12" t="str">
        <f>IFERROR(VLOOKUP($A28,'All Running Order working doc'!$A$4:$CO$60,M$100,FALSE),"-")</f>
        <v>-</v>
      </c>
      <c r="N28" s="12" t="str">
        <f>IFERROR(VLOOKUP($A28,'All Running Order working doc'!$A$4:$CO$60,N$100,FALSE),"-")</f>
        <v>-</v>
      </c>
      <c r="O28" s="12" t="str">
        <f>IFERROR(VLOOKUP($A28,'All Running Order working doc'!$A$4:$CO$60,O$100,FALSE),"-")</f>
        <v>-</v>
      </c>
      <c r="P28" s="12" t="str">
        <f>IFERROR(VLOOKUP($A28,'All Running Order working doc'!$A$4:$CO$60,P$100,FALSE),"-")</f>
        <v>-</v>
      </c>
      <c r="Q28" s="12" t="str">
        <f>IFERROR(VLOOKUP($A28,'All Running Order working doc'!$A$4:$CO$60,Q$100,FALSE),"-")</f>
        <v>-</v>
      </c>
      <c r="R28" s="12" t="str">
        <f>IFERROR(VLOOKUP($A28,'All Running Order working doc'!$A$4:$CO$60,R$100,FALSE),"-")</f>
        <v>-</v>
      </c>
      <c r="S28" s="12" t="str">
        <f>IFERROR(VLOOKUP($A28,'All Running Order working doc'!$A$4:$CO$60,S$100,FALSE),"-")</f>
        <v>-</v>
      </c>
      <c r="T28" s="12" t="str">
        <f>IFERROR(VLOOKUP($A28,'All Running Order working doc'!$A$4:$CO$60,T$100,FALSE),"-")</f>
        <v>-</v>
      </c>
      <c r="U28" s="12" t="str">
        <f>IFERROR(VLOOKUP($A28,'All Running Order working doc'!$A$4:$CO$60,U$100,FALSE),"-")</f>
        <v>-</v>
      </c>
      <c r="V28" s="12" t="str">
        <f>IFERROR(VLOOKUP($A28,'All Running Order working doc'!$A$4:$CO$60,V$100,FALSE),"-")</f>
        <v>-</v>
      </c>
      <c r="W28" s="12" t="str">
        <f>IFERROR(VLOOKUP($A28,'All Running Order working doc'!$A$4:$CO$60,W$100,FALSE),"-")</f>
        <v>-</v>
      </c>
      <c r="X28" s="12" t="str">
        <f>IFERROR(VLOOKUP($A28,'All Running Order working doc'!$A$4:$CO$60,X$100,FALSE),"-")</f>
        <v>-</v>
      </c>
      <c r="Y28" s="12" t="str">
        <f>IFERROR(VLOOKUP($A28,'All Running Order working doc'!$A$4:$CO$60,Y$100,FALSE),"-")</f>
        <v>-</v>
      </c>
      <c r="Z28" s="12" t="str">
        <f>IFERROR(VLOOKUP($A28,'All Running Order working doc'!$A$4:$CO$60,Z$100,FALSE),"-")</f>
        <v>-</v>
      </c>
      <c r="AA28" s="12" t="str">
        <f>IFERROR(VLOOKUP($A28,'All Running Order working doc'!$A$4:$CO$60,AA$100,FALSE),"-")</f>
        <v>-</v>
      </c>
      <c r="AB28" s="12" t="str">
        <f>IFERROR(VLOOKUP($A28,'All Running Order working doc'!$A$4:$CO$60,AB$100,FALSE),"-")</f>
        <v>-</v>
      </c>
      <c r="AC28" s="12" t="str">
        <f>IFERROR(VLOOKUP($A28,'All Running Order working doc'!$A$4:$CO$60,AC$100,FALSE),"-")</f>
        <v>-</v>
      </c>
      <c r="AD28" s="12" t="str">
        <f>IFERROR(VLOOKUP($A28,'All Running Order working doc'!$A$4:$CO$60,AD$100,FALSE),"-")</f>
        <v>-</v>
      </c>
      <c r="AE28" s="12" t="str">
        <f>IFERROR(VLOOKUP($A28,'All Running Order working doc'!$A$4:$CO$60,AE$100,FALSE),"-")</f>
        <v>-</v>
      </c>
      <c r="AF28" s="12" t="str">
        <f>IFERROR(VLOOKUP($A28,'All Running Order working doc'!$A$4:$CO$60,AF$100,FALSE),"-")</f>
        <v>-</v>
      </c>
      <c r="AG28" s="12" t="str">
        <f>IFERROR(VLOOKUP($A28,'All Running Order working doc'!$A$4:$CO$60,AG$100,FALSE),"-")</f>
        <v>-</v>
      </c>
      <c r="AH28" s="12" t="str">
        <f>IFERROR(VLOOKUP($A28,'All Running Order working doc'!$A$4:$CO$60,AH$100,FALSE),"-")</f>
        <v>-</v>
      </c>
      <c r="AI28" s="12" t="str">
        <f>IFERROR(VLOOKUP($A28,'All Running Order working doc'!$A$4:$CO$60,AI$100,FALSE),"-")</f>
        <v>-</v>
      </c>
      <c r="AJ28" s="12" t="str">
        <f>IFERROR(VLOOKUP($A28,'All Running Order working doc'!$A$4:$CO$60,AJ$100,FALSE),"-")</f>
        <v>-</v>
      </c>
      <c r="AK28" s="12" t="str">
        <f>IFERROR(VLOOKUP($A28,'All Running Order working doc'!$A$4:$CO$60,AK$100,FALSE),"-")</f>
        <v>-</v>
      </c>
      <c r="AL28" s="12" t="str">
        <f>IFERROR(VLOOKUP($A28,'All Running Order working doc'!$A$4:$CO$60,AL$100,FALSE),"-")</f>
        <v>-</v>
      </c>
      <c r="AM28" s="12" t="str">
        <f>IFERROR(VLOOKUP($A28,'All Running Order working doc'!$A$4:$CO$60,AM$100,FALSE),"-")</f>
        <v>-</v>
      </c>
      <c r="AN28" s="12" t="str">
        <f>IFERROR(VLOOKUP($A28,'All Running Order working doc'!$A$4:$CO$60,AN$100,FALSE),"-")</f>
        <v>-</v>
      </c>
      <c r="AO28" s="12" t="str">
        <f>IFERROR(VLOOKUP($A28,'All Running Order working doc'!$A$4:$CO$60,AO$100,FALSE),"-")</f>
        <v>-</v>
      </c>
      <c r="AP28" s="12" t="str">
        <f>IFERROR(VLOOKUP($A28,'All Running Order working doc'!$A$4:$CO$60,AP$100,FALSE),"-")</f>
        <v>-</v>
      </c>
      <c r="AQ28" s="12" t="str">
        <f>IFERROR(VLOOKUP($A28,'All Running Order working doc'!$A$4:$CO$60,AQ$100,FALSE),"-")</f>
        <v>-</v>
      </c>
      <c r="AR28" s="12" t="str">
        <f>IFERROR(VLOOKUP($A28,'All Running Order working doc'!$A$4:$CO$60,AR$100,FALSE),"-")</f>
        <v>-</v>
      </c>
      <c r="AS28" s="12" t="str">
        <f>IFERROR(VLOOKUP($A28,'All Running Order working doc'!$A$4:$CO$60,AS$100,FALSE),"-")</f>
        <v>-</v>
      </c>
      <c r="AT28" s="12" t="str">
        <f>IFERROR(VLOOKUP($A28,'All Running Order working doc'!$A$4:$CO$60,AT$100,FALSE),"-")</f>
        <v>-</v>
      </c>
      <c r="AU28" s="12" t="str">
        <f>IFERROR(VLOOKUP($A28,'All Running Order working doc'!$A$4:$CO$60,AU$100,FALSE),"-")</f>
        <v>-</v>
      </c>
      <c r="AV28" s="12" t="str">
        <f>IFERROR(VLOOKUP($A28,'All Running Order working doc'!$A$4:$CO$60,AV$100,FALSE),"-")</f>
        <v>-</v>
      </c>
      <c r="AW28" s="12" t="str">
        <f>IFERROR(VLOOKUP($A28,'All Running Order working doc'!$A$4:$CO$60,AW$100,FALSE),"-")</f>
        <v>-</v>
      </c>
      <c r="AX28" s="12" t="str">
        <f>IFERROR(VLOOKUP($A28,'All Running Order working doc'!$A$4:$CO$60,AX$100,FALSE),"-")</f>
        <v>-</v>
      </c>
      <c r="AY28" s="12" t="str">
        <f>IFERROR(VLOOKUP($A28,'All Running Order working doc'!$A$4:$CO$60,AY$100,FALSE),"-")</f>
        <v>-</v>
      </c>
      <c r="AZ28" s="12" t="str">
        <f>IFERROR(VLOOKUP($A28,'All Running Order working doc'!$A$4:$CO$60,AZ$100,FALSE),"-")</f>
        <v>-</v>
      </c>
      <c r="BA28" s="12" t="str">
        <f>IFERROR(VLOOKUP($A28,'All Running Order working doc'!$A$4:$CO$60,BA$100,FALSE),"-")</f>
        <v>-</v>
      </c>
      <c r="BB28" s="12" t="str">
        <f>IFERROR(VLOOKUP($A28,'All Running Order working doc'!$A$4:$CO$60,BB$100,FALSE),"-")</f>
        <v>-</v>
      </c>
      <c r="BC28" s="12" t="str">
        <f>IFERROR(VLOOKUP($A28,'All Running Order working doc'!$A$4:$CO$60,BC$100,FALSE),"-")</f>
        <v>-</v>
      </c>
      <c r="BD28" s="12" t="str">
        <f>IFERROR(VLOOKUP($A28,'All Running Order working doc'!$A$4:$CO$60,BD$100,FALSE),"-")</f>
        <v>-</v>
      </c>
      <c r="BE28" s="12" t="str">
        <f>IFERROR(VLOOKUP($A28,'All Running Order working doc'!$A$4:$CO$60,BE$100,FALSE),"-")</f>
        <v>-</v>
      </c>
      <c r="BF28" s="12" t="str">
        <f>IFERROR(VLOOKUP($A28,'All Running Order working doc'!$A$4:$CO$60,BF$100,FALSE),"-")</f>
        <v>-</v>
      </c>
      <c r="BG28" s="12" t="str">
        <f>IFERROR(VLOOKUP($A28,'All Running Order working doc'!$A$4:$CO$60,BG$100,FALSE),"-")</f>
        <v>-</v>
      </c>
      <c r="BH28" s="12" t="str">
        <f>IFERROR(VLOOKUP($A28,'All Running Order working doc'!$A$4:$CO$60,BH$100,FALSE),"-")</f>
        <v>-</v>
      </c>
      <c r="BI28" s="12" t="str">
        <f>IFERROR(VLOOKUP($A28,'All Running Order working doc'!$A$4:$CO$60,BI$100,FALSE),"-")</f>
        <v>-</v>
      </c>
      <c r="BJ28" s="12" t="str">
        <f>IFERROR(VLOOKUP($A28,'All Running Order working doc'!$A$4:$CO$60,BJ$100,FALSE),"-")</f>
        <v>-</v>
      </c>
      <c r="BK28" s="12" t="str">
        <f>IFERROR(VLOOKUP($A28,'All Running Order working doc'!$A$4:$CO$60,BK$100,FALSE),"-")</f>
        <v>-</v>
      </c>
      <c r="BL28" s="12" t="str">
        <f>IFERROR(VLOOKUP($A28,'All Running Order working doc'!$A$4:$CO$60,BL$100,FALSE),"-")</f>
        <v>-</v>
      </c>
      <c r="BM28" s="12" t="str">
        <f>IFERROR(VLOOKUP($A28,'All Running Order working doc'!$A$4:$CO$60,BM$100,FALSE),"-")</f>
        <v>-</v>
      </c>
      <c r="BN28" s="12" t="str">
        <f>IFERROR(VLOOKUP($A28,'All Running Order working doc'!$A$4:$CO$60,BN$100,FALSE),"-")</f>
        <v>-</v>
      </c>
      <c r="BO28" s="12" t="str">
        <f>IFERROR(VLOOKUP($A28,'All Running Order working doc'!$A$4:$CO$60,BO$100,FALSE),"-")</f>
        <v>-</v>
      </c>
      <c r="BP28" s="12" t="str">
        <f>IFERROR(VLOOKUP($A28,'All Running Order working doc'!$A$4:$CO$60,BP$100,FALSE),"-")</f>
        <v>-</v>
      </c>
      <c r="BQ28" s="12" t="str">
        <f>IFERROR(VLOOKUP($A28,'All Running Order working doc'!$A$4:$CO$60,BQ$100,FALSE),"-")</f>
        <v>-</v>
      </c>
      <c r="BR28" s="12" t="str">
        <f>IFERROR(VLOOKUP($A28,'All Running Order working doc'!$A$4:$CO$60,BR$100,FALSE),"-")</f>
        <v>-</v>
      </c>
      <c r="BS28" s="12" t="str">
        <f>IFERROR(VLOOKUP($A28,'All Running Order working doc'!$A$4:$CO$60,BS$100,FALSE),"-")</f>
        <v>-</v>
      </c>
      <c r="BT28" s="12" t="str">
        <f>IFERROR(VLOOKUP($A28,'All Running Order working doc'!$A$4:$CO$60,BT$100,FALSE),"-")</f>
        <v>-</v>
      </c>
      <c r="BU28" s="12" t="str">
        <f>IFERROR(VLOOKUP($A28,'All Running Order working doc'!$A$4:$CO$60,BU$100,FALSE),"-")</f>
        <v>-</v>
      </c>
      <c r="BV28" s="12" t="str">
        <f>IFERROR(VLOOKUP($A28,'All Running Order working doc'!$A$4:$CO$60,BV$100,FALSE),"-")</f>
        <v>-</v>
      </c>
      <c r="BW28" s="12" t="str">
        <f>IFERROR(VLOOKUP($A28,'All Running Order working doc'!$A$4:$CO$60,BW$100,FALSE),"-")</f>
        <v>-</v>
      </c>
      <c r="BX28" s="12" t="str">
        <f>IFERROR(VLOOKUP($A28,'All Running Order working doc'!$A$4:$CO$60,BX$100,FALSE),"-")</f>
        <v>-</v>
      </c>
      <c r="BY28" s="12" t="str">
        <f>IFERROR(VLOOKUP($A28,'All Running Order working doc'!$A$4:$CO$60,BY$100,FALSE),"-")</f>
        <v>-</v>
      </c>
      <c r="BZ28" s="12" t="str">
        <f>IFERROR(VLOOKUP($A28,'All Running Order working doc'!$A$4:$CO$60,BZ$100,FALSE),"-")</f>
        <v>-</v>
      </c>
      <c r="CA28" s="12" t="str">
        <f>IFERROR(VLOOKUP($A28,'All Running Order working doc'!$A$4:$CO$60,CA$100,FALSE),"-")</f>
        <v>-</v>
      </c>
      <c r="CB28" s="12" t="str">
        <f>IFERROR(VLOOKUP($A28,'All Running Order working doc'!$A$4:$CO$60,CB$100,FALSE),"-")</f>
        <v>-</v>
      </c>
      <c r="CC28" s="12" t="str">
        <f>IFERROR(VLOOKUP($A28,'All Running Order working doc'!$A$4:$CO$60,CC$100,FALSE),"-")</f>
        <v>-</v>
      </c>
      <c r="CD28" s="12" t="str">
        <f>IFERROR(VLOOKUP($A28,'All Running Order working doc'!$A$4:$CO$60,CD$100,FALSE),"-")</f>
        <v>-</v>
      </c>
      <c r="CE28" s="12" t="str">
        <f>IFERROR(VLOOKUP($A28,'All Running Order working doc'!$A$4:$CO$60,CE$100,FALSE),"-")</f>
        <v>-</v>
      </c>
      <c r="CF28" s="12" t="str">
        <f>IFERROR(VLOOKUP($A28,'All Running Order working doc'!$A$4:$CO$60,CF$100,FALSE),"-")</f>
        <v>-</v>
      </c>
      <c r="CG28" s="12" t="str">
        <f>IFERROR(VLOOKUP($A28,'All Running Order working doc'!$A$4:$CO$60,CG$100,FALSE),"-")</f>
        <v>-</v>
      </c>
      <c r="CH28" s="12" t="str">
        <f>IFERROR(VLOOKUP($A28,'All Running Order working doc'!$A$4:$CO$60,CH$100,FALSE),"-")</f>
        <v>-</v>
      </c>
      <c r="CI28" s="12" t="str">
        <f>IFERROR(VLOOKUP($A28,'All Running Order working doc'!$A$4:$CO$60,CI$100,FALSE),"-")</f>
        <v>-</v>
      </c>
      <c r="CJ28" s="12" t="str">
        <f>IFERROR(VLOOKUP($A28,'All Running Order working doc'!$A$4:$CO$60,CJ$100,FALSE),"-")</f>
        <v>-</v>
      </c>
      <c r="CK28" s="12" t="str">
        <f>IFERROR(VLOOKUP($A28,'All Running Order working doc'!$A$4:$CO$60,CK$100,FALSE),"-")</f>
        <v>-</v>
      </c>
      <c r="CL28" s="12" t="str">
        <f>IFERROR(VLOOKUP($A28,'All Running Order working doc'!$A$4:$CO$60,CL$100,FALSE),"-")</f>
        <v>-</v>
      </c>
      <c r="CM28" s="12" t="str">
        <f>IFERROR(VLOOKUP($A28,'All Running Order working doc'!$A$4:$CO$60,CM$100,FALSE),"-")</f>
        <v>-</v>
      </c>
      <c r="CN28" s="12" t="str">
        <f>IFERROR(VLOOKUP($A28,'All Running Order working doc'!$A$4:$CO$60,CN$100,FALSE),"-")</f>
        <v>-</v>
      </c>
      <c r="CQ28" s="3">
        <v>25</v>
      </c>
    </row>
    <row r="29" spans="1:95" x14ac:dyDescent="0.3">
      <c r="A29" s="3" t="str">
        <f>CONCATENATE(Constants!$B$2,CQ29,)</f>
        <v>Red IRS26</v>
      </c>
      <c r="B29" s="12" t="str">
        <f>IFERROR(VLOOKUP($A29,'All Running Order working doc'!$A$4:$CO$60,B$100,FALSE),"-")</f>
        <v>-</v>
      </c>
      <c r="C29" s="12" t="str">
        <f>IFERROR(VLOOKUP($A29,'All Running Order working doc'!$A$4:$CO$60,C$100,FALSE),"-")</f>
        <v>-</v>
      </c>
      <c r="D29" s="12" t="str">
        <f>IFERROR(VLOOKUP($A29,'All Running Order working doc'!$A$4:$CO$60,D$100,FALSE),"-")</f>
        <v>-</v>
      </c>
      <c r="E29" s="12" t="str">
        <f>IFERROR(VLOOKUP($A29,'All Running Order working doc'!$A$4:$CO$60,E$100,FALSE),"-")</f>
        <v>-</v>
      </c>
      <c r="F29" s="12" t="str">
        <f>IFERROR(VLOOKUP($A29,'All Running Order working doc'!$A$4:$CO$60,F$100,FALSE),"-")</f>
        <v>-</v>
      </c>
      <c r="G29" s="12" t="str">
        <f>IFERROR(VLOOKUP($A29,'All Running Order working doc'!$A$4:$CO$60,G$100,FALSE),"-")</f>
        <v>-</v>
      </c>
      <c r="H29" s="12" t="str">
        <f>IFERROR(VLOOKUP($A29,'All Running Order working doc'!$A$4:$CO$60,H$100,FALSE),"-")</f>
        <v>-</v>
      </c>
      <c r="I29" s="12" t="str">
        <f>IFERROR(VLOOKUP($A29,'All Running Order working doc'!$A$4:$CO$60,I$100,FALSE),"-")</f>
        <v>-</v>
      </c>
      <c r="J29" s="12" t="str">
        <f>IFERROR(VLOOKUP($A29,'All Running Order working doc'!$A$4:$CO$60,J$100,FALSE),"-")</f>
        <v>-</v>
      </c>
      <c r="K29" s="12" t="str">
        <f>IFERROR(VLOOKUP($A29,'All Running Order working doc'!$A$4:$CO$60,K$100,FALSE),"-")</f>
        <v>-</v>
      </c>
      <c r="L29" s="12" t="str">
        <f>IFERROR(VLOOKUP($A29,'All Running Order working doc'!$A$4:$CO$60,L$100,FALSE),"-")</f>
        <v>-</v>
      </c>
      <c r="M29" s="12" t="str">
        <f>IFERROR(VLOOKUP($A29,'All Running Order working doc'!$A$4:$CO$60,M$100,FALSE),"-")</f>
        <v>-</v>
      </c>
      <c r="N29" s="12" t="str">
        <f>IFERROR(VLOOKUP($A29,'All Running Order working doc'!$A$4:$CO$60,N$100,FALSE),"-")</f>
        <v>-</v>
      </c>
      <c r="O29" s="12" t="str">
        <f>IFERROR(VLOOKUP($A29,'All Running Order working doc'!$A$4:$CO$60,O$100,FALSE),"-")</f>
        <v>-</v>
      </c>
      <c r="P29" s="12" t="str">
        <f>IFERROR(VLOOKUP($A29,'All Running Order working doc'!$A$4:$CO$60,P$100,FALSE),"-")</f>
        <v>-</v>
      </c>
      <c r="Q29" s="12" t="str">
        <f>IFERROR(VLOOKUP($A29,'All Running Order working doc'!$A$4:$CO$60,Q$100,FALSE),"-")</f>
        <v>-</v>
      </c>
      <c r="R29" s="12" t="str">
        <f>IFERROR(VLOOKUP($A29,'All Running Order working doc'!$A$4:$CO$60,R$100,FALSE),"-")</f>
        <v>-</v>
      </c>
      <c r="S29" s="12" t="str">
        <f>IFERROR(VLOOKUP($A29,'All Running Order working doc'!$A$4:$CO$60,S$100,FALSE),"-")</f>
        <v>-</v>
      </c>
      <c r="T29" s="12" t="str">
        <f>IFERROR(VLOOKUP($A29,'All Running Order working doc'!$A$4:$CO$60,T$100,FALSE),"-")</f>
        <v>-</v>
      </c>
      <c r="U29" s="12" t="str">
        <f>IFERROR(VLOOKUP($A29,'All Running Order working doc'!$A$4:$CO$60,U$100,FALSE),"-")</f>
        <v>-</v>
      </c>
      <c r="V29" s="12" t="str">
        <f>IFERROR(VLOOKUP($A29,'All Running Order working doc'!$A$4:$CO$60,V$100,FALSE),"-")</f>
        <v>-</v>
      </c>
      <c r="W29" s="12" t="str">
        <f>IFERROR(VLOOKUP($A29,'All Running Order working doc'!$A$4:$CO$60,W$100,FALSE),"-")</f>
        <v>-</v>
      </c>
      <c r="X29" s="12" t="str">
        <f>IFERROR(VLOOKUP($A29,'All Running Order working doc'!$A$4:$CO$60,X$100,FALSE),"-")</f>
        <v>-</v>
      </c>
      <c r="Y29" s="12" t="str">
        <f>IFERROR(VLOOKUP($A29,'All Running Order working doc'!$A$4:$CO$60,Y$100,FALSE),"-")</f>
        <v>-</v>
      </c>
      <c r="Z29" s="12" t="str">
        <f>IFERROR(VLOOKUP($A29,'All Running Order working doc'!$A$4:$CO$60,Z$100,FALSE),"-")</f>
        <v>-</v>
      </c>
      <c r="AA29" s="12" t="str">
        <f>IFERROR(VLOOKUP($A29,'All Running Order working doc'!$A$4:$CO$60,AA$100,FALSE),"-")</f>
        <v>-</v>
      </c>
      <c r="AB29" s="12" t="str">
        <f>IFERROR(VLOOKUP($A29,'All Running Order working doc'!$A$4:$CO$60,AB$100,FALSE),"-")</f>
        <v>-</v>
      </c>
      <c r="AC29" s="12" t="str">
        <f>IFERROR(VLOOKUP($A29,'All Running Order working doc'!$A$4:$CO$60,AC$100,FALSE),"-")</f>
        <v>-</v>
      </c>
      <c r="AD29" s="12" t="str">
        <f>IFERROR(VLOOKUP($A29,'All Running Order working doc'!$A$4:$CO$60,AD$100,FALSE),"-")</f>
        <v>-</v>
      </c>
      <c r="AE29" s="12" t="str">
        <f>IFERROR(VLOOKUP($A29,'All Running Order working doc'!$A$4:$CO$60,AE$100,FALSE),"-")</f>
        <v>-</v>
      </c>
      <c r="AF29" s="12" t="str">
        <f>IFERROR(VLOOKUP($A29,'All Running Order working doc'!$A$4:$CO$60,AF$100,FALSE),"-")</f>
        <v>-</v>
      </c>
      <c r="AG29" s="12" t="str">
        <f>IFERROR(VLOOKUP($A29,'All Running Order working doc'!$A$4:$CO$60,AG$100,FALSE),"-")</f>
        <v>-</v>
      </c>
      <c r="AH29" s="12" t="str">
        <f>IFERROR(VLOOKUP($A29,'All Running Order working doc'!$A$4:$CO$60,AH$100,FALSE),"-")</f>
        <v>-</v>
      </c>
      <c r="AI29" s="12" t="str">
        <f>IFERROR(VLOOKUP($A29,'All Running Order working doc'!$A$4:$CO$60,AI$100,FALSE),"-")</f>
        <v>-</v>
      </c>
      <c r="AJ29" s="12" t="str">
        <f>IFERROR(VLOOKUP($A29,'All Running Order working doc'!$A$4:$CO$60,AJ$100,FALSE),"-")</f>
        <v>-</v>
      </c>
      <c r="AK29" s="12" t="str">
        <f>IFERROR(VLOOKUP($A29,'All Running Order working doc'!$A$4:$CO$60,AK$100,FALSE),"-")</f>
        <v>-</v>
      </c>
      <c r="AL29" s="12" t="str">
        <f>IFERROR(VLOOKUP($A29,'All Running Order working doc'!$A$4:$CO$60,AL$100,FALSE),"-")</f>
        <v>-</v>
      </c>
      <c r="AM29" s="12" t="str">
        <f>IFERROR(VLOOKUP($A29,'All Running Order working doc'!$A$4:$CO$60,AM$100,FALSE),"-")</f>
        <v>-</v>
      </c>
      <c r="AN29" s="12" t="str">
        <f>IFERROR(VLOOKUP($A29,'All Running Order working doc'!$A$4:$CO$60,AN$100,FALSE),"-")</f>
        <v>-</v>
      </c>
      <c r="AO29" s="12" t="str">
        <f>IFERROR(VLOOKUP($A29,'All Running Order working doc'!$A$4:$CO$60,AO$100,FALSE),"-")</f>
        <v>-</v>
      </c>
      <c r="AP29" s="12" t="str">
        <f>IFERROR(VLOOKUP($A29,'All Running Order working doc'!$A$4:$CO$60,AP$100,FALSE),"-")</f>
        <v>-</v>
      </c>
      <c r="AQ29" s="12" t="str">
        <f>IFERROR(VLOOKUP($A29,'All Running Order working doc'!$A$4:$CO$60,AQ$100,FALSE),"-")</f>
        <v>-</v>
      </c>
      <c r="AR29" s="12" t="str">
        <f>IFERROR(VLOOKUP($A29,'All Running Order working doc'!$A$4:$CO$60,AR$100,FALSE),"-")</f>
        <v>-</v>
      </c>
      <c r="AS29" s="12" t="str">
        <f>IFERROR(VLOOKUP($A29,'All Running Order working doc'!$A$4:$CO$60,AS$100,FALSE),"-")</f>
        <v>-</v>
      </c>
      <c r="AT29" s="12" t="str">
        <f>IFERROR(VLOOKUP($A29,'All Running Order working doc'!$A$4:$CO$60,AT$100,FALSE),"-")</f>
        <v>-</v>
      </c>
      <c r="AU29" s="12" t="str">
        <f>IFERROR(VLOOKUP($A29,'All Running Order working doc'!$A$4:$CO$60,AU$100,FALSE),"-")</f>
        <v>-</v>
      </c>
      <c r="AV29" s="12" t="str">
        <f>IFERROR(VLOOKUP($A29,'All Running Order working doc'!$A$4:$CO$60,AV$100,FALSE),"-")</f>
        <v>-</v>
      </c>
      <c r="AW29" s="12" t="str">
        <f>IFERROR(VLOOKUP($A29,'All Running Order working doc'!$A$4:$CO$60,AW$100,FALSE),"-")</f>
        <v>-</v>
      </c>
      <c r="AX29" s="12" t="str">
        <f>IFERROR(VLOOKUP($A29,'All Running Order working doc'!$A$4:$CO$60,AX$100,FALSE),"-")</f>
        <v>-</v>
      </c>
      <c r="AY29" s="12" t="str">
        <f>IFERROR(VLOOKUP($A29,'All Running Order working doc'!$A$4:$CO$60,AY$100,FALSE),"-")</f>
        <v>-</v>
      </c>
      <c r="AZ29" s="12" t="str">
        <f>IFERROR(VLOOKUP($A29,'All Running Order working doc'!$A$4:$CO$60,AZ$100,FALSE),"-")</f>
        <v>-</v>
      </c>
      <c r="BA29" s="12" t="str">
        <f>IFERROR(VLOOKUP($A29,'All Running Order working doc'!$A$4:$CO$60,BA$100,FALSE),"-")</f>
        <v>-</v>
      </c>
      <c r="BB29" s="12" t="str">
        <f>IFERROR(VLOOKUP($A29,'All Running Order working doc'!$A$4:$CO$60,BB$100,FALSE),"-")</f>
        <v>-</v>
      </c>
      <c r="BC29" s="12" t="str">
        <f>IFERROR(VLOOKUP($A29,'All Running Order working doc'!$A$4:$CO$60,BC$100,FALSE),"-")</f>
        <v>-</v>
      </c>
      <c r="BD29" s="12" t="str">
        <f>IFERROR(VLOOKUP($A29,'All Running Order working doc'!$A$4:$CO$60,BD$100,FALSE),"-")</f>
        <v>-</v>
      </c>
      <c r="BE29" s="12" t="str">
        <f>IFERROR(VLOOKUP($A29,'All Running Order working doc'!$A$4:$CO$60,BE$100,FALSE),"-")</f>
        <v>-</v>
      </c>
      <c r="BF29" s="12" t="str">
        <f>IFERROR(VLOOKUP($A29,'All Running Order working doc'!$A$4:$CO$60,BF$100,FALSE),"-")</f>
        <v>-</v>
      </c>
      <c r="BG29" s="12" t="str">
        <f>IFERROR(VLOOKUP($A29,'All Running Order working doc'!$A$4:$CO$60,BG$100,FALSE),"-")</f>
        <v>-</v>
      </c>
      <c r="BH29" s="12" t="str">
        <f>IFERROR(VLOOKUP($A29,'All Running Order working doc'!$A$4:$CO$60,BH$100,FALSE),"-")</f>
        <v>-</v>
      </c>
      <c r="BI29" s="12" t="str">
        <f>IFERROR(VLOOKUP($A29,'All Running Order working doc'!$A$4:$CO$60,BI$100,FALSE),"-")</f>
        <v>-</v>
      </c>
      <c r="BJ29" s="12" t="str">
        <f>IFERROR(VLOOKUP($A29,'All Running Order working doc'!$A$4:$CO$60,BJ$100,FALSE),"-")</f>
        <v>-</v>
      </c>
      <c r="BK29" s="12" t="str">
        <f>IFERROR(VLOOKUP($A29,'All Running Order working doc'!$A$4:$CO$60,BK$100,FALSE),"-")</f>
        <v>-</v>
      </c>
      <c r="BL29" s="12" t="str">
        <f>IFERROR(VLOOKUP($A29,'All Running Order working doc'!$A$4:$CO$60,BL$100,FALSE),"-")</f>
        <v>-</v>
      </c>
      <c r="BM29" s="12" t="str">
        <f>IFERROR(VLOOKUP($A29,'All Running Order working doc'!$A$4:$CO$60,BM$100,FALSE),"-")</f>
        <v>-</v>
      </c>
      <c r="BN29" s="12" t="str">
        <f>IFERROR(VLOOKUP($A29,'All Running Order working doc'!$A$4:$CO$60,BN$100,FALSE),"-")</f>
        <v>-</v>
      </c>
      <c r="BO29" s="12" t="str">
        <f>IFERROR(VLOOKUP($A29,'All Running Order working doc'!$A$4:$CO$60,BO$100,FALSE),"-")</f>
        <v>-</v>
      </c>
      <c r="BP29" s="12" t="str">
        <f>IFERROR(VLOOKUP($A29,'All Running Order working doc'!$A$4:$CO$60,BP$100,FALSE),"-")</f>
        <v>-</v>
      </c>
      <c r="BQ29" s="12" t="str">
        <f>IFERROR(VLOOKUP($A29,'All Running Order working doc'!$A$4:$CO$60,BQ$100,FALSE),"-")</f>
        <v>-</v>
      </c>
      <c r="BR29" s="12" t="str">
        <f>IFERROR(VLOOKUP($A29,'All Running Order working doc'!$A$4:$CO$60,BR$100,FALSE),"-")</f>
        <v>-</v>
      </c>
      <c r="BS29" s="12" t="str">
        <f>IFERROR(VLOOKUP($A29,'All Running Order working doc'!$A$4:$CO$60,BS$100,FALSE),"-")</f>
        <v>-</v>
      </c>
      <c r="BT29" s="12" t="str">
        <f>IFERROR(VLOOKUP($A29,'All Running Order working doc'!$A$4:$CO$60,BT$100,FALSE),"-")</f>
        <v>-</v>
      </c>
      <c r="BU29" s="12" t="str">
        <f>IFERROR(VLOOKUP($A29,'All Running Order working doc'!$A$4:$CO$60,BU$100,FALSE),"-")</f>
        <v>-</v>
      </c>
      <c r="BV29" s="12" t="str">
        <f>IFERROR(VLOOKUP($A29,'All Running Order working doc'!$A$4:$CO$60,BV$100,FALSE),"-")</f>
        <v>-</v>
      </c>
      <c r="BW29" s="12" t="str">
        <f>IFERROR(VLOOKUP($A29,'All Running Order working doc'!$A$4:$CO$60,BW$100,FALSE),"-")</f>
        <v>-</v>
      </c>
      <c r="BX29" s="12" t="str">
        <f>IFERROR(VLOOKUP($A29,'All Running Order working doc'!$A$4:$CO$60,BX$100,FALSE),"-")</f>
        <v>-</v>
      </c>
      <c r="BY29" s="12" t="str">
        <f>IFERROR(VLOOKUP($A29,'All Running Order working doc'!$A$4:$CO$60,BY$100,FALSE),"-")</f>
        <v>-</v>
      </c>
      <c r="BZ29" s="12" t="str">
        <f>IFERROR(VLOOKUP($A29,'All Running Order working doc'!$A$4:$CO$60,BZ$100,FALSE),"-")</f>
        <v>-</v>
      </c>
      <c r="CA29" s="12" t="str">
        <f>IFERROR(VLOOKUP($A29,'All Running Order working doc'!$A$4:$CO$60,CA$100,FALSE),"-")</f>
        <v>-</v>
      </c>
      <c r="CB29" s="12" t="str">
        <f>IFERROR(VLOOKUP($A29,'All Running Order working doc'!$A$4:$CO$60,CB$100,FALSE),"-")</f>
        <v>-</v>
      </c>
      <c r="CC29" s="12" t="str">
        <f>IFERROR(VLOOKUP($A29,'All Running Order working doc'!$A$4:$CO$60,CC$100,FALSE),"-")</f>
        <v>-</v>
      </c>
      <c r="CD29" s="12" t="str">
        <f>IFERROR(VLOOKUP($A29,'All Running Order working doc'!$A$4:$CO$60,CD$100,FALSE),"-")</f>
        <v>-</v>
      </c>
      <c r="CE29" s="12" t="str">
        <f>IFERROR(VLOOKUP($A29,'All Running Order working doc'!$A$4:$CO$60,CE$100,FALSE),"-")</f>
        <v>-</v>
      </c>
      <c r="CF29" s="12" t="str">
        <f>IFERROR(VLOOKUP($A29,'All Running Order working doc'!$A$4:$CO$60,CF$100,FALSE),"-")</f>
        <v>-</v>
      </c>
      <c r="CG29" s="12" t="str">
        <f>IFERROR(VLOOKUP($A29,'All Running Order working doc'!$A$4:$CO$60,CG$100,FALSE),"-")</f>
        <v>-</v>
      </c>
      <c r="CH29" s="12" t="str">
        <f>IFERROR(VLOOKUP($A29,'All Running Order working doc'!$A$4:$CO$60,CH$100,FALSE),"-")</f>
        <v>-</v>
      </c>
      <c r="CI29" s="12" t="str">
        <f>IFERROR(VLOOKUP($A29,'All Running Order working doc'!$A$4:$CO$60,CI$100,FALSE),"-")</f>
        <v>-</v>
      </c>
      <c r="CJ29" s="12" t="str">
        <f>IFERROR(VLOOKUP($A29,'All Running Order working doc'!$A$4:$CO$60,CJ$100,FALSE),"-")</f>
        <v>-</v>
      </c>
      <c r="CK29" s="12" t="str">
        <f>IFERROR(VLOOKUP($A29,'All Running Order working doc'!$A$4:$CO$60,CK$100,FALSE),"-")</f>
        <v>-</v>
      </c>
      <c r="CL29" s="12" t="str">
        <f>IFERROR(VLOOKUP($A29,'All Running Order working doc'!$A$4:$CO$60,CL$100,FALSE),"-")</f>
        <v>-</v>
      </c>
      <c r="CM29" s="12" t="str">
        <f>IFERROR(VLOOKUP($A29,'All Running Order working doc'!$A$4:$CO$60,CM$100,FALSE),"-")</f>
        <v>-</v>
      </c>
      <c r="CN29" s="12" t="str">
        <f>IFERROR(VLOOKUP($A29,'All Running Order working doc'!$A$4:$CO$60,CN$100,FALSE),"-")</f>
        <v>-</v>
      </c>
      <c r="CQ29" s="3">
        <v>26</v>
      </c>
    </row>
    <row r="30" spans="1:95" x14ac:dyDescent="0.3">
      <c r="A30" s="3" t="str">
        <f>CONCATENATE(Constants!$B$2,CQ30,)</f>
        <v>Red IRS27</v>
      </c>
      <c r="B30" s="12" t="str">
        <f>IFERROR(VLOOKUP($A30,'All Running Order working doc'!$A$4:$CO$60,B$100,FALSE),"-")</f>
        <v>-</v>
      </c>
      <c r="C30" s="12" t="str">
        <f>IFERROR(VLOOKUP($A30,'All Running Order working doc'!$A$4:$CO$60,C$100,FALSE),"-")</f>
        <v>-</v>
      </c>
      <c r="D30" s="12" t="str">
        <f>IFERROR(VLOOKUP($A30,'All Running Order working doc'!$A$4:$CO$60,D$100,FALSE),"-")</f>
        <v>-</v>
      </c>
      <c r="E30" s="12" t="str">
        <f>IFERROR(VLOOKUP($A30,'All Running Order working doc'!$A$4:$CO$60,E$100,FALSE),"-")</f>
        <v>-</v>
      </c>
      <c r="F30" s="12" t="str">
        <f>IFERROR(VLOOKUP($A30,'All Running Order working doc'!$A$4:$CO$60,F$100,FALSE),"-")</f>
        <v>-</v>
      </c>
      <c r="G30" s="12" t="str">
        <f>IFERROR(VLOOKUP($A30,'All Running Order working doc'!$A$4:$CO$60,G$100,FALSE),"-")</f>
        <v>-</v>
      </c>
      <c r="H30" s="12" t="str">
        <f>IFERROR(VLOOKUP($A30,'All Running Order working doc'!$A$4:$CO$60,H$100,FALSE),"-")</f>
        <v>-</v>
      </c>
      <c r="I30" s="12" t="str">
        <f>IFERROR(VLOOKUP($A30,'All Running Order working doc'!$A$4:$CO$60,I$100,FALSE),"-")</f>
        <v>-</v>
      </c>
      <c r="J30" s="12" t="str">
        <f>IFERROR(VLOOKUP($A30,'All Running Order working doc'!$A$4:$CO$60,J$100,FALSE),"-")</f>
        <v>-</v>
      </c>
      <c r="K30" s="12" t="str">
        <f>IFERROR(VLOOKUP($A30,'All Running Order working doc'!$A$4:$CO$60,K$100,FALSE),"-")</f>
        <v>-</v>
      </c>
      <c r="L30" s="12" t="str">
        <f>IFERROR(VLOOKUP($A30,'All Running Order working doc'!$A$4:$CO$60,L$100,FALSE),"-")</f>
        <v>-</v>
      </c>
      <c r="M30" s="12" t="str">
        <f>IFERROR(VLOOKUP($A30,'All Running Order working doc'!$A$4:$CO$60,M$100,FALSE),"-")</f>
        <v>-</v>
      </c>
      <c r="N30" s="12" t="str">
        <f>IFERROR(VLOOKUP($A30,'All Running Order working doc'!$A$4:$CO$60,N$100,FALSE),"-")</f>
        <v>-</v>
      </c>
      <c r="O30" s="12" t="str">
        <f>IFERROR(VLOOKUP($A30,'All Running Order working doc'!$A$4:$CO$60,O$100,FALSE),"-")</f>
        <v>-</v>
      </c>
      <c r="P30" s="12" t="str">
        <f>IFERROR(VLOOKUP($A30,'All Running Order working doc'!$A$4:$CO$60,P$100,FALSE),"-")</f>
        <v>-</v>
      </c>
      <c r="Q30" s="12" t="str">
        <f>IFERROR(VLOOKUP($A30,'All Running Order working doc'!$A$4:$CO$60,Q$100,FALSE),"-")</f>
        <v>-</v>
      </c>
      <c r="R30" s="12" t="str">
        <f>IFERROR(VLOOKUP($A30,'All Running Order working doc'!$A$4:$CO$60,R$100,FALSE),"-")</f>
        <v>-</v>
      </c>
      <c r="S30" s="12" t="str">
        <f>IFERROR(VLOOKUP($A30,'All Running Order working doc'!$A$4:$CO$60,S$100,FALSE),"-")</f>
        <v>-</v>
      </c>
      <c r="T30" s="12" t="str">
        <f>IFERROR(VLOOKUP($A30,'All Running Order working doc'!$A$4:$CO$60,T$100,FALSE),"-")</f>
        <v>-</v>
      </c>
      <c r="U30" s="12" t="str">
        <f>IFERROR(VLOOKUP($A30,'All Running Order working doc'!$A$4:$CO$60,U$100,FALSE),"-")</f>
        <v>-</v>
      </c>
      <c r="V30" s="12" t="str">
        <f>IFERROR(VLOOKUP($A30,'All Running Order working doc'!$A$4:$CO$60,V$100,FALSE),"-")</f>
        <v>-</v>
      </c>
      <c r="W30" s="12" t="str">
        <f>IFERROR(VLOOKUP($A30,'All Running Order working doc'!$A$4:$CO$60,W$100,FALSE),"-")</f>
        <v>-</v>
      </c>
      <c r="X30" s="12" t="str">
        <f>IFERROR(VLOOKUP($A30,'All Running Order working doc'!$A$4:$CO$60,X$100,FALSE),"-")</f>
        <v>-</v>
      </c>
      <c r="Y30" s="12" t="str">
        <f>IFERROR(VLOOKUP($A30,'All Running Order working doc'!$A$4:$CO$60,Y$100,FALSE),"-")</f>
        <v>-</v>
      </c>
      <c r="Z30" s="12" t="str">
        <f>IFERROR(VLOOKUP($A30,'All Running Order working doc'!$A$4:$CO$60,Z$100,FALSE),"-")</f>
        <v>-</v>
      </c>
      <c r="AA30" s="12" t="str">
        <f>IFERROR(VLOOKUP($A30,'All Running Order working doc'!$A$4:$CO$60,AA$100,FALSE),"-")</f>
        <v>-</v>
      </c>
      <c r="AB30" s="12" t="str">
        <f>IFERROR(VLOOKUP($A30,'All Running Order working doc'!$A$4:$CO$60,AB$100,FALSE),"-")</f>
        <v>-</v>
      </c>
      <c r="AC30" s="12" t="str">
        <f>IFERROR(VLOOKUP($A30,'All Running Order working doc'!$A$4:$CO$60,AC$100,FALSE),"-")</f>
        <v>-</v>
      </c>
      <c r="AD30" s="12" t="str">
        <f>IFERROR(VLOOKUP($A30,'All Running Order working doc'!$A$4:$CO$60,AD$100,FALSE),"-")</f>
        <v>-</v>
      </c>
      <c r="AE30" s="12" t="str">
        <f>IFERROR(VLOOKUP($A30,'All Running Order working doc'!$A$4:$CO$60,AE$100,FALSE),"-")</f>
        <v>-</v>
      </c>
      <c r="AF30" s="12" t="str">
        <f>IFERROR(VLOOKUP($A30,'All Running Order working doc'!$A$4:$CO$60,AF$100,FALSE),"-")</f>
        <v>-</v>
      </c>
      <c r="AG30" s="12" t="str">
        <f>IFERROR(VLOOKUP($A30,'All Running Order working doc'!$A$4:$CO$60,AG$100,FALSE),"-")</f>
        <v>-</v>
      </c>
      <c r="AH30" s="12" t="str">
        <f>IFERROR(VLOOKUP($A30,'All Running Order working doc'!$A$4:$CO$60,AH$100,FALSE),"-")</f>
        <v>-</v>
      </c>
      <c r="AI30" s="12" t="str">
        <f>IFERROR(VLOOKUP($A30,'All Running Order working doc'!$A$4:$CO$60,AI$100,FALSE),"-")</f>
        <v>-</v>
      </c>
      <c r="AJ30" s="12" t="str">
        <f>IFERROR(VLOOKUP($A30,'All Running Order working doc'!$A$4:$CO$60,AJ$100,FALSE),"-")</f>
        <v>-</v>
      </c>
      <c r="AK30" s="12" t="str">
        <f>IFERROR(VLOOKUP($A30,'All Running Order working doc'!$A$4:$CO$60,AK$100,FALSE),"-")</f>
        <v>-</v>
      </c>
      <c r="AL30" s="12" t="str">
        <f>IFERROR(VLOOKUP($A30,'All Running Order working doc'!$A$4:$CO$60,AL$100,FALSE),"-")</f>
        <v>-</v>
      </c>
      <c r="AM30" s="12" t="str">
        <f>IFERROR(VLOOKUP($A30,'All Running Order working doc'!$A$4:$CO$60,AM$100,FALSE),"-")</f>
        <v>-</v>
      </c>
      <c r="AN30" s="12" t="str">
        <f>IFERROR(VLOOKUP($A30,'All Running Order working doc'!$A$4:$CO$60,AN$100,FALSE),"-")</f>
        <v>-</v>
      </c>
      <c r="AO30" s="12" t="str">
        <f>IFERROR(VLOOKUP($A30,'All Running Order working doc'!$A$4:$CO$60,AO$100,FALSE),"-")</f>
        <v>-</v>
      </c>
      <c r="AP30" s="12" t="str">
        <f>IFERROR(VLOOKUP($A30,'All Running Order working doc'!$A$4:$CO$60,AP$100,FALSE),"-")</f>
        <v>-</v>
      </c>
      <c r="AQ30" s="12" t="str">
        <f>IFERROR(VLOOKUP($A30,'All Running Order working doc'!$A$4:$CO$60,AQ$100,FALSE),"-")</f>
        <v>-</v>
      </c>
      <c r="AR30" s="12" t="str">
        <f>IFERROR(VLOOKUP($A30,'All Running Order working doc'!$A$4:$CO$60,AR$100,FALSE),"-")</f>
        <v>-</v>
      </c>
      <c r="AS30" s="12" t="str">
        <f>IFERROR(VLOOKUP($A30,'All Running Order working doc'!$A$4:$CO$60,AS$100,FALSE),"-")</f>
        <v>-</v>
      </c>
      <c r="AT30" s="12" t="str">
        <f>IFERROR(VLOOKUP($A30,'All Running Order working doc'!$A$4:$CO$60,AT$100,FALSE),"-")</f>
        <v>-</v>
      </c>
      <c r="AU30" s="12" t="str">
        <f>IFERROR(VLOOKUP($A30,'All Running Order working doc'!$A$4:$CO$60,AU$100,FALSE),"-")</f>
        <v>-</v>
      </c>
      <c r="AV30" s="12" t="str">
        <f>IFERROR(VLOOKUP($A30,'All Running Order working doc'!$A$4:$CO$60,AV$100,FALSE),"-")</f>
        <v>-</v>
      </c>
      <c r="AW30" s="12" t="str">
        <f>IFERROR(VLOOKUP($A30,'All Running Order working doc'!$A$4:$CO$60,AW$100,FALSE),"-")</f>
        <v>-</v>
      </c>
      <c r="AX30" s="12" t="str">
        <f>IFERROR(VLOOKUP($A30,'All Running Order working doc'!$A$4:$CO$60,AX$100,FALSE),"-")</f>
        <v>-</v>
      </c>
      <c r="AY30" s="12" t="str">
        <f>IFERROR(VLOOKUP($A30,'All Running Order working doc'!$A$4:$CO$60,AY$100,FALSE),"-")</f>
        <v>-</v>
      </c>
      <c r="AZ30" s="12" t="str">
        <f>IFERROR(VLOOKUP($A30,'All Running Order working doc'!$A$4:$CO$60,AZ$100,FALSE),"-")</f>
        <v>-</v>
      </c>
      <c r="BA30" s="12" t="str">
        <f>IFERROR(VLOOKUP($A30,'All Running Order working doc'!$A$4:$CO$60,BA$100,FALSE),"-")</f>
        <v>-</v>
      </c>
      <c r="BB30" s="12" t="str">
        <f>IFERROR(VLOOKUP($A30,'All Running Order working doc'!$A$4:$CO$60,BB$100,FALSE),"-")</f>
        <v>-</v>
      </c>
      <c r="BC30" s="12" t="str">
        <f>IFERROR(VLOOKUP($A30,'All Running Order working doc'!$A$4:$CO$60,BC$100,FALSE),"-")</f>
        <v>-</v>
      </c>
      <c r="BD30" s="12" t="str">
        <f>IFERROR(VLOOKUP($A30,'All Running Order working doc'!$A$4:$CO$60,BD$100,FALSE),"-")</f>
        <v>-</v>
      </c>
      <c r="BE30" s="12" t="str">
        <f>IFERROR(VLOOKUP($A30,'All Running Order working doc'!$A$4:$CO$60,BE$100,FALSE),"-")</f>
        <v>-</v>
      </c>
      <c r="BF30" s="12" t="str">
        <f>IFERROR(VLOOKUP($A30,'All Running Order working doc'!$A$4:$CO$60,BF$100,FALSE),"-")</f>
        <v>-</v>
      </c>
      <c r="BG30" s="12" t="str">
        <f>IFERROR(VLOOKUP($A30,'All Running Order working doc'!$A$4:$CO$60,BG$100,FALSE),"-")</f>
        <v>-</v>
      </c>
      <c r="BH30" s="12" t="str">
        <f>IFERROR(VLOOKUP($A30,'All Running Order working doc'!$A$4:$CO$60,BH$100,FALSE),"-")</f>
        <v>-</v>
      </c>
      <c r="BI30" s="12" t="str">
        <f>IFERROR(VLOOKUP($A30,'All Running Order working doc'!$A$4:$CO$60,BI$100,FALSE),"-")</f>
        <v>-</v>
      </c>
      <c r="BJ30" s="12" t="str">
        <f>IFERROR(VLOOKUP($A30,'All Running Order working doc'!$A$4:$CO$60,BJ$100,FALSE),"-")</f>
        <v>-</v>
      </c>
      <c r="BK30" s="12" t="str">
        <f>IFERROR(VLOOKUP($A30,'All Running Order working doc'!$A$4:$CO$60,BK$100,FALSE),"-")</f>
        <v>-</v>
      </c>
      <c r="BL30" s="12" t="str">
        <f>IFERROR(VLOOKUP($A30,'All Running Order working doc'!$A$4:$CO$60,BL$100,FALSE),"-")</f>
        <v>-</v>
      </c>
      <c r="BM30" s="12" t="str">
        <f>IFERROR(VLOOKUP($A30,'All Running Order working doc'!$A$4:$CO$60,BM$100,FALSE),"-")</f>
        <v>-</v>
      </c>
      <c r="BN30" s="12" t="str">
        <f>IFERROR(VLOOKUP($A30,'All Running Order working doc'!$A$4:$CO$60,BN$100,FALSE),"-")</f>
        <v>-</v>
      </c>
      <c r="BO30" s="12" t="str">
        <f>IFERROR(VLOOKUP($A30,'All Running Order working doc'!$A$4:$CO$60,BO$100,FALSE),"-")</f>
        <v>-</v>
      </c>
      <c r="BP30" s="12" t="str">
        <f>IFERROR(VLOOKUP($A30,'All Running Order working doc'!$A$4:$CO$60,BP$100,FALSE),"-")</f>
        <v>-</v>
      </c>
      <c r="BQ30" s="12" t="str">
        <f>IFERROR(VLOOKUP($A30,'All Running Order working doc'!$A$4:$CO$60,BQ$100,FALSE),"-")</f>
        <v>-</v>
      </c>
      <c r="BR30" s="12" t="str">
        <f>IFERROR(VLOOKUP($A30,'All Running Order working doc'!$A$4:$CO$60,BR$100,FALSE),"-")</f>
        <v>-</v>
      </c>
      <c r="BS30" s="12" t="str">
        <f>IFERROR(VLOOKUP($A30,'All Running Order working doc'!$A$4:$CO$60,BS$100,FALSE),"-")</f>
        <v>-</v>
      </c>
      <c r="BT30" s="12" t="str">
        <f>IFERROR(VLOOKUP($A30,'All Running Order working doc'!$A$4:$CO$60,BT$100,FALSE),"-")</f>
        <v>-</v>
      </c>
      <c r="BU30" s="12" t="str">
        <f>IFERROR(VLOOKUP($A30,'All Running Order working doc'!$A$4:$CO$60,BU$100,FALSE),"-")</f>
        <v>-</v>
      </c>
      <c r="BV30" s="12" t="str">
        <f>IFERROR(VLOOKUP($A30,'All Running Order working doc'!$A$4:$CO$60,BV$100,FALSE),"-")</f>
        <v>-</v>
      </c>
      <c r="BW30" s="12" t="str">
        <f>IFERROR(VLOOKUP($A30,'All Running Order working doc'!$A$4:$CO$60,BW$100,FALSE),"-")</f>
        <v>-</v>
      </c>
      <c r="BX30" s="12" t="str">
        <f>IFERROR(VLOOKUP($A30,'All Running Order working doc'!$A$4:$CO$60,BX$100,FALSE),"-")</f>
        <v>-</v>
      </c>
      <c r="BY30" s="12" t="str">
        <f>IFERROR(VLOOKUP($A30,'All Running Order working doc'!$A$4:$CO$60,BY$100,FALSE),"-")</f>
        <v>-</v>
      </c>
      <c r="BZ30" s="12" t="str">
        <f>IFERROR(VLOOKUP($A30,'All Running Order working doc'!$A$4:$CO$60,BZ$100,FALSE),"-")</f>
        <v>-</v>
      </c>
      <c r="CA30" s="12" t="str">
        <f>IFERROR(VLOOKUP($A30,'All Running Order working doc'!$A$4:$CO$60,CA$100,FALSE),"-")</f>
        <v>-</v>
      </c>
      <c r="CB30" s="12" t="str">
        <f>IFERROR(VLOOKUP($A30,'All Running Order working doc'!$A$4:$CO$60,CB$100,FALSE),"-")</f>
        <v>-</v>
      </c>
      <c r="CC30" s="12" t="str">
        <f>IFERROR(VLOOKUP($A30,'All Running Order working doc'!$A$4:$CO$60,CC$100,FALSE),"-")</f>
        <v>-</v>
      </c>
      <c r="CD30" s="12" t="str">
        <f>IFERROR(VLOOKUP($A30,'All Running Order working doc'!$A$4:$CO$60,CD$100,FALSE),"-")</f>
        <v>-</v>
      </c>
      <c r="CE30" s="12" t="str">
        <f>IFERROR(VLOOKUP($A30,'All Running Order working doc'!$A$4:$CO$60,CE$100,FALSE),"-")</f>
        <v>-</v>
      </c>
      <c r="CF30" s="12" t="str">
        <f>IFERROR(VLOOKUP($A30,'All Running Order working doc'!$A$4:$CO$60,CF$100,FALSE),"-")</f>
        <v>-</v>
      </c>
      <c r="CG30" s="12" t="str">
        <f>IFERROR(VLOOKUP($A30,'All Running Order working doc'!$A$4:$CO$60,CG$100,FALSE),"-")</f>
        <v>-</v>
      </c>
      <c r="CH30" s="12" t="str">
        <f>IFERROR(VLOOKUP($A30,'All Running Order working doc'!$A$4:$CO$60,CH$100,FALSE),"-")</f>
        <v>-</v>
      </c>
      <c r="CI30" s="12" t="str">
        <f>IFERROR(VLOOKUP($A30,'All Running Order working doc'!$A$4:$CO$60,CI$100,FALSE),"-")</f>
        <v>-</v>
      </c>
      <c r="CJ30" s="12" t="str">
        <f>IFERROR(VLOOKUP($A30,'All Running Order working doc'!$A$4:$CO$60,CJ$100,FALSE),"-")</f>
        <v>-</v>
      </c>
      <c r="CK30" s="12" t="str">
        <f>IFERROR(VLOOKUP($A30,'All Running Order working doc'!$A$4:$CO$60,CK$100,FALSE),"-")</f>
        <v>-</v>
      </c>
      <c r="CL30" s="12" t="str">
        <f>IFERROR(VLOOKUP($A30,'All Running Order working doc'!$A$4:$CO$60,CL$100,FALSE),"-")</f>
        <v>-</v>
      </c>
      <c r="CM30" s="12" t="str">
        <f>IFERROR(VLOOKUP($A30,'All Running Order working doc'!$A$4:$CO$60,CM$100,FALSE),"-")</f>
        <v>-</v>
      </c>
      <c r="CN30" s="12" t="str">
        <f>IFERROR(VLOOKUP($A30,'All Running Order working doc'!$A$4:$CO$60,CN$100,FALSE),"-")</f>
        <v>-</v>
      </c>
      <c r="CQ30" s="3">
        <v>27</v>
      </c>
    </row>
    <row r="31" spans="1:95" x14ac:dyDescent="0.3">
      <c r="A31" s="3" t="str">
        <f>CONCATENATE(Constants!$B$2,CQ31,)</f>
        <v>Red IRS28</v>
      </c>
      <c r="B31" s="12" t="str">
        <f>IFERROR(VLOOKUP($A31,'All Running Order working doc'!$A$4:$CO$60,B$100,FALSE),"-")</f>
        <v>-</v>
      </c>
      <c r="C31" s="12" t="str">
        <f>IFERROR(VLOOKUP($A31,'All Running Order working doc'!$A$4:$CO$60,C$100,FALSE),"-")</f>
        <v>-</v>
      </c>
      <c r="D31" s="12" t="str">
        <f>IFERROR(VLOOKUP($A31,'All Running Order working doc'!$A$4:$CO$60,D$100,FALSE),"-")</f>
        <v>-</v>
      </c>
      <c r="E31" s="12" t="str">
        <f>IFERROR(VLOOKUP($A31,'All Running Order working doc'!$A$4:$CO$60,E$100,FALSE),"-")</f>
        <v>-</v>
      </c>
      <c r="F31" s="12" t="str">
        <f>IFERROR(VLOOKUP($A31,'All Running Order working doc'!$A$4:$CO$60,F$100,FALSE),"-")</f>
        <v>-</v>
      </c>
      <c r="G31" s="12" t="str">
        <f>IFERROR(VLOOKUP($A31,'All Running Order working doc'!$A$4:$CO$60,G$100,FALSE),"-")</f>
        <v>-</v>
      </c>
      <c r="H31" s="12" t="str">
        <f>IFERROR(VLOOKUP($A31,'All Running Order working doc'!$A$4:$CO$60,H$100,FALSE),"-")</f>
        <v>-</v>
      </c>
      <c r="I31" s="12" t="str">
        <f>IFERROR(VLOOKUP($A31,'All Running Order working doc'!$A$4:$CO$60,I$100,FALSE),"-")</f>
        <v>-</v>
      </c>
      <c r="J31" s="12" t="str">
        <f>IFERROR(VLOOKUP($A31,'All Running Order working doc'!$A$4:$CO$60,J$100,FALSE),"-")</f>
        <v>-</v>
      </c>
      <c r="K31" s="12" t="str">
        <f>IFERROR(VLOOKUP($A31,'All Running Order working doc'!$A$4:$CO$60,K$100,FALSE),"-")</f>
        <v>-</v>
      </c>
      <c r="L31" s="12" t="str">
        <f>IFERROR(VLOOKUP($A31,'All Running Order working doc'!$A$4:$CO$60,L$100,FALSE),"-")</f>
        <v>-</v>
      </c>
      <c r="M31" s="12" t="str">
        <f>IFERROR(VLOOKUP($A31,'All Running Order working doc'!$A$4:$CO$60,M$100,FALSE),"-")</f>
        <v>-</v>
      </c>
      <c r="N31" s="12" t="str">
        <f>IFERROR(VLOOKUP($A31,'All Running Order working doc'!$A$4:$CO$60,N$100,FALSE),"-")</f>
        <v>-</v>
      </c>
      <c r="O31" s="12" t="str">
        <f>IFERROR(VLOOKUP($A31,'All Running Order working doc'!$A$4:$CO$60,O$100,FALSE),"-")</f>
        <v>-</v>
      </c>
      <c r="P31" s="12" t="str">
        <f>IFERROR(VLOOKUP($A31,'All Running Order working doc'!$A$4:$CO$60,P$100,FALSE),"-")</f>
        <v>-</v>
      </c>
      <c r="Q31" s="12" t="str">
        <f>IFERROR(VLOOKUP($A31,'All Running Order working doc'!$A$4:$CO$60,Q$100,FALSE),"-")</f>
        <v>-</v>
      </c>
      <c r="R31" s="12" t="str">
        <f>IFERROR(VLOOKUP($A31,'All Running Order working doc'!$A$4:$CO$60,R$100,FALSE),"-")</f>
        <v>-</v>
      </c>
      <c r="S31" s="12" t="str">
        <f>IFERROR(VLOOKUP($A31,'All Running Order working doc'!$A$4:$CO$60,S$100,FALSE),"-")</f>
        <v>-</v>
      </c>
      <c r="T31" s="12" t="str">
        <f>IFERROR(VLOOKUP($A31,'All Running Order working doc'!$A$4:$CO$60,T$100,FALSE),"-")</f>
        <v>-</v>
      </c>
      <c r="U31" s="12" t="str">
        <f>IFERROR(VLOOKUP($A31,'All Running Order working doc'!$A$4:$CO$60,U$100,FALSE),"-")</f>
        <v>-</v>
      </c>
      <c r="V31" s="12" t="str">
        <f>IFERROR(VLOOKUP($A31,'All Running Order working doc'!$A$4:$CO$60,V$100,FALSE),"-")</f>
        <v>-</v>
      </c>
      <c r="W31" s="12" t="str">
        <f>IFERROR(VLOOKUP($A31,'All Running Order working doc'!$A$4:$CO$60,W$100,FALSE),"-")</f>
        <v>-</v>
      </c>
      <c r="X31" s="12" t="str">
        <f>IFERROR(VLOOKUP($A31,'All Running Order working doc'!$A$4:$CO$60,X$100,FALSE),"-")</f>
        <v>-</v>
      </c>
      <c r="Y31" s="12" t="str">
        <f>IFERROR(VLOOKUP($A31,'All Running Order working doc'!$A$4:$CO$60,Y$100,FALSE),"-")</f>
        <v>-</v>
      </c>
      <c r="Z31" s="12" t="str">
        <f>IFERROR(VLOOKUP($A31,'All Running Order working doc'!$A$4:$CO$60,Z$100,FALSE),"-")</f>
        <v>-</v>
      </c>
      <c r="AA31" s="12" t="str">
        <f>IFERROR(VLOOKUP($A31,'All Running Order working doc'!$A$4:$CO$60,AA$100,FALSE),"-")</f>
        <v>-</v>
      </c>
      <c r="AB31" s="12" t="str">
        <f>IFERROR(VLOOKUP($A31,'All Running Order working doc'!$A$4:$CO$60,AB$100,FALSE),"-")</f>
        <v>-</v>
      </c>
      <c r="AC31" s="12" t="str">
        <f>IFERROR(VLOOKUP($A31,'All Running Order working doc'!$A$4:$CO$60,AC$100,FALSE),"-")</f>
        <v>-</v>
      </c>
      <c r="AD31" s="12" t="str">
        <f>IFERROR(VLOOKUP($A31,'All Running Order working doc'!$A$4:$CO$60,AD$100,FALSE),"-")</f>
        <v>-</v>
      </c>
      <c r="AE31" s="12" t="str">
        <f>IFERROR(VLOOKUP($A31,'All Running Order working doc'!$A$4:$CO$60,AE$100,FALSE),"-")</f>
        <v>-</v>
      </c>
      <c r="AF31" s="12" t="str">
        <f>IFERROR(VLOOKUP($A31,'All Running Order working doc'!$A$4:$CO$60,AF$100,FALSE),"-")</f>
        <v>-</v>
      </c>
      <c r="AG31" s="12" t="str">
        <f>IFERROR(VLOOKUP($A31,'All Running Order working doc'!$A$4:$CO$60,AG$100,FALSE),"-")</f>
        <v>-</v>
      </c>
      <c r="AH31" s="12" t="str">
        <f>IFERROR(VLOOKUP($A31,'All Running Order working doc'!$A$4:$CO$60,AH$100,FALSE),"-")</f>
        <v>-</v>
      </c>
      <c r="AI31" s="12" t="str">
        <f>IFERROR(VLOOKUP($A31,'All Running Order working doc'!$A$4:$CO$60,AI$100,FALSE),"-")</f>
        <v>-</v>
      </c>
      <c r="AJ31" s="12" t="str">
        <f>IFERROR(VLOOKUP($A31,'All Running Order working doc'!$A$4:$CO$60,AJ$100,FALSE),"-")</f>
        <v>-</v>
      </c>
      <c r="AK31" s="12" t="str">
        <f>IFERROR(VLOOKUP($A31,'All Running Order working doc'!$A$4:$CO$60,AK$100,FALSE),"-")</f>
        <v>-</v>
      </c>
      <c r="AL31" s="12" t="str">
        <f>IFERROR(VLOOKUP($A31,'All Running Order working doc'!$A$4:$CO$60,AL$100,FALSE),"-")</f>
        <v>-</v>
      </c>
      <c r="AM31" s="12" t="str">
        <f>IFERROR(VLOOKUP($A31,'All Running Order working doc'!$A$4:$CO$60,AM$100,FALSE),"-")</f>
        <v>-</v>
      </c>
      <c r="AN31" s="12" t="str">
        <f>IFERROR(VLOOKUP($A31,'All Running Order working doc'!$A$4:$CO$60,AN$100,FALSE),"-")</f>
        <v>-</v>
      </c>
      <c r="AO31" s="12" t="str">
        <f>IFERROR(VLOOKUP($A31,'All Running Order working doc'!$A$4:$CO$60,AO$100,FALSE),"-")</f>
        <v>-</v>
      </c>
      <c r="AP31" s="12" t="str">
        <f>IFERROR(VLOOKUP($A31,'All Running Order working doc'!$A$4:$CO$60,AP$100,FALSE),"-")</f>
        <v>-</v>
      </c>
      <c r="AQ31" s="12" t="str">
        <f>IFERROR(VLOOKUP($A31,'All Running Order working doc'!$A$4:$CO$60,AQ$100,FALSE),"-")</f>
        <v>-</v>
      </c>
      <c r="AR31" s="12" t="str">
        <f>IFERROR(VLOOKUP($A31,'All Running Order working doc'!$A$4:$CO$60,AR$100,FALSE),"-")</f>
        <v>-</v>
      </c>
      <c r="AS31" s="12" t="str">
        <f>IFERROR(VLOOKUP($A31,'All Running Order working doc'!$A$4:$CO$60,AS$100,FALSE),"-")</f>
        <v>-</v>
      </c>
      <c r="AT31" s="12" t="str">
        <f>IFERROR(VLOOKUP($A31,'All Running Order working doc'!$A$4:$CO$60,AT$100,FALSE),"-")</f>
        <v>-</v>
      </c>
      <c r="AU31" s="12" t="str">
        <f>IFERROR(VLOOKUP($A31,'All Running Order working doc'!$A$4:$CO$60,AU$100,FALSE),"-")</f>
        <v>-</v>
      </c>
      <c r="AV31" s="12" t="str">
        <f>IFERROR(VLOOKUP($A31,'All Running Order working doc'!$A$4:$CO$60,AV$100,FALSE),"-")</f>
        <v>-</v>
      </c>
      <c r="AW31" s="12" t="str">
        <f>IFERROR(VLOOKUP($A31,'All Running Order working doc'!$A$4:$CO$60,AW$100,FALSE),"-")</f>
        <v>-</v>
      </c>
      <c r="AX31" s="12" t="str">
        <f>IFERROR(VLOOKUP($A31,'All Running Order working doc'!$A$4:$CO$60,AX$100,FALSE),"-")</f>
        <v>-</v>
      </c>
      <c r="AY31" s="12" t="str">
        <f>IFERROR(VLOOKUP($A31,'All Running Order working doc'!$A$4:$CO$60,AY$100,FALSE),"-")</f>
        <v>-</v>
      </c>
      <c r="AZ31" s="12" t="str">
        <f>IFERROR(VLOOKUP($A31,'All Running Order working doc'!$A$4:$CO$60,AZ$100,FALSE),"-")</f>
        <v>-</v>
      </c>
      <c r="BA31" s="12" t="str">
        <f>IFERROR(VLOOKUP($A31,'All Running Order working doc'!$A$4:$CO$60,BA$100,FALSE),"-")</f>
        <v>-</v>
      </c>
      <c r="BB31" s="12" t="str">
        <f>IFERROR(VLOOKUP($A31,'All Running Order working doc'!$A$4:$CO$60,BB$100,FALSE),"-")</f>
        <v>-</v>
      </c>
      <c r="BC31" s="12" t="str">
        <f>IFERROR(VLOOKUP($A31,'All Running Order working doc'!$A$4:$CO$60,BC$100,FALSE),"-")</f>
        <v>-</v>
      </c>
      <c r="BD31" s="12" t="str">
        <f>IFERROR(VLOOKUP($A31,'All Running Order working doc'!$A$4:$CO$60,BD$100,FALSE),"-")</f>
        <v>-</v>
      </c>
      <c r="BE31" s="12" t="str">
        <f>IFERROR(VLOOKUP($A31,'All Running Order working doc'!$A$4:$CO$60,BE$100,FALSE),"-")</f>
        <v>-</v>
      </c>
      <c r="BF31" s="12" t="str">
        <f>IFERROR(VLOOKUP($A31,'All Running Order working doc'!$A$4:$CO$60,BF$100,FALSE),"-")</f>
        <v>-</v>
      </c>
      <c r="BG31" s="12" t="str">
        <f>IFERROR(VLOOKUP($A31,'All Running Order working doc'!$A$4:$CO$60,BG$100,FALSE),"-")</f>
        <v>-</v>
      </c>
      <c r="BH31" s="12" t="str">
        <f>IFERROR(VLOOKUP($A31,'All Running Order working doc'!$A$4:$CO$60,BH$100,FALSE),"-")</f>
        <v>-</v>
      </c>
      <c r="BI31" s="12" t="str">
        <f>IFERROR(VLOOKUP($A31,'All Running Order working doc'!$A$4:$CO$60,BI$100,FALSE),"-")</f>
        <v>-</v>
      </c>
      <c r="BJ31" s="12" t="str">
        <f>IFERROR(VLOOKUP($A31,'All Running Order working doc'!$A$4:$CO$60,BJ$100,FALSE),"-")</f>
        <v>-</v>
      </c>
      <c r="BK31" s="12" t="str">
        <f>IFERROR(VLOOKUP($A31,'All Running Order working doc'!$A$4:$CO$60,BK$100,FALSE),"-")</f>
        <v>-</v>
      </c>
      <c r="BL31" s="12" t="str">
        <f>IFERROR(VLOOKUP($A31,'All Running Order working doc'!$A$4:$CO$60,BL$100,FALSE),"-")</f>
        <v>-</v>
      </c>
      <c r="BM31" s="12" t="str">
        <f>IFERROR(VLOOKUP($A31,'All Running Order working doc'!$A$4:$CO$60,BM$100,FALSE),"-")</f>
        <v>-</v>
      </c>
      <c r="BN31" s="12" t="str">
        <f>IFERROR(VLOOKUP($A31,'All Running Order working doc'!$A$4:$CO$60,BN$100,FALSE),"-")</f>
        <v>-</v>
      </c>
      <c r="BO31" s="12" t="str">
        <f>IFERROR(VLOOKUP($A31,'All Running Order working doc'!$A$4:$CO$60,BO$100,FALSE),"-")</f>
        <v>-</v>
      </c>
      <c r="BP31" s="12" t="str">
        <f>IFERROR(VLOOKUP($A31,'All Running Order working doc'!$A$4:$CO$60,BP$100,FALSE),"-")</f>
        <v>-</v>
      </c>
      <c r="BQ31" s="12" t="str">
        <f>IFERROR(VLOOKUP($A31,'All Running Order working doc'!$A$4:$CO$60,BQ$100,FALSE),"-")</f>
        <v>-</v>
      </c>
      <c r="BR31" s="12" t="str">
        <f>IFERROR(VLOOKUP($A31,'All Running Order working doc'!$A$4:$CO$60,BR$100,FALSE),"-")</f>
        <v>-</v>
      </c>
      <c r="BS31" s="12" t="str">
        <f>IFERROR(VLOOKUP($A31,'All Running Order working doc'!$A$4:$CO$60,BS$100,FALSE),"-")</f>
        <v>-</v>
      </c>
      <c r="BT31" s="12" t="str">
        <f>IFERROR(VLOOKUP($A31,'All Running Order working doc'!$A$4:$CO$60,BT$100,FALSE),"-")</f>
        <v>-</v>
      </c>
      <c r="BU31" s="12" t="str">
        <f>IFERROR(VLOOKUP($A31,'All Running Order working doc'!$A$4:$CO$60,BU$100,FALSE),"-")</f>
        <v>-</v>
      </c>
      <c r="BV31" s="12" t="str">
        <f>IFERROR(VLOOKUP($A31,'All Running Order working doc'!$A$4:$CO$60,BV$100,FALSE),"-")</f>
        <v>-</v>
      </c>
      <c r="BW31" s="12" t="str">
        <f>IFERROR(VLOOKUP($A31,'All Running Order working doc'!$A$4:$CO$60,BW$100,FALSE),"-")</f>
        <v>-</v>
      </c>
      <c r="BX31" s="12" t="str">
        <f>IFERROR(VLOOKUP($A31,'All Running Order working doc'!$A$4:$CO$60,BX$100,FALSE),"-")</f>
        <v>-</v>
      </c>
      <c r="BY31" s="12" t="str">
        <f>IFERROR(VLOOKUP($A31,'All Running Order working doc'!$A$4:$CO$60,BY$100,FALSE),"-")</f>
        <v>-</v>
      </c>
      <c r="BZ31" s="12" t="str">
        <f>IFERROR(VLOOKUP($A31,'All Running Order working doc'!$A$4:$CO$60,BZ$100,FALSE),"-")</f>
        <v>-</v>
      </c>
      <c r="CA31" s="12" t="str">
        <f>IFERROR(VLOOKUP($A31,'All Running Order working doc'!$A$4:$CO$60,CA$100,FALSE),"-")</f>
        <v>-</v>
      </c>
      <c r="CB31" s="12" t="str">
        <f>IFERROR(VLOOKUP($A31,'All Running Order working doc'!$A$4:$CO$60,CB$100,FALSE),"-")</f>
        <v>-</v>
      </c>
      <c r="CC31" s="12" t="str">
        <f>IFERROR(VLOOKUP($A31,'All Running Order working doc'!$A$4:$CO$60,CC$100,FALSE),"-")</f>
        <v>-</v>
      </c>
      <c r="CD31" s="12" t="str">
        <f>IFERROR(VLOOKUP($A31,'All Running Order working doc'!$A$4:$CO$60,CD$100,FALSE),"-")</f>
        <v>-</v>
      </c>
      <c r="CE31" s="12" t="str">
        <f>IFERROR(VLOOKUP($A31,'All Running Order working doc'!$A$4:$CO$60,CE$100,FALSE),"-")</f>
        <v>-</v>
      </c>
      <c r="CF31" s="12" t="str">
        <f>IFERROR(VLOOKUP($A31,'All Running Order working doc'!$A$4:$CO$60,CF$100,FALSE),"-")</f>
        <v>-</v>
      </c>
      <c r="CG31" s="12" t="str">
        <f>IFERROR(VLOOKUP($A31,'All Running Order working doc'!$A$4:$CO$60,CG$100,FALSE),"-")</f>
        <v>-</v>
      </c>
      <c r="CH31" s="12" t="str">
        <f>IFERROR(VLOOKUP($A31,'All Running Order working doc'!$A$4:$CO$60,CH$100,FALSE),"-")</f>
        <v>-</v>
      </c>
      <c r="CI31" s="12" t="str">
        <f>IFERROR(VLOOKUP($A31,'All Running Order working doc'!$A$4:$CO$60,CI$100,FALSE),"-")</f>
        <v>-</v>
      </c>
      <c r="CJ31" s="12" t="str">
        <f>IFERROR(VLOOKUP($A31,'All Running Order working doc'!$A$4:$CO$60,CJ$100,FALSE),"-")</f>
        <v>-</v>
      </c>
      <c r="CK31" s="12" t="str">
        <f>IFERROR(VLOOKUP($A31,'All Running Order working doc'!$A$4:$CO$60,CK$100,FALSE),"-")</f>
        <v>-</v>
      </c>
      <c r="CL31" s="12" t="str">
        <f>IFERROR(VLOOKUP($A31,'All Running Order working doc'!$A$4:$CO$60,CL$100,FALSE),"-")</f>
        <v>-</v>
      </c>
      <c r="CM31" s="12" t="str">
        <f>IFERROR(VLOOKUP($A31,'All Running Order working doc'!$A$4:$CO$60,CM$100,FALSE),"-")</f>
        <v>-</v>
      </c>
      <c r="CN31" s="12" t="str">
        <f>IFERROR(VLOOKUP($A31,'All Running Order working doc'!$A$4:$CO$60,CN$100,FALSE),"-")</f>
        <v>-</v>
      </c>
      <c r="CQ31" s="3">
        <v>28</v>
      </c>
    </row>
    <row r="32" spans="1:95" x14ac:dyDescent="0.3">
      <c r="A32" s="3" t="str">
        <f>CONCATENATE(Constants!$B$2,CQ32,)</f>
        <v>Red IRS29</v>
      </c>
      <c r="B32" s="12" t="str">
        <f>IFERROR(VLOOKUP($A32,'All Running Order working doc'!$A$4:$CO$60,B$100,FALSE),"-")</f>
        <v>-</v>
      </c>
      <c r="C32" s="12" t="str">
        <f>IFERROR(VLOOKUP($A32,'All Running Order working doc'!$A$4:$CO$60,C$100,FALSE),"-")</f>
        <v>-</v>
      </c>
      <c r="D32" s="12" t="str">
        <f>IFERROR(VLOOKUP($A32,'All Running Order working doc'!$A$4:$CO$60,D$100,FALSE),"-")</f>
        <v>-</v>
      </c>
      <c r="E32" s="12" t="str">
        <f>IFERROR(VLOOKUP($A32,'All Running Order working doc'!$A$4:$CO$60,E$100,FALSE),"-")</f>
        <v>-</v>
      </c>
      <c r="F32" s="12" t="str">
        <f>IFERROR(VLOOKUP($A32,'All Running Order working doc'!$A$4:$CO$60,F$100,FALSE),"-")</f>
        <v>-</v>
      </c>
      <c r="G32" s="12" t="str">
        <f>IFERROR(VLOOKUP($A32,'All Running Order working doc'!$A$4:$CO$60,G$100,FALSE),"-")</f>
        <v>-</v>
      </c>
      <c r="H32" s="12" t="str">
        <f>IFERROR(VLOOKUP($A32,'All Running Order working doc'!$A$4:$CO$60,H$100,FALSE),"-")</f>
        <v>-</v>
      </c>
      <c r="I32" s="12" t="str">
        <f>IFERROR(VLOOKUP($A32,'All Running Order working doc'!$A$4:$CO$60,I$100,FALSE),"-")</f>
        <v>-</v>
      </c>
      <c r="J32" s="12" t="str">
        <f>IFERROR(VLOOKUP($A32,'All Running Order working doc'!$A$4:$CO$60,J$100,FALSE),"-")</f>
        <v>-</v>
      </c>
      <c r="K32" s="12" t="str">
        <f>IFERROR(VLOOKUP($A32,'All Running Order working doc'!$A$4:$CO$60,K$100,FALSE),"-")</f>
        <v>-</v>
      </c>
      <c r="L32" s="12" t="str">
        <f>IFERROR(VLOOKUP($A32,'All Running Order working doc'!$A$4:$CO$60,L$100,FALSE),"-")</f>
        <v>-</v>
      </c>
      <c r="M32" s="12" t="str">
        <f>IFERROR(VLOOKUP($A32,'All Running Order working doc'!$A$4:$CO$60,M$100,FALSE),"-")</f>
        <v>-</v>
      </c>
      <c r="N32" s="12" t="str">
        <f>IFERROR(VLOOKUP($A32,'All Running Order working doc'!$A$4:$CO$60,N$100,FALSE),"-")</f>
        <v>-</v>
      </c>
      <c r="O32" s="12" t="str">
        <f>IFERROR(VLOOKUP($A32,'All Running Order working doc'!$A$4:$CO$60,O$100,FALSE),"-")</f>
        <v>-</v>
      </c>
      <c r="P32" s="12" t="str">
        <f>IFERROR(VLOOKUP($A32,'All Running Order working doc'!$A$4:$CO$60,P$100,FALSE),"-")</f>
        <v>-</v>
      </c>
      <c r="Q32" s="12" t="str">
        <f>IFERROR(VLOOKUP($A32,'All Running Order working doc'!$A$4:$CO$60,Q$100,FALSE),"-")</f>
        <v>-</v>
      </c>
      <c r="R32" s="12" t="str">
        <f>IFERROR(VLOOKUP($A32,'All Running Order working doc'!$A$4:$CO$60,R$100,FALSE),"-")</f>
        <v>-</v>
      </c>
      <c r="S32" s="12" t="str">
        <f>IFERROR(VLOOKUP($A32,'All Running Order working doc'!$A$4:$CO$60,S$100,FALSE),"-")</f>
        <v>-</v>
      </c>
      <c r="T32" s="12" t="str">
        <f>IFERROR(VLOOKUP($A32,'All Running Order working doc'!$A$4:$CO$60,T$100,FALSE),"-")</f>
        <v>-</v>
      </c>
      <c r="U32" s="12" t="str">
        <f>IFERROR(VLOOKUP($A32,'All Running Order working doc'!$A$4:$CO$60,U$100,FALSE),"-")</f>
        <v>-</v>
      </c>
      <c r="V32" s="12" t="str">
        <f>IFERROR(VLOOKUP($A32,'All Running Order working doc'!$A$4:$CO$60,V$100,FALSE),"-")</f>
        <v>-</v>
      </c>
      <c r="W32" s="12" t="str">
        <f>IFERROR(VLOOKUP($A32,'All Running Order working doc'!$A$4:$CO$60,W$100,FALSE),"-")</f>
        <v>-</v>
      </c>
      <c r="X32" s="12" t="str">
        <f>IFERROR(VLOOKUP($A32,'All Running Order working doc'!$A$4:$CO$60,X$100,FALSE),"-")</f>
        <v>-</v>
      </c>
      <c r="Y32" s="12" t="str">
        <f>IFERROR(VLOOKUP($A32,'All Running Order working doc'!$A$4:$CO$60,Y$100,FALSE),"-")</f>
        <v>-</v>
      </c>
      <c r="Z32" s="12" t="str">
        <f>IFERROR(VLOOKUP($A32,'All Running Order working doc'!$A$4:$CO$60,Z$100,FALSE),"-")</f>
        <v>-</v>
      </c>
      <c r="AA32" s="12" t="str">
        <f>IFERROR(VLOOKUP($A32,'All Running Order working doc'!$A$4:$CO$60,AA$100,FALSE),"-")</f>
        <v>-</v>
      </c>
      <c r="AB32" s="12" t="str">
        <f>IFERROR(VLOOKUP($A32,'All Running Order working doc'!$A$4:$CO$60,AB$100,FALSE),"-")</f>
        <v>-</v>
      </c>
      <c r="AC32" s="12" t="str">
        <f>IFERROR(VLOOKUP($A32,'All Running Order working doc'!$A$4:$CO$60,AC$100,FALSE),"-")</f>
        <v>-</v>
      </c>
      <c r="AD32" s="12" t="str">
        <f>IFERROR(VLOOKUP($A32,'All Running Order working doc'!$A$4:$CO$60,AD$100,FALSE),"-")</f>
        <v>-</v>
      </c>
      <c r="AE32" s="12" t="str">
        <f>IFERROR(VLOOKUP($A32,'All Running Order working doc'!$A$4:$CO$60,AE$100,FALSE),"-")</f>
        <v>-</v>
      </c>
      <c r="AF32" s="12" t="str">
        <f>IFERROR(VLOOKUP($A32,'All Running Order working doc'!$A$4:$CO$60,AF$100,FALSE),"-")</f>
        <v>-</v>
      </c>
      <c r="AG32" s="12" t="str">
        <f>IFERROR(VLOOKUP($A32,'All Running Order working doc'!$A$4:$CO$60,AG$100,FALSE),"-")</f>
        <v>-</v>
      </c>
      <c r="AH32" s="12" t="str">
        <f>IFERROR(VLOOKUP($A32,'All Running Order working doc'!$A$4:$CO$60,AH$100,FALSE),"-")</f>
        <v>-</v>
      </c>
      <c r="AI32" s="12" t="str">
        <f>IFERROR(VLOOKUP($A32,'All Running Order working doc'!$A$4:$CO$60,AI$100,FALSE),"-")</f>
        <v>-</v>
      </c>
      <c r="AJ32" s="12" t="str">
        <f>IFERROR(VLOOKUP($A32,'All Running Order working doc'!$A$4:$CO$60,AJ$100,FALSE),"-")</f>
        <v>-</v>
      </c>
      <c r="AK32" s="12" t="str">
        <f>IFERROR(VLOOKUP($A32,'All Running Order working doc'!$A$4:$CO$60,AK$100,FALSE),"-")</f>
        <v>-</v>
      </c>
      <c r="AL32" s="12" t="str">
        <f>IFERROR(VLOOKUP($A32,'All Running Order working doc'!$A$4:$CO$60,AL$100,FALSE),"-")</f>
        <v>-</v>
      </c>
      <c r="AM32" s="12" t="str">
        <f>IFERROR(VLOOKUP($A32,'All Running Order working doc'!$A$4:$CO$60,AM$100,FALSE),"-")</f>
        <v>-</v>
      </c>
      <c r="AN32" s="12" t="str">
        <f>IFERROR(VLOOKUP($A32,'All Running Order working doc'!$A$4:$CO$60,AN$100,FALSE),"-")</f>
        <v>-</v>
      </c>
      <c r="AO32" s="12" t="str">
        <f>IFERROR(VLOOKUP($A32,'All Running Order working doc'!$A$4:$CO$60,AO$100,FALSE),"-")</f>
        <v>-</v>
      </c>
      <c r="AP32" s="12" t="str">
        <f>IFERROR(VLOOKUP($A32,'All Running Order working doc'!$A$4:$CO$60,AP$100,FALSE),"-")</f>
        <v>-</v>
      </c>
      <c r="AQ32" s="12" t="str">
        <f>IFERROR(VLOOKUP($A32,'All Running Order working doc'!$A$4:$CO$60,AQ$100,FALSE),"-")</f>
        <v>-</v>
      </c>
      <c r="AR32" s="12" t="str">
        <f>IFERROR(VLOOKUP($A32,'All Running Order working doc'!$A$4:$CO$60,AR$100,FALSE),"-")</f>
        <v>-</v>
      </c>
      <c r="AS32" s="12" t="str">
        <f>IFERROR(VLOOKUP($A32,'All Running Order working doc'!$A$4:$CO$60,AS$100,FALSE),"-")</f>
        <v>-</v>
      </c>
      <c r="AT32" s="12" t="str">
        <f>IFERROR(VLOOKUP($A32,'All Running Order working doc'!$A$4:$CO$60,AT$100,FALSE),"-")</f>
        <v>-</v>
      </c>
      <c r="AU32" s="12" t="str">
        <f>IFERROR(VLOOKUP($A32,'All Running Order working doc'!$A$4:$CO$60,AU$100,FALSE),"-")</f>
        <v>-</v>
      </c>
      <c r="AV32" s="12" t="str">
        <f>IFERROR(VLOOKUP($A32,'All Running Order working doc'!$A$4:$CO$60,AV$100,FALSE),"-")</f>
        <v>-</v>
      </c>
      <c r="AW32" s="12" t="str">
        <f>IFERROR(VLOOKUP($A32,'All Running Order working doc'!$A$4:$CO$60,AW$100,FALSE),"-")</f>
        <v>-</v>
      </c>
      <c r="AX32" s="12" t="str">
        <f>IFERROR(VLOOKUP($A32,'All Running Order working doc'!$A$4:$CO$60,AX$100,FALSE),"-")</f>
        <v>-</v>
      </c>
      <c r="AY32" s="12" t="str">
        <f>IFERROR(VLOOKUP($A32,'All Running Order working doc'!$A$4:$CO$60,AY$100,FALSE),"-")</f>
        <v>-</v>
      </c>
      <c r="AZ32" s="12" t="str">
        <f>IFERROR(VLOOKUP($A32,'All Running Order working doc'!$A$4:$CO$60,AZ$100,FALSE),"-")</f>
        <v>-</v>
      </c>
      <c r="BA32" s="12" t="str">
        <f>IFERROR(VLOOKUP($A32,'All Running Order working doc'!$A$4:$CO$60,BA$100,FALSE),"-")</f>
        <v>-</v>
      </c>
      <c r="BB32" s="12" t="str">
        <f>IFERROR(VLOOKUP($A32,'All Running Order working doc'!$A$4:$CO$60,BB$100,FALSE),"-")</f>
        <v>-</v>
      </c>
      <c r="BC32" s="12" t="str">
        <f>IFERROR(VLOOKUP($A32,'All Running Order working doc'!$A$4:$CO$60,BC$100,FALSE),"-")</f>
        <v>-</v>
      </c>
      <c r="BD32" s="12" t="str">
        <f>IFERROR(VLOOKUP($A32,'All Running Order working doc'!$A$4:$CO$60,BD$100,FALSE),"-")</f>
        <v>-</v>
      </c>
      <c r="BE32" s="12" t="str">
        <f>IFERROR(VLOOKUP($A32,'All Running Order working doc'!$A$4:$CO$60,BE$100,FALSE),"-")</f>
        <v>-</v>
      </c>
      <c r="BF32" s="12" t="str">
        <f>IFERROR(VLOOKUP($A32,'All Running Order working doc'!$A$4:$CO$60,BF$100,FALSE),"-")</f>
        <v>-</v>
      </c>
      <c r="BG32" s="12" t="str">
        <f>IFERROR(VLOOKUP($A32,'All Running Order working doc'!$A$4:$CO$60,BG$100,FALSE),"-")</f>
        <v>-</v>
      </c>
      <c r="BH32" s="12" t="str">
        <f>IFERROR(VLOOKUP($A32,'All Running Order working doc'!$A$4:$CO$60,BH$100,FALSE),"-")</f>
        <v>-</v>
      </c>
      <c r="BI32" s="12" t="str">
        <f>IFERROR(VLOOKUP($A32,'All Running Order working doc'!$A$4:$CO$60,BI$100,FALSE),"-")</f>
        <v>-</v>
      </c>
      <c r="BJ32" s="12" t="str">
        <f>IFERROR(VLOOKUP($A32,'All Running Order working doc'!$A$4:$CO$60,BJ$100,FALSE),"-")</f>
        <v>-</v>
      </c>
      <c r="BK32" s="12" t="str">
        <f>IFERROR(VLOOKUP($A32,'All Running Order working doc'!$A$4:$CO$60,BK$100,FALSE),"-")</f>
        <v>-</v>
      </c>
      <c r="BL32" s="12" t="str">
        <f>IFERROR(VLOOKUP($A32,'All Running Order working doc'!$A$4:$CO$60,BL$100,FALSE),"-")</f>
        <v>-</v>
      </c>
      <c r="BM32" s="12" t="str">
        <f>IFERROR(VLOOKUP($A32,'All Running Order working doc'!$A$4:$CO$60,BM$100,FALSE),"-")</f>
        <v>-</v>
      </c>
      <c r="BN32" s="12" t="str">
        <f>IFERROR(VLOOKUP($A32,'All Running Order working doc'!$A$4:$CO$60,BN$100,FALSE),"-")</f>
        <v>-</v>
      </c>
      <c r="BO32" s="12" t="str">
        <f>IFERROR(VLOOKUP($A32,'All Running Order working doc'!$A$4:$CO$60,BO$100,FALSE),"-")</f>
        <v>-</v>
      </c>
      <c r="BP32" s="12" t="str">
        <f>IFERROR(VLOOKUP($A32,'All Running Order working doc'!$A$4:$CO$60,BP$100,FALSE),"-")</f>
        <v>-</v>
      </c>
      <c r="BQ32" s="12" t="str">
        <f>IFERROR(VLOOKUP($A32,'All Running Order working doc'!$A$4:$CO$60,BQ$100,FALSE),"-")</f>
        <v>-</v>
      </c>
      <c r="BR32" s="12" t="str">
        <f>IFERROR(VLOOKUP($A32,'All Running Order working doc'!$A$4:$CO$60,BR$100,FALSE),"-")</f>
        <v>-</v>
      </c>
      <c r="BS32" s="12" t="str">
        <f>IFERROR(VLOOKUP($A32,'All Running Order working doc'!$A$4:$CO$60,BS$100,FALSE),"-")</f>
        <v>-</v>
      </c>
      <c r="BT32" s="12" t="str">
        <f>IFERROR(VLOOKUP($A32,'All Running Order working doc'!$A$4:$CO$60,BT$100,FALSE),"-")</f>
        <v>-</v>
      </c>
      <c r="BU32" s="12" t="str">
        <f>IFERROR(VLOOKUP($A32,'All Running Order working doc'!$A$4:$CO$60,BU$100,FALSE),"-")</f>
        <v>-</v>
      </c>
      <c r="BV32" s="12" t="str">
        <f>IFERROR(VLOOKUP($A32,'All Running Order working doc'!$A$4:$CO$60,BV$100,FALSE),"-")</f>
        <v>-</v>
      </c>
      <c r="BW32" s="12" t="str">
        <f>IFERROR(VLOOKUP($A32,'All Running Order working doc'!$A$4:$CO$60,BW$100,FALSE),"-")</f>
        <v>-</v>
      </c>
      <c r="BX32" s="12" t="str">
        <f>IFERROR(VLOOKUP($A32,'All Running Order working doc'!$A$4:$CO$60,BX$100,FALSE),"-")</f>
        <v>-</v>
      </c>
      <c r="BY32" s="12" t="str">
        <f>IFERROR(VLOOKUP($A32,'All Running Order working doc'!$A$4:$CO$60,BY$100,FALSE),"-")</f>
        <v>-</v>
      </c>
      <c r="BZ32" s="12" t="str">
        <f>IFERROR(VLOOKUP($A32,'All Running Order working doc'!$A$4:$CO$60,BZ$100,FALSE),"-")</f>
        <v>-</v>
      </c>
      <c r="CA32" s="12" t="str">
        <f>IFERROR(VLOOKUP($A32,'All Running Order working doc'!$A$4:$CO$60,CA$100,FALSE),"-")</f>
        <v>-</v>
      </c>
      <c r="CB32" s="12" t="str">
        <f>IFERROR(VLOOKUP($A32,'All Running Order working doc'!$A$4:$CO$60,CB$100,FALSE),"-")</f>
        <v>-</v>
      </c>
      <c r="CC32" s="12" t="str">
        <f>IFERROR(VLOOKUP($A32,'All Running Order working doc'!$A$4:$CO$60,CC$100,FALSE),"-")</f>
        <v>-</v>
      </c>
      <c r="CD32" s="12" t="str">
        <f>IFERROR(VLOOKUP($A32,'All Running Order working doc'!$A$4:$CO$60,CD$100,FALSE),"-")</f>
        <v>-</v>
      </c>
      <c r="CE32" s="12" t="str">
        <f>IFERROR(VLOOKUP($A32,'All Running Order working doc'!$A$4:$CO$60,CE$100,FALSE),"-")</f>
        <v>-</v>
      </c>
      <c r="CF32" s="12" t="str">
        <f>IFERROR(VLOOKUP($A32,'All Running Order working doc'!$A$4:$CO$60,CF$100,FALSE),"-")</f>
        <v>-</v>
      </c>
      <c r="CG32" s="12" t="str">
        <f>IFERROR(VLOOKUP($A32,'All Running Order working doc'!$A$4:$CO$60,CG$100,FALSE),"-")</f>
        <v>-</v>
      </c>
      <c r="CH32" s="12" t="str">
        <f>IFERROR(VLOOKUP($A32,'All Running Order working doc'!$A$4:$CO$60,CH$100,FALSE),"-")</f>
        <v>-</v>
      </c>
      <c r="CI32" s="12" t="str">
        <f>IFERROR(VLOOKUP($A32,'All Running Order working doc'!$A$4:$CO$60,CI$100,FALSE),"-")</f>
        <v>-</v>
      </c>
      <c r="CJ32" s="12" t="str">
        <f>IFERROR(VLOOKUP($A32,'All Running Order working doc'!$A$4:$CO$60,CJ$100,FALSE),"-")</f>
        <v>-</v>
      </c>
      <c r="CK32" s="12" t="str">
        <f>IFERROR(VLOOKUP($A32,'All Running Order working doc'!$A$4:$CO$60,CK$100,FALSE),"-")</f>
        <v>-</v>
      </c>
      <c r="CL32" s="12" t="str">
        <f>IFERROR(VLOOKUP($A32,'All Running Order working doc'!$A$4:$CO$60,CL$100,FALSE),"-")</f>
        <v>-</v>
      </c>
      <c r="CM32" s="12" t="str">
        <f>IFERROR(VLOOKUP($A32,'All Running Order working doc'!$A$4:$CO$60,CM$100,FALSE),"-")</f>
        <v>-</v>
      </c>
      <c r="CN32" s="12" t="str">
        <f>IFERROR(VLOOKUP($A32,'All Running Order working doc'!$A$4:$CO$60,CN$100,FALSE),"-")</f>
        <v>-</v>
      </c>
      <c r="CQ32" s="3">
        <v>29</v>
      </c>
    </row>
    <row r="33" spans="1:95" x14ac:dyDescent="0.3">
      <c r="A33" s="3" t="str">
        <f>CONCATENATE(Constants!$B$2,CQ33,)</f>
        <v>Red IRS30</v>
      </c>
      <c r="B33" s="12" t="str">
        <f>IFERROR(VLOOKUP($A33,'All Running Order working doc'!$A$4:$CO$60,B$100,FALSE),"-")</f>
        <v>-</v>
      </c>
      <c r="C33" s="12" t="str">
        <f>IFERROR(VLOOKUP($A33,'All Running Order working doc'!$A$4:$CO$60,C$100,FALSE),"-")</f>
        <v>-</v>
      </c>
      <c r="D33" s="12" t="str">
        <f>IFERROR(VLOOKUP($A33,'All Running Order working doc'!$A$4:$CO$60,D$100,FALSE),"-")</f>
        <v>-</v>
      </c>
      <c r="E33" s="12" t="str">
        <f>IFERROR(VLOOKUP($A33,'All Running Order working doc'!$A$4:$CO$60,E$100,FALSE),"-")</f>
        <v>-</v>
      </c>
      <c r="F33" s="12" t="str">
        <f>IFERROR(VLOOKUP($A33,'All Running Order working doc'!$A$4:$CO$60,F$100,FALSE),"-")</f>
        <v>-</v>
      </c>
      <c r="G33" s="12" t="str">
        <f>IFERROR(VLOOKUP($A33,'All Running Order working doc'!$A$4:$CO$60,G$100,FALSE),"-")</f>
        <v>-</v>
      </c>
      <c r="H33" s="12" t="str">
        <f>IFERROR(VLOOKUP($A33,'All Running Order working doc'!$A$4:$CO$60,H$100,FALSE),"-")</f>
        <v>-</v>
      </c>
      <c r="I33" s="12" t="str">
        <f>IFERROR(VLOOKUP($A33,'All Running Order working doc'!$A$4:$CO$60,I$100,FALSE),"-")</f>
        <v>-</v>
      </c>
      <c r="J33" s="12" t="str">
        <f>IFERROR(VLOOKUP($A33,'All Running Order working doc'!$A$4:$CO$60,J$100,FALSE),"-")</f>
        <v>-</v>
      </c>
      <c r="K33" s="12" t="str">
        <f>IFERROR(VLOOKUP($A33,'All Running Order working doc'!$A$4:$CO$60,K$100,FALSE),"-")</f>
        <v>-</v>
      </c>
      <c r="L33" s="12" t="str">
        <f>IFERROR(VLOOKUP($A33,'All Running Order working doc'!$A$4:$CO$60,L$100,FALSE),"-")</f>
        <v>-</v>
      </c>
      <c r="M33" s="12" t="str">
        <f>IFERROR(VLOOKUP($A33,'All Running Order working doc'!$A$4:$CO$60,M$100,FALSE),"-")</f>
        <v>-</v>
      </c>
      <c r="N33" s="12" t="str">
        <f>IFERROR(VLOOKUP($A33,'All Running Order working doc'!$A$4:$CO$60,N$100,FALSE),"-")</f>
        <v>-</v>
      </c>
      <c r="O33" s="12" t="str">
        <f>IFERROR(VLOOKUP($A33,'All Running Order working doc'!$A$4:$CO$60,O$100,FALSE),"-")</f>
        <v>-</v>
      </c>
      <c r="P33" s="12" t="str">
        <f>IFERROR(VLOOKUP($A33,'All Running Order working doc'!$A$4:$CO$60,P$100,FALSE),"-")</f>
        <v>-</v>
      </c>
      <c r="Q33" s="12" t="str">
        <f>IFERROR(VLOOKUP($A33,'All Running Order working doc'!$A$4:$CO$60,Q$100,FALSE),"-")</f>
        <v>-</v>
      </c>
      <c r="R33" s="12" t="str">
        <f>IFERROR(VLOOKUP($A33,'All Running Order working doc'!$A$4:$CO$60,R$100,FALSE),"-")</f>
        <v>-</v>
      </c>
      <c r="S33" s="12" t="str">
        <f>IFERROR(VLOOKUP($A33,'All Running Order working doc'!$A$4:$CO$60,S$100,FALSE),"-")</f>
        <v>-</v>
      </c>
      <c r="T33" s="12" t="str">
        <f>IFERROR(VLOOKUP($A33,'All Running Order working doc'!$A$4:$CO$60,T$100,FALSE),"-")</f>
        <v>-</v>
      </c>
      <c r="U33" s="12" t="str">
        <f>IFERROR(VLOOKUP($A33,'All Running Order working doc'!$A$4:$CO$60,U$100,FALSE),"-")</f>
        <v>-</v>
      </c>
      <c r="V33" s="12" t="str">
        <f>IFERROR(VLOOKUP($A33,'All Running Order working doc'!$A$4:$CO$60,V$100,FALSE),"-")</f>
        <v>-</v>
      </c>
      <c r="W33" s="12" t="str">
        <f>IFERROR(VLOOKUP($A33,'All Running Order working doc'!$A$4:$CO$60,W$100,FALSE),"-")</f>
        <v>-</v>
      </c>
      <c r="X33" s="12" t="str">
        <f>IFERROR(VLOOKUP($A33,'All Running Order working doc'!$A$4:$CO$60,X$100,FALSE),"-")</f>
        <v>-</v>
      </c>
      <c r="Y33" s="12" t="str">
        <f>IFERROR(VLOOKUP($A33,'All Running Order working doc'!$A$4:$CO$60,Y$100,FALSE),"-")</f>
        <v>-</v>
      </c>
      <c r="Z33" s="12" t="str">
        <f>IFERROR(VLOOKUP($A33,'All Running Order working doc'!$A$4:$CO$60,Z$100,FALSE),"-")</f>
        <v>-</v>
      </c>
      <c r="AA33" s="12" t="str">
        <f>IFERROR(VLOOKUP($A33,'All Running Order working doc'!$A$4:$CO$60,AA$100,FALSE),"-")</f>
        <v>-</v>
      </c>
      <c r="AB33" s="12" t="str">
        <f>IFERROR(VLOOKUP($A33,'All Running Order working doc'!$A$4:$CO$60,AB$100,FALSE),"-")</f>
        <v>-</v>
      </c>
      <c r="AC33" s="12" t="str">
        <f>IFERROR(VLOOKUP($A33,'All Running Order working doc'!$A$4:$CO$60,AC$100,FALSE),"-")</f>
        <v>-</v>
      </c>
      <c r="AD33" s="12" t="str">
        <f>IFERROR(VLOOKUP($A33,'All Running Order working doc'!$A$4:$CO$60,AD$100,FALSE),"-")</f>
        <v>-</v>
      </c>
      <c r="AE33" s="12" t="str">
        <f>IFERROR(VLOOKUP($A33,'All Running Order working doc'!$A$4:$CO$60,AE$100,FALSE),"-")</f>
        <v>-</v>
      </c>
      <c r="AF33" s="12" t="str">
        <f>IFERROR(VLOOKUP($A33,'All Running Order working doc'!$A$4:$CO$60,AF$100,FALSE),"-")</f>
        <v>-</v>
      </c>
      <c r="AG33" s="12" t="str">
        <f>IFERROR(VLOOKUP($A33,'All Running Order working doc'!$A$4:$CO$60,AG$100,FALSE),"-")</f>
        <v>-</v>
      </c>
      <c r="AH33" s="12" t="str">
        <f>IFERROR(VLOOKUP($A33,'All Running Order working doc'!$A$4:$CO$60,AH$100,FALSE),"-")</f>
        <v>-</v>
      </c>
      <c r="AI33" s="12" t="str">
        <f>IFERROR(VLOOKUP($A33,'All Running Order working doc'!$A$4:$CO$60,AI$100,FALSE),"-")</f>
        <v>-</v>
      </c>
      <c r="AJ33" s="12" t="str">
        <f>IFERROR(VLOOKUP($A33,'All Running Order working doc'!$A$4:$CO$60,AJ$100,FALSE),"-")</f>
        <v>-</v>
      </c>
      <c r="AK33" s="12" t="str">
        <f>IFERROR(VLOOKUP($A33,'All Running Order working doc'!$A$4:$CO$60,AK$100,FALSE),"-")</f>
        <v>-</v>
      </c>
      <c r="AL33" s="12" t="str">
        <f>IFERROR(VLOOKUP($A33,'All Running Order working doc'!$A$4:$CO$60,AL$100,FALSE),"-")</f>
        <v>-</v>
      </c>
      <c r="AM33" s="12" t="str">
        <f>IFERROR(VLOOKUP($A33,'All Running Order working doc'!$A$4:$CO$60,AM$100,FALSE),"-")</f>
        <v>-</v>
      </c>
      <c r="AN33" s="12" t="str">
        <f>IFERROR(VLOOKUP($A33,'All Running Order working doc'!$A$4:$CO$60,AN$100,FALSE),"-")</f>
        <v>-</v>
      </c>
      <c r="AO33" s="12" t="str">
        <f>IFERROR(VLOOKUP($A33,'All Running Order working doc'!$A$4:$CO$60,AO$100,FALSE),"-")</f>
        <v>-</v>
      </c>
      <c r="AP33" s="12" t="str">
        <f>IFERROR(VLOOKUP($A33,'All Running Order working doc'!$A$4:$CO$60,AP$100,FALSE),"-")</f>
        <v>-</v>
      </c>
      <c r="AQ33" s="12" t="str">
        <f>IFERROR(VLOOKUP($A33,'All Running Order working doc'!$A$4:$CO$60,AQ$100,FALSE),"-")</f>
        <v>-</v>
      </c>
      <c r="AR33" s="12" t="str">
        <f>IFERROR(VLOOKUP($A33,'All Running Order working doc'!$A$4:$CO$60,AR$100,FALSE),"-")</f>
        <v>-</v>
      </c>
      <c r="AS33" s="12" t="str">
        <f>IFERROR(VLOOKUP($A33,'All Running Order working doc'!$A$4:$CO$60,AS$100,FALSE),"-")</f>
        <v>-</v>
      </c>
      <c r="AT33" s="12" t="str">
        <f>IFERROR(VLOOKUP($A33,'All Running Order working doc'!$A$4:$CO$60,AT$100,FALSE),"-")</f>
        <v>-</v>
      </c>
      <c r="AU33" s="12" t="str">
        <f>IFERROR(VLOOKUP($A33,'All Running Order working doc'!$A$4:$CO$60,AU$100,FALSE),"-")</f>
        <v>-</v>
      </c>
      <c r="AV33" s="12" t="str">
        <f>IFERROR(VLOOKUP($A33,'All Running Order working doc'!$A$4:$CO$60,AV$100,FALSE),"-")</f>
        <v>-</v>
      </c>
      <c r="AW33" s="12" t="str">
        <f>IFERROR(VLOOKUP($A33,'All Running Order working doc'!$A$4:$CO$60,AW$100,FALSE),"-")</f>
        <v>-</v>
      </c>
      <c r="AX33" s="12" t="str">
        <f>IFERROR(VLOOKUP($A33,'All Running Order working doc'!$A$4:$CO$60,AX$100,FALSE),"-")</f>
        <v>-</v>
      </c>
      <c r="AY33" s="12" t="str">
        <f>IFERROR(VLOOKUP($A33,'All Running Order working doc'!$A$4:$CO$60,AY$100,FALSE),"-")</f>
        <v>-</v>
      </c>
      <c r="AZ33" s="12" t="str">
        <f>IFERROR(VLOOKUP($A33,'All Running Order working doc'!$A$4:$CO$60,AZ$100,FALSE),"-")</f>
        <v>-</v>
      </c>
      <c r="BA33" s="12" t="str">
        <f>IFERROR(VLOOKUP($A33,'All Running Order working doc'!$A$4:$CO$60,BA$100,FALSE),"-")</f>
        <v>-</v>
      </c>
      <c r="BB33" s="12" t="str">
        <f>IFERROR(VLOOKUP($A33,'All Running Order working doc'!$A$4:$CO$60,BB$100,FALSE),"-")</f>
        <v>-</v>
      </c>
      <c r="BC33" s="12" t="str">
        <f>IFERROR(VLOOKUP($A33,'All Running Order working doc'!$A$4:$CO$60,BC$100,FALSE),"-")</f>
        <v>-</v>
      </c>
      <c r="BD33" s="12" t="str">
        <f>IFERROR(VLOOKUP($A33,'All Running Order working doc'!$A$4:$CO$60,BD$100,FALSE),"-")</f>
        <v>-</v>
      </c>
      <c r="BE33" s="12" t="str">
        <f>IFERROR(VLOOKUP($A33,'All Running Order working doc'!$A$4:$CO$60,BE$100,FALSE),"-")</f>
        <v>-</v>
      </c>
      <c r="BF33" s="12" t="str">
        <f>IFERROR(VLOOKUP($A33,'All Running Order working doc'!$A$4:$CO$60,BF$100,FALSE),"-")</f>
        <v>-</v>
      </c>
      <c r="BG33" s="12" t="str">
        <f>IFERROR(VLOOKUP($A33,'All Running Order working doc'!$A$4:$CO$60,BG$100,FALSE),"-")</f>
        <v>-</v>
      </c>
      <c r="BH33" s="12" t="str">
        <f>IFERROR(VLOOKUP($A33,'All Running Order working doc'!$A$4:$CO$60,BH$100,FALSE),"-")</f>
        <v>-</v>
      </c>
      <c r="BI33" s="12" t="str">
        <f>IFERROR(VLOOKUP($A33,'All Running Order working doc'!$A$4:$CO$60,BI$100,FALSE),"-")</f>
        <v>-</v>
      </c>
      <c r="BJ33" s="12" t="str">
        <f>IFERROR(VLOOKUP($A33,'All Running Order working doc'!$A$4:$CO$60,BJ$100,FALSE),"-")</f>
        <v>-</v>
      </c>
      <c r="BK33" s="12" t="str">
        <f>IFERROR(VLOOKUP($A33,'All Running Order working doc'!$A$4:$CO$60,BK$100,FALSE),"-")</f>
        <v>-</v>
      </c>
      <c r="BL33" s="12" t="str">
        <f>IFERROR(VLOOKUP($A33,'All Running Order working doc'!$A$4:$CO$60,BL$100,FALSE),"-")</f>
        <v>-</v>
      </c>
      <c r="BM33" s="12" t="str">
        <f>IFERROR(VLOOKUP($A33,'All Running Order working doc'!$A$4:$CO$60,BM$100,FALSE),"-")</f>
        <v>-</v>
      </c>
      <c r="BN33" s="12" t="str">
        <f>IFERROR(VLOOKUP($A33,'All Running Order working doc'!$A$4:$CO$60,BN$100,FALSE),"-")</f>
        <v>-</v>
      </c>
      <c r="BO33" s="12" t="str">
        <f>IFERROR(VLOOKUP($A33,'All Running Order working doc'!$A$4:$CO$60,BO$100,FALSE),"-")</f>
        <v>-</v>
      </c>
      <c r="BP33" s="12" t="str">
        <f>IFERROR(VLOOKUP($A33,'All Running Order working doc'!$A$4:$CO$60,BP$100,FALSE),"-")</f>
        <v>-</v>
      </c>
      <c r="BQ33" s="12" t="str">
        <f>IFERROR(VLOOKUP($A33,'All Running Order working doc'!$A$4:$CO$60,BQ$100,FALSE),"-")</f>
        <v>-</v>
      </c>
      <c r="BR33" s="12" t="str">
        <f>IFERROR(VLOOKUP($A33,'All Running Order working doc'!$A$4:$CO$60,BR$100,FALSE),"-")</f>
        <v>-</v>
      </c>
      <c r="BS33" s="12" t="str">
        <f>IFERROR(VLOOKUP($A33,'All Running Order working doc'!$A$4:$CO$60,BS$100,FALSE),"-")</f>
        <v>-</v>
      </c>
      <c r="BT33" s="12" t="str">
        <f>IFERROR(VLOOKUP($A33,'All Running Order working doc'!$A$4:$CO$60,BT$100,FALSE),"-")</f>
        <v>-</v>
      </c>
      <c r="BU33" s="12" t="str">
        <f>IFERROR(VLOOKUP($A33,'All Running Order working doc'!$A$4:$CO$60,BU$100,FALSE),"-")</f>
        <v>-</v>
      </c>
      <c r="BV33" s="12" t="str">
        <f>IFERROR(VLOOKUP($A33,'All Running Order working doc'!$A$4:$CO$60,BV$100,FALSE),"-")</f>
        <v>-</v>
      </c>
      <c r="BW33" s="12" t="str">
        <f>IFERROR(VLOOKUP($A33,'All Running Order working doc'!$A$4:$CO$60,BW$100,FALSE),"-")</f>
        <v>-</v>
      </c>
      <c r="BX33" s="12" t="str">
        <f>IFERROR(VLOOKUP($A33,'All Running Order working doc'!$A$4:$CO$60,BX$100,FALSE),"-")</f>
        <v>-</v>
      </c>
      <c r="BY33" s="12" t="str">
        <f>IFERROR(VLOOKUP($A33,'All Running Order working doc'!$A$4:$CO$60,BY$100,FALSE),"-")</f>
        <v>-</v>
      </c>
      <c r="BZ33" s="12" t="str">
        <f>IFERROR(VLOOKUP($A33,'All Running Order working doc'!$A$4:$CO$60,BZ$100,FALSE),"-")</f>
        <v>-</v>
      </c>
      <c r="CA33" s="12" t="str">
        <f>IFERROR(VLOOKUP($A33,'All Running Order working doc'!$A$4:$CO$60,CA$100,FALSE),"-")</f>
        <v>-</v>
      </c>
      <c r="CB33" s="12" t="str">
        <f>IFERROR(VLOOKUP($A33,'All Running Order working doc'!$A$4:$CO$60,CB$100,FALSE),"-")</f>
        <v>-</v>
      </c>
      <c r="CC33" s="12" t="str">
        <f>IFERROR(VLOOKUP($A33,'All Running Order working doc'!$A$4:$CO$60,CC$100,FALSE),"-")</f>
        <v>-</v>
      </c>
      <c r="CD33" s="12" t="str">
        <f>IFERROR(VLOOKUP($A33,'All Running Order working doc'!$A$4:$CO$60,CD$100,FALSE),"-")</f>
        <v>-</v>
      </c>
      <c r="CE33" s="12" t="str">
        <f>IFERROR(VLOOKUP($A33,'All Running Order working doc'!$A$4:$CO$60,CE$100,FALSE),"-")</f>
        <v>-</v>
      </c>
      <c r="CF33" s="12" t="str">
        <f>IFERROR(VLOOKUP($A33,'All Running Order working doc'!$A$4:$CO$60,CF$100,FALSE),"-")</f>
        <v>-</v>
      </c>
      <c r="CG33" s="12" t="str">
        <f>IFERROR(VLOOKUP($A33,'All Running Order working doc'!$A$4:$CO$60,CG$100,FALSE),"-")</f>
        <v>-</v>
      </c>
      <c r="CH33" s="12" t="str">
        <f>IFERROR(VLOOKUP($A33,'All Running Order working doc'!$A$4:$CO$60,CH$100,FALSE),"-")</f>
        <v>-</v>
      </c>
      <c r="CI33" s="12" t="str">
        <f>IFERROR(VLOOKUP($A33,'All Running Order working doc'!$A$4:$CO$60,CI$100,FALSE),"-")</f>
        <v>-</v>
      </c>
      <c r="CJ33" s="12" t="str">
        <f>IFERROR(VLOOKUP($A33,'All Running Order working doc'!$A$4:$CO$60,CJ$100,FALSE),"-")</f>
        <v>-</v>
      </c>
      <c r="CK33" s="12" t="str">
        <f>IFERROR(VLOOKUP($A33,'All Running Order working doc'!$A$4:$CO$60,CK$100,FALSE),"-")</f>
        <v>-</v>
      </c>
      <c r="CL33" s="12" t="str">
        <f>IFERROR(VLOOKUP($A33,'All Running Order working doc'!$A$4:$CO$60,CL$100,FALSE),"-")</f>
        <v>-</v>
      </c>
      <c r="CM33" s="12" t="str">
        <f>IFERROR(VLOOKUP($A33,'All Running Order working doc'!$A$4:$CO$60,CM$100,FALSE),"-")</f>
        <v>-</v>
      </c>
      <c r="CN33" s="12" t="str">
        <f>IFERROR(VLOOKUP($A33,'All Running Order working doc'!$A$4:$CO$60,CN$100,FALSE),"-")</f>
        <v>-</v>
      </c>
      <c r="CQ33" s="3">
        <v>30</v>
      </c>
    </row>
    <row r="34" spans="1:95" x14ac:dyDescent="0.3">
      <c r="A34" s="3" t="str">
        <f>CONCATENATE(Constants!$B$2,CQ34,)</f>
        <v>Red IRS31</v>
      </c>
      <c r="B34" s="12" t="str">
        <f>IFERROR(VLOOKUP($A34,'All Running Order working doc'!$A$4:$CO$60,B$100,FALSE),"-")</f>
        <v>-</v>
      </c>
      <c r="C34" s="12" t="str">
        <f>IFERROR(VLOOKUP($A34,'All Running Order working doc'!$A$4:$CO$60,C$100,FALSE),"-")</f>
        <v>-</v>
      </c>
      <c r="D34" s="12" t="str">
        <f>IFERROR(VLOOKUP($A34,'All Running Order working doc'!$A$4:$CO$60,D$100,FALSE),"-")</f>
        <v>-</v>
      </c>
      <c r="E34" s="12" t="str">
        <f>IFERROR(VLOOKUP($A34,'All Running Order working doc'!$A$4:$CO$60,E$100,FALSE),"-")</f>
        <v>-</v>
      </c>
      <c r="F34" s="12" t="str">
        <f>IFERROR(VLOOKUP($A34,'All Running Order working doc'!$A$4:$CO$60,F$100,FALSE),"-")</f>
        <v>-</v>
      </c>
      <c r="G34" s="12" t="str">
        <f>IFERROR(VLOOKUP($A34,'All Running Order working doc'!$A$4:$CO$60,G$100,FALSE),"-")</f>
        <v>-</v>
      </c>
      <c r="H34" s="12" t="str">
        <f>IFERROR(VLOOKUP($A34,'All Running Order working doc'!$A$4:$CO$60,H$100,FALSE),"-")</f>
        <v>-</v>
      </c>
      <c r="I34" s="12" t="str">
        <f>IFERROR(VLOOKUP($A34,'All Running Order working doc'!$A$4:$CO$60,I$100,FALSE),"-")</f>
        <v>-</v>
      </c>
      <c r="J34" s="12" t="str">
        <f>IFERROR(VLOOKUP($A34,'All Running Order working doc'!$A$4:$CO$60,J$100,FALSE),"-")</f>
        <v>-</v>
      </c>
      <c r="K34" s="12" t="str">
        <f>IFERROR(VLOOKUP($A34,'All Running Order working doc'!$A$4:$CO$60,K$100,FALSE),"-")</f>
        <v>-</v>
      </c>
      <c r="L34" s="12" t="str">
        <f>IFERROR(VLOOKUP($A34,'All Running Order working doc'!$A$4:$CO$60,L$100,FALSE),"-")</f>
        <v>-</v>
      </c>
      <c r="M34" s="12" t="str">
        <f>IFERROR(VLOOKUP($A34,'All Running Order working doc'!$A$4:$CO$60,M$100,FALSE),"-")</f>
        <v>-</v>
      </c>
      <c r="N34" s="12" t="str">
        <f>IFERROR(VLOOKUP($A34,'All Running Order working doc'!$A$4:$CO$60,N$100,FALSE),"-")</f>
        <v>-</v>
      </c>
      <c r="O34" s="12" t="str">
        <f>IFERROR(VLOOKUP($A34,'All Running Order working doc'!$A$4:$CO$60,O$100,FALSE),"-")</f>
        <v>-</v>
      </c>
      <c r="P34" s="12" t="str">
        <f>IFERROR(VLOOKUP($A34,'All Running Order working doc'!$A$4:$CO$60,P$100,FALSE),"-")</f>
        <v>-</v>
      </c>
      <c r="Q34" s="12" t="str">
        <f>IFERROR(VLOOKUP($A34,'All Running Order working doc'!$A$4:$CO$60,Q$100,FALSE),"-")</f>
        <v>-</v>
      </c>
      <c r="R34" s="12" t="str">
        <f>IFERROR(VLOOKUP($A34,'All Running Order working doc'!$A$4:$CO$60,R$100,FALSE),"-")</f>
        <v>-</v>
      </c>
      <c r="S34" s="12" t="str">
        <f>IFERROR(VLOOKUP($A34,'All Running Order working doc'!$A$4:$CO$60,S$100,FALSE),"-")</f>
        <v>-</v>
      </c>
      <c r="T34" s="12" t="str">
        <f>IFERROR(VLOOKUP($A34,'All Running Order working doc'!$A$4:$CO$60,T$100,FALSE),"-")</f>
        <v>-</v>
      </c>
      <c r="U34" s="12" t="str">
        <f>IFERROR(VLOOKUP($A34,'All Running Order working doc'!$A$4:$CO$60,U$100,FALSE),"-")</f>
        <v>-</v>
      </c>
      <c r="V34" s="12" t="str">
        <f>IFERROR(VLOOKUP($A34,'All Running Order working doc'!$A$4:$CO$60,V$100,FALSE),"-")</f>
        <v>-</v>
      </c>
      <c r="W34" s="12" t="str">
        <f>IFERROR(VLOOKUP($A34,'All Running Order working doc'!$A$4:$CO$60,W$100,FALSE),"-")</f>
        <v>-</v>
      </c>
      <c r="X34" s="12" t="str">
        <f>IFERROR(VLOOKUP($A34,'All Running Order working doc'!$A$4:$CO$60,X$100,FALSE),"-")</f>
        <v>-</v>
      </c>
      <c r="Y34" s="12" t="str">
        <f>IFERROR(VLOOKUP($A34,'All Running Order working doc'!$A$4:$CO$60,Y$100,FALSE),"-")</f>
        <v>-</v>
      </c>
      <c r="Z34" s="12" t="str">
        <f>IFERROR(VLOOKUP($A34,'All Running Order working doc'!$A$4:$CO$60,Z$100,FALSE),"-")</f>
        <v>-</v>
      </c>
      <c r="AA34" s="12" t="str">
        <f>IFERROR(VLOOKUP($A34,'All Running Order working doc'!$A$4:$CO$60,AA$100,FALSE),"-")</f>
        <v>-</v>
      </c>
      <c r="AB34" s="12" t="str">
        <f>IFERROR(VLOOKUP($A34,'All Running Order working doc'!$A$4:$CO$60,AB$100,FALSE),"-")</f>
        <v>-</v>
      </c>
      <c r="AC34" s="12" t="str">
        <f>IFERROR(VLOOKUP($A34,'All Running Order working doc'!$A$4:$CO$60,AC$100,FALSE),"-")</f>
        <v>-</v>
      </c>
      <c r="AD34" s="12" t="str">
        <f>IFERROR(VLOOKUP($A34,'All Running Order working doc'!$A$4:$CO$60,AD$100,FALSE),"-")</f>
        <v>-</v>
      </c>
      <c r="AE34" s="12" t="str">
        <f>IFERROR(VLOOKUP($A34,'All Running Order working doc'!$A$4:$CO$60,AE$100,FALSE),"-")</f>
        <v>-</v>
      </c>
      <c r="AF34" s="12" t="str">
        <f>IFERROR(VLOOKUP($A34,'All Running Order working doc'!$A$4:$CO$60,AF$100,FALSE),"-")</f>
        <v>-</v>
      </c>
      <c r="AG34" s="12" t="str">
        <f>IFERROR(VLOOKUP($A34,'All Running Order working doc'!$A$4:$CO$60,AG$100,FALSE),"-")</f>
        <v>-</v>
      </c>
      <c r="AH34" s="12" t="str">
        <f>IFERROR(VLOOKUP($A34,'All Running Order working doc'!$A$4:$CO$60,AH$100,FALSE),"-")</f>
        <v>-</v>
      </c>
      <c r="AI34" s="12" t="str">
        <f>IFERROR(VLOOKUP($A34,'All Running Order working doc'!$A$4:$CO$60,AI$100,FALSE),"-")</f>
        <v>-</v>
      </c>
      <c r="AJ34" s="12" t="str">
        <f>IFERROR(VLOOKUP($A34,'All Running Order working doc'!$A$4:$CO$60,AJ$100,FALSE),"-")</f>
        <v>-</v>
      </c>
      <c r="AK34" s="12" t="str">
        <f>IFERROR(VLOOKUP($A34,'All Running Order working doc'!$A$4:$CO$60,AK$100,FALSE),"-")</f>
        <v>-</v>
      </c>
      <c r="AL34" s="12" t="str">
        <f>IFERROR(VLOOKUP($A34,'All Running Order working doc'!$A$4:$CO$60,AL$100,FALSE),"-")</f>
        <v>-</v>
      </c>
      <c r="AM34" s="12" t="str">
        <f>IFERROR(VLOOKUP($A34,'All Running Order working doc'!$A$4:$CO$60,AM$100,FALSE),"-")</f>
        <v>-</v>
      </c>
      <c r="AN34" s="12" t="str">
        <f>IFERROR(VLOOKUP($A34,'All Running Order working doc'!$A$4:$CO$60,AN$100,FALSE),"-")</f>
        <v>-</v>
      </c>
      <c r="AO34" s="12" t="str">
        <f>IFERROR(VLOOKUP($A34,'All Running Order working doc'!$A$4:$CO$60,AO$100,FALSE),"-")</f>
        <v>-</v>
      </c>
      <c r="AP34" s="12" t="str">
        <f>IFERROR(VLOOKUP($A34,'All Running Order working doc'!$A$4:$CO$60,AP$100,FALSE),"-")</f>
        <v>-</v>
      </c>
      <c r="AQ34" s="12" t="str">
        <f>IFERROR(VLOOKUP($A34,'All Running Order working doc'!$A$4:$CO$60,AQ$100,FALSE),"-")</f>
        <v>-</v>
      </c>
      <c r="AR34" s="12" t="str">
        <f>IFERROR(VLOOKUP($A34,'All Running Order working doc'!$A$4:$CO$60,AR$100,FALSE),"-")</f>
        <v>-</v>
      </c>
      <c r="AS34" s="12" t="str">
        <f>IFERROR(VLOOKUP($A34,'All Running Order working doc'!$A$4:$CO$60,AS$100,FALSE),"-")</f>
        <v>-</v>
      </c>
      <c r="AT34" s="12" t="str">
        <f>IFERROR(VLOOKUP($A34,'All Running Order working doc'!$A$4:$CO$60,AT$100,FALSE),"-")</f>
        <v>-</v>
      </c>
      <c r="AU34" s="12" t="str">
        <f>IFERROR(VLOOKUP($A34,'All Running Order working doc'!$A$4:$CO$60,AU$100,FALSE),"-")</f>
        <v>-</v>
      </c>
      <c r="AV34" s="12" t="str">
        <f>IFERROR(VLOOKUP($A34,'All Running Order working doc'!$A$4:$CO$60,AV$100,FALSE),"-")</f>
        <v>-</v>
      </c>
      <c r="AW34" s="12" t="str">
        <f>IFERROR(VLOOKUP($A34,'All Running Order working doc'!$A$4:$CO$60,AW$100,FALSE),"-")</f>
        <v>-</v>
      </c>
      <c r="AX34" s="12" t="str">
        <f>IFERROR(VLOOKUP($A34,'All Running Order working doc'!$A$4:$CO$60,AX$100,FALSE),"-")</f>
        <v>-</v>
      </c>
      <c r="AY34" s="12" t="str">
        <f>IFERROR(VLOOKUP($A34,'All Running Order working doc'!$A$4:$CO$60,AY$100,FALSE),"-")</f>
        <v>-</v>
      </c>
      <c r="AZ34" s="12" t="str">
        <f>IFERROR(VLOOKUP($A34,'All Running Order working doc'!$A$4:$CO$60,AZ$100,FALSE),"-")</f>
        <v>-</v>
      </c>
      <c r="BA34" s="12" t="str">
        <f>IFERROR(VLOOKUP($A34,'All Running Order working doc'!$A$4:$CO$60,BA$100,FALSE),"-")</f>
        <v>-</v>
      </c>
      <c r="BB34" s="12" t="str">
        <f>IFERROR(VLOOKUP($A34,'All Running Order working doc'!$A$4:$CO$60,BB$100,FALSE),"-")</f>
        <v>-</v>
      </c>
      <c r="BC34" s="12" t="str">
        <f>IFERROR(VLOOKUP($A34,'All Running Order working doc'!$A$4:$CO$60,BC$100,FALSE),"-")</f>
        <v>-</v>
      </c>
      <c r="BD34" s="12" t="str">
        <f>IFERROR(VLOOKUP($A34,'All Running Order working doc'!$A$4:$CO$60,BD$100,FALSE),"-")</f>
        <v>-</v>
      </c>
      <c r="BE34" s="12" t="str">
        <f>IFERROR(VLOOKUP($A34,'All Running Order working doc'!$A$4:$CO$60,BE$100,FALSE),"-")</f>
        <v>-</v>
      </c>
      <c r="BF34" s="12" t="str">
        <f>IFERROR(VLOOKUP($A34,'All Running Order working doc'!$A$4:$CO$60,BF$100,FALSE),"-")</f>
        <v>-</v>
      </c>
      <c r="BG34" s="12" t="str">
        <f>IFERROR(VLOOKUP($A34,'All Running Order working doc'!$A$4:$CO$60,BG$100,FALSE),"-")</f>
        <v>-</v>
      </c>
      <c r="BH34" s="12" t="str">
        <f>IFERROR(VLOOKUP($A34,'All Running Order working doc'!$A$4:$CO$60,BH$100,FALSE),"-")</f>
        <v>-</v>
      </c>
      <c r="BI34" s="12" t="str">
        <f>IFERROR(VLOOKUP($A34,'All Running Order working doc'!$A$4:$CO$60,BI$100,FALSE),"-")</f>
        <v>-</v>
      </c>
      <c r="BJ34" s="12" t="str">
        <f>IFERROR(VLOOKUP($A34,'All Running Order working doc'!$A$4:$CO$60,BJ$100,FALSE),"-")</f>
        <v>-</v>
      </c>
      <c r="BK34" s="12" t="str">
        <f>IFERROR(VLOOKUP($A34,'All Running Order working doc'!$A$4:$CO$60,BK$100,FALSE),"-")</f>
        <v>-</v>
      </c>
      <c r="BL34" s="12" t="str">
        <f>IFERROR(VLOOKUP($A34,'All Running Order working doc'!$A$4:$CO$60,BL$100,FALSE),"-")</f>
        <v>-</v>
      </c>
      <c r="BM34" s="12" t="str">
        <f>IFERROR(VLOOKUP($A34,'All Running Order working doc'!$A$4:$CO$60,BM$100,FALSE),"-")</f>
        <v>-</v>
      </c>
      <c r="BN34" s="12" t="str">
        <f>IFERROR(VLOOKUP($A34,'All Running Order working doc'!$A$4:$CO$60,BN$100,FALSE),"-")</f>
        <v>-</v>
      </c>
      <c r="BO34" s="12" t="str">
        <f>IFERROR(VLOOKUP($A34,'All Running Order working doc'!$A$4:$CO$60,BO$100,FALSE),"-")</f>
        <v>-</v>
      </c>
      <c r="BP34" s="12" t="str">
        <f>IFERROR(VLOOKUP($A34,'All Running Order working doc'!$A$4:$CO$60,BP$100,FALSE),"-")</f>
        <v>-</v>
      </c>
      <c r="BQ34" s="12" t="str">
        <f>IFERROR(VLOOKUP($A34,'All Running Order working doc'!$A$4:$CO$60,BQ$100,FALSE),"-")</f>
        <v>-</v>
      </c>
      <c r="BR34" s="12" t="str">
        <f>IFERROR(VLOOKUP($A34,'All Running Order working doc'!$A$4:$CO$60,BR$100,FALSE),"-")</f>
        <v>-</v>
      </c>
      <c r="BS34" s="12" t="str">
        <f>IFERROR(VLOOKUP($A34,'All Running Order working doc'!$A$4:$CO$60,BS$100,FALSE),"-")</f>
        <v>-</v>
      </c>
      <c r="BT34" s="12" t="str">
        <f>IFERROR(VLOOKUP($A34,'All Running Order working doc'!$A$4:$CO$60,BT$100,FALSE),"-")</f>
        <v>-</v>
      </c>
      <c r="BU34" s="12" t="str">
        <f>IFERROR(VLOOKUP($A34,'All Running Order working doc'!$A$4:$CO$60,BU$100,FALSE),"-")</f>
        <v>-</v>
      </c>
      <c r="BV34" s="12" t="str">
        <f>IFERROR(VLOOKUP($A34,'All Running Order working doc'!$A$4:$CO$60,BV$100,FALSE),"-")</f>
        <v>-</v>
      </c>
      <c r="BW34" s="12" t="str">
        <f>IFERROR(VLOOKUP($A34,'All Running Order working doc'!$A$4:$CO$60,BW$100,FALSE),"-")</f>
        <v>-</v>
      </c>
      <c r="BX34" s="12" t="str">
        <f>IFERROR(VLOOKUP($A34,'All Running Order working doc'!$A$4:$CO$60,BX$100,FALSE),"-")</f>
        <v>-</v>
      </c>
      <c r="BY34" s="12" t="str">
        <f>IFERROR(VLOOKUP($A34,'All Running Order working doc'!$A$4:$CO$60,BY$100,FALSE),"-")</f>
        <v>-</v>
      </c>
      <c r="BZ34" s="12" t="str">
        <f>IFERROR(VLOOKUP($A34,'All Running Order working doc'!$A$4:$CO$60,BZ$100,FALSE),"-")</f>
        <v>-</v>
      </c>
      <c r="CA34" s="12" t="str">
        <f>IFERROR(VLOOKUP($A34,'All Running Order working doc'!$A$4:$CO$60,CA$100,FALSE),"-")</f>
        <v>-</v>
      </c>
      <c r="CB34" s="12" t="str">
        <f>IFERROR(VLOOKUP($A34,'All Running Order working doc'!$A$4:$CO$60,CB$100,FALSE),"-")</f>
        <v>-</v>
      </c>
      <c r="CC34" s="12" t="str">
        <f>IFERROR(VLOOKUP($A34,'All Running Order working doc'!$A$4:$CO$60,CC$100,FALSE),"-")</f>
        <v>-</v>
      </c>
      <c r="CD34" s="12" t="str">
        <f>IFERROR(VLOOKUP($A34,'All Running Order working doc'!$A$4:$CO$60,CD$100,FALSE),"-")</f>
        <v>-</v>
      </c>
      <c r="CE34" s="12" t="str">
        <f>IFERROR(VLOOKUP($A34,'All Running Order working doc'!$A$4:$CO$60,CE$100,FALSE),"-")</f>
        <v>-</v>
      </c>
      <c r="CF34" s="12" t="str">
        <f>IFERROR(VLOOKUP($A34,'All Running Order working doc'!$A$4:$CO$60,CF$100,FALSE),"-")</f>
        <v>-</v>
      </c>
      <c r="CG34" s="12" t="str">
        <f>IFERROR(VLOOKUP($A34,'All Running Order working doc'!$A$4:$CO$60,CG$100,FALSE),"-")</f>
        <v>-</v>
      </c>
      <c r="CH34" s="12" t="str">
        <f>IFERROR(VLOOKUP($A34,'All Running Order working doc'!$A$4:$CO$60,CH$100,FALSE),"-")</f>
        <v>-</v>
      </c>
      <c r="CI34" s="12" t="str">
        <f>IFERROR(VLOOKUP($A34,'All Running Order working doc'!$A$4:$CO$60,CI$100,FALSE),"-")</f>
        <v>-</v>
      </c>
      <c r="CJ34" s="12" t="str">
        <f>IFERROR(VLOOKUP($A34,'All Running Order working doc'!$A$4:$CO$60,CJ$100,FALSE),"-")</f>
        <v>-</v>
      </c>
      <c r="CK34" s="12" t="str">
        <f>IFERROR(VLOOKUP($A34,'All Running Order working doc'!$A$4:$CO$60,CK$100,FALSE),"-")</f>
        <v>-</v>
      </c>
      <c r="CL34" s="12" t="str">
        <f>IFERROR(VLOOKUP($A34,'All Running Order working doc'!$A$4:$CO$60,CL$100,FALSE),"-")</f>
        <v>-</v>
      </c>
      <c r="CM34" s="12" t="str">
        <f>IFERROR(VLOOKUP($A34,'All Running Order working doc'!$A$4:$CO$60,CM$100,FALSE),"-")</f>
        <v>-</v>
      </c>
      <c r="CN34" s="12" t="str">
        <f>IFERROR(VLOOKUP($A34,'All Running Order working doc'!$A$4:$CO$60,CN$100,FALSE),"-")</f>
        <v>-</v>
      </c>
      <c r="CQ34" s="3">
        <v>31</v>
      </c>
    </row>
    <row r="35" spans="1:95" x14ac:dyDescent="0.3">
      <c r="A35" s="3" t="str">
        <f>CONCATENATE(Constants!$B$2,CQ35,)</f>
        <v>Red IRS32</v>
      </c>
      <c r="B35" s="12" t="str">
        <f>IFERROR(VLOOKUP($A35,'All Running Order working doc'!$A$4:$CO$60,B$100,FALSE),"-")</f>
        <v>-</v>
      </c>
      <c r="C35" s="12" t="str">
        <f>IFERROR(VLOOKUP($A35,'All Running Order working doc'!$A$4:$CO$60,C$100,FALSE),"-")</f>
        <v>-</v>
      </c>
      <c r="D35" s="12" t="str">
        <f>IFERROR(VLOOKUP($A35,'All Running Order working doc'!$A$4:$CO$60,D$100,FALSE),"-")</f>
        <v>-</v>
      </c>
      <c r="E35" s="12" t="str">
        <f>IFERROR(VLOOKUP($A35,'All Running Order working doc'!$A$4:$CO$60,E$100,FALSE),"-")</f>
        <v>-</v>
      </c>
      <c r="F35" s="12" t="str">
        <f>IFERROR(VLOOKUP($A35,'All Running Order working doc'!$A$4:$CO$60,F$100,FALSE),"-")</f>
        <v>-</v>
      </c>
      <c r="G35" s="12" t="str">
        <f>IFERROR(VLOOKUP($A35,'All Running Order working doc'!$A$4:$CO$60,G$100,FALSE),"-")</f>
        <v>-</v>
      </c>
      <c r="H35" s="12" t="str">
        <f>IFERROR(VLOOKUP($A35,'All Running Order working doc'!$A$4:$CO$60,H$100,FALSE),"-")</f>
        <v>-</v>
      </c>
      <c r="I35" s="12" t="str">
        <f>IFERROR(VLOOKUP($A35,'All Running Order working doc'!$A$4:$CO$60,I$100,FALSE),"-")</f>
        <v>-</v>
      </c>
      <c r="J35" s="12" t="str">
        <f>IFERROR(VLOOKUP($A35,'All Running Order working doc'!$A$4:$CO$60,J$100,FALSE),"-")</f>
        <v>-</v>
      </c>
      <c r="K35" s="12" t="str">
        <f>IFERROR(VLOOKUP($A35,'All Running Order working doc'!$A$4:$CO$60,K$100,FALSE),"-")</f>
        <v>-</v>
      </c>
      <c r="L35" s="12" t="str">
        <f>IFERROR(VLOOKUP($A35,'All Running Order working doc'!$A$4:$CO$60,L$100,FALSE),"-")</f>
        <v>-</v>
      </c>
      <c r="M35" s="12" t="str">
        <f>IFERROR(VLOOKUP($A35,'All Running Order working doc'!$A$4:$CO$60,M$100,FALSE),"-")</f>
        <v>-</v>
      </c>
      <c r="N35" s="12" t="str">
        <f>IFERROR(VLOOKUP($A35,'All Running Order working doc'!$A$4:$CO$60,N$100,FALSE),"-")</f>
        <v>-</v>
      </c>
      <c r="O35" s="12" t="str">
        <f>IFERROR(VLOOKUP($A35,'All Running Order working doc'!$A$4:$CO$60,O$100,FALSE),"-")</f>
        <v>-</v>
      </c>
      <c r="P35" s="12" t="str">
        <f>IFERROR(VLOOKUP($A35,'All Running Order working doc'!$A$4:$CO$60,P$100,FALSE),"-")</f>
        <v>-</v>
      </c>
      <c r="Q35" s="12" t="str">
        <f>IFERROR(VLOOKUP($A35,'All Running Order working doc'!$A$4:$CO$60,Q$100,FALSE),"-")</f>
        <v>-</v>
      </c>
      <c r="R35" s="12" t="str">
        <f>IFERROR(VLOOKUP($A35,'All Running Order working doc'!$A$4:$CO$60,R$100,FALSE),"-")</f>
        <v>-</v>
      </c>
      <c r="S35" s="12" t="str">
        <f>IFERROR(VLOOKUP($A35,'All Running Order working doc'!$A$4:$CO$60,S$100,FALSE),"-")</f>
        <v>-</v>
      </c>
      <c r="T35" s="12" t="str">
        <f>IFERROR(VLOOKUP($A35,'All Running Order working doc'!$A$4:$CO$60,T$100,FALSE),"-")</f>
        <v>-</v>
      </c>
      <c r="U35" s="12" t="str">
        <f>IFERROR(VLOOKUP($A35,'All Running Order working doc'!$A$4:$CO$60,U$100,FALSE),"-")</f>
        <v>-</v>
      </c>
      <c r="V35" s="12" t="str">
        <f>IFERROR(VLOOKUP($A35,'All Running Order working doc'!$A$4:$CO$60,V$100,FALSE),"-")</f>
        <v>-</v>
      </c>
      <c r="W35" s="12" t="str">
        <f>IFERROR(VLOOKUP($A35,'All Running Order working doc'!$A$4:$CO$60,W$100,FALSE),"-")</f>
        <v>-</v>
      </c>
      <c r="X35" s="12" t="str">
        <f>IFERROR(VLOOKUP($A35,'All Running Order working doc'!$A$4:$CO$60,X$100,FALSE),"-")</f>
        <v>-</v>
      </c>
      <c r="Y35" s="12" t="str">
        <f>IFERROR(VLOOKUP($A35,'All Running Order working doc'!$A$4:$CO$60,Y$100,FALSE),"-")</f>
        <v>-</v>
      </c>
      <c r="Z35" s="12" t="str">
        <f>IFERROR(VLOOKUP($A35,'All Running Order working doc'!$A$4:$CO$60,Z$100,FALSE),"-")</f>
        <v>-</v>
      </c>
      <c r="AA35" s="12" t="str">
        <f>IFERROR(VLOOKUP($A35,'All Running Order working doc'!$A$4:$CO$60,AA$100,FALSE),"-")</f>
        <v>-</v>
      </c>
      <c r="AB35" s="12" t="str">
        <f>IFERROR(VLOOKUP($A35,'All Running Order working doc'!$A$4:$CO$60,AB$100,FALSE),"-")</f>
        <v>-</v>
      </c>
      <c r="AC35" s="12" t="str">
        <f>IFERROR(VLOOKUP($A35,'All Running Order working doc'!$A$4:$CO$60,AC$100,FALSE),"-")</f>
        <v>-</v>
      </c>
      <c r="AD35" s="12" t="str">
        <f>IFERROR(VLOOKUP($A35,'All Running Order working doc'!$A$4:$CO$60,AD$100,FALSE),"-")</f>
        <v>-</v>
      </c>
      <c r="AE35" s="12" t="str">
        <f>IFERROR(VLOOKUP($A35,'All Running Order working doc'!$A$4:$CO$60,AE$100,FALSE),"-")</f>
        <v>-</v>
      </c>
      <c r="AF35" s="12" t="str">
        <f>IFERROR(VLOOKUP($A35,'All Running Order working doc'!$A$4:$CO$60,AF$100,FALSE),"-")</f>
        <v>-</v>
      </c>
      <c r="AG35" s="12" t="str">
        <f>IFERROR(VLOOKUP($A35,'All Running Order working doc'!$A$4:$CO$60,AG$100,FALSE),"-")</f>
        <v>-</v>
      </c>
      <c r="AH35" s="12" t="str">
        <f>IFERROR(VLOOKUP($A35,'All Running Order working doc'!$A$4:$CO$60,AH$100,FALSE),"-")</f>
        <v>-</v>
      </c>
      <c r="AI35" s="12" t="str">
        <f>IFERROR(VLOOKUP($A35,'All Running Order working doc'!$A$4:$CO$60,AI$100,FALSE),"-")</f>
        <v>-</v>
      </c>
      <c r="AJ35" s="12" t="str">
        <f>IFERROR(VLOOKUP($A35,'All Running Order working doc'!$A$4:$CO$60,AJ$100,FALSE),"-")</f>
        <v>-</v>
      </c>
      <c r="AK35" s="12" t="str">
        <f>IFERROR(VLOOKUP($A35,'All Running Order working doc'!$A$4:$CO$60,AK$100,FALSE),"-")</f>
        <v>-</v>
      </c>
      <c r="AL35" s="12" t="str">
        <f>IFERROR(VLOOKUP($A35,'All Running Order working doc'!$A$4:$CO$60,AL$100,FALSE),"-")</f>
        <v>-</v>
      </c>
      <c r="AM35" s="12" t="str">
        <f>IFERROR(VLOOKUP($A35,'All Running Order working doc'!$A$4:$CO$60,AM$100,FALSE),"-")</f>
        <v>-</v>
      </c>
      <c r="AN35" s="12" t="str">
        <f>IFERROR(VLOOKUP($A35,'All Running Order working doc'!$A$4:$CO$60,AN$100,FALSE),"-")</f>
        <v>-</v>
      </c>
      <c r="AO35" s="12" t="str">
        <f>IFERROR(VLOOKUP($A35,'All Running Order working doc'!$A$4:$CO$60,AO$100,FALSE),"-")</f>
        <v>-</v>
      </c>
      <c r="AP35" s="12" t="str">
        <f>IFERROR(VLOOKUP($A35,'All Running Order working doc'!$A$4:$CO$60,AP$100,FALSE),"-")</f>
        <v>-</v>
      </c>
      <c r="AQ35" s="12" t="str">
        <f>IFERROR(VLOOKUP($A35,'All Running Order working doc'!$A$4:$CO$60,AQ$100,FALSE),"-")</f>
        <v>-</v>
      </c>
      <c r="AR35" s="12" t="str">
        <f>IFERROR(VLOOKUP($A35,'All Running Order working doc'!$A$4:$CO$60,AR$100,FALSE),"-")</f>
        <v>-</v>
      </c>
      <c r="AS35" s="12" t="str">
        <f>IFERROR(VLOOKUP($A35,'All Running Order working doc'!$A$4:$CO$60,AS$100,FALSE),"-")</f>
        <v>-</v>
      </c>
      <c r="AT35" s="12" t="str">
        <f>IFERROR(VLOOKUP($A35,'All Running Order working doc'!$A$4:$CO$60,AT$100,FALSE),"-")</f>
        <v>-</v>
      </c>
      <c r="AU35" s="12" t="str">
        <f>IFERROR(VLOOKUP($A35,'All Running Order working doc'!$A$4:$CO$60,AU$100,FALSE),"-")</f>
        <v>-</v>
      </c>
      <c r="AV35" s="12" t="str">
        <f>IFERROR(VLOOKUP($A35,'All Running Order working doc'!$A$4:$CO$60,AV$100,FALSE),"-")</f>
        <v>-</v>
      </c>
      <c r="AW35" s="12" t="str">
        <f>IFERROR(VLOOKUP($A35,'All Running Order working doc'!$A$4:$CO$60,AW$100,FALSE),"-")</f>
        <v>-</v>
      </c>
      <c r="AX35" s="12" t="str">
        <f>IFERROR(VLOOKUP($A35,'All Running Order working doc'!$A$4:$CO$60,AX$100,FALSE),"-")</f>
        <v>-</v>
      </c>
      <c r="AY35" s="12" t="str">
        <f>IFERROR(VLOOKUP($A35,'All Running Order working doc'!$A$4:$CO$60,AY$100,FALSE),"-")</f>
        <v>-</v>
      </c>
      <c r="AZ35" s="12" t="str">
        <f>IFERROR(VLOOKUP($A35,'All Running Order working doc'!$A$4:$CO$60,AZ$100,FALSE),"-")</f>
        <v>-</v>
      </c>
      <c r="BA35" s="12" t="str">
        <f>IFERROR(VLOOKUP($A35,'All Running Order working doc'!$A$4:$CO$60,BA$100,FALSE),"-")</f>
        <v>-</v>
      </c>
      <c r="BB35" s="12" t="str">
        <f>IFERROR(VLOOKUP($A35,'All Running Order working doc'!$A$4:$CO$60,BB$100,FALSE),"-")</f>
        <v>-</v>
      </c>
      <c r="BC35" s="12" t="str">
        <f>IFERROR(VLOOKUP($A35,'All Running Order working doc'!$A$4:$CO$60,BC$100,FALSE),"-")</f>
        <v>-</v>
      </c>
      <c r="BD35" s="12" t="str">
        <f>IFERROR(VLOOKUP($A35,'All Running Order working doc'!$A$4:$CO$60,BD$100,FALSE),"-")</f>
        <v>-</v>
      </c>
      <c r="BE35" s="12" t="str">
        <f>IFERROR(VLOOKUP($A35,'All Running Order working doc'!$A$4:$CO$60,BE$100,FALSE),"-")</f>
        <v>-</v>
      </c>
      <c r="BF35" s="12" t="str">
        <f>IFERROR(VLOOKUP($A35,'All Running Order working doc'!$A$4:$CO$60,BF$100,FALSE),"-")</f>
        <v>-</v>
      </c>
      <c r="BG35" s="12" t="str">
        <f>IFERROR(VLOOKUP($A35,'All Running Order working doc'!$A$4:$CO$60,BG$100,FALSE),"-")</f>
        <v>-</v>
      </c>
      <c r="BH35" s="12" t="str">
        <f>IFERROR(VLOOKUP($A35,'All Running Order working doc'!$A$4:$CO$60,BH$100,FALSE),"-")</f>
        <v>-</v>
      </c>
      <c r="BI35" s="12" t="str">
        <f>IFERROR(VLOOKUP($A35,'All Running Order working doc'!$A$4:$CO$60,BI$100,FALSE),"-")</f>
        <v>-</v>
      </c>
      <c r="BJ35" s="12" t="str">
        <f>IFERROR(VLOOKUP($A35,'All Running Order working doc'!$A$4:$CO$60,BJ$100,FALSE),"-")</f>
        <v>-</v>
      </c>
      <c r="BK35" s="12" t="str">
        <f>IFERROR(VLOOKUP($A35,'All Running Order working doc'!$A$4:$CO$60,BK$100,FALSE),"-")</f>
        <v>-</v>
      </c>
      <c r="BL35" s="12" t="str">
        <f>IFERROR(VLOOKUP($A35,'All Running Order working doc'!$A$4:$CO$60,BL$100,FALSE),"-")</f>
        <v>-</v>
      </c>
      <c r="BM35" s="12" t="str">
        <f>IFERROR(VLOOKUP($A35,'All Running Order working doc'!$A$4:$CO$60,BM$100,FALSE),"-")</f>
        <v>-</v>
      </c>
      <c r="BN35" s="12" t="str">
        <f>IFERROR(VLOOKUP($A35,'All Running Order working doc'!$A$4:$CO$60,BN$100,FALSE),"-")</f>
        <v>-</v>
      </c>
      <c r="BO35" s="12" t="str">
        <f>IFERROR(VLOOKUP($A35,'All Running Order working doc'!$A$4:$CO$60,BO$100,FALSE),"-")</f>
        <v>-</v>
      </c>
      <c r="BP35" s="12" t="str">
        <f>IFERROR(VLOOKUP($A35,'All Running Order working doc'!$A$4:$CO$60,BP$100,FALSE),"-")</f>
        <v>-</v>
      </c>
      <c r="BQ35" s="12" t="str">
        <f>IFERROR(VLOOKUP($A35,'All Running Order working doc'!$A$4:$CO$60,BQ$100,FALSE),"-")</f>
        <v>-</v>
      </c>
      <c r="BR35" s="12" t="str">
        <f>IFERROR(VLOOKUP($A35,'All Running Order working doc'!$A$4:$CO$60,BR$100,FALSE),"-")</f>
        <v>-</v>
      </c>
      <c r="BS35" s="12" t="str">
        <f>IFERROR(VLOOKUP($A35,'All Running Order working doc'!$A$4:$CO$60,BS$100,FALSE),"-")</f>
        <v>-</v>
      </c>
      <c r="BT35" s="12" t="str">
        <f>IFERROR(VLOOKUP($A35,'All Running Order working doc'!$A$4:$CO$60,BT$100,FALSE),"-")</f>
        <v>-</v>
      </c>
      <c r="BU35" s="12" t="str">
        <f>IFERROR(VLOOKUP($A35,'All Running Order working doc'!$A$4:$CO$60,BU$100,FALSE),"-")</f>
        <v>-</v>
      </c>
      <c r="BV35" s="12" t="str">
        <f>IFERROR(VLOOKUP($A35,'All Running Order working doc'!$A$4:$CO$60,BV$100,FALSE),"-")</f>
        <v>-</v>
      </c>
      <c r="BW35" s="12" t="str">
        <f>IFERROR(VLOOKUP($A35,'All Running Order working doc'!$A$4:$CO$60,BW$100,FALSE),"-")</f>
        <v>-</v>
      </c>
      <c r="BX35" s="12" t="str">
        <f>IFERROR(VLOOKUP($A35,'All Running Order working doc'!$A$4:$CO$60,BX$100,FALSE),"-")</f>
        <v>-</v>
      </c>
      <c r="BY35" s="12" t="str">
        <f>IFERROR(VLOOKUP($A35,'All Running Order working doc'!$A$4:$CO$60,BY$100,FALSE),"-")</f>
        <v>-</v>
      </c>
      <c r="BZ35" s="12" t="str">
        <f>IFERROR(VLOOKUP($A35,'All Running Order working doc'!$A$4:$CO$60,BZ$100,FALSE),"-")</f>
        <v>-</v>
      </c>
      <c r="CA35" s="12" t="str">
        <f>IFERROR(VLOOKUP($A35,'All Running Order working doc'!$A$4:$CO$60,CA$100,FALSE),"-")</f>
        <v>-</v>
      </c>
      <c r="CB35" s="12" t="str">
        <f>IFERROR(VLOOKUP($A35,'All Running Order working doc'!$A$4:$CO$60,CB$100,FALSE),"-")</f>
        <v>-</v>
      </c>
      <c r="CC35" s="12" t="str">
        <f>IFERROR(VLOOKUP($A35,'All Running Order working doc'!$A$4:$CO$60,CC$100,FALSE),"-")</f>
        <v>-</v>
      </c>
      <c r="CD35" s="12" t="str">
        <f>IFERROR(VLOOKUP($A35,'All Running Order working doc'!$A$4:$CO$60,CD$100,FALSE),"-")</f>
        <v>-</v>
      </c>
      <c r="CE35" s="12" t="str">
        <f>IFERROR(VLOOKUP($A35,'All Running Order working doc'!$A$4:$CO$60,CE$100,FALSE),"-")</f>
        <v>-</v>
      </c>
      <c r="CF35" s="12" t="str">
        <f>IFERROR(VLOOKUP($A35,'All Running Order working doc'!$A$4:$CO$60,CF$100,FALSE),"-")</f>
        <v>-</v>
      </c>
      <c r="CG35" s="12" t="str">
        <f>IFERROR(VLOOKUP($A35,'All Running Order working doc'!$A$4:$CO$60,CG$100,FALSE),"-")</f>
        <v>-</v>
      </c>
      <c r="CH35" s="12" t="str">
        <f>IFERROR(VLOOKUP($A35,'All Running Order working doc'!$A$4:$CO$60,CH$100,FALSE),"-")</f>
        <v>-</v>
      </c>
      <c r="CI35" s="12" t="str">
        <f>IFERROR(VLOOKUP($A35,'All Running Order working doc'!$A$4:$CO$60,CI$100,FALSE),"-")</f>
        <v>-</v>
      </c>
      <c r="CJ35" s="12" t="str">
        <f>IFERROR(VLOOKUP($A35,'All Running Order working doc'!$A$4:$CO$60,CJ$100,FALSE),"-")</f>
        <v>-</v>
      </c>
      <c r="CK35" s="12" t="str">
        <f>IFERROR(VLOOKUP($A35,'All Running Order working doc'!$A$4:$CO$60,CK$100,FALSE),"-")</f>
        <v>-</v>
      </c>
      <c r="CL35" s="12" t="str">
        <f>IFERROR(VLOOKUP($A35,'All Running Order working doc'!$A$4:$CO$60,CL$100,FALSE),"-")</f>
        <v>-</v>
      </c>
      <c r="CM35" s="12" t="str">
        <f>IFERROR(VLOOKUP($A35,'All Running Order working doc'!$A$4:$CO$60,CM$100,FALSE),"-")</f>
        <v>-</v>
      </c>
      <c r="CN35" s="12" t="str">
        <f>IFERROR(VLOOKUP($A35,'All Running Order working doc'!$A$4:$CO$60,CN$100,FALSE),"-")</f>
        <v>-</v>
      </c>
      <c r="CQ35" s="3">
        <v>32</v>
      </c>
    </row>
    <row r="36" spans="1:95" x14ac:dyDescent="0.3">
      <c r="A36" s="3" t="str">
        <f>CONCATENATE(Constants!$B$2,CQ36,)</f>
        <v>Red IRS33</v>
      </c>
      <c r="B36" s="12" t="str">
        <f>IFERROR(VLOOKUP($A36,'All Running Order working doc'!$A$4:$CO$60,B$100,FALSE),"-")</f>
        <v>-</v>
      </c>
      <c r="C36" s="12" t="str">
        <f>IFERROR(VLOOKUP($A36,'All Running Order working doc'!$A$4:$CO$60,C$100,FALSE),"-")</f>
        <v>-</v>
      </c>
      <c r="D36" s="12" t="str">
        <f>IFERROR(VLOOKUP($A36,'All Running Order working doc'!$A$4:$CO$60,D$100,FALSE),"-")</f>
        <v>-</v>
      </c>
      <c r="E36" s="12" t="str">
        <f>IFERROR(VLOOKUP($A36,'All Running Order working doc'!$A$4:$CO$60,E$100,FALSE),"-")</f>
        <v>-</v>
      </c>
      <c r="F36" s="12" t="str">
        <f>IFERROR(VLOOKUP($A36,'All Running Order working doc'!$A$4:$CO$60,F$100,FALSE),"-")</f>
        <v>-</v>
      </c>
      <c r="G36" s="12" t="str">
        <f>IFERROR(VLOOKUP($A36,'All Running Order working doc'!$A$4:$CO$60,G$100,FALSE),"-")</f>
        <v>-</v>
      </c>
      <c r="H36" s="12" t="str">
        <f>IFERROR(VLOOKUP($A36,'All Running Order working doc'!$A$4:$CO$60,H$100,FALSE),"-")</f>
        <v>-</v>
      </c>
      <c r="I36" s="12" t="str">
        <f>IFERROR(VLOOKUP($A36,'All Running Order working doc'!$A$4:$CO$60,I$100,FALSE),"-")</f>
        <v>-</v>
      </c>
      <c r="J36" s="12" t="str">
        <f>IFERROR(VLOOKUP($A36,'All Running Order working doc'!$A$4:$CO$60,J$100,FALSE),"-")</f>
        <v>-</v>
      </c>
      <c r="K36" s="12" t="str">
        <f>IFERROR(VLOOKUP($A36,'All Running Order working doc'!$A$4:$CO$60,K$100,FALSE),"-")</f>
        <v>-</v>
      </c>
      <c r="L36" s="12" t="str">
        <f>IFERROR(VLOOKUP($A36,'All Running Order working doc'!$A$4:$CO$60,L$100,FALSE),"-")</f>
        <v>-</v>
      </c>
      <c r="M36" s="12" t="str">
        <f>IFERROR(VLOOKUP($A36,'All Running Order working doc'!$A$4:$CO$60,M$100,FALSE),"-")</f>
        <v>-</v>
      </c>
      <c r="N36" s="12" t="str">
        <f>IFERROR(VLOOKUP($A36,'All Running Order working doc'!$A$4:$CO$60,N$100,FALSE),"-")</f>
        <v>-</v>
      </c>
      <c r="O36" s="12" t="str">
        <f>IFERROR(VLOOKUP($A36,'All Running Order working doc'!$A$4:$CO$60,O$100,FALSE),"-")</f>
        <v>-</v>
      </c>
      <c r="P36" s="12" t="str">
        <f>IFERROR(VLOOKUP($A36,'All Running Order working doc'!$A$4:$CO$60,P$100,FALSE),"-")</f>
        <v>-</v>
      </c>
      <c r="Q36" s="12" t="str">
        <f>IFERROR(VLOOKUP($A36,'All Running Order working doc'!$A$4:$CO$60,Q$100,FALSE),"-")</f>
        <v>-</v>
      </c>
      <c r="R36" s="12" t="str">
        <f>IFERROR(VLOOKUP($A36,'All Running Order working doc'!$A$4:$CO$60,R$100,FALSE),"-")</f>
        <v>-</v>
      </c>
      <c r="S36" s="12" t="str">
        <f>IFERROR(VLOOKUP($A36,'All Running Order working doc'!$A$4:$CO$60,S$100,FALSE),"-")</f>
        <v>-</v>
      </c>
      <c r="T36" s="12" t="str">
        <f>IFERROR(VLOOKUP($A36,'All Running Order working doc'!$A$4:$CO$60,T$100,FALSE),"-")</f>
        <v>-</v>
      </c>
      <c r="U36" s="12" t="str">
        <f>IFERROR(VLOOKUP($A36,'All Running Order working doc'!$A$4:$CO$60,U$100,FALSE),"-")</f>
        <v>-</v>
      </c>
      <c r="V36" s="12" t="str">
        <f>IFERROR(VLOOKUP($A36,'All Running Order working doc'!$A$4:$CO$60,V$100,FALSE),"-")</f>
        <v>-</v>
      </c>
      <c r="W36" s="12" t="str">
        <f>IFERROR(VLOOKUP($A36,'All Running Order working doc'!$A$4:$CO$60,W$100,FALSE),"-")</f>
        <v>-</v>
      </c>
      <c r="X36" s="12" t="str">
        <f>IFERROR(VLOOKUP($A36,'All Running Order working doc'!$A$4:$CO$60,X$100,FALSE),"-")</f>
        <v>-</v>
      </c>
      <c r="Y36" s="12" t="str">
        <f>IFERROR(VLOOKUP($A36,'All Running Order working doc'!$A$4:$CO$60,Y$100,FALSE),"-")</f>
        <v>-</v>
      </c>
      <c r="Z36" s="12" t="str">
        <f>IFERROR(VLOOKUP($A36,'All Running Order working doc'!$A$4:$CO$60,Z$100,FALSE),"-")</f>
        <v>-</v>
      </c>
      <c r="AA36" s="12" t="str">
        <f>IFERROR(VLOOKUP($A36,'All Running Order working doc'!$A$4:$CO$60,AA$100,FALSE),"-")</f>
        <v>-</v>
      </c>
      <c r="AB36" s="12" t="str">
        <f>IFERROR(VLOOKUP($A36,'All Running Order working doc'!$A$4:$CO$60,AB$100,FALSE),"-")</f>
        <v>-</v>
      </c>
      <c r="AC36" s="12" t="str">
        <f>IFERROR(VLOOKUP($A36,'All Running Order working doc'!$A$4:$CO$60,AC$100,FALSE),"-")</f>
        <v>-</v>
      </c>
      <c r="AD36" s="12" t="str">
        <f>IFERROR(VLOOKUP($A36,'All Running Order working doc'!$A$4:$CO$60,AD$100,FALSE),"-")</f>
        <v>-</v>
      </c>
      <c r="AE36" s="12" t="str">
        <f>IFERROR(VLOOKUP($A36,'All Running Order working doc'!$A$4:$CO$60,AE$100,FALSE),"-")</f>
        <v>-</v>
      </c>
      <c r="AF36" s="12" t="str">
        <f>IFERROR(VLOOKUP($A36,'All Running Order working doc'!$A$4:$CO$60,AF$100,FALSE),"-")</f>
        <v>-</v>
      </c>
      <c r="AG36" s="12" t="str">
        <f>IFERROR(VLOOKUP($A36,'All Running Order working doc'!$A$4:$CO$60,AG$100,FALSE),"-")</f>
        <v>-</v>
      </c>
      <c r="AH36" s="12" t="str">
        <f>IFERROR(VLOOKUP($A36,'All Running Order working doc'!$A$4:$CO$60,AH$100,FALSE),"-")</f>
        <v>-</v>
      </c>
      <c r="AI36" s="12" t="str">
        <f>IFERROR(VLOOKUP($A36,'All Running Order working doc'!$A$4:$CO$60,AI$100,FALSE),"-")</f>
        <v>-</v>
      </c>
      <c r="AJ36" s="12" t="str">
        <f>IFERROR(VLOOKUP($A36,'All Running Order working doc'!$A$4:$CO$60,AJ$100,FALSE),"-")</f>
        <v>-</v>
      </c>
      <c r="AK36" s="12" t="str">
        <f>IFERROR(VLOOKUP($A36,'All Running Order working doc'!$A$4:$CO$60,AK$100,FALSE),"-")</f>
        <v>-</v>
      </c>
      <c r="AL36" s="12" t="str">
        <f>IFERROR(VLOOKUP($A36,'All Running Order working doc'!$A$4:$CO$60,AL$100,FALSE),"-")</f>
        <v>-</v>
      </c>
      <c r="AM36" s="12" t="str">
        <f>IFERROR(VLOOKUP($A36,'All Running Order working doc'!$A$4:$CO$60,AM$100,FALSE),"-")</f>
        <v>-</v>
      </c>
      <c r="AN36" s="12" t="str">
        <f>IFERROR(VLOOKUP($A36,'All Running Order working doc'!$A$4:$CO$60,AN$100,FALSE),"-")</f>
        <v>-</v>
      </c>
      <c r="AO36" s="12" t="str">
        <f>IFERROR(VLOOKUP($A36,'All Running Order working doc'!$A$4:$CO$60,AO$100,FALSE),"-")</f>
        <v>-</v>
      </c>
      <c r="AP36" s="12" t="str">
        <f>IFERROR(VLOOKUP($A36,'All Running Order working doc'!$A$4:$CO$60,AP$100,FALSE),"-")</f>
        <v>-</v>
      </c>
      <c r="AQ36" s="12" t="str">
        <f>IFERROR(VLOOKUP($A36,'All Running Order working doc'!$A$4:$CO$60,AQ$100,FALSE),"-")</f>
        <v>-</v>
      </c>
      <c r="AR36" s="12" t="str">
        <f>IFERROR(VLOOKUP($A36,'All Running Order working doc'!$A$4:$CO$60,AR$100,FALSE),"-")</f>
        <v>-</v>
      </c>
      <c r="AS36" s="12" t="str">
        <f>IFERROR(VLOOKUP($A36,'All Running Order working doc'!$A$4:$CO$60,AS$100,FALSE),"-")</f>
        <v>-</v>
      </c>
      <c r="AT36" s="12" t="str">
        <f>IFERROR(VLOOKUP($A36,'All Running Order working doc'!$A$4:$CO$60,AT$100,FALSE),"-")</f>
        <v>-</v>
      </c>
      <c r="AU36" s="12" t="str">
        <f>IFERROR(VLOOKUP($A36,'All Running Order working doc'!$A$4:$CO$60,AU$100,FALSE),"-")</f>
        <v>-</v>
      </c>
      <c r="AV36" s="12" t="str">
        <f>IFERROR(VLOOKUP($A36,'All Running Order working doc'!$A$4:$CO$60,AV$100,FALSE),"-")</f>
        <v>-</v>
      </c>
      <c r="AW36" s="12" t="str">
        <f>IFERROR(VLOOKUP($A36,'All Running Order working doc'!$A$4:$CO$60,AW$100,FALSE),"-")</f>
        <v>-</v>
      </c>
      <c r="AX36" s="12" t="str">
        <f>IFERROR(VLOOKUP($A36,'All Running Order working doc'!$A$4:$CO$60,AX$100,FALSE),"-")</f>
        <v>-</v>
      </c>
      <c r="AY36" s="12" t="str">
        <f>IFERROR(VLOOKUP($A36,'All Running Order working doc'!$A$4:$CO$60,AY$100,FALSE),"-")</f>
        <v>-</v>
      </c>
      <c r="AZ36" s="12" t="str">
        <f>IFERROR(VLOOKUP($A36,'All Running Order working doc'!$A$4:$CO$60,AZ$100,FALSE),"-")</f>
        <v>-</v>
      </c>
      <c r="BA36" s="12" t="str">
        <f>IFERROR(VLOOKUP($A36,'All Running Order working doc'!$A$4:$CO$60,BA$100,FALSE),"-")</f>
        <v>-</v>
      </c>
      <c r="BB36" s="12" t="str">
        <f>IFERROR(VLOOKUP($A36,'All Running Order working doc'!$A$4:$CO$60,BB$100,FALSE),"-")</f>
        <v>-</v>
      </c>
      <c r="BC36" s="12" t="str">
        <f>IFERROR(VLOOKUP($A36,'All Running Order working doc'!$A$4:$CO$60,BC$100,FALSE),"-")</f>
        <v>-</v>
      </c>
      <c r="BD36" s="12" t="str">
        <f>IFERROR(VLOOKUP($A36,'All Running Order working doc'!$A$4:$CO$60,BD$100,FALSE),"-")</f>
        <v>-</v>
      </c>
      <c r="BE36" s="12" t="str">
        <f>IFERROR(VLOOKUP($A36,'All Running Order working doc'!$A$4:$CO$60,BE$100,FALSE),"-")</f>
        <v>-</v>
      </c>
      <c r="BF36" s="12" t="str">
        <f>IFERROR(VLOOKUP($A36,'All Running Order working doc'!$A$4:$CO$60,BF$100,FALSE),"-")</f>
        <v>-</v>
      </c>
      <c r="BG36" s="12" t="str">
        <f>IFERROR(VLOOKUP($A36,'All Running Order working doc'!$A$4:$CO$60,BG$100,FALSE),"-")</f>
        <v>-</v>
      </c>
      <c r="BH36" s="12" t="str">
        <f>IFERROR(VLOOKUP($A36,'All Running Order working doc'!$A$4:$CO$60,BH$100,FALSE),"-")</f>
        <v>-</v>
      </c>
      <c r="BI36" s="12" t="str">
        <f>IFERROR(VLOOKUP($A36,'All Running Order working doc'!$A$4:$CO$60,BI$100,FALSE),"-")</f>
        <v>-</v>
      </c>
      <c r="BJ36" s="12" t="str">
        <f>IFERROR(VLOOKUP($A36,'All Running Order working doc'!$A$4:$CO$60,BJ$100,FALSE),"-")</f>
        <v>-</v>
      </c>
      <c r="BK36" s="12" t="str">
        <f>IFERROR(VLOOKUP($A36,'All Running Order working doc'!$A$4:$CO$60,BK$100,FALSE),"-")</f>
        <v>-</v>
      </c>
      <c r="BL36" s="12" t="str">
        <f>IFERROR(VLOOKUP($A36,'All Running Order working doc'!$A$4:$CO$60,BL$100,FALSE),"-")</f>
        <v>-</v>
      </c>
      <c r="BM36" s="12" t="str">
        <f>IFERROR(VLOOKUP($A36,'All Running Order working doc'!$A$4:$CO$60,BM$100,FALSE),"-")</f>
        <v>-</v>
      </c>
      <c r="BN36" s="12" t="str">
        <f>IFERROR(VLOOKUP($A36,'All Running Order working doc'!$A$4:$CO$60,BN$100,FALSE),"-")</f>
        <v>-</v>
      </c>
      <c r="BO36" s="12" t="str">
        <f>IFERROR(VLOOKUP($A36,'All Running Order working doc'!$A$4:$CO$60,BO$100,FALSE),"-")</f>
        <v>-</v>
      </c>
      <c r="BP36" s="12" t="str">
        <f>IFERROR(VLOOKUP($A36,'All Running Order working doc'!$A$4:$CO$60,BP$100,FALSE),"-")</f>
        <v>-</v>
      </c>
      <c r="BQ36" s="12" t="str">
        <f>IFERROR(VLOOKUP($A36,'All Running Order working doc'!$A$4:$CO$60,BQ$100,FALSE),"-")</f>
        <v>-</v>
      </c>
      <c r="BR36" s="12" t="str">
        <f>IFERROR(VLOOKUP($A36,'All Running Order working doc'!$A$4:$CO$60,BR$100,FALSE),"-")</f>
        <v>-</v>
      </c>
      <c r="BS36" s="12" t="str">
        <f>IFERROR(VLOOKUP($A36,'All Running Order working doc'!$A$4:$CO$60,BS$100,FALSE),"-")</f>
        <v>-</v>
      </c>
      <c r="BT36" s="12" t="str">
        <f>IFERROR(VLOOKUP($A36,'All Running Order working doc'!$A$4:$CO$60,BT$100,FALSE),"-")</f>
        <v>-</v>
      </c>
      <c r="BU36" s="12" t="str">
        <f>IFERROR(VLOOKUP($A36,'All Running Order working doc'!$A$4:$CO$60,BU$100,FALSE),"-")</f>
        <v>-</v>
      </c>
      <c r="BV36" s="12" t="str">
        <f>IFERROR(VLOOKUP($A36,'All Running Order working doc'!$A$4:$CO$60,BV$100,FALSE),"-")</f>
        <v>-</v>
      </c>
      <c r="BW36" s="12" t="str">
        <f>IFERROR(VLOOKUP($A36,'All Running Order working doc'!$A$4:$CO$60,BW$100,FALSE),"-")</f>
        <v>-</v>
      </c>
      <c r="BX36" s="12" t="str">
        <f>IFERROR(VLOOKUP($A36,'All Running Order working doc'!$A$4:$CO$60,BX$100,FALSE),"-")</f>
        <v>-</v>
      </c>
      <c r="BY36" s="12" t="str">
        <f>IFERROR(VLOOKUP($A36,'All Running Order working doc'!$A$4:$CO$60,BY$100,FALSE),"-")</f>
        <v>-</v>
      </c>
      <c r="BZ36" s="12" t="str">
        <f>IFERROR(VLOOKUP($A36,'All Running Order working doc'!$A$4:$CO$60,BZ$100,FALSE),"-")</f>
        <v>-</v>
      </c>
      <c r="CA36" s="12" t="str">
        <f>IFERROR(VLOOKUP($A36,'All Running Order working doc'!$A$4:$CO$60,CA$100,FALSE),"-")</f>
        <v>-</v>
      </c>
      <c r="CB36" s="12" t="str">
        <f>IFERROR(VLOOKUP($A36,'All Running Order working doc'!$A$4:$CO$60,CB$100,FALSE),"-")</f>
        <v>-</v>
      </c>
      <c r="CC36" s="12" t="str">
        <f>IFERROR(VLOOKUP($A36,'All Running Order working doc'!$A$4:$CO$60,CC$100,FALSE),"-")</f>
        <v>-</v>
      </c>
      <c r="CD36" s="12" t="str">
        <f>IFERROR(VLOOKUP($A36,'All Running Order working doc'!$A$4:$CO$60,CD$100,FALSE),"-")</f>
        <v>-</v>
      </c>
      <c r="CE36" s="12" t="str">
        <f>IFERROR(VLOOKUP($A36,'All Running Order working doc'!$A$4:$CO$60,CE$100,FALSE),"-")</f>
        <v>-</v>
      </c>
      <c r="CF36" s="12" t="str">
        <f>IFERROR(VLOOKUP($A36,'All Running Order working doc'!$A$4:$CO$60,CF$100,FALSE),"-")</f>
        <v>-</v>
      </c>
      <c r="CG36" s="12" t="str">
        <f>IFERROR(VLOOKUP($A36,'All Running Order working doc'!$A$4:$CO$60,CG$100,FALSE),"-")</f>
        <v>-</v>
      </c>
      <c r="CH36" s="12" t="str">
        <f>IFERROR(VLOOKUP($A36,'All Running Order working doc'!$A$4:$CO$60,CH$100,FALSE),"-")</f>
        <v>-</v>
      </c>
      <c r="CI36" s="12" t="str">
        <f>IFERROR(VLOOKUP($A36,'All Running Order working doc'!$A$4:$CO$60,CI$100,FALSE),"-")</f>
        <v>-</v>
      </c>
      <c r="CJ36" s="12" t="str">
        <f>IFERROR(VLOOKUP($A36,'All Running Order working doc'!$A$4:$CO$60,CJ$100,FALSE),"-")</f>
        <v>-</v>
      </c>
      <c r="CK36" s="12" t="str">
        <f>IFERROR(VLOOKUP($A36,'All Running Order working doc'!$A$4:$CO$60,CK$100,FALSE),"-")</f>
        <v>-</v>
      </c>
      <c r="CL36" s="12" t="str">
        <f>IFERROR(VLOOKUP($A36,'All Running Order working doc'!$A$4:$CO$60,CL$100,FALSE),"-")</f>
        <v>-</v>
      </c>
      <c r="CM36" s="12" t="str">
        <f>IFERROR(VLOOKUP($A36,'All Running Order working doc'!$A$4:$CO$60,CM$100,FALSE),"-")</f>
        <v>-</v>
      </c>
      <c r="CN36" s="12" t="str">
        <f>IFERROR(VLOOKUP($A36,'All Running Order working doc'!$A$4:$CO$60,CN$100,FALSE),"-")</f>
        <v>-</v>
      </c>
      <c r="CQ36" s="3">
        <v>33</v>
      </c>
    </row>
    <row r="37" spans="1:95" x14ac:dyDescent="0.3">
      <c r="A37" s="3" t="str">
        <f>CONCATENATE(Constants!$B$2,CQ37,)</f>
        <v>Red IRS34</v>
      </c>
      <c r="B37" s="12" t="str">
        <f>IFERROR(VLOOKUP($A37,'All Running Order working doc'!$A$4:$CO$60,B$100,FALSE),"-")</f>
        <v>-</v>
      </c>
      <c r="C37" s="12" t="str">
        <f>IFERROR(VLOOKUP($A37,'All Running Order working doc'!$A$4:$CO$60,C$100,FALSE),"-")</f>
        <v>-</v>
      </c>
      <c r="D37" s="12" t="str">
        <f>IFERROR(VLOOKUP($A37,'All Running Order working doc'!$A$4:$CO$60,D$100,FALSE),"-")</f>
        <v>-</v>
      </c>
      <c r="E37" s="12" t="str">
        <f>IFERROR(VLOOKUP($A37,'All Running Order working doc'!$A$4:$CO$60,E$100,FALSE),"-")</f>
        <v>-</v>
      </c>
      <c r="F37" s="12" t="str">
        <f>IFERROR(VLOOKUP($A37,'All Running Order working doc'!$A$4:$CO$60,F$100,FALSE),"-")</f>
        <v>-</v>
      </c>
      <c r="G37" s="12" t="str">
        <f>IFERROR(VLOOKUP($A37,'All Running Order working doc'!$A$4:$CO$60,G$100,FALSE),"-")</f>
        <v>-</v>
      </c>
      <c r="H37" s="12" t="str">
        <f>IFERROR(VLOOKUP($A37,'All Running Order working doc'!$A$4:$CO$60,H$100,FALSE),"-")</f>
        <v>-</v>
      </c>
      <c r="I37" s="12" t="str">
        <f>IFERROR(VLOOKUP($A37,'All Running Order working doc'!$A$4:$CO$60,I$100,FALSE),"-")</f>
        <v>-</v>
      </c>
      <c r="J37" s="12" t="str">
        <f>IFERROR(VLOOKUP($A37,'All Running Order working doc'!$A$4:$CO$60,J$100,FALSE),"-")</f>
        <v>-</v>
      </c>
      <c r="K37" s="12" t="str">
        <f>IFERROR(VLOOKUP($A37,'All Running Order working doc'!$A$4:$CO$60,K$100,FALSE),"-")</f>
        <v>-</v>
      </c>
      <c r="L37" s="12" t="str">
        <f>IFERROR(VLOOKUP($A37,'All Running Order working doc'!$A$4:$CO$60,L$100,FALSE),"-")</f>
        <v>-</v>
      </c>
      <c r="M37" s="12" t="str">
        <f>IFERROR(VLOOKUP($A37,'All Running Order working doc'!$A$4:$CO$60,M$100,FALSE),"-")</f>
        <v>-</v>
      </c>
      <c r="N37" s="12" t="str">
        <f>IFERROR(VLOOKUP($A37,'All Running Order working doc'!$A$4:$CO$60,N$100,FALSE),"-")</f>
        <v>-</v>
      </c>
      <c r="O37" s="12" t="str">
        <f>IFERROR(VLOOKUP($A37,'All Running Order working doc'!$A$4:$CO$60,O$100,FALSE),"-")</f>
        <v>-</v>
      </c>
      <c r="P37" s="12" t="str">
        <f>IFERROR(VLOOKUP($A37,'All Running Order working doc'!$A$4:$CO$60,P$100,FALSE),"-")</f>
        <v>-</v>
      </c>
      <c r="Q37" s="12" t="str">
        <f>IFERROR(VLOOKUP($A37,'All Running Order working doc'!$A$4:$CO$60,Q$100,FALSE),"-")</f>
        <v>-</v>
      </c>
      <c r="R37" s="12" t="str">
        <f>IFERROR(VLOOKUP($A37,'All Running Order working doc'!$A$4:$CO$60,R$100,FALSE),"-")</f>
        <v>-</v>
      </c>
      <c r="S37" s="12" t="str">
        <f>IFERROR(VLOOKUP($A37,'All Running Order working doc'!$A$4:$CO$60,S$100,FALSE),"-")</f>
        <v>-</v>
      </c>
      <c r="T37" s="12" t="str">
        <f>IFERROR(VLOOKUP($A37,'All Running Order working doc'!$A$4:$CO$60,T$100,FALSE),"-")</f>
        <v>-</v>
      </c>
      <c r="U37" s="12" t="str">
        <f>IFERROR(VLOOKUP($A37,'All Running Order working doc'!$A$4:$CO$60,U$100,FALSE),"-")</f>
        <v>-</v>
      </c>
      <c r="V37" s="12" t="str">
        <f>IFERROR(VLOOKUP($A37,'All Running Order working doc'!$A$4:$CO$60,V$100,FALSE),"-")</f>
        <v>-</v>
      </c>
      <c r="W37" s="12" t="str">
        <f>IFERROR(VLOOKUP($A37,'All Running Order working doc'!$A$4:$CO$60,W$100,FALSE),"-")</f>
        <v>-</v>
      </c>
      <c r="X37" s="12" t="str">
        <f>IFERROR(VLOOKUP($A37,'All Running Order working doc'!$A$4:$CO$60,X$100,FALSE),"-")</f>
        <v>-</v>
      </c>
      <c r="Y37" s="12" t="str">
        <f>IFERROR(VLOOKUP($A37,'All Running Order working doc'!$A$4:$CO$60,Y$100,FALSE),"-")</f>
        <v>-</v>
      </c>
      <c r="Z37" s="12" t="str">
        <f>IFERROR(VLOOKUP($A37,'All Running Order working doc'!$A$4:$CO$60,Z$100,FALSE),"-")</f>
        <v>-</v>
      </c>
      <c r="AA37" s="12" t="str">
        <f>IFERROR(VLOOKUP($A37,'All Running Order working doc'!$A$4:$CO$60,AA$100,FALSE),"-")</f>
        <v>-</v>
      </c>
      <c r="AB37" s="12" t="str">
        <f>IFERROR(VLOOKUP($A37,'All Running Order working doc'!$A$4:$CO$60,AB$100,FALSE),"-")</f>
        <v>-</v>
      </c>
      <c r="AC37" s="12" t="str">
        <f>IFERROR(VLOOKUP($A37,'All Running Order working doc'!$A$4:$CO$60,AC$100,FALSE),"-")</f>
        <v>-</v>
      </c>
      <c r="AD37" s="12" t="str">
        <f>IFERROR(VLOOKUP($A37,'All Running Order working doc'!$A$4:$CO$60,AD$100,FALSE),"-")</f>
        <v>-</v>
      </c>
      <c r="AE37" s="12" t="str">
        <f>IFERROR(VLOOKUP($A37,'All Running Order working doc'!$A$4:$CO$60,AE$100,FALSE),"-")</f>
        <v>-</v>
      </c>
      <c r="AF37" s="12" t="str">
        <f>IFERROR(VLOOKUP($A37,'All Running Order working doc'!$A$4:$CO$60,AF$100,FALSE),"-")</f>
        <v>-</v>
      </c>
      <c r="AG37" s="12" t="str">
        <f>IFERROR(VLOOKUP($A37,'All Running Order working doc'!$A$4:$CO$60,AG$100,FALSE),"-")</f>
        <v>-</v>
      </c>
      <c r="AH37" s="12" t="str">
        <f>IFERROR(VLOOKUP($A37,'All Running Order working doc'!$A$4:$CO$60,AH$100,FALSE),"-")</f>
        <v>-</v>
      </c>
      <c r="AI37" s="12" t="str">
        <f>IFERROR(VLOOKUP($A37,'All Running Order working doc'!$A$4:$CO$60,AI$100,FALSE),"-")</f>
        <v>-</v>
      </c>
      <c r="AJ37" s="12" t="str">
        <f>IFERROR(VLOOKUP($A37,'All Running Order working doc'!$A$4:$CO$60,AJ$100,FALSE),"-")</f>
        <v>-</v>
      </c>
      <c r="AK37" s="12" t="str">
        <f>IFERROR(VLOOKUP($A37,'All Running Order working doc'!$A$4:$CO$60,AK$100,FALSE),"-")</f>
        <v>-</v>
      </c>
      <c r="AL37" s="12" t="str">
        <f>IFERROR(VLOOKUP($A37,'All Running Order working doc'!$A$4:$CO$60,AL$100,FALSE),"-")</f>
        <v>-</v>
      </c>
      <c r="AM37" s="12" t="str">
        <f>IFERROR(VLOOKUP($A37,'All Running Order working doc'!$A$4:$CO$60,AM$100,FALSE),"-")</f>
        <v>-</v>
      </c>
      <c r="AN37" s="12" t="str">
        <f>IFERROR(VLOOKUP($A37,'All Running Order working doc'!$A$4:$CO$60,AN$100,FALSE),"-")</f>
        <v>-</v>
      </c>
      <c r="AO37" s="12" t="str">
        <f>IFERROR(VLOOKUP($A37,'All Running Order working doc'!$A$4:$CO$60,AO$100,FALSE),"-")</f>
        <v>-</v>
      </c>
      <c r="AP37" s="12" t="str">
        <f>IFERROR(VLOOKUP($A37,'All Running Order working doc'!$A$4:$CO$60,AP$100,FALSE),"-")</f>
        <v>-</v>
      </c>
      <c r="AQ37" s="12" t="str">
        <f>IFERROR(VLOOKUP($A37,'All Running Order working doc'!$A$4:$CO$60,AQ$100,FALSE),"-")</f>
        <v>-</v>
      </c>
      <c r="AR37" s="12" t="str">
        <f>IFERROR(VLOOKUP($A37,'All Running Order working doc'!$A$4:$CO$60,AR$100,FALSE),"-")</f>
        <v>-</v>
      </c>
      <c r="AS37" s="12" t="str">
        <f>IFERROR(VLOOKUP($A37,'All Running Order working doc'!$A$4:$CO$60,AS$100,FALSE),"-")</f>
        <v>-</v>
      </c>
      <c r="AT37" s="12" t="str">
        <f>IFERROR(VLOOKUP($A37,'All Running Order working doc'!$A$4:$CO$60,AT$100,FALSE),"-")</f>
        <v>-</v>
      </c>
      <c r="AU37" s="12" t="str">
        <f>IFERROR(VLOOKUP($A37,'All Running Order working doc'!$A$4:$CO$60,AU$100,FALSE),"-")</f>
        <v>-</v>
      </c>
      <c r="AV37" s="12" t="str">
        <f>IFERROR(VLOOKUP($A37,'All Running Order working doc'!$A$4:$CO$60,AV$100,FALSE),"-")</f>
        <v>-</v>
      </c>
      <c r="AW37" s="12" t="str">
        <f>IFERROR(VLOOKUP($A37,'All Running Order working doc'!$A$4:$CO$60,AW$100,FALSE),"-")</f>
        <v>-</v>
      </c>
      <c r="AX37" s="12" t="str">
        <f>IFERROR(VLOOKUP($A37,'All Running Order working doc'!$A$4:$CO$60,AX$100,FALSE),"-")</f>
        <v>-</v>
      </c>
      <c r="AY37" s="12" t="str">
        <f>IFERROR(VLOOKUP($A37,'All Running Order working doc'!$A$4:$CO$60,AY$100,FALSE),"-")</f>
        <v>-</v>
      </c>
      <c r="AZ37" s="12" t="str">
        <f>IFERROR(VLOOKUP($A37,'All Running Order working doc'!$A$4:$CO$60,AZ$100,FALSE),"-")</f>
        <v>-</v>
      </c>
      <c r="BA37" s="12" t="str">
        <f>IFERROR(VLOOKUP($A37,'All Running Order working doc'!$A$4:$CO$60,BA$100,FALSE),"-")</f>
        <v>-</v>
      </c>
      <c r="BB37" s="12" t="str">
        <f>IFERROR(VLOOKUP($A37,'All Running Order working doc'!$A$4:$CO$60,BB$100,FALSE),"-")</f>
        <v>-</v>
      </c>
      <c r="BC37" s="12" t="str">
        <f>IFERROR(VLOOKUP($A37,'All Running Order working doc'!$A$4:$CO$60,BC$100,FALSE),"-")</f>
        <v>-</v>
      </c>
      <c r="BD37" s="12" t="str">
        <f>IFERROR(VLOOKUP($A37,'All Running Order working doc'!$A$4:$CO$60,BD$100,FALSE),"-")</f>
        <v>-</v>
      </c>
      <c r="BE37" s="12" t="str">
        <f>IFERROR(VLOOKUP($A37,'All Running Order working doc'!$A$4:$CO$60,BE$100,FALSE),"-")</f>
        <v>-</v>
      </c>
      <c r="BF37" s="12" t="str">
        <f>IFERROR(VLOOKUP($A37,'All Running Order working doc'!$A$4:$CO$60,BF$100,FALSE),"-")</f>
        <v>-</v>
      </c>
      <c r="BG37" s="12" t="str">
        <f>IFERROR(VLOOKUP($A37,'All Running Order working doc'!$A$4:$CO$60,BG$100,FALSE),"-")</f>
        <v>-</v>
      </c>
      <c r="BH37" s="12" t="str">
        <f>IFERROR(VLOOKUP($A37,'All Running Order working doc'!$A$4:$CO$60,BH$100,FALSE),"-")</f>
        <v>-</v>
      </c>
      <c r="BI37" s="12" t="str">
        <f>IFERROR(VLOOKUP($A37,'All Running Order working doc'!$A$4:$CO$60,BI$100,FALSE),"-")</f>
        <v>-</v>
      </c>
      <c r="BJ37" s="12" t="str">
        <f>IFERROR(VLOOKUP($A37,'All Running Order working doc'!$A$4:$CO$60,BJ$100,FALSE),"-")</f>
        <v>-</v>
      </c>
      <c r="BK37" s="12" t="str">
        <f>IFERROR(VLOOKUP($A37,'All Running Order working doc'!$A$4:$CO$60,BK$100,FALSE),"-")</f>
        <v>-</v>
      </c>
      <c r="BL37" s="12" t="str">
        <f>IFERROR(VLOOKUP($A37,'All Running Order working doc'!$A$4:$CO$60,BL$100,FALSE),"-")</f>
        <v>-</v>
      </c>
      <c r="BM37" s="12" t="str">
        <f>IFERROR(VLOOKUP($A37,'All Running Order working doc'!$A$4:$CO$60,BM$100,FALSE),"-")</f>
        <v>-</v>
      </c>
      <c r="BN37" s="12" t="str">
        <f>IFERROR(VLOOKUP($A37,'All Running Order working doc'!$A$4:$CO$60,BN$100,FALSE),"-")</f>
        <v>-</v>
      </c>
      <c r="BO37" s="12" t="str">
        <f>IFERROR(VLOOKUP($A37,'All Running Order working doc'!$A$4:$CO$60,BO$100,FALSE),"-")</f>
        <v>-</v>
      </c>
      <c r="BP37" s="12" t="str">
        <f>IFERROR(VLOOKUP($A37,'All Running Order working doc'!$A$4:$CO$60,BP$100,FALSE),"-")</f>
        <v>-</v>
      </c>
      <c r="BQ37" s="12" t="str">
        <f>IFERROR(VLOOKUP($A37,'All Running Order working doc'!$A$4:$CO$60,BQ$100,FALSE),"-")</f>
        <v>-</v>
      </c>
      <c r="BR37" s="12" t="str">
        <f>IFERROR(VLOOKUP($A37,'All Running Order working doc'!$A$4:$CO$60,BR$100,FALSE),"-")</f>
        <v>-</v>
      </c>
      <c r="BS37" s="12" t="str">
        <f>IFERROR(VLOOKUP($A37,'All Running Order working doc'!$A$4:$CO$60,BS$100,FALSE),"-")</f>
        <v>-</v>
      </c>
      <c r="BT37" s="12" t="str">
        <f>IFERROR(VLOOKUP($A37,'All Running Order working doc'!$A$4:$CO$60,BT$100,FALSE),"-")</f>
        <v>-</v>
      </c>
      <c r="BU37" s="12" t="str">
        <f>IFERROR(VLOOKUP($A37,'All Running Order working doc'!$A$4:$CO$60,BU$100,FALSE),"-")</f>
        <v>-</v>
      </c>
      <c r="BV37" s="12" t="str">
        <f>IFERROR(VLOOKUP($A37,'All Running Order working doc'!$A$4:$CO$60,BV$100,FALSE),"-")</f>
        <v>-</v>
      </c>
      <c r="BW37" s="12" t="str">
        <f>IFERROR(VLOOKUP($A37,'All Running Order working doc'!$A$4:$CO$60,BW$100,FALSE),"-")</f>
        <v>-</v>
      </c>
      <c r="BX37" s="12" t="str">
        <f>IFERROR(VLOOKUP($A37,'All Running Order working doc'!$A$4:$CO$60,BX$100,FALSE),"-")</f>
        <v>-</v>
      </c>
      <c r="BY37" s="12" t="str">
        <f>IFERROR(VLOOKUP($A37,'All Running Order working doc'!$A$4:$CO$60,BY$100,FALSE),"-")</f>
        <v>-</v>
      </c>
      <c r="BZ37" s="12" t="str">
        <f>IFERROR(VLOOKUP($A37,'All Running Order working doc'!$A$4:$CO$60,BZ$100,FALSE),"-")</f>
        <v>-</v>
      </c>
      <c r="CA37" s="12" t="str">
        <f>IFERROR(VLOOKUP($A37,'All Running Order working doc'!$A$4:$CO$60,CA$100,FALSE),"-")</f>
        <v>-</v>
      </c>
      <c r="CB37" s="12" t="str">
        <f>IFERROR(VLOOKUP($A37,'All Running Order working doc'!$A$4:$CO$60,CB$100,FALSE),"-")</f>
        <v>-</v>
      </c>
      <c r="CC37" s="12" t="str">
        <f>IFERROR(VLOOKUP($A37,'All Running Order working doc'!$A$4:$CO$60,CC$100,FALSE),"-")</f>
        <v>-</v>
      </c>
      <c r="CD37" s="12" t="str">
        <f>IFERROR(VLOOKUP($A37,'All Running Order working doc'!$A$4:$CO$60,CD$100,FALSE),"-")</f>
        <v>-</v>
      </c>
      <c r="CE37" s="12" t="str">
        <f>IFERROR(VLOOKUP($A37,'All Running Order working doc'!$A$4:$CO$60,CE$100,FALSE),"-")</f>
        <v>-</v>
      </c>
      <c r="CF37" s="12" t="str">
        <f>IFERROR(VLOOKUP($A37,'All Running Order working doc'!$A$4:$CO$60,CF$100,FALSE),"-")</f>
        <v>-</v>
      </c>
      <c r="CG37" s="12" t="str">
        <f>IFERROR(VLOOKUP($A37,'All Running Order working doc'!$A$4:$CO$60,CG$100,FALSE),"-")</f>
        <v>-</v>
      </c>
      <c r="CH37" s="12" t="str">
        <f>IFERROR(VLOOKUP($A37,'All Running Order working doc'!$A$4:$CO$60,CH$100,FALSE),"-")</f>
        <v>-</v>
      </c>
      <c r="CI37" s="12" t="str">
        <f>IFERROR(VLOOKUP($A37,'All Running Order working doc'!$A$4:$CO$60,CI$100,FALSE),"-")</f>
        <v>-</v>
      </c>
      <c r="CJ37" s="12" t="str">
        <f>IFERROR(VLOOKUP($A37,'All Running Order working doc'!$A$4:$CO$60,CJ$100,FALSE),"-")</f>
        <v>-</v>
      </c>
      <c r="CK37" s="12" t="str">
        <f>IFERROR(VLOOKUP($A37,'All Running Order working doc'!$A$4:$CO$60,CK$100,FALSE),"-")</f>
        <v>-</v>
      </c>
      <c r="CL37" s="12" t="str">
        <f>IFERROR(VLOOKUP($A37,'All Running Order working doc'!$A$4:$CO$60,CL$100,FALSE),"-")</f>
        <v>-</v>
      </c>
      <c r="CM37" s="12" t="str">
        <f>IFERROR(VLOOKUP($A37,'All Running Order working doc'!$A$4:$CO$60,CM$100,FALSE),"-")</f>
        <v>-</v>
      </c>
      <c r="CN37" s="12" t="str">
        <f>IFERROR(VLOOKUP($A37,'All Running Order working doc'!$A$4:$CO$60,CN$100,FALSE),"-")</f>
        <v>-</v>
      </c>
      <c r="CQ37" s="3">
        <v>34</v>
      </c>
    </row>
    <row r="38" spans="1:95" x14ac:dyDescent="0.3">
      <c r="A38" s="3" t="str">
        <f>CONCATENATE(Constants!$B$2,CQ38,)</f>
        <v>Red IRS35</v>
      </c>
      <c r="B38" s="12" t="str">
        <f>IFERROR(VLOOKUP($A38,'All Running Order working doc'!$A$4:$CO$60,B$100,FALSE),"-")</f>
        <v>-</v>
      </c>
      <c r="C38" s="12" t="str">
        <f>IFERROR(VLOOKUP($A38,'All Running Order working doc'!$A$4:$CO$60,C$100,FALSE),"-")</f>
        <v>-</v>
      </c>
      <c r="D38" s="12" t="str">
        <f>IFERROR(VLOOKUP($A38,'All Running Order working doc'!$A$4:$CO$60,D$100,FALSE),"-")</f>
        <v>-</v>
      </c>
      <c r="E38" s="12" t="str">
        <f>IFERROR(VLOOKUP($A38,'All Running Order working doc'!$A$4:$CO$60,E$100,FALSE),"-")</f>
        <v>-</v>
      </c>
      <c r="F38" s="12" t="str">
        <f>IFERROR(VLOOKUP($A38,'All Running Order working doc'!$A$4:$CO$60,F$100,FALSE),"-")</f>
        <v>-</v>
      </c>
      <c r="G38" s="12" t="str">
        <f>IFERROR(VLOOKUP($A38,'All Running Order working doc'!$A$4:$CO$60,G$100,FALSE),"-")</f>
        <v>-</v>
      </c>
      <c r="H38" s="12" t="str">
        <f>IFERROR(VLOOKUP($A38,'All Running Order working doc'!$A$4:$CO$60,H$100,FALSE),"-")</f>
        <v>-</v>
      </c>
      <c r="I38" s="12" t="str">
        <f>IFERROR(VLOOKUP($A38,'All Running Order working doc'!$A$4:$CO$60,I$100,FALSE),"-")</f>
        <v>-</v>
      </c>
      <c r="J38" s="12" t="str">
        <f>IFERROR(VLOOKUP($A38,'All Running Order working doc'!$A$4:$CO$60,J$100,FALSE),"-")</f>
        <v>-</v>
      </c>
      <c r="K38" s="12" t="str">
        <f>IFERROR(VLOOKUP($A38,'All Running Order working doc'!$A$4:$CO$60,K$100,FALSE),"-")</f>
        <v>-</v>
      </c>
      <c r="L38" s="12" t="str">
        <f>IFERROR(VLOOKUP($A38,'All Running Order working doc'!$A$4:$CO$60,L$100,FALSE),"-")</f>
        <v>-</v>
      </c>
      <c r="M38" s="12" t="str">
        <f>IFERROR(VLOOKUP($A38,'All Running Order working doc'!$A$4:$CO$60,M$100,FALSE),"-")</f>
        <v>-</v>
      </c>
      <c r="N38" s="12" t="str">
        <f>IFERROR(VLOOKUP($A38,'All Running Order working doc'!$A$4:$CO$60,N$100,FALSE),"-")</f>
        <v>-</v>
      </c>
      <c r="O38" s="12" t="str">
        <f>IFERROR(VLOOKUP($A38,'All Running Order working doc'!$A$4:$CO$60,O$100,FALSE),"-")</f>
        <v>-</v>
      </c>
      <c r="P38" s="12" t="str">
        <f>IFERROR(VLOOKUP($A38,'All Running Order working doc'!$A$4:$CO$60,P$100,FALSE),"-")</f>
        <v>-</v>
      </c>
      <c r="Q38" s="12" t="str">
        <f>IFERROR(VLOOKUP($A38,'All Running Order working doc'!$A$4:$CO$60,Q$100,FALSE),"-")</f>
        <v>-</v>
      </c>
      <c r="R38" s="12" t="str">
        <f>IFERROR(VLOOKUP($A38,'All Running Order working doc'!$A$4:$CO$60,R$100,FALSE),"-")</f>
        <v>-</v>
      </c>
      <c r="S38" s="12" t="str">
        <f>IFERROR(VLOOKUP($A38,'All Running Order working doc'!$A$4:$CO$60,S$100,FALSE),"-")</f>
        <v>-</v>
      </c>
      <c r="T38" s="12" t="str">
        <f>IFERROR(VLOOKUP($A38,'All Running Order working doc'!$A$4:$CO$60,T$100,FALSE),"-")</f>
        <v>-</v>
      </c>
      <c r="U38" s="12" t="str">
        <f>IFERROR(VLOOKUP($A38,'All Running Order working doc'!$A$4:$CO$60,U$100,FALSE),"-")</f>
        <v>-</v>
      </c>
      <c r="V38" s="12" t="str">
        <f>IFERROR(VLOOKUP($A38,'All Running Order working doc'!$A$4:$CO$60,V$100,FALSE),"-")</f>
        <v>-</v>
      </c>
      <c r="W38" s="12" t="str">
        <f>IFERROR(VLOOKUP($A38,'All Running Order working doc'!$A$4:$CO$60,W$100,FALSE),"-")</f>
        <v>-</v>
      </c>
      <c r="X38" s="12" t="str">
        <f>IFERROR(VLOOKUP($A38,'All Running Order working doc'!$A$4:$CO$60,X$100,FALSE),"-")</f>
        <v>-</v>
      </c>
      <c r="Y38" s="12" t="str">
        <f>IFERROR(VLOOKUP($A38,'All Running Order working doc'!$A$4:$CO$60,Y$100,FALSE),"-")</f>
        <v>-</v>
      </c>
      <c r="Z38" s="12" t="str">
        <f>IFERROR(VLOOKUP($A38,'All Running Order working doc'!$A$4:$CO$60,Z$100,FALSE),"-")</f>
        <v>-</v>
      </c>
      <c r="AA38" s="12" t="str">
        <f>IFERROR(VLOOKUP($A38,'All Running Order working doc'!$A$4:$CO$60,AA$100,FALSE),"-")</f>
        <v>-</v>
      </c>
      <c r="AB38" s="12" t="str">
        <f>IFERROR(VLOOKUP($A38,'All Running Order working doc'!$A$4:$CO$60,AB$100,FALSE),"-")</f>
        <v>-</v>
      </c>
      <c r="AC38" s="12" t="str">
        <f>IFERROR(VLOOKUP($A38,'All Running Order working doc'!$A$4:$CO$60,AC$100,FALSE),"-")</f>
        <v>-</v>
      </c>
      <c r="AD38" s="12" t="str">
        <f>IFERROR(VLOOKUP($A38,'All Running Order working doc'!$A$4:$CO$60,AD$100,FALSE),"-")</f>
        <v>-</v>
      </c>
      <c r="AE38" s="12" t="str">
        <f>IFERROR(VLOOKUP($A38,'All Running Order working doc'!$A$4:$CO$60,AE$100,FALSE),"-")</f>
        <v>-</v>
      </c>
      <c r="AF38" s="12" t="str">
        <f>IFERROR(VLOOKUP($A38,'All Running Order working doc'!$A$4:$CO$60,AF$100,FALSE),"-")</f>
        <v>-</v>
      </c>
      <c r="AG38" s="12" t="str">
        <f>IFERROR(VLOOKUP($A38,'All Running Order working doc'!$A$4:$CO$60,AG$100,FALSE),"-")</f>
        <v>-</v>
      </c>
      <c r="AH38" s="12" t="str">
        <f>IFERROR(VLOOKUP($A38,'All Running Order working doc'!$A$4:$CO$60,AH$100,FALSE),"-")</f>
        <v>-</v>
      </c>
      <c r="AI38" s="12" t="str">
        <f>IFERROR(VLOOKUP($A38,'All Running Order working doc'!$A$4:$CO$60,AI$100,FALSE),"-")</f>
        <v>-</v>
      </c>
      <c r="AJ38" s="12" t="str">
        <f>IFERROR(VLOOKUP($A38,'All Running Order working doc'!$A$4:$CO$60,AJ$100,FALSE),"-")</f>
        <v>-</v>
      </c>
      <c r="AK38" s="12" t="str">
        <f>IFERROR(VLOOKUP($A38,'All Running Order working doc'!$A$4:$CO$60,AK$100,FALSE),"-")</f>
        <v>-</v>
      </c>
      <c r="AL38" s="12" t="str">
        <f>IFERROR(VLOOKUP($A38,'All Running Order working doc'!$A$4:$CO$60,AL$100,FALSE),"-")</f>
        <v>-</v>
      </c>
      <c r="AM38" s="12" t="str">
        <f>IFERROR(VLOOKUP($A38,'All Running Order working doc'!$A$4:$CO$60,AM$100,FALSE),"-")</f>
        <v>-</v>
      </c>
      <c r="AN38" s="12" t="str">
        <f>IFERROR(VLOOKUP($A38,'All Running Order working doc'!$A$4:$CO$60,AN$100,FALSE),"-")</f>
        <v>-</v>
      </c>
      <c r="AO38" s="12" t="str">
        <f>IFERROR(VLOOKUP($A38,'All Running Order working doc'!$A$4:$CO$60,AO$100,FALSE),"-")</f>
        <v>-</v>
      </c>
      <c r="AP38" s="12" t="str">
        <f>IFERROR(VLOOKUP($A38,'All Running Order working doc'!$A$4:$CO$60,AP$100,FALSE),"-")</f>
        <v>-</v>
      </c>
      <c r="AQ38" s="12" t="str">
        <f>IFERROR(VLOOKUP($A38,'All Running Order working doc'!$A$4:$CO$60,AQ$100,FALSE),"-")</f>
        <v>-</v>
      </c>
      <c r="AR38" s="12" t="str">
        <f>IFERROR(VLOOKUP($A38,'All Running Order working doc'!$A$4:$CO$60,AR$100,FALSE),"-")</f>
        <v>-</v>
      </c>
      <c r="AS38" s="12" t="str">
        <f>IFERROR(VLOOKUP($A38,'All Running Order working doc'!$A$4:$CO$60,AS$100,FALSE),"-")</f>
        <v>-</v>
      </c>
      <c r="AT38" s="12" t="str">
        <f>IFERROR(VLOOKUP($A38,'All Running Order working doc'!$A$4:$CO$60,AT$100,FALSE),"-")</f>
        <v>-</v>
      </c>
      <c r="AU38" s="12" t="str">
        <f>IFERROR(VLOOKUP($A38,'All Running Order working doc'!$A$4:$CO$60,AU$100,FALSE),"-")</f>
        <v>-</v>
      </c>
      <c r="AV38" s="12" t="str">
        <f>IFERROR(VLOOKUP($A38,'All Running Order working doc'!$A$4:$CO$60,AV$100,FALSE),"-")</f>
        <v>-</v>
      </c>
      <c r="AW38" s="12" t="str">
        <f>IFERROR(VLOOKUP($A38,'All Running Order working doc'!$A$4:$CO$60,AW$100,FALSE),"-")</f>
        <v>-</v>
      </c>
      <c r="AX38" s="12" t="str">
        <f>IFERROR(VLOOKUP($A38,'All Running Order working doc'!$A$4:$CO$60,AX$100,FALSE),"-")</f>
        <v>-</v>
      </c>
      <c r="AY38" s="12" t="str">
        <f>IFERROR(VLOOKUP($A38,'All Running Order working doc'!$A$4:$CO$60,AY$100,FALSE),"-")</f>
        <v>-</v>
      </c>
      <c r="AZ38" s="12" t="str">
        <f>IFERROR(VLOOKUP($A38,'All Running Order working doc'!$A$4:$CO$60,AZ$100,FALSE),"-")</f>
        <v>-</v>
      </c>
      <c r="BA38" s="12" t="str">
        <f>IFERROR(VLOOKUP($A38,'All Running Order working doc'!$A$4:$CO$60,BA$100,FALSE),"-")</f>
        <v>-</v>
      </c>
      <c r="BB38" s="12" t="str">
        <f>IFERROR(VLOOKUP($A38,'All Running Order working doc'!$A$4:$CO$60,BB$100,FALSE),"-")</f>
        <v>-</v>
      </c>
      <c r="BC38" s="12" t="str">
        <f>IFERROR(VLOOKUP($A38,'All Running Order working doc'!$A$4:$CO$60,BC$100,FALSE),"-")</f>
        <v>-</v>
      </c>
      <c r="BD38" s="12" t="str">
        <f>IFERROR(VLOOKUP($A38,'All Running Order working doc'!$A$4:$CO$60,BD$100,FALSE),"-")</f>
        <v>-</v>
      </c>
      <c r="BE38" s="12" t="str">
        <f>IFERROR(VLOOKUP($A38,'All Running Order working doc'!$A$4:$CO$60,BE$100,FALSE),"-")</f>
        <v>-</v>
      </c>
      <c r="BF38" s="12" t="str">
        <f>IFERROR(VLOOKUP($A38,'All Running Order working doc'!$A$4:$CO$60,BF$100,FALSE),"-")</f>
        <v>-</v>
      </c>
      <c r="BG38" s="12" t="str">
        <f>IFERROR(VLOOKUP($A38,'All Running Order working doc'!$A$4:$CO$60,BG$100,FALSE),"-")</f>
        <v>-</v>
      </c>
      <c r="BH38" s="12" t="str">
        <f>IFERROR(VLOOKUP($A38,'All Running Order working doc'!$A$4:$CO$60,BH$100,FALSE),"-")</f>
        <v>-</v>
      </c>
      <c r="BI38" s="12" t="str">
        <f>IFERROR(VLOOKUP($A38,'All Running Order working doc'!$A$4:$CO$60,BI$100,FALSE),"-")</f>
        <v>-</v>
      </c>
      <c r="BJ38" s="12" t="str">
        <f>IFERROR(VLOOKUP($A38,'All Running Order working doc'!$A$4:$CO$60,BJ$100,FALSE),"-")</f>
        <v>-</v>
      </c>
      <c r="BK38" s="12" t="str">
        <f>IFERROR(VLOOKUP($A38,'All Running Order working doc'!$A$4:$CO$60,BK$100,FALSE),"-")</f>
        <v>-</v>
      </c>
      <c r="BL38" s="12" t="str">
        <f>IFERROR(VLOOKUP($A38,'All Running Order working doc'!$A$4:$CO$60,BL$100,FALSE),"-")</f>
        <v>-</v>
      </c>
      <c r="BM38" s="12" t="str">
        <f>IFERROR(VLOOKUP($A38,'All Running Order working doc'!$A$4:$CO$60,BM$100,FALSE),"-")</f>
        <v>-</v>
      </c>
      <c r="BN38" s="12" t="str">
        <f>IFERROR(VLOOKUP($A38,'All Running Order working doc'!$A$4:$CO$60,BN$100,FALSE),"-")</f>
        <v>-</v>
      </c>
      <c r="BO38" s="12" t="str">
        <f>IFERROR(VLOOKUP($A38,'All Running Order working doc'!$A$4:$CO$60,BO$100,FALSE),"-")</f>
        <v>-</v>
      </c>
      <c r="BP38" s="12" t="str">
        <f>IFERROR(VLOOKUP($A38,'All Running Order working doc'!$A$4:$CO$60,BP$100,FALSE),"-")</f>
        <v>-</v>
      </c>
      <c r="BQ38" s="12" t="str">
        <f>IFERROR(VLOOKUP($A38,'All Running Order working doc'!$A$4:$CO$60,BQ$100,FALSE),"-")</f>
        <v>-</v>
      </c>
      <c r="BR38" s="12" t="str">
        <f>IFERROR(VLOOKUP($A38,'All Running Order working doc'!$A$4:$CO$60,BR$100,FALSE),"-")</f>
        <v>-</v>
      </c>
      <c r="BS38" s="12" t="str">
        <f>IFERROR(VLOOKUP($A38,'All Running Order working doc'!$A$4:$CO$60,BS$100,FALSE),"-")</f>
        <v>-</v>
      </c>
      <c r="BT38" s="12" t="str">
        <f>IFERROR(VLOOKUP($A38,'All Running Order working doc'!$A$4:$CO$60,BT$100,FALSE),"-")</f>
        <v>-</v>
      </c>
      <c r="BU38" s="12" t="str">
        <f>IFERROR(VLOOKUP($A38,'All Running Order working doc'!$A$4:$CO$60,BU$100,FALSE),"-")</f>
        <v>-</v>
      </c>
      <c r="BV38" s="12" t="str">
        <f>IFERROR(VLOOKUP($A38,'All Running Order working doc'!$A$4:$CO$60,BV$100,FALSE),"-")</f>
        <v>-</v>
      </c>
      <c r="BW38" s="12" t="str">
        <f>IFERROR(VLOOKUP($A38,'All Running Order working doc'!$A$4:$CO$60,BW$100,FALSE),"-")</f>
        <v>-</v>
      </c>
      <c r="BX38" s="12" t="str">
        <f>IFERROR(VLOOKUP($A38,'All Running Order working doc'!$A$4:$CO$60,BX$100,FALSE),"-")</f>
        <v>-</v>
      </c>
      <c r="BY38" s="12" t="str">
        <f>IFERROR(VLOOKUP($A38,'All Running Order working doc'!$A$4:$CO$60,BY$100,FALSE),"-")</f>
        <v>-</v>
      </c>
      <c r="BZ38" s="12" t="str">
        <f>IFERROR(VLOOKUP($A38,'All Running Order working doc'!$A$4:$CO$60,BZ$100,FALSE),"-")</f>
        <v>-</v>
      </c>
      <c r="CA38" s="12" t="str">
        <f>IFERROR(VLOOKUP($A38,'All Running Order working doc'!$A$4:$CO$60,CA$100,FALSE),"-")</f>
        <v>-</v>
      </c>
      <c r="CB38" s="12" t="str">
        <f>IFERROR(VLOOKUP($A38,'All Running Order working doc'!$A$4:$CO$60,CB$100,FALSE),"-")</f>
        <v>-</v>
      </c>
      <c r="CC38" s="12" t="str">
        <f>IFERROR(VLOOKUP($A38,'All Running Order working doc'!$A$4:$CO$60,CC$100,FALSE),"-")</f>
        <v>-</v>
      </c>
      <c r="CD38" s="12" t="str">
        <f>IFERROR(VLOOKUP($A38,'All Running Order working doc'!$A$4:$CO$60,CD$100,FALSE),"-")</f>
        <v>-</v>
      </c>
      <c r="CE38" s="12" t="str">
        <f>IFERROR(VLOOKUP($A38,'All Running Order working doc'!$A$4:$CO$60,CE$100,FALSE),"-")</f>
        <v>-</v>
      </c>
      <c r="CF38" s="12" t="str">
        <f>IFERROR(VLOOKUP($A38,'All Running Order working doc'!$A$4:$CO$60,CF$100,FALSE),"-")</f>
        <v>-</v>
      </c>
      <c r="CG38" s="12" t="str">
        <f>IFERROR(VLOOKUP($A38,'All Running Order working doc'!$A$4:$CO$60,CG$100,FALSE),"-")</f>
        <v>-</v>
      </c>
      <c r="CH38" s="12" t="str">
        <f>IFERROR(VLOOKUP($A38,'All Running Order working doc'!$A$4:$CO$60,CH$100,FALSE),"-")</f>
        <v>-</v>
      </c>
      <c r="CI38" s="12" t="str">
        <f>IFERROR(VLOOKUP($A38,'All Running Order working doc'!$A$4:$CO$60,CI$100,FALSE),"-")</f>
        <v>-</v>
      </c>
      <c r="CJ38" s="12" t="str">
        <f>IFERROR(VLOOKUP($A38,'All Running Order working doc'!$A$4:$CO$60,CJ$100,FALSE),"-")</f>
        <v>-</v>
      </c>
      <c r="CK38" s="12" t="str">
        <f>IFERROR(VLOOKUP($A38,'All Running Order working doc'!$A$4:$CO$60,CK$100,FALSE),"-")</f>
        <v>-</v>
      </c>
      <c r="CL38" s="12" t="str">
        <f>IFERROR(VLOOKUP($A38,'All Running Order working doc'!$A$4:$CO$60,CL$100,FALSE),"-")</f>
        <v>-</v>
      </c>
      <c r="CM38" s="12" t="str">
        <f>IFERROR(VLOOKUP($A38,'All Running Order working doc'!$A$4:$CO$60,CM$100,FALSE),"-")</f>
        <v>-</v>
      </c>
      <c r="CN38" s="12" t="str">
        <f>IFERROR(VLOOKUP($A38,'All Running Order working doc'!$A$4:$CO$60,CN$100,FALSE),"-")</f>
        <v>-</v>
      </c>
      <c r="CQ38" s="3">
        <v>35</v>
      </c>
    </row>
    <row r="39" spans="1:95" x14ac:dyDescent="0.3">
      <c r="A39" s="3" t="str">
        <f>CONCATENATE(Constants!$B$2,CQ39,)</f>
        <v>Red IRS36</v>
      </c>
      <c r="B39" s="12" t="str">
        <f>IFERROR(VLOOKUP($A39,'All Running Order working doc'!$A$4:$CO$60,B$100,FALSE),"-")</f>
        <v>-</v>
      </c>
      <c r="C39" s="12" t="str">
        <f>IFERROR(VLOOKUP($A39,'All Running Order working doc'!$A$4:$CO$60,C$100,FALSE),"-")</f>
        <v>-</v>
      </c>
      <c r="D39" s="12" t="str">
        <f>IFERROR(VLOOKUP($A39,'All Running Order working doc'!$A$4:$CO$60,D$100,FALSE),"-")</f>
        <v>-</v>
      </c>
      <c r="E39" s="12" t="str">
        <f>IFERROR(VLOOKUP($A39,'All Running Order working doc'!$A$4:$CO$60,E$100,FALSE),"-")</f>
        <v>-</v>
      </c>
      <c r="F39" s="12" t="str">
        <f>IFERROR(VLOOKUP($A39,'All Running Order working doc'!$A$4:$CO$60,F$100,FALSE),"-")</f>
        <v>-</v>
      </c>
      <c r="G39" s="12" t="str">
        <f>IFERROR(VLOOKUP($A39,'All Running Order working doc'!$A$4:$CO$60,G$100,FALSE),"-")</f>
        <v>-</v>
      </c>
      <c r="H39" s="12" t="str">
        <f>IFERROR(VLOOKUP($A39,'All Running Order working doc'!$A$4:$CO$60,H$100,FALSE),"-")</f>
        <v>-</v>
      </c>
      <c r="I39" s="12" t="str">
        <f>IFERROR(VLOOKUP($A39,'All Running Order working doc'!$A$4:$CO$60,I$100,FALSE),"-")</f>
        <v>-</v>
      </c>
      <c r="J39" s="12" t="str">
        <f>IFERROR(VLOOKUP($A39,'All Running Order working doc'!$A$4:$CO$60,J$100,FALSE),"-")</f>
        <v>-</v>
      </c>
      <c r="K39" s="12" t="str">
        <f>IFERROR(VLOOKUP($A39,'All Running Order working doc'!$A$4:$CO$60,K$100,FALSE),"-")</f>
        <v>-</v>
      </c>
      <c r="L39" s="12" t="str">
        <f>IFERROR(VLOOKUP($A39,'All Running Order working doc'!$A$4:$CO$60,L$100,FALSE),"-")</f>
        <v>-</v>
      </c>
      <c r="M39" s="12" t="str">
        <f>IFERROR(VLOOKUP($A39,'All Running Order working doc'!$A$4:$CO$60,M$100,FALSE),"-")</f>
        <v>-</v>
      </c>
      <c r="N39" s="12" t="str">
        <f>IFERROR(VLOOKUP($A39,'All Running Order working doc'!$A$4:$CO$60,N$100,FALSE),"-")</f>
        <v>-</v>
      </c>
      <c r="O39" s="12" t="str">
        <f>IFERROR(VLOOKUP($A39,'All Running Order working doc'!$A$4:$CO$60,O$100,FALSE),"-")</f>
        <v>-</v>
      </c>
      <c r="P39" s="12" t="str">
        <f>IFERROR(VLOOKUP($A39,'All Running Order working doc'!$A$4:$CO$60,P$100,FALSE),"-")</f>
        <v>-</v>
      </c>
      <c r="Q39" s="12" t="str">
        <f>IFERROR(VLOOKUP($A39,'All Running Order working doc'!$A$4:$CO$60,Q$100,FALSE),"-")</f>
        <v>-</v>
      </c>
      <c r="R39" s="12" t="str">
        <f>IFERROR(VLOOKUP($A39,'All Running Order working doc'!$A$4:$CO$60,R$100,FALSE),"-")</f>
        <v>-</v>
      </c>
      <c r="S39" s="12" t="str">
        <f>IFERROR(VLOOKUP($A39,'All Running Order working doc'!$A$4:$CO$60,S$100,FALSE),"-")</f>
        <v>-</v>
      </c>
      <c r="T39" s="12" t="str">
        <f>IFERROR(VLOOKUP($A39,'All Running Order working doc'!$A$4:$CO$60,T$100,FALSE),"-")</f>
        <v>-</v>
      </c>
      <c r="U39" s="12" t="str">
        <f>IFERROR(VLOOKUP($A39,'All Running Order working doc'!$A$4:$CO$60,U$100,FALSE),"-")</f>
        <v>-</v>
      </c>
      <c r="V39" s="12" t="str">
        <f>IFERROR(VLOOKUP($A39,'All Running Order working doc'!$A$4:$CO$60,V$100,FALSE),"-")</f>
        <v>-</v>
      </c>
      <c r="W39" s="12" t="str">
        <f>IFERROR(VLOOKUP($A39,'All Running Order working doc'!$A$4:$CO$60,W$100,FALSE),"-")</f>
        <v>-</v>
      </c>
      <c r="X39" s="12" t="str">
        <f>IFERROR(VLOOKUP($A39,'All Running Order working doc'!$A$4:$CO$60,X$100,FALSE),"-")</f>
        <v>-</v>
      </c>
      <c r="Y39" s="12" t="str">
        <f>IFERROR(VLOOKUP($A39,'All Running Order working doc'!$A$4:$CO$60,Y$100,FALSE),"-")</f>
        <v>-</v>
      </c>
      <c r="Z39" s="12" t="str">
        <f>IFERROR(VLOOKUP($A39,'All Running Order working doc'!$A$4:$CO$60,Z$100,FALSE),"-")</f>
        <v>-</v>
      </c>
      <c r="AA39" s="12" t="str">
        <f>IFERROR(VLOOKUP($A39,'All Running Order working doc'!$A$4:$CO$60,AA$100,FALSE),"-")</f>
        <v>-</v>
      </c>
      <c r="AB39" s="12" t="str">
        <f>IFERROR(VLOOKUP($A39,'All Running Order working doc'!$A$4:$CO$60,AB$100,FALSE),"-")</f>
        <v>-</v>
      </c>
      <c r="AC39" s="12" t="str">
        <f>IFERROR(VLOOKUP($A39,'All Running Order working doc'!$A$4:$CO$60,AC$100,FALSE),"-")</f>
        <v>-</v>
      </c>
      <c r="AD39" s="12" t="str">
        <f>IFERROR(VLOOKUP($A39,'All Running Order working doc'!$A$4:$CO$60,AD$100,FALSE),"-")</f>
        <v>-</v>
      </c>
      <c r="AE39" s="12" t="str">
        <f>IFERROR(VLOOKUP($A39,'All Running Order working doc'!$A$4:$CO$60,AE$100,FALSE),"-")</f>
        <v>-</v>
      </c>
      <c r="AF39" s="12" t="str">
        <f>IFERROR(VLOOKUP($A39,'All Running Order working doc'!$A$4:$CO$60,AF$100,FALSE),"-")</f>
        <v>-</v>
      </c>
      <c r="AG39" s="12" t="str">
        <f>IFERROR(VLOOKUP($A39,'All Running Order working doc'!$A$4:$CO$60,AG$100,FALSE),"-")</f>
        <v>-</v>
      </c>
      <c r="AH39" s="12" t="str">
        <f>IFERROR(VLOOKUP($A39,'All Running Order working doc'!$A$4:$CO$60,AH$100,FALSE),"-")</f>
        <v>-</v>
      </c>
      <c r="AI39" s="12" t="str">
        <f>IFERROR(VLOOKUP($A39,'All Running Order working doc'!$A$4:$CO$60,AI$100,FALSE),"-")</f>
        <v>-</v>
      </c>
      <c r="AJ39" s="12" t="str">
        <f>IFERROR(VLOOKUP($A39,'All Running Order working doc'!$A$4:$CO$60,AJ$100,FALSE),"-")</f>
        <v>-</v>
      </c>
      <c r="AK39" s="12" t="str">
        <f>IFERROR(VLOOKUP($A39,'All Running Order working doc'!$A$4:$CO$60,AK$100,FALSE),"-")</f>
        <v>-</v>
      </c>
      <c r="AL39" s="12" t="str">
        <f>IFERROR(VLOOKUP($A39,'All Running Order working doc'!$A$4:$CO$60,AL$100,FALSE),"-")</f>
        <v>-</v>
      </c>
      <c r="AM39" s="12" t="str">
        <f>IFERROR(VLOOKUP($A39,'All Running Order working doc'!$A$4:$CO$60,AM$100,FALSE),"-")</f>
        <v>-</v>
      </c>
      <c r="AN39" s="12" t="str">
        <f>IFERROR(VLOOKUP($A39,'All Running Order working doc'!$A$4:$CO$60,AN$100,FALSE),"-")</f>
        <v>-</v>
      </c>
      <c r="AO39" s="12" t="str">
        <f>IFERROR(VLOOKUP($A39,'All Running Order working doc'!$A$4:$CO$60,AO$100,FALSE),"-")</f>
        <v>-</v>
      </c>
      <c r="AP39" s="12" t="str">
        <f>IFERROR(VLOOKUP($A39,'All Running Order working doc'!$A$4:$CO$60,AP$100,FALSE),"-")</f>
        <v>-</v>
      </c>
      <c r="AQ39" s="12" t="str">
        <f>IFERROR(VLOOKUP($A39,'All Running Order working doc'!$A$4:$CO$60,AQ$100,FALSE),"-")</f>
        <v>-</v>
      </c>
      <c r="AR39" s="12" t="str">
        <f>IFERROR(VLOOKUP($A39,'All Running Order working doc'!$A$4:$CO$60,AR$100,FALSE),"-")</f>
        <v>-</v>
      </c>
      <c r="AS39" s="12" t="str">
        <f>IFERROR(VLOOKUP($A39,'All Running Order working doc'!$A$4:$CO$60,AS$100,FALSE),"-")</f>
        <v>-</v>
      </c>
      <c r="AT39" s="12" t="str">
        <f>IFERROR(VLOOKUP($A39,'All Running Order working doc'!$A$4:$CO$60,AT$100,FALSE),"-")</f>
        <v>-</v>
      </c>
      <c r="AU39" s="12" t="str">
        <f>IFERROR(VLOOKUP($A39,'All Running Order working doc'!$A$4:$CO$60,AU$100,FALSE),"-")</f>
        <v>-</v>
      </c>
      <c r="AV39" s="12" t="str">
        <f>IFERROR(VLOOKUP($A39,'All Running Order working doc'!$A$4:$CO$60,AV$100,FALSE),"-")</f>
        <v>-</v>
      </c>
      <c r="AW39" s="12" t="str">
        <f>IFERROR(VLOOKUP($A39,'All Running Order working doc'!$A$4:$CO$60,AW$100,FALSE),"-")</f>
        <v>-</v>
      </c>
      <c r="AX39" s="12" t="str">
        <f>IFERROR(VLOOKUP($A39,'All Running Order working doc'!$A$4:$CO$60,AX$100,FALSE),"-")</f>
        <v>-</v>
      </c>
      <c r="AY39" s="12" t="str">
        <f>IFERROR(VLOOKUP($A39,'All Running Order working doc'!$A$4:$CO$60,AY$100,FALSE),"-")</f>
        <v>-</v>
      </c>
      <c r="AZ39" s="12" t="str">
        <f>IFERROR(VLOOKUP($A39,'All Running Order working doc'!$A$4:$CO$60,AZ$100,FALSE),"-")</f>
        <v>-</v>
      </c>
      <c r="BA39" s="12" t="str">
        <f>IFERROR(VLOOKUP($A39,'All Running Order working doc'!$A$4:$CO$60,BA$100,FALSE),"-")</f>
        <v>-</v>
      </c>
      <c r="BB39" s="12" t="str">
        <f>IFERROR(VLOOKUP($A39,'All Running Order working doc'!$A$4:$CO$60,BB$100,FALSE),"-")</f>
        <v>-</v>
      </c>
      <c r="BC39" s="12" t="str">
        <f>IFERROR(VLOOKUP($A39,'All Running Order working doc'!$A$4:$CO$60,BC$100,FALSE),"-")</f>
        <v>-</v>
      </c>
      <c r="BD39" s="12" t="str">
        <f>IFERROR(VLOOKUP($A39,'All Running Order working doc'!$A$4:$CO$60,BD$100,FALSE),"-")</f>
        <v>-</v>
      </c>
      <c r="BE39" s="12" t="str">
        <f>IFERROR(VLOOKUP($A39,'All Running Order working doc'!$A$4:$CO$60,BE$100,FALSE),"-")</f>
        <v>-</v>
      </c>
      <c r="BF39" s="12" t="str">
        <f>IFERROR(VLOOKUP($A39,'All Running Order working doc'!$A$4:$CO$60,BF$100,FALSE),"-")</f>
        <v>-</v>
      </c>
      <c r="BG39" s="12" t="str">
        <f>IFERROR(VLOOKUP($A39,'All Running Order working doc'!$A$4:$CO$60,BG$100,FALSE),"-")</f>
        <v>-</v>
      </c>
      <c r="BH39" s="12" t="str">
        <f>IFERROR(VLOOKUP($A39,'All Running Order working doc'!$A$4:$CO$60,BH$100,FALSE),"-")</f>
        <v>-</v>
      </c>
      <c r="BI39" s="12" t="str">
        <f>IFERROR(VLOOKUP($A39,'All Running Order working doc'!$A$4:$CO$60,BI$100,FALSE),"-")</f>
        <v>-</v>
      </c>
      <c r="BJ39" s="12" t="str">
        <f>IFERROR(VLOOKUP($A39,'All Running Order working doc'!$A$4:$CO$60,BJ$100,FALSE),"-")</f>
        <v>-</v>
      </c>
      <c r="BK39" s="12" t="str">
        <f>IFERROR(VLOOKUP($A39,'All Running Order working doc'!$A$4:$CO$60,BK$100,FALSE),"-")</f>
        <v>-</v>
      </c>
      <c r="BL39" s="12" t="str">
        <f>IFERROR(VLOOKUP($A39,'All Running Order working doc'!$A$4:$CO$60,BL$100,FALSE),"-")</f>
        <v>-</v>
      </c>
      <c r="BM39" s="12" t="str">
        <f>IFERROR(VLOOKUP($A39,'All Running Order working doc'!$A$4:$CO$60,BM$100,FALSE),"-")</f>
        <v>-</v>
      </c>
      <c r="BN39" s="12" t="str">
        <f>IFERROR(VLOOKUP($A39,'All Running Order working doc'!$A$4:$CO$60,BN$100,FALSE),"-")</f>
        <v>-</v>
      </c>
      <c r="BO39" s="12" t="str">
        <f>IFERROR(VLOOKUP($A39,'All Running Order working doc'!$A$4:$CO$60,BO$100,FALSE),"-")</f>
        <v>-</v>
      </c>
      <c r="BP39" s="12" t="str">
        <f>IFERROR(VLOOKUP($A39,'All Running Order working doc'!$A$4:$CO$60,BP$100,FALSE),"-")</f>
        <v>-</v>
      </c>
      <c r="BQ39" s="12" t="str">
        <f>IFERROR(VLOOKUP($A39,'All Running Order working doc'!$A$4:$CO$60,BQ$100,FALSE),"-")</f>
        <v>-</v>
      </c>
      <c r="BR39" s="12" t="str">
        <f>IFERROR(VLOOKUP($A39,'All Running Order working doc'!$A$4:$CO$60,BR$100,FALSE),"-")</f>
        <v>-</v>
      </c>
      <c r="BS39" s="12" t="str">
        <f>IFERROR(VLOOKUP($A39,'All Running Order working doc'!$A$4:$CO$60,BS$100,FALSE),"-")</f>
        <v>-</v>
      </c>
      <c r="BT39" s="12" t="str">
        <f>IFERROR(VLOOKUP($A39,'All Running Order working doc'!$A$4:$CO$60,BT$100,FALSE),"-")</f>
        <v>-</v>
      </c>
      <c r="BU39" s="12" t="str">
        <f>IFERROR(VLOOKUP($A39,'All Running Order working doc'!$A$4:$CO$60,BU$100,FALSE),"-")</f>
        <v>-</v>
      </c>
      <c r="BV39" s="12" t="str">
        <f>IFERROR(VLOOKUP($A39,'All Running Order working doc'!$A$4:$CO$60,BV$100,FALSE),"-")</f>
        <v>-</v>
      </c>
      <c r="BW39" s="12" t="str">
        <f>IFERROR(VLOOKUP($A39,'All Running Order working doc'!$A$4:$CO$60,BW$100,FALSE),"-")</f>
        <v>-</v>
      </c>
      <c r="BX39" s="12" t="str">
        <f>IFERROR(VLOOKUP($A39,'All Running Order working doc'!$A$4:$CO$60,BX$100,FALSE),"-")</f>
        <v>-</v>
      </c>
      <c r="BY39" s="12" t="str">
        <f>IFERROR(VLOOKUP($A39,'All Running Order working doc'!$A$4:$CO$60,BY$100,FALSE),"-")</f>
        <v>-</v>
      </c>
      <c r="BZ39" s="12" t="str">
        <f>IFERROR(VLOOKUP($A39,'All Running Order working doc'!$A$4:$CO$60,BZ$100,FALSE),"-")</f>
        <v>-</v>
      </c>
      <c r="CA39" s="12" t="str">
        <f>IFERROR(VLOOKUP($A39,'All Running Order working doc'!$A$4:$CO$60,CA$100,FALSE),"-")</f>
        <v>-</v>
      </c>
      <c r="CB39" s="12" t="str">
        <f>IFERROR(VLOOKUP($A39,'All Running Order working doc'!$A$4:$CO$60,CB$100,FALSE),"-")</f>
        <v>-</v>
      </c>
      <c r="CC39" s="12" t="str">
        <f>IFERROR(VLOOKUP($A39,'All Running Order working doc'!$A$4:$CO$60,CC$100,FALSE),"-")</f>
        <v>-</v>
      </c>
      <c r="CD39" s="12" t="str">
        <f>IFERROR(VLOOKUP($A39,'All Running Order working doc'!$A$4:$CO$60,CD$100,FALSE),"-")</f>
        <v>-</v>
      </c>
      <c r="CE39" s="12" t="str">
        <f>IFERROR(VLOOKUP($A39,'All Running Order working doc'!$A$4:$CO$60,CE$100,FALSE),"-")</f>
        <v>-</v>
      </c>
      <c r="CF39" s="12" t="str">
        <f>IFERROR(VLOOKUP($A39,'All Running Order working doc'!$A$4:$CO$60,CF$100,FALSE),"-")</f>
        <v>-</v>
      </c>
      <c r="CG39" s="12" t="str">
        <f>IFERROR(VLOOKUP($A39,'All Running Order working doc'!$A$4:$CO$60,CG$100,FALSE),"-")</f>
        <v>-</v>
      </c>
      <c r="CH39" s="12" t="str">
        <f>IFERROR(VLOOKUP($A39,'All Running Order working doc'!$A$4:$CO$60,CH$100,FALSE),"-")</f>
        <v>-</v>
      </c>
      <c r="CI39" s="12" t="str">
        <f>IFERROR(VLOOKUP($A39,'All Running Order working doc'!$A$4:$CO$60,CI$100,FALSE),"-")</f>
        <v>-</v>
      </c>
      <c r="CJ39" s="12" t="str">
        <f>IFERROR(VLOOKUP($A39,'All Running Order working doc'!$A$4:$CO$60,CJ$100,FALSE),"-")</f>
        <v>-</v>
      </c>
      <c r="CK39" s="12" t="str">
        <f>IFERROR(VLOOKUP($A39,'All Running Order working doc'!$A$4:$CO$60,CK$100,FALSE),"-")</f>
        <v>-</v>
      </c>
      <c r="CL39" s="12" t="str">
        <f>IFERROR(VLOOKUP($A39,'All Running Order working doc'!$A$4:$CO$60,CL$100,FALSE),"-")</f>
        <v>-</v>
      </c>
      <c r="CM39" s="12" t="str">
        <f>IFERROR(VLOOKUP($A39,'All Running Order working doc'!$A$4:$CO$60,CM$100,FALSE),"-")</f>
        <v>-</v>
      </c>
      <c r="CN39" s="12" t="str">
        <f>IFERROR(VLOOKUP($A39,'All Running Order working doc'!$A$4:$CO$60,CN$100,FALSE),"-")</f>
        <v>-</v>
      </c>
      <c r="CQ39" s="3">
        <v>36</v>
      </c>
    </row>
    <row r="40" spans="1:95" x14ac:dyDescent="0.3">
      <c r="A40" s="3" t="str">
        <f>CONCATENATE(Constants!$B$2,CQ40,)</f>
        <v>Red IRS37</v>
      </c>
      <c r="B40" s="12" t="str">
        <f>IFERROR(VLOOKUP($A40,'All Running Order working doc'!$A$4:$CO$60,B$100,FALSE),"-")</f>
        <v>-</v>
      </c>
      <c r="C40" s="12" t="str">
        <f>IFERROR(VLOOKUP($A40,'All Running Order working doc'!$A$4:$CO$60,C$100,FALSE),"-")</f>
        <v>-</v>
      </c>
      <c r="D40" s="12" t="str">
        <f>IFERROR(VLOOKUP($A40,'All Running Order working doc'!$A$4:$CO$60,D$100,FALSE),"-")</f>
        <v>-</v>
      </c>
      <c r="E40" s="12" t="str">
        <f>IFERROR(VLOOKUP($A40,'All Running Order working doc'!$A$4:$CO$60,E$100,FALSE),"-")</f>
        <v>-</v>
      </c>
      <c r="F40" s="12" t="str">
        <f>IFERROR(VLOOKUP($A40,'All Running Order working doc'!$A$4:$CO$60,F$100,FALSE),"-")</f>
        <v>-</v>
      </c>
      <c r="G40" s="12" t="str">
        <f>IFERROR(VLOOKUP($A40,'All Running Order working doc'!$A$4:$CO$60,G$100,FALSE),"-")</f>
        <v>-</v>
      </c>
      <c r="H40" s="12" t="str">
        <f>IFERROR(VLOOKUP($A40,'All Running Order working doc'!$A$4:$CO$60,H$100,FALSE),"-")</f>
        <v>-</v>
      </c>
      <c r="I40" s="12" t="str">
        <f>IFERROR(VLOOKUP($A40,'All Running Order working doc'!$A$4:$CO$60,I$100,FALSE),"-")</f>
        <v>-</v>
      </c>
      <c r="J40" s="12" t="str">
        <f>IFERROR(VLOOKUP($A40,'All Running Order working doc'!$A$4:$CO$60,J$100,FALSE),"-")</f>
        <v>-</v>
      </c>
      <c r="K40" s="12" t="str">
        <f>IFERROR(VLOOKUP($A40,'All Running Order working doc'!$A$4:$CO$60,K$100,FALSE),"-")</f>
        <v>-</v>
      </c>
      <c r="L40" s="12" t="str">
        <f>IFERROR(VLOOKUP($A40,'All Running Order working doc'!$A$4:$CO$60,L$100,FALSE),"-")</f>
        <v>-</v>
      </c>
      <c r="M40" s="12" t="str">
        <f>IFERROR(VLOOKUP($A40,'All Running Order working doc'!$A$4:$CO$60,M$100,FALSE),"-")</f>
        <v>-</v>
      </c>
      <c r="N40" s="12" t="str">
        <f>IFERROR(VLOOKUP($A40,'All Running Order working doc'!$A$4:$CO$60,N$100,FALSE),"-")</f>
        <v>-</v>
      </c>
      <c r="O40" s="12" t="str">
        <f>IFERROR(VLOOKUP($A40,'All Running Order working doc'!$A$4:$CO$60,O$100,FALSE),"-")</f>
        <v>-</v>
      </c>
      <c r="P40" s="12" t="str">
        <f>IFERROR(VLOOKUP($A40,'All Running Order working doc'!$A$4:$CO$60,P$100,FALSE),"-")</f>
        <v>-</v>
      </c>
      <c r="Q40" s="12" t="str">
        <f>IFERROR(VLOOKUP($A40,'All Running Order working doc'!$A$4:$CO$60,Q$100,FALSE),"-")</f>
        <v>-</v>
      </c>
      <c r="R40" s="12" t="str">
        <f>IFERROR(VLOOKUP($A40,'All Running Order working doc'!$A$4:$CO$60,R$100,FALSE),"-")</f>
        <v>-</v>
      </c>
      <c r="S40" s="12" t="str">
        <f>IFERROR(VLOOKUP($A40,'All Running Order working doc'!$A$4:$CO$60,S$100,FALSE),"-")</f>
        <v>-</v>
      </c>
      <c r="T40" s="12" t="str">
        <f>IFERROR(VLOOKUP($A40,'All Running Order working doc'!$A$4:$CO$60,T$100,FALSE),"-")</f>
        <v>-</v>
      </c>
      <c r="U40" s="12" t="str">
        <f>IFERROR(VLOOKUP($A40,'All Running Order working doc'!$A$4:$CO$60,U$100,FALSE),"-")</f>
        <v>-</v>
      </c>
      <c r="V40" s="12" t="str">
        <f>IFERROR(VLOOKUP($A40,'All Running Order working doc'!$A$4:$CO$60,V$100,FALSE),"-")</f>
        <v>-</v>
      </c>
      <c r="W40" s="12" t="str">
        <f>IFERROR(VLOOKUP($A40,'All Running Order working doc'!$A$4:$CO$60,W$100,FALSE),"-")</f>
        <v>-</v>
      </c>
      <c r="X40" s="12" t="str">
        <f>IFERROR(VLOOKUP($A40,'All Running Order working doc'!$A$4:$CO$60,X$100,FALSE),"-")</f>
        <v>-</v>
      </c>
      <c r="Y40" s="12" t="str">
        <f>IFERROR(VLOOKUP($A40,'All Running Order working doc'!$A$4:$CO$60,Y$100,FALSE),"-")</f>
        <v>-</v>
      </c>
      <c r="Z40" s="12" t="str">
        <f>IFERROR(VLOOKUP($A40,'All Running Order working doc'!$A$4:$CO$60,Z$100,FALSE),"-")</f>
        <v>-</v>
      </c>
      <c r="AA40" s="12" t="str">
        <f>IFERROR(VLOOKUP($A40,'All Running Order working doc'!$A$4:$CO$60,AA$100,FALSE),"-")</f>
        <v>-</v>
      </c>
      <c r="AB40" s="12" t="str">
        <f>IFERROR(VLOOKUP($A40,'All Running Order working doc'!$A$4:$CO$60,AB$100,FALSE),"-")</f>
        <v>-</v>
      </c>
      <c r="AC40" s="12" t="str">
        <f>IFERROR(VLOOKUP($A40,'All Running Order working doc'!$A$4:$CO$60,AC$100,FALSE),"-")</f>
        <v>-</v>
      </c>
      <c r="AD40" s="12" t="str">
        <f>IFERROR(VLOOKUP($A40,'All Running Order working doc'!$A$4:$CO$60,AD$100,FALSE),"-")</f>
        <v>-</v>
      </c>
      <c r="AE40" s="12" t="str">
        <f>IFERROR(VLOOKUP($A40,'All Running Order working doc'!$A$4:$CO$60,AE$100,FALSE),"-")</f>
        <v>-</v>
      </c>
      <c r="AF40" s="12" t="str">
        <f>IFERROR(VLOOKUP($A40,'All Running Order working doc'!$A$4:$CO$60,AF$100,FALSE),"-")</f>
        <v>-</v>
      </c>
      <c r="AG40" s="12" t="str">
        <f>IFERROR(VLOOKUP($A40,'All Running Order working doc'!$A$4:$CO$60,AG$100,FALSE),"-")</f>
        <v>-</v>
      </c>
      <c r="AH40" s="12" t="str">
        <f>IFERROR(VLOOKUP($A40,'All Running Order working doc'!$A$4:$CO$60,AH$100,FALSE),"-")</f>
        <v>-</v>
      </c>
      <c r="AI40" s="12" t="str">
        <f>IFERROR(VLOOKUP($A40,'All Running Order working doc'!$A$4:$CO$60,AI$100,FALSE),"-")</f>
        <v>-</v>
      </c>
      <c r="AJ40" s="12" t="str">
        <f>IFERROR(VLOOKUP($A40,'All Running Order working doc'!$A$4:$CO$60,AJ$100,FALSE),"-")</f>
        <v>-</v>
      </c>
      <c r="AK40" s="12" t="str">
        <f>IFERROR(VLOOKUP($A40,'All Running Order working doc'!$A$4:$CO$60,AK$100,FALSE),"-")</f>
        <v>-</v>
      </c>
      <c r="AL40" s="12" t="str">
        <f>IFERROR(VLOOKUP($A40,'All Running Order working doc'!$A$4:$CO$60,AL$100,FALSE),"-")</f>
        <v>-</v>
      </c>
      <c r="AM40" s="12" t="str">
        <f>IFERROR(VLOOKUP($A40,'All Running Order working doc'!$A$4:$CO$60,AM$100,FALSE),"-")</f>
        <v>-</v>
      </c>
      <c r="AN40" s="12" t="str">
        <f>IFERROR(VLOOKUP($A40,'All Running Order working doc'!$A$4:$CO$60,AN$100,FALSE),"-")</f>
        <v>-</v>
      </c>
      <c r="AO40" s="12" t="str">
        <f>IFERROR(VLOOKUP($A40,'All Running Order working doc'!$A$4:$CO$60,AO$100,FALSE),"-")</f>
        <v>-</v>
      </c>
      <c r="AP40" s="12" t="str">
        <f>IFERROR(VLOOKUP($A40,'All Running Order working doc'!$A$4:$CO$60,AP$100,FALSE),"-")</f>
        <v>-</v>
      </c>
      <c r="AQ40" s="12" t="str">
        <f>IFERROR(VLOOKUP($A40,'All Running Order working doc'!$A$4:$CO$60,AQ$100,FALSE),"-")</f>
        <v>-</v>
      </c>
      <c r="AR40" s="12" t="str">
        <f>IFERROR(VLOOKUP($A40,'All Running Order working doc'!$A$4:$CO$60,AR$100,FALSE),"-")</f>
        <v>-</v>
      </c>
      <c r="AS40" s="12" t="str">
        <f>IFERROR(VLOOKUP($A40,'All Running Order working doc'!$A$4:$CO$60,AS$100,FALSE),"-")</f>
        <v>-</v>
      </c>
      <c r="AT40" s="12" t="str">
        <f>IFERROR(VLOOKUP($A40,'All Running Order working doc'!$A$4:$CO$60,AT$100,FALSE),"-")</f>
        <v>-</v>
      </c>
      <c r="AU40" s="12" t="str">
        <f>IFERROR(VLOOKUP($A40,'All Running Order working doc'!$A$4:$CO$60,AU$100,FALSE),"-")</f>
        <v>-</v>
      </c>
      <c r="AV40" s="12" t="str">
        <f>IFERROR(VLOOKUP($A40,'All Running Order working doc'!$A$4:$CO$60,AV$100,FALSE),"-")</f>
        <v>-</v>
      </c>
      <c r="AW40" s="12" t="str">
        <f>IFERROR(VLOOKUP($A40,'All Running Order working doc'!$A$4:$CO$60,AW$100,FALSE),"-")</f>
        <v>-</v>
      </c>
      <c r="AX40" s="12" t="str">
        <f>IFERROR(VLOOKUP($A40,'All Running Order working doc'!$A$4:$CO$60,AX$100,FALSE),"-")</f>
        <v>-</v>
      </c>
      <c r="AY40" s="12" t="str">
        <f>IFERROR(VLOOKUP($A40,'All Running Order working doc'!$A$4:$CO$60,AY$100,FALSE),"-")</f>
        <v>-</v>
      </c>
      <c r="AZ40" s="12" t="str">
        <f>IFERROR(VLOOKUP($A40,'All Running Order working doc'!$A$4:$CO$60,AZ$100,FALSE),"-")</f>
        <v>-</v>
      </c>
      <c r="BA40" s="12" t="str">
        <f>IFERROR(VLOOKUP($A40,'All Running Order working doc'!$A$4:$CO$60,BA$100,FALSE),"-")</f>
        <v>-</v>
      </c>
      <c r="BB40" s="12" t="str">
        <f>IFERROR(VLOOKUP($A40,'All Running Order working doc'!$A$4:$CO$60,BB$100,FALSE),"-")</f>
        <v>-</v>
      </c>
      <c r="BC40" s="12" t="str">
        <f>IFERROR(VLOOKUP($A40,'All Running Order working doc'!$A$4:$CO$60,BC$100,FALSE),"-")</f>
        <v>-</v>
      </c>
      <c r="BD40" s="12" t="str">
        <f>IFERROR(VLOOKUP($A40,'All Running Order working doc'!$A$4:$CO$60,BD$100,FALSE),"-")</f>
        <v>-</v>
      </c>
      <c r="BE40" s="12" t="str">
        <f>IFERROR(VLOOKUP($A40,'All Running Order working doc'!$A$4:$CO$60,BE$100,FALSE),"-")</f>
        <v>-</v>
      </c>
      <c r="BF40" s="12" t="str">
        <f>IFERROR(VLOOKUP($A40,'All Running Order working doc'!$A$4:$CO$60,BF$100,FALSE),"-")</f>
        <v>-</v>
      </c>
      <c r="BG40" s="12" t="str">
        <f>IFERROR(VLOOKUP($A40,'All Running Order working doc'!$A$4:$CO$60,BG$100,FALSE),"-")</f>
        <v>-</v>
      </c>
      <c r="BH40" s="12" t="str">
        <f>IFERROR(VLOOKUP($A40,'All Running Order working doc'!$A$4:$CO$60,BH$100,FALSE),"-")</f>
        <v>-</v>
      </c>
      <c r="BI40" s="12" t="str">
        <f>IFERROR(VLOOKUP($A40,'All Running Order working doc'!$A$4:$CO$60,BI$100,FALSE),"-")</f>
        <v>-</v>
      </c>
      <c r="BJ40" s="12" t="str">
        <f>IFERROR(VLOOKUP($A40,'All Running Order working doc'!$A$4:$CO$60,BJ$100,FALSE),"-")</f>
        <v>-</v>
      </c>
      <c r="BK40" s="12" t="str">
        <f>IFERROR(VLOOKUP($A40,'All Running Order working doc'!$A$4:$CO$60,BK$100,FALSE),"-")</f>
        <v>-</v>
      </c>
      <c r="BL40" s="12" t="str">
        <f>IFERROR(VLOOKUP($A40,'All Running Order working doc'!$A$4:$CO$60,BL$100,FALSE),"-")</f>
        <v>-</v>
      </c>
      <c r="BM40" s="12" t="str">
        <f>IFERROR(VLOOKUP($A40,'All Running Order working doc'!$A$4:$CO$60,BM$100,FALSE),"-")</f>
        <v>-</v>
      </c>
      <c r="BN40" s="12" t="str">
        <f>IFERROR(VLOOKUP($A40,'All Running Order working doc'!$A$4:$CO$60,BN$100,FALSE),"-")</f>
        <v>-</v>
      </c>
      <c r="BO40" s="12" t="str">
        <f>IFERROR(VLOOKUP($A40,'All Running Order working doc'!$A$4:$CO$60,BO$100,FALSE),"-")</f>
        <v>-</v>
      </c>
      <c r="BP40" s="12" t="str">
        <f>IFERROR(VLOOKUP($A40,'All Running Order working doc'!$A$4:$CO$60,BP$100,FALSE),"-")</f>
        <v>-</v>
      </c>
      <c r="BQ40" s="12" t="str">
        <f>IFERROR(VLOOKUP($A40,'All Running Order working doc'!$A$4:$CO$60,BQ$100,FALSE),"-")</f>
        <v>-</v>
      </c>
      <c r="BR40" s="12" t="str">
        <f>IFERROR(VLOOKUP($A40,'All Running Order working doc'!$A$4:$CO$60,BR$100,FALSE),"-")</f>
        <v>-</v>
      </c>
      <c r="BS40" s="12" t="str">
        <f>IFERROR(VLOOKUP($A40,'All Running Order working doc'!$A$4:$CO$60,BS$100,FALSE),"-")</f>
        <v>-</v>
      </c>
      <c r="BT40" s="12" t="str">
        <f>IFERROR(VLOOKUP($A40,'All Running Order working doc'!$A$4:$CO$60,BT$100,FALSE),"-")</f>
        <v>-</v>
      </c>
      <c r="BU40" s="12" t="str">
        <f>IFERROR(VLOOKUP($A40,'All Running Order working doc'!$A$4:$CO$60,BU$100,FALSE),"-")</f>
        <v>-</v>
      </c>
      <c r="BV40" s="12" t="str">
        <f>IFERROR(VLOOKUP($A40,'All Running Order working doc'!$A$4:$CO$60,BV$100,FALSE),"-")</f>
        <v>-</v>
      </c>
      <c r="BW40" s="12" t="str">
        <f>IFERROR(VLOOKUP($A40,'All Running Order working doc'!$A$4:$CO$60,BW$100,FALSE),"-")</f>
        <v>-</v>
      </c>
      <c r="BX40" s="12" t="str">
        <f>IFERROR(VLOOKUP($A40,'All Running Order working doc'!$A$4:$CO$60,BX$100,FALSE),"-")</f>
        <v>-</v>
      </c>
      <c r="BY40" s="12" t="str">
        <f>IFERROR(VLOOKUP($A40,'All Running Order working doc'!$A$4:$CO$60,BY$100,FALSE),"-")</f>
        <v>-</v>
      </c>
      <c r="BZ40" s="12" t="str">
        <f>IFERROR(VLOOKUP($A40,'All Running Order working doc'!$A$4:$CO$60,BZ$100,FALSE),"-")</f>
        <v>-</v>
      </c>
      <c r="CA40" s="12" t="str">
        <f>IFERROR(VLOOKUP($A40,'All Running Order working doc'!$A$4:$CO$60,CA$100,FALSE),"-")</f>
        <v>-</v>
      </c>
      <c r="CB40" s="12" t="str">
        <f>IFERROR(VLOOKUP($A40,'All Running Order working doc'!$A$4:$CO$60,CB$100,FALSE),"-")</f>
        <v>-</v>
      </c>
      <c r="CC40" s="12" t="str">
        <f>IFERROR(VLOOKUP($A40,'All Running Order working doc'!$A$4:$CO$60,CC$100,FALSE),"-")</f>
        <v>-</v>
      </c>
      <c r="CD40" s="12" t="str">
        <f>IFERROR(VLOOKUP($A40,'All Running Order working doc'!$A$4:$CO$60,CD$100,FALSE),"-")</f>
        <v>-</v>
      </c>
      <c r="CE40" s="12" t="str">
        <f>IFERROR(VLOOKUP($A40,'All Running Order working doc'!$A$4:$CO$60,CE$100,FALSE),"-")</f>
        <v>-</v>
      </c>
      <c r="CF40" s="12" t="str">
        <f>IFERROR(VLOOKUP($A40,'All Running Order working doc'!$A$4:$CO$60,CF$100,FALSE),"-")</f>
        <v>-</v>
      </c>
      <c r="CG40" s="12" t="str">
        <f>IFERROR(VLOOKUP($A40,'All Running Order working doc'!$A$4:$CO$60,CG$100,FALSE),"-")</f>
        <v>-</v>
      </c>
      <c r="CH40" s="12" t="str">
        <f>IFERROR(VLOOKUP($A40,'All Running Order working doc'!$A$4:$CO$60,CH$100,FALSE),"-")</f>
        <v>-</v>
      </c>
      <c r="CI40" s="12" t="str">
        <f>IFERROR(VLOOKUP($A40,'All Running Order working doc'!$A$4:$CO$60,CI$100,FALSE),"-")</f>
        <v>-</v>
      </c>
      <c r="CJ40" s="12" t="str">
        <f>IFERROR(VLOOKUP($A40,'All Running Order working doc'!$A$4:$CO$60,CJ$100,FALSE),"-")</f>
        <v>-</v>
      </c>
      <c r="CK40" s="12" t="str">
        <f>IFERROR(VLOOKUP($A40,'All Running Order working doc'!$A$4:$CO$60,CK$100,FALSE),"-")</f>
        <v>-</v>
      </c>
      <c r="CL40" s="12" t="str">
        <f>IFERROR(VLOOKUP($A40,'All Running Order working doc'!$A$4:$CO$60,CL$100,FALSE),"-")</f>
        <v>-</v>
      </c>
      <c r="CM40" s="12" t="str">
        <f>IFERROR(VLOOKUP($A40,'All Running Order working doc'!$A$4:$CO$60,CM$100,FALSE),"-")</f>
        <v>-</v>
      </c>
      <c r="CN40" s="12" t="str">
        <f>IFERROR(VLOOKUP($A40,'All Running Order working doc'!$A$4:$CO$60,CN$100,FALSE),"-")</f>
        <v>-</v>
      </c>
      <c r="CQ40" s="3">
        <v>37</v>
      </c>
    </row>
    <row r="41" spans="1:95" x14ac:dyDescent="0.3">
      <c r="A41" s="3" t="str">
        <f>CONCATENATE(Constants!$B$2,CQ41,)</f>
        <v>Red IRS38</v>
      </c>
      <c r="B41" s="12" t="str">
        <f>IFERROR(VLOOKUP($A41,'All Running Order working doc'!$A$4:$CO$60,B$100,FALSE),"-")</f>
        <v>-</v>
      </c>
      <c r="C41" s="12" t="str">
        <f>IFERROR(VLOOKUP($A41,'All Running Order working doc'!$A$4:$CO$60,C$100,FALSE),"-")</f>
        <v>-</v>
      </c>
      <c r="D41" s="12" t="str">
        <f>IFERROR(VLOOKUP($A41,'All Running Order working doc'!$A$4:$CO$60,D$100,FALSE),"-")</f>
        <v>-</v>
      </c>
      <c r="E41" s="12" t="str">
        <f>IFERROR(VLOOKUP($A41,'All Running Order working doc'!$A$4:$CO$60,E$100,FALSE),"-")</f>
        <v>-</v>
      </c>
      <c r="F41" s="12" t="str">
        <f>IFERROR(VLOOKUP($A41,'All Running Order working doc'!$A$4:$CO$60,F$100,FALSE),"-")</f>
        <v>-</v>
      </c>
      <c r="G41" s="12" t="str">
        <f>IFERROR(VLOOKUP($A41,'All Running Order working doc'!$A$4:$CO$60,G$100,FALSE),"-")</f>
        <v>-</v>
      </c>
      <c r="H41" s="12" t="str">
        <f>IFERROR(VLOOKUP($A41,'All Running Order working doc'!$A$4:$CO$60,H$100,FALSE),"-")</f>
        <v>-</v>
      </c>
      <c r="I41" s="12" t="str">
        <f>IFERROR(VLOOKUP($A41,'All Running Order working doc'!$A$4:$CO$60,I$100,FALSE),"-")</f>
        <v>-</v>
      </c>
      <c r="J41" s="12" t="str">
        <f>IFERROR(VLOOKUP($A41,'All Running Order working doc'!$A$4:$CO$60,J$100,FALSE),"-")</f>
        <v>-</v>
      </c>
      <c r="K41" s="12" t="str">
        <f>IFERROR(VLOOKUP($A41,'All Running Order working doc'!$A$4:$CO$60,K$100,FALSE),"-")</f>
        <v>-</v>
      </c>
      <c r="L41" s="12" t="str">
        <f>IFERROR(VLOOKUP($A41,'All Running Order working doc'!$A$4:$CO$60,L$100,FALSE),"-")</f>
        <v>-</v>
      </c>
      <c r="M41" s="12" t="str">
        <f>IFERROR(VLOOKUP($A41,'All Running Order working doc'!$A$4:$CO$60,M$100,FALSE),"-")</f>
        <v>-</v>
      </c>
      <c r="N41" s="12" t="str">
        <f>IFERROR(VLOOKUP($A41,'All Running Order working doc'!$A$4:$CO$60,N$100,FALSE),"-")</f>
        <v>-</v>
      </c>
      <c r="O41" s="12" t="str">
        <f>IFERROR(VLOOKUP($A41,'All Running Order working doc'!$A$4:$CO$60,O$100,FALSE),"-")</f>
        <v>-</v>
      </c>
      <c r="P41" s="12" t="str">
        <f>IFERROR(VLOOKUP($A41,'All Running Order working doc'!$A$4:$CO$60,P$100,FALSE),"-")</f>
        <v>-</v>
      </c>
      <c r="Q41" s="12" t="str">
        <f>IFERROR(VLOOKUP($A41,'All Running Order working doc'!$A$4:$CO$60,Q$100,FALSE),"-")</f>
        <v>-</v>
      </c>
      <c r="R41" s="12" t="str">
        <f>IFERROR(VLOOKUP($A41,'All Running Order working doc'!$A$4:$CO$60,R$100,FALSE),"-")</f>
        <v>-</v>
      </c>
      <c r="S41" s="12" t="str">
        <f>IFERROR(VLOOKUP($A41,'All Running Order working doc'!$A$4:$CO$60,S$100,FALSE),"-")</f>
        <v>-</v>
      </c>
      <c r="T41" s="12" t="str">
        <f>IFERROR(VLOOKUP($A41,'All Running Order working doc'!$A$4:$CO$60,T$100,FALSE),"-")</f>
        <v>-</v>
      </c>
      <c r="U41" s="12" t="str">
        <f>IFERROR(VLOOKUP($A41,'All Running Order working doc'!$A$4:$CO$60,U$100,FALSE),"-")</f>
        <v>-</v>
      </c>
      <c r="V41" s="12" t="str">
        <f>IFERROR(VLOOKUP($A41,'All Running Order working doc'!$A$4:$CO$60,V$100,FALSE),"-")</f>
        <v>-</v>
      </c>
      <c r="W41" s="12" t="str">
        <f>IFERROR(VLOOKUP($A41,'All Running Order working doc'!$A$4:$CO$60,W$100,FALSE),"-")</f>
        <v>-</v>
      </c>
      <c r="X41" s="12" t="str">
        <f>IFERROR(VLOOKUP($A41,'All Running Order working doc'!$A$4:$CO$60,X$100,FALSE),"-")</f>
        <v>-</v>
      </c>
      <c r="Y41" s="12" t="str">
        <f>IFERROR(VLOOKUP($A41,'All Running Order working doc'!$A$4:$CO$60,Y$100,FALSE),"-")</f>
        <v>-</v>
      </c>
      <c r="Z41" s="12" t="str">
        <f>IFERROR(VLOOKUP($A41,'All Running Order working doc'!$A$4:$CO$60,Z$100,FALSE),"-")</f>
        <v>-</v>
      </c>
      <c r="AA41" s="12" t="str">
        <f>IFERROR(VLOOKUP($A41,'All Running Order working doc'!$A$4:$CO$60,AA$100,FALSE),"-")</f>
        <v>-</v>
      </c>
      <c r="AB41" s="12" t="str">
        <f>IFERROR(VLOOKUP($A41,'All Running Order working doc'!$A$4:$CO$60,AB$100,FALSE),"-")</f>
        <v>-</v>
      </c>
      <c r="AC41" s="12" t="str">
        <f>IFERROR(VLOOKUP($A41,'All Running Order working doc'!$A$4:$CO$60,AC$100,FALSE),"-")</f>
        <v>-</v>
      </c>
      <c r="AD41" s="12" t="str">
        <f>IFERROR(VLOOKUP($A41,'All Running Order working doc'!$A$4:$CO$60,AD$100,FALSE),"-")</f>
        <v>-</v>
      </c>
      <c r="AE41" s="12" t="str">
        <f>IFERROR(VLOOKUP($A41,'All Running Order working doc'!$A$4:$CO$60,AE$100,FALSE),"-")</f>
        <v>-</v>
      </c>
      <c r="AF41" s="12" t="str">
        <f>IFERROR(VLOOKUP($A41,'All Running Order working doc'!$A$4:$CO$60,AF$100,FALSE),"-")</f>
        <v>-</v>
      </c>
      <c r="AG41" s="12" t="str">
        <f>IFERROR(VLOOKUP($A41,'All Running Order working doc'!$A$4:$CO$60,AG$100,FALSE),"-")</f>
        <v>-</v>
      </c>
      <c r="AH41" s="12" t="str">
        <f>IFERROR(VLOOKUP($A41,'All Running Order working doc'!$A$4:$CO$60,AH$100,FALSE),"-")</f>
        <v>-</v>
      </c>
      <c r="AI41" s="12" t="str">
        <f>IFERROR(VLOOKUP($A41,'All Running Order working doc'!$A$4:$CO$60,AI$100,FALSE),"-")</f>
        <v>-</v>
      </c>
      <c r="AJ41" s="12" t="str">
        <f>IFERROR(VLOOKUP($A41,'All Running Order working doc'!$A$4:$CO$60,AJ$100,FALSE),"-")</f>
        <v>-</v>
      </c>
      <c r="AK41" s="12" t="str">
        <f>IFERROR(VLOOKUP($A41,'All Running Order working doc'!$A$4:$CO$60,AK$100,FALSE),"-")</f>
        <v>-</v>
      </c>
      <c r="AL41" s="12" t="str">
        <f>IFERROR(VLOOKUP($A41,'All Running Order working doc'!$A$4:$CO$60,AL$100,FALSE),"-")</f>
        <v>-</v>
      </c>
      <c r="AM41" s="12" t="str">
        <f>IFERROR(VLOOKUP($A41,'All Running Order working doc'!$A$4:$CO$60,AM$100,FALSE),"-")</f>
        <v>-</v>
      </c>
      <c r="AN41" s="12" t="str">
        <f>IFERROR(VLOOKUP($A41,'All Running Order working doc'!$A$4:$CO$60,AN$100,FALSE),"-")</f>
        <v>-</v>
      </c>
      <c r="AO41" s="12" t="str">
        <f>IFERROR(VLOOKUP($A41,'All Running Order working doc'!$A$4:$CO$60,AO$100,FALSE),"-")</f>
        <v>-</v>
      </c>
      <c r="AP41" s="12" t="str">
        <f>IFERROR(VLOOKUP($A41,'All Running Order working doc'!$A$4:$CO$60,AP$100,FALSE),"-")</f>
        <v>-</v>
      </c>
      <c r="AQ41" s="12" t="str">
        <f>IFERROR(VLOOKUP($A41,'All Running Order working doc'!$A$4:$CO$60,AQ$100,FALSE),"-")</f>
        <v>-</v>
      </c>
      <c r="AR41" s="12" t="str">
        <f>IFERROR(VLOOKUP($A41,'All Running Order working doc'!$A$4:$CO$60,AR$100,FALSE),"-")</f>
        <v>-</v>
      </c>
      <c r="AS41" s="12" t="str">
        <f>IFERROR(VLOOKUP($A41,'All Running Order working doc'!$A$4:$CO$60,AS$100,FALSE),"-")</f>
        <v>-</v>
      </c>
      <c r="AT41" s="12" t="str">
        <f>IFERROR(VLOOKUP($A41,'All Running Order working doc'!$A$4:$CO$60,AT$100,FALSE),"-")</f>
        <v>-</v>
      </c>
      <c r="AU41" s="12" t="str">
        <f>IFERROR(VLOOKUP($A41,'All Running Order working doc'!$A$4:$CO$60,AU$100,FALSE),"-")</f>
        <v>-</v>
      </c>
      <c r="AV41" s="12" t="str">
        <f>IFERROR(VLOOKUP($A41,'All Running Order working doc'!$A$4:$CO$60,AV$100,FALSE),"-")</f>
        <v>-</v>
      </c>
      <c r="AW41" s="12" t="str">
        <f>IFERROR(VLOOKUP($A41,'All Running Order working doc'!$A$4:$CO$60,AW$100,FALSE),"-")</f>
        <v>-</v>
      </c>
      <c r="AX41" s="12" t="str">
        <f>IFERROR(VLOOKUP($A41,'All Running Order working doc'!$A$4:$CO$60,AX$100,FALSE),"-")</f>
        <v>-</v>
      </c>
      <c r="AY41" s="12" t="str">
        <f>IFERROR(VLOOKUP($A41,'All Running Order working doc'!$A$4:$CO$60,AY$100,FALSE),"-")</f>
        <v>-</v>
      </c>
      <c r="AZ41" s="12" t="str">
        <f>IFERROR(VLOOKUP($A41,'All Running Order working doc'!$A$4:$CO$60,AZ$100,FALSE),"-")</f>
        <v>-</v>
      </c>
      <c r="BA41" s="12" t="str">
        <f>IFERROR(VLOOKUP($A41,'All Running Order working doc'!$A$4:$CO$60,BA$100,FALSE),"-")</f>
        <v>-</v>
      </c>
      <c r="BB41" s="12" t="str">
        <f>IFERROR(VLOOKUP($A41,'All Running Order working doc'!$A$4:$CO$60,BB$100,FALSE),"-")</f>
        <v>-</v>
      </c>
      <c r="BC41" s="12" t="str">
        <f>IFERROR(VLOOKUP($A41,'All Running Order working doc'!$A$4:$CO$60,BC$100,FALSE),"-")</f>
        <v>-</v>
      </c>
      <c r="BD41" s="12" t="str">
        <f>IFERROR(VLOOKUP($A41,'All Running Order working doc'!$A$4:$CO$60,BD$100,FALSE),"-")</f>
        <v>-</v>
      </c>
      <c r="BE41" s="12" t="str">
        <f>IFERROR(VLOOKUP($A41,'All Running Order working doc'!$A$4:$CO$60,BE$100,FALSE),"-")</f>
        <v>-</v>
      </c>
      <c r="BF41" s="12" t="str">
        <f>IFERROR(VLOOKUP($A41,'All Running Order working doc'!$A$4:$CO$60,BF$100,FALSE),"-")</f>
        <v>-</v>
      </c>
      <c r="BG41" s="12" t="str">
        <f>IFERROR(VLOOKUP($A41,'All Running Order working doc'!$A$4:$CO$60,BG$100,FALSE),"-")</f>
        <v>-</v>
      </c>
      <c r="BH41" s="12" t="str">
        <f>IFERROR(VLOOKUP($A41,'All Running Order working doc'!$A$4:$CO$60,BH$100,FALSE),"-")</f>
        <v>-</v>
      </c>
      <c r="BI41" s="12" t="str">
        <f>IFERROR(VLOOKUP($A41,'All Running Order working doc'!$A$4:$CO$60,BI$100,FALSE),"-")</f>
        <v>-</v>
      </c>
      <c r="BJ41" s="12" t="str">
        <f>IFERROR(VLOOKUP($A41,'All Running Order working doc'!$A$4:$CO$60,BJ$100,FALSE),"-")</f>
        <v>-</v>
      </c>
      <c r="BK41" s="12" t="str">
        <f>IFERROR(VLOOKUP($A41,'All Running Order working doc'!$A$4:$CO$60,BK$100,FALSE),"-")</f>
        <v>-</v>
      </c>
      <c r="BL41" s="12" t="str">
        <f>IFERROR(VLOOKUP($A41,'All Running Order working doc'!$A$4:$CO$60,BL$100,FALSE),"-")</f>
        <v>-</v>
      </c>
      <c r="BM41" s="12" t="str">
        <f>IFERROR(VLOOKUP($A41,'All Running Order working doc'!$A$4:$CO$60,BM$100,FALSE),"-")</f>
        <v>-</v>
      </c>
      <c r="BN41" s="12" t="str">
        <f>IFERROR(VLOOKUP($A41,'All Running Order working doc'!$A$4:$CO$60,BN$100,FALSE),"-")</f>
        <v>-</v>
      </c>
      <c r="BO41" s="12" t="str">
        <f>IFERROR(VLOOKUP($A41,'All Running Order working doc'!$A$4:$CO$60,BO$100,FALSE),"-")</f>
        <v>-</v>
      </c>
      <c r="BP41" s="12" t="str">
        <f>IFERROR(VLOOKUP($A41,'All Running Order working doc'!$A$4:$CO$60,BP$100,FALSE),"-")</f>
        <v>-</v>
      </c>
      <c r="BQ41" s="12" t="str">
        <f>IFERROR(VLOOKUP($A41,'All Running Order working doc'!$A$4:$CO$60,BQ$100,FALSE),"-")</f>
        <v>-</v>
      </c>
      <c r="BR41" s="12" t="str">
        <f>IFERROR(VLOOKUP($A41,'All Running Order working doc'!$A$4:$CO$60,BR$100,FALSE),"-")</f>
        <v>-</v>
      </c>
      <c r="BS41" s="12" t="str">
        <f>IFERROR(VLOOKUP($A41,'All Running Order working doc'!$A$4:$CO$60,BS$100,FALSE),"-")</f>
        <v>-</v>
      </c>
      <c r="BT41" s="12" t="str">
        <f>IFERROR(VLOOKUP($A41,'All Running Order working doc'!$A$4:$CO$60,BT$100,FALSE),"-")</f>
        <v>-</v>
      </c>
      <c r="BU41" s="12" t="str">
        <f>IFERROR(VLOOKUP($A41,'All Running Order working doc'!$A$4:$CO$60,BU$100,FALSE),"-")</f>
        <v>-</v>
      </c>
      <c r="BV41" s="12" t="str">
        <f>IFERROR(VLOOKUP($A41,'All Running Order working doc'!$A$4:$CO$60,BV$100,FALSE),"-")</f>
        <v>-</v>
      </c>
      <c r="BW41" s="12" t="str">
        <f>IFERROR(VLOOKUP($A41,'All Running Order working doc'!$A$4:$CO$60,BW$100,FALSE),"-")</f>
        <v>-</v>
      </c>
      <c r="BX41" s="12" t="str">
        <f>IFERROR(VLOOKUP($A41,'All Running Order working doc'!$A$4:$CO$60,BX$100,FALSE),"-")</f>
        <v>-</v>
      </c>
      <c r="BY41" s="12" t="str">
        <f>IFERROR(VLOOKUP($A41,'All Running Order working doc'!$A$4:$CO$60,BY$100,FALSE),"-")</f>
        <v>-</v>
      </c>
      <c r="BZ41" s="12" t="str">
        <f>IFERROR(VLOOKUP($A41,'All Running Order working doc'!$A$4:$CO$60,BZ$100,FALSE),"-")</f>
        <v>-</v>
      </c>
      <c r="CA41" s="12" t="str">
        <f>IFERROR(VLOOKUP($A41,'All Running Order working doc'!$A$4:$CO$60,CA$100,FALSE),"-")</f>
        <v>-</v>
      </c>
      <c r="CB41" s="12" t="str">
        <f>IFERROR(VLOOKUP($A41,'All Running Order working doc'!$A$4:$CO$60,CB$100,FALSE),"-")</f>
        <v>-</v>
      </c>
      <c r="CC41" s="12" t="str">
        <f>IFERROR(VLOOKUP($A41,'All Running Order working doc'!$A$4:$CO$60,CC$100,FALSE),"-")</f>
        <v>-</v>
      </c>
      <c r="CD41" s="12" t="str">
        <f>IFERROR(VLOOKUP($A41,'All Running Order working doc'!$A$4:$CO$60,CD$100,FALSE),"-")</f>
        <v>-</v>
      </c>
      <c r="CE41" s="12" t="str">
        <f>IFERROR(VLOOKUP($A41,'All Running Order working doc'!$A$4:$CO$60,CE$100,FALSE),"-")</f>
        <v>-</v>
      </c>
      <c r="CF41" s="12" t="str">
        <f>IFERROR(VLOOKUP($A41,'All Running Order working doc'!$A$4:$CO$60,CF$100,FALSE),"-")</f>
        <v>-</v>
      </c>
      <c r="CG41" s="12" t="str">
        <f>IFERROR(VLOOKUP($A41,'All Running Order working doc'!$A$4:$CO$60,CG$100,FALSE),"-")</f>
        <v>-</v>
      </c>
      <c r="CH41" s="12" t="str">
        <f>IFERROR(VLOOKUP($A41,'All Running Order working doc'!$A$4:$CO$60,CH$100,FALSE),"-")</f>
        <v>-</v>
      </c>
      <c r="CI41" s="12" t="str">
        <f>IFERROR(VLOOKUP($A41,'All Running Order working doc'!$A$4:$CO$60,CI$100,FALSE),"-")</f>
        <v>-</v>
      </c>
      <c r="CJ41" s="12" t="str">
        <f>IFERROR(VLOOKUP($A41,'All Running Order working doc'!$A$4:$CO$60,CJ$100,FALSE),"-")</f>
        <v>-</v>
      </c>
      <c r="CK41" s="12" t="str">
        <f>IFERROR(VLOOKUP($A41,'All Running Order working doc'!$A$4:$CO$60,CK$100,FALSE),"-")</f>
        <v>-</v>
      </c>
      <c r="CL41" s="12" t="str">
        <f>IFERROR(VLOOKUP($A41,'All Running Order working doc'!$A$4:$CO$60,CL$100,FALSE),"-")</f>
        <v>-</v>
      </c>
      <c r="CM41" s="12" t="str">
        <f>IFERROR(VLOOKUP($A41,'All Running Order working doc'!$A$4:$CO$60,CM$100,FALSE),"-")</f>
        <v>-</v>
      </c>
      <c r="CN41" s="12" t="str">
        <f>IFERROR(VLOOKUP($A41,'All Running Order working doc'!$A$4:$CO$60,CN$100,FALSE),"-")</f>
        <v>-</v>
      </c>
      <c r="CQ41" s="3">
        <v>38</v>
      </c>
    </row>
    <row r="42" spans="1:95" x14ac:dyDescent="0.3">
      <c r="A42" s="3" t="str">
        <f>CONCATENATE(Constants!$B$2,CQ42,)</f>
        <v>Red IRS39</v>
      </c>
      <c r="B42" s="12" t="str">
        <f>IFERROR(VLOOKUP($A42,'All Running Order working doc'!$A$4:$CO$60,B$100,FALSE),"-")</f>
        <v>-</v>
      </c>
      <c r="C42" s="12" t="str">
        <f>IFERROR(VLOOKUP($A42,'All Running Order working doc'!$A$4:$CO$60,C$100,FALSE),"-")</f>
        <v>-</v>
      </c>
      <c r="D42" s="12" t="str">
        <f>IFERROR(VLOOKUP($A42,'All Running Order working doc'!$A$4:$CO$60,D$100,FALSE),"-")</f>
        <v>-</v>
      </c>
      <c r="E42" s="12" t="str">
        <f>IFERROR(VLOOKUP($A42,'All Running Order working doc'!$A$4:$CO$60,E$100,FALSE),"-")</f>
        <v>-</v>
      </c>
      <c r="F42" s="12" t="str">
        <f>IFERROR(VLOOKUP($A42,'All Running Order working doc'!$A$4:$CO$60,F$100,FALSE),"-")</f>
        <v>-</v>
      </c>
      <c r="G42" s="12" t="str">
        <f>IFERROR(VLOOKUP($A42,'All Running Order working doc'!$A$4:$CO$60,G$100,FALSE),"-")</f>
        <v>-</v>
      </c>
      <c r="H42" s="12" t="str">
        <f>IFERROR(VLOOKUP($A42,'All Running Order working doc'!$A$4:$CO$60,H$100,FALSE),"-")</f>
        <v>-</v>
      </c>
      <c r="I42" s="12" t="str">
        <f>IFERROR(VLOOKUP($A42,'All Running Order working doc'!$A$4:$CO$60,I$100,FALSE),"-")</f>
        <v>-</v>
      </c>
      <c r="J42" s="12" t="str">
        <f>IFERROR(VLOOKUP($A42,'All Running Order working doc'!$A$4:$CO$60,J$100,FALSE),"-")</f>
        <v>-</v>
      </c>
      <c r="K42" s="12" t="str">
        <f>IFERROR(VLOOKUP($A42,'All Running Order working doc'!$A$4:$CO$60,K$100,FALSE),"-")</f>
        <v>-</v>
      </c>
      <c r="L42" s="12" t="str">
        <f>IFERROR(VLOOKUP($A42,'All Running Order working doc'!$A$4:$CO$60,L$100,FALSE),"-")</f>
        <v>-</v>
      </c>
      <c r="M42" s="12" t="str">
        <f>IFERROR(VLOOKUP($A42,'All Running Order working doc'!$A$4:$CO$60,M$100,FALSE),"-")</f>
        <v>-</v>
      </c>
      <c r="N42" s="12" t="str">
        <f>IFERROR(VLOOKUP($A42,'All Running Order working doc'!$A$4:$CO$60,N$100,FALSE),"-")</f>
        <v>-</v>
      </c>
      <c r="O42" s="12" t="str">
        <f>IFERROR(VLOOKUP($A42,'All Running Order working doc'!$A$4:$CO$60,O$100,FALSE),"-")</f>
        <v>-</v>
      </c>
      <c r="P42" s="12" t="str">
        <f>IFERROR(VLOOKUP($A42,'All Running Order working doc'!$A$4:$CO$60,P$100,FALSE),"-")</f>
        <v>-</v>
      </c>
      <c r="Q42" s="12" t="str">
        <f>IFERROR(VLOOKUP($A42,'All Running Order working doc'!$A$4:$CO$60,Q$100,FALSE),"-")</f>
        <v>-</v>
      </c>
      <c r="R42" s="12" t="str">
        <f>IFERROR(VLOOKUP($A42,'All Running Order working doc'!$A$4:$CO$60,R$100,FALSE),"-")</f>
        <v>-</v>
      </c>
      <c r="S42" s="12" t="str">
        <f>IFERROR(VLOOKUP($A42,'All Running Order working doc'!$A$4:$CO$60,S$100,FALSE),"-")</f>
        <v>-</v>
      </c>
      <c r="T42" s="12" t="str">
        <f>IFERROR(VLOOKUP($A42,'All Running Order working doc'!$A$4:$CO$60,T$100,FALSE),"-")</f>
        <v>-</v>
      </c>
      <c r="U42" s="12" t="str">
        <f>IFERROR(VLOOKUP($A42,'All Running Order working doc'!$A$4:$CO$60,U$100,FALSE),"-")</f>
        <v>-</v>
      </c>
      <c r="V42" s="12" t="str">
        <f>IFERROR(VLOOKUP($A42,'All Running Order working doc'!$A$4:$CO$60,V$100,FALSE),"-")</f>
        <v>-</v>
      </c>
      <c r="W42" s="12" t="str">
        <f>IFERROR(VLOOKUP($A42,'All Running Order working doc'!$A$4:$CO$60,W$100,FALSE),"-")</f>
        <v>-</v>
      </c>
      <c r="X42" s="12" t="str">
        <f>IFERROR(VLOOKUP($A42,'All Running Order working doc'!$A$4:$CO$60,X$100,FALSE),"-")</f>
        <v>-</v>
      </c>
      <c r="Y42" s="12" t="str">
        <f>IFERROR(VLOOKUP($A42,'All Running Order working doc'!$A$4:$CO$60,Y$100,FALSE),"-")</f>
        <v>-</v>
      </c>
      <c r="Z42" s="12" t="str">
        <f>IFERROR(VLOOKUP($A42,'All Running Order working doc'!$A$4:$CO$60,Z$100,FALSE),"-")</f>
        <v>-</v>
      </c>
      <c r="AA42" s="12" t="str">
        <f>IFERROR(VLOOKUP($A42,'All Running Order working doc'!$A$4:$CO$60,AA$100,FALSE),"-")</f>
        <v>-</v>
      </c>
      <c r="AB42" s="12" t="str">
        <f>IFERROR(VLOOKUP($A42,'All Running Order working doc'!$A$4:$CO$60,AB$100,FALSE),"-")</f>
        <v>-</v>
      </c>
      <c r="AC42" s="12" t="str">
        <f>IFERROR(VLOOKUP($A42,'All Running Order working doc'!$A$4:$CO$60,AC$100,FALSE),"-")</f>
        <v>-</v>
      </c>
      <c r="AD42" s="12" t="str">
        <f>IFERROR(VLOOKUP($A42,'All Running Order working doc'!$A$4:$CO$60,AD$100,FALSE),"-")</f>
        <v>-</v>
      </c>
      <c r="AE42" s="12" t="str">
        <f>IFERROR(VLOOKUP($A42,'All Running Order working doc'!$A$4:$CO$60,AE$100,FALSE),"-")</f>
        <v>-</v>
      </c>
      <c r="AF42" s="12" t="str">
        <f>IFERROR(VLOOKUP($A42,'All Running Order working doc'!$A$4:$CO$60,AF$100,FALSE),"-")</f>
        <v>-</v>
      </c>
      <c r="AG42" s="12" t="str">
        <f>IFERROR(VLOOKUP($A42,'All Running Order working doc'!$A$4:$CO$60,AG$100,FALSE),"-")</f>
        <v>-</v>
      </c>
      <c r="AH42" s="12" t="str">
        <f>IFERROR(VLOOKUP($A42,'All Running Order working doc'!$A$4:$CO$60,AH$100,FALSE),"-")</f>
        <v>-</v>
      </c>
      <c r="AI42" s="12" t="str">
        <f>IFERROR(VLOOKUP($A42,'All Running Order working doc'!$A$4:$CO$60,AI$100,FALSE),"-")</f>
        <v>-</v>
      </c>
      <c r="AJ42" s="12" t="str">
        <f>IFERROR(VLOOKUP($A42,'All Running Order working doc'!$A$4:$CO$60,AJ$100,FALSE),"-")</f>
        <v>-</v>
      </c>
      <c r="AK42" s="12" t="str">
        <f>IFERROR(VLOOKUP($A42,'All Running Order working doc'!$A$4:$CO$60,AK$100,FALSE),"-")</f>
        <v>-</v>
      </c>
      <c r="AL42" s="12" t="str">
        <f>IFERROR(VLOOKUP($A42,'All Running Order working doc'!$A$4:$CO$60,AL$100,FALSE),"-")</f>
        <v>-</v>
      </c>
      <c r="AM42" s="12" t="str">
        <f>IFERROR(VLOOKUP($A42,'All Running Order working doc'!$A$4:$CO$60,AM$100,FALSE),"-")</f>
        <v>-</v>
      </c>
      <c r="AN42" s="12" t="str">
        <f>IFERROR(VLOOKUP($A42,'All Running Order working doc'!$A$4:$CO$60,AN$100,FALSE),"-")</f>
        <v>-</v>
      </c>
      <c r="AO42" s="12" t="str">
        <f>IFERROR(VLOOKUP($A42,'All Running Order working doc'!$A$4:$CO$60,AO$100,FALSE),"-")</f>
        <v>-</v>
      </c>
      <c r="AP42" s="12" t="str">
        <f>IFERROR(VLOOKUP($A42,'All Running Order working doc'!$A$4:$CO$60,AP$100,FALSE),"-")</f>
        <v>-</v>
      </c>
      <c r="AQ42" s="12" t="str">
        <f>IFERROR(VLOOKUP($A42,'All Running Order working doc'!$A$4:$CO$60,AQ$100,FALSE),"-")</f>
        <v>-</v>
      </c>
      <c r="AR42" s="12" t="str">
        <f>IFERROR(VLOOKUP($A42,'All Running Order working doc'!$A$4:$CO$60,AR$100,FALSE),"-")</f>
        <v>-</v>
      </c>
      <c r="AS42" s="12" t="str">
        <f>IFERROR(VLOOKUP($A42,'All Running Order working doc'!$A$4:$CO$60,AS$100,FALSE),"-")</f>
        <v>-</v>
      </c>
      <c r="AT42" s="12" t="str">
        <f>IFERROR(VLOOKUP($A42,'All Running Order working doc'!$A$4:$CO$60,AT$100,FALSE),"-")</f>
        <v>-</v>
      </c>
      <c r="AU42" s="12" t="str">
        <f>IFERROR(VLOOKUP($A42,'All Running Order working doc'!$A$4:$CO$60,AU$100,FALSE),"-")</f>
        <v>-</v>
      </c>
      <c r="AV42" s="12" t="str">
        <f>IFERROR(VLOOKUP($A42,'All Running Order working doc'!$A$4:$CO$60,AV$100,FALSE),"-")</f>
        <v>-</v>
      </c>
      <c r="AW42" s="12" t="str">
        <f>IFERROR(VLOOKUP($A42,'All Running Order working doc'!$A$4:$CO$60,AW$100,FALSE),"-")</f>
        <v>-</v>
      </c>
      <c r="AX42" s="12" t="str">
        <f>IFERROR(VLOOKUP($A42,'All Running Order working doc'!$A$4:$CO$60,AX$100,FALSE),"-")</f>
        <v>-</v>
      </c>
      <c r="AY42" s="12" t="str">
        <f>IFERROR(VLOOKUP($A42,'All Running Order working doc'!$A$4:$CO$60,AY$100,FALSE),"-")</f>
        <v>-</v>
      </c>
      <c r="AZ42" s="12" t="str">
        <f>IFERROR(VLOOKUP($A42,'All Running Order working doc'!$A$4:$CO$60,AZ$100,FALSE),"-")</f>
        <v>-</v>
      </c>
      <c r="BA42" s="12" t="str">
        <f>IFERROR(VLOOKUP($A42,'All Running Order working doc'!$A$4:$CO$60,BA$100,FALSE),"-")</f>
        <v>-</v>
      </c>
      <c r="BB42" s="12" t="str">
        <f>IFERROR(VLOOKUP($A42,'All Running Order working doc'!$A$4:$CO$60,BB$100,FALSE),"-")</f>
        <v>-</v>
      </c>
      <c r="BC42" s="12" t="str">
        <f>IFERROR(VLOOKUP($A42,'All Running Order working doc'!$A$4:$CO$60,BC$100,FALSE),"-")</f>
        <v>-</v>
      </c>
      <c r="BD42" s="12" t="str">
        <f>IFERROR(VLOOKUP($A42,'All Running Order working doc'!$A$4:$CO$60,BD$100,FALSE),"-")</f>
        <v>-</v>
      </c>
      <c r="BE42" s="12" t="str">
        <f>IFERROR(VLOOKUP($A42,'All Running Order working doc'!$A$4:$CO$60,BE$100,FALSE),"-")</f>
        <v>-</v>
      </c>
      <c r="BF42" s="12" t="str">
        <f>IFERROR(VLOOKUP($A42,'All Running Order working doc'!$A$4:$CO$60,BF$100,FALSE),"-")</f>
        <v>-</v>
      </c>
      <c r="BG42" s="12" t="str">
        <f>IFERROR(VLOOKUP($A42,'All Running Order working doc'!$A$4:$CO$60,BG$100,FALSE),"-")</f>
        <v>-</v>
      </c>
      <c r="BH42" s="12" t="str">
        <f>IFERROR(VLOOKUP($A42,'All Running Order working doc'!$A$4:$CO$60,BH$100,FALSE),"-")</f>
        <v>-</v>
      </c>
      <c r="BI42" s="12" t="str">
        <f>IFERROR(VLOOKUP($A42,'All Running Order working doc'!$A$4:$CO$60,BI$100,FALSE),"-")</f>
        <v>-</v>
      </c>
      <c r="BJ42" s="12" t="str">
        <f>IFERROR(VLOOKUP($A42,'All Running Order working doc'!$A$4:$CO$60,BJ$100,FALSE),"-")</f>
        <v>-</v>
      </c>
      <c r="BK42" s="12" t="str">
        <f>IFERROR(VLOOKUP($A42,'All Running Order working doc'!$A$4:$CO$60,BK$100,FALSE),"-")</f>
        <v>-</v>
      </c>
      <c r="BL42" s="12" t="str">
        <f>IFERROR(VLOOKUP($A42,'All Running Order working doc'!$A$4:$CO$60,BL$100,FALSE),"-")</f>
        <v>-</v>
      </c>
      <c r="BM42" s="12" t="str">
        <f>IFERROR(VLOOKUP($A42,'All Running Order working doc'!$A$4:$CO$60,BM$100,FALSE),"-")</f>
        <v>-</v>
      </c>
      <c r="BN42" s="12" t="str">
        <f>IFERROR(VLOOKUP($A42,'All Running Order working doc'!$A$4:$CO$60,BN$100,FALSE),"-")</f>
        <v>-</v>
      </c>
      <c r="BO42" s="12" t="str">
        <f>IFERROR(VLOOKUP($A42,'All Running Order working doc'!$A$4:$CO$60,BO$100,FALSE),"-")</f>
        <v>-</v>
      </c>
      <c r="BP42" s="12" t="str">
        <f>IFERROR(VLOOKUP($A42,'All Running Order working doc'!$A$4:$CO$60,BP$100,FALSE),"-")</f>
        <v>-</v>
      </c>
      <c r="BQ42" s="12" t="str">
        <f>IFERROR(VLOOKUP($A42,'All Running Order working doc'!$A$4:$CO$60,BQ$100,FALSE),"-")</f>
        <v>-</v>
      </c>
      <c r="BR42" s="12" t="str">
        <f>IFERROR(VLOOKUP($A42,'All Running Order working doc'!$A$4:$CO$60,BR$100,FALSE),"-")</f>
        <v>-</v>
      </c>
      <c r="BS42" s="12" t="str">
        <f>IFERROR(VLOOKUP($A42,'All Running Order working doc'!$A$4:$CO$60,BS$100,FALSE),"-")</f>
        <v>-</v>
      </c>
      <c r="BT42" s="12" t="str">
        <f>IFERROR(VLOOKUP($A42,'All Running Order working doc'!$A$4:$CO$60,BT$100,FALSE),"-")</f>
        <v>-</v>
      </c>
      <c r="BU42" s="12" t="str">
        <f>IFERROR(VLOOKUP($A42,'All Running Order working doc'!$A$4:$CO$60,BU$100,FALSE),"-")</f>
        <v>-</v>
      </c>
      <c r="BV42" s="12" t="str">
        <f>IFERROR(VLOOKUP($A42,'All Running Order working doc'!$A$4:$CO$60,BV$100,FALSE),"-")</f>
        <v>-</v>
      </c>
      <c r="BW42" s="12" t="str">
        <f>IFERROR(VLOOKUP($A42,'All Running Order working doc'!$A$4:$CO$60,BW$100,FALSE),"-")</f>
        <v>-</v>
      </c>
      <c r="BX42" s="12" t="str">
        <f>IFERROR(VLOOKUP($A42,'All Running Order working doc'!$A$4:$CO$60,BX$100,FALSE),"-")</f>
        <v>-</v>
      </c>
      <c r="BY42" s="12" t="str">
        <f>IFERROR(VLOOKUP($A42,'All Running Order working doc'!$A$4:$CO$60,BY$100,FALSE),"-")</f>
        <v>-</v>
      </c>
      <c r="BZ42" s="12" t="str">
        <f>IFERROR(VLOOKUP($A42,'All Running Order working doc'!$A$4:$CO$60,BZ$100,FALSE),"-")</f>
        <v>-</v>
      </c>
      <c r="CA42" s="12" t="str">
        <f>IFERROR(VLOOKUP($A42,'All Running Order working doc'!$A$4:$CO$60,CA$100,FALSE),"-")</f>
        <v>-</v>
      </c>
      <c r="CB42" s="12" t="str">
        <f>IFERROR(VLOOKUP($A42,'All Running Order working doc'!$A$4:$CO$60,CB$100,FALSE),"-")</f>
        <v>-</v>
      </c>
      <c r="CC42" s="12" t="str">
        <f>IFERROR(VLOOKUP($A42,'All Running Order working doc'!$A$4:$CO$60,CC$100,FALSE),"-")</f>
        <v>-</v>
      </c>
      <c r="CD42" s="12" t="str">
        <f>IFERROR(VLOOKUP($A42,'All Running Order working doc'!$A$4:$CO$60,CD$100,FALSE),"-")</f>
        <v>-</v>
      </c>
      <c r="CE42" s="12" t="str">
        <f>IFERROR(VLOOKUP($A42,'All Running Order working doc'!$A$4:$CO$60,CE$100,FALSE),"-")</f>
        <v>-</v>
      </c>
      <c r="CF42" s="12" t="str">
        <f>IFERROR(VLOOKUP($A42,'All Running Order working doc'!$A$4:$CO$60,CF$100,FALSE),"-")</f>
        <v>-</v>
      </c>
      <c r="CG42" s="12" t="str">
        <f>IFERROR(VLOOKUP($A42,'All Running Order working doc'!$A$4:$CO$60,CG$100,FALSE),"-")</f>
        <v>-</v>
      </c>
      <c r="CH42" s="12" t="str">
        <f>IFERROR(VLOOKUP($A42,'All Running Order working doc'!$A$4:$CO$60,CH$100,FALSE),"-")</f>
        <v>-</v>
      </c>
      <c r="CI42" s="12" t="str">
        <f>IFERROR(VLOOKUP($A42,'All Running Order working doc'!$A$4:$CO$60,CI$100,FALSE),"-")</f>
        <v>-</v>
      </c>
      <c r="CJ42" s="12" t="str">
        <f>IFERROR(VLOOKUP($A42,'All Running Order working doc'!$A$4:$CO$60,CJ$100,FALSE),"-")</f>
        <v>-</v>
      </c>
      <c r="CK42" s="12" t="str">
        <f>IFERROR(VLOOKUP($A42,'All Running Order working doc'!$A$4:$CO$60,CK$100,FALSE),"-")</f>
        <v>-</v>
      </c>
      <c r="CL42" s="12" t="str">
        <f>IFERROR(VLOOKUP($A42,'All Running Order working doc'!$A$4:$CO$60,CL$100,FALSE),"-")</f>
        <v>-</v>
      </c>
      <c r="CM42" s="12" t="str">
        <f>IFERROR(VLOOKUP($A42,'All Running Order working doc'!$A$4:$CO$60,CM$100,FALSE),"-")</f>
        <v>-</v>
      </c>
      <c r="CN42" s="12" t="str">
        <f>IFERROR(VLOOKUP($A42,'All Running Order working doc'!$A$4:$CO$60,CN$100,FALSE),"-")</f>
        <v>-</v>
      </c>
      <c r="CQ42" s="3">
        <v>39</v>
      </c>
    </row>
    <row r="43" spans="1:95" x14ac:dyDescent="0.3">
      <c r="A43" s="3" t="str">
        <f>CONCATENATE(Constants!$B$2,CQ43,)</f>
        <v>Red IRS40</v>
      </c>
      <c r="B43" s="12" t="str">
        <f>IFERROR(VLOOKUP($A43,'All Running Order working doc'!$A$4:$CO$60,B$100,FALSE),"-")</f>
        <v>-</v>
      </c>
      <c r="C43" s="12" t="str">
        <f>IFERROR(VLOOKUP($A43,'All Running Order working doc'!$A$4:$CO$60,C$100,FALSE),"-")</f>
        <v>-</v>
      </c>
      <c r="D43" s="12" t="str">
        <f>IFERROR(VLOOKUP($A43,'All Running Order working doc'!$A$4:$CO$60,D$100,FALSE),"-")</f>
        <v>-</v>
      </c>
      <c r="E43" s="12" t="str">
        <f>IFERROR(VLOOKUP($A43,'All Running Order working doc'!$A$4:$CO$60,E$100,FALSE),"-")</f>
        <v>-</v>
      </c>
      <c r="F43" s="12" t="str">
        <f>IFERROR(VLOOKUP($A43,'All Running Order working doc'!$A$4:$CO$60,F$100,FALSE),"-")</f>
        <v>-</v>
      </c>
      <c r="G43" s="12" t="str">
        <f>IFERROR(VLOOKUP($A43,'All Running Order working doc'!$A$4:$CO$60,G$100,FALSE),"-")</f>
        <v>-</v>
      </c>
      <c r="H43" s="12" t="str">
        <f>IFERROR(VLOOKUP($A43,'All Running Order working doc'!$A$4:$CO$60,H$100,FALSE),"-")</f>
        <v>-</v>
      </c>
      <c r="I43" s="12" t="str">
        <f>IFERROR(VLOOKUP($A43,'All Running Order working doc'!$A$4:$CO$60,I$100,FALSE),"-")</f>
        <v>-</v>
      </c>
      <c r="J43" s="12" t="str">
        <f>IFERROR(VLOOKUP($A43,'All Running Order working doc'!$A$4:$CO$60,J$100,FALSE),"-")</f>
        <v>-</v>
      </c>
      <c r="K43" s="12" t="str">
        <f>IFERROR(VLOOKUP($A43,'All Running Order working doc'!$A$4:$CO$60,K$100,FALSE),"-")</f>
        <v>-</v>
      </c>
      <c r="L43" s="12" t="str">
        <f>IFERROR(VLOOKUP($A43,'All Running Order working doc'!$A$4:$CO$60,L$100,FALSE),"-")</f>
        <v>-</v>
      </c>
      <c r="M43" s="12" t="str">
        <f>IFERROR(VLOOKUP($A43,'All Running Order working doc'!$A$4:$CO$60,M$100,FALSE),"-")</f>
        <v>-</v>
      </c>
      <c r="N43" s="12" t="str">
        <f>IFERROR(VLOOKUP($A43,'All Running Order working doc'!$A$4:$CO$60,N$100,FALSE),"-")</f>
        <v>-</v>
      </c>
      <c r="O43" s="12" t="str">
        <f>IFERROR(VLOOKUP($A43,'All Running Order working doc'!$A$4:$CO$60,O$100,FALSE),"-")</f>
        <v>-</v>
      </c>
      <c r="P43" s="12" t="str">
        <f>IFERROR(VLOOKUP($A43,'All Running Order working doc'!$A$4:$CO$60,P$100,FALSE),"-")</f>
        <v>-</v>
      </c>
      <c r="Q43" s="12" t="str">
        <f>IFERROR(VLOOKUP($A43,'All Running Order working doc'!$A$4:$CO$60,Q$100,FALSE),"-")</f>
        <v>-</v>
      </c>
      <c r="R43" s="12" t="str">
        <f>IFERROR(VLOOKUP($A43,'All Running Order working doc'!$A$4:$CO$60,R$100,FALSE),"-")</f>
        <v>-</v>
      </c>
      <c r="S43" s="12" t="str">
        <f>IFERROR(VLOOKUP($A43,'All Running Order working doc'!$A$4:$CO$60,S$100,FALSE),"-")</f>
        <v>-</v>
      </c>
      <c r="T43" s="12" t="str">
        <f>IFERROR(VLOOKUP($A43,'All Running Order working doc'!$A$4:$CO$60,T$100,FALSE),"-")</f>
        <v>-</v>
      </c>
      <c r="U43" s="12" t="str">
        <f>IFERROR(VLOOKUP($A43,'All Running Order working doc'!$A$4:$CO$60,U$100,FALSE),"-")</f>
        <v>-</v>
      </c>
      <c r="V43" s="12" t="str">
        <f>IFERROR(VLOOKUP($A43,'All Running Order working doc'!$A$4:$CO$60,V$100,FALSE),"-")</f>
        <v>-</v>
      </c>
      <c r="W43" s="12" t="str">
        <f>IFERROR(VLOOKUP($A43,'All Running Order working doc'!$A$4:$CO$60,W$100,FALSE),"-")</f>
        <v>-</v>
      </c>
      <c r="X43" s="12" t="str">
        <f>IFERROR(VLOOKUP($A43,'All Running Order working doc'!$A$4:$CO$60,X$100,FALSE),"-")</f>
        <v>-</v>
      </c>
      <c r="Y43" s="12" t="str">
        <f>IFERROR(VLOOKUP($A43,'All Running Order working doc'!$A$4:$CO$60,Y$100,FALSE),"-")</f>
        <v>-</v>
      </c>
      <c r="Z43" s="12" t="str">
        <f>IFERROR(VLOOKUP($A43,'All Running Order working doc'!$A$4:$CO$60,Z$100,FALSE),"-")</f>
        <v>-</v>
      </c>
      <c r="AA43" s="12" t="str">
        <f>IFERROR(VLOOKUP($A43,'All Running Order working doc'!$A$4:$CO$60,AA$100,FALSE),"-")</f>
        <v>-</v>
      </c>
      <c r="AB43" s="12" t="str">
        <f>IFERROR(VLOOKUP($A43,'All Running Order working doc'!$A$4:$CO$60,AB$100,FALSE),"-")</f>
        <v>-</v>
      </c>
      <c r="AC43" s="12" t="str">
        <f>IFERROR(VLOOKUP($A43,'All Running Order working doc'!$A$4:$CO$60,AC$100,FALSE),"-")</f>
        <v>-</v>
      </c>
      <c r="AD43" s="12" t="str">
        <f>IFERROR(VLOOKUP($A43,'All Running Order working doc'!$A$4:$CO$60,AD$100,FALSE),"-")</f>
        <v>-</v>
      </c>
      <c r="AE43" s="12" t="str">
        <f>IFERROR(VLOOKUP($A43,'All Running Order working doc'!$A$4:$CO$60,AE$100,FALSE),"-")</f>
        <v>-</v>
      </c>
      <c r="AF43" s="12" t="str">
        <f>IFERROR(VLOOKUP($A43,'All Running Order working doc'!$A$4:$CO$60,AF$100,FALSE),"-")</f>
        <v>-</v>
      </c>
      <c r="AG43" s="12" t="str">
        <f>IFERROR(VLOOKUP($A43,'All Running Order working doc'!$A$4:$CO$60,AG$100,FALSE),"-")</f>
        <v>-</v>
      </c>
      <c r="AH43" s="12" t="str">
        <f>IFERROR(VLOOKUP($A43,'All Running Order working doc'!$A$4:$CO$60,AH$100,FALSE),"-")</f>
        <v>-</v>
      </c>
      <c r="AI43" s="12" t="str">
        <f>IFERROR(VLOOKUP($A43,'All Running Order working doc'!$A$4:$CO$60,AI$100,FALSE),"-")</f>
        <v>-</v>
      </c>
      <c r="AJ43" s="12" t="str">
        <f>IFERROR(VLOOKUP($A43,'All Running Order working doc'!$A$4:$CO$60,AJ$100,FALSE),"-")</f>
        <v>-</v>
      </c>
      <c r="AK43" s="12" t="str">
        <f>IFERROR(VLOOKUP($A43,'All Running Order working doc'!$A$4:$CO$60,AK$100,FALSE),"-")</f>
        <v>-</v>
      </c>
      <c r="AL43" s="12" t="str">
        <f>IFERROR(VLOOKUP($A43,'All Running Order working doc'!$A$4:$CO$60,AL$100,FALSE),"-")</f>
        <v>-</v>
      </c>
      <c r="AM43" s="12" t="str">
        <f>IFERROR(VLOOKUP($A43,'All Running Order working doc'!$A$4:$CO$60,AM$100,FALSE),"-")</f>
        <v>-</v>
      </c>
      <c r="AN43" s="12" t="str">
        <f>IFERROR(VLOOKUP($A43,'All Running Order working doc'!$A$4:$CO$60,AN$100,FALSE),"-")</f>
        <v>-</v>
      </c>
      <c r="AO43" s="12" t="str">
        <f>IFERROR(VLOOKUP($A43,'All Running Order working doc'!$A$4:$CO$60,AO$100,FALSE),"-")</f>
        <v>-</v>
      </c>
      <c r="AP43" s="12" t="str">
        <f>IFERROR(VLOOKUP($A43,'All Running Order working doc'!$A$4:$CO$60,AP$100,FALSE),"-")</f>
        <v>-</v>
      </c>
      <c r="AQ43" s="12" t="str">
        <f>IFERROR(VLOOKUP($A43,'All Running Order working doc'!$A$4:$CO$60,AQ$100,FALSE),"-")</f>
        <v>-</v>
      </c>
      <c r="AR43" s="12" t="str">
        <f>IFERROR(VLOOKUP($A43,'All Running Order working doc'!$A$4:$CO$60,AR$100,FALSE),"-")</f>
        <v>-</v>
      </c>
      <c r="AS43" s="12" t="str">
        <f>IFERROR(VLOOKUP($A43,'All Running Order working doc'!$A$4:$CO$60,AS$100,FALSE),"-")</f>
        <v>-</v>
      </c>
      <c r="AT43" s="12" t="str">
        <f>IFERROR(VLOOKUP($A43,'All Running Order working doc'!$A$4:$CO$60,AT$100,FALSE),"-")</f>
        <v>-</v>
      </c>
      <c r="AU43" s="12" t="str">
        <f>IFERROR(VLOOKUP($A43,'All Running Order working doc'!$A$4:$CO$60,AU$100,FALSE),"-")</f>
        <v>-</v>
      </c>
      <c r="AV43" s="12" t="str">
        <f>IFERROR(VLOOKUP($A43,'All Running Order working doc'!$A$4:$CO$60,AV$100,FALSE),"-")</f>
        <v>-</v>
      </c>
      <c r="AW43" s="12" t="str">
        <f>IFERROR(VLOOKUP($A43,'All Running Order working doc'!$A$4:$CO$60,AW$100,FALSE),"-")</f>
        <v>-</v>
      </c>
      <c r="AX43" s="12" t="str">
        <f>IFERROR(VLOOKUP($A43,'All Running Order working doc'!$A$4:$CO$60,AX$100,FALSE),"-")</f>
        <v>-</v>
      </c>
      <c r="AY43" s="12" t="str">
        <f>IFERROR(VLOOKUP($A43,'All Running Order working doc'!$A$4:$CO$60,AY$100,FALSE),"-")</f>
        <v>-</v>
      </c>
      <c r="AZ43" s="12" t="str">
        <f>IFERROR(VLOOKUP($A43,'All Running Order working doc'!$A$4:$CO$60,AZ$100,FALSE),"-")</f>
        <v>-</v>
      </c>
      <c r="BA43" s="12" t="str">
        <f>IFERROR(VLOOKUP($A43,'All Running Order working doc'!$A$4:$CO$60,BA$100,FALSE),"-")</f>
        <v>-</v>
      </c>
      <c r="BB43" s="12" t="str">
        <f>IFERROR(VLOOKUP($A43,'All Running Order working doc'!$A$4:$CO$60,BB$100,FALSE),"-")</f>
        <v>-</v>
      </c>
      <c r="BC43" s="12" t="str">
        <f>IFERROR(VLOOKUP($A43,'All Running Order working doc'!$A$4:$CO$60,BC$100,FALSE),"-")</f>
        <v>-</v>
      </c>
      <c r="BD43" s="12" t="str">
        <f>IFERROR(VLOOKUP($A43,'All Running Order working doc'!$A$4:$CO$60,BD$100,FALSE),"-")</f>
        <v>-</v>
      </c>
      <c r="BE43" s="12" t="str">
        <f>IFERROR(VLOOKUP($A43,'All Running Order working doc'!$A$4:$CO$60,BE$100,FALSE),"-")</f>
        <v>-</v>
      </c>
      <c r="BF43" s="12" t="str">
        <f>IFERROR(VLOOKUP($A43,'All Running Order working doc'!$A$4:$CO$60,BF$100,FALSE),"-")</f>
        <v>-</v>
      </c>
      <c r="BG43" s="12" t="str">
        <f>IFERROR(VLOOKUP($A43,'All Running Order working doc'!$A$4:$CO$60,BG$100,FALSE),"-")</f>
        <v>-</v>
      </c>
      <c r="BH43" s="12" t="str">
        <f>IFERROR(VLOOKUP($A43,'All Running Order working doc'!$A$4:$CO$60,BH$100,FALSE),"-")</f>
        <v>-</v>
      </c>
      <c r="BI43" s="12" t="str">
        <f>IFERROR(VLOOKUP($A43,'All Running Order working doc'!$A$4:$CO$60,BI$100,FALSE),"-")</f>
        <v>-</v>
      </c>
      <c r="BJ43" s="12" t="str">
        <f>IFERROR(VLOOKUP($A43,'All Running Order working doc'!$A$4:$CO$60,BJ$100,FALSE),"-")</f>
        <v>-</v>
      </c>
      <c r="BK43" s="12" t="str">
        <f>IFERROR(VLOOKUP($A43,'All Running Order working doc'!$A$4:$CO$60,BK$100,FALSE),"-")</f>
        <v>-</v>
      </c>
      <c r="BL43" s="12" t="str">
        <f>IFERROR(VLOOKUP($A43,'All Running Order working doc'!$A$4:$CO$60,BL$100,FALSE),"-")</f>
        <v>-</v>
      </c>
      <c r="BM43" s="12" t="str">
        <f>IFERROR(VLOOKUP($A43,'All Running Order working doc'!$A$4:$CO$60,BM$100,FALSE),"-")</f>
        <v>-</v>
      </c>
      <c r="BN43" s="12" t="str">
        <f>IFERROR(VLOOKUP($A43,'All Running Order working doc'!$A$4:$CO$60,BN$100,FALSE),"-")</f>
        <v>-</v>
      </c>
      <c r="BO43" s="12" t="str">
        <f>IFERROR(VLOOKUP($A43,'All Running Order working doc'!$A$4:$CO$60,BO$100,FALSE),"-")</f>
        <v>-</v>
      </c>
      <c r="BP43" s="12" t="str">
        <f>IFERROR(VLOOKUP($A43,'All Running Order working doc'!$A$4:$CO$60,BP$100,FALSE),"-")</f>
        <v>-</v>
      </c>
      <c r="BQ43" s="12" t="str">
        <f>IFERROR(VLOOKUP($A43,'All Running Order working doc'!$A$4:$CO$60,BQ$100,FALSE),"-")</f>
        <v>-</v>
      </c>
      <c r="BR43" s="12" t="str">
        <f>IFERROR(VLOOKUP($A43,'All Running Order working doc'!$A$4:$CO$60,BR$100,FALSE),"-")</f>
        <v>-</v>
      </c>
      <c r="BS43" s="12" t="str">
        <f>IFERROR(VLOOKUP($A43,'All Running Order working doc'!$A$4:$CO$60,BS$100,FALSE),"-")</f>
        <v>-</v>
      </c>
      <c r="BT43" s="12" t="str">
        <f>IFERROR(VLOOKUP($A43,'All Running Order working doc'!$A$4:$CO$60,BT$100,FALSE),"-")</f>
        <v>-</v>
      </c>
      <c r="BU43" s="12" t="str">
        <f>IFERROR(VLOOKUP($A43,'All Running Order working doc'!$A$4:$CO$60,BU$100,FALSE),"-")</f>
        <v>-</v>
      </c>
      <c r="BV43" s="12" t="str">
        <f>IFERROR(VLOOKUP($A43,'All Running Order working doc'!$A$4:$CO$60,BV$100,FALSE),"-")</f>
        <v>-</v>
      </c>
      <c r="BW43" s="12" t="str">
        <f>IFERROR(VLOOKUP($A43,'All Running Order working doc'!$A$4:$CO$60,BW$100,FALSE),"-")</f>
        <v>-</v>
      </c>
      <c r="BX43" s="12" t="str">
        <f>IFERROR(VLOOKUP($A43,'All Running Order working doc'!$A$4:$CO$60,BX$100,FALSE),"-")</f>
        <v>-</v>
      </c>
      <c r="BY43" s="12" t="str">
        <f>IFERROR(VLOOKUP($A43,'All Running Order working doc'!$A$4:$CO$60,BY$100,FALSE),"-")</f>
        <v>-</v>
      </c>
      <c r="BZ43" s="12" t="str">
        <f>IFERROR(VLOOKUP($A43,'All Running Order working doc'!$A$4:$CO$60,BZ$100,FALSE),"-")</f>
        <v>-</v>
      </c>
      <c r="CA43" s="12" t="str">
        <f>IFERROR(VLOOKUP($A43,'All Running Order working doc'!$A$4:$CO$60,CA$100,FALSE),"-")</f>
        <v>-</v>
      </c>
      <c r="CB43" s="12" t="str">
        <f>IFERROR(VLOOKUP($A43,'All Running Order working doc'!$A$4:$CO$60,CB$100,FALSE),"-")</f>
        <v>-</v>
      </c>
      <c r="CC43" s="12" t="str">
        <f>IFERROR(VLOOKUP($A43,'All Running Order working doc'!$A$4:$CO$60,CC$100,FALSE),"-")</f>
        <v>-</v>
      </c>
      <c r="CD43" s="12" t="str">
        <f>IFERROR(VLOOKUP($A43,'All Running Order working doc'!$A$4:$CO$60,CD$100,FALSE),"-")</f>
        <v>-</v>
      </c>
      <c r="CE43" s="12" t="str">
        <f>IFERROR(VLOOKUP($A43,'All Running Order working doc'!$A$4:$CO$60,CE$100,FALSE),"-")</f>
        <v>-</v>
      </c>
      <c r="CF43" s="12" t="str">
        <f>IFERROR(VLOOKUP($A43,'All Running Order working doc'!$A$4:$CO$60,CF$100,FALSE),"-")</f>
        <v>-</v>
      </c>
      <c r="CG43" s="12" t="str">
        <f>IFERROR(VLOOKUP($A43,'All Running Order working doc'!$A$4:$CO$60,CG$100,FALSE),"-")</f>
        <v>-</v>
      </c>
      <c r="CH43" s="12" t="str">
        <f>IFERROR(VLOOKUP($A43,'All Running Order working doc'!$A$4:$CO$60,CH$100,FALSE),"-")</f>
        <v>-</v>
      </c>
      <c r="CI43" s="12" t="str">
        <f>IFERROR(VLOOKUP($A43,'All Running Order working doc'!$A$4:$CO$60,CI$100,FALSE),"-")</f>
        <v>-</v>
      </c>
      <c r="CJ43" s="12" t="str">
        <f>IFERROR(VLOOKUP($A43,'All Running Order working doc'!$A$4:$CO$60,CJ$100,FALSE),"-")</f>
        <v>-</v>
      </c>
      <c r="CK43" s="12" t="str">
        <f>IFERROR(VLOOKUP($A43,'All Running Order working doc'!$A$4:$CO$60,CK$100,FALSE),"-")</f>
        <v>-</v>
      </c>
      <c r="CL43" s="12" t="str">
        <f>IFERROR(VLOOKUP($A43,'All Running Order working doc'!$A$4:$CO$60,CL$100,FALSE),"-")</f>
        <v>-</v>
      </c>
      <c r="CM43" s="12" t="str">
        <f>IFERROR(VLOOKUP($A43,'All Running Order working doc'!$A$4:$CO$60,CM$100,FALSE),"-")</f>
        <v>-</v>
      </c>
      <c r="CN43" s="12" t="str">
        <f>IFERROR(VLOOKUP($A43,'All Running Order working doc'!$A$4:$CO$60,CN$100,FALSE),"-")</f>
        <v>-</v>
      </c>
      <c r="CQ43" s="3">
        <v>40</v>
      </c>
    </row>
    <row r="44" spans="1:95" x14ac:dyDescent="0.3">
      <c r="A44" s="3" t="str">
        <f>CONCATENATE(Constants!$B$2,CQ44,)</f>
        <v>Red IRS41</v>
      </c>
      <c r="B44" s="12" t="str">
        <f>IFERROR(VLOOKUP($A44,'All Running Order working doc'!$A$4:$CO$60,B$100,FALSE),"-")</f>
        <v>-</v>
      </c>
      <c r="C44" s="12" t="str">
        <f>IFERROR(VLOOKUP($A44,'All Running Order working doc'!$A$4:$CO$60,C$100,FALSE),"-")</f>
        <v>-</v>
      </c>
      <c r="D44" s="12" t="str">
        <f>IFERROR(VLOOKUP($A44,'All Running Order working doc'!$A$4:$CO$60,D$100,FALSE),"-")</f>
        <v>-</v>
      </c>
      <c r="E44" s="12" t="str">
        <f>IFERROR(VLOOKUP($A44,'All Running Order working doc'!$A$4:$CO$60,E$100,FALSE),"-")</f>
        <v>-</v>
      </c>
      <c r="F44" s="12" t="str">
        <f>IFERROR(VLOOKUP($A44,'All Running Order working doc'!$A$4:$CO$60,F$100,FALSE),"-")</f>
        <v>-</v>
      </c>
      <c r="G44" s="12" t="str">
        <f>IFERROR(VLOOKUP($A44,'All Running Order working doc'!$A$4:$CO$60,G$100,FALSE),"-")</f>
        <v>-</v>
      </c>
      <c r="H44" s="12" t="str">
        <f>IFERROR(VLOOKUP($A44,'All Running Order working doc'!$A$4:$CO$60,H$100,FALSE),"-")</f>
        <v>-</v>
      </c>
      <c r="I44" s="12" t="str">
        <f>IFERROR(VLOOKUP($A44,'All Running Order working doc'!$A$4:$CO$60,I$100,FALSE),"-")</f>
        <v>-</v>
      </c>
      <c r="J44" s="12" t="str">
        <f>IFERROR(VLOOKUP($A44,'All Running Order working doc'!$A$4:$CO$60,J$100,FALSE),"-")</f>
        <v>-</v>
      </c>
      <c r="K44" s="12" t="str">
        <f>IFERROR(VLOOKUP($A44,'All Running Order working doc'!$A$4:$CO$60,K$100,FALSE),"-")</f>
        <v>-</v>
      </c>
      <c r="L44" s="12" t="str">
        <f>IFERROR(VLOOKUP($A44,'All Running Order working doc'!$A$4:$CO$60,L$100,FALSE),"-")</f>
        <v>-</v>
      </c>
      <c r="M44" s="12" t="str">
        <f>IFERROR(VLOOKUP($A44,'All Running Order working doc'!$A$4:$CO$60,M$100,FALSE),"-")</f>
        <v>-</v>
      </c>
      <c r="N44" s="12" t="str">
        <f>IFERROR(VLOOKUP($A44,'All Running Order working doc'!$A$4:$CO$60,N$100,FALSE),"-")</f>
        <v>-</v>
      </c>
      <c r="O44" s="12" t="str">
        <f>IFERROR(VLOOKUP($A44,'All Running Order working doc'!$A$4:$CO$60,O$100,FALSE),"-")</f>
        <v>-</v>
      </c>
      <c r="P44" s="12" t="str">
        <f>IFERROR(VLOOKUP($A44,'All Running Order working doc'!$A$4:$CO$60,P$100,FALSE),"-")</f>
        <v>-</v>
      </c>
      <c r="Q44" s="12" t="str">
        <f>IFERROR(VLOOKUP($A44,'All Running Order working doc'!$A$4:$CO$60,Q$100,FALSE),"-")</f>
        <v>-</v>
      </c>
      <c r="R44" s="12" t="str">
        <f>IFERROR(VLOOKUP($A44,'All Running Order working doc'!$A$4:$CO$60,R$100,FALSE),"-")</f>
        <v>-</v>
      </c>
      <c r="S44" s="12" t="str">
        <f>IFERROR(VLOOKUP($A44,'All Running Order working doc'!$A$4:$CO$60,S$100,FALSE),"-")</f>
        <v>-</v>
      </c>
      <c r="T44" s="12" t="str">
        <f>IFERROR(VLOOKUP($A44,'All Running Order working doc'!$A$4:$CO$60,T$100,FALSE),"-")</f>
        <v>-</v>
      </c>
      <c r="U44" s="12" t="str">
        <f>IFERROR(VLOOKUP($A44,'All Running Order working doc'!$A$4:$CO$60,U$100,FALSE),"-")</f>
        <v>-</v>
      </c>
      <c r="V44" s="12" t="str">
        <f>IFERROR(VLOOKUP($A44,'All Running Order working doc'!$A$4:$CO$60,V$100,FALSE),"-")</f>
        <v>-</v>
      </c>
      <c r="W44" s="12" t="str">
        <f>IFERROR(VLOOKUP($A44,'All Running Order working doc'!$A$4:$CO$60,W$100,FALSE),"-")</f>
        <v>-</v>
      </c>
      <c r="X44" s="12" t="str">
        <f>IFERROR(VLOOKUP($A44,'All Running Order working doc'!$A$4:$CO$60,X$100,FALSE),"-")</f>
        <v>-</v>
      </c>
      <c r="Y44" s="12" t="str">
        <f>IFERROR(VLOOKUP($A44,'All Running Order working doc'!$A$4:$CO$60,Y$100,FALSE),"-")</f>
        <v>-</v>
      </c>
      <c r="Z44" s="12" t="str">
        <f>IFERROR(VLOOKUP($A44,'All Running Order working doc'!$A$4:$CO$60,Z$100,FALSE),"-")</f>
        <v>-</v>
      </c>
      <c r="AA44" s="12" t="str">
        <f>IFERROR(VLOOKUP($A44,'All Running Order working doc'!$A$4:$CO$60,AA$100,FALSE),"-")</f>
        <v>-</v>
      </c>
      <c r="AB44" s="12" t="str">
        <f>IFERROR(VLOOKUP($A44,'All Running Order working doc'!$A$4:$CO$60,AB$100,FALSE),"-")</f>
        <v>-</v>
      </c>
      <c r="AC44" s="12" t="str">
        <f>IFERROR(VLOOKUP($A44,'All Running Order working doc'!$A$4:$CO$60,AC$100,FALSE),"-")</f>
        <v>-</v>
      </c>
      <c r="AD44" s="12" t="str">
        <f>IFERROR(VLOOKUP($A44,'All Running Order working doc'!$A$4:$CO$60,AD$100,FALSE),"-")</f>
        <v>-</v>
      </c>
      <c r="AE44" s="12" t="str">
        <f>IFERROR(VLOOKUP($A44,'All Running Order working doc'!$A$4:$CO$60,AE$100,FALSE),"-")</f>
        <v>-</v>
      </c>
      <c r="AF44" s="12" t="str">
        <f>IFERROR(VLOOKUP($A44,'All Running Order working doc'!$A$4:$CO$60,AF$100,FALSE),"-")</f>
        <v>-</v>
      </c>
      <c r="AG44" s="12" t="str">
        <f>IFERROR(VLOOKUP($A44,'All Running Order working doc'!$A$4:$CO$60,AG$100,FALSE),"-")</f>
        <v>-</v>
      </c>
      <c r="AH44" s="12" t="str">
        <f>IFERROR(VLOOKUP($A44,'All Running Order working doc'!$A$4:$CO$60,AH$100,FALSE),"-")</f>
        <v>-</v>
      </c>
      <c r="AI44" s="12" t="str">
        <f>IFERROR(VLOOKUP($A44,'All Running Order working doc'!$A$4:$CO$60,AI$100,FALSE),"-")</f>
        <v>-</v>
      </c>
      <c r="AJ44" s="12" t="str">
        <f>IFERROR(VLOOKUP($A44,'All Running Order working doc'!$A$4:$CO$60,AJ$100,FALSE),"-")</f>
        <v>-</v>
      </c>
      <c r="AK44" s="12" t="str">
        <f>IFERROR(VLOOKUP($A44,'All Running Order working doc'!$A$4:$CO$60,AK$100,FALSE),"-")</f>
        <v>-</v>
      </c>
      <c r="AL44" s="12" t="str">
        <f>IFERROR(VLOOKUP($A44,'All Running Order working doc'!$A$4:$CO$60,AL$100,FALSE),"-")</f>
        <v>-</v>
      </c>
      <c r="AM44" s="12" t="str">
        <f>IFERROR(VLOOKUP($A44,'All Running Order working doc'!$A$4:$CO$60,AM$100,FALSE),"-")</f>
        <v>-</v>
      </c>
      <c r="AN44" s="12" t="str">
        <f>IFERROR(VLOOKUP($A44,'All Running Order working doc'!$A$4:$CO$60,AN$100,FALSE),"-")</f>
        <v>-</v>
      </c>
      <c r="AO44" s="12" t="str">
        <f>IFERROR(VLOOKUP($A44,'All Running Order working doc'!$A$4:$CO$60,AO$100,FALSE),"-")</f>
        <v>-</v>
      </c>
      <c r="AP44" s="12" t="str">
        <f>IFERROR(VLOOKUP($A44,'All Running Order working doc'!$A$4:$CO$60,AP$100,FALSE),"-")</f>
        <v>-</v>
      </c>
      <c r="AQ44" s="12" t="str">
        <f>IFERROR(VLOOKUP($A44,'All Running Order working doc'!$A$4:$CO$60,AQ$100,FALSE),"-")</f>
        <v>-</v>
      </c>
      <c r="AR44" s="12" t="str">
        <f>IFERROR(VLOOKUP($A44,'All Running Order working doc'!$A$4:$CO$60,AR$100,FALSE),"-")</f>
        <v>-</v>
      </c>
      <c r="AS44" s="12" t="str">
        <f>IFERROR(VLOOKUP($A44,'All Running Order working doc'!$A$4:$CO$60,AS$100,FALSE),"-")</f>
        <v>-</v>
      </c>
      <c r="AT44" s="12" t="str">
        <f>IFERROR(VLOOKUP($A44,'All Running Order working doc'!$A$4:$CO$60,AT$100,FALSE),"-")</f>
        <v>-</v>
      </c>
      <c r="AU44" s="12" t="str">
        <f>IFERROR(VLOOKUP($A44,'All Running Order working doc'!$A$4:$CO$60,AU$100,FALSE),"-")</f>
        <v>-</v>
      </c>
      <c r="AV44" s="12" t="str">
        <f>IFERROR(VLOOKUP($A44,'All Running Order working doc'!$A$4:$CO$60,AV$100,FALSE),"-")</f>
        <v>-</v>
      </c>
      <c r="AW44" s="12" t="str">
        <f>IFERROR(VLOOKUP($A44,'All Running Order working doc'!$A$4:$CO$60,AW$100,FALSE),"-")</f>
        <v>-</v>
      </c>
      <c r="AX44" s="12" t="str">
        <f>IFERROR(VLOOKUP($A44,'All Running Order working doc'!$A$4:$CO$60,AX$100,FALSE),"-")</f>
        <v>-</v>
      </c>
      <c r="AY44" s="12" t="str">
        <f>IFERROR(VLOOKUP($A44,'All Running Order working doc'!$A$4:$CO$60,AY$100,FALSE),"-")</f>
        <v>-</v>
      </c>
      <c r="AZ44" s="12" t="str">
        <f>IFERROR(VLOOKUP($A44,'All Running Order working doc'!$A$4:$CO$60,AZ$100,FALSE),"-")</f>
        <v>-</v>
      </c>
      <c r="BA44" s="12" t="str">
        <f>IFERROR(VLOOKUP($A44,'All Running Order working doc'!$A$4:$CO$60,BA$100,FALSE),"-")</f>
        <v>-</v>
      </c>
      <c r="BB44" s="12" t="str">
        <f>IFERROR(VLOOKUP($A44,'All Running Order working doc'!$A$4:$CO$60,BB$100,FALSE),"-")</f>
        <v>-</v>
      </c>
      <c r="BC44" s="12" t="str">
        <f>IFERROR(VLOOKUP($A44,'All Running Order working doc'!$A$4:$CO$60,BC$100,FALSE),"-")</f>
        <v>-</v>
      </c>
      <c r="BD44" s="12" t="str">
        <f>IFERROR(VLOOKUP($A44,'All Running Order working doc'!$A$4:$CO$60,BD$100,FALSE),"-")</f>
        <v>-</v>
      </c>
      <c r="BE44" s="12" t="str">
        <f>IFERROR(VLOOKUP($A44,'All Running Order working doc'!$A$4:$CO$60,BE$100,FALSE),"-")</f>
        <v>-</v>
      </c>
      <c r="BF44" s="12" t="str">
        <f>IFERROR(VLOOKUP($A44,'All Running Order working doc'!$A$4:$CO$60,BF$100,FALSE),"-")</f>
        <v>-</v>
      </c>
      <c r="BG44" s="12" t="str">
        <f>IFERROR(VLOOKUP($A44,'All Running Order working doc'!$A$4:$CO$60,BG$100,FALSE),"-")</f>
        <v>-</v>
      </c>
      <c r="BH44" s="12" t="str">
        <f>IFERROR(VLOOKUP($A44,'All Running Order working doc'!$A$4:$CO$60,BH$100,FALSE),"-")</f>
        <v>-</v>
      </c>
      <c r="BI44" s="12" t="str">
        <f>IFERROR(VLOOKUP($A44,'All Running Order working doc'!$A$4:$CO$60,BI$100,FALSE),"-")</f>
        <v>-</v>
      </c>
      <c r="BJ44" s="12" t="str">
        <f>IFERROR(VLOOKUP($A44,'All Running Order working doc'!$A$4:$CO$60,BJ$100,FALSE),"-")</f>
        <v>-</v>
      </c>
      <c r="BK44" s="12" t="str">
        <f>IFERROR(VLOOKUP($A44,'All Running Order working doc'!$A$4:$CO$60,BK$100,FALSE),"-")</f>
        <v>-</v>
      </c>
      <c r="BL44" s="12" t="str">
        <f>IFERROR(VLOOKUP($A44,'All Running Order working doc'!$A$4:$CO$60,BL$100,FALSE),"-")</f>
        <v>-</v>
      </c>
      <c r="BM44" s="12" t="str">
        <f>IFERROR(VLOOKUP($A44,'All Running Order working doc'!$A$4:$CO$60,BM$100,FALSE),"-")</f>
        <v>-</v>
      </c>
      <c r="BN44" s="12" t="str">
        <f>IFERROR(VLOOKUP($A44,'All Running Order working doc'!$A$4:$CO$60,BN$100,FALSE),"-")</f>
        <v>-</v>
      </c>
      <c r="BO44" s="12" t="str">
        <f>IFERROR(VLOOKUP($A44,'All Running Order working doc'!$A$4:$CO$60,BO$100,FALSE),"-")</f>
        <v>-</v>
      </c>
      <c r="BP44" s="12" t="str">
        <f>IFERROR(VLOOKUP($A44,'All Running Order working doc'!$A$4:$CO$60,BP$100,FALSE),"-")</f>
        <v>-</v>
      </c>
      <c r="BQ44" s="12" t="str">
        <f>IFERROR(VLOOKUP($A44,'All Running Order working doc'!$A$4:$CO$60,BQ$100,FALSE),"-")</f>
        <v>-</v>
      </c>
      <c r="BR44" s="12" t="str">
        <f>IFERROR(VLOOKUP($A44,'All Running Order working doc'!$A$4:$CO$60,BR$100,FALSE),"-")</f>
        <v>-</v>
      </c>
      <c r="BS44" s="12" t="str">
        <f>IFERROR(VLOOKUP($A44,'All Running Order working doc'!$A$4:$CO$60,BS$100,FALSE),"-")</f>
        <v>-</v>
      </c>
      <c r="BT44" s="12" t="str">
        <f>IFERROR(VLOOKUP($A44,'All Running Order working doc'!$A$4:$CO$60,BT$100,FALSE),"-")</f>
        <v>-</v>
      </c>
      <c r="BU44" s="12" t="str">
        <f>IFERROR(VLOOKUP($A44,'All Running Order working doc'!$A$4:$CO$60,BU$100,FALSE),"-")</f>
        <v>-</v>
      </c>
      <c r="BV44" s="12" t="str">
        <f>IFERROR(VLOOKUP($A44,'All Running Order working doc'!$A$4:$CO$60,BV$100,FALSE),"-")</f>
        <v>-</v>
      </c>
      <c r="BW44" s="12" t="str">
        <f>IFERROR(VLOOKUP($A44,'All Running Order working doc'!$A$4:$CO$60,BW$100,FALSE),"-")</f>
        <v>-</v>
      </c>
      <c r="BX44" s="12" t="str">
        <f>IFERROR(VLOOKUP($A44,'All Running Order working doc'!$A$4:$CO$60,BX$100,FALSE),"-")</f>
        <v>-</v>
      </c>
      <c r="BY44" s="12" t="str">
        <f>IFERROR(VLOOKUP($A44,'All Running Order working doc'!$A$4:$CO$60,BY$100,FALSE),"-")</f>
        <v>-</v>
      </c>
      <c r="BZ44" s="12" t="str">
        <f>IFERROR(VLOOKUP($A44,'All Running Order working doc'!$A$4:$CO$60,BZ$100,FALSE),"-")</f>
        <v>-</v>
      </c>
      <c r="CA44" s="12" t="str">
        <f>IFERROR(VLOOKUP($A44,'All Running Order working doc'!$A$4:$CO$60,CA$100,FALSE),"-")</f>
        <v>-</v>
      </c>
      <c r="CB44" s="12" t="str">
        <f>IFERROR(VLOOKUP($A44,'All Running Order working doc'!$A$4:$CO$60,CB$100,FALSE),"-")</f>
        <v>-</v>
      </c>
      <c r="CC44" s="12" t="str">
        <f>IFERROR(VLOOKUP($A44,'All Running Order working doc'!$A$4:$CO$60,CC$100,FALSE),"-")</f>
        <v>-</v>
      </c>
      <c r="CD44" s="12" t="str">
        <f>IFERROR(VLOOKUP($A44,'All Running Order working doc'!$A$4:$CO$60,CD$100,FALSE),"-")</f>
        <v>-</v>
      </c>
      <c r="CE44" s="12" t="str">
        <f>IFERROR(VLOOKUP($A44,'All Running Order working doc'!$A$4:$CO$60,CE$100,FALSE),"-")</f>
        <v>-</v>
      </c>
      <c r="CF44" s="12" t="str">
        <f>IFERROR(VLOOKUP($A44,'All Running Order working doc'!$A$4:$CO$60,CF$100,FALSE),"-")</f>
        <v>-</v>
      </c>
      <c r="CG44" s="12" t="str">
        <f>IFERROR(VLOOKUP($A44,'All Running Order working doc'!$A$4:$CO$60,CG$100,FALSE),"-")</f>
        <v>-</v>
      </c>
      <c r="CH44" s="12" t="str">
        <f>IFERROR(VLOOKUP($A44,'All Running Order working doc'!$A$4:$CO$60,CH$100,FALSE),"-")</f>
        <v>-</v>
      </c>
      <c r="CI44" s="12" t="str">
        <f>IFERROR(VLOOKUP($A44,'All Running Order working doc'!$A$4:$CO$60,CI$100,FALSE),"-")</f>
        <v>-</v>
      </c>
      <c r="CJ44" s="12" t="str">
        <f>IFERROR(VLOOKUP($A44,'All Running Order working doc'!$A$4:$CO$60,CJ$100,FALSE),"-")</f>
        <v>-</v>
      </c>
      <c r="CK44" s="12" t="str">
        <f>IFERROR(VLOOKUP($A44,'All Running Order working doc'!$A$4:$CO$60,CK$100,FALSE),"-")</f>
        <v>-</v>
      </c>
      <c r="CL44" s="12" t="str">
        <f>IFERROR(VLOOKUP($A44,'All Running Order working doc'!$A$4:$CO$60,CL$100,FALSE),"-")</f>
        <v>-</v>
      </c>
      <c r="CM44" s="12" t="str">
        <f>IFERROR(VLOOKUP($A44,'All Running Order working doc'!$A$4:$CO$60,CM$100,FALSE),"-")</f>
        <v>-</v>
      </c>
      <c r="CN44" s="12" t="str">
        <f>IFERROR(VLOOKUP($A44,'All Running Order working doc'!$A$4:$CO$60,CN$100,FALSE),"-")</f>
        <v>-</v>
      </c>
      <c r="CQ44" s="3">
        <v>41</v>
      </c>
    </row>
    <row r="45" spans="1:95" x14ac:dyDescent="0.3">
      <c r="A45" s="3" t="str">
        <f>CONCATENATE(Constants!$B$2,CQ45,)</f>
        <v>Red IRS42</v>
      </c>
      <c r="B45" s="12" t="str">
        <f>IFERROR(VLOOKUP($A45,'All Running Order working doc'!$A$4:$CO$60,B$100,FALSE),"-")</f>
        <v>-</v>
      </c>
      <c r="C45" s="12" t="str">
        <f>IFERROR(VLOOKUP($A45,'All Running Order working doc'!$A$4:$CO$60,C$100,FALSE),"-")</f>
        <v>-</v>
      </c>
      <c r="D45" s="12" t="str">
        <f>IFERROR(VLOOKUP($A45,'All Running Order working doc'!$A$4:$CO$60,D$100,FALSE),"-")</f>
        <v>-</v>
      </c>
      <c r="E45" s="12" t="str">
        <f>IFERROR(VLOOKUP($A45,'All Running Order working doc'!$A$4:$CO$60,E$100,FALSE),"-")</f>
        <v>-</v>
      </c>
      <c r="F45" s="12" t="str">
        <f>IFERROR(VLOOKUP($A45,'All Running Order working doc'!$A$4:$CO$60,F$100,FALSE),"-")</f>
        <v>-</v>
      </c>
      <c r="G45" s="12" t="str">
        <f>IFERROR(VLOOKUP($A45,'All Running Order working doc'!$A$4:$CO$60,G$100,FALSE),"-")</f>
        <v>-</v>
      </c>
      <c r="H45" s="12" t="str">
        <f>IFERROR(VLOOKUP($A45,'All Running Order working doc'!$A$4:$CO$60,H$100,FALSE),"-")</f>
        <v>-</v>
      </c>
      <c r="I45" s="12" t="str">
        <f>IFERROR(VLOOKUP($A45,'All Running Order working doc'!$A$4:$CO$60,I$100,FALSE),"-")</f>
        <v>-</v>
      </c>
      <c r="J45" s="12" t="str">
        <f>IFERROR(VLOOKUP($A45,'All Running Order working doc'!$A$4:$CO$60,J$100,FALSE),"-")</f>
        <v>-</v>
      </c>
      <c r="K45" s="12" t="str">
        <f>IFERROR(VLOOKUP($A45,'All Running Order working doc'!$A$4:$CO$60,K$100,FALSE),"-")</f>
        <v>-</v>
      </c>
      <c r="L45" s="12" t="str">
        <f>IFERROR(VLOOKUP($A45,'All Running Order working doc'!$A$4:$CO$60,L$100,FALSE),"-")</f>
        <v>-</v>
      </c>
      <c r="M45" s="12" t="str">
        <f>IFERROR(VLOOKUP($A45,'All Running Order working doc'!$A$4:$CO$60,M$100,FALSE),"-")</f>
        <v>-</v>
      </c>
      <c r="N45" s="12" t="str">
        <f>IFERROR(VLOOKUP($A45,'All Running Order working doc'!$A$4:$CO$60,N$100,FALSE),"-")</f>
        <v>-</v>
      </c>
      <c r="O45" s="12" t="str">
        <f>IFERROR(VLOOKUP($A45,'All Running Order working doc'!$A$4:$CO$60,O$100,FALSE),"-")</f>
        <v>-</v>
      </c>
      <c r="P45" s="12" t="str">
        <f>IFERROR(VLOOKUP($A45,'All Running Order working doc'!$A$4:$CO$60,P$100,FALSE),"-")</f>
        <v>-</v>
      </c>
      <c r="Q45" s="12" t="str">
        <f>IFERROR(VLOOKUP($A45,'All Running Order working doc'!$A$4:$CO$60,Q$100,FALSE),"-")</f>
        <v>-</v>
      </c>
      <c r="R45" s="12" t="str">
        <f>IFERROR(VLOOKUP($A45,'All Running Order working doc'!$A$4:$CO$60,R$100,FALSE),"-")</f>
        <v>-</v>
      </c>
      <c r="S45" s="12" t="str">
        <f>IFERROR(VLOOKUP($A45,'All Running Order working doc'!$A$4:$CO$60,S$100,FALSE),"-")</f>
        <v>-</v>
      </c>
      <c r="T45" s="12" t="str">
        <f>IFERROR(VLOOKUP($A45,'All Running Order working doc'!$A$4:$CO$60,T$100,FALSE),"-")</f>
        <v>-</v>
      </c>
      <c r="U45" s="12" t="str">
        <f>IFERROR(VLOOKUP($A45,'All Running Order working doc'!$A$4:$CO$60,U$100,FALSE),"-")</f>
        <v>-</v>
      </c>
      <c r="V45" s="12" t="str">
        <f>IFERROR(VLOOKUP($A45,'All Running Order working doc'!$A$4:$CO$60,V$100,FALSE),"-")</f>
        <v>-</v>
      </c>
      <c r="W45" s="12" t="str">
        <f>IFERROR(VLOOKUP($A45,'All Running Order working doc'!$A$4:$CO$60,W$100,FALSE),"-")</f>
        <v>-</v>
      </c>
      <c r="X45" s="12" t="str">
        <f>IFERROR(VLOOKUP($A45,'All Running Order working doc'!$A$4:$CO$60,X$100,FALSE),"-")</f>
        <v>-</v>
      </c>
      <c r="Y45" s="12" t="str">
        <f>IFERROR(VLOOKUP($A45,'All Running Order working doc'!$A$4:$CO$60,Y$100,FALSE),"-")</f>
        <v>-</v>
      </c>
      <c r="Z45" s="12" t="str">
        <f>IFERROR(VLOOKUP($A45,'All Running Order working doc'!$A$4:$CO$60,Z$100,FALSE),"-")</f>
        <v>-</v>
      </c>
      <c r="AA45" s="12" t="str">
        <f>IFERROR(VLOOKUP($A45,'All Running Order working doc'!$A$4:$CO$60,AA$100,FALSE),"-")</f>
        <v>-</v>
      </c>
      <c r="AB45" s="12" t="str">
        <f>IFERROR(VLOOKUP($A45,'All Running Order working doc'!$A$4:$CO$60,AB$100,FALSE),"-")</f>
        <v>-</v>
      </c>
      <c r="AC45" s="12" t="str">
        <f>IFERROR(VLOOKUP($A45,'All Running Order working doc'!$A$4:$CO$60,AC$100,FALSE),"-")</f>
        <v>-</v>
      </c>
      <c r="AD45" s="12" t="str">
        <f>IFERROR(VLOOKUP($A45,'All Running Order working doc'!$A$4:$CO$60,AD$100,FALSE),"-")</f>
        <v>-</v>
      </c>
      <c r="AE45" s="12" t="str">
        <f>IFERROR(VLOOKUP($A45,'All Running Order working doc'!$A$4:$CO$60,AE$100,FALSE),"-")</f>
        <v>-</v>
      </c>
      <c r="AF45" s="12" t="str">
        <f>IFERROR(VLOOKUP($A45,'All Running Order working doc'!$A$4:$CO$60,AF$100,FALSE),"-")</f>
        <v>-</v>
      </c>
      <c r="AG45" s="12" t="str">
        <f>IFERROR(VLOOKUP($A45,'All Running Order working doc'!$A$4:$CO$60,AG$100,FALSE),"-")</f>
        <v>-</v>
      </c>
      <c r="AH45" s="12" t="str">
        <f>IFERROR(VLOOKUP($A45,'All Running Order working doc'!$A$4:$CO$60,AH$100,FALSE),"-")</f>
        <v>-</v>
      </c>
      <c r="AI45" s="12" t="str">
        <f>IFERROR(VLOOKUP($A45,'All Running Order working doc'!$A$4:$CO$60,AI$100,FALSE),"-")</f>
        <v>-</v>
      </c>
      <c r="AJ45" s="12" t="str">
        <f>IFERROR(VLOOKUP($A45,'All Running Order working doc'!$A$4:$CO$60,AJ$100,FALSE),"-")</f>
        <v>-</v>
      </c>
      <c r="AK45" s="12" t="str">
        <f>IFERROR(VLOOKUP($A45,'All Running Order working doc'!$A$4:$CO$60,AK$100,FALSE),"-")</f>
        <v>-</v>
      </c>
      <c r="AL45" s="12" t="str">
        <f>IFERROR(VLOOKUP($A45,'All Running Order working doc'!$A$4:$CO$60,AL$100,FALSE),"-")</f>
        <v>-</v>
      </c>
      <c r="AM45" s="12" t="str">
        <f>IFERROR(VLOOKUP($A45,'All Running Order working doc'!$A$4:$CO$60,AM$100,FALSE),"-")</f>
        <v>-</v>
      </c>
      <c r="AN45" s="12" t="str">
        <f>IFERROR(VLOOKUP($A45,'All Running Order working doc'!$A$4:$CO$60,AN$100,FALSE),"-")</f>
        <v>-</v>
      </c>
      <c r="AO45" s="12" t="str">
        <f>IFERROR(VLOOKUP($A45,'All Running Order working doc'!$A$4:$CO$60,AO$100,FALSE),"-")</f>
        <v>-</v>
      </c>
      <c r="AP45" s="12" t="str">
        <f>IFERROR(VLOOKUP($A45,'All Running Order working doc'!$A$4:$CO$60,AP$100,FALSE),"-")</f>
        <v>-</v>
      </c>
      <c r="AQ45" s="12" t="str">
        <f>IFERROR(VLOOKUP($A45,'All Running Order working doc'!$A$4:$CO$60,AQ$100,FALSE),"-")</f>
        <v>-</v>
      </c>
      <c r="AR45" s="12" t="str">
        <f>IFERROR(VLOOKUP($A45,'All Running Order working doc'!$A$4:$CO$60,AR$100,FALSE),"-")</f>
        <v>-</v>
      </c>
      <c r="AS45" s="12" t="str">
        <f>IFERROR(VLOOKUP($A45,'All Running Order working doc'!$A$4:$CO$60,AS$100,FALSE),"-")</f>
        <v>-</v>
      </c>
      <c r="AT45" s="12" t="str">
        <f>IFERROR(VLOOKUP($A45,'All Running Order working doc'!$A$4:$CO$60,AT$100,FALSE),"-")</f>
        <v>-</v>
      </c>
      <c r="AU45" s="12" t="str">
        <f>IFERROR(VLOOKUP($A45,'All Running Order working doc'!$A$4:$CO$60,AU$100,FALSE),"-")</f>
        <v>-</v>
      </c>
      <c r="AV45" s="12" t="str">
        <f>IFERROR(VLOOKUP($A45,'All Running Order working doc'!$A$4:$CO$60,AV$100,FALSE),"-")</f>
        <v>-</v>
      </c>
      <c r="AW45" s="12" t="str">
        <f>IFERROR(VLOOKUP($A45,'All Running Order working doc'!$A$4:$CO$60,AW$100,FALSE),"-")</f>
        <v>-</v>
      </c>
      <c r="AX45" s="12" t="str">
        <f>IFERROR(VLOOKUP($A45,'All Running Order working doc'!$A$4:$CO$60,AX$100,FALSE),"-")</f>
        <v>-</v>
      </c>
      <c r="AY45" s="12" t="str">
        <f>IFERROR(VLOOKUP($A45,'All Running Order working doc'!$A$4:$CO$60,AY$100,FALSE),"-")</f>
        <v>-</v>
      </c>
      <c r="AZ45" s="12" t="str">
        <f>IFERROR(VLOOKUP($A45,'All Running Order working doc'!$A$4:$CO$60,AZ$100,FALSE),"-")</f>
        <v>-</v>
      </c>
      <c r="BA45" s="12" t="str">
        <f>IFERROR(VLOOKUP($A45,'All Running Order working doc'!$A$4:$CO$60,BA$100,FALSE),"-")</f>
        <v>-</v>
      </c>
      <c r="BB45" s="12" t="str">
        <f>IFERROR(VLOOKUP($A45,'All Running Order working doc'!$A$4:$CO$60,BB$100,FALSE),"-")</f>
        <v>-</v>
      </c>
      <c r="BC45" s="12" t="str">
        <f>IFERROR(VLOOKUP($A45,'All Running Order working doc'!$A$4:$CO$60,BC$100,FALSE),"-")</f>
        <v>-</v>
      </c>
      <c r="BD45" s="12" t="str">
        <f>IFERROR(VLOOKUP($A45,'All Running Order working doc'!$A$4:$CO$60,BD$100,FALSE),"-")</f>
        <v>-</v>
      </c>
      <c r="BE45" s="12" t="str">
        <f>IFERROR(VLOOKUP($A45,'All Running Order working doc'!$A$4:$CO$60,BE$100,FALSE),"-")</f>
        <v>-</v>
      </c>
      <c r="BF45" s="12" t="str">
        <f>IFERROR(VLOOKUP($A45,'All Running Order working doc'!$A$4:$CO$60,BF$100,FALSE),"-")</f>
        <v>-</v>
      </c>
      <c r="BG45" s="12" t="str">
        <f>IFERROR(VLOOKUP($A45,'All Running Order working doc'!$A$4:$CO$60,BG$100,FALSE),"-")</f>
        <v>-</v>
      </c>
      <c r="BH45" s="12" t="str">
        <f>IFERROR(VLOOKUP($A45,'All Running Order working doc'!$A$4:$CO$60,BH$100,FALSE),"-")</f>
        <v>-</v>
      </c>
      <c r="BI45" s="12" t="str">
        <f>IFERROR(VLOOKUP($A45,'All Running Order working doc'!$A$4:$CO$60,BI$100,FALSE),"-")</f>
        <v>-</v>
      </c>
      <c r="BJ45" s="12" t="str">
        <f>IFERROR(VLOOKUP($A45,'All Running Order working doc'!$A$4:$CO$60,BJ$100,FALSE),"-")</f>
        <v>-</v>
      </c>
      <c r="BK45" s="12" t="str">
        <f>IFERROR(VLOOKUP($A45,'All Running Order working doc'!$A$4:$CO$60,BK$100,FALSE),"-")</f>
        <v>-</v>
      </c>
      <c r="BL45" s="12" t="str">
        <f>IFERROR(VLOOKUP($A45,'All Running Order working doc'!$A$4:$CO$60,BL$100,FALSE),"-")</f>
        <v>-</v>
      </c>
      <c r="BM45" s="12" t="str">
        <f>IFERROR(VLOOKUP($A45,'All Running Order working doc'!$A$4:$CO$60,BM$100,FALSE),"-")</f>
        <v>-</v>
      </c>
      <c r="BN45" s="12" t="str">
        <f>IFERROR(VLOOKUP($A45,'All Running Order working doc'!$A$4:$CO$60,BN$100,FALSE),"-")</f>
        <v>-</v>
      </c>
      <c r="BO45" s="12" t="str">
        <f>IFERROR(VLOOKUP($A45,'All Running Order working doc'!$A$4:$CO$60,BO$100,FALSE),"-")</f>
        <v>-</v>
      </c>
      <c r="BP45" s="12" t="str">
        <f>IFERROR(VLOOKUP($A45,'All Running Order working doc'!$A$4:$CO$60,BP$100,FALSE),"-")</f>
        <v>-</v>
      </c>
      <c r="BQ45" s="12" t="str">
        <f>IFERROR(VLOOKUP($A45,'All Running Order working doc'!$A$4:$CO$60,BQ$100,FALSE),"-")</f>
        <v>-</v>
      </c>
      <c r="BR45" s="12" t="str">
        <f>IFERROR(VLOOKUP($A45,'All Running Order working doc'!$A$4:$CO$60,BR$100,FALSE),"-")</f>
        <v>-</v>
      </c>
      <c r="BS45" s="12" t="str">
        <f>IFERROR(VLOOKUP($A45,'All Running Order working doc'!$A$4:$CO$60,BS$100,FALSE),"-")</f>
        <v>-</v>
      </c>
      <c r="BT45" s="12" t="str">
        <f>IFERROR(VLOOKUP($A45,'All Running Order working doc'!$A$4:$CO$60,BT$100,FALSE),"-")</f>
        <v>-</v>
      </c>
      <c r="BU45" s="12" t="str">
        <f>IFERROR(VLOOKUP($A45,'All Running Order working doc'!$A$4:$CO$60,BU$100,FALSE),"-")</f>
        <v>-</v>
      </c>
      <c r="BV45" s="12" t="str">
        <f>IFERROR(VLOOKUP($A45,'All Running Order working doc'!$A$4:$CO$60,BV$100,FALSE),"-")</f>
        <v>-</v>
      </c>
      <c r="BW45" s="12" t="str">
        <f>IFERROR(VLOOKUP($A45,'All Running Order working doc'!$A$4:$CO$60,BW$100,FALSE),"-")</f>
        <v>-</v>
      </c>
      <c r="BX45" s="12" t="str">
        <f>IFERROR(VLOOKUP($A45,'All Running Order working doc'!$A$4:$CO$60,BX$100,FALSE),"-")</f>
        <v>-</v>
      </c>
      <c r="BY45" s="12" t="str">
        <f>IFERROR(VLOOKUP($A45,'All Running Order working doc'!$A$4:$CO$60,BY$100,FALSE),"-")</f>
        <v>-</v>
      </c>
      <c r="BZ45" s="12" t="str">
        <f>IFERROR(VLOOKUP($A45,'All Running Order working doc'!$A$4:$CO$60,BZ$100,FALSE),"-")</f>
        <v>-</v>
      </c>
      <c r="CA45" s="12" t="str">
        <f>IFERROR(VLOOKUP($A45,'All Running Order working doc'!$A$4:$CO$60,CA$100,FALSE),"-")</f>
        <v>-</v>
      </c>
      <c r="CB45" s="12" t="str">
        <f>IFERROR(VLOOKUP($A45,'All Running Order working doc'!$A$4:$CO$60,CB$100,FALSE),"-")</f>
        <v>-</v>
      </c>
      <c r="CC45" s="12" t="str">
        <f>IFERROR(VLOOKUP($A45,'All Running Order working doc'!$A$4:$CO$60,CC$100,FALSE),"-")</f>
        <v>-</v>
      </c>
      <c r="CD45" s="12" t="str">
        <f>IFERROR(VLOOKUP($A45,'All Running Order working doc'!$A$4:$CO$60,CD$100,FALSE),"-")</f>
        <v>-</v>
      </c>
      <c r="CE45" s="12" t="str">
        <f>IFERROR(VLOOKUP($A45,'All Running Order working doc'!$A$4:$CO$60,CE$100,FALSE),"-")</f>
        <v>-</v>
      </c>
      <c r="CF45" s="12" t="str">
        <f>IFERROR(VLOOKUP($A45,'All Running Order working doc'!$A$4:$CO$60,CF$100,FALSE),"-")</f>
        <v>-</v>
      </c>
      <c r="CG45" s="12" t="str">
        <f>IFERROR(VLOOKUP($A45,'All Running Order working doc'!$A$4:$CO$60,CG$100,FALSE),"-")</f>
        <v>-</v>
      </c>
      <c r="CH45" s="12" t="str">
        <f>IFERROR(VLOOKUP($A45,'All Running Order working doc'!$A$4:$CO$60,CH$100,FALSE),"-")</f>
        <v>-</v>
      </c>
      <c r="CI45" s="12" t="str">
        <f>IFERROR(VLOOKUP($A45,'All Running Order working doc'!$A$4:$CO$60,CI$100,FALSE),"-")</f>
        <v>-</v>
      </c>
      <c r="CJ45" s="12" t="str">
        <f>IFERROR(VLOOKUP($A45,'All Running Order working doc'!$A$4:$CO$60,CJ$100,FALSE),"-")</f>
        <v>-</v>
      </c>
      <c r="CK45" s="12" t="str">
        <f>IFERROR(VLOOKUP($A45,'All Running Order working doc'!$A$4:$CO$60,CK$100,FALSE),"-")</f>
        <v>-</v>
      </c>
      <c r="CL45" s="12" t="str">
        <f>IFERROR(VLOOKUP($A45,'All Running Order working doc'!$A$4:$CO$60,CL$100,FALSE),"-")</f>
        <v>-</v>
      </c>
      <c r="CM45" s="12" t="str">
        <f>IFERROR(VLOOKUP($A45,'All Running Order working doc'!$A$4:$CO$60,CM$100,FALSE),"-")</f>
        <v>-</v>
      </c>
      <c r="CN45" s="12" t="str">
        <f>IFERROR(VLOOKUP($A45,'All Running Order working doc'!$A$4:$CO$60,CN$100,FALSE),"-")</f>
        <v>-</v>
      </c>
      <c r="CQ45" s="3">
        <v>42</v>
      </c>
    </row>
    <row r="46" spans="1:95" x14ac:dyDescent="0.3">
      <c r="A46" s="3" t="str">
        <f>CONCATENATE(Constants!$B$2,CQ46,)</f>
        <v>Red IRS43</v>
      </c>
      <c r="B46" s="12" t="str">
        <f>IFERROR(VLOOKUP($A46,'All Running Order working doc'!$A$4:$CO$60,B$100,FALSE),"-")</f>
        <v>-</v>
      </c>
      <c r="C46" s="12" t="str">
        <f>IFERROR(VLOOKUP($A46,'All Running Order working doc'!$A$4:$CO$60,C$100,FALSE),"-")</f>
        <v>-</v>
      </c>
      <c r="D46" s="12" t="str">
        <f>IFERROR(VLOOKUP($A46,'All Running Order working doc'!$A$4:$CO$60,D$100,FALSE),"-")</f>
        <v>-</v>
      </c>
      <c r="E46" s="12" t="str">
        <f>IFERROR(VLOOKUP($A46,'All Running Order working doc'!$A$4:$CO$60,E$100,FALSE),"-")</f>
        <v>-</v>
      </c>
      <c r="F46" s="12" t="str">
        <f>IFERROR(VLOOKUP($A46,'All Running Order working doc'!$A$4:$CO$60,F$100,FALSE),"-")</f>
        <v>-</v>
      </c>
      <c r="G46" s="12" t="str">
        <f>IFERROR(VLOOKUP($A46,'All Running Order working doc'!$A$4:$CO$60,G$100,FALSE),"-")</f>
        <v>-</v>
      </c>
      <c r="H46" s="12" t="str">
        <f>IFERROR(VLOOKUP($A46,'All Running Order working doc'!$A$4:$CO$60,H$100,FALSE),"-")</f>
        <v>-</v>
      </c>
      <c r="I46" s="12" t="str">
        <f>IFERROR(VLOOKUP($A46,'All Running Order working doc'!$A$4:$CO$60,I$100,FALSE),"-")</f>
        <v>-</v>
      </c>
      <c r="J46" s="12" t="str">
        <f>IFERROR(VLOOKUP($A46,'All Running Order working doc'!$A$4:$CO$60,J$100,FALSE),"-")</f>
        <v>-</v>
      </c>
      <c r="K46" s="12" t="str">
        <f>IFERROR(VLOOKUP($A46,'All Running Order working doc'!$A$4:$CO$60,K$100,FALSE),"-")</f>
        <v>-</v>
      </c>
      <c r="L46" s="12" t="str">
        <f>IFERROR(VLOOKUP($A46,'All Running Order working doc'!$A$4:$CO$60,L$100,FALSE),"-")</f>
        <v>-</v>
      </c>
      <c r="M46" s="12" t="str">
        <f>IFERROR(VLOOKUP($A46,'All Running Order working doc'!$A$4:$CO$60,M$100,FALSE),"-")</f>
        <v>-</v>
      </c>
      <c r="N46" s="12" t="str">
        <f>IFERROR(VLOOKUP($A46,'All Running Order working doc'!$A$4:$CO$60,N$100,FALSE),"-")</f>
        <v>-</v>
      </c>
      <c r="O46" s="12" t="str">
        <f>IFERROR(VLOOKUP($A46,'All Running Order working doc'!$A$4:$CO$60,O$100,FALSE),"-")</f>
        <v>-</v>
      </c>
      <c r="P46" s="12" t="str">
        <f>IFERROR(VLOOKUP($A46,'All Running Order working doc'!$A$4:$CO$60,P$100,FALSE),"-")</f>
        <v>-</v>
      </c>
      <c r="Q46" s="12" t="str">
        <f>IFERROR(VLOOKUP($A46,'All Running Order working doc'!$A$4:$CO$60,Q$100,FALSE),"-")</f>
        <v>-</v>
      </c>
      <c r="R46" s="12" t="str">
        <f>IFERROR(VLOOKUP($A46,'All Running Order working doc'!$A$4:$CO$60,R$100,FALSE),"-")</f>
        <v>-</v>
      </c>
      <c r="S46" s="12" t="str">
        <f>IFERROR(VLOOKUP($A46,'All Running Order working doc'!$A$4:$CO$60,S$100,FALSE),"-")</f>
        <v>-</v>
      </c>
      <c r="T46" s="12" t="str">
        <f>IFERROR(VLOOKUP($A46,'All Running Order working doc'!$A$4:$CO$60,T$100,FALSE),"-")</f>
        <v>-</v>
      </c>
      <c r="U46" s="12" t="str">
        <f>IFERROR(VLOOKUP($A46,'All Running Order working doc'!$A$4:$CO$60,U$100,FALSE),"-")</f>
        <v>-</v>
      </c>
      <c r="V46" s="12" t="str">
        <f>IFERROR(VLOOKUP($A46,'All Running Order working doc'!$A$4:$CO$60,V$100,FALSE),"-")</f>
        <v>-</v>
      </c>
      <c r="W46" s="12" t="str">
        <f>IFERROR(VLOOKUP($A46,'All Running Order working doc'!$A$4:$CO$60,W$100,FALSE),"-")</f>
        <v>-</v>
      </c>
      <c r="X46" s="12" t="str">
        <f>IFERROR(VLOOKUP($A46,'All Running Order working doc'!$A$4:$CO$60,X$100,FALSE),"-")</f>
        <v>-</v>
      </c>
      <c r="Y46" s="12" t="str">
        <f>IFERROR(VLOOKUP($A46,'All Running Order working doc'!$A$4:$CO$60,Y$100,FALSE),"-")</f>
        <v>-</v>
      </c>
      <c r="Z46" s="12" t="str">
        <f>IFERROR(VLOOKUP($A46,'All Running Order working doc'!$A$4:$CO$60,Z$100,FALSE),"-")</f>
        <v>-</v>
      </c>
      <c r="AA46" s="12" t="str">
        <f>IFERROR(VLOOKUP($A46,'All Running Order working doc'!$A$4:$CO$60,AA$100,FALSE),"-")</f>
        <v>-</v>
      </c>
      <c r="AB46" s="12" t="str">
        <f>IFERROR(VLOOKUP($A46,'All Running Order working doc'!$A$4:$CO$60,AB$100,FALSE),"-")</f>
        <v>-</v>
      </c>
      <c r="AC46" s="12" t="str">
        <f>IFERROR(VLOOKUP($A46,'All Running Order working doc'!$A$4:$CO$60,AC$100,FALSE),"-")</f>
        <v>-</v>
      </c>
      <c r="AD46" s="12" t="str">
        <f>IFERROR(VLOOKUP($A46,'All Running Order working doc'!$A$4:$CO$60,AD$100,FALSE),"-")</f>
        <v>-</v>
      </c>
      <c r="AE46" s="12" t="str">
        <f>IFERROR(VLOOKUP($A46,'All Running Order working doc'!$A$4:$CO$60,AE$100,FALSE),"-")</f>
        <v>-</v>
      </c>
      <c r="AF46" s="12" t="str">
        <f>IFERROR(VLOOKUP($A46,'All Running Order working doc'!$A$4:$CO$60,AF$100,FALSE),"-")</f>
        <v>-</v>
      </c>
      <c r="AG46" s="12" t="str">
        <f>IFERROR(VLOOKUP($A46,'All Running Order working doc'!$A$4:$CO$60,AG$100,FALSE),"-")</f>
        <v>-</v>
      </c>
      <c r="AH46" s="12" t="str">
        <f>IFERROR(VLOOKUP($A46,'All Running Order working doc'!$A$4:$CO$60,AH$100,FALSE),"-")</f>
        <v>-</v>
      </c>
      <c r="AI46" s="12" t="str">
        <f>IFERROR(VLOOKUP($A46,'All Running Order working doc'!$A$4:$CO$60,AI$100,FALSE),"-")</f>
        <v>-</v>
      </c>
      <c r="AJ46" s="12" t="str">
        <f>IFERROR(VLOOKUP($A46,'All Running Order working doc'!$A$4:$CO$60,AJ$100,FALSE),"-")</f>
        <v>-</v>
      </c>
      <c r="AK46" s="12" t="str">
        <f>IFERROR(VLOOKUP($A46,'All Running Order working doc'!$A$4:$CO$60,AK$100,FALSE),"-")</f>
        <v>-</v>
      </c>
      <c r="AL46" s="12" t="str">
        <f>IFERROR(VLOOKUP($A46,'All Running Order working doc'!$A$4:$CO$60,AL$100,FALSE),"-")</f>
        <v>-</v>
      </c>
      <c r="AM46" s="12" t="str">
        <f>IFERROR(VLOOKUP($A46,'All Running Order working doc'!$A$4:$CO$60,AM$100,FALSE),"-")</f>
        <v>-</v>
      </c>
      <c r="AN46" s="12" t="str">
        <f>IFERROR(VLOOKUP($A46,'All Running Order working doc'!$A$4:$CO$60,AN$100,FALSE),"-")</f>
        <v>-</v>
      </c>
      <c r="AO46" s="12" t="str">
        <f>IFERROR(VLOOKUP($A46,'All Running Order working doc'!$A$4:$CO$60,AO$100,FALSE),"-")</f>
        <v>-</v>
      </c>
      <c r="AP46" s="12" t="str">
        <f>IFERROR(VLOOKUP($A46,'All Running Order working doc'!$A$4:$CO$60,AP$100,FALSE),"-")</f>
        <v>-</v>
      </c>
      <c r="AQ46" s="12" t="str">
        <f>IFERROR(VLOOKUP($A46,'All Running Order working doc'!$A$4:$CO$60,AQ$100,FALSE),"-")</f>
        <v>-</v>
      </c>
      <c r="AR46" s="12" t="str">
        <f>IFERROR(VLOOKUP($A46,'All Running Order working doc'!$A$4:$CO$60,AR$100,FALSE),"-")</f>
        <v>-</v>
      </c>
      <c r="AS46" s="12" t="str">
        <f>IFERROR(VLOOKUP($A46,'All Running Order working doc'!$A$4:$CO$60,AS$100,FALSE),"-")</f>
        <v>-</v>
      </c>
      <c r="AT46" s="12" t="str">
        <f>IFERROR(VLOOKUP($A46,'All Running Order working doc'!$A$4:$CO$60,AT$100,FALSE),"-")</f>
        <v>-</v>
      </c>
      <c r="AU46" s="12" t="str">
        <f>IFERROR(VLOOKUP($A46,'All Running Order working doc'!$A$4:$CO$60,AU$100,FALSE),"-")</f>
        <v>-</v>
      </c>
      <c r="AV46" s="12" t="str">
        <f>IFERROR(VLOOKUP($A46,'All Running Order working doc'!$A$4:$CO$60,AV$100,FALSE),"-")</f>
        <v>-</v>
      </c>
      <c r="AW46" s="12" t="str">
        <f>IFERROR(VLOOKUP($A46,'All Running Order working doc'!$A$4:$CO$60,AW$100,FALSE),"-")</f>
        <v>-</v>
      </c>
      <c r="AX46" s="12" t="str">
        <f>IFERROR(VLOOKUP($A46,'All Running Order working doc'!$A$4:$CO$60,AX$100,FALSE),"-")</f>
        <v>-</v>
      </c>
      <c r="AY46" s="12" t="str">
        <f>IFERROR(VLOOKUP($A46,'All Running Order working doc'!$A$4:$CO$60,AY$100,FALSE),"-")</f>
        <v>-</v>
      </c>
      <c r="AZ46" s="12" t="str">
        <f>IFERROR(VLOOKUP($A46,'All Running Order working doc'!$A$4:$CO$60,AZ$100,FALSE),"-")</f>
        <v>-</v>
      </c>
      <c r="BA46" s="12" t="str">
        <f>IFERROR(VLOOKUP($A46,'All Running Order working doc'!$A$4:$CO$60,BA$100,FALSE),"-")</f>
        <v>-</v>
      </c>
      <c r="BB46" s="12" t="str">
        <f>IFERROR(VLOOKUP($A46,'All Running Order working doc'!$A$4:$CO$60,BB$100,FALSE),"-")</f>
        <v>-</v>
      </c>
      <c r="BC46" s="12" t="str">
        <f>IFERROR(VLOOKUP($A46,'All Running Order working doc'!$A$4:$CO$60,BC$100,FALSE),"-")</f>
        <v>-</v>
      </c>
      <c r="BD46" s="12" t="str">
        <f>IFERROR(VLOOKUP($A46,'All Running Order working doc'!$A$4:$CO$60,BD$100,FALSE),"-")</f>
        <v>-</v>
      </c>
      <c r="BE46" s="12" t="str">
        <f>IFERROR(VLOOKUP($A46,'All Running Order working doc'!$A$4:$CO$60,BE$100,FALSE),"-")</f>
        <v>-</v>
      </c>
      <c r="BF46" s="12" t="str">
        <f>IFERROR(VLOOKUP($A46,'All Running Order working doc'!$A$4:$CO$60,BF$100,FALSE),"-")</f>
        <v>-</v>
      </c>
      <c r="BG46" s="12" t="str">
        <f>IFERROR(VLOOKUP($A46,'All Running Order working doc'!$A$4:$CO$60,BG$100,FALSE),"-")</f>
        <v>-</v>
      </c>
      <c r="BH46" s="12" t="str">
        <f>IFERROR(VLOOKUP($A46,'All Running Order working doc'!$A$4:$CO$60,BH$100,FALSE),"-")</f>
        <v>-</v>
      </c>
      <c r="BI46" s="12" t="str">
        <f>IFERROR(VLOOKUP($A46,'All Running Order working doc'!$A$4:$CO$60,BI$100,FALSE),"-")</f>
        <v>-</v>
      </c>
      <c r="BJ46" s="12" t="str">
        <f>IFERROR(VLOOKUP($A46,'All Running Order working doc'!$A$4:$CO$60,BJ$100,FALSE),"-")</f>
        <v>-</v>
      </c>
      <c r="BK46" s="12" t="str">
        <f>IFERROR(VLOOKUP($A46,'All Running Order working doc'!$A$4:$CO$60,BK$100,FALSE),"-")</f>
        <v>-</v>
      </c>
      <c r="BL46" s="12" t="str">
        <f>IFERROR(VLOOKUP($A46,'All Running Order working doc'!$A$4:$CO$60,BL$100,FALSE),"-")</f>
        <v>-</v>
      </c>
      <c r="BM46" s="12" t="str">
        <f>IFERROR(VLOOKUP($A46,'All Running Order working doc'!$A$4:$CO$60,BM$100,FALSE),"-")</f>
        <v>-</v>
      </c>
      <c r="BN46" s="12" t="str">
        <f>IFERROR(VLOOKUP($A46,'All Running Order working doc'!$A$4:$CO$60,BN$100,FALSE),"-")</f>
        <v>-</v>
      </c>
      <c r="BO46" s="12" t="str">
        <f>IFERROR(VLOOKUP($A46,'All Running Order working doc'!$A$4:$CO$60,BO$100,FALSE),"-")</f>
        <v>-</v>
      </c>
      <c r="BP46" s="12" t="str">
        <f>IFERROR(VLOOKUP($A46,'All Running Order working doc'!$A$4:$CO$60,BP$100,FALSE),"-")</f>
        <v>-</v>
      </c>
      <c r="BQ46" s="12" t="str">
        <f>IFERROR(VLOOKUP($A46,'All Running Order working doc'!$A$4:$CO$60,BQ$100,FALSE),"-")</f>
        <v>-</v>
      </c>
      <c r="BR46" s="12" t="str">
        <f>IFERROR(VLOOKUP($A46,'All Running Order working doc'!$A$4:$CO$60,BR$100,FALSE),"-")</f>
        <v>-</v>
      </c>
      <c r="BS46" s="12" t="str">
        <f>IFERROR(VLOOKUP($A46,'All Running Order working doc'!$A$4:$CO$60,BS$100,FALSE),"-")</f>
        <v>-</v>
      </c>
      <c r="BT46" s="12" t="str">
        <f>IFERROR(VLOOKUP($A46,'All Running Order working doc'!$A$4:$CO$60,BT$100,FALSE),"-")</f>
        <v>-</v>
      </c>
      <c r="BU46" s="12" t="str">
        <f>IFERROR(VLOOKUP($A46,'All Running Order working doc'!$A$4:$CO$60,BU$100,FALSE),"-")</f>
        <v>-</v>
      </c>
      <c r="BV46" s="12" t="str">
        <f>IFERROR(VLOOKUP($A46,'All Running Order working doc'!$A$4:$CO$60,BV$100,FALSE),"-")</f>
        <v>-</v>
      </c>
      <c r="BW46" s="12" t="str">
        <f>IFERROR(VLOOKUP($A46,'All Running Order working doc'!$A$4:$CO$60,BW$100,FALSE),"-")</f>
        <v>-</v>
      </c>
      <c r="BX46" s="12" t="str">
        <f>IFERROR(VLOOKUP($A46,'All Running Order working doc'!$A$4:$CO$60,BX$100,FALSE),"-")</f>
        <v>-</v>
      </c>
      <c r="BY46" s="12" t="str">
        <f>IFERROR(VLOOKUP($A46,'All Running Order working doc'!$A$4:$CO$60,BY$100,FALSE),"-")</f>
        <v>-</v>
      </c>
      <c r="BZ46" s="12" t="str">
        <f>IFERROR(VLOOKUP($A46,'All Running Order working doc'!$A$4:$CO$60,BZ$100,FALSE),"-")</f>
        <v>-</v>
      </c>
      <c r="CA46" s="12" t="str">
        <f>IFERROR(VLOOKUP($A46,'All Running Order working doc'!$A$4:$CO$60,CA$100,FALSE),"-")</f>
        <v>-</v>
      </c>
      <c r="CB46" s="12" t="str">
        <f>IFERROR(VLOOKUP($A46,'All Running Order working doc'!$A$4:$CO$60,CB$100,FALSE),"-")</f>
        <v>-</v>
      </c>
      <c r="CC46" s="12" t="str">
        <f>IFERROR(VLOOKUP($A46,'All Running Order working doc'!$A$4:$CO$60,CC$100,FALSE),"-")</f>
        <v>-</v>
      </c>
      <c r="CD46" s="12" t="str">
        <f>IFERROR(VLOOKUP($A46,'All Running Order working doc'!$A$4:$CO$60,CD$100,FALSE),"-")</f>
        <v>-</v>
      </c>
      <c r="CE46" s="12" t="str">
        <f>IFERROR(VLOOKUP($A46,'All Running Order working doc'!$A$4:$CO$60,CE$100,FALSE),"-")</f>
        <v>-</v>
      </c>
      <c r="CF46" s="12" t="str">
        <f>IFERROR(VLOOKUP($A46,'All Running Order working doc'!$A$4:$CO$60,CF$100,FALSE),"-")</f>
        <v>-</v>
      </c>
      <c r="CG46" s="12" t="str">
        <f>IFERROR(VLOOKUP($A46,'All Running Order working doc'!$A$4:$CO$60,CG$100,FALSE),"-")</f>
        <v>-</v>
      </c>
      <c r="CH46" s="12" t="str">
        <f>IFERROR(VLOOKUP($A46,'All Running Order working doc'!$A$4:$CO$60,CH$100,FALSE),"-")</f>
        <v>-</v>
      </c>
      <c r="CI46" s="12" t="str">
        <f>IFERROR(VLOOKUP($A46,'All Running Order working doc'!$A$4:$CO$60,CI$100,FALSE),"-")</f>
        <v>-</v>
      </c>
      <c r="CJ46" s="12" t="str">
        <f>IFERROR(VLOOKUP($A46,'All Running Order working doc'!$A$4:$CO$60,CJ$100,FALSE),"-")</f>
        <v>-</v>
      </c>
      <c r="CK46" s="12" t="str">
        <f>IFERROR(VLOOKUP($A46,'All Running Order working doc'!$A$4:$CO$60,CK$100,FALSE),"-")</f>
        <v>-</v>
      </c>
      <c r="CL46" s="12" t="str">
        <f>IFERROR(VLOOKUP($A46,'All Running Order working doc'!$A$4:$CO$60,CL$100,FALSE),"-")</f>
        <v>-</v>
      </c>
      <c r="CM46" s="12" t="str">
        <f>IFERROR(VLOOKUP($A46,'All Running Order working doc'!$A$4:$CO$60,CM$100,FALSE),"-")</f>
        <v>-</v>
      </c>
      <c r="CN46" s="12" t="str">
        <f>IFERROR(VLOOKUP($A46,'All Running Order working doc'!$A$4:$CO$60,CN$100,FALSE),"-")</f>
        <v>-</v>
      </c>
      <c r="CQ46" s="3">
        <v>43</v>
      </c>
    </row>
    <row r="47" spans="1:95" x14ac:dyDescent="0.3">
      <c r="A47" s="3" t="str">
        <f>CONCATENATE(Constants!$B$2,CQ47,)</f>
        <v>Red IRS44</v>
      </c>
      <c r="B47" s="12" t="str">
        <f>IFERROR(VLOOKUP($A47,'All Running Order working doc'!$A$4:$CO$60,B$100,FALSE),"-")</f>
        <v>-</v>
      </c>
      <c r="C47" s="12" t="str">
        <f>IFERROR(VLOOKUP($A47,'All Running Order working doc'!$A$4:$CO$60,C$100,FALSE),"-")</f>
        <v>-</v>
      </c>
      <c r="D47" s="12" t="str">
        <f>IFERROR(VLOOKUP($A47,'All Running Order working doc'!$A$4:$CO$60,D$100,FALSE),"-")</f>
        <v>-</v>
      </c>
      <c r="E47" s="12" t="str">
        <f>IFERROR(VLOOKUP($A47,'All Running Order working doc'!$A$4:$CO$60,E$100,FALSE),"-")</f>
        <v>-</v>
      </c>
      <c r="F47" s="12" t="str">
        <f>IFERROR(VLOOKUP($A47,'All Running Order working doc'!$A$4:$CO$60,F$100,FALSE),"-")</f>
        <v>-</v>
      </c>
      <c r="G47" s="12" t="str">
        <f>IFERROR(VLOOKUP($A47,'All Running Order working doc'!$A$4:$CO$60,G$100,FALSE),"-")</f>
        <v>-</v>
      </c>
      <c r="H47" s="12" t="str">
        <f>IFERROR(VLOOKUP($A47,'All Running Order working doc'!$A$4:$CO$60,H$100,FALSE),"-")</f>
        <v>-</v>
      </c>
      <c r="I47" s="12" t="str">
        <f>IFERROR(VLOOKUP($A47,'All Running Order working doc'!$A$4:$CO$60,I$100,FALSE),"-")</f>
        <v>-</v>
      </c>
      <c r="J47" s="12" t="str">
        <f>IFERROR(VLOOKUP($A47,'All Running Order working doc'!$A$4:$CO$60,J$100,FALSE),"-")</f>
        <v>-</v>
      </c>
      <c r="K47" s="12" t="str">
        <f>IFERROR(VLOOKUP($A47,'All Running Order working doc'!$A$4:$CO$60,K$100,FALSE),"-")</f>
        <v>-</v>
      </c>
      <c r="L47" s="12" t="str">
        <f>IFERROR(VLOOKUP($A47,'All Running Order working doc'!$A$4:$CO$60,L$100,FALSE),"-")</f>
        <v>-</v>
      </c>
      <c r="M47" s="12" t="str">
        <f>IFERROR(VLOOKUP($A47,'All Running Order working doc'!$A$4:$CO$60,M$100,FALSE),"-")</f>
        <v>-</v>
      </c>
      <c r="N47" s="12" t="str">
        <f>IFERROR(VLOOKUP($A47,'All Running Order working doc'!$A$4:$CO$60,N$100,FALSE),"-")</f>
        <v>-</v>
      </c>
      <c r="O47" s="12" t="str">
        <f>IFERROR(VLOOKUP($A47,'All Running Order working doc'!$A$4:$CO$60,O$100,FALSE),"-")</f>
        <v>-</v>
      </c>
      <c r="P47" s="12" t="str">
        <f>IFERROR(VLOOKUP($A47,'All Running Order working doc'!$A$4:$CO$60,P$100,FALSE),"-")</f>
        <v>-</v>
      </c>
      <c r="Q47" s="12" t="str">
        <f>IFERROR(VLOOKUP($A47,'All Running Order working doc'!$A$4:$CO$60,Q$100,FALSE),"-")</f>
        <v>-</v>
      </c>
      <c r="R47" s="12" t="str">
        <f>IFERROR(VLOOKUP($A47,'All Running Order working doc'!$A$4:$CO$60,R$100,FALSE),"-")</f>
        <v>-</v>
      </c>
      <c r="S47" s="12" t="str">
        <f>IFERROR(VLOOKUP($A47,'All Running Order working doc'!$A$4:$CO$60,S$100,FALSE),"-")</f>
        <v>-</v>
      </c>
      <c r="T47" s="12" t="str">
        <f>IFERROR(VLOOKUP($A47,'All Running Order working doc'!$A$4:$CO$60,T$100,FALSE),"-")</f>
        <v>-</v>
      </c>
      <c r="U47" s="12" t="str">
        <f>IFERROR(VLOOKUP($A47,'All Running Order working doc'!$A$4:$CO$60,U$100,FALSE),"-")</f>
        <v>-</v>
      </c>
      <c r="V47" s="12" t="str">
        <f>IFERROR(VLOOKUP($A47,'All Running Order working doc'!$A$4:$CO$60,V$100,FALSE),"-")</f>
        <v>-</v>
      </c>
      <c r="W47" s="12" t="str">
        <f>IFERROR(VLOOKUP($A47,'All Running Order working doc'!$A$4:$CO$60,W$100,FALSE),"-")</f>
        <v>-</v>
      </c>
      <c r="X47" s="12" t="str">
        <f>IFERROR(VLOOKUP($A47,'All Running Order working doc'!$A$4:$CO$60,X$100,FALSE),"-")</f>
        <v>-</v>
      </c>
      <c r="Y47" s="12" t="str">
        <f>IFERROR(VLOOKUP($A47,'All Running Order working doc'!$A$4:$CO$60,Y$100,FALSE),"-")</f>
        <v>-</v>
      </c>
      <c r="Z47" s="12" t="str">
        <f>IFERROR(VLOOKUP($A47,'All Running Order working doc'!$A$4:$CO$60,Z$100,FALSE),"-")</f>
        <v>-</v>
      </c>
      <c r="AA47" s="12" t="str">
        <f>IFERROR(VLOOKUP($A47,'All Running Order working doc'!$A$4:$CO$60,AA$100,FALSE),"-")</f>
        <v>-</v>
      </c>
      <c r="AB47" s="12" t="str">
        <f>IFERROR(VLOOKUP($A47,'All Running Order working doc'!$A$4:$CO$60,AB$100,FALSE),"-")</f>
        <v>-</v>
      </c>
      <c r="AC47" s="12" t="str">
        <f>IFERROR(VLOOKUP($A47,'All Running Order working doc'!$A$4:$CO$60,AC$100,FALSE),"-")</f>
        <v>-</v>
      </c>
      <c r="AD47" s="12" t="str">
        <f>IFERROR(VLOOKUP($A47,'All Running Order working doc'!$A$4:$CO$60,AD$100,FALSE),"-")</f>
        <v>-</v>
      </c>
      <c r="AE47" s="12" t="str">
        <f>IFERROR(VLOOKUP($A47,'All Running Order working doc'!$A$4:$CO$60,AE$100,FALSE),"-")</f>
        <v>-</v>
      </c>
      <c r="AF47" s="12" t="str">
        <f>IFERROR(VLOOKUP($A47,'All Running Order working doc'!$A$4:$CO$60,AF$100,FALSE),"-")</f>
        <v>-</v>
      </c>
      <c r="AG47" s="12" t="str">
        <f>IFERROR(VLOOKUP($A47,'All Running Order working doc'!$A$4:$CO$60,AG$100,FALSE),"-")</f>
        <v>-</v>
      </c>
      <c r="AH47" s="12" t="str">
        <f>IFERROR(VLOOKUP($A47,'All Running Order working doc'!$A$4:$CO$60,AH$100,FALSE),"-")</f>
        <v>-</v>
      </c>
      <c r="AI47" s="12" t="str">
        <f>IFERROR(VLOOKUP($A47,'All Running Order working doc'!$A$4:$CO$60,AI$100,FALSE),"-")</f>
        <v>-</v>
      </c>
      <c r="AJ47" s="12" t="str">
        <f>IFERROR(VLOOKUP($A47,'All Running Order working doc'!$A$4:$CO$60,AJ$100,FALSE),"-")</f>
        <v>-</v>
      </c>
      <c r="AK47" s="12" t="str">
        <f>IFERROR(VLOOKUP($A47,'All Running Order working doc'!$A$4:$CO$60,AK$100,FALSE),"-")</f>
        <v>-</v>
      </c>
      <c r="AL47" s="12" t="str">
        <f>IFERROR(VLOOKUP($A47,'All Running Order working doc'!$A$4:$CO$60,AL$100,FALSE),"-")</f>
        <v>-</v>
      </c>
      <c r="AM47" s="12" t="str">
        <f>IFERROR(VLOOKUP($A47,'All Running Order working doc'!$A$4:$CO$60,AM$100,FALSE),"-")</f>
        <v>-</v>
      </c>
      <c r="AN47" s="12" t="str">
        <f>IFERROR(VLOOKUP($A47,'All Running Order working doc'!$A$4:$CO$60,AN$100,FALSE),"-")</f>
        <v>-</v>
      </c>
      <c r="AO47" s="12" t="str">
        <f>IFERROR(VLOOKUP($A47,'All Running Order working doc'!$A$4:$CO$60,AO$100,FALSE),"-")</f>
        <v>-</v>
      </c>
      <c r="AP47" s="12" t="str">
        <f>IFERROR(VLOOKUP($A47,'All Running Order working doc'!$A$4:$CO$60,AP$100,FALSE),"-")</f>
        <v>-</v>
      </c>
      <c r="AQ47" s="12" t="str">
        <f>IFERROR(VLOOKUP($A47,'All Running Order working doc'!$A$4:$CO$60,AQ$100,FALSE),"-")</f>
        <v>-</v>
      </c>
      <c r="AR47" s="12" t="str">
        <f>IFERROR(VLOOKUP($A47,'All Running Order working doc'!$A$4:$CO$60,AR$100,FALSE),"-")</f>
        <v>-</v>
      </c>
      <c r="AS47" s="12" t="str">
        <f>IFERROR(VLOOKUP($A47,'All Running Order working doc'!$A$4:$CO$60,AS$100,FALSE),"-")</f>
        <v>-</v>
      </c>
      <c r="AT47" s="12" t="str">
        <f>IFERROR(VLOOKUP($A47,'All Running Order working doc'!$A$4:$CO$60,AT$100,FALSE),"-")</f>
        <v>-</v>
      </c>
      <c r="AU47" s="12" t="str">
        <f>IFERROR(VLOOKUP($A47,'All Running Order working doc'!$A$4:$CO$60,AU$100,FALSE),"-")</f>
        <v>-</v>
      </c>
      <c r="AV47" s="12" t="str">
        <f>IFERROR(VLOOKUP($A47,'All Running Order working doc'!$A$4:$CO$60,AV$100,FALSE),"-")</f>
        <v>-</v>
      </c>
      <c r="AW47" s="12" t="str">
        <f>IFERROR(VLOOKUP($A47,'All Running Order working doc'!$A$4:$CO$60,AW$100,FALSE),"-")</f>
        <v>-</v>
      </c>
      <c r="AX47" s="12" t="str">
        <f>IFERROR(VLOOKUP($A47,'All Running Order working doc'!$A$4:$CO$60,AX$100,FALSE),"-")</f>
        <v>-</v>
      </c>
      <c r="AY47" s="12" t="str">
        <f>IFERROR(VLOOKUP($A47,'All Running Order working doc'!$A$4:$CO$60,AY$100,FALSE),"-")</f>
        <v>-</v>
      </c>
      <c r="AZ47" s="12" t="str">
        <f>IFERROR(VLOOKUP($A47,'All Running Order working doc'!$A$4:$CO$60,AZ$100,FALSE),"-")</f>
        <v>-</v>
      </c>
      <c r="BA47" s="12" t="str">
        <f>IFERROR(VLOOKUP($A47,'All Running Order working doc'!$A$4:$CO$60,BA$100,FALSE),"-")</f>
        <v>-</v>
      </c>
      <c r="BB47" s="12" t="str">
        <f>IFERROR(VLOOKUP($A47,'All Running Order working doc'!$A$4:$CO$60,BB$100,FALSE),"-")</f>
        <v>-</v>
      </c>
      <c r="BC47" s="12" t="str">
        <f>IFERROR(VLOOKUP($A47,'All Running Order working doc'!$A$4:$CO$60,BC$100,FALSE),"-")</f>
        <v>-</v>
      </c>
      <c r="BD47" s="12" t="str">
        <f>IFERROR(VLOOKUP($A47,'All Running Order working doc'!$A$4:$CO$60,BD$100,FALSE),"-")</f>
        <v>-</v>
      </c>
      <c r="BE47" s="12" t="str">
        <f>IFERROR(VLOOKUP($A47,'All Running Order working doc'!$A$4:$CO$60,BE$100,FALSE),"-")</f>
        <v>-</v>
      </c>
      <c r="BF47" s="12" t="str">
        <f>IFERROR(VLOOKUP($A47,'All Running Order working doc'!$A$4:$CO$60,BF$100,FALSE),"-")</f>
        <v>-</v>
      </c>
      <c r="BG47" s="12" t="str">
        <f>IFERROR(VLOOKUP($A47,'All Running Order working doc'!$A$4:$CO$60,BG$100,FALSE),"-")</f>
        <v>-</v>
      </c>
      <c r="BH47" s="12" t="str">
        <f>IFERROR(VLOOKUP($A47,'All Running Order working doc'!$A$4:$CO$60,BH$100,FALSE),"-")</f>
        <v>-</v>
      </c>
      <c r="BI47" s="12" t="str">
        <f>IFERROR(VLOOKUP($A47,'All Running Order working doc'!$A$4:$CO$60,BI$100,FALSE),"-")</f>
        <v>-</v>
      </c>
      <c r="BJ47" s="12" t="str">
        <f>IFERROR(VLOOKUP($A47,'All Running Order working doc'!$A$4:$CO$60,BJ$100,FALSE),"-")</f>
        <v>-</v>
      </c>
      <c r="BK47" s="12" t="str">
        <f>IFERROR(VLOOKUP($A47,'All Running Order working doc'!$A$4:$CO$60,BK$100,FALSE),"-")</f>
        <v>-</v>
      </c>
      <c r="BL47" s="12" t="str">
        <f>IFERROR(VLOOKUP($A47,'All Running Order working doc'!$A$4:$CO$60,BL$100,FALSE),"-")</f>
        <v>-</v>
      </c>
      <c r="BM47" s="12" t="str">
        <f>IFERROR(VLOOKUP($A47,'All Running Order working doc'!$A$4:$CO$60,BM$100,FALSE),"-")</f>
        <v>-</v>
      </c>
      <c r="BN47" s="12" t="str">
        <f>IFERROR(VLOOKUP($A47,'All Running Order working doc'!$A$4:$CO$60,BN$100,FALSE),"-")</f>
        <v>-</v>
      </c>
      <c r="BO47" s="12" t="str">
        <f>IFERROR(VLOOKUP($A47,'All Running Order working doc'!$A$4:$CO$60,BO$100,FALSE),"-")</f>
        <v>-</v>
      </c>
      <c r="BP47" s="12" t="str">
        <f>IFERROR(VLOOKUP($A47,'All Running Order working doc'!$A$4:$CO$60,BP$100,FALSE),"-")</f>
        <v>-</v>
      </c>
      <c r="BQ47" s="12" t="str">
        <f>IFERROR(VLOOKUP($A47,'All Running Order working doc'!$A$4:$CO$60,BQ$100,FALSE),"-")</f>
        <v>-</v>
      </c>
      <c r="BR47" s="12" t="str">
        <f>IFERROR(VLOOKUP($A47,'All Running Order working doc'!$A$4:$CO$60,BR$100,FALSE),"-")</f>
        <v>-</v>
      </c>
      <c r="BS47" s="12" t="str">
        <f>IFERROR(VLOOKUP($A47,'All Running Order working doc'!$A$4:$CO$60,BS$100,FALSE),"-")</f>
        <v>-</v>
      </c>
      <c r="BT47" s="12" t="str">
        <f>IFERROR(VLOOKUP($A47,'All Running Order working doc'!$A$4:$CO$60,BT$100,FALSE),"-")</f>
        <v>-</v>
      </c>
      <c r="BU47" s="12" t="str">
        <f>IFERROR(VLOOKUP($A47,'All Running Order working doc'!$A$4:$CO$60,BU$100,FALSE),"-")</f>
        <v>-</v>
      </c>
      <c r="BV47" s="12" t="str">
        <f>IFERROR(VLOOKUP($A47,'All Running Order working doc'!$A$4:$CO$60,BV$100,FALSE),"-")</f>
        <v>-</v>
      </c>
      <c r="BW47" s="12" t="str">
        <f>IFERROR(VLOOKUP($A47,'All Running Order working doc'!$A$4:$CO$60,BW$100,FALSE),"-")</f>
        <v>-</v>
      </c>
      <c r="BX47" s="12" t="str">
        <f>IFERROR(VLOOKUP($A47,'All Running Order working doc'!$A$4:$CO$60,BX$100,FALSE),"-")</f>
        <v>-</v>
      </c>
      <c r="BY47" s="12" t="str">
        <f>IFERROR(VLOOKUP($A47,'All Running Order working doc'!$A$4:$CO$60,BY$100,FALSE),"-")</f>
        <v>-</v>
      </c>
      <c r="BZ47" s="12" t="str">
        <f>IFERROR(VLOOKUP($A47,'All Running Order working doc'!$A$4:$CO$60,BZ$100,FALSE),"-")</f>
        <v>-</v>
      </c>
      <c r="CA47" s="12" t="str">
        <f>IFERROR(VLOOKUP($A47,'All Running Order working doc'!$A$4:$CO$60,CA$100,FALSE),"-")</f>
        <v>-</v>
      </c>
      <c r="CB47" s="12" t="str">
        <f>IFERROR(VLOOKUP($A47,'All Running Order working doc'!$A$4:$CO$60,CB$100,FALSE),"-")</f>
        <v>-</v>
      </c>
      <c r="CC47" s="12" t="str">
        <f>IFERROR(VLOOKUP($A47,'All Running Order working doc'!$A$4:$CO$60,CC$100,FALSE),"-")</f>
        <v>-</v>
      </c>
      <c r="CD47" s="12" t="str">
        <f>IFERROR(VLOOKUP($A47,'All Running Order working doc'!$A$4:$CO$60,CD$100,FALSE),"-")</f>
        <v>-</v>
      </c>
      <c r="CE47" s="12" t="str">
        <f>IFERROR(VLOOKUP($A47,'All Running Order working doc'!$A$4:$CO$60,CE$100,FALSE),"-")</f>
        <v>-</v>
      </c>
      <c r="CF47" s="12" t="str">
        <f>IFERROR(VLOOKUP($A47,'All Running Order working doc'!$A$4:$CO$60,CF$100,FALSE),"-")</f>
        <v>-</v>
      </c>
      <c r="CG47" s="12" t="str">
        <f>IFERROR(VLOOKUP($A47,'All Running Order working doc'!$A$4:$CO$60,CG$100,FALSE),"-")</f>
        <v>-</v>
      </c>
      <c r="CH47" s="12" t="str">
        <f>IFERROR(VLOOKUP($A47,'All Running Order working doc'!$A$4:$CO$60,CH$100,FALSE),"-")</f>
        <v>-</v>
      </c>
      <c r="CI47" s="12" t="str">
        <f>IFERROR(VLOOKUP($A47,'All Running Order working doc'!$A$4:$CO$60,CI$100,FALSE),"-")</f>
        <v>-</v>
      </c>
      <c r="CJ47" s="12" t="str">
        <f>IFERROR(VLOOKUP($A47,'All Running Order working doc'!$A$4:$CO$60,CJ$100,FALSE),"-")</f>
        <v>-</v>
      </c>
      <c r="CK47" s="12" t="str">
        <f>IFERROR(VLOOKUP($A47,'All Running Order working doc'!$A$4:$CO$60,CK$100,FALSE),"-")</f>
        <v>-</v>
      </c>
      <c r="CL47" s="12" t="str">
        <f>IFERROR(VLOOKUP($A47,'All Running Order working doc'!$A$4:$CO$60,CL$100,FALSE),"-")</f>
        <v>-</v>
      </c>
      <c r="CM47" s="12" t="str">
        <f>IFERROR(VLOOKUP($A47,'All Running Order working doc'!$A$4:$CO$60,CM$100,FALSE),"-")</f>
        <v>-</v>
      </c>
      <c r="CN47" s="12" t="str">
        <f>IFERROR(VLOOKUP($A47,'All Running Order working doc'!$A$4:$CO$60,CN$100,FALSE),"-")</f>
        <v>-</v>
      </c>
      <c r="CQ47" s="3">
        <v>44</v>
      </c>
    </row>
    <row r="48" spans="1:95" x14ac:dyDescent="0.3">
      <c r="A48" s="3" t="str">
        <f>CONCATENATE(Constants!$B$2,CQ48,)</f>
        <v>Red IRS45</v>
      </c>
      <c r="B48" s="12" t="str">
        <f>IFERROR(VLOOKUP($A48,'All Running Order working doc'!$A$4:$CO$60,B$100,FALSE),"-")</f>
        <v>-</v>
      </c>
      <c r="C48" s="12" t="str">
        <f>IFERROR(VLOOKUP($A48,'All Running Order working doc'!$A$4:$CO$60,C$100,FALSE),"-")</f>
        <v>-</v>
      </c>
      <c r="D48" s="12" t="str">
        <f>IFERROR(VLOOKUP($A48,'All Running Order working doc'!$A$4:$CO$60,D$100,FALSE),"-")</f>
        <v>-</v>
      </c>
      <c r="E48" s="12" t="str">
        <f>IFERROR(VLOOKUP($A48,'All Running Order working doc'!$A$4:$CO$60,E$100,FALSE),"-")</f>
        <v>-</v>
      </c>
      <c r="F48" s="12" t="str">
        <f>IFERROR(VLOOKUP($A48,'All Running Order working doc'!$A$4:$CO$60,F$100,FALSE),"-")</f>
        <v>-</v>
      </c>
      <c r="G48" s="12" t="str">
        <f>IFERROR(VLOOKUP($A48,'All Running Order working doc'!$A$4:$CO$60,G$100,FALSE),"-")</f>
        <v>-</v>
      </c>
      <c r="H48" s="12" t="str">
        <f>IFERROR(VLOOKUP($A48,'All Running Order working doc'!$A$4:$CO$60,H$100,FALSE),"-")</f>
        <v>-</v>
      </c>
      <c r="I48" s="12" t="str">
        <f>IFERROR(VLOOKUP($A48,'All Running Order working doc'!$A$4:$CO$60,I$100,FALSE),"-")</f>
        <v>-</v>
      </c>
      <c r="J48" s="12" t="str">
        <f>IFERROR(VLOOKUP($A48,'All Running Order working doc'!$A$4:$CO$60,J$100,FALSE),"-")</f>
        <v>-</v>
      </c>
      <c r="K48" s="12" t="str">
        <f>IFERROR(VLOOKUP($A48,'All Running Order working doc'!$A$4:$CO$60,K$100,FALSE),"-")</f>
        <v>-</v>
      </c>
      <c r="L48" s="12" t="str">
        <f>IFERROR(VLOOKUP($A48,'All Running Order working doc'!$A$4:$CO$60,L$100,FALSE),"-")</f>
        <v>-</v>
      </c>
      <c r="M48" s="12" t="str">
        <f>IFERROR(VLOOKUP($A48,'All Running Order working doc'!$A$4:$CO$60,M$100,FALSE),"-")</f>
        <v>-</v>
      </c>
      <c r="N48" s="12" t="str">
        <f>IFERROR(VLOOKUP($A48,'All Running Order working doc'!$A$4:$CO$60,N$100,FALSE),"-")</f>
        <v>-</v>
      </c>
      <c r="O48" s="12" t="str">
        <f>IFERROR(VLOOKUP($A48,'All Running Order working doc'!$A$4:$CO$60,O$100,FALSE),"-")</f>
        <v>-</v>
      </c>
      <c r="P48" s="12" t="str">
        <f>IFERROR(VLOOKUP($A48,'All Running Order working doc'!$A$4:$CO$60,P$100,FALSE),"-")</f>
        <v>-</v>
      </c>
      <c r="Q48" s="12" t="str">
        <f>IFERROR(VLOOKUP($A48,'All Running Order working doc'!$A$4:$CO$60,Q$100,FALSE),"-")</f>
        <v>-</v>
      </c>
      <c r="R48" s="12" t="str">
        <f>IFERROR(VLOOKUP($A48,'All Running Order working doc'!$A$4:$CO$60,R$100,FALSE),"-")</f>
        <v>-</v>
      </c>
      <c r="S48" s="12" t="str">
        <f>IFERROR(VLOOKUP($A48,'All Running Order working doc'!$A$4:$CO$60,S$100,FALSE),"-")</f>
        <v>-</v>
      </c>
      <c r="T48" s="12" t="str">
        <f>IFERROR(VLOOKUP($A48,'All Running Order working doc'!$A$4:$CO$60,T$100,FALSE),"-")</f>
        <v>-</v>
      </c>
      <c r="U48" s="12" t="str">
        <f>IFERROR(VLOOKUP($A48,'All Running Order working doc'!$A$4:$CO$60,U$100,FALSE),"-")</f>
        <v>-</v>
      </c>
      <c r="V48" s="12" t="str">
        <f>IFERROR(VLOOKUP($A48,'All Running Order working doc'!$A$4:$CO$60,V$100,FALSE),"-")</f>
        <v>-</v>
      </c>
      <c r="W48" s="12" t="str">
        <f>IFERROR(VLOOKUP($A48,'All Running Order working doc'!$A$4:$CO$60,W$100,FALSE),"-")</f>
        <v>-</v>
      </c>
      <c r="X48" s="12" t="str">
        <f>IFERROR(VLOOKUP($A48,'All Running Order working doc'!$A$4:$CO$60,X$100,FALSE),"-")</f>
        <v>-</v>
      </c>
      <c r="Y48" s="12" t="str">
        <f>IFERROR(VLOOKUP($A48,'All Running Order working doc'!$A$4:$CO$60,Y$100,FALSE),"-")</f>
        <v>-</v>
      </c>
      <c r="Z48" s="12" t="str">
        <f>IFERROR(VLOOKUP($A48,'All Running Order working doc'!$A$4:$CO$60,Z$100,FALSE),"-")</f>
        <v>-</v>
      </c>
      <c r="AA48" s="12" t="str">
        <f>IFERROR(VLOOKUP($A48,'All Running Order working doc'!$A$4:$CO$60,AA$100,FALSE),"-")</f>
        <v>-</v>
      </c>
      <c r="AB48" s="12" t="str">
        <f>IFERROR(VLOOKUP($A48,'All Running Order working doc'!$A$4:$CO$60,AB$100,FALSE),"-")</f>
        <v>-</v>
      </c>
      <c r="AC48" s="12" t="str">
        <f>IFERROR(VLOOKUP($A48,'All Running Order working doc'!$A$4:$CO$60,AC$100,FALSE),"-")</f>
        <v>-</v>
      </c>
      <c r="AD48" s="12" t="str">
        <f>IFERROR(VLOOKUP($A48,'All Running Order working doc'!$A$4:$CO$60,AD$100,FALSE),"-")</f>
        <v>-</v>
      </c>
      <c r="AE48" s="12" t="str">
        <f>IFERROR(VLOOKUP($A48,'All Running Order working doc'!$A$4:$CO$60,AE$100,FALSE),"-")</f>
        <v>-</v>
      </c>
      <c r="AF48" s="12" t="str">
        <f>IFERROR(VLOOKUP($A48,'All Running Order working doc'!$A$4:$CO$60,AF$100,FALSE),"-")</f>
        <v>-</v>
      </c>
      <c r="AG48" s="12" t="str">
        <f>IFERROR(VLOOKUP($A48,'All Running Order working doc'!$A$4:$CO$60,AG$100,FALSE),"-")</f>
        <v>-</v>
      </c>
      <c r="AH48" s="12" t="str">
        <f>IFERROR(VLOOKUP($A48,'All Running Order working doc'!$A$4:$CO$60,AH$100,FALSE),"-")</f>
        <v>-</v>
      </c>
      <c r="AI48" s="12" t="str">
        <f>IFERROR(VLOOKUP($A48,'All Running Order working doc'!$A$4:$CO$60,AI$100,FALSE),"-")</f>
        <v>-</v>
      </c>
      <c r="AJ48" s="12" t="str">
        <f>IFERROR(VLOOKUP($A48,'All Running Order working doc'!$A$4:$CO$60,AJ$100,FALSE),"-")</f>
        <v>-</v>
      </c>
      <c r="AK48" s="12" t="str">
        <f>IFERROR(VLOOKUP($A48,'All Running Order working doc'!$A$4:$CO$60,AK$100,FALSE),"-")</f>
        <v>-</v>
      </c>
      <c r="AL48" s="12" t="str">
        <f>IFERROR(VLOOKUP($A48,'All Running Order working doc'!$A$4:$CO$60,AL$100,FALSE),"-")</f>
        <v>-</v>
      </c>
      <c r="AM48" s="12" t="str">
        <f>IFERROR(VLOOKUP($A48,'All Running Order working doc'!$A$4:$CO$60,AM$100,FALSE),"-")</f>
        <v>-</v>
      </c>
      <c r="AN48" s="12" t="str">
        <f>IFERROR(VLOOKUP($A48,'All Running Order working doc'!$A$4:$CO$60,AN$100,FALSE),"-")</f>
        <v>-</v>
      </c>
      <c r="AO48" s="12" t="str">
        <f>IFERROR(VLOOKUP($A48,'All Running Order working doc'!$A$4:$CO$60,AO$100,FALSE),"-")</f>
        <v>-</v>
      </c>
      <c r="AP48" s="12" t="str">
        <f>IFERROR(VLOOKUP($A48,'All Running Order working doc'!$A$4:$CO$60,AP$100,FALSE),"-")</f>
        <v>-</v>
      </c>
      <c r="AQ48" s="12" t="str">
        <f>IFERROR(VLOOKUP($A48,'All Running Order working doc'!$A$4:$CO$60,AQ$100,FALSE),"-")</f>
        <v>-</v>
      </c>
      <c r="AR48" s="12" t="str">
        <f>IFERROR(VLOOKUP($A48,'All Running Order working doc'!$A$4:$CO$60,AR$100,FALSE),"-")</f>
        <v>-</v>
      </c>
      <c r="AS48" s="12" t="str">
        <f>IFERROR(VLOOKUP($A48,'All Running Order working doc'!$A$4:$CO$60,AS$100,FALSE),"-")</f>
        <v>-</v>
      </c>
      <c r="AT48" s="12" t="str">
        <f>IFERROR(VLOOKUP($A48,'All Running Order working doc'!$A$4:$CO$60,AT$100,FALSE),"-")</f>
        <v>-</v>
      </c>
      <c r="AU48" s="12" t="str">
        <f>IFERROR(VLOOKUP($A48,'All Running Order working doc'!$A$4:$CO$60,AU$100,FALSE),"-")</f>
        <v>-</v>
      </c>
      <c r="AV48" s="12" t="str">
        <f>IFERROR(VLOOKUP($A48,'All Running Order working doc'!$A$4:$CO$60,AV$100,FALSE),"-")</f>
        <v>-</v>
      </c>
      <c r="AW48" s="12" t="str">
        <f>IFERROR(VLOOKUP($A48,'All Running Order working doc'!$A$4:$CO$60,AW$100,FALSE),"-")</f>
        <v>-</v>
      </c>
      <c r="AX48" s="12" t="str">
        <f>IFERROR(VLOOKUP($A48,'All Running Order working doc'!$A$4:$CO$60,AX$100,FALSE),"-")</f>
        <v>-</v>
      </c>
      <c r="AY48" s="12" t="str">
        <f>IFERROR(VLOOKUP($A48,'All Running Order working doc'!$A$4:$CO$60,AY$100,FALSE),"-")</f>
        <v>-</v>
      </c>
      <c r="AZ48" s="12" t="str">
        <f>IFERROR(VLOOKUP($A48,'All Running Order working doc'!$A$4:$CO$60,AZ$100,FALSE),"-")</f>
        <v>-</v>
      </c>
      <c r="BA48" s="12" t="str">
        <f>IFERROR(VLOOKUP($A48,'All Running Order working doc'!$A$4:$CO$60,BA$100,FALSE),"-")</f>
        <v>-</v>
      </c>
      <c r="BB48" s="12" t="str">
        <f>IFERROR(VLOOKUP($A48,'All Running Order working doc'!$A$4:$CO$60,BB$100,FALSE),"-")</f>
        <v>-</v>
      </c>
      <c r="BC48" s="12" t="str">
        <f>IFERROR(VLOOKUP($A48,'All Running Order working doc'!$A$4:$CO$60,BC$100,FALSE),"-")</f>
        <v>-</v>
      </c>
      <c r="BD48" s="12" t="str">
        <f>IFERROR(VLOOKUP($A48,'All Running Order working doc'!$A$4:$CO$60,BD$100,FALSE),"-")</f>
        <v>-</v>
      </c>
      <c r="BE48" s="12" t="str">
        <f>IFERROR(VLOOKUP($A48,'All Running Order working doc'!$A$4:$CO$60,BE$100,FALSE),"-")</f>
        <v>-</v>
      </c>
      <c r="BF48" s="12" t="str">
        <f>IFERROR(VLOOKUP($A48,'All Running Order working doc'!$A$4:$CO$60,BF$100,FALSE),"-")</f>
        <v>-</v>
      </c>
      <c r="BG48" s="12" t="str">
        <f>IFERROR(VLOOKUP($A48,'All Running Order working doc'!$A$4:$CO$60,BG$100,FALSE),"-")</f>
        <v>-</v>
      </c>
      <c r="BH48" s="12" t="str">
        <f>IFERROR(VLOOKUP($A48,'All Running Order working doc'!$A$4:$CO$60,BH$100,FALSE),"-")</f>
        <v>-</v>
      </c>
      <c r="BI48" s="12" t="str">
        <f>IFERROR(VLOOKUP($A48,'All Running Order working doc'!$A$4:$CO$60,BI$100,FALSE),"-")</f>
        <v>-</v>
      </c>
      <c r="BJ48" s="12" t="str">
        <f>IFERROR(VLOOKUP($A48,'All Running Order working doc'!$A$4:$CO$60,BJ$100,FALSE),"-")</f>
        <v>-</v>
      </c>
      <c r="BK48" s="12" t="str">
        <f>IFERROR(VLOOKUP($A48,'All Running Order working doc'!$A$4:$CO$60,BK$100,FALSE),"-")</f>
        <v>-</v>
      </c>
      <c r="BL48" s="12" t="str">
        <f>IFERROR(VLOOKUP($A48,'All Running Order working doc'!$A$4:$CO$60,BL$100,FALSE),"-")</f>
        <v>-</v>
      </c>
      <c r="BM48" s="12" t="str">
        <f>IFERROR(VLOOKUP($A48,'All Running Order working doc'!$A$4:$CO$60,BM$100,FALSE),"-")</f>
        <v>-</v>
      </c>
      <c r="BN48" s="12" t="str">
        <f>IFERROR(VLOOKUP($A48,'All Running Order working doc'!$A$4:$CO$60,BN$100,FALSE),"-")</f>
        <v>-</v>
      </c>
      <c r="BO48" s="12" t="str">
        <f>IFERROR(VLOOKUP($A48,'All Running Order working doc'!$A$4:$CO$60,BO$100,FALSE),"-")</f>
        <v>-</v>
      </c>
      <c r="BP48" s="12" t="str">
        <f>IFERROR(VLOOKUP($A48,'All Running Order working doc'!$A$4:$CO$60,BP$100,FALSE),"-")</f>
        <v>-</v>
      </c>
      <c r="BQ48" s="12" t="str">
        <f>IFERROR(VLOOKUP($A48,'All Running Order working doc'!$A$4:$CO$60,BQ$100,FALSE),"-")</f>
        <v>-</v>
      </c>
      <c r="BR48" s="12" t="str">
        <f>IFERROR(VLOOKUP($A48,'All Running Order working doc'!$A$4:$CO$60,BR$100,FALSE),"-")</f>
        <v>-</v>
      </c>
      <c r="BS48" s="12" t="str">
        <f>IFERROR(VLOOKUP($A48,'All Running Order working doc'!$A$4:$CO$60,BS$100,FALSE),"-")</f>
        <v>-</v>
      </c>
      <c r="BT48" s="12" t="str">
        <f>IFERROR(VLOOKUP($A48,'All Running Order working doc'!$A$4:$CO$60,BT$100,FALSE),"-")</f>
        <v>-</v>
      </c>
      <c r="BU48" s="12" t="str">
        <f>IFERROR(VLOOKUP($A48,'All Running Order working doc'!$A$4:$CO$60,BU$100,FALSE),"-")</f>
        <v>-</v>
      </c>
      <c r="BV48" s="12" t="str">
        <f>IFERROR(VLOOKUP($A48,'All Running Order working doc'!$A$4:$CO$60,BV$100,FALSE),"-")</f>
        <v>-</v>
      </c>
      <c r="BW48" s="12" t="str">
        <f>IFERROR(VLOOKUP($A48,'All Running Order working doc'!$A$4:$CO$60,BW$100,FALSE),"-")</f>
        <v>-</v>
      </c>
      <c r="BX48" s="12" t="str">
        <f>IFERROR(VLOOKUP($A48,'All Running Order working doc'!$A$4:$CO$60,BX$100,FALSE),"-")</f>
        <v>-</v>
      </c>
      <c r="BY48" s="12" t="str">
        <f>IFERROR(VLOOKUP($A48,'All Running Order working doc'!$A$4:$CO$60,BY$100,FALSE),"-")</f>
        <v>-</v>
      </c>
      <c r="BZ48" s="12" t="str">
        <f>IFERROR(VLOOKUP($A48,'All Running Order working doc'!$A$4:$CO$60,BZ$100,FALSE),"-")</f>
        <v>-</v>
      </c>
      <c r="CA48" s="12" t="str">
        <f>IFERROR(VLOOKUP($A48,'All Running Order working doc'!$A$4:$CO$60,CA$100,FALSE),"-")</f>
        <v>-</v>
      </c>
      <c r="CB48" s="12" t="str">
        <f>IFERROR(VLOOKUP($A48,'All Running Order working doc'!$A$4:$CO$60,CB$100,FALSE),"-")</f>
        <v>-</v>
      </c>
      <c r="CC48" s="12" t="str">
        <f>IFERROR(VLOOKUP($A48,'All Running Order working doc'!$A$4:$CO$60,CC$100,FALSE),"-")</f>
        <v>-</v>
      </c>
      <c r="CD48" s="12" t="str">
        <f>IFERROR(VLOOKUP($A48,'All Running Order working doc'!$A$4:$CO$60,CD$100,FALSE),"-")</f>
        <v>-</v>
      </c>
      <c r="CE48" s="12" t="str">
        <f>IFERROR(VLOOKUP($A48,'All Running Order working doc'!$A$4:$CO$60,CE$100,FALSE),"-")</f>
        <v>-</v>
      </c>
      <c r="CF48" s="12" t="str">
        <f>IFERROR(VLOOKUP($A48,'All Running Order working doc'!$A$4:$CO$60,CF$100,FALSE),"-")</f>
        <v>-</v>
      </c>
      <c r="CG48" s="12" t="str">
        <f>IFERROR(VLOOKUP($A48,'All Running Order working doc'!$A$4:$CO$60,CG$100,FALSE),"-")</f>
        <v>-</v>
      </c>
      <c r="CH48" s="12" t="str">
        <f>IFERROR(VLOOKUP($A48,'All Running Order working doc'!$A$4:$CO$60,CH$100,FALSE),"-")</f>
        <v>-</v>
      </c>
      <c r="CI48" s="12" t="str">
        <f>IFERROR(VLOOKUP($A48,'All Running Order working doc'!$A$4:$CO$60,CI$100,FALSE),"-")</f>
        <v>-</v>
      </c>
      <c r="CJ48" s="12" t="str">
        <f>IFERROR(VLOOKUP($A48,'All Running Order working doc'!$A$4:$CO$60,CJ$100,FALSE),"-")</f>
        <v>-</v>
      </c>
      <c r="CK48" s="12" t="str">
        <f>IFERROR(VLOOKUP($A48,'All Running Order working doc'!$A$4:$CO$60,CK$100,FALSE),"-")</f>
        <v>-</v>
      </c>
      <c r="CL48" s="12" t="str">
        <f>IFERROR(VLOOKUP($A48,'All Running Order working doc'!$A$4:$CO$60,CL$100,FALSE),"-")</f>
        <v>-</v>
      </c>
      <c r="CM48" s="12" t="str">
        <f>IFERROR(VLOOKUP($A48,'All Running Order working doc'!$A$4:$CO$60,CM$100,FALSE),"-")</f>
        <v>-</v>
      </c>
      <c r="CN48" s="12" t="str">
        <f>IFERROR(VLOOKUP($A48,'All Running Order working doc'!$A$4:$CO$60,CN$100,FALSE),"-")</f>
        <v>-</v>
      </c>
      <c r="CQ48" s="3">
        <v>45</v>
      </c>
    </row>
    <row r="49" spans="1:95" x14ac:dyDescent="0.3">
      <c r="A49" s="3" t="str">
        <f>CONCATENATE(Constants!$B$2,CQ49,)</f>
        <v>Red IRS46</v>
      </c>
      <c r="B49" s="12" t="str">
        <f>IFERROR(VLOOKUP($A49,'All Running Order working doc'!$A$4:$CO$60,B$100,FALSE),"-")</f>
        <v>-</v>
      </c>
      <c r="C49" s="12" t="str">
        <f>IFERROR(VLOOKUP($A49,'All Running Order working doc'!$A$4:$CO$60,C$100,FALSE),"-")</f>
        <v>-</v>
      </c>
      <c r="D49" s="12" t="str">
        <f>IFERROR(VLOOKUP($A49,'All Running Order working doc'!$A$4:$CO$60,D$100,FALSE),"-")</f>
        <v>-</v>
      </c>
      <c r="E49" s="12" t="str">
        <f>IFERROR(VLOOKUP($A49,'All Running Order working doc'!$A$4:$CO$60,E$100,FALSE),"-")</f>
        <v>-</v>
      </c>
      <c r="F49" s="12" t="str">
        <f>IFERROR(VLOOKUP($A49,'All Running Order working doc'!$A$4:$CO$60,F$100,FALSE),"-")</f>
        <v>-</v>
      </c>
      <c r="G49" s="12" t="str">
        <f>IFERROR(VLOOKUP($A49,'All Running Order working doc'!$A$4:$CO$60,G$100,FALSE),"-")</f>
        <v>-</v>
      </c>
      <c r="H49" s="12" t="str">
        <f>IFERROR(VLOOKUP($A49,'All Running Order working doc'!$A$4:$CO$60,H$100,FALSE),"-")</f>
        <v>-</v>
      </c>
      <c r="I49" s="12" t="str">
        <f>IFERROR(VLOOKUP($A49,'All Running Order working doc'!$A$4:$CO$60,I$100,FALSE),"-")</f>
        <v>-</v>
      </c>
      <c r="J49" s="12" t="str">
        <f>IFERROR(VLOOKUP($A49,'All Running Order working doc'!$A$4:$CO$60,J$100,FALSE),"-")</f>
        <v>-</v>
      </c>
      <c r="K49" s="12" t="str">
        <f>IFERROR(VLOOKUP($A49,'All Running Order working doc'!$A$4:$CO$60,K$100,FALSE),"-")</f>
        <v>-</v>
      </c>
      <c r="L49" s="12" t="str">
        <f>IFERROR(VLOOKUP($A49,'All Running Order working doc'!$A$4:$CO$60,L$100,FALSE),"-")</f>
        <v>-</v>
      </c>
      <c r="M49" s="12" t="str">
        <f>IFERROR(VLOOKUP($A49,'All Running Order working doc'!$A$4:$CO$60,M$100,FALSE),"-")</f>
        <v>-</v>
      </c>
      <c r="N49" s="12" t="str">
        <f>IFERROR(VLOOKUP($A49,'All Running Order working doc'!$A$4:$CO$60,N$100,FALSE),"-")</f>
        <v>-</v>
      </c>
      <c r="O49" s="12" t="str">
        <f>IFERROR(VLOOKUP($A49,'All Running Order working doc'!$A$4:$CO$60,O$100,FALSE),"-")</f>
        <v>-</v>
      </c>
      <c r="P49" s="12" t="str">
        <f>IFERROR(VLOOKUP($A49,'All Running Order working doc'!$A$4:$CO$60,P$100,FALSE),"-")</f>
        <v>-</v>
      </c>
      <c r="Q49" s="12" t="str">
        <f>IFERROR(VLOOKUP($A49,'All Running Order working doc'!$A$4:$CO$60,Q$100,FALSE),"-")</f>
        <v>-</v>
      </c>
      <c r="R49" s="12" t="str">
        <f>IFERROR(VLOOKUP($A49,'All Running Order working doc'!$A$4:$CO$60,R$100,FALSE),"-")</f>
        <v>-</v>
      </c>
      <c r="S49" s="12" t="str">
        <f>IFERROR(VLOOKUP($A49,'All Running Order working doc'!$A$4:$CO$60,S$100,FALSE),"-")</f>
        <v>-</v>
      </c>
      <c r="T49" s="12" t="str">
        <f>IFERROR(VLOOKUP($A49,'All Running Order working doc'!$A$4:$CO$60,T$100,FALSE),"-")</f>
        <v>-</v>
      </c>
      <c r="U49" s="12" t="str">
        <f>IFERROR(VLOOKUP($A49,'All Running Order working doc'!$A$4:$CO$60,U$100,FALSE),"-")</f>
        <v>-</v>
      </c>
      <c r="V49" s="12" t="str">
        <f>IFERROR(VLOOKUP($A49,'All Running Order working doc'!$A$4:$CO$60,V$100,FALSE),"-")</f>
        <v>-</v>
      </c>
      <c r="W49" s="12" t="str">
        <f>IFERROR(VLOOKUP($A49,'All Running Order working doc'!$A$4:$CO$60,W$100,FALSE),"-")</f>
        <v>-</v>
      </c>
      <c r="X49" s="12" t="str">
        <f>IFERROR(VLOOKUP($A49,'All Running Order working doc'!$A$4:$CO$60,X$100,FALSE),"-")</f>
        <v>-</v>
      </c>
      <c r="Y49" s="12" t="str">
        <f>IFERROR(VLOOKUP($A49,'All Running Order working doc'!$A$4:$CO$60,Y$100,FALSE),"-")</f>
        <v>-</v>
      </c>
      <c r="Z49" s="12" t="str">
        <f>IFERROR(VLOOKUP($A49,'All Running Order working doc'!$A$4:$CO$60,Z$100,FALSE),"-")</f>
        <v>-</v>
      </c>
      <c r="AA49" s="12" t="str">
        <f>IFERROR(VLOOKUP($A49,'All Running Order working doc'!$A$4:$CO$60,AA$100,FALSE),"-")</f>
        <v>-</v>
      </c>
      <c r="AB49" s="12" t="str">
        <f>IFERROR(VLOOKUP($A49,'All Running Order working doc'!$A$4:$CO$60,AB$100,FALSE),"-")</f>
        <v>-</v>
      </c>
      <c r="AC49" s="12" t="str">
        <f>IFERROR(VLOOKUP($A49,'All Running Order working doc'!$A$4:$CO$60,AC$100,FALSE),"-")</f>
        <v>-</v>
      </c>
      <c r="AD49" s="12" t="str">
        <f>IFERROR(VLOOKUP($A49,'All Running Order working doc'!$A$4:$CO$60,AD$100,FALSE),"-")</f>
        <v>-</v>
      </c>
      <c r="AE49" s="12" t="str">
        <f>IFERROR(VLOOKUP($A49,'All Running Order working doc'!$A$4:$CO$60,AE$100,FALSE),"-")</f>
        <v>-</v>
      </c>
      <c r="AF49" s="12" t="str">
        <f>IFERROR(VLOOKUP($A49,'All Running Order working doc'!$A$4:$CO$60,AF$100,FALSE),"-")</f>
        <v>-</v>
      </c>
      <c r="AG49" s="12" t="str">
        <f>IFERROR(VLOOKUP($A49,'All Running Order working doc'!$A$4:$CO$60,AG$100,FALSE),"-")</f>
        <v>-</v>
      </c>
      <c r="AH49" s="12" t="str">
        <f>IFERROR(VLOOKUP($A49,'All Running Order working doc'!$A$4:$CO$60,AH$100,FALSE),"-")</f>
        <v>-</v>
      </c>
      <c r="AI49" s="12" t="str">
        <f>IFERROR(VLOOKUP($A49,'All Running Order working doc'!$A$4:$CO$60,AI$100,FALSE),"-")</f>
        <v>-</v>
      </c>
      <c r="AJ49" s="12" t="str">
        <f>IFERROR(VLOOKUP($A49,'All Running Order working doc'!$A$4:$CO$60,AJ$100,FALSE),"-")</f>
        <v>-</v>
      </c>
      <c r="AK49" s="12" t="str">
        <f>IFERROR(VLOOKUP($A49,'All Running Order working doc'!$A$4:$CO$60,AK$100,FALSE),"-")</f>
        <v>-</v>
      </c>
      <c r="AL49" s="12" t="str">
        <f>IFERROR(VLOOKUP($A49,'All Running Order working doc'!$A$4:$CO$60,AL$100,FALSE),"-")</f>
        <v>-</v>
      </c>
      <c r="AM49" s="12" t="str">
        <f>IFERROR(VLOOKUP($A49,'All Running Order working doc'!$A$4:$CO$60,AM$100,FALSE),"-")</f>
        <v>-</v>
      </c>
      <c r="AN49" s="12" t="str">
        <f>IFERROR(VLOOKUP($A49,'All Running Order working doc'!$A$4:$CO$60,AN$100,FALSE),"-")</f>
        <v>-</v>
      </c>
      <c r="AO49" s="12" t="str">
        <f>IFERROR(VLOOKUP($A49,'All Running Order working doc'!$A$4:$CO$60,AO$100,FALSE),"-")</f>
        <v>-</v>
      </c>
      <c r="AP49" s="12" t="str">
        <f>IFERROR(VLOOKUP($A49,'All Running Order working doc'!$A$4:$CO$60,AP$100,FALSE),"-")</f>
        <v>-</v>
      </c>
      <c r="AQ49" s="12" t="str">
        <f>IFERROR(VLOOKUP($A49,'All Running Order working doc'!$A$4:$CO$60,AQ$100,FALSE),"-")</f>
        <v>-</v>
      </c>
      <c r="AR49" s="12" t="str">
        <f>IFERROR(VLOOKUP($A49,'All Running Order working doc'!$A$4:$CO$60,AR$100,FALSE),"-")</f>
        <v>-</v>
      </c>
      <c r="AS49" s="12" t="str">
        <f>IFERROR(VLOOKUP($A49,'All Running Order working doc'!$A$4:$CO$60,AS$100,FALSE),"-")</f>
        <v>-</v>
      </c>
      <c r="AT49" s="12" t="str">
        <f>IFERROR(VLOOKUP($A49,'All Running Order working doc'!$A$4:$CO$60,AT$100,FALSE),"-")</f>
        <v>-</v>
      </c>
      <c r="AU49" s="12" t="str">
        <f>IFERROR(VLOOKUP($A49,'All Running Order working doc'!$A$4:$CO$60,AU$100,FALSE),"-")</f>
        <v>-</v>
      </c>
      <c r="AV49" s="12" t="str">
        <f>IFERROR(VLOOKUP($A49,'All Running Order working doc'!$A$4:$CO$60,AV$100,FALSE),"-")</f>
        <v>-</v>
      </c>
      <c r="AW49" s="12" t="str">
        <f>IFERROR(VLOOKUP($A49,'All Running Order working doc'!$A$4:$CO$60,AW$100,FALSE),"-")</f>
        <v>-</v>
      </c>
      <c r="AX49" s="12" t="str">
        <f>IFERROR(VLOOKUP($A49,'All Running Order working doc'!$A$4:$CO$60,AX$100,FALSE),"-")</f>
        <v>-</v>
      </c>
      <c r="AY49" s="12" t="str">
        <f>IFERROR(VLOOKUP($A49,'All Running Order working doc'!$A$4:$CO$60,AY$100,FALSE),"-")</f>
        <v>-</v>
      </c>
      <c r="AZ49" s="12" t="str">
        <f>IFERROR(VLOOKUP($A49,'All Running Order working doc'!$A$4:$CO$60,AZ$100,FALSE),"-")</f>
        <v>-</v>
      </c>
      <c r="BA49" s="12" t="str">
        <f>IFERROR(VLOOKUP($A49,'All Running Order working doc'!$A$4:$CO$60,BA$100,FALSE),"-")</f>
        <v>-</v>
      </c>
      <c r="BB49" s="12" t="str">
        <f>IFERROR(VLOOKUP($A49,'All Running Order working doc'!$A$4:$CO$60,BB$100,FALSE),"-")</f>
        <v>-</v>
      </c>
      <c r="BC49" s="12" t="str">
        <f>IFERROR(VLOOKUP($A49,'All Running Order working doc'!$A$4:$CO$60,BC$100,FALSE),"-")</f>
        <v>-</v>
      </c>
      <c r="BD49" s="12" t="str">
        <f>IFERROR(VLOOKUP($A49,'All Running Order working doc'!$A$4:$CO$60,BD$100,FALSE),"-")</f>
        <v>-</v>
      </c>
      <c r="BE49" s="12" t="str">
        <f>IFERROR(VLOOKUP($A49,'All Running Order working doc'!$A$4:$CO$60,BE$100,FALSE),"-")</f>
        <v>-</v>
      </c>
      <c r="BF49" s="12" t="str">
        <f>IFERROR(VLOOKUP($A49,'All Running Order working doc'!$A$4:$CO$60,BF$100,FALSE),"-")</f>
        <v>-</v>
      </c>
      <c r="BG49" s="12" t="str">
        <f>IFERROR(VLOOKUP($A49,'All Running Order working doc'!$A$4:$CO$60,BG$100,FALSE),"-")</f>
        <v>-</v>
      </c>
      <c r="BH49" s="12" t="str">
        <f>IFERROR(VLOOKUP($A49,'All Running Order working doc'!$A$4:$CO$60,BH$100,FALSE),"-")</f>
        <v>-</v>
      </c>
      <c r="BI49" s="12" t="str">
        <f>IFERROR(VLOOKUP($A49,'All Running Order working doc'!$A$4:$CO$60,BI$100,FALSE),"-")</f>
        <v>-</v>
      </c>
      <c r="BJ49" s="12" t="str">
        <f>IFERROR(VLOOKUP($A49,'All Running Order working doc'!$A$4:$CO$60,BJ$100,FALSE),"-")</f>
        <v>-</v>
      </c>
      <c r="BK49" s="12" t="str">
        <f>IFERROR(VLOOKUP($A49,'All Running Order working doc'!$A$4:$CO$60,BK$100,FALSE),"-")</f>
        <v>-</v>
      </c>
      <c r="BL49" s="12" t="str">
        <f>IFERROR(VLOOKUP($A49,'All Running Order working doc'!$A$4:$CO$60,BL$100,FALSE),"-")</f>
        <v>-</v>
      </c>
      <c r="BM49" s="12" t="str">
        <f>IFERROR(VLOOKUP($A49,'All Running Order working doc'!$A$4:$CO$60,BM$100,FALSE),"-")</f>
        <v>-</v>
      </c>
      <c r="BN49" s="12" t="str">
        <f>IFERROR(VLOOKUP($A49,'All Running Order working doc'!$A$4:$CO$60,BN$100,FALSE),"-")</f>
        <v>-</v>
      </c>
      <c r="BO49" s="12" t="str">
        <f>IFERROR(VLOOKUP($A49,'All Running Order working doc'!$A$4:$CO$60,BO$100,FALSE),"-")</f>
        <v>-</v>
      </c>
      <c r="BP49" s="12" t="str">
        <f>IFERROR(VLOOKUP($A49,'All Running Order working doc'!$A$4:$CO$60,BP$100,FALSE),"-")</f>
        <v>-</v>
      </c>
      <c r="BQ49" s="12" t="str">
        <f>IFERROR(VLOOKUP($A49,'All Running Order working doc'!$A$4:$CO$60,BQ$100,FALSE),"-")</f>
        <v>-</v>
      </c>
      <c r="BR49" s="12" t="str">
        <f>IFERROR(VLOOKUP($A49,'All Running Order working doc'!$A$4:$CO$60,BR$100,FALSE),"-")</f>
        <v>-</v>
      </c>
      <c r="BS49" s="12" t="str">
        <f>IFERROR(VLOOKUP($A49,'All Running Order working doc'!$A$4:$CO$60,BS$100,FALSE),"-")</f>
        <v>-</v>
      </c>
      <c r="BT49" s="12" t="str">
        <f>IFERROR(VLOOKUP($A49,'All Running Order working doc'!$A$4:$CO$60,BT$100,FALSE),"-")</f>
        <v>-</v>
      </c>
      <c r="BU49" s="12" t="str">
        <f>IFERROR(VLOOKUP($A49,'All Running Order working doc'!$A$4:$CO$60,BU$100,FALSE),"-")</f>
        <v>-</v>
      </c>
      <c r="BV49" s="12" t="str">
        <f>IFERROR(VLOOKUP($A49,'All Running Order working doc'!$A$4:$CO$60,BV$100,FALSE),"-")</f>
        <v>-</v>
      </c>
      <c r="BW49" s="12" t="str">
        <f>IFERROR(VLOOKUP($A49,'All Running Order working doc'!$A$4:$CO$60,BW$100,FALSE),"-")</f>
        <v>-</v>
      </c>
      <c r="BX49" s="12" t="str">
        <f>IFERROR(VLOOKUP($A49,'All Running Order working doc'!$A$4:$CO$60,BX$100,FALSE),"-")</f>
        <v>-</v>
      </c>
      <c r="BY49" s="12" t="str">
        <f>IFERROR(VLOOKUP($A49,'All Running Order working doc'!$A$4:$CO$60,BY$100,FALSE),"-")</f>
        <v>-</v>
      </c>
      <c r="BZ49" s="12" t="str">
        <f>IFERROR(VLOOKUP($A49,'All Running Order working doc'!$A$4:$CO$60,BZ$100,FALSE),"-")</f>
        <v>-</v>
      </c>
      <c r="CA49" s="12" t="str">
        <f>IFERROR(VLOOKUP($A49,'All Running Order working doc'!$A$4:$CO$60,CA$100,FALSE),"-")</f>
        <v>-</v>
      </c>
      <c r="CB49" s="12" t="str">
        <f>IFERROR(VLOOKUP($A49,'All Running Order working doc'!$A$4:$CO$60,CB$100,FALSE),"-")</f>
        <v>-</v>
      </c>
      <c r="CC49" s="12" t="str">
        <f>IFERROR(VLOOKUP($A49,'All Running Order working doc'!$A$4:$CO$60,CC$100,FALSE),"-")</f>
        <v>-</v>
      </c>
      <c r="CD49" s="12" t="str">
        <f>IFERROR(VLOOKUP($A49,'All Running Order working doc'!$A$4:$CO$60,CD$100,FALSE),"-")</f>
        <v>-</v>
      </c>
      <c r="CE49" s="12" t="str">
        <f>IFERROR(VLOOKUP($A49,'All Running Order working doc'!$A$4:$CO$60,CE$100,FALSE),"-")</f>
        <v>-</v>
      </c>
      <c r="CF49" s="12" t="str">
        <f>IFERROR(VLOOKUP($A49,'All Running Order working doc'!$A$4:$CO$60,CF$100,FALSE),"-")</f>
        <v>-</v>
      </c>
      <c r="CG49" s="12" t="str">
        <f>IFERROR(VLOOKUP($A49,'All Running Order working doc'!$A$4:$CO$60,CG$100,FALSE),"-")</f>
        <v>-</v>
      </c>
      <c r="CH49" s="12" t="str">
        <f>IFERROR(VLOOKUP($A49,'All Running Order working doc'!$A$4:$CO$60,CH$100,FALSE),"-")</f>
        <v>-</v>
      </c>
      <c r="CI49" s="12" t="str">
        <f>IFERROR(VLOOKUP($A49,'All Running Order working doc'!$A$4:$CO$60,CI$100,FALSE),"-")</f>
        <v>-</v>
      </c>
      <c r="CJ49" s="12" t="str">
        <f>IFERROR(VLOOKUP($A49,'All Running Order working doc'!$A$4:$CO$60,CJ$100,FALSE),"-")</f>
        <v>-</v>
      </c>
      <c r="CK49" s="12" t="str">
        <f>IFERROR(VLOOKUP($A49,'All Running Order working doc'!$A$4:$CO$60,CK$100,FALSE),"-")</f>
        <v>-</v>
      </c>
      <c r="CL49" s="12" t="str">
        <f>IFERROR(VLOOKUP($A49,'All Running Order working doc'!$A$4:$CO$60,CL$100,FALSE),"-")</f>
        <v>-</v>
      </c>
      <c r="CM49" s="12" t="str">
        <f>IFERROR(VLOOKUP($A49,'All Running Order working doc'!$A$4:$CO$60,CM$100,FALSE),"-")</f>
        <v>-</v>
      </c>
      <c r="CN49" s="12" t="str">
        <f>IFERROR(VLOOKUP($A49,'All Running Order working doc'!$A$4:$CO$60,CN$100,FALSE),"-")</f>
        <v>-</v>
      </c>
      <c r="CQ49" s="3">
        <v>46</v>
      </c>
    </row>
    <row r="50" spans="1:95" x14ac:dyDescent="0.3">
      <c r="A50" s="3" t="str">
        <f>CONCATENATE(Constants!$B$2,CQ50,)</f>
        <v>Red IRS47</v>
      </c>
      <c r="B50" s="12" t="str">
        <f>IFERROR(VLOOKUP($A50,'All Running Order working doc'!$A$4:$CO$60,B$100,FALSE),"-")</f>
        <v>-</v>
      </c>
      <c r="C50" s="12" t="str">
        <f>IFERROR(VLOOKUP($A50,'All Running Order working doc'!$A$4:$CO$60,C$100,FALSE),"-")</f>
        <v>-</v>
      </c>
      <c r="D50" s="12" t="str">
        <f>IFERROR(VLOOKUP($A50,'All Running Order working doc'!$A$4:$CO$60,D$100,FALSE),"-")</f>
        <v>-</v>
      </c>
      <c r="E50" s="12" t="str">
        <f>IFERROR(VLOOKUP($A50,'All Running Order working doc'!$A$4:$CO$60,E$100,FALSE),"-")</f>
        <v>-</v>
      </c>
      <c r="F50" s="12" t="str">
        <f>IFERROR(VLOOKUP($A50,'All Running Order working doc'!$A$4:$CO$60,F$100,FALSE),"-")</f>
        <v>-</v>
      </c>
      <c r="G50" s="12" t="str">
        <f>IFERROR(VLOOKUP($A50,'All Running Order working doc'!$A$4:$CO$60,G$100,FALSE),"-")</f>
        <v>-</v>
      </c>
      <c r="H50" s="12" t="str">
        <f>IFERROR(VLOOKUP($A50,'All Running Order working doc'!$A$4:$CO$60,H$100,FALSE),"-")</f>
        <v>-</v>
      </c>
      <c r="I50" s="12" t="str">
        <f>IFERROR(VLOOKUP($A50,'All Running Order working doc'!$A$4:$CO$60,I$100,FALSE),"-")</f>
        <v>-</v>
      </c>
      <c r="J50" s="12" t="str">
        <f>IFERROR(VLOOKUP($A50,'All Running Order working doc'!$A$4:$CO$60,J$100,FALSE),"-")</f>
        <v>-</v>
      </c>
      <c r="K50" s="12" t="str">
        <f>IFERROR(VLOOKUP($A50,'All Running Order working doc'!$A$4:$CO$60,K$100,FALSE),"-")</f>
        <v>-</v>
      </c>
      <c r="L50" s="12" t="str">
        <f>IFERROR(VLOOKUP($A50,'All Running Order working doc'!$A$4:$CO$60,L$100,FALSE),"-")</f>
        <v>-</v>
      </c>
      <c r="M50" s="12" t="str">
        <f>IFERROR(VLOOKUP($A50,'All Running Order working doc'!$A$4:$CO$60,M$100,FALSE),"-")</f>
        <v>-</v>
      </c>
      <c r="N50" s="12" t="str">
        <f>IFERROR(VLOOKUP($A50,'All Running Order working doc'!$A$4:$CO$60,N$100,FALSE),"-")</f>
        <v>-</v>
      </c>
      <c r="O50" s="12" t="str">
        <f>IFERROR(VLOOKUP($A50,'All Running Order working doc'!$A$4:$CO$60,O$100,FALSE),"-")</f>
        <v>-</v>
      </c>
      <c r="P50" s="12" t="str">
        <f>IFERROR(VLOOKUP($A50,'All Running Order working doc'!$A$4:$CO$60,P$100,FALSE),"-")</f>
        <v>-</v>
      </c>
      <c r="Q50" s="12" t="str">
        <f>IFERROR(VLOOKUP($A50,'All Running Order working doc'!$A$4:$CO$60,Q$100,FALSE),"-")</f>
        <v>-</v>
      </c>
      <c r="R50" s="12" t="str">
        <f>IFERROR(VLOOKUP($A50,'All Running Order working doc'!$A$4:$CO$60,R$100,FALSE),"-")</f>
        <v>-</v>
      </c>
      <c r="S50" s="12" t="str">
        <f>IFERROR(VLOOKUP($A50,'All Running Order working doc'!$A$4:$CO$60,S$100,FALSE),"-")</f>
        <v>-</v>
      </c>
      <c r="T50" s="12" t="str">
        <f>IFERROR(VLOOKUP($A50,'All Running Order working doc'!$A$4:$CO$60,T$100,FALSE),"-")</f>
        <v>-</v>
      </c>
      <c r="U50" s="12" t="str">
        <f>IFERROR(VLOOKUP($A50,'All Running Order working doc'!$A$4:$CO$60,U$100,FALSE),"-")</f>
        <v>-</v>
      </c>
      <c r="V50" s="12" t="str">
        <f>IFERROR(VLOOKUP($A50,'All Running Order working doc'!$A$4:$CO$60,V$100,FALSE),"-")</f>
        <v>-</v>
      </c>
      <c r="W50" s="12" t="str">
        <f>IFERROR(VLOOKUP($A50,'All Running Order working doc'!$A$4:$CO$60,W$100,FALSE),"-")</f>
        <v>-</v>
      </c>
      <c r="X50" s="12" t="str">
        <f>IFERROR(VLOOKUP($A50,'All Running Order working doc'!$A$4:$CO$60,X$100,FALSE),"-")</f>
        <v>-</v>
      </c>
      <c r="Y50" s="12" t="str">
        <f>IFERROR(VLOOKUP($A50,'All Running Order working doc'!$A$4:$CO$60,Y$100,FALSE),"-")</f>
        <v>-</v>
      </c>
      <c r="Z50" s="12" t="str">
        <f>IFERROR(VLOOKUP($A50,'All Running Order working doc'!$A$4:$CO$60,Z$100,FALSE),"-")</f>
        <v>-</v>
      </c>
      <c r="AA50" s="12" t="str">
        <f>IFERROR(VLOOKUP($A50,'All Running Order working doc'!$A$4:$CO$60,AA$100,FALSE),"-")</f>
        <v>-</v>
      </c>
      <c r="AB50" s="12" t="str">
        <f>IFERROR(VLOOKUP($A50,'All Running Order working doc'!$A$4:$CO$60,AB$100,FALSE),"-")</f>
        <v>-</v>
      </c>
      <c r="AC50" s="12" t="str">
        <f>IFERROR(VLOOKUP($A50,'All Running Order working doc'!$A$4:$CO$60,AC$100,FALSE),"-")</f>
        <v>-</v>
      </c>
      <c r="AD50" s="12" t="str">
        <f>IFERROR(VLOOKUP($A50,'All Running Order working doc'!$A$4:$CO$60,AD$100,FALSE),"-")</f>
        <v>-</v>
      </c>
      <c r="AE50" s="12" t="str">
        <f>IFERROR(VLOOKUP($A50,'All Running Order working doc'!$A$4:$CO$60,AE$100,FALSE),"-")</f>
        <v>-</v>
      </c>
      <c r="AF50" s="12" t="str">
        <f>IFERROR(VLOOKUP($A50,'All Running Order working doc'!$A$4:$CO$60,AF$100,FALSE),"-")</f>
        <v>-</v>
      </c>
      <c r="AG50" s="12" t="str">
        <f>IFERROR(VLOOKUP($A50,'All Running Order working doc'!$A$4:$CO$60,AG$100,FALSE),"-")</f>
        <v>-</v>
      </c>
      <c r="AH50" s="12" t="str">
        <f>IFERROR(VLOOKUP($A50,'All Running Order working doc'!$A$4:$CO$60,AH$100,FALSE),"-")</f>
        <v>-</v>
      </c>
      <c r="AI50" s="12" t="str">
        <f>IFERROR(VLOOKUP($A50,'All Running Order working doc'!$A$4:$CO$60,AI$100,FALSE),"-")</f>
        <v>-</v>
      </c>
      <c r="AJ50" s="12" t="str">
        <f>IFERROR(VLOOKUP($A50,'All Running Order working doc'!$A$4:$CO$60,AJ$100,FALSE),"-")</f>
        <v>-</v>
      </c>
      <c r="AK50" s="12" t="str">
        <f>IFERROR(VLOOKUP($A50,'All Running Order working doc'!$A$4:$CO$60,AK$100,FALSE),"-")</f>
        <v>-</v>
      </c>
      <c r="AL50" s="12" t="str">
        <f>IFERROR(VLOOKUP($A50,'All Running Order working doc'!$A$4:$CO$60,AL$100,FALSE),"-")</f>
        <v>-</v>
      </c>
      <c r="AM50" s="12" t="str">
        <f>IFERROR(VLOOKUP($A50,'All Running Order working doc'!$A$4:$CO$60,AM$100,FALSE),"-")</f>
        <v>-</v>
      </c>
      <c r="AN50" s="12" t="str">
        <f>IFERROR(VLOOKUP($A50,'All Running Order working doc'!$A$4:$CO$60,AN$100,FALSE),"-")</f>
        <v>-</v>
      </c>
      <c r="AO50" s="12" t="str">
        <f>IFERROR(VLOOKUP($A50,'All Running Order working doc'!$A$4:$CO$60,AO$100,FALSE),"-")</f>
        <v>-</v>
      </c>
      <c r="AP50" s="12" t="str">
        <f>IFERROR(VLOOKUP($A50,'All Running Order working doc'!$A$4:$CO$60,AP$100,FALSE),"-")</f>
        <v>-</v>
      </c>
      <c r="AQ50" s="12" t="str">
        <f>IFERROR(VLOOKUP($A50,'All Running Order working doc'!$A$4:$CO$60,AQ$100,FALSE),"-")</f>
        <v>-</v>
      </c>
      <c r="AR50" s="12" t="str">
        <f>IFERROR(VLOOKUP($A50,'All Running Order working doc'!$A$4:$CO$60,AR$100,FALSE),"-")</f>
        <v>-</v>
      </c>
      <c r="AS50" s="12" t="str">
        <f>IFERROR(VLOOKUP($A50,'All Running Order working doc'!$A$4:$CO$60,AS$100,FALSE),"-")</f>
        <v>-</v>
      </c>
      <c r="AT50" s="12" t="str">
        <f>IFERROR(VLOOKUP($A50,'All Running Order working doc'!$A$4:$CO$60,AT$100,FALSE),"-")</f>
        <v>-</v>
      </c>
      <c r="AU50" s="12" t="str">
        <f>IFERROR(VLOOKUP($A50,'All Running Order working doc'!$A$4:$CO$60,AU$100,FALSE),"-")</f>
        <v>-</v>
      </c>
      <c r="AV50" s="12" t="str">
        <f>IFERROR(VLOOKUP($A50,'All Running Order working doc'!$A$4:$CO$60,AV$100,FALSE),"-")</f>
        <v>-</v>
      </c>
      <c r="AW50" s="12" t="str">
        <f>IFERROR(VLOOKUP($A50,'All Running Order working doc'!$A$4:$CO$60,AW$100,FALSE),"-")</f>
        <v>-</v>
      </c>
      <c r="AX50" s="12" t="str">
        <f>IFERROR(VLOOKUP($A50,'All Running Order working doc'!$A$4:$CO$60,AX$100,FALSE),"-")</f>
        <v>-</v>
      </c>
      <c r="AY50" s="12" t="str">
        <f>IFERROR(VLOOKUP($A50,'All Running Order working doc'!$A$4:$CO$60,AY$100,FALSE),"-")</f>
        <v>-</v>
      </c>
      <c r="AZ50" s="12" t="str">
        <f>IFERROR(VLOOKUP($A50,'All Running Order working doc'!$A$4:$CO$60,AZ$100,FALSE),"-")</f>
        <v>-</v>
      </c>
      <c r="BA50" s="12" t="str">
        <f>IFERROR(VLOOKUP($A50,'All Running Order working doc'!$A$4:$CO$60,BA$100,FALSE),"-")</f>
        <v>-</v>
      </c>
      <c r="BB50" s="12" t="str">
        <f>IFERROR(VLOOKUP($A50,'All Running Order working doc'!$A$4:$CO$60,BB$100,FALSE),"-")</f>
        <v>-</v>
      </c>
      <c r="BC50" s="12" t="str">
        <f>IFERROR(VLOOKUP($A50,'All Running Order working doc'!$A$4:$CO$60,BC$100,FALSE),"-")</f>
        <v>-</v>
      </c>
      <c r="BD50" s="12" t="str">
        <f>IFERROR(VLOOKUP($A50,'All Running Order working doc'!$A$4:$CO$60,BD$100,FALSE),"-")</f>
        <v>-</v>
      </c>
      <c r="BE50" s="12" t="str">
        <f>IFERROR(VLOOKUP($A50,'All Running Order working doc'!$A$4:$CO$60,BE$100,FALSE),"-")</f>
        <v>-</v>
      </c>
      <c r="BF50" s="12" t="str">
        <f>IFERROR(VLOOKUP($A50,'All Running Order working doc'!$A$4:$CO$60,BF$100,FALSE),"-")</f>
        <v>-</v>
      </c>
      <c r="BG50" s="12" t="str">
        <f>IFERROR(VLOOKUP($A50,'All Running Order working doc'!$A$4:$CO$60,BG$100,FALSE),"-")</f>
        <v>-</v>
      </c>
      <c r="BH50" s="12" t="str">
        <f>IFERROR(VLOOKUP($A50,'All Running Order working doc'!$A$4:$CO$60,BH$100,FALSE),"-")</f>
        <v>-</v>
      </c>
      <c r="BI50" s="12" t="str">
        <f>IFERROR(VLOOKUP($A50,'All Running Order working doc'!$A$4:$CO$60,BI$100,FALSE),"-")</f>
        <v>-</v>
      </c>
      <c r="BJ50" s="12" t="str">
        <f>IFERROR(VLOOKUP($A50,'All Running Order working doc'!$A$4:$CO$60,BJ$100,FALSE),"-")</f>
        <v>-</v>
      </c>
      <c r="BK50" s="12" t="str">
        <f>IFERROR(VLOOKUP($A50,'All Running Order working doc'!$A$4:$CO$60,BK$100,FALSE),"-")</f>
        <v>-</v>
      </c>
      <c r="BL50" s="12" t="str">
        <f>IFERROR(VLOOKUP($A50,'All Running Order working doc'!$A$4:$CO$60,BL$100,FALSE),"-")</f>
        <v>-</v>
      </c>
      <c r="BM50" s="12" t="str">
        <f>IFERROR(VLOOKUP($A50,'All Running Order working doc'!$A$4:$CO$60,BM$100,FALSE),"-")</f>
        <v>-</v>
      </c>
      <c r="BN50" s="12" t="str">
        <f>IFERROR(VLOOKUP($A50,'All Running Order working doc'!$A$4:$CO$60,BN$100,FALSE),"-")</f>
        <v>-</v>
      </c>
      <c r="BO50" s="12" t="str">
        <f>IFERROR(VLOOKUP($A50,'All Running Order working doc'!$A$4:$CO$60,BO$100,FALSE),"-")</f>
        <v>-</v>
      </c>
      <c r="BP50" s="12" t="str">
        <f>IFERROR(VLOOKUP($A50,'All Running Order working doc'!$A$4:$CO$60,BP$100,FALSE),"-")</f>
        <v>-</v>
      </c>
      <c r="BQ50" s="12" t="str">
        <f>IFERROR(VLOOKUP($A50,'All Running Order working doc'!$A$4:$CO$60,BQ$100,FALSE),"-")</f>
        <v>-</v>
      </c>
      <c r="BR50" s="12" t="str">
        <f>IFERROR(VLOOKUP($A50,'All Running Order working doc'!$A$4:$CO$60,BR$100,FALSE),"-")</f>
        <v>-</v>
      </c>
      <c r="BS50" s="12" t="str">
        <f>IFERROR(VLOOKUP($A50,'All Running Order working doc'!$A$4:$CO$60,BS$100,FALSE),"-")</f>
        <v>-</v>
      </c>
      <c r="BT50" s="12" t="str">
        <f>IFERROR(VLOOKUP($A50,'All Running Order working doc'!$A$4:$CO$60,BT$100,FALSE),"-")</f>
        <v>-</v>
      </c>
      <c r="BU50" s="12" t="str">
        <f>IFERROR(VLOOKUP($A50,'All Running Order working doc'!$A$4:$CO$60,BU$100,FALSE),"-")</f>
        <v>-</v>
      </c>
      <c r="BV50" s="12" t="str">
        <f>IFERROR(VLOOKUP($A50,'All Running Order working doc'!$A$4:$CO$60,BV$100,FALSE),"-")</f>
        <v>-</v>
      </c>
      <c r="BW50" s="12" t="str">
        <f>IFERROR(VLOOKUP($A50,'All Running Order working doc'!$A$4:$CO$60,BW$100,FALSE),"-")</f>
        <v>-</v>
      </c>
      <c r="BX50" s="12" t="str">
        <f>IFERROR(VLOOKUP($A50,'All Running Order working doc'!$A$4:$CO$60,BX$100,FALSE),"-")</f>
        <v>-</v>
      </c>
      <c r="BY50" s="12" t="str">
        <f>IFERROR(VLOOKUP($A50,'All Running Order working doc'!$A$4:$CO$60,BY$100,FALSE),"-")</f>
        <v>-</v>
      </c>
      <c r="BZ50" s="12" t="str">
        <f>IFERROR(VLOOKUP($A50,'All Running Order working doc'!$A$4:$CO$60,BZ$100,FALSE),"-")</f>
        <v>-</v>
      </c>
      <c r="CA50" s="12" t="str">
        <f>IFERROR(VLOOKUP($A50,'All Running Order working doc'!$A$4:$CO$60,CA$100,FALSE),"-")</f>
        <v>-</v>
      </c>
      <c r="CB50" s="12" t="str">
        <f>IFERROR(VLOOKUP($A50,'All Running Order working doc'!$A$4:$CO$60,CB$100,FALSE),"-")</f>
        <v>-</v>
      </c>
      <c r="CC50" s="12" t="str">
        <f>IFERROR(VLOOKUP($A50,'All Running Order working doc'!$A$4:$CO$60,CC$100,FALSE),"-")</f>
        <v>-</v>
      </c>
      <c r="CD50" s="12" t="str">
        <f>IFERROR(VLOOKUP($A50,'All Running Order working doc'!$A$4:$CO$60,CD$100,FALSE),"-")</f>
        <v>-</v>
      </c>
      <c r="CE50" s="12" t="str">
        <f>IFERROR(VLOOKUP($A50,'All Running Order working doc'!$A$4:$CO$60,CE$100,FALSE),"-")</f>
        <v>-</v>
      </c>
      <c r="CF50" s="12" t="str">
        <f>IFERROR(VLOOKUP($A50,'All Running Order working doc'!$A$4:$CO$60,CF$100,FALSE),"-")</f>
        <v>-</v>
      </c>
      <c r="CG50" s="12" t="str">
        <f>IFERROR(VLOOKUP($A50,'All Running Order working doc'!$A$4:$CO$60,CG$100,FALSE),"-")</f>
        <v>-</v>
      </c>
      <c r="CH50" s="12" t="str">
        <f>IFERROR(VLOOKUP($A50,'All Running Order working doc'!$A$4:$CO$60,CH$100,FALSE),"-")</f>
        <v>-</v>
      </c>
      <c r="CI50" s="12" t="str">
        <f>IFERROR(VLOOKUP($A50,'All Running Order working doc'!$A$4:$CO$60,CI$100,FALSE),"-")</f>
        <v>-</v>
      </c>
      <c r="CJ50" s="12" t="str">
        <f>IFERROR(VLOOKUP($A50,'All Running Order working doc'!$A$4:$CO$60,CJ$100,FALSE),"-")</f>
        <v>-</v>
      </c>
      <c r="CK50" s="12" t="str">
        <f>IFERROR(VLOOKUP($A50,'All Running Order working doc'!$A$4:$CO$60,CK$100,FALSE),"-")</f>
        <v>-</v>
      </c>
      <c r="CL50" s="12" t="str">
        <f>IFERROR(VLOOKUP($A50,'All Running Order working doc'!$A$4:$CO$60,CL$100,FALSE),"-")</f>
        <v>-</v>
      </c>
      <c r="CM50" s="12" t="str">
        <f>IFERROR(VLOOKUP($A50,'All Running Order working doc'!$A$4:$CO$60,CM$100,FALSE),"-")</f>
        <v>-</v>
      </c>
      <c r="CN50" s="12" t="str">
        <f>IFERROR(VLOOKUP($A50,'All Running Order working doc'!$A$4:$CO$60,CN$100,FALSE),"-")</f>
        <v>-</v>
      </c>
      <c r="CQ50" s="3">
        <v>47</v>
      </c>
    </row>
    <row r="51" spans="1:95" x14ac:dyDescent="0.3">
      <c r="A51" s="3" t="str">
        <f>CONCATENATE(Constants!$B$2,CQ51,)</f>
        <v>Red IRS48</v>
      </c>
      <c r="B51" s="12" t="str">
        <f>IFERROR(VLOOKUP($A51,'All Running Order working doc'!$A$4:$CO$60,B$100,FALSE),"-")</f>
        <v>-</v>
      </c>
      <c r="C51" s="12" t="str">
        <f>IFERROR(VLOOKUP($A51,'All Running Order working doc'!$A$4:$CO$60,C$100,FALSE),"-")</f>
        <v>-</v>
      </c>
      <c r="D51" s="12" t="str">
        <f>IFERROR(VLOOKUP($A51,'All Running Order working doc'!$A$4:$CO$60,D$100,FALSE),"-")</f>
        <v>-</v>
      </c>
      <c r="E51" s="12" t="str">
        <f>IFERROR(VLOOKUP($A51,'All Running Order working doc'!$A$4:$CO$60,E$100,FALSE),"-")</f>
        <v>-</v>
      </c>
      <c r="F51" s="12" t="str">
        <f>IFERROR(VLOOKUP($A51,'All Running Order working doc'!$A$4:$CO$60,F$100,FALSE),"-")</f>
        <v>-</v>
      </c>
      <c r="G51" s="12" t="str">
        <f>IFERROR(VLOOKUP($A51,'All Running Order working doc'!$A$4:$CO$60,G$100,FALSE),"-")</f>
        <v>-</v>
      </c>
      <c r="H51" s="12" t="str">
        <f>IFERROR(VLOOKUP($A51,'All Running Order working doc'!$A$4:$CO$60,H$100,FALSE),"-")</f>
        <v>-</v>
      </c>
      <c r="I51" s="12" t="str">
        <f>IFERROR(VLOOKUP($A51,'All Running Order working doc'!$A$4:$CO$60,I$100,FALSE),"-")</f>
        <v>-</v>
      </c>
      <c r="J51" s="12" t="str">
        <f>IFERROR(VLOOKUP($A51,'All Running Order working doc'!$A$4:$CO$60,J$100,FALSE),"-")</f>
        <v>-</v>
      </c>
      <c r="K51" s="12" t="str">
        <f>IFERROR(VLOOKUP($A51,'All Running Order working doc'!$A$4:$CO$60,K$100,FALSE),"-")</f>
        <v>-</v>
      </c>
      <c r="L51" s="12" t="str">
        <f>IFERROR(VLOOKUP($A51,'All Running Order working doc'!$A$4:$CO$60,L$100,FALSE),"-")</f>
        <v>-</v>
      </c>
      <c r="M51" s="12" t="str">
        <f>IFERROR(VLOOKUP($A51,'All Running Order working doc'!$A$4:$CO$60,M$100,FALSE),"-")</f>
        <v>-</v>
      </c>
      <c r="N51" s="12" t="str">
        <f>IFERROR(VLOOKUP($A51,'All Running Order working doc'!$A$4:$CO$60,N$100,FALSE),"-")</f>
        <v>-</v>
      </c>
      <c r="O51" s="12" t="str">
        <f>IFERROR(VLOOKUP($A51,'All Running Order working doc'!$A$4:$CO$60,O$100,FALSE),"-")</f>
        <v>-</v>
      </c>
      <c r="P51" s="12" t="str">
        <f>IFERROR(VLOOKUP($A51,'All Running Order working doc'!$A$4:$CO$60,P$100,FALSE),"-")</f>
        <v>-</v>
      </c>
      <c r="Q51" s="12" t="str">
        <f>IFERROR(VLOOKUP($A51,'All Running Order working doc'!$A$4:$CO$60,Q$100,FALSE),"-")</f>
        <v>-</v>
      </c>
      <c r="R51" s="12" t="str">
        <f>IFERROR(VLOOKUP($A51,'All Running Order working doc'!$A$4:$CO$60,R$100,FALSE),"-")</f>
        <v>-</v>
      </c>
      <c r="S51" s="12" t="str">
        <f>IFERROR(VLOOKUP($A51,'All Running Order working doc'!$A$4:$CO$60,S$100,FALSE),"-")</f>
        <v>-</v>
      </c>
      <c r="T51" s="12" t="str">
        <f>IFERROR(VLOOKUP($A51,'All Running Order working doc'!$A$4:$CO$60,T$100,FALSE),"-")</f>
        <v>-</v>
      </c>
      <c r="U51" s="12" t="str">
        <f>IFERROR(VLOOKUP($A51,'All Running Order working doc'!$A$4:$CO$60,U$100,FALSE),"-")</f>
        <v>-</v>
      </c>
      <c r="V51" s="12" t="str">
        <f>IFERROR(VLOOKUP($A51,'All Running Order working doc'!$A$4:$CO$60,V$100,FALSE),"-")</f>
        <v>-</v>
      </c>
      <c r="W51" s="12" t="str">
        <f>IFERROR(VLOOKUP($A51,'All Running Order working doc'!$A$4:$CO$60,W$100,FALSE),"-")</f>
        <v>-</v>
      </c>
      <c r="X51" s="12" t="str">
        <f>IFERROR(VLOOKUP($A51,'All Running Order working doc'!$A$4:$CO$60,X$100,FALSE),"-")</f>
        <v>-</v>
      </c>
      <c r="Y51" s="12" t="str">
        <f>IFERROR(VLOOKUP($A51,'All Running Order working doc'!$A$4:$CO$60,Y$100,FALSE),"-")</f>
        <v>-</v>
      </c>
      <c r="Z51" s="12" t="str">
        <f>IFERROR(VLOOKUP($A51,'All Running Order working doc'!$A$4:$CO$60,Z$100,FALSE),"-")</f>
        <v>-</v>
      </c>
      <c r="AA51" s="12" t="str">
        <f>IFERROR(VLOOKUP($A51,'All Running Order working doc'!$A$4:$CO$60,AA$100,FALSE),"-")</f>
        <v>-</v>
      </c>
      <c r="AB51" s="12" t="str">
        <f>IFERROR(VLOOKUP($A51,'All Running Order working doc'!$A$4:$CO$60,AB$100,FALSE),"-")</f>
        <v>-</v>
      </c>
      <c r="AC51" s="12" t="str">
        <f>IFERROR(VLOOKUP($A51,'All Running Order working doc'!$A$4:$CO$60,AC$100,FALSE),"-")</f>
        <v>-</v>
      </c>
      <c r="AD51" s="12" t="str">
        <f>IFERROR(VLOOKUP($A51,'All Running Order working doc'!$A$4:$CO$60,AD$100,FALSE),"-")</f>
        <v>-</v>
      </c>
      <c r="AE51" s="12" t="str">
        <f>IFERROR(VLOOKUP($A51,'All Running Order working doc'!$A$4:$CO$60,AE$100,FALSE),"-")</f>
        <v>-</v>
      </c>
      <c r="AF51" s="12" t="str">
        <f>IFERROR(VLOOKUP($A51,'All Running Order working doc'!$A$4:$CO$60,AF$100,FALSE),"-")</f>
        <v>-</v>
      </c>
      <c r="AG51" s="12" t="str">
        <f>IFERROR(VLOOKUP($A51,'All Running Order working doc'!$A$4:$CO$60,AG$100,FALSE),"-")</f>
        <v>-</v>
      </c>
      <c r="AH51" s="12" t="str">
        <f>IFERROR(VLOOKUP($A51,'All Running Order working doc'!$A$4:$CO$60,AH$100,FALSE),"-")</f>
        <v>-</v>
      </c>
      <c r="AI51" s="12" t="str">
        <f>IFERROR(VLOOKUP($A51,'All Running Order working doc'!$A$4:$CO$60,AI$100,FALSE),"-")</f>
        <v>-</v>
      </c>
      <c r="AJ51" s="12" t="str">
        <f>IFERROR(VLOOKUP($A51,'All Running Order working doc'!$A$4:$CO$60,AJ$100,FALSE),"-")</f>
        <v>-</v>
      </c>
      <c r="AK51" s="12" t="str">
        <f>IFERROR(VLOOKUP($A51,'All Running Order working doc'!$A$4:$CO$60,AK$100,FALSE),"-")</f>
        <v>-</v>
      </c>
      <c r="AL51" s="12" t="str">
        <f>IFERROR(VLOOKUP($A51,'All Running Order working doc'!$A$4:$CO$60,AL$100,FALSE),"-")</f>
        <v>-</v>
      </c>
      <c r="AM51" s="12" t="str">
        <f>IFERROR(VLOOKUP($A51,'All Running Order working doc'!$A$4:$CO$60,AM$100,FALSE),"-")</f>
        <v>-</v>
      </c>
      <c r="AN51" s="12" t="str">
        <f>IFERROR(VLOOKUP($A51,'All Running Order working doc'!$A$4:$CO$60,AN$100,FALSE),"-")</f>
        <v>-</v>
      </c>
      <c r="AO51" s="12" t="str">
        <f>IFERROR(VLOOKUP($A51,'All Running Order working doc'!$A$4:$CO$60,AO$100,FALSE),"-")</f>
        <v>-</v>
      </c>
      <c r="AP51" s="12" t="str">
        <f>IFERROR(VLOOKUP($A51,'All Running Order working doc'!$A$4:$CO$60,AP$100,FALSE),"-")</f>
        <v>-</v>
      </c>
      <c r="AQ51" s="12" t="str">
        <f>IFERROR(VLOOKUP($A51,'All Running Order working doc'!$A$4:$CO$60,AQ$100,FALSE),"-")</f>
        <v>-</v>
      </c>
      <c r="AR51" s="12" t="str">
        <f>IFERROR(VLOOKUP($A51,'All Running Order working doc'!$A$4:$CO$60,AR$100,FALSE),"-")</f>
        <v>-</v>
      </c>
      <c r="AS51" s="12" t="str">
        <f>IFERROR(VLOOKUP($A51,'All Running Order working doc'!$A$4:$CO$60,AS$100,FALSE),"-")</f>
        <v>-</v>
      </c>
      <c r="AT51" s="12" t="str">
        <f>IFERROR(VLOOKUP($A51,'All Running Order working doc'!$A$4:$CO$60,AT$100,FALSE),"-")</f>
        <v>-</v>
      </c>
      <c r="AU51" s="12" t="str">
        <f>IFERROR(VLOOKUP($A51,'All Running Order working doc'!$A$4:$CO$60,AU$100,FALSE),"-")</f>
        <v>-</v>
      </c>
      <c r="AV51" s="12" t="str">
        <f>IFERROR(VLOOKUP($A51,'All Running Order working doc'!$A$4:$CO$60,AV$100,FALSE),"-")</f>
        <v>-</v>
      </c>
      <c r="AW51" s="12" t="str">
        <f>IFERROR(VLOOKUP($A51,'All Running Order working doc'!$A$4:$CO$60,AW$100,FALSE),"-")</f>
        <v>-</v>
      </c>
      <c r="AX51" s="12" t="str">
        <f>IFERROR(VLOOKUP($A51,'All Running Order working doc'!$A$4:$CO$60,AX$100,FALSE),"-")</f>
        <v>-</v>
      </c>
      <c r="AY51" s="12" t="str">
        <f>IFERROR(VLOOKUP($A51,'All Running Order working doc'!$A$4:$CO$60,AY$100,FALSE),"-")</f>
        <v>-</v>
      </c>
      <c r="AZ51" s="12" t="str">
        <f>IFERROR(VLOOKUP($A51,'All Running Order working doc'!$A$4:$CO$60,AZ$100,FALSE),"-")</f>
        <v>-</v>
      </c>
      <c r="BA51" s="12" t="str">
        <f>IFERROR(VLOOKUP($A51,'All Running Order working doc'!$A$4:$CO$60,BA$100,FALSE),"-")</f>
        <v>-</v>
      </c>
      <c r="BB51" s="12" t="str">
        <f>IFERROR(VLOOKUP($A51,'All Running Order working doc'!$A$4:$CO$60,BB$100,FALSE),"-")</f>
        <v>-</v>
      </c>
      <c r="BC51" s="12" t="str">
        <f>IFERROR(VLOOKUP($A51,'All Running Order working doc'!$A$4:$CO$60,BC$100,FALSE),"-")</f>
        <v>-</v>
      </c>
      <c r="BD51" s="12" t="str">
        <f>IFERROR(VLOOKUP($A51,'All Running Order working doc'!$A$4:$CO$60,BD$100,FALSE),"-")</f>
        <v>-</v>
      </c>
      <c r="BE51" s="12" t="str">
        <f>IFERROR(VLOOKUP($A51,'All Running Order working doc'!$A$4:$CO$60,BE$100,FALSE),"-")</f>
        <v>-</v>
      </c>
      <c r="BF51" s="12" t="str">
        <f>IFERROR(VLOOKUP($A51,'All Running Order working doc'!$A$4:$CO$60,BF$100,FALSE),"-")</f>
        <v>-</v>
      </c>
      <c r="BG51" s="12" t="str">
        <f>IFERROR(VLOOKUP($A51,'All Running Order working doc'!$A$4:$CO$60,BG$100,FALSE),"-")</f>
        <v>-</v>
      </c>
      <c r="BH51" s="12" t="str">
        <f>IFERROR(VLOOKUP($A51,'All Running Order working doc'!$A$4:$CO$60,BH$100,FALSE),"-")</f>
        <v>-</v>
      </c>
      <c r="BI51" s="12" t="str">
        <f>IFERROR(VLOOKUP($A51,'All Running Order working doc'!$A$4:$CO$60,BI$100,FALSE),"-")</f>
        <v>-</v>
      </c>
      <c r="BJ51" s="12" t="str">
        <f>IFERROR(VLOOKUP($A51,'All Running Order working doc'!$A$4:$CO$60,BJ$100,FALSE),"-")</f>
        <v>-</v>
      </c>
      <c r="BK51" s="12" t="str">
        <f>IFERROR(VLOOKUP($A51,'All Running Order working doc'!$A$4:$CO$60,BK$100,FALSE),"-")</f>
        <v>-</v>
      </c>
      <c r="BL51" s="12" t="str">
        <f>IFERROR(VLOOKUP($A51,'All Running Order working doc'!$A$4:$CO$60,BL$100,FALSE),"-")</f>
        <v>-</v>
      </c>
      <c r="BM51" s="12" t="str">
        <f>IFERROR(VLOOKUP($A51,'All Running Order working doc'!$A$4:$CO$60,BM$100,FALSE),"-")</f>
        <v>-</v>
      </c>
      <c r="BN51" s="12" t="str">
        <f>IFERROR(VLOOKUP($A51,'All Running Order working doc'!$A$4:$CO$60,BN$100,FALSE),"-")</f>
        <v>-</v>
      </c>
      <c r="BO51" s="12" t="str">
        <f>IFERROR(VLOOKUP($A51,'All Running Order working doc'!$A$4:$CO$60,BO$100,FALSE),"-")</f>
        <v>-</v>
      </c>
      <c r="BP51" s="12" t="str">
        <f>IFERROR(VLOOKUP($A51,'All Running Order working doc'!$A$4:$CO$60,BP$100,FALSE),"-")</f>
        <v>-</v>
      </c>
      <c r="BQ51" s="12" t="str">
        <f>IFERROR(VLOOKUP($A51,'All Running Order working doc'!$A$4:$CO$60,BQ$100,FALSE),"-")</f>
        <v>-</v>
      </c>
      <c r="BR51" s="12" t="str">
        <f>IFERROR(VLOOKUP($A51,'All Running Order working doc'!$A$4:$CO$60,BR$100,FALSE),"-")</f>
        <v>-</v>
      </c>
      <c r="BS51" s="12" t="str">
        <f>IFERROR(VLOOKUP($A51,'All Running Order working doc'!$A$4:$CO$60,BS$100,FALSE),"-")</f>
        <v>-</v>
      </c>
      <c r="BT51" s="12" t="str">
        <f>IFERROR(VLOOKUP($A51,'All Running Order working doc'!$A$4:$CO$60,BT$100,FALSE),"-")</f>
        <v>-</v>
      </c>
      <c r="BU51" s="12" t="str">
        <f>IFERROR(VLOOKUP($A51,'All Running Order working doc'!$A$4:$CO$60,BU$100,FALSE),"-")</f>
        <v>-</v>
      </c>
      <c r="BV51" s="12" t="str">
        <f>IFERROR(VLOOKUP($A51,'All Running Order working doc'!$A$4:$CO$60,BV$100,FALSE),"-")</f>
        <v>-</v>
      </c>
      <c r="BW51" s="12" t="str">
        <f>IFERROR(VLOOKUP($A51,'All Running Order working doc'!$A$4:$CO$60,BW$100,FALSE),"-")</f>
        <v>-</v>
      </c>
      <c r="BX51" s="12" t="str">
        <f>IFERROR(VLOOKUP($A51,'All Running Order working doc'!$A$4:$CO$60,BX$100,FALSE),"-")</f>
        <v>-</v>
      </c>
      <c r="BY51" s="12" t="str">
        <f>IFERROR(VLOOKUP($A51,'All Running Order working doc'!$A$4:$CO$60,BY$100,FALSE),"-")</f>
        <v>-</v>
      </c>
      <c r="BZ51" s="12" t="str">
        <f>IFERROR(VLOOKUP($A51,'All Running Order working doc'!$A$4:$CO$60,BZ$100,FALSE),"-")</f>
        <v>-</v>
      </c>
      <c r="CA51" s="12" t="str">
        <f>IFERROR(VLOOKUP($A51,'All Running Order working doc'!$A$4:$CO$60,CA$100,FALSE),"-")</f>
        <v>-</v>
      </c>
      <c r="CB51" s="12" t="str">
        <f>IFERROR(VLOOKUP($A51,'All Running Order working doc'!$A$4:$CO$60,CB$100,FALSE),"-")</f>
        <v>-</v>
      </c>
      <c r="CC51" s="12" t="str">
        <f>IFERROR(VLOOKUP($A51,'All Running Order working doc'!$A$4:$CO$60,CC$100,FALSE),"-")</f>
        <v>-</v>
      </c>
      <c r="CD51" s="12" t="str">
        <f>IFERROR(VLOOKUP($A51,'All Running Order working doc'!$A$4:$CO$60,CD$100,FALSE),"-")</f>
        <v>-</v>
      </c>
      <c r="CE51" s="12" t="str">
        <f>IFERROR(VLOOKUP($A51,'All Running Order working doc'!$A$4:$CO$60,CE$100,FALSE),"-")</f>
        <v>-</v>
      </c>
      <c r="CF51" s="12" t="str">
        <f>IFERROR(VLOOKUP($A51,'All Running Order working doc'!$A$4:$CO$60,CF$100,FALSE),"-")</f>
        <v>-</v>
      </c>
      <c r="CG51" s="12" t="str">
        <f>IFERROR(VLOOKUP($A51,'All Running Order working doc'!$A$4:$CO$60,CG$100,FALSE),"-")</f>
        <v>-</v>
      </c>
      <c r="CH51" s="12" t="str">
        <f>IFERROR(VLOOKUP($A51,'All Running Order working doc'!$A$4:$CO$60,CH$100,FALSE),"-")</f>
        <v>-</v>
      </c>
      <c r="CI51" s="12" t="str">
        <f>IFERROR(VLOOKUP($A51,'All Running Order working doc'!$A$4:$CO$60,CI$100,FALSE),"-")</f>
        <v>-</v>
      </c>
      <c r="CJ51" s="12" t="str">
        <f>IFERROR(VLOOKUP($A51,'All Running Order working doc'!$A$4:$CO$60,CJ$100,FALSE),"-")</f>
        <v>-</v>
      </c>
      <c r="CK51" s="12" t="str">
        <f>IFERROR(VLOOKUP($A51,'All Running Order working doc'!$A$4:$CO$60,CK$100,FALSE),"-")</f>
        <v>-</v>
      </c>
      <c r="CL51" s="12" t="str">
        <f>IFERROR(VLOOKUP($A51,'All Running Order working doc'!$A$4:$CO$60,CL$100,FALSE),"-")</f>
        <v>-</v>
      </c>
      <c r="CM51" s="12" t="str">
        <f>IFERROR(VLOOKUP($A51,'All Running Order working doc'!$A$4:$CO$60,CM$100,FALSE),"-")</f>
        <v>-</v>
      </c>
      <c r="CN51" s="12" t="str">
        <f>IFERROR(VLOOKUP($A51,'All Running Order working doc'!$A$4:$CO$60,CN$100,FALSE),"-")</f>
        <v>-</v>
      </c>
      <c r="CQ51" s="3">
        <v>48</v>
      </c>
    </row>
    <row r="52" spans="1:95" x14ac:dyDescent="0.3">
      <c r="A52" s="3" t="str">
        <f>CONCATENATE(Constants!$B$2,CQ52,)</f>
        <v>Red IRS49</v>
      </c>
      <c r="B52" s="12" t="str">
        <f>IFERROR(VLOOKUP($A52,'All Running Order working doc'!$A$4:$CO$60,B$100,FALSE),"-")</f>
        <v>-</v>
      </c>
      <c r="C52" s="12" t="str">
        <f>IFERROR(VLOOKUP($A52,'All Running Order working doc'!$A$4:$CO$60,C$100,FALSE),"-")</f>
        <v>-</v>
      </c>
      <c r="D52" s="12" t="str">
        <f>IFERROR(VLOOKUP($A52,'All Running Order working doc'!$A$4:$CO$60,D$100,FALSE),"-")</f>
        <v>-</v>
      </c>
      <c r="E52" s="12" t="str">
        <f>IFERROR(VLOOKUP($A52,'All Running Order working doc'!$A$4:$CO$60,E$100,FALSE),"-")</f>
        <v>-</v>
      </c>
      <c r="F52" s="12" t="str">
        <f>IFERROR(VLOOKUP($A52,'All Running Order working doc'!$A$4:$CO$60,F$100,FALSE),"-")</f>
        <v>-</v>
      </c>
      <c r="G52" s="12" t="str">
        <f>IFERROR(VLOOKUP($A52,'All Running Order working doc'!$A$4:$CO$60,G$100,FALSE),"-")</f>
        <v>-</v>
      </c>
      <c r="H52" s="12" t="str">
        <f>IFERROR(VLOOKUP($A52,'All Running Order working doc'!$A$4:$CO$60,H$100,FALSE),"-")</f>
        <v>-</v>
      </c>
      <c r="I52" s="12" t="str">
        <f>IFERROR(VLOOKUP($A52,'All Running Order working doc'!$A$4:$CO$60,I$100,FALSE),"-")</f>
        <v>-</v>
      </c>
      <c r="J52" s="12" t="str">
        <f>IFERROR(VLOOKUP($A52,'All Running Order working doc'!$A$4:$CO$60,J$100,FALSE),"-")</f>
        <v>-</v>
      </c>
      <c r="K52" s="12" t="str">
        <f>IFERROR(VLOOKUP($A52,'All Running Order working doc'!$A$4:$CO$60,K$100,FALSE),"-")</f>
        <v>-</v>
      </c>
      <c r="L52" s="12" t="str">
        <f>IFERROR(VLOOKUP($A52,'All Running Order working doc'!$A$4:$CO$60,L$100,FALSE),"-")</f>
        <v>-</v>
      </c>
      <c r="M52" s="12" t="str">
        <f>IFERROR(VLOOKUP($A52,'All Running Order working doc'!$A$4:$CO$60,M$100,FALSE),"-")</f>
        <v>-</v>
      </c>
      <c r="N52" s="12" t="str">
        <f>IFERROR(VLOOKUP($A52,'All Running Order working doc'!$A$4:$CO$60,N$100,FALSE),"-")</f>
        <v>-</v>
      </c>
      <c r="O52" s="12" t="str">
        <f>IFERROR(VLOOKUP($A52,'All Running Order working doc'!$A$4:$CO$60,O$100,FALSE),"-")</f>
        <v>-</v>
      </c>
      <c r="P52" s="12" t="str">
        <f>IFERROR(VLOOKUP($A52,'All Running Order working doc'!$A$4:$CO$60,P$100,FALSE),"-")</f>
        <v>-</v>
      </c>
      <c r="Q52" s="12" t="str">
        <f>IFERROR(VLOOKUP($A52,'All Running Order working doc'!$A$4:$CO$60,Q$100,FALSE),"-")</f>
        <v>-</v>
      </c>
      <c r="R52" s="12" t="str">
        <f>IFERROR(VLOOKUP($A52,'All Running Order working doc'!$A$4:$CO$60,R$100,FALSE),"-")</f>
        <v>-</v>
      </c>
      <c r="S52" s="12" t="str">
        <f>IFERROR(VLOOKUP($A52,'All Running Order working doc'!$A$4:$CO$60,S$100,FALSE),"-")</f>
        <v>-</v>
      </c>
      <c r="T52" s="12" t="str">
        <f>IFERROR(VLOOKUP($A52,'All Running Order working doc'!$A$4:$CO$60,T$100,FALSE),"-")</f>
        <v>-</v>
      </c>
      <c r="U52" s="12" t="str">
        <f>IFERROR(VLOOKUP($A52,'All Running Order working doc'!$A$4:$CO$60,U$100,FALSE),"-")</f>
        <v>-</v>
      </c>
      <c r="V52" s="12" t="str">
        <f>IFERROR(VLOOKUP($A52,'All Running Order working doc'!$A$4:$CO$60,V$100,FALSE),"-")</f>
        <v>-</v>
      </c>
      <c r="W52" s="12" t="str">
        <f>IFERROR(VLOOKUP($A52,'All Running Order working doc'!$A$4:$CO$60,W$100,FALSE),"-")</f>
        <v>-</v>
      </c>
      <c r="X52" s="12" t="str">
        <f>IFERROR(VLOOKUP($A52,'All Running Order working doc'!$A$4:$CO$60,X$100,FALSE),"-")</f>
        <v>-</v>
      </c>
      <c r="Y52" s="12" t="str">
        <f>IFERROR(VLOOKUP($A52,'All Running Order working doc'!$A$4:$CO$60,Y$100,FALSE),"-")</f>
        <v>-</v>
      </c>
      <c r="Z52" s="12" t="str">
        <f>IFERROR(VLOOKUP($A52,'All Running Order working doc'!$A$4:$CO$60,Z$100,FALSE),"-")</f>
        <v>-</v>
      </c>
      <c r="AA52" s="12" t="str">
        <f>IFERROR(VLOOKUP($A52,'All Running Order working doc'!$A$4:$CO$60,AA$100,FALSE),"-")</f>
        <v>-</v>
      </c>
      <c r="AB52" s="12" t="str">
        <f>IFERROR(VLOOKUP($A52,'All Running Order working doc'!$A$4:$CO$60,AB$100,FALSE),"-")</f>
        <v>-</v>
      </c>
      <c r="AC52" s="12" t="str">
        <f>IFERROR(VLOOKUP($A52,'All Running Order working doc'!$A$4:$CO$60,AC$100,FALSE),"-")</f>
        <v>-</v>
      </c>
      <c r="AD52" s="12" t="str">
        <f>IFERROR(VLOOKUP($A52,'All Running Order working doc'!$A$4:$CO$60,AD$100,FALSE),"-")</f>
        <v>-</v>
      </c>
      <c r="AE52" s="12" t="str">
        <f>IFERROR(VLOOKUP($A52,'All Running Order working doc'!$A$4:$CO$60,AE$100,FALSE),"-")</f>
        <v>-</v>
      </c>
      <c r="AF52" s="12" t="str">
        <f>IFERROR(VLOOKUP($A52,'All Running Order working doc'!$A$4:$CO$60,AF$100,FALSE),"-")</f>
        <v>-</v>
      </c>
      <c r="AG52" s="12" t="str">
        <f>IFERROR(VLOOKUP($A52,'All Running Order working doc'!$A$4:$CO$60,AG$100,FALSE),"-")</f>
        <v>-</v>
      </c>
      <c r="AH52" s="12" t="str">
        <f>IFERROR(VLOOKUP($A52,'All Running Order working doc'!$A$4:$CO$60,AH$100,FALSE),"-")</f>
        <v>-</v>
      </c>
      <c r="AI52" s="12" t="str">
        <f>IFERROR(VLOOKUP($A52,'All Running Order working doc'!$A$4:$CO$60,AI$100,FALSE),"-")</f>
        <v>-</v>
      </c>
      <c r="AJ52" s="12" t="str">
        <f>IFERROR(VLOOKUP($A52,'All Running Order working doc'!$A$4:$CO$60,AJ$100,FALSE),"-")</f>
        <v>-</v>
      </c>
      <c r="AK52" s="12" t="str">
        <f>IFERROR(VLOOKUP($A52,'All Running Order working doc'!$A$4:$CO$60,AK$100,FALSE),"-")</f>
        <v>-</v>
      </c>
      <c r="AL52" s="12" t="str">
        <f>IFERROR(VLOOKUP($A52,'All Running Order working doc'!$A$4:$CO$60,AL$100,FALSE),"-")</f>
        <v>-</v>
      </c>
      <c r="AM52" s="12" t="str">
        <f>IFERROR(VLOOKUP($A52,'All Running Order working doc'!$A$4:$CO$60,AM$100,FALSE),"-")</f>
        <v>-</v>
      </c>
      <c r="AN52" s="12" t="str">
        <f>IFERROR(VLOOKUP($A52,'All Running Order working doc'!$A$4:$CO$60,AN$100,FALSE),"-")</f>
        <v>-</v>
      </c>
      <c r="AO52" s="12" t="str">
        <f>IFERROR(VLOOKUP($A52,'All Running Order working doc'!$A$4:$CO$60,AO$100,FALSE),"-")</f>
        <v>-</v>
      </c>
      <c r="AP52" s="12" t="str">
        <f>IFERROR(VLOOKUP($A52,'All Running Order working doc'!$A$4:$CO$60,AP$100,FALSE),"-")</f>
        <v>-</v>
      </c>
      <c r="AQ52" s="12" t="str">
        <f>IFERROR(VLOOKUP($A52,'All Running Order working doc'!$A$4:$CO$60,AQ$100,FALSE),"-")</f>
        <v>-</v>
      </c>
      <c r="AR52" s="12" t="str">
        <f>IFERROR(VLOOKUP($A52,'All Running Order working doc'!$A$4:$CO$60,AR$100,FALSE),"-")</f>
        <v>-</v>
      </c>
      <c r="AS52" s="12" t="str">
        <f>IFERROR(VLOOKUP($A52,'All Running Order working doc'!$A$4:$CO$60,AS$100,FALSE),"-")</f>
        <v>-</v>
      </c>
      <c r="AT52" s="12" t="str">
        <f>IFERROR(VLOOKUP($A52,'All Running Order working doc'!$A$4:$CO$60,AT$100,FALSE),"-")</f>
        <v>-</v>
      </c>
      <c r="AU52" s="12" t="str">
        <f>IFERROR(VLOOKUP($A52,'All Running Order working doc'!$A$4:$CO$60,AU$100,FALSE),"-")</f>
        <v>-</v>
      </c>
      <c r="AV52" s="12" t="str">
        <f>IFERROR(VLOOKUP($A52,'All Running Order working doc'!$A$4:$CO$60,AV$100,FALSE),"-")</f>
        <v>-</v>
      </c>
      <c r="AW52" s="12" t="str">
        <f>IFERROR(VLOOKUP($A52,'All Running Order working doc'!$A$4:$CO$60,AW$100,FALSE),"-")</f>
        <v>-</v>
      </c>
      <c r="AX52" s="12" t="str">
        <f>IFERROR(VLOOKUP($A52,'All Running Order working doc'!$A$4:$CO$60,AX$100,FALSE),"-")</f>
        <v>-</v>
      </c>
      <c r="AY52" s="12" t="str">
        <f>IFERROR(VLOOKUP($A52,'All Running Order working doc'!$A$4:$CO$60,AY$100,FALSE),"-")</f>
        <v>-</v>
      </c>
      <c r="AZ52" s="12" t="str">
        <f>IFERROR(VLOOKUP($A52,'All Running Order working doc'!$A$4:$CO$60,AZ$100,FALSE),"-")</f>
        <v>-</v>
      </c>
      <c r="BA52" s="12" t="str">
        <f>IFERROR(VLOOKUP($A52,'All Running Order working doc'!$A$4:$CO$60,BA$100,FALSE),"-")</f>
        <v>-</v>
      </c>
      <c r="BB52" s="12" t="str">
        <f>IFERROR(VLOOKUP($A52,'All Running Order working doc'!$A$4:$CO$60,BB$100,FALSE),"-")</f>
        <v>-</v>
      </c>
      <c r="BC52" s="12" t="str">
        <f>IFERROR(VLOOKUP($A52,'All Running Order working doc'!$A$4:$CO$60,BC$100,FALSE),"-")</f>
        <v>-</v>
      </c>
      <c r="BD52" s="12" t="str">
        <f>IFERROR(VLOOKUP($A52,'All Running Order working doc'!$A$4:$CO$60,BD$100,FALSE),"-")</f>
        <v>-</v>
      </c>
      <c r="BE52" s="12" t="str">
        <f>IFERROR(VLOOKUP($A52,'All Running Order working doc'!$A$4:$CO$60,BE$100,FALSE),"-")</f>
        <v>-</v>
      </c>
      <c r="BF52" s="12" t="str">
        <f>IFERROR(VLOOKUP($A52,'All Running Order working doc'!$A$4:$CO$60,BF$100,FALSE),"-")</f>
        <v>-</v>
      </c>
      <c r="BG52" s="12" t="str">
        <f>IFERROR(VLOOKUP($A52,'All Running Order working doc'!$A$4:$CO$60,BG$100,FALSE),"-")</f>
        <v>-</v>
      </c>
      <c r="BH52" s="12" t="str">
        <f>IFERROR(VLOOKUP($A52,'All Running Order working doc'!$A$4:$CO$60,BH$100,FALSE),"-")</f>
        <v>-</v>
      </c>
      <c r="BI52" s="12" t="str">
        <f>IFERROR(VLOOKUP($A52,'All Running Order working doc'!$A$4:$CO$60,BI$100,FALSE),"-")</f>
        <v>-</v>
      </c>
      <c r="BJ52" s="12" t="str">
        <f>IFERROR(VLOOKUP($A52,'All Running Order working doc'!$A$4:$CO$60,BJ$100,FALSE),"-")</f>
        <v>-</v>
      </c>
      <c r="BK52" s="12" t="str">
        <f>IFERROR(VLOOKUP($A52,'All Running Order working doc'!$A$4:$CO$60,BK$100,FALSE),"-")</f>
        <v>-</v>
      </c>
      <c r="BL52" s="12" t="str">
        <f>IFERROR(VLOOKUP($A52,'All Running Order working doc'!$A$4:$CO$60,BL$100,FALSE),"-")</f>
        <v>-</v>
      </c>
      <c r="BM52" s="12" t="str">
        <f>IFERROR(VLOOKUP($A52,'All Running Order working doc'!$A$4:$CO$60,BM$100,FALSE),"-")</f>
        <v>-</v>
      </c>
      <c r="BN52" s="12" t="str">
        <f>IFERROR(VLOOKUP($A52,'All Running Order working doc'!$A$4:$CO$60,BN$100,FALSE),"-")</f>
        <v>-</v>
      </c>
      <c r="BO52" s="12" t="str">
        <f>IFERROR(VLOOKUP($A52,'All Running Order working doc'!$A$4:$CO$60,BO$100,FALSE),"-")</f>
        <v>-</v>
      </c>
      <c r="BP52" s="12" t="str">
        <f>IFERROR(VLOOKUP($A52,'All Running Order working doc'!$A$4:$CO$60,BP$100,FALSE),"-")</f>
        <v>-</v>
      </c>
      <c r="BQ52" s="12" t="str">
        <f>IFERROR(VLOOKUP($A52,'All Running Order working doc'!$A$4:$CO$60,BQ$100,FALSE),"-")</f>
        <v>-</v>
      </c>
      <c r="BR52" s="12" t="str">
        <f>IFERROR(VLOOKUP($A52,'All Running Order working doc'!$A$4:$CO$60,BR$100,FALSE),"-")</f>
        <v>-</v>
      </c>
      <c r="BS52" s="12" t="str">
        <f>IFERROR(VLOOKUP($A52,'All Running Order working doc'!$A$4:$CO$60,BS$100,FALSE),"-")</f>
        <v>-</v>
      </c>
      <c r="BT52" s="12" t="str">
        <f>IFERROR(VLOOKUP($A52,'All Running Order working doc'!$A$4:$CO$60,BT$100,FALSE),"-")</f>
        <v>-</v>
      </c>
      <c r="BU52" s="12" t="str">
        <f>IFERROR(VLOOKUP($A52,'All Running Order working doc'!$A$4:$CO$60,BU$100,FALSE),"-")</f>
        <v>-</v>
      </c>
      <c r="BV52" s="12" t="str">
        <f>IFERROR(VLOOKUP($A52,'All Running Order working doc'!$A$4:$CO$60,BV$100,FALSE),"-")</f>
        <v>-</v>
      </c>
      <c r="BW52" s="12" t="str">
        <f>IFERROR(VLOOKUP($A52,'All Running Order working doc'!$A$4:$CO$60,BW$100,FALSE),"-")</f>
        <v>-</v>
      </c>
      <c r="BX52" s="12" t="str">
        <f>IFERROR(VLOOKUP($A52,'All Running Order working doc'!$A$4:$CO$60,BX$100,FALSE),"-")</f>
        <v>-</v>
      </c>
      <c r="BY52" s="12" t="str">
        <f>IFERROR(VLOOKUP($A52,'All Running Order working doc'!$A$4:$CO$60,BY$100,FALSE),"-")</f>
        <v>-</v>
      </c>
      <c r="BZ52" s="12" t="str">
        <f>IFERROR(VLOOKUP($A52,'All Running Order working doc'!$A$4:$CO$60,BZ$100,FALSE),"-")</f>
        <v>-</v>
      </c>
      <c r="CA52" s="12" t="str">
        <f>IFERROR(VLOOKUP($A52,'All Running Order working doc'!$A$4:$CO$60,CA$100,FALSE),"-")</f>
        <v>-</v>
      </c>
      <c r="CB52" s="12" t="str">
        <f>IFERROR(VLOOKUP($A52,'All Running Order working doc'!$A$4:$CO$60,CB$100,FALSE),"-")</f>
        <v>-</v>
      </c>
      <c r="CC52" s="12" t="str">
        <f>IFERROR(VLOOKUP($A52,'All Running Order working doc'!$A$4:$CO$60,CC$100,FALSE),"-")</f>
        <v>-</v>
      </c>
      <c r="CD52" s="12" t="str">
        <f>IFERROR(VLOOKUP($A52,'All Running Order working doc'!$A$4:$CO$60,CD$100,FALSE),"-")</f>
        <v>-</v>
      </c>
      <c r="CE52" s="12" t="str">
        <f>IFERROR(VLOOKUP($A52,'All Running Order working doc'!$A$4:$CO$60,CE$100,FALSE),"-")</f>
        <v>-</v>
      </c>
      <c r="CF52" s="12" t="str">
        <f>IFERROR(VLOOKUP($A52,'All Running Order working doc'!$A$4:$CO$60,CF$100,FALSE),"-")</f>
        <v>-</v>
      </c>
      <c r="CG52" s="12" t="str">
        <f>IFERROR(VLOOKUP($A52,'All Running Order working doc'!$A$4:$CO$60,CG$100,FALSE),"-")</f>
        <v>-</v>
      </c>
      <c r="CH52" s="12" t="str">
        <f>IFERROR(VLOOKUP($A52,'All Running Order working doc'!$A$4:$CO$60,CH$100,FALSE),"-")</f>
        <v>-</v>
      </c>
      <c r="CI52" s="12" t="str">
        <f>IFERROR(VLOOKUP($A52,'All Running Order working doc'!$A$4:$CO$60,CI$100,FALSE),"-")</f>
        <v>-</v>
      </c>
      <c r="CJ52" s="12" t="str">
        <f>IFERROR(VLOOKUP($A52,'All Running Order working doc'!$A$4:$CO$60,CJ$100,FALSE),"-")</f>
        <v>-</v>
      </c>
      <c r="CK52" s="12" t="str">
        <f>IFERROR(VLOOKUP($A52,'All Running Order working doc'!$A$4:$CO$60,CK$100,FALSE),"-")</f>
        <v>-</v>
      </c>
      <c r="CL52" s="12" t="str">
        <f>IFERROR(VLOOKUP($A52,'All Running Order working doc'!$A$4:$CO$60,CL$100,FALSE),"-")</f>
        <v>-</v>
      </c>
      <c r="CM52" s="12" t="str">
        <f>IFERROR(VLOOKUP($A52,'All Running Order working doc'!$A$4:$CO$60,CM$100,FALSE),"-")</f>
        <v>-</v>
      </c>
      <c r="CN52" s="12" t="str">
        <f>IFERROR(VLOOKUP($A52,'All Running Order working doc'!$A$4:$CO$60,CN$100,FALSE),"-")</f>
        <v>-</v>
      </c>
      <c r="CQ52" s="3">
        <v>49</v>
      </c>
    </row>
    <row r="53" spans="1:95" x14ac:dyDescent="0.3">
      <c r="A53" s="3" t="str">
        <f>CONCATENATE(Constants!$B$2,CQ53,)</f>
        <v>Red IRS50</v>
      </c>
      <c r="B53" s="12" t="str">
        <f>IFERROR(VLOOKUP($A53,'All Running Order working doc'!$A$4:$CO$60,B$100,FALSE),"-")</f>
        <v>-</v>
      </c>
      <c r="C53" s="12" t="str">
        <f>IFERROR(VLOOKUP($A53,'All Running Order working doc'!$A$4:$CO$60,C$100,FALSE),"-")</f>
        <v>-</v>
      </c>
      <c r="D53" s="12" t="str">
        <f>IFERROR(VLOOKUP($A53,'All Running Order working doc'!$A$4:$CO$60,D$100,FALSE),"-")</f>
        <v>-</v>
      </c>
      <c r="E53" s="12" t="str">
        <f>IFERROR(VLOOKUP($A53,'All Running Order working doc'!$A$4:$CO$60,E$100,FALSE),"-")</f>
        <v>-</v>
      </c>
      <c r="F53" s="12" t="str">
        <f>IFERROR(VLOOKUP($A53,'All Running Order working doc'!$A$4:$CO$60,F$100,FALSE),"-")</f>
        <v>-</v>
      </c>
      <c r="G53" s="12" t="str">
        <f>IFERROR(VLOOKUP($A53,'All Running Order working doc'!$A$4:$CO$60,G$100,FALSE),"-")</f>
        <v>-</v>
      </c>
      <c r="H53" s="12" t="str">
        <f>IFERROR(VLOOKUP($A53,'All Running Order working doc'!$A$4:$CO$60,H$100,FALSE),"-")</f>
        <v>-</v>
      </c>
      <c r="I53" s="12" t="str">
        <f>IFERROR(VLOOKUP($A53,'All Running Order working doc'!$A$4:$CO$60,I$100,FALSE),"-")</f>
        <v>-</v>
      </c>
      <c r="J53" s="12" t="str">
        <f>IFERROR(VLOOKUP($A53,'All Running Order working doc'!$A$4:$CO$60,J$100,FALSE),"-")</f>
        <v>-</v>
      </c>
      <c r="K53" s="12" t="str">
        <f>IFERROR(VLOOKUP($A53,'All Running Order working doc'!$A$4:$CO$60,K$100,FALSE),"-")</f>
        <v>-</v>
      </c>
      <c r="L53" s="12" t="str">
        <f>IFERROR(VLOOKUP($A53,'All Running Order working doc'!$A$4:$CO$60,L$100,FALSE),"-")</f>
        <v>-</v>
      </c>
      <c r="M53" s="12" t="str">
        <f>IFERROR(VLOOKUP($A53,'All Running Order working doc'!$A$4:$CO$60,M$100,FALSE),"-")</f>
        <v>-</v>
      </c>
      <c r="N53" s="12" t="str">
        <f>IFERROR(VLOOKUP($A53,'All Running Order working doc'!$A$4:$CO$60,N$100,FALSE),"-")</f>
        <v>-</v>
      </c>
      <c r="O53" s="12" t="str">
        <f>IFERROR(VLOOKUP($A53,'All Running Order working doc'!$A$4:$CO$60,O$100,FALSE),"-")</f>
        <v>-</v>
      </c>
      <c r="P53" s="12" t="str">
        <f>IFERROR(VLOOKUP($A53,'All Running Order working doc'!$A$4:$CO$60,P$100,FALSE),"-")</f>
        <v>-</v>
      </c>
      <c r="Q53" s="12" t="str">
        <f>IFERROR(VLOOKUP($A53,'All Running Order working doc'!$A$4:$CO$60,Q$100,FALSE),"-")</f>
        <v>-</v>
      </c>
      <c r="R53" s="12" t="str">
        <f>IFERROR(VLOOKUP($A53,'All Running Order working doc'!$A$4:$CO$60,R$100,FALSE),"-")</f>
        <v>-</v>
      </c>
      <c r="S53" s="12" t="str">
        <f>IFERROR(VLOOKUP($A53,'All Running Order working doc'!$A$4:$CO$60,S$100,FALSE),"-")</f>
        <v>-</v>
      </c>
      <c r="T53" s="12" t="str">
        <f>IFERROR(VLOOKUP($A53,'All Running Order working doc'!$A$4:$CO$60,T$100,FALSE),"-")</f>
        <v>-</v>
      </c>
      <c r="U53" s="12" t="str">
        <f>IFERROR(VLOOKUP($A53,'All Running Order working doc'!$A$4:$CO$60,U$100,FALSE),"-")</f>
        <v>-</v>
      </c>
      <c r="V53" s="12" t="str">
        <f>IFERROR(VLOOKUP($A53,'All Running Order working doc'!$A$4:$CO$60,V$100,FALSE),"-")</f>
        <v>-</v>
      </c>
      <c r="W53" s="12" t="str">
        <f>IFERROR(VLOOKUP($A53,'All Running Order working doc'!$A$4:$CO$60,W$100,FALSE),"-")</f>
        <v>-</v>
      </c>
      <c r="X53" s="12" t="str">
        <f>IFERROR(VLOOKUP($A53,'All Running Order working doc'!$A$4:$CO$60,X$100,FALSE),"-")</f>
        <v>-</v>
      </c>
      <c r="Y53" s="12" t="str">
        <f>IFERROR(VLOOKUP($A53,'All Running Order working doc'!$A$4:$CO$60,Y$100,FALSE),"-")</f>
        <v>-</v>
      </c>
      <c r="Z53" s="12" t="str">
        <f>IFERROR(VLOOKUP($A53,'All Running Order working doc'!$A$4:$CO$60,Z$100,FALSE),"-")</f>
        <v>-</v>
      </c>
      <c r="AA53" s="12" t="str">
        <f>IFERROR(VLOOKUP($A53,'All Running Order working doc'!$A$4:$CO$60,AA$100,FALSE),"-")</f>
        <v>-</v>
      </c>
      <c r="AB53" s="12" t="str">
        <f>IFERROR(VLOOKUP($A53,'All Running Order working doc'!$A$4:$CO$60,AB$100,FALSE),"-")</f>
        <v>-</v>
      </c>
      <c r="AC53" s="12" t="str">
        <f>IFERROR(VLOOKUP($A53,'All Running Order working doc'!$A$4:$CO$60,AC$100,FALSE),"-")</f>
        <v>-</v>
      </c>
      <c r="AD53" s="12" t="str">
        <f>IFERROR(VLOOKUP($A53,'All Running Order working doc'!$A$4:$CO$60,AD$100,FALSE),"-")</f>
        <v>-</v>
      </c>
      <c r="AE53" s="12" t="str">
        <f>IFERROR(VLOOKUP($A53,'All Running Order working doc'!$A$4:$CO$60,AE$100,FALSE),"-")</f>
        <v>-</v>
      </c>
      <c r="AF53" s="12" t="str">
        <f>IFERROR(VLOOKUP($A53,'All Running Order working doc'!$A$4:$CO$60,AF$100,FALSE),"-")</f>
        <v>-</v>
      </c>
      <c r="AG53" s="12" t="str">
        <f>IFERROR(VLOOKUP($A53,'All Running Order working doc'!$A$4:$CO$60,AG$100,FALSE),"-")</f>
        <v>-</v>
      </c>
      <c r="AH53" s="12" t="str">
        <f>IFERROR(VLOOKUP($A53,'All Running Order working doc'!$A$4:$CO$60,AH$100,FALSE),"-")</f>
        <v>-</v>
      </c>
      <c r="AI53" s="12" t="str">
        <f>IFERROR(VLOOKUP($A53,'All Running Order working doc'!$A$4:$CO$60,AI$100,FALSE),"-")</f>
        <v>-</v>
      </c>
      <c r="AJ53" s="12" t="str">
        <f>IFERROR(VLOOKUP($A53,'All Running Order working doc'!$A$4:$CO$60,AJ$100,FALSE),"-")</f>
        <v>-</v>
      </c>
      <c r="AK53" s="12" t="str">
        <f>IFERROR(VLOOKUP($A53,'All Running Order working doc'!$A$4:$CO$60,AK$100,FALSE),"-")</f>
        <v>-</v>
      </c>
      <c r="AL53" s="12" t="str">
        <f>IFERROR(VLOOKUP($A53,'All Running Order working doc'!$A$4:$CO$60,AL$100,FALSE),"-")</f>
        <v>-</v>
      </c>
      <c r="AM53" s="12" t="str">
        <f>IFERROR(VLOOKUP($A53,'All Running Order working doc'!$A$4:$CO$60,AM$100,FALSE),"-")</f>
        <v>-</v>
      </c>
      <c r="AN53" s="12" t="str">
        <f>IFERROR(VLOOKUP($A53,'All Running Order working doc'!$A$4:$CO$60,AN$100,FALSE),"-")</f>
        <v>-</v>
      </c>
      <c r="AO53" s="12" t="str">
        <f>IFERROR(VLOOKUP($A53,'All Running Order working doc'!$A$4:$CO$60,AO$100,FALSE),"-")</f>
        <v>-</v>
      </c>
      <c r="AP53" s="12" t="str">
        <f>IFERROR(VLOOKUP($A53,'All Running Order working doc'!$A$4:$CO$60,AP$100,FALSE),"-")</f>
        <v>-</v>
      </c>
      <c r="AQ53" s="12" t="str">
        <f>IFERROR(VLOOKUP($A53,'All Running Order working doc'!$A$4:$CO$60,AQ$100,FALSE),"-")</f>
        <v>-</v>
      </c>
      <c r="AR53" s="12" t="str">
        <f>IFERROR(VLOOKUP($A53,'All Running Order working doc'!$A$4:$CO$60,AR$100,FALSE),"-")</f>
        <v>-</v>
      </c>
      <c r="AS53" s="12" t="str">
        <f>IFERROR(VLOOKUP($A53,'All Running Order working doc'!$A$4:$CO$60,AS$100,FALSE),"-")</f>
        <v>-</v>
      </c>
      <c r="AT53" s="12" t="str">
        <f>IFERROR(VLOOKUP($A53,'All Running Order working doc'!$A$4:$CO$60,AT$100,FALSE),"-")</f>
        <v>-</v>
      </c>
      <c r="AU53" s="12" t="str">
        <f>IFERROR(VLOOKUP($A53,'All Running Order working doc'!$A$4:$CO$60,AU$100,FALSE),"-")</f>
        <v>-</v>
      </c>
      <c r="AV53" s="12" t="str">
        <f>IFERROR(VLOOKUP($A53,'All Running Order working doc'!$A$4:$CO$60,AV$100,FALSE),"-")</f>
        <v>-</v>
      </c>
      <c r="AW53" s="12" t="str">
        <f>IFERROR(VLOOKUP($A53,'All Running Order working doc'!$A$4:$CO$60,AW$100,FALSE),"-")</f>
        <v>-</v>
      </c>
      <c r="AX53" s="12" t="str">
        <f>IFERROR(VLOOKUP($A53,'All Running Order working doc'!$A$4:$CO$60,AX$100,FALSE),"-")</f>
        <v>-</v>
      </c>
      <c r="AY53" s="12" t="str">
        <f>IFERROR(VLOOKUP($A53,'All Running Order working doc'!$A$4:$CO$60,AY$100,FALSE),"-")</f>
        <v>-</v>
      </c>
      <c r="AZ53" s="12" t="str">
        <f>IFERROR(VLOOKUP($A53,'All Running Order working doc'!$A$4:$CO$60,AZ$100,FALSE),"-")</f>
        <v>-</v>
      </c>
      <c r="BA53" s="12" t="str">
        <f>IFERROR(VLOOKUP($A53,'All Running Order working doc'!$A$4:$CO$60,BA$100,FALSE),"-")</f>
        <v>-</v>
      </c>
      <c r="BB53" s="12" t="str">
        <f>IFERROR(VLOOKUP($A53,'All Running Order working doc'!$A$4:$CO$60,BB$100,FALSE),"-")</f>
        <v>-</v>
      </c>
      <c r="BC53" s="12" t="str">
        <f>IFERROR(VLOOKUP($A53,'All Running Order working doc'!$A$4:$CO$60,BC$100,FALSE),"-")</f>
        <v>-</v>
      </c>
      <c r="BD53" s="12" t="str">
        <f>IFERROR(VLOOKUP($A53,'All Running Order working doc'!$A$4:$CO$60,BD$100,FALSE),"-")</f>
        <v>-</v>
      </c>
      <c r="BE53" s="12" t="str">
        <f>IFERROR(VLOOKUP($A53,'All Running Order working doc'!$A$4:$CO$60,BE$100,FALSE),"-")</f>
        <v>-</v>
      </c>
      <c r="BF53" s="12" t="str">
        <f>IFERROR(VLOOKUP($A53,'All Running Order working doc'!$A$4:$CO$60,BF$100,FALSE),"-")</f>
        <v>-</v>
      </c>
      <c r="BG53" s="12" t="str">
        <f>IFERROR(VLOOKUP($A53,'All Running Order working doc'!$A$4:$CO$60,BG$100,FALSE),"-")</f>
        <v>-</v>
      </c>
      <c r="BH53" s="12" t="str">
        <f>IFERROR(VLOOKUP($A53,'All Running Order working doc'!$A$4:$CO$60,BH$100,FALSE),"-")</f>
        <v>-</v>
      </c>
      <c r="BI53" s="12" t="str">
        <f>IFERROR(VLOOKUP($A53,'All Running Order working doc'!$A$4:$CO$60,BI$100,FALSE),"-")</f>
        <v>-</v>
      </c>
      <c r="BJ53" s="12" t="str">
        <f>IFERROR(VLOOKUP($A53,'All Running Order working doc'!$A$4:$CO$60,BJ$100,FALSE),"-")</f>
        <v>-</v>
      </c>
      <c r="BK53" s="12" t="str">
        <f>IFERROR(VLOOKUP($A53,'All Running Order working doc'!$A$4:$CO$60,BK$100,FALSE),"-")</f>
        <v>-</v>
      </c>
      <c r="BL53" s="12" t="str">
        <f>IFERROR(VLOOKUP($A53,'All Running Order working doc'!$A$4:$CO$60,BL$100,FALSE),"-")</f>
        <v>-</v>
      </c>
      <c r="BM53" s="12" t="str">
        <f>IFERROR(VLOOKUP($A53,'All Running Order working doc'!$A$4:$CO$60,BM$100,FALSE),"-")</f>
        <v>-</v>
      </c>
      <c r="BN53" s="12" t="str">
        <f>IFERROR(VLOOKUP($A53,'All Running Order working doc'!$A$4:$CO$60,BN$100,FALSE),"-")</f>
        <v>-</v>
      </c>
      <c r="BO53" s="12" t="str">
        <f>IFERROR(VLOOKUP($A53,'All Running Order working doc'!$A$4:$CO$60,BO$100,FALSE),"-")</f>
        <v>-</v>
      </c>
      <c r="BP53" s="12" t="str">
        <f>IFERROR(VLOOKUP($A53,'All Running Order working doc'!$A$4:$CO$60,BP$100,FALSE),"-")</f>
        <v>-</v>
      </c>
      <c r="BQ53" s="12" t="str">
        <f>IFERROR(VLOOKUP($A53,'All Running Order working doc'!$A$4:$CO$60,BQ$100,FALSE),"-")</f>
        <v>-</v>
      </c>
      <c r="BR53" s="12" t="str">
        <f>IFERROR(VLOOKUP($A53,'All Running Order working doc'!$A$4:$CO$60,BR$100,FALSE),"-")</f>
        <v>-</v>
      </c>
      <c r="BS53" s="12" t="str">
        <f>IFERROR(VLOOKUP($A53,'All Running Order working doc'!$A$4:$CO$60,BS$100,FALSE),"-")</f>
        <v>-</v>
      </c>
      <c r="BT53" s="12" t="str">
        <f>IFERROR(VLOOKUP($A53,'All Running Order working doc'!$A$4:$CO$60,BT$100,FALSE),"-")</f>
        <v>-</v>
      </c>
      <c r="BU53" s="12" t="str">
        <f>IFERROR(VLOOKUP($A53,'All Running Order working doc'!$A$4:$CO$60,BU$100,FALSE),"-")</f>
        <v>-</v>
      </c>
      <c r="BV53" s="12" t="str">
        <f>IFERROR(VLOOKUP($A53,'All Running Order working doc'!$A$4:$CO$60,BV$100,FALSE),"-")</f>
        <v>-</v>
      </c>
      <c r="BW53" s="12" t="str">
        <f>IFERROR(VLOOKUP($A53,'All Running Order working doc'!$A$4:$CO$60,BW$100,FALSE),"-")</f>
        <v>-</v>
      </c>
      <c r="BX53" s="12" t="str">
        <f>IFERROR(VLOOKUP($A53,'All Running Order working doc'!$A$4:$CO$60,BX$100,FALSE),"-")</f>
        <v>-</v>
      </c>
      <c r="BY53" s="12" t="str">
        <f>IFERROR(VLOOKUP($A53,'All Running Order working doc'!$A$4:$CO$60,BY$100,FALSE),"-")</f>
        <v>-</v>
      </c>
      <c r="BZ53" s="12" t="str">
        <f>IFERROR(VLOOKUP($A53,'All Running Order working doc'!$A$4:$CO$60,BZ$100,FALSE),"-")</f>
        <v>-</v>
      </c>
      <c r="CA53" s="12" t="str">
        <f>IFERROR(VLOOKUP($A53,'All Running Order working doc'!$A$4:$CO$60,CA$100,FALSE),"-")</f>
        <v>-</v>
      </c>
      <c r="CB53" s="12" t="str">
        <f>IFERROR(VLOOKUP($A53,'All Running Order working doc'!$A$4:$CO$60,CB$100,FALSE),"-")</f>
        <v>-</v>
      </c>
      <c r="CC53" s="12" t="str">
        <f>IFERROR(VLOOKUP($A53,'All Running Order working doc'!$A$4:$CO$60,CC$100,FALSE),"-")</f>
        <v>-</v>
      </c>
      <c r="CD53" s="12" t="str">
        <f>IFERROR(VLOOKUP($A53,'All Running Order working doc'!$A$4:$CO$60,CD$100,FALSE),"-")</f>
        <v>-</v>
      </c>
      <c r="CE53" s="12" t="str">
        <f>IFERROR(VLOOKUP($A53,'All Running Order working doc'!$A$4:$CO$60,CE$100,FALSE),"-")</f>
        <v>-</v>
      </c>
      <c r="CF53" s="12" t="str">
        <f>IFERROR(VLOOKUP($A53,'All Running Order working doc'!$A$4:$CO$60,CF$100,FALSE),"-")</f>
        <v>-</v>
      </c>
      <c r="CG53" s="12" t="str">
        <f>IFERROR(VLOOKUP($A53,'All Running Order working doc'!$A$4:$CO$60,CG$100,FALSE),"-")</f>
        <v>-</v>
      </c>
      <c r="CH53" s="12" t="str">
        <f>IFERROR(VLOOKUP($A53,'All Running Order working doc'!$A$4:$CO$60,CH$100,FALSE),"-")</f>
        <v>-</v>
      </c>
      <c r="CI53" s="12" t="str">
        <f>IFERROR(VLOOKUP($A53,'All Running Order working doc'!$A$4:$CO$60,CI$100,FALSE),"-")</f>
        <v>-</v>
      </c>
      <c r="CJ53" s="12" t="str">
        <f>IFERROR(VLOOKUP($A53,'All Running Order working doc'!$A$4:$CO$60,CJ$100,FALSE),"-")</f>
        <v>-</v>
      </c>
      <c r="CK53" s="12" t="str">
        <f>IFERROR(VLOOKUP($A53,'All Running Order working doc'!$A$4:$CO$60,CK$100,FALSE),"-")</f>
        <v>-</v>
      </c>
      <c r="CL53" s="12" t="str">
        <f>IFERROR(VLOOKUP($A53,'All Running Order working doc'!$A$4:$CO$60,CL$100,FALSE),"-")</f>
        <v>-</v>
      </c>
      <c r="CM53" s="12" t="str">
        <f>IFERROR(VLOOKUP($A53,'All Running Order working doc'!$A$4:$CO$60,CM$100,FALSE),"-")</f>
        <v>-</v>
      </c>
      <c r="CN53" s="12" t="str">
        <f>IFERROR(VLOOKUP($A53,'All Running Order working doc'!$A$4:$CO$60,CN$100,FALSE),"-")</f>
        <v>-</v>
      </c>
      <c r="CQ53" s="3">
        <v>50</v>
      </c>
    </row>
    <row r="54" spans="1:95" x14ac:dyDescent="0.3">
      <c r="A54" s="3" t="str">
        <f>CONCATENATE(Constants!$B$2,CQ54,)</f>
        <v>Red IRS51</v>
      </c>
      <c r="B54" s="12" t="str">
        <f>IFERROR(VLOOKUP($A54,'All Running Order working doc'!$A$4:$CO$60,B$100,FALSE),"-")</f>
        <v>-</v>
      </c>
      <c r="C54" s="12" t="str">
        <f>IFERROR(VLOOKUP($A54,'All Running Order working doc'!$A$4:$CO$60,C$100,FALSE),"-")</f>
        <v>-</v>
      </c>
      <c r="D54" s="12" t="str">
        <f>IFERROR(VLOOKUP($A54,'All Running Order working doc'!$A$4:$CO$60,D$100,FALSE),"-")</f>
        <v>-</v>
      </c>
      <c r="E54" s="12" t="str">
        <f>IFERROR(VLOOKUP($A54,'All Running Order working doc'!$A$4:$CO$60,E$100,FALSE),"-")</f>
        <v>-</v>
      </c>
      <c r="F54" s="12" t="str">
        <f>IFERROR(VLOOKUP($A54,'All Running Order working doc'!$A$4:$CO$60,F$100,FALSE),"-")</f>
        <v>-</v>
      </c>
      <c r="G54" s="12" t="str">
        <f>IFERROR(VLOOKUP($A54,'All Running Order working doc'!$A$4:$CO$60,G$100,FALSE),"-")</f>
        <v>-</v>
      </c>
      <c r="H54" s="12" t="str">
        <f>IFERROR(VLOOKUP($A54,'All Running Order working doc'!$A$4:$CO$60,H$100,FALSE),"-")</f>
        <v>-</v>
      </c>
      <c r="I54" s="12" t="str">
        <f>IFERROR(VLOOKUP($A54,'All Running Order working doc'!$A$4:$CO$60,I$100,FALSE),"-")</f>
        <v>-</v>
      </c>
      <c r="J54" s="12" t="str">
        <f>IFERROR(VLOOKUP($A54,'All Running Order working doc'!$A$4:$CO$60,J$100,FALSE),"-")</f>
        <v>-</v>
      </c>
      <c r="K54" s="12" t="str">
        <f>IFERROR(VLOOKUP($A54,'All Running Order working doc'!$A$4:$CO$60,K$100,FALSE),"-")</f>
        <v>-</v>
      </c>
      <c r="L54" s="12" t="str">
        <f>IFERROR(VLOOKUP($A54,'All Running Order working doc'!$A$4:$CO$60,L$100,FALSE),"-")</f>
        <v>-</v>
      </c>
      <c r="M54" s="12" t="str">
        <f>IFERROR(VLOOKUP($A54,'All Running Order working doc'!$A$4:$CO$60,M$100,FALSE),"-")</f>
        <v>-</v>
      </c>
      <c r="N54" s="12" t="str">
        <f>IFERROR(VLOOKUP($A54,'All Running Order working doc'!$A$4:$CO$60,N$100,FALSE),"-")</f>
        <v>-</v>
      </c>
      <c r="O54" s="12" t="str">
        <f>IFERROR(VLOOKUP($A54,'All Running Order working doc'!$A$4:$CO$60,O$100,FALSE),"-")</f>
        <v>-</v>
      </c>
      <c r="P54" s="12" t="str">
        <f>IFERROR(VLOOKUP($A54,'All Running Order working doc'!$A$4:$CO$60,P$100,FALSE),"-")</f>
        <v>-</v>
      </c>
      <c r="Q54" s="12" t="str">
        <f>IFERROR(VLOOKUP($A54,'All Running Order working doc'!$A$4:$CO$60,Q$100,FALSE),"-")</f>
        <v>-</v>
      </c>
      <c r="R54" s="12" t="str">
        <f>IFERROR(VLOOKUP($A54,'All Running Order working doc'!$A$4:$CO$60,R$100,FALSE),"-")</f>
        <v>-</v>
      </c>
      <c r="S54" s="12" t="str">
        <f>IFERROR(VLOOKUP($A54,'All Running Order working doc'!$A$4:$CO$60,S$100,FALSE),"-")</f>
        <v>-</v>
      </c>
      <c r="T54" s="12" t="str">
        <f>IFERROR(VLOOKUP($A54,'All Running Order working doc'!$A$4:$CO$60,T$100,FALSE),"-")</f>
        <v>-</v>
      </c>
      <c r="U54" s="12" t="str">
        <f>IFERROR(VLOOKUP($A54,'All Running Order working doc'!$A$4:$CO$60,U$100,FALSE),"-")</f>
        <v>-</v>
      </c>
      <c r="V54" s="12" t="str">
        <f>IFERROR(VLOOKUP($A54,'All Running Order working doc'!$A$4:$CO$60,V$100,FALSE),"-")</f>
        <v>-</v>
      </c>
      <c r="W54" s="12" t="str">
        <f>IFERROR(VLOOKUP($A54,'All Running Order working doc'!$A$4:$CO$60,W$100,FALSE),"-")</f>
        <v>-</v>
      </c>
      <c r="X54" s="12" t="str">
        <f>IFERROR(VLOOKUP($A54,'All Running Order working doc'!$A$4:$CO$60,X$100,FALSE),"-")</f>
        <v>-</v>
      </c>
      <c r="Y54" s="12" t="str">
        <f>IFERROR(VLOOKUP($A54,'All Running Order working doc'!$A$4:$CO$60,Y$100,FALSE),"-")</f>
        <v>-</v>
      </c>
      <c r="Z54" s="12" t="str">
        <f>IFERROR(VLOOKUP($A54,'All Running Order working doc'!$A$4:$CO$60,Z$100,FALSE),"-")</f>
        <v>-</v>
      </c>
      <c r="AA54" s="12" t="str">
        <f>IFERROR(VLOOKUP($A54,'All Running Order working doc'!$A$4:$CO$60,AA$100,FALSE),"-")</f>
        <v>-</v>
      </c>
      <c r="AB54" s="12" t="str">
        <f>IFERROR(VLOOKUP($A54,'All Running Order working doc'!$A$4:$CO$60,AB$100,FALSE),"-")</f>
        <v>-</v>
      </c>
      <c r="AC54" s="12" t="str">
        <f>IFERROR(VLOOKUP($A54,'All Running Order working doc'!$A$4:$CO$60,AC$100,FALSE),"-")</f>
        <v>-</v>
      </c>
      <c r="AD54" s="12" t="str">
        <f>IFERROR(VLOOKUP($A54,'All Running Order working doc'!$A$4:$CO$60,AD$100,FALSE),"-")</f>
        <v>-</v>
      </c>
      <c r="AE54" s="12" t="str">
        <f>IFERROR(VLOOKUP($A54,'All Running Order working doc'!$A$4:$CO$60,AE$100,FALSE),"-")</f>
        <v>-</v>
      </c>
      <c r="AF54" s="12" t="str">
        <f>IFERROR(VLOOKUP($A54,'All Running Order working doc'!$A$4:$CO$60,AF$100,FALSE),"-")</f>
        <v>-</v>
      </c>
      <c r="AG54" s="12" t="str">
        <f>IFERROR(VLOOKUP($A54,'All Running Order working doc'!$A$4:$CO$60,AG$100,FALSE),"-")</f>
        <v>-</v>
      </c>
      <c r="AH54" s="12" t="str">
        <f>IFERROR(VLOOKUP($A54,'All Running Order working doc'!$A$4:$CO$60,AH$100,FALSE),"-")</f>
        <v>-</v>
      </c>
      <c r="AI54" s="12" t="str">
        <f>IFERROR(VLOOKUP($A54,'All Running Order working doc'!$A$4:$CO$60,AI$100,FALSE),"-")</f>
        <v>-</v>
      </c>
      <c r="AJ54" s="12" t="str">
        <f>IFERROR(VLOOKUP($A54,'All Running Order working doc'!$A$4:$CO$60,AJ$100,FALSE),"-")</f>
        <v>-</v>
      </c>
      <c r="AK54" s="12" t="str">
        <f>IFERROR(VLOOKUP($A54,'All Running Order working doc'!$A$4:$CO$60,AK$100,FALSE),"-")</f>
        <v>-</v>
      </c>
      <c r="AL54" s="12" t="str">
        <f>IFERROR(VLOOKUP($A54,'All Running Order working doc'!$A$4:$CO$60,AL$100,FALSE),"-")</f>
        <v>-</v>
      </c>
      <c r="AM54" s="12" t="str">
        <f>IFERROR(VLOOKUP($A54,'All Running Order working doc'!$A$4:$CO$60,AM$100,FALSE),"-")</f>
        <v>-</v>
      </c>
      <c r="AN54" s="12" t="str">
        <f>IFERROR(VLOOKUP($A54,'All Running Order working doc'!$A$4:$CO$60,AN$100,FALSE),"-")</f>
        <v>-</v>
      </c>
      <c r="AO54" s="12" t="str">
        <f>IFERROR(VLOOKUP($A54,'All Running Order working doc'!$A$4:$CO$60,AO$100,FALSE),"-")</f>
        <v>-</v>
      </c>
      <c r="AP54" s="12" t="str">
        <f>IFERROR(VLOOKUP($A54,'All Running Order working doc'!$A$4:$CO$60,AP$100,FALSE),"-")</f>
        <v>-</v>
      </c>
      <c r="AQ54" s="12" t="str">
        <f>IFERROR(VLOOKUP($A54,'All Running Order working doc'!$A$4:$CO$60,AQ$100,FALSE),"-")</f>
        <v>-</v>
      </c>
      <c r="AR54" s="12" t="str">
        <f>IFERROR(VLOOKUP($A54,'All Running Order working doc'!$A$4:$CO$60,AR$100,FALSE),"-")</f>
        <v>-</v>
      </c>
      <c r="AS54" s="12" t="str">
        <f>IFERROR(VLOOKUP($A54,'All Running Order working doc'!$A$4:$CO$60,AS$100,FALSE),"-")</f>
        <v>-</v>
      </c>
      <c r="AT54" s="12" t="str">
        <f>IFERROR(VLOOKUP($A54,'All Running Order working doc'!$A$4:$CO$60,AT$100,FALSE),"-")</f>
        <v>-</v>
      </c>
      <c r="AU54" s="12" t="str">
        <f>IFERROR(VLOOKUP($A54,'All Running Order working doc'!$A$4:$CO$60,AU$100,FALSE),"-")</f>
        <v>-</v>
      </c>
      <c r="AV54" s="12" t="str">
        <f>IFERROR(VLOOKUP($A54,'All Running Order working doc'!$A$4:$CO$60,AV$100,FALSE),"-")</f>
        <v>-</v>
      </c>
      <c r="AW54" s="12" t="str">
        <f>IFERROR(VLOOKUP($A54,'All Running Order working doc'!$A$4:$CO$60,AW$100,FALSE),"-")</f>
        <v>-</v>
      </c>
      <c r="AX54" s="12" t="str">
        <f>IFERROR(VLOOKUP($A54,'All Running Order working doc'!$A$4:$CO$60,AX$100,FALSE),"-")</f>
        <v>-</v>
      </c>
      <c r="AY54" s="12" t="str">
        <f>IFERROR(VLOOKUP($A54,'All Running Order working doc'!$A$4:$CO$60,AY$100,FALSE),"-")</f>
        <v>-</v>
      </c>
      <c r="AZ54" s="12" t="str">
        <f>IFERROR(VLOOKUP($A54,'All Running Order working doc'!$A$4:$CO$60,AZ$100,FALSE),"-")</f>
        <v>-</v>
      </c>
      <c r="BA54" s="12" t="str">
        <f>IFERROR(VLOOKUP($A54,'All Running Order working doc'!$A$4:$CO$60,BA$100,FALSE),"-")</f>
        <v>-</v>
      </c>
      <c r="BB54" s="12" t="str">
        <f>IFERROR(VLOOKUP($A54,'All Running Order working doc'!$A$4:$CO$60,BB$100,FALSE),"-")</f>
        <v>-</v>
      </c>
      <c r="BC54" s="12" t="str">
        <f>IFERROR(VLOOKUP($A54,'All Running Order working doc'!$A$4:$CO$60,BC$100,FALSE),"-")</f>
        <v>-</v>
      </c>
      <c r="BD54" s="12" t="str">
        <f>IFERROR(VLOOKUP($A54,'All Running Order working doc'!$A$4:$CO$60,BD$100,FALSE),"-")</f>
        <v>-</v>
      </c>
      <c r="BE54" s="12" t="str">
        <f>IFERROR(VLOOKUP($A54,'All Running Order working doc'!$A$4:$CO$60,BE$100,FALSE),"-")</f>
        <v>-</v>
      </c>
      <c r="BF54" s="12" t="str">
        <f>IFERROR(VLOOKUP($A54,'All Running Order working doc'!$A$4:$CO$60,BF$100,FALSE),"-")</f>
        <v>-</v>
      </c>
      <c r="BG54" s="12" t="str">
        <f>IFERROR(VLOOKUP($A54,'All Running Order working doc'!$A$4:$CO$60,BG$100,FALSE),"-")</f>
        <v>-</v>
      </c>
      <c r="BH54" s="12" t="str">
        <f>IFERROR(VLOOKUP($A54,'All Running Order working doc'!$A$4:$CO$60,BH$100,FALSE),"-")</f>
        <v>-</v>
      </c>
      <c r="BI54" s="12" t="str">
        <f>IFERROR(VLOOKUP($A54,'All Running Order working doc'!$A$4:$CO$60,BI$100,FALSE),"-")</f>
        <v>-</v>
      </c>
      <c r="BJ54" s="12" t="str">
        <f>IFERROR(VLOOKUP($A54,'All Running Order working doc'!$A$4:$CO$60,BJ$100,FALSE),"-")</f>
        <v>-</v>
      </c>
      <c r="BK54" s="12" t="str">
        <f>IFERROR(VLOOKUP($A54,'All Running Order working doc'!$A$4:$CO$60,BK$100,FALSE),"-")</f>
        <v>-</v>
      </c>
      <c r="BL54" s="12" t="str">
        <f>IFERROR(VLOOKUP($A54,'All Running Order working doc'!$A$4:$CO$60,BL$100,FALSE),"-")</f>
        <v>-</v>
      </c>
      <c r="BM54" s="12" t="str">
        <f>IFERROR(VLOOKUP($A54,'All Running Order working doc'!$A$4:$CO$60,BM$100,FALSE),"-")</f>
        <v>-</v>
      </c>
      <c r="BN54" s="12" t="str">
        <f>IFERROR(VLOOKUP($A54,'All Running Order working doc'!$A$4:$CO$60,BN$100,FALSE),"-")</f>
        <v>-</v>
      </c>
      <c r="BO54" s="12" t="str">
        <f>IFERROR(VLOOKUP($A54,'All Running Order working doc'!$A$4:$CO$60,BO$100,FALSE),"-")</f>
        <v>-</v>
      </c>
      <c r="BP54" s="12" t="str">
        <f>IFERROR(VLOOKUP($A54,'All Running Order working doc'!$A$4:$CO$60,BP$100,FALSE),"-")</f>
        <v>-</v>
      </c>
      <c r="BQ54" s="12" t="str">
        <f>IFERROR(VLOOKUP($A54,'All Running Order working doc'!$A$4:$CO$60,BQ$100,FALSE),"-")</f>
        <v>-</v>
      </c>
      <c r="BR54" s="12" t="str">
        <f>IFERROR(VLOOKUP($A54,'All Running Order working doc'!$A$4:$CO$60,BR$100,FALSE),"-")</f>
        <v>-</v>
      </c>
      <c r="BS54" s="12" t="str">
        <f>IFERROR(VLOOKUP($A54,'All Running Order working doc'!$A$4:$CO$60,BS$100,FALSE),"-")</f>
        <v>-</v>
      </c>
      <c r="BT54" s="12" t="str">
        <f>IFERROR(VLOOKUP($A54,'All Running Order working doc'!$A$4:$CO$60,BT$100,FALSE),"-")</f>
        <v>-</v>
      </c>
      <c r="BU54" s="12" t="str">
        <f>IFERROR(VLOOKUP($A54,'All Running Order working doc'!$A$4:$CO$60,BU$100,FALSE),"-")</f>
        <v>-</v>
      </c>
      <c r="BV54" s="12" t="str">
        <f>IFERROR(VLOOKUP($A54,'All Running Order working doc'!$A$4:$CO$60,BV$100,FALSE),"-")</f>
        <v>-</v>
      </c>
      <c r="BW54" s="12" t="str">
        <f>IFERROR(VLOOKUP($A54,'All Running Order working doc'!$A$4:$CO$60,BW$100,FALSE),"-")</f>
        <v>-</v>
      </c>
      <c r="BX54" s="12" t="str">
        <f>IFERROR(VLOOKUP($A54,'All Running Order working doc'!$A$4:$CO$60,BX$100,FALSE),"-")</f>
        <v>-</v>
      </c>
      <c r="BY54" s="12" t="str">
        <f>IFERROR(VLOOKUP($A54,'All Running Order working doc'!$A$4:$CO$60,BY$100,FALSE),"-")</f>
        <v>-</v>
      </c>
      <c r="BZ54" s="12" t="str">
        <f>IFERROR(VLOOKUP($A54,'All Running Order working doc'!$A$4:$CO$60,BZ$100,FALSE),"-")</f>
        <v>-</v>
      </c>
      <c r="CA54" s="12" t="str">
        <f>IFERROR(VLOOKUP($A54,'All Running Order working doc'!$A$4:$CO$60,CA$100,FALSE),"-")</f>
        <v>-</v>
      </c>
      <c r="CB54" s="12" t="str">
        <f>IFERROR(VLOOKUP($A54,'All Running Order working doc'!$A$4:$CO$60,CB$100,FALSE),"-")</f>
        <v>-</v>
      </c>
      <c r="CC54" s="12" t="str">
        <f>IFERROR(VLOOKUP($A54,'All Running Order working doc'!$A$4:$CO$60,CC$100,FALSE),"-")</f>
        <v>-</v>
      </c>
      <c r="CD54" s="12" t="str">
        <f>IFERROR(VLOOKUP($A54,'All Running Order working doc'!$A$4:$CO$60,CD$100,FALSE),"-")</f>
        <v>-</v>
      </c>
      <c r="CE54" s="12" t="str">
        <f>IFERROR(VLOOKUP($A54,'All Running Order working doc'!$A$4:$CO$60,CE$100,FALSE),"-")</f>
        <v>-</v>
      </c>
      <c r="CF54" s="12" t="str">
        <f>IFERROR(VLOOKUP($A54,'All Running Order working doc'!$A$4:$CO$60,CF$100,FALSE),"-")</f>
        <v>-</v>
      </c>
      <c r="CG54" s="12" t="str">
        <f>IFERROR(VLOOKUP($A54,'All Running Order working doc'!$A$4:$CO$60,CG$100,FALSE),"-")</f>
        <v>-</v>
      </c>
      <c r="CH54" s="12" t="str">
        <f>IFERROR(VLOOKUP($A54,'All Running Order working doc'!$A$4:$CO$60,CH$100,FALSE),"-")</f>
        <v>-</v>
      </c>
      <c r="CI54" s="12" t="str">
        <f>IFERROR(VLOOKUP($A54,'All Running Order working doc'!$A$4:$CO$60,CI$100,FALSE),"-")</f>
        <v>-</v>
      </c>
      <c r="CJ54" s="12" t="str">
        <f>IFERROR(VLOOKUP($A54,'All Running Order working doc'!$A$4:$CO$60,CJ$100,FALSE),"-")</f>
        <v>-</v>
      </c>
      <c r="CK54" s="12" t="str">
        <f>IFERROR(VLOOKUP($A54,'All Running Order working doc'!$A$4:$CO$60,CK$100,FALSE),"-")</f>
        <v>-</v>
      </c>
      <c r="CL54" s="12" t="str">
        <f>IFERROR(VLOOKUP($A54,'All Running Order working doc'!$A$4:$CO$60,CL$100,FALSE),"-")</f>
        <v>-</v>
      </c>
      <c r="CM54" s="12" t="str">
        <f>IFERROR(VLOOKUP($A54,'All Running Order working doc'!$A$4:$CO$60,CM$100,FALSE),"-")</f>
        <v>-</v>
      </c>
      <c r="CN54" s="12" t="str">
        <f>IFERROR(VLOOKUP($A54,'All Running Order working doc'!$A$4:$CO$60,CN$100,FALSE),"-")</f>
        <v>-</v>
      </c>
      <c r="CQ54" s="3">
        <v>51</v>
      </c>
    </row>
    <row r="55" spans="1:95" x14ac:dyDescent="0.3">
      <c r="A55" s="3" t="str">
        <f>CONCATENATE(Constants!$B$2,CQ55,)</f>
        <v>Red IRS52</v>
      </c>
      <c r="B55" s="12" t="str">
        <f>IFERROR(VLOOKUP($A55,'All Running Order working doc'!$A$4:$CO$60,B$100,FALSE),"-")</f>
        <v>-</v>
      </c>
      <c r="C55" s="12" t="str">
        <f>IFERROR(VLOOKUP($A55,'All Running Order working doc'!$A$4:$CO$60,C$100,FALSE),"-")</f>
        <v>-</v>
      </c>
      <c r="D55" s="12" t="str">
        <f>IFERROR(VLOOKUP($A55,'All Running Order working doc'!$A$4:$CO$60,D$100,FALSE),"-")</f>
        <v>-</v>
      </c>
      <c r="E55" s="12" t="str">
        <f>IFERROR(VLOOKUP($A55,'All Running Order working doc'!$A$4:$CO$60,E$100,FALSE),"-")</f>
        <v>-</v>
      </c>
      <c r="F55" s="12" t="str">
        <f>IFERROR(VLOOKUP($A55,'All Running Order working doc'!$A$4:$CO$60,F$100,FALSE),"-")</f>
        <v>-</v>
      </c>
      <c r="G55" s="12" t="str">
        <f>IFERROR(VLOOKUP($A55,'All Running Order working doc'!$A$4:$CO$60,G$100,FALSE),"-")</f>
        <v>-</v>
      </c>
      <c r="H55" s="12" t="str">
        <f>IFERROR(VLOOKUP($A55,'All Running Order working doc'!$A$4:$CO$60,H$100,FALSE),"-")</f>
        <v>-</v>
      </c>
      <c r="I55" s="12" t="str">
        <f>IFERROR(VLOOKUP($A55,'All Running Order working doc'!$A$4:$CO$60,I$100,FALSE),"-")</f>
        <v>-</v>
      </c>
      <c r="J55" s="12" t="str">
        <f>IFERROR(VLOOKUP($A55,'All Running Order working doc'!$A$4:$CO$60,J$100,FALSE),"-")</f>
        <v>-</v>
      </c>
      <c r="K55" s="12" t="str">
        <f>IFERROR(VLOOKUP($A55,'All Running Order working doc'!$A$4:$CO$60,K$100,FALSE),"-")</f>
        <v>-</v>
      </c>
      <c r="L55" s="12" t="str">
        <f>IFERROR(VLOOKUP($A55,'All Running Order working doc'!$A$4:$CO$60,L$100,FALSE),"-")</f>
        <v>-</v>
      </c>
      <c r="M55" s="12" t="str">
        <f>IFERROR(VLOOKUP($A55,'All Running Order working doc'!$A$4:$CO$60,M$100,FALSE),"-")</f>
        <v>-</v>
      </c>
      <c r="N55" s="12" t="str">
        <f>IFERROR(VLOOKUP($A55,'All Running Order working doc'!$A$4:$CO$60,N$100,FALSE),"-")</f>
        <v>-</v>
      </c>
      <c r="O55" s="12" t="str">
        <f>IFERROR(VLOOKUP($A55,'All Running Order working doc'!$A$4:$CO$60,O$100,FALSE),"-")</f>
        <v>-</v>
      </c>
      <c r="P55" s="12" t="str">
        <f>IFERROR(VLOOKUP($A55,'All Running Order working doc'!$A$4:$CO$60,P$100,FALSE),"-")</f>
        <v>-</v>
      </c>
      <c r="Q55" s="12" t="str">
        <f>IFERROR(VLOOKUP($A55,'All Running Order working doc'!$A$4:$CO$60,Q$100,FALSE),"-")</f>
        <v>-</v>
      </c>
      <c r="R55" s="12" t="str">
        <f>IFERROR(VLOOKUP($A55,'All Running Order working doc'!$A$4:$CO$60,R$100,FALSE),"-")</f>
        <v>-</v>
      </c>
      <c r="S55" s="12" t="str">
        <f>IFERROR(VLOOKUP($A55,'All Running Order working doc'!$A$4:$CO$60,S$100,FALSE),"-")</f>
        <v>-</v>
      </c>
      <c r="T55" s="12" t="str">
        <f>IFERROR(VLOOKUP($A55,'All Running Order working doc'!$A$4:$CO$60,T$100,FALSE),"-")</f>
        <v>-</v>
      </c>
      <c r="U55" s="12" t="str">
        <f>IFERROR(VLOOKUP($A55,'All Running Order working doc'!$A$4:$CO$60,U$100,FALSE),"-")</f>
        <v>-</v>
      </c>
      <c r="V55" s="12" t="str">
        <f>IFERROR(VLOOKUP($A55,'All Running Order working doc'!$A$4:$CO$60,V$100,FALSE),"-")</f>
        <v>-</v>
      </c>
      <c r="W55" s="12" t="str">
        <f>IFERROR(VLOOKUP($A55,'All Running Order working doc'!$A$4:$CO$60,W$100,FALSE),"-")</f>
        <v>-</v>
      </c>
      <c r="X55" s="12" t="str">
        <f>IFERROR(VLOOKUP($A55,'All Running Order working doc'!$A$4:$CO$60,X$100,FALSE),"-")</f>
        <v>-</v>
      </c>
      <c r="Y55" s="12" t="str">
        <f>IFERROR(VLOOKUP($A55,'All Running Order working doc'!$A$4:$CO$60,Y$100,FALSE),"-")</f>
        <v>-</v>
      </c>
      <c r="Z55" s="12" t="str">
        <f>IFERROR(VLOOKUP($A55,'All Running Order working doc'!$A$4:$CO$60,Z$100,FALSE),"-")</f>
        <v>-</v>
      </c>
      <c r="AA55" s="12" t="str">
        <f>IFERROR(VLOOKUP($A55,'All Running Order working doc'!$A$4:$CO$60,AA$100,FALSE),"-")</f>
        <v>-</v>
      </c>
      <c r="AB55" s="12" t="str">
        <f>IFERROR(VLOOKUP($A55,'All Running Order working doc'!$A$4:$CO$60,AB$100,FALSE),"-")</f>
        <v>-</v>
      </c>
      <c r="AC55" s="12" t="str">
        <f>IFERROR(VLOOKUP($A55,'All Running Order working doc'!$A$4:$CO$60,AC$100,FALSE),"-")</f>
        <v>-</v>
      </c>
      <c r="AD55" s="12" t="str">
        <f>IFERROR(VLOOKUP($A55,'All Running Order working doc'!$A$4:$CO$60,AD$100,FALSE),"-")</f>
        <v>-</v>
      </c>
      <c r="AE55" s="12" t="str">
        <f>IFERROR(VLOOKUP($A55,'All Running Order working doc'!$A$4:$CO$60,AE$100,FALSE),"-")</f>
        <v>-</v>
      </c>
      <c r="AF55" s="12" t="str">
        <f>IFERROR(VLOOKUP($A55,'All Running Order working doc'!$A$4:$CO$60,AF$100,FALSE),"-")</f>
        <v>-</v>
      </c>
      <c r="AG55" s="12" t="str">
        <f>IFERROR(VLOOKUP($A55,'All Running Order working doc'!$A$4:$CO$60,AG$100,FALSE),"-")</f>
        <v>-</v>
      </c>
      <c r="AH55" s="12" t="str">
        <f>IFERROR(VLOOKUP($A55,'All Running Order working doc'!$A$4:$CO$60,AH$100,FALSE),"-")</f>
        <v>-</v>
      </c>
      <c r="AI55" s="12" t="str">
        <f>IFERROR(VLOOKUP($A55,'All Running Order working doc'!$A$4:$CO$60,AI$100,FALSE),"-")</f>
        <v>-</v>
      </c>
      <c r="AJ55" s="12" t="str">
        <f>IFERROR(VLOOKUP($A55,'All Running Order working doc'!$A$4:$CO$60,AJ$100,FALSE),"-")</f>
        <v>-</v>
      </c>
      <c r="AK55" s="12" t="str">
        <f>IFERROR(VLOOKUP($A55,'All Running Order working doc'!$A$4:$CO$60,AK$100,FALSE),"-")</f>
        <v>-</v>
      </c>
      <c r="AL55" s="12" t="str">
        <f>IFERROR(VLOOKUP($A55,'All Running Order working doc'!$A$4:$CO$60,AL$100,FALSE),"-")</f>
        <v>-</v>
      </c>
      <c r="AM55" s="12" t="str">
        <f>IFERROR(VLOOKUP($A55,'All Running Order working doc'!$A$4:$CO$60,AM$100,FALSE),"-")</f>
        <v>-</v>
      </c>
      <c r="AN55" s="12" t="str">
        <f>IFERROR(VLOOKUP($A55,'All Running Order working doc'!$A$4:$CO$60,AN$100,FALSE),"-")</f>
        <v>-</v>
      </c>
      <c r="AO55" s="12" t="str">
        <f>IFERROR(VLOOKUP($A55,'All Running Order working doc'!$A$4:$CO$60,AO$100,FALSE),"-")</f>
        <v>-</v>
      </c>
      <c r="AP55" s="12" t="str">
        <f>IFERROR(VLOOKUP($A55,'All Running Order working doc'!$A$4:$CO$60,AP$100,FALSE),"-")</f>
        <v>-</v>
      </c>
      <c r="AQ55" s="12" t="str">
        <f>IFERROR(VLOOKUP($A55,'All Running Order working doc'!$A$4:$CO$60,AQ$100,FALSE),"-")</f>
        <v>-</v>
      </c>
      <c r="AR55" s="12" t="str">
        <f>IFERROR(VLOOKUP($A55,'All Running Order working doc'!$A$4:$CO$60,AR$100,FALSE),"-")</f>
        <v>-</v>
      </c>
      <c r="AS55" s="12" t="str">
        <f>IFERROR(VLOOKUP($A55,'All Running Order working doc'!$A$4:$CO$60,AS$100,FALSE),"-")</f>
        <v>-</v>
      </c>
      <c r="AT55" s="12" t="str">
        <f>IFERROR(VLOOKUP($A55,'All Running Order working doc'!$A$4:$CO$60,AT$100,FALSE),"-")</f>
        <v>-</v>
      </c>
      <c r="AU55" s="12" t="str">
        <f>IFERROR(VLOOKUP($A55,'All Running Order working doc'!$A$4:$CO$60,AU$100,FALSE),"-")</f>
        <v>-</v>
      </c>
      <c r="AV55" s="12" t="str">
        <f>IFERROR(VLOOKUP($A55,'All Running Order working doc'!$A$4:$CO$60,AV$100,FALSE),"-")</f>
        <v>-</v>
      </c>
      <c r="AW55" s="12" t="str">
        <f>IFERROR(VLOOKUP($A55,'All Running Order working doc'!$A$4:$CO$60,AW$100,FALSE),"-")</f>
        <v>-</v>
      </c>
      <c r="AX55" s="12" t="str">
        <f>IFERROR(VLOOKUP($A55,'All Running Order working doc'!$A$4:$CO$60,AX$100,FALSE),"-")</f>
        <v>-</v>
      </c>
      <c r="AY55" s="12" t="str">
        <f>IFERROR(VLOOKUP($A55,'All Running Order working doc'!$A$4:$CO$60,AY$100,FALSE),"-")</f>
        <v>-</v>
      </c>
      <c r="AZ55" s="12" t="str">
        <f>IFERROR(VLOOKUP($A55,'All Running Order working doc'!$A$4:$CO$60,AZ$100,FALSE),"-")</f>
        <v>-</v>
      </c>
      <c r="BA55" s="12" t="str">
        <f>IFERROR(VLOOKUP($A55,'All Running Order working doc'!$A$4:$CO$60,BA$100,FALSE),"-")</f>
        <v>-</v>
      </c>
      <c r="BB55" s="12" t="str">
        <f>IFERROR(VLOOKUP($A55,'All Running Order working doc'!$A$4:$CO$60,BB$100,FALSE),"-")</f>
        <v>-</v>
      </c>
      <c r="BC55" s="12" t="str">
        <f>IFERROR(VLOOKUP($A55,'All Running Order working doc'!$A$4:$CO$60,BC$100,FALSE),"-")</f>
        <v>-</v>
      </c>
      <c r="BD55" s="12" t="str">
        <f>IFERROR(VLOOKUP($A55,'All Running Order working doc'!$A$4:$CO$60,BD$100,FALSE),"-")</f>
        <v>-</v>
      </c>
      <c r="BE55" s="12" t="str">
        <f>IFERROR(VLOOKUP($A55,'All Running Order working doc'!$A$4:$CO$60,BE$100,FALSE),"-")</f>
        <v>-</v>
      </c>
      <c r="BF55" s="12" t="str">
        <f>IFERROR(VLOOKUP($A55,'All Running Order working doc'!$A$4:$CO$60,BF$100,FALSE),"-")</f>
        <v>-</v>
      </c>
      <c r="BG55" s="12" t="str">
        <f>IFERROR(VLOOKUP($A55,'All Running Order working doc'!$A$4:$CO$60,BG$100,FALSE),"-")</f>
        <v>-</v>
      </c>
      <c r="BH55" s="12" t="str">
        <f>IFERROR(VLOOKUP($A55,'All Running Order working doc'!$A$4:$CO$60,BH$100,FALSE),"-")</f>
        <v>-</v>
      </c>
      <c r="BI55" s="12" t="str">
        <f>IFERROR(VLOOKUP($A55,'All Running Order working doc'!$A$4:$CO$60,BI$100,FALSE),"-")</f>
        <v>-</v>
      </c>
      <c r="BJ55" s="12" t="str">
        <f>IFERROR(VLOOKUP($A55,'All Running Order working doc'!$A$4:$CO$60,BJ$100,FALSE),"-")</f>
        <v>-</v>
      </c>
      <c r="BK55" s="12" t="str">
        <f>IFERROR(VLOOKUP($A55,'All Running Order working doc'!$A$4:$CO$60,BK$100,FALSE),"-")</f>
        <v>-</v>
      </c>
      <c r="BL55" s="12" t="str">
        <f>IFERROR(VLOOKUP($A55,'All Running Order working doc'!$A$4:$CO$60,BL$100,FALSE),"-")</f>
        <v>-</v>
      </c>
      <c r="BM55" s="12" t="str">
        <f>IFERROR(VLOOKUP($A55,'All Running Order working doc'!$A$4:$CO$60,BM$100,FALSE),"-")</f>
        <v>-</v>
      </c>
      <c r="BN55" s="12" t="str">
        <f>IFERROR(VLOOKUP($A55,'All Running Order working doc'!$A$4:$CO$60,BN$100,FALSE),"-")</f>
        <v>-</v>
      </c>
      <c r="BO55" s="12" t="str">
        <f>IFERROR(VLOOKUP($A55,'All Running Order working doc'!$A$4:$CO$60,BO$100,FALSE),"-")</f>
        <v>-</v>
      </c>
      <c r="BP55" s="12" t="str">
        <f>IFERROR(VLOOKUP($A55,'All Running Order working doc'!$A$4:$CO$60,BP$100,FALSE),"-")</f>
        <v>-</v>
      </c>
      <c r="BQ55" s="12" t="str">
        <f>IFERROR(VLOOKUP($A55,'All Running Order working doc'!$A$4:$CO$60,BQ$100,FALSE),"-")</f>
        <v>-</v>
      </c>
      <c r="BR55" s="12" t="str">
        <f>IFERROR(VLOOKUP($A55,'All Running Order working doc'!$A$4:$CO$60,BR$100,FALSE),"-")</f>
        <v>-</v>
      </c>
      <c r="BS55" s="12" t="str">
        <f>IFERROR(VLOOKUP($A55,'All Running Order working doc'!$A$4:$CO$60,BS$100,FALSE),"-")</f>
        <v>-</v>
      </c>
      <c r="BT55" s="12" t="str">
        <f>IFERROR(VLOOKUP($A55,'All Running Order working doc'!$A$4:$CO$60,BT$100,FALSE),"-")</f>
        <v>-</v>
      </c>
      <c r="BU55" s="12" t="str">
        <f>IFERROR(VLOOKUP($A55,'All Running Order working doc'!$A$4:$CO$60,BU$100,FALSE),"-")</f>
        <v>-</v>
      </c>
      <c r="BV55" s="12" t="str">
        <f>IFERROR(VLOOKUP($A55,'All Running Order working doc'!$A$4:$CO$60,BV$100,FALSE),"-")</f>
        <v>-</v>
      </c>
      <c r="BW55" s="12" t="str">
        <f>IFERROR(VLOOKUP($A55,'All Running Order working doc'!$A$4:$CO$60,BW$100,FALSE),"-")</f>
        <v>-</v>
      </c>
      <c r="BX55" s="12" t="str">
        <f>IFERROR(VLOOKUP($A55,'All Running Order working doc'!$A$4:$CO$60,BX$100,FALSE),"-")</f>
        <v>-</v>
      </c>
      <c r="BY55" s="12" t="str">
        <f>IFERROR(VLOOKUP($A55,'All Running Order working doc'!$A$4:$CO$60,BY$100,FALSE),"-")</f>
        <v>-</v>
      </c>
      <c r="BZ55" s="12" t="str">
        <f>IFERROR(VLOOKUP($A55,'All Running Order working doc'!$A$4:$CO$60,BZ$100,FALSE),"-")</f>
        <v>-</v>
      </c>
      <c r="CA55" s="12" t="str">
        <f>IFERROR(VLOOKUP($A55,'All Running Order working doc'!$A$4:$CO$60,CA$100,FALSE),"-")</f>
        <v>-</v>
      </c>
      <c r="CB55" s="12" t="str">
        <f>IFERROR(VLOOKUP($A55,'All Running Order working doc'!$A$4:$CO$60,CB$100,FALSE),"-")</f>
        <v>-</v>
      </c>
      <c r="CC55" s="12" t="str">
        <f>IFERROR(VLOOKUP($A55,'All Running Order working doc'!$A$4:$CO$60,CC$100,FALSE),"-")</f>
        <v>-</v>
      </c>
      <c r="CD55" s="12" t="str">
        <f>IFERROR(VLOOKUP($A55,'All Running Order working doc'!$A$4:$CO$60,CD$100,FALSE),"-")</f>
        <v>-</v>
      </c>
      <c r="CE55" s="12" t="str">
        <f>IFERROR(VLOOKUP($A55,'All Running Order working doc'!$A$4:$CO$60,CE$100,FALSE),"-")</f>
        <v>-</v>
      </c>
      <c r="CF55" s="12" t="str">
        <f>IFERROR(VLOOKUP($A55,'All Running Order working doc'!$A$4:$CO$60,CF$100,FALSE),"-")</f>
        <v>-</v>
      </c>
      <c r="CG55" s="12" t="str">
        <f>IFERROR(VLOOKUP($A55,'All Running Order working doc'!$A$4:$CO$60,CG$100,FALSE),"-")</f>
        <v>-</v>
      </c>
      <c r="CH55" s="12" t="str">
        <f>IFERROR(VLOOKUP($A55,'All Running Order working doc'!$A$4:$CO$60,CH$100,FALSE),"-")</f>
        <v>-</v>
      </c>
      <c r="CI55" s="12" t="str">
        <f>IFERROR(VLOOKUP($A55,'All Running Order working doc'!$A$4:$CO$60,CI$100,FALSE),"-")</f>
        <v>-</v>
      </c>
      <c r="CJ55" s="12" t="str">
        <f>IFERROR(VLOOKUP($A55,'All Running Order working doc'!$A$4:$CO$60,CJ$100,FALSE),"-")</f>
        <v>-</v>
      </c>
      <c r="CK55" s="12" t="str">
        <f>IFERROR(VLOOKUP($A55,'All Running Order working doc'!$A$4:$CO$60,CK$100,FALSE),"-")</f>
        <v>-</v>
      </c>
      <c r="CL55" s="12" t="str">
        <f>IFERROR(VLOOKUP($A55,'All Running Order working doc'!$A$4:$CO$60,CL$100,FALSE),"-")</f>
        <v>-</v>
      </c>
      <c r="CM55" s="12" t="str">
        <f>IFERROR(VLOOKUP($A55,'All Running Order working doc'!$A$4:$CO$60,CM$100,FALSE),"-")</f>
        <v>-</v>
      </c>
      <c r="CN55" s="12" t="str">
        <f>IFERROR(VLOOKUP($A55,'All Running Order working doc'!$A$4:$CO$60,CN$100,FALSE),"-")</f>
        <v>-</v>
      </c>
      <c r="CQ55" s="3">
        <v>52</v>
      </c>
    </row>
    <row r="56" spans="1:95" x14ac:dyDescent="0.3">
      <c r="A56" s="3" t="str">
        <f>CONCATENATE(Constants!$B$2,CQ56,)</f>
        <v>Red IRS53</v>
      </c>
      <c r="B56" s="12" t="str">
        <f>IFERROR(VLOOKUP($A56,'All Running Order working doc'!$A$4:$CO$60,B$100,FALSE),"-")</f>
        <v>-</v>
      </c>
      <c r="C56" s="12" t="str">
        <f>IFERROR(VLOOKUP($A56,'All Running Order working doc'!$A$4:$CO$60,C$100,FALSE),"-")</f>
        <v>-</v>
      </c>
      <c r="D56" s="12" t="str">
        <f>IFERROR(VLOOKUP($A56,'All Running Order working doc'!$A$4:$CO$60,D$100,FALSE),"-")</f>
        <v>-</v>
      </c>
      <c r="E56" s="12" t="str">
        <f>IFERROR(VLOOKUP($A56,'All Running Order working doc'!$A$4:$CO$60,E$100,FALSE),"-")</f>
        <v>-</v>
      </c>
      <c r="F56" s="12" t="str">
        <f>IFERROR(VLOOKUP($A56,'All Running Order working doc'!$A$4:$CO$60,F$100,FALSE),"-")</f>
        <v>-</v>
      </c>
      <c r="G56" s="12" t="str">
        <f>IFERROR(VLOOKUP($A56,'All Running Order working doc'!$A$4:$CO$60,G$100,FALSE),"-")</f>
        <v>-</v>
      </c>
      <c r="H56" s="12" t="str">
        <f>IFERROR(VLOOKUP($A56,'All Running Order working doc'!$A$4:$CO$60,H$100,FALSE),"-")</f>
        <v>-</v>
      </c>
      <c r="I56" s="12" t="str">
        <f>IFERROR(VLOOKUP($A56,'All Running Order working doc'!$A$4:$CO$60,I$100,FALSE),"-")</f>
        <v>-</v>
      </c>
      <c r="J56" s="12" t="str">
        <f>IFERROR(VLOOKUP($A56,'All Running Order working doc'!$A$4:$CO$60,J$100,FALSE),"-")</f>
        <v>-</v>
      </c>
      <c r="K56" s="12" t="str">
        <f>IFERROR(VLOOKUP($A56,'All Running Order working doc'!$A$4:$CO$60,K$100,FALSE),"-")</f>
        <v>-</v>
      </c>
      <c r="L56" s="12" t="str">
        <f>IFERROR(VLOOKUP($A56,'All Running Order working doc'!$A$4:$CO$60,L$100,FALSE),"-")</f>
        <v>-</v>
      </c>
      <c r="M56" s="12" t="str">
        <f>IFERROR(VLOOKUP($A56,'All Running Order working doc'!$A$4:$CO$60,M$100,FALSE),"-")</f>
        <v>-</v>
      </c>
      <c r="N56" s="12" t="str">
        <f>IFERROR(VLOOKUP($A56,'All Running Order working doc'!$A$4:$CO$60,N$100,FALSE),"-")</f>
        <v>-</v>
      </c>
      <c r="O56" s="12" t="str">
        <f>IFERROR(VLOOKUP($A56,'All Running Order working doc'!$A$4:$CO$60,O$100,FALSE),"-")</f>
        <v>-</v>
      </c>
      <c r="P56" s="12" t="str">
        <f>IFERROR(VLOOKUP($A56,'All Running Order working doc'!$A$4:$CO$60,P$100,FALSE),"-")</f>
        <v>-</v>
      </c>
      <c r="Q56" s="12" t="str">
        <f>IFERROR(VLOOKUP($A56,'All Running Order working doc'!$A$4:$CO$60,Q$100,FALSE),"-")</f>
        <v>-</v>
      </c>
      <c r="R56" s="12" t="str">
        <f>IFERROR(VLOOKUP($A56,'All Running Order working doc'!$A$4:$CO$60,R$100,FALSE),"-")</f>
        <v>-</v>
      </c>
      <c r="S56" s="12" t="str">
        <f>IFERROR(VLOOKUP($A56,'All Running Order working doc'!$A$4:$CO$60,S$100,FALSE),"-")</f>
        <v>-</v>
      </c>
      <c r="T56" s="12" t="str">
        <f>IFERROR(VLOOKUP($A56,'All Running Order working doc'!$A$4:$CO$60,T$100,FALSE),"-")</f>
        <v>-</v>
      </c>
      <c r="U56" s="12" t="str">
        <f>IFERROR(VLOOKUP($A56,'All Running Order working doc'!$A$4:$CO$60,U$100,FALSE),"-")</f>
        <v>-</v>
      </c>
      <c r="V56" s="12" t="str">
        <f>IFERROR(VLOOKUP($A56,'All Running Order working doc'!$A$4:$CO$60,V$100,FALSE),"-")</f>
        <v>-</v>
      </c>
      <c r="W56" s="12" t="str">
        <f>IFERROR(VLOOKUP($A56,'All Running Order working doc'!$A$4:$CO$60,W$100,FALSE),"-")</f>
        <v>-</v>
      </c>
      <c r="X56" s="12" t="str">
        <f>IFERROR(VLOOKUP($A56,'All Running Order working doc'!$A$4:$CO$60,X$100,FALSE),"-")</f>
        <v>-</v>
      </c>
      <c r="Y56" s="12" t="str">
        <f>IFERROR(VLOOKUP($A56,'All Running Order working doc'!$A$4:$CO$60,Y$100,FALSE),"-")</f>
        <v>-</v>
      </c>
      <c r="Z56" s="12" t="str">
        <f>IFERROR(VLOOKUP($A56,'All Running Order working doc'!$A$4:$CO$60,Z$100,FALSE),"-")</f>
        <v>-</v>
      </c>
      <c r="AA56" s="12" t="str">
        <f>IFERROR(VLOOKUP($A56,'All Running Order working doc'!$A$4:$CO$60,AA$100,FALSE),"-")</f>
        <v>-</v>
      </c>
      <c r="AB56" s="12" t="str">
        <f>IFERROR(VLOOKUP($A56,'All Running Order working doc'!$A$4:$CO$60,AB$100,FALSE),"-")</f>
        <v>-</v>
      </c>
      <c r="AC56" s="12" t="str">
        <f>IFERROR(VLOOKUP($A56,'All Running Order working doc'!$A$4:$CO$60,AC$100,FALSE),"-")</f>
        <v>-</v>
      </c>
      <c r="AD56" s="12" t="str">
        <f>IFERROR(VLOOKUP($A56,'All Running Order working doc'!$A$4:$CO$60,AD$100,FALSE),"-")</f>
        <v>-</v>
      </c>
      <c r="AE56" s="12" t="str">
        <f>IFERROR(VLOOKUP($A56,'All Running Order working doc'!$A$4:$CO$60,AE$100,FALSE),"-")</f>
        <v>-</v>
      </c>
      <c r="AF56" s="12" t="str">
        <f>IFERROR(VLOOKUP($A56,'All Running Order working doc'!$A$4:$CO$60,AF$100,FALSE),"-")</f>
        <v>-</v>
      </c>
      <c r="AG56" s="12" t="str">
        <f>IFERROR(VLOOKUP($A56,'All Running Order working doc'!$A$4:$CO$60,AG$100,FALSE),"-")</f>
        <v>-</v>
      </c>
      <c r="AH56" s="12" t="str">
        <f>IFERROR(VLOOKUP($A56,'All Running Order working doc'!$A$4:$CO$60,AH$100,FALSE),"-")</f>
        <v>-</v>
      </c>
      <c r="AI56" s="12" t="str">
        <f>IFERROR(VLOOKUP($A56,'All Running Order working doc'!$A$4:$CO$60,AI$100,FALSE),"-")</f>
        <v>-</v>
      </c>
      <c r="AJ56" s="12" t="str">
        <f>IFERROR(VLOOKUP($A56,'All Running Order working doc'!$A$4:$CO$60,AJ$100,FALSE),"-")</f>
        <v>-</v>
      </c>
      <c r="AK56" s="12" t="str">
        <f>IFERROR(VLOOKUP($A56,'All Running Order working doc'!$A$4:$CO$60,AK$100,FALSE),"-")</f>
        <v>-</v>
      </c>
      <c r="AL56" s="12" t="str">
        <f>IFERROR(VLOOKUP($A56,'All Running Order working doc'!$A$4:$CO$60,AL$100,FALSE),"-")</f>
        <v>-</v>
      </c>
      <c r="AM56" s="12" t="str">
        <f>IFERROR(VLOOKUP($A56,'All Running Order working doc'!$A$4:$CO$60,AM$100,FALSE),"-")</f>
        <v>-</v>
      </c>
      <c r="AN56" s="12" t="str">
        <f>IFERROR(VLOOKUP($A56,'All Running Order working doc'!$A$4:$CO$60,AN$100,FALSE),"-")</f>
        <v>-</v>
      </c>
      <c r="AO56" s="12" t="str">
        <f>IFERROR(VLOOKUP($A56,'All Running Order working doc'!$A$4:$CO$60,AO$100,FALSE),"-")</f>
        <v>-</v>
      </c>
      <c r="AP56" s="12" t="str">
        <f>IFERROR(VLOOKUP($A56,'All Running Order working doc'!$A$4:$CO$60,AP$100,FALSE),"-")</f>
        <v>-</v>
      </c>
      <c r="AQ56" s="12" t="str">
        <f>IFERROR(VLOOKUP($A56,'All Running Order working doc'!$A$4:$CO$60,AQ$100,FALSE),"-")</f>
        <v>-</v>
      </c>
      <c r="AR56" s="12" t="str">
        <f>IFERROR(VLOOKUP($A56,'All Running Order working doc'!$A$4:$CO$60,AR$100,FALSE),"-")</f>
        <v>-</v>
      </c>
      <c r="AS56" s="12" t="str">
        <f>IFERROR(VLOOKUP($A56,'All Running Order working doc'!$A$4:$CO$60,AS$100,FALSE),"-")</f>
        <v>-</v>
      </c>
      <c r="AT56" s="12" t="str">
        <f>IFERROR(VLOOKUP($A56,'All Running Order working doc'!$A$4:$CO$60,AT$100,FALSE),"-")</f>
        <v>-</v>
      </c>
      <c r="AU56" s="12" t="str">
        <f>IFERROR(VLOOKUP($A56,'All Running Order working doc'!$A$4:$CO$60,AU$100,FALSE),"-")</f>
        <v>-</v>
      </c>
      <c r="AV56" s="12" t="str">
        <f>IFERROR(VLOOKUP($A56,'All Running Order working doc'!$A$4:$CO$60,AV$100,FALSE),"-")</f>
        <v>-</v>
      </c>
      <c r="AW56" s="12" t="str">
        <f>IFERROR(VLOOKUP($A56,'All Running Order working doc'!$A$4:$CO$60,AW$100,FALSE),"-")</f>
        <v>-</v>
      </c>
      <c r="AX56" s="12" t="str">
        <f>IFERROR(VLOOKUP($A56,'All Running Order working doc'!$A$4:$CO$60,AX$100,FALSE),"-")</f>
        <v>-</v>
      </c>
      <c r="AY56" s="12" t="str">
        <f>IFERROR(VLOOKUP($A56,'All Running Order working doc'!$A$4:$CO$60,AY$100,FALSE),"-")</f>
        <v>-</v>
      </c>
      <c r="AZ56" s="12" t="str">
        <f>IFERROR(VLOOKUP($A56,'All Running Order working doc'!$A$4:$CO$60,AZ$100,FALSE),"-")</f>
        <v>-</v>
      </c>
      <c r="BA56" s="12" t="str">
        <f>IFERROR(VLOOKUP($A56,'All Running Order working doc'!$A$4:$CO$60,BA$100,FALSE),"-")</f>
        <v>-</v>
      </c>
      <c r="BB56" s="12" t="str">
        <f>IFERROR(VLOOKUP($A56,'All Running Order working doc'!$A$4:$CO$60,BB$100,FALSE),"-")</f>
        <v>-</v>
      </c>
      <c r="BC56" s="12" t="str">
        <f>IFERROR(VLOOKUP($A56,'All Running Order working doc'!$A$4:$CO$60,BC$100,FALSE),"-")</f>
        <v>-</v>
      </c>
      <c r="BD56" s="12" t="str">
        <f>IFERROR(VLOOKUP($A56,'All Running Order working doc'!$A$4:$CO$60,BD$100,FALSE),"-")</f>
        <v>-</v>
      </c>
      <c r="BE56" s="12" t="str">
        <f>IFERROR(VLOOKUP($A56,'All Running Order working doc'!$A$4:$CO$60,BE$100,FALSE),"-")</f>
        <v>-</v>
      </c>
      <c r="BF56" s="12" t="str">
        <f>IFERROR(VLOOKUP($A56,'All Running Order working doc'!$A$4:$CO$60,BF$100,FALSE),"-")</f>
        <v>-</v>
      </c>
      <c r="BG56" s="12" t="str">
        <f>IFERROR(VLOOKUP($A56,'All Running Order working doc'!$A$4:$CO$60,BG$100,FALSE),"-")</f>
        <v>-</v>
      </c>
      <c r="BH56" s="12" t="str">
        <f>IFERROR(VLOOKUP($A56,'All Running Order working doc'!$A$4:$CO$60,BH$100,FALSE),"-")</f>
        <v>-</v>
      </c>
      <c r="BI56" s="12" t="str">
        <f>IFERROR(VLOOKUP($A56,'All Running Order working doc'!$A$4:$CO$60,BI$100,FALSE),"-")</f>
        <v>-</v>
      </c>
      <c r="BJ56" s="12" t="str">
        <f>IFERROR(VLOOKUP($A56,'All Running Order working doc'!$A$4:$CO$60,BJ$100,FALSE),"-")</f>
        <v>-</v>
      </c>
      <c r="BK56" s="12" t="str">
        <f>IFERROR(VLOOKUP($A56,'All Running Order working doc'!$A$4:$CO$60,BK$100,FALSE),"-")</f>
        <v>-</v>
      </c>
      <c r="BL56" s="12" t="str">
        <f>IFERROR(VLOOKUP($A56,'All Running Order working doc'!$A$4:$CO$60,BL$100,FALSE),"-")</f>
        <v>-</v>
      </c>
      <c r="BM56" s="12" t="str">
        <f>IFERROR(VLOOKUP($A56,'All Running Order working doc'!$A$4:$CO$60,BM$100,FALSE),"-")</f>
        <v>-</v>
      </c>
      <c r="BN56" s="12" t="str">
        <f>IFERROR(VLOOKUP($A56,'All Running Order working doc'!$A$4:$CO$60,BN$100,FALSE),"-")</f>
        <v>-</v>
      </c>
      <c r="BO56" s="12" t="str">
        <f>IFERROR(VLOOKUP($A56,'All Running Order working doc'!$A$4:$CO$60,BO$100,FALSE),"-")</f>
        <v>-</v>
      </c>
      <c r="BP56" s="12" t="str">
        <f>IFERROR(VLOOKUP($A56,'All Running Order working doc'!$A$4:$CO$60,BP$100,FALSE),"-")</f>
        <v>-</v>
      </c>
      <c r="BQ56" s="12" t="str">
        <f>IFERROR(VLOOKUP($A56,'All Running Order working doc'!$A$4:$CO$60,BQ$100,FALSE),"-")</f>
        <v>-</v>
      </c>
      <c r="BR56" s="12" t="str">
        <f>IFERROR(VLOOKUP($A56,'All Running Order working doc'!$A$4:$CO$60,BR$100,FALSE),"-")</f>
        <v>-</v>
      </c>
      <c r="BS56" s="12" t="str">
        <f>IFERROR(VLOOKUP($A56,'All Running Order working doc'!$A$4:$CO$60,BS$100,FALSE),"-")</f>
        <v>-</v>
      </c>
      <c r="BT56" s="12" t="str">
        <f>IFERROR(VLOOKUP($A56,'All Running Order working doc'!$A$4:$CO$60,BT$100,FALSE),"-")</f>
        <v>-</v>
      </c>
      <c r="BU56" s="12" t="str">
        <f>IFERROR(VLOOKUP($A56,'All Running Order working doc'!$A$4:$CO$60,BU$100,FALSE),"-")</f>
        <v>-</v>
      </c>
      <c r="BV56" s="12" t="str">
        <f>IFERROR(VLOOKUP($A56,'All Running Order working doc'!$A$4:$CO$60,BV$100,FALSE),"-")</f>
        <v>-</v>
      </c>
      <c r="BW56" s="12" t="str">
        <f>IFERROR(VLOOKUP($A56,'All Running Order working doc'!$A$4:$CO$60,BW$100,FALSE),"-")</f>
        <v>-</v>
      </c>
      <c r="BX56" s="12" t="str">
        <f>IFERROR(VLOOKUP($A56,'All Running Order working doc'!$A$4:$CO$60,BX$100,FALSE),"-")</f>
        <v>-</v>
      </c>
      <c r="BY56" s="12" t="str">
        <f>IFERROR(VLOOKUP($A56,'All Running Order working doc'!$A$4:$CO$60,BY$100,FALSE),"-")</f>
        <v>-</v>
      </c>
      <c r="BZ56" s="12" t="str">
        <f>IFERROR(VLOOKUP($A56,'All Running Order working doc'!$A$4:$CO$60,BZ$100,FALSE),"-")</f>
        <v>-</v>
      </c>
      <c r="CA56" s="12" t="str">
        <f>IFERROR(VLOOKUP($A56,'All Running Order working doc'!$A$4:$CO$60,CA$100,FALSE),"-")</f>
        <v>-</v>
      </c>
      <c r="CB56" s="12" t="str">
        <f>IFERROR(VLOOKUP($A56,'All Running Order working doc'!$A$4:$CO$60,CB$100,FALSE),"-")</f>
        <v>-</v>
      </c>
      <c r="CC56" s="12" t="str">
        <f>IFERROR(VLOOKUP($A56,'All Running Order working doc'!$A$4:$CO$60,CC$100,FALSE),"-")</f>
        <v>-</v>
      </c>
      <c r="CD56" s="12" t="str">
        <f>IFERROR(VLOOKUP($A56,'All Running Order working doc'!$A$4:$CO$60,CD$100,FALSE),"-")</f>
        <v>-</v>
      </c>
      <c r="CE56" s="12" t="str">
        <f>IFERROR(VLOOKUP($A56,'All Running Order working doc'!$A$4:$CO$60,CE$100,FALSE),"-")</f>
        <v>-</v>
      </c>
      <c r="CF56" s="12" t="str">
        <f>IFERROR(VLOOKUP($A56,'All Running Order working doc'!$A$4:$CO$60,CF$100,FALSE),"-")</f>
        <v>-</v>
      </c>
      <c r="CG56" s="12" t="str">
        <f>IFERROR(VLOOKUP($A56,'All Running Order working doc'!$A$4:$CO$60,CG$100,FALSE),"-")</f>
        <v>-</v>
      </c>
      <c r="CH56" s="12" t="str">
        <f>IFERROR(VLOOKUP($A56,'All Running Order working doc'!$A$4:$CO$60,CH$100,FALSE),"-")</f>
        <v>-</v>
      </c>
      <c r="CI56" s="12" t="str">
        <f>IFERROR(VLOOKUP($A56,'All Running Order working doc'!$A$4:$CO$60,CI$100,FALSE),"-")</f>
        <v>-</v>
      </c>
      <c r="CJ56" s="12" t="str">
        <f>IFERROR(VLOOKUP($A56,'All Running Order working doc'!$A$4:$CO$60,CJ$100,FALSE),"-")</f>
        <v>-</v>
      </c>
      <c r="CK56" s="12" t="str">
        <f>IFERROR(VLOOKUP($A56,'All Running Order working doc'!$A$4:$CO$60,CK$100,FALSE),"-")</f>
        <v>-</v>
      </c>
      <c r="CL56" s="12" t="str">
        <f>IFERROR(VLOOKUP($A56,'All Running Order working doc'!$A$4:$CO$60,CL$100,FALSE),"-")</f>
        <v>-</v>
      </c>
      <c r="CM56" s="12" t="str">
        <f>IFERROR(VLOOKUP($A56,'All Running Order working doc'!$A$4:$CO$60,CM$100,FALSE),"-")</f>
        <v>-</v>
      </c>
      <c r="CN56" s="12" t="str">
        <f>IFERROR(VLOOKUP($A56,'All Running Order working doc'!$A$4:$CO$60,CN$100,FALSE),"-")</f>
        <v>-</v>
      </c>
      <c r="CQ56" s="3">
        <v>53</v>
      </c>
    </row>
    <row r="57" spans="1:95" x14ac:dyDescent="0.3">
      <c r="A57" s="3" t="str">
        <f>CONCATENATE(Constants!$B$2,CQ57,)</f>
        <v>Red IRS54</v>
      </c>
      <c r="B57" s="12" t="str">
        <f>IFERROR(VLOOKUP($A57,'All Running Order working doc'!$A$4:$CO$60,B$100,FALSE),"-")</f>
        <v>-</v>
      </c>
      <c r="C57" s="12" t="str">
        <f>IFERROR(VLOOKUP($A57,'All Running Order working doc'!$A$4:$CO$60,C$100,FALSE),"-")</f>
        <v>-</v>
      </c>
      <c r="D57" s="12" t="str">
        <f>IFERROR(VLOOKUP($A57,'All Running Order working doc'!$A$4:$CO$60,D$100,FALSE),"-")</f>
        <v>-</v>
      </c>
      <c r="E57" s="12" t="str">
        <f>IFERROR(VLOOKUP($A57,'All Running Order working doc'!$A$4:$CO$60,E$100,FALSE),"-")</f>
        <v>-</v>
      </c>
      <c r="F57" s="12" t="str">
        <f>IFERROR(VLOOKUP($A57,'All Running Order working doc'!$A$4:$CO$60,F$100,FALSE),"-")</f>
        <v>-</v>
      </c>
      <c r="G57" s="12" t="str">
        <f>IFERROR(VLOOKUP($A57,'All Running Order working doc'!$A$4:$CO$60,G$100,FALSE),"-")</f>
        <v>-</v>
      </c>
      <c r="H57" s="12" t="str">
        <f>IFERROR(VLOOKUP($A57,'All Running Order working doc'!$A$4:$CO$60,H$100,FALSE),"-")</f>
        <v>-</v>
      </c>
      <c r="I57" s="12" t="str">
        <f>IFERROR(VLOOKUP($A57,'All Running Order working doc'!$A$4:$CO$60,I$100,FALSE),"-")</f>
        <v>-</v>
      </c>
      <c r="J57" s="12" t="str">
        <f>IFERROR(VLOOKUP($A57,'All Running Order working doc'!$A$4:$CO$60,J$100,FALSE),"-")</f>
        <v>-</v>
      </c>
      <c r="K57" s="12" t="str">
        <f>IFERROR(VLOOKUP($A57,'All Running Order working doc'!$A$4:$CO$60,K$100,FALSE),"-")</f>
        <v>-</v>
      </c>
      <c r="L57" s="12" t="str">
        <f>IFERROR(VLOOKUP($A57,'All Running Order working doc'!$A$4:$CO$60,L$100,FALSE),"-")</f>
        <v>-</v>
      </c>
      <c r="M57" s="12" t="str">
        <f>IFERROR(VLOOKUP($A57,'All Running Order working doc'!$A$4:$CO$60,M$100,FALSE),"-")</f>
        <v>-</v>
      </c>
      <c r="N57" s="12" t="str">
        <f>IFERROR(VLOOKUP($A57,'All Running Order working doc'!$A$4:$CO$60,N$100,FALSE),"-")</f>
        <v>-</v>
      </c>
      <c r="O57" s="12" t="str">
        <f>IFERROR(VLOOKUP($A57,'All Running Order working doc'!$A$4:$CO$60,O$100,FALSE),"-")</f>
        <v>-</v>
      </c>
      <c r="P57" s="12" t="str">
        <f>IFERROR(VLOOKUP($A57,'All Running Order working doc'!$A$4:$CO$60,P$100,FALSE),"-")</f>
        <v>-</v>
      </c>
      <c r="Q57" s="12" t="str">
        <f>IFERROR(VLOOKUP($A57,'All Running Order working doc'!$A$4:$CO$60,Q$100,FALSE),"-")</f>
        <v>-</v>
      </c>
      <c r="R57" s="12" t="str">
        <f>IFERROR(VLOOKUP($A57,'All Running Order working doc'!$A$4:$CO$60,R$100,FALSE),"-")</f>
        <v>-</v>
      </c>
      <c r="S57" s="12" t="str">
        <f>IFERROR(VLOOKUP($A57,'All Running Order working doc'!$A$4:$CO$60,S$100,FALSE),"-")</f>
        <v>-</v>
      </c>
      <c r="T57" s="12" t="str">
        <f>IFERROR(VLOOKUP($A57,'All Running Order working doc'!$A$4:$CO$60,T$100,FALSE),"-")</f>
        <v>-</v>
      </c>
      <c r="U57" s="12" t="str">
        <f>IFERROR(VLOOKUP($A57,'All Running Order working doc'!$A$4:$CO$60,U$100,FALSE),"-")</f>
        <v>-</v>
      </c>
      <c r="V57" s="12" t="str">
        <f>IFERROR(VLOOKUP($A57,'All Running Order working doc'!$A$4:$CO$60,V$100,FALSE),"-")</f>
        <v>-</v>
      </c>
      <c r="W57" s="12" t="str">
        <f>IFERROR(VLOOKUP($A57,'All Running Order working doc'!$A$4:$CO$60,W$100,FALSE),"-")</f>
        <v>-</v>
      </c>
      <c r="X57" s="12" t="str">
        <f>IFERROR(VLOOKUP($A57,'All Running Order working doc'!$A$4:$CO$60,X$100,FALSE),"-")</f>
        <v>-</v>
      </c>
      <c r="Y57" s="12" t="str">
        <f>IFERROR(VLOOKUP($A57,'All Running Order working doc'!$A$4:$CO$60,Y$100,FALSE),"-")</f>
        <v>-</v>
      </c>
      <c r="Z57" s="12" t="str">
        <f>IFERROR(VLOOKUP($A57,'All Running Order working doc'!$A$4:$CO$60,Z$100,FALSE),"-")</f>
        <v>-</v>
      </c>
      <c r="AA57" s="12" t="str">
        <f>IFERROR(VLOOKUP($A57,'All Running Order working doc'!$A$4:$CO$60,AA$100,FALSE),"-")</f>
        <v>-</v>
      </c>
      <c r="AB57" s="12" t="str">
        <f>IFERROR(VLOOKUP($A57,'All Running Order working doc'!$A$4:$CO$60,AB$100,FALSE),"-")</f>
        <v>-</v>
      </c>
      <c r="AC57" s="12" t="str">
        <f>IFERROR(VLOOKUP($A57,'All Running Order working doc'!$A$4:$CO$60,AC$100,FALSE),"-")</f>
        <v>-</v>
      </c>
      <c r="AD57" s="12" t="str">
        <f>IFERROR(VLOOKUP($A57,'All Running Order working doc'!$A$4:$CO$60,AD$100,FALSE),"-")</f>
        <v>-</v>
      </c>
      <c r="AE57" s="12" t="str">
        <f>IFERROR(VLOOKUP($A57,'All Running Order working doc'!$A$4:$CO$60,AE$100,FALSE),"-")</f>
        <v>-</v>
      </c>
      <c r="AF57" s="12" t="str">
        <f>IFERROR(VLOOKUP($A57,'All Running Order working doc'!$A$4:$CO$60,AF$100,FALSE),"-")</f>
        <v>-</v>
      </c>
      <c r="AG57" s="12" t="str">
        <f>IFERROR(VLOOKUP($A57,'All Running Order working doc'!$A$4:$CO$60,AG$100,FALSE),"-")</f>
        <v>-</v>
      </c>
      <c r="AH57" s="12" t="str">
        <f>IFERROR(VLOOKUP($A57,'All Running Order working doc'!$A$4:$CO$60,AH$100,FALSE),"-")</f>
        <v>-</v>
      </c>
      <c r="AI57" s="12" t="str">
        <f>IFERROR(VLOOKUP($A57,'All Running Order working doc'!$A$4:$CO$60,AI$100,FALSE),"-")</f>
        <v>-</v>
      </c>
      <c r="AJ57" s="12" t="str">
        <f>IFERROR(VLOOKUP($A57,'All Running Order working doc'!$A$4:$CO$60,AJ$100,FALSE),"-")</f>
        <v>-</v>
      </c>
      <c r="AK57" s="12" t="str">
        <f>IFERROR(VLOOKUP($A57,'All Running Order working doc'!$A$4:$CO$60,AK$100,FALSE),"-")</f>
        <v>-</v>
      </c>
      <c r="AL57" s="12" t="str">
        <f>IFERROR(VLOOKUP($A57,'All Running Order working doc'!$A$4:$CO$60,AL$100,FALSE),"-")</f>
        <v>-</v>
      </c>
      <c r="AM57" s="12" t="str">
        <f>IFERROR(VLOOKUP($A57,'All Running Order working doc'!$A$4:$CO$60,AM$100,FALSE),"-")</f>
        <v>-</v>
      </c>
      <c r="AN57" s="12" t="str">
        <f>IFERROR(VLOOKUP($A57,'All Running Order working doc'!$A$4:$CO$60,AN$100,FALSE),"-")</f>
        <v>-</v>
      </c>
      <c r="AO57" s="12" t="str">
        <f>IFERROR(VLOOKUP($A57,'All Running Order working doc'!$A$4:$CO$60,AO$100,FALSE),"-")</f>
        <v>-</v>
      </c>
      <c r="AP57" s="12" t="str">
        <f>IFERROR(VLOOKUP($A57,'All Running Order working doc'!$A$4:$CO$60,AP$100,FALSE),"-")</f>
        <v>-</v>
      </c>
      <c r="AQ57" s="12" t="str">
        <f>IFERROR(VLOOKUP($A57,'All Running Order working doc'!$A$4:$CO$60,AQ$100,FALSE),"-")</f>
        <v>-</v>
      </c>
      <c r="AR57" s="12" t="str">
        <f>IFERROR(VLOOKUP($A57,'All Running Order working doc'!$A$4:$CO$60,AR$100,FALSE),"-")</f>
        <v>-</v>
      </c>
      <c r="AS57" s="12" t="str">
        <f>IFERROR(VLOOKUP($A57,'All Running Order working doc'!$A$4:$CO$60,AS$100,FALSE),"-")</f>
        <v>-</v>
      </c>
      <c r="AT57" s="12" t="str">
        <f>IFERROR(VLOOKUP($A57,'All Running Order working doc'!$A$4:$CO$60,AT$100,FALSE),"-")</f>
        <v>-</v>
      </c>
      <c r="AU57" s="12" t="str">
        <f>IFERROR(VLOOKUP($A57,'All Running Order working doc'!$A$4:$CO$60,AU$100,FALSE),"-")</f>
        <v>-</v>
      </c>
      <c r="AV57" s="12" t="str">
        <f>IFERROR(VLOOKUP($A57,'All Running Order working doc'!$A$4:$CO$60,AV$100,FALSE),"-")</f>
        <v>-</v>
      </c>
      <c r="AW57" s="12" t="str">
        <f>IFERROR(VLOOKUP($A57,'All Running Order working doc'!$A$4:$CO$60,AW$100,FALSE),"-")</f>
        <v>-</v>
      </c>
      <c r="AX57" s="12" t="str">
        <f>IFERROR(VLOOKUP($A57,'All Running Order working doc'!$A$4:$CO$60,AX$100,FALSE),"-")</f>
        <v>-</v>
      </c>
      <c r="AY57" s="12" t="str">
        <f>IFERROR(VLOOKUP($A57,'All Running Order working doc'!$A$4:$CO$60,AY$100,FALSE),"-")</f>
        <v>-</v>
      </c>
      <c r="AZ57" s="12" t="str">
        <f>IFERROR(VLOOKUP($A57,'All Running Order working doc'!$A$4:$CO$60,AZ$100,FALSE),"-")</f>
        <v>-</v>
      </c>
      <c r="BA57" s="12" t="str">
        <f>IFERROR(VLOOKUP($A57,'All Running Order working doc'!$A$4:$CO$60,BA$100,FALSE),"-")</f>
        <v>-</v>
      </c>
      <c r="BB57" s="12" t="str">
        <f>IFERROR(VLOOKUP($A57,'All Running Order working doc'!$A$4:$CO$60,BB$100,FALSE),"-")</f>
        <v>-</v>
      </c>
      <c r="BC57" s="12" t="str">
        <f>IFERROR(VLOOKUP($A57,'All Running Order working doc'!$A$4:$CO$60,BC$100,FALSE),"-")</f>
        <v>-</v>
      </c>
      <c r="BD57" s="12" t="str">
        <f>IFERROR(VLOOKUP($A57,'All Running Order working doc'!$A$4:$CO$60,BD$100,FALSE),"-")</f>
        <v>-</v>
      </c>
      <c r="BE57" s="12" t="str">
        <f>IFERROR(VLOOKUP($A57,'All Running Order working doc'!$A$4:$CO$60,BE$100,FALSE),"-")</f>
        <v>-</v>
      </c>
      <c r="BF57" s="12" t="str">
        <f>IFERROR(VLOOKUP($A57,'All Running Order working doc'!$A$4:$CO$60,BF$100,FALSE),"-")</f>
        <v>-</v>
      </c>
      <c r="BG57" s="12" t="str">
        <f>IFERROR(VLOOKUP($A57,'All Running Order working doc'!$A$4:$CO$60,BG$100,FALSE),"-")</f>
        <v>-</v>
      </c>
      <c r="BH57" s="12" t="str">
        <f>IFERROR(VLOOKUP($A57,'All Running Order working doc'!$A$4:$CO$60,BH$100,FALSE),"-")</f>
        <v>-</v>
      </c>
      <c r="BI57" s="12" t="str">
        <f>IFERROR(VLOOKUP($A57,'All Running Order working doc'!$A$4:$CO$60,BI$100,FALSE),"-")</f>
        <v>-</v>
      </c>
      <c r="BJ57" s="12" t="str">
        <f>IFERROR(VLOOKUP($A57,'All Running Order working doc'!$A$4:$CO$60,BJ$100,FALSE),"-")</f>
        <v>-</v>
      </c>
      <c r="BK57" s="12" t="str">
        <f>IFERROR(VLOOKUP($A57,'All Running Order working doc'!$A$4:$CO$60,BK$100,FALSE),"-")</f>
        <v>-</v>
      </c>
      <c r="BL57" s="12" t="str">
        <f>IFERROR(VLOOKUP($A57,'All Running Order working doc'!$A$4:$CO$60,BL$100,FALSE),"-")</f>
        <v>-</v>
      </c>
      <c r="BM57" s="12" t="str">
        <f>IFERROR(VLOOKUP($A57,'All Running Order working doc'!$A$4:$CO$60,BM$100,FALSE),"-")</f>
        <v>-</v>
      </c>
      <c r="BN57" s="12" t="str">
        <f>IFERROR(VLOOKUP($A57,'All Running Order working doc'!$A$4:$CO$60,BN$100,FALSE),"-")</f>
        <v>-</v>
      </c>
      <c r="BO57" s="12" t="str">
        <f>IFERROR(VLOOKUP($A57,'All Running Order working doc'!$A$4:$CO$60,BO$100,FALSE),"-")</f>
        <v>-</v>
      </c>
      <c r="BP57" s="12" t="str">
        <f>IFERROR(VLOOKUP($A57,'All Running Order working doc'!$A$4:$CO$60,BP$100,FALSE),"-")</f>
        <v>-</v>
      </c>
      <c r="BQ57" s="12" t="str">
        <f>IFERROR(VLOOKUP($A57,'All Running Order working doc'!$A$4:$CO$60,BQ$100,FALSE),"-")</f>
        <v>-</v>
      </c>
      <c r="BR57" s="12" t="str">
        <f>IFERROR(VLOOKUP($A57,'All Running Order working doc'!$A$4:$CO$60,BR$100,FALSE),"-")</f>
        <v>-</v>
      </c>
      <c r="BS57" s="12" t="str">
        <f>IFERROR(VLOOKUP($A57,'All Running Order working doc'!$A$4:$CO$60,BS$100,FALSE),"-")</f>
        <v>-</v>
      </c>
      <c r="BT57" s="12" t="str">
        <f>IFERROR(VLOOKUP($A57,'All Running Order working doc'!$A$4:$CO$60,BT$100,FALSE),"-")</f>
        <v>-</v>
      </c>
      <c r="BU57" s="12" t="str">
        <f>IFERROR(VLOOKUP($A57,'All Running Order working doc'!$A$4:$CO$60,BU$100,FALSE),"-")</f>
        <v>-</v>
      </c>
      <c r="BV57" s="12" t="str">
        <f>IFERROR(VLOOKUP($A57,'All Running Order working doc'!$A$4:$CO$60,BV$100,FALSE),"-")</f>
        <v>-</v>
      </c>
      <c r="BW57" s="12" t="str">
        <f>IFERROR(VLOOKUP($A57,'All Running Order working doc'!$A$4:$CO$60,BW$100,FALSE),"-")</f>
        <v>-</v>
      </c>
      <c r="BX57" s="12" t="str">
        <f>IFERROR(VLOOKUP($A57,'All Running Order working doc'!$A$4:$CO$60,BX$100,FALSE),"-")</f>
        <v>-</v>
      </c>
      <c r="BY57" s="12" t="str">
        <f>IFERROR(VLOOKUP($A57,'All Running Order working doc'!$A$4:$CO$60,BY$100,FALSE),"-")</f>
        <v>-</v>
      </c>
      <c r="BZ57" s="12" t="str">
        <f>IFERROR(VLOOKUP($A57,'All Running Order working doc'!$A$4:$CO$60,BZ$100,FALSE),"-")</f>
        <v>-</v>
      </c>
      <c r="CA57" s="12" t="str">
        <f>IFERROR(VLOOKUP($A57,'All Running Order working doc'!$A$4:$CO$60,CA$100,FALSE),"-")</f>
        <v>-</v>
      </c>
      <c r="CB57" s="12" t="str">
        <f>IFERROR(VLOOKUP($A57,'All Running Order working doc'!$A$4:$CO$60,CB$100,FALSE),"-")</f>
        <v>-</v>
      </c>
      <c r="CC57" s="12" t="str">
        <f>IFERROR(VLOOKUP($A57,'All Running Order working doc'!$A$4:$CO$60,CC$100,FALSE),"-")</f>
        <v>-</v>
      </c>
      <c r="CD57" s="12" t="str">
        <f>IFERROR(VLOOKUP($A57,'All Running Order working doc'!$A$4:$CO$60,CD$100,FALSE),"-")</f>
        <v>-</v>
      </c>
      <c r="CE57" s="12" t="str">
        <f>IFERROR(VLOOKUP($A57,'All Running Order working doc'!$A$4:$CO$60,CE$100,FALSE),"-")</f>
        <v>-</v>
      </c>
      <c r="CF57" s="12" t="str">
        <f>IFERROR(VLOOKUP($A57,'All Running Order working doc'!$A$4:$CO$60,CF$100,FALSE),"-")</f>
        <v>-</v>
      </c>
      <c r="CG57" s="12" t="str">
        <f>IFERROR(VLOOKUP($A57,'All Running Order working doc'!$A$4:$CO$60,CG$100,FALSE),"-")</f>
        <v>-</v>
      </c>
      <c r="CH57" s="12" t="str">
        <f>IFERROR(VLOOKUP($A57,'All Running Order working doc'!$A$4:$CO$60,CH$100,FALSE),"-")</f>
        <v>-</v>
      </c>
      <c r="CI57" s="12" t="str">
        <f>IFERROR(VLOOKUP($A57,'All Running Order working doc'!$A$4:$CO$60,CI$100,FALSE),"-")</f>
        <v>-</v>
      </c>
      <c r="CJ57" s="12" t="str">
        <f>IFERROR(VLOOKUP($A57,'All Running Order working doc'!$A$4:$CO$60,CJ$100,FALSE),"-")</f>
        <v>-</v>
      </c>
      <c r="CK57" s="12" t="str">
        <f>IFERROR(VLOOKUP($A57,'All Running Order working doc'!$A$4:$CO$60,CK$100,FALSE),"-")</f>
        <v>-</v>
      </c>
      <c r="CL57" s="12" t="str">
        <f>IFERROR(VLOOKUP($A57,'All Running Order working doc'!$A$4:$CO$60,CL$100,FALSE),"-")</f>
        <v>-</v>
      </c>
      <c r="CM57" s="12" t="str">
        <f>IFERROR(VLOOKUP($A57,'All Running Order working doc'!$A$4:$CO$60,CM$100,FALSE),"-")</f>
        <v>-</v>
      </c>
      <c r="CN57" s="12" t="str">
        <f>IFERROR(VLOOKUP($A57,'All Running Order working doc'!$A$4:$CO$60,CN$100,FALSE),"-")</f>
        <v>-</v>
      </c>
      <c r="CQ57" s="3">
        <v>54</v>
      </c>
    </row>
    <row r="58" spans="1:95" x14ac:dyDescent="0.3">
      <c r="A58" s="3" t="str">
        <f>CONCATENATE(Constants!$B$2,CQ58,)</f>
        <v>Red IRS55</v>
      </c>
      <c r="B58" s="12" t="str">
        <f>IFERROR(VLOOKUP($A58,'All Running Order working doc'!$A$4:$CO$60,B$100,FALSE),"-")</f>
        <v>-</v>
      </c>
      <c r="C58" s="12" t="str">
        <f>IFERROR(VLOOKUP($A58,'All Running Order working doc'!$A$4:$CO$60,C$100,FALSE),"-")</f>
        <v>-</v>
      </c>
      <c r="D58" s="12" t="str">
        <f>IFERROR(VLOOKUP($A58,'All Running Order working doc'!$A$4:$CO$60,D$100,FALSE),"-")</f>
        <v>-</v>
      </c>
      <c r="E58" s="12" t="str">
        <f>IFERROR(VLOOKUP($A58,'All Running Order working doc'!$A$4:$CO$60,E$100,FALSE),"-")</f>
        <v>-</v>
      </c>
      <c r="F58" s="12" t="str">
        <f>IFERROR(VLOOKUP($A58,'All Running Order working doc'!$A$4:$CO$60,F$100,FALSE),"-")</f>
        <v>-</v>
      </c>
      <c r="G58" s="12" t="str">
        <f>IFERROR(VLOOKUP($A58,'All Running Order working doc'!$A$4:$CO$60,G$100,FALSE),"-")</f>
        <v>-</v>
      </c>
      <c r="H58" s="12" t="str">
        <f>IFERROR(VLOOKUP($A58,'All Running Order working doc'!$A$4:$CO$60,H$100,FALSE),"-")</f>
        <v>-</v>
      </c>
      <c r="I58" s="12" t="str">
        <f>IFERROR(VLOOKUP($A58,'All Running Order working doc'!$A$4:$CO$60,I$100,FALSE),"-")</f>
        <v>-</v>
      </c>
      <c r="J58" s="12" t="str">
        <f>IFERROR(VLOOKUP($A58,'All Running Order working doc'!$A$4:$CO$60,J$100,FALSE),"-")</f>
        <v>-</v>
      </c>
      <c r="K58" s="12" t="str">
        <f>IFERROR(VLOOKUP($A58,'All Running Order working doc'!$A$4:$CO$60,K$100,FALSE),"-")</f>
        <v>-</v>
      </c>
      <c r="L58" s="12" t="str">
        <f>IFERROR(VLOOKUP($A58,'All Running Order working doc'!$A$4:$CO$60,L$100,FALSE),"-")</f>
        <v>-</v>
      </c>
      <c r="M58" s="12" t="str">
        <f>IFERROR(VLOOKUP($A58,'All Running Order working doc'!$A$4:$CO$60,M$100,FALSE),"-")</f>
        <v>-</v>
      </c>
      <c r="N58" s="12" t="str">
        <f>IFERROR(VLOOKUP($A58,'All Running Order working doc'!$A$4:$CO$60,N$100,FALSE),"-")</f>
        <v>-</v>
      </c>
      <c r="O58" s="12" t="str">
        <f>IFERROR(VLOOKUP($A58,'All Running Order working doc'!$A$4:$CO$60,O$100,FALSE),"-")</f>
        <v>-</v>
      </c>
      <c r="P58" s="12" t="str">
        <f>IFERROR(VLOOKUP($A58,'All Running Order working doc'!$A$4:$CO$60,P$100,FALSE),"-")</f>
        <v>-</v>
      </c>
      <c r="Q58" s="12" t="str">
        <f>IFERROR(VLOOKUP($A58,'All Running Order working doc'!$A$4:$CO$60,Q$100,FALSE),"-")</f>
        <v>-</v>
      </c>
      <c r="R58" s="12" t="str">
        <f>IFERROR(VLOOKUP($A58,'All Running Order working doc'!$A$4:$CO$60,R$100,FALSE),"-")</f>
        <v>-</v>
      </c>
      <c r="S58" s="12" t="str">
        <f>IFERROR(VLOOKUP($A58,'All Running Order working doc'!$A$4:$CO$60,S$100,FALSE),"-")</f>
        <v>-</v>
      </c>
      <c r="T58" s="12" t="str">
        <f>IFERROR(VLOOKUP($A58,'All Running Order working doc'!$A$4:$CO$60,T$100,FALSE),"-")</f>
        <v>-</v>
      </c>
      <c r="U58" s="12" t="str">
        <f>IFERROR(VLOOKUP($A58,'All Running Order working doc'!$A$4:$CO$60,U$100,FALSE),"-")</f>
        <v>-</v>
      </c>
      <c r="V58" s="12" t="str">
        <f>IFERROR(VLOOKUP($A58,'All Running Order working doc'!$A$4:$CO$60,V$100,FALSE),"-")</f>
        <v>-</v>
      </c>
      <c r="W58" s="12" t="str">
        <f>IFERROR(VLOOKUP($A58,'All Running Order working doc'!$A$4:$CO$60,W$100,FALSE),"-")</f>
        <v>-</v>
      </c>
      <c r="X58" s="12" t="str">
        <f>IFERROR(VLOOKUP($A58,'All Running Order working doc'!$A$4:$CO$60,X$100,FALSE),"-")</f>
        <v>-</v>
      </c>
      <c r="Y58" s="12" t="str">
        <f>IFERROR(VLOOKUP($A58,'All Running Order working doc'!$A$4:$CO$60,Y$100,FALSE),"-")</f>
        <v>-</v>
      </c>
      <c r="Z58" s="12" t="str">
        <f>IFERROR(VLOOKUP($A58,'All Running Order working doc'!$A$4:$CO$60,Z$100,FALSE),"-")</f>
        <v>-</v>
      </c>
      <c r="AA58" s="12" t="str">
        <f>IFERROR(VLOOKUP($A58,'All Running Order working doc'!$A$4:$CO$60,AA$100,FALSE),"-")</f>
        <v>-</v>
      </c>
      <c r="AB58" s="12" t="str">
        <f>IFERROR(VLOOKUP($A58,'All Running Order working doc'!$A$4:$CO$60,AB$100,FALSE),"-")</f>
        <v>-</v>
      </c>
      <c r="AC58" s="12" t="str">
        <f>IFERROR(VLOOKUP($A58,'All Running Order working doc'!$A$4:$CO$60,AC$100,FALSE),"-")</f>
        <v>-</v>
      </c>
      <c r="AD58" s="12" t="str">
        <f>IFERROR(VLOOKUP($A58,'All Running Order working doc'!$A$4:$CO$60,AD$100,FALSE),"-")</f>
        <v>-</v>
      </c>
      <c r="AE58" s="12" t="str">
        <f>IFERROR(VLOOKUP($A58,'All Running Order working doc'!$A$4:$CO$60,AE$100,FALSE),"-")</f>
        <v>-</v>
      </c>
      <c r="AF58" s="12" t="str">
        <f>IFERROR(VLOOKUP($A58,'All Running Order working doc'!$A$4:$CO$60,AF$100,FALSE),"-")</f>
        <v>-</v>
      </c>
      <c r="AG58" s="12" t="str">
        <f>IFERROR(VLOOKUP($A58,'All Running Order working doc'!$A$4:$CO$60,AG$100,FALSE),"-")</f>
        <v>-</v>
      </c>
      <c r="AH58" s="12" t="str">
        <f>IFERROR(VLOOKUP($A58,'All Running Order working doc'!$A$4:$CO$60,AH$100,FALSE),"-")</f>
        <v>-</v>
      </c>
      <c r="AI58" s="12" t="str">
        <f>IFERROR(VLOOKUP($A58,'All Running Order working doc'!$A$4:$CO$60,AI$100,FALSE),"-")</f>
        <v>-</v>
      </c>
      <c r="AJ58" s="12" t="str">
        <f>IFERROR(VLOOKUP($A58,'All Running Order working doc'!$A$4:$CO$60,AJ$100,FALSE),"-")</f>
        <v>-</v>
      </c>
      <c r="AK58" s="12" t="str">
        <f>IFERROR(VLOOKUP($A58,'All Running Order working doc'!$A$4:$CO$60,AK$100,FALSE),"-")</f>
        <v>-</v>
      </c>
      <c r="AL58" s="12" t="str">
        <f>IFERROR(VLOOKUP($A58,'All Running Order working doc'!$A$4:$CO$60,AL$100,FALSE),"-")</f>
        <v>-</v>
      </c>
      <c r="AM58" s="12" t="str">
        <f>IFERROR(VLOOKUP($A58,'All Running Order working doc'!$A$4:$CO$60,AM$100,FALSE),"-")</f>
        <v>-</v>
      </c>
      <c r="AN58" s="12" t="str">
        <f>IFERROR(VLOOKUP($A58,'All Running Order working doc'!$A$4:$CO$60,AN$100,FALSE),"-")</f>
        <v>-</v>
      </c>
      <c r="AO58" s="12" t="str">
        <f>IFERROR(VLOOKUP($A58,'All Running Order working doc'!$A$4:$CO$60,AO$100,FALSE),"-")</f>
        <v>-</v>
      </c>
      <c r="AP58" s="12" t="str">
        <f>IFERROR(VLOOKUP($A58,'All Running Order working doc'!$A$4:$CO$60,AP$100,FALSE),"-")</f>
        <v>-</v>
      </c>
      <c r="AQ58" s="12" t="str">
        <f>IFERROR(VLOOKUP($A58,'All Running Order working doc'!$A$4:$CO$60,AQ$100,FALSE),"-")</f>
        <v>-</v>
      </c>
      <c r="AR58" s="12" t="str">
        <f>IFERROR(VLOOKUP($A58,'All Running Order working doc'!$A$4:$CO$60,AR$100,FALSE),"-")</f>
        <v>-</v>
      </c>
      <c r="AS58" s="12" t="str">
        <f>IFERROR(VLOOKUP($A58,'All Running Order working doc'!$A$4:$CO$60,AS$100,FALSE),"-")</f>
        <v>-</v>
      </c>
      <c r="AT58" s="12" t="str">
        <f>IFERROR(VLOOKUP($A58,'All Running Order working doc'!$A$4:$CO$60,AT$100,FALSE),"-")</f>
        <v>-</v>
      </c>
      <c r="AU58" s="12" t="str">
        <f>IFERROR(VLOOKUP($A58,'All Running Order working doc'!$A$4:$CO$60,AU$100,FALSE),"-")</f>
        <v>-</v>
      </c>
      <c r="AV58" s="12" t="str">
        <f>IFERROR(VLOOKUP($A58,'All Running Order working doc'!$A$4:$CO$60,AV$100,FALSE),"-")</f>
        <v>-</v>
      </c>
      <c r="AW58" s="12" t="str">
        <f>IFERROR(VLOOKUP($A58,'All Running Order working doc'!$A$4:$CO$60,AW$100,FALSE),"-")</f>
        <v>-</v>
      </c>
      <c r="AX58" s="12" t="str">
        <f>IFERROR(VLOOKUP($A58,'All Running Order working doc'!$A$4:$CO$60,AX$100,FALSE),"-")</f>
        <v>-</v>
      </c>
      <c r="AY58" s="12" t="str">
        <f>IFERROR(VLOOKUP($A58,'All Running Order working doc'!$A$4:$CO$60,AY$100,FALSE),"-")</f>
        <v>-</v>
      </c>
      <c r="AZ58" s="12" t="str">
        <f>IFERROR(VLOOKUP($A58,'All Running Order working doc'!$A$4:$CO$60,AZ$100,FALSE),"-")</f>
        <v>-</v>
      </c>
      <c r="BA58" s="12" t="str">
        <f>IFERROR(VLOOKUP($A58,'All Running Order working doc'!$A$4:$CO$60,BA$100,FALSE),"-")</f>
        <v>-</v>
      </c>
      <c r="BB58" s="12" t="str">
        <f>IFERROR(VLOOKUP($A58,'All Running Order working doc'!$A$4:$CO$60,BB$100,FALSE),"-")</f>
        <v>-</v>
      </c>
      <c r="BC58" s="12" t="str">
        <f>IFERROR(VLOOKUP($A58,'All Running Order working doc'!$A$4:$CO$60,BC$100,FALSE),"-")</f>
        <v>-</v>
      </c>
      <c r="BD58" s="12" t="str">
        <f>IFERROR(VLOOKUP($A58,'All Running Order working doc'!$A$4:$CO$60,BD$100,FALSE),"-")</f>
        <v>-</v>
      </c>
      <c r="BE58" s="12" t="str">
        <f>IFERROR(VLOOKUP($A58,'All Running Order working doc'!$A$4:$CO$60,BE$100,FALSE),"-")</f>
        <v>-</v>
      </c>
      <c r="BF58" s="12" t="str">
        <f>IFERROR(VLOOKUP($A58,'All Running Order working doc'!$A$4:$CO$60,BF$100,FALSE),"-")</f>
        <v>-</v>
      </c>
      <c r="BG58" s="12" t="str">
        <f>IFERROR(VLOOKUP($A58,'All Running Order working doc'!$A$4:$CO$60,BG$100,FALSE),"-")</f>
        <v>-</v>
      </c>
      <c r="BH58" s="12" t="str">
        <f>IFERROR(VLOOKUP($A58,'All Running Order working doc'!$A$4:$CO$60,BH$100,FALSE),"-")</f>
        <v>-</v>
      </c>
      <c r="BI58" s="12" t="str">
        <f>IFERROR(VLOOKUP($A58,'All Running Order working doc'!$A$4:$CO$60,BI$100,FALSE),"-")</f>
        <v>-</v>
      </c>
      <c r="BJ58" s="12" t="str">
        <f>IFERROR(VLOOKUP($A58,'All Running Order working doc'!$A$4:$CO$60,BJ$100,FALSE),"-")</f>
        <v>-</v>
      </c>
      <c r="BK58" s="12" t="str">
        <f>IFERROR(VLOOKUP($A58,'All Running Order working doc'!$A$4:$CO$60,BK$100,FALSE),"-")</f>
        <v>-</v>
      </c>
      <c r="BL58" s="12" t="str">
        <f>IFERROR(VLOOKUP($A58,'All Running Order working doc'!$A$4:$CO$60,BL$100,FALSE),"-")</f>
        <v>-</v>
      </c>
      <c r="BM58" s="12" t="str">
        <f>IFERROR(VLOOKUP($A58,'All Running Order working doc'!$A$4:$CO$60,BM$100,FALSE),"-")</f>
        <v>-</v>
      </c>
      <c r="BN58" s="12" t="str">
        <f>IFERROR(VLOOKUP($A58,'All Running Order working doc'!$A$4:$CO$60,BN$100,FALSE),"-")</f>
        <v>-</v>
      </c>
      <c r="BO58" s="12" t="str">
        <f>IFERROR(VLOOKUP($A58,'All Running Order working doc'!$A$4:$CO$60,BO$100,FALSE),"-")</f>
        <v>-</v>
      </c>
      <c r="BP58" s="12" t="str">
        <f>IFERROR(VLOOKUP($A58,'All Running Order working doc'!$A$4:$CO$60,BP$100,FALSE),"-")</f>
        <v>-</v>
      </c>
      <c r="BQ58" s="12" t="str">
        <f>IFERROR(VLOOKUP($A58,'All Running Order working doc'!$A$4:$CO$60,BQ$100,FALSE),"-")</f>
        <v>-</v>
      </c>
      <c r="BR58" s="12" t="str">
        <f>IFERROR(VLOOKUP($A58,'All Running Order working doc'!$A$4:$CO$60,BR$100,FALSE),"-")</f>
        <v>-</v>
      </c>
      <c r="BS58" s="12" t="str">
        <f>IFERROR(VLOOKUP($A58,'All Running Order working doc'!$A$4:$CO$60,BS$100,FALSE),"-")</f>
        <v>-</v>
      </c>
      <c r="BT58" s="12" t="str">
        <f>IFERROR(VLOOKUP($A58,'All Running Order working doc'!$A$4:$CO$60,BT$100,FALSE),"-")</f>
        <v>-</v>
      </c>
      <c r="BU58" s="12" t="str">
        <f>IFERROR(VLOOKUP($A58,'All Running Order working doc'!$A$4:$CO$60,BU$100,FALSE),"-")</f>
        <v>-</v>
      </c>
      <c r="BV58" s="12" t="str">
        <f>IFERROR(VLOOKUP($A58,'All Running Order working doc'!$A$4:$CO$60,BV$100,FALSE),"-")</f>
        <v>-</v>
      </c>
      <c r="BW58" s="12" t="str">
        <f>IFERROR(VLOOKUP($A58,'All Running Order working doc'!$A$4:$CO$60,BW$100,FALSE),"-")</f>
        <v>-</v>
      </c>
      <c r="BX58" s="12" t="str">
        <f>IFERROR(VLOOKUP($A58,'All Running Order working doc'!$A$4:$CO$60,BX$100,FALSE),"-")</f>
        <v>-</v>
      </c>
      <c r="BY58" s="12" t="str">
        <f>IFERROR(VLOOKUP($A58,'All Running Order working doc'!$A$4:$CO$60,BY$100,FALSE),"-")</f>
        <v>-</v>
      </c>
      <c r="BZ58" s="12" t="str">
        <f>IFERROR(VLOOKUP($A58,'All Running Order working doc'!$A$4:$CO$60,BZ$100,FALSE),"-")</f>
        <v>-</v>
      </c>
      <c r="CA58" s="12" t="str">
        <f>IFERROR(VLOOKUP($A58,'All Running Order working doc'!$A$4:$CO$60,CA$100,FALSE),"-")</f>
        <v>-</v>
      </c>
      <c r="CB58" s="12" t="str">
        <f>IFERROR(VLOOKUP($A58,'All Running Order working doc'!$A$4:$CO$60,CB$100,FALSE),"-")</f>
        <v>-</v>
      </c>
      <c r="CC58" s="12" t="str">
        <f>IFERROR(VLOOKUP($A58,'All Running Order working doc'!$A$4:$CO$60,CC$100,FALSE),"-")</f>
        <v>-</v>
      </c>
      <c r="CD58" s="12" t="str">
        <f>IFERROR(VLOOKUP($A58,'All Running Order working doc'!$A$4:$CO$60,CD$100,FALSE),"-")</f>
        <v>-</v>
      </c>
      <c r="CE58" s="12" t="str">
        <f>IFERROR(VLOOKUP($A58,'All Running Order working doc'!$A$4:$CO$60,CE$100,FALSE),"-")</f>
        <v>-</v>
      </c>
      <c r="CF58" s="12" t="str">
        <f>IFERROR(VLOOKUP($A58,'All Running Order working doc'!$A$4:$CO$60,CF$100,FALSE),"-")</f>
        <v>-</v>
      </c>
      <c r="CG58" s="12" t="str">
        <f>IFERROR(VLOOKUP($A58,'All Running Order working doc'!$A$4:$CO$60,CG$100,FALSE),"-")</f>
        <v>-</v>
      </c>
      <c r="CH58" s="12" t="str">
        <f>IFERROR(VLOOKUP($A58,'All Running Order working doc'!$A$4:$CO$60,CH$100,FALSE),"-")</f>
        <v>-</v>
      </c>
      <c r="CI58" s="12" t="str">
        <f>IFERROR(VLOOKUP($A58,'All Running Order working doc'!$A$4:$CO$60,CI$100,FALSE),"-")</f>
        <v>-</v>
      </c>
      <c r="CJ58" s="12" t="str">
        <f>IFERROR(VLOOKUP($A58,'All Running Order working doc'!$A$4:$CO$60,CJ$100,FALSE),"-")</f>
        <v>-</v>
      </c>
      <c r="CK58" s="12" t="str">
        <f>IFERROR(VLOOKUP($A58,'All Running Order working doc'!$A$4:$CO$60,CK$100,FALSE),"-")</f>
        <v>-</v>
      </c>
      <c r="CL58" s="12" t="str">
        <f>IFERROR(VLOOKUP($A58,'All Running Order working doc'!$A$4:$CO$60,CL$100,FALSE),"-")</f>
        <v>-</v>
      </c>
      <c r="CM58" s="12" t="str">
        <f>IFERROR(VLOOKUP($A58,'All Running Order working doc'!$A$4:$CO$60,CM$100,FALSE),"-")</f>
        <v>-</v>
      </c>
      <c r="CN58" s="12" t="str">
        <f>IFERROR(VLOOKUP($A58,'All Running Order working doc'!$A$4:$CO$60,CN$100,FALSE),"-")</f>
        <v>-</v>
      </c>
      <c r="CQ58" s="3">
        <v>55</v>
      </c>
    </row>
    <row r="59" spans="1:95" x14ac:dyDescent="0.3">
      <c r="A59" s="3" t="str">
        <f>CONCATENATE(Constants!$B$2,CQ59,)</f>
        <v>Red IRS56</v>
      </c>
      <c r="B59" s="12" t="str">
        <f>IFERROR(VLOOKUP($A59,'All Running Order working doc'!$A$4:$CO$60,B$100,FALSE),"-")</f>
        <v>-</v>
      </c>
      <c r="C59" s="12" t="str">
        <f>IFERROR(VLOOKUP($A59,'All Running Order working doc'!$A$4:$CO$60,C$100,FALSE),"-")</f>
        <v>-</v>
      </c>
      <c r="D59" s="12" t="str">
        <f>IFERROR(VLOOKUP($A59,'All Running Order working doc'!$A$4:$CO$60,D$100,FALSE),"-")</f>
        <v>-</v>
      </c>
      <c r="E59" s="12" t="str">
        <f>IFERROR(VLOOKUP($A59,'All Running Order working doc'!$A$4:$CO$60,E$100,FALSE),"-")</f>
        <v>-</v>
      </c>
      <c r="F59" s="12" t="str">
        <f>IFERROR(VLOOKUP($A59,'All Running Order working doc'!$A$4:$CO$60,F$100,FALSE),"-")</f>
        <v>-</v>
      </c>
      <c r="G59" s="12" t="str">
        <f>IFERROR(VLOOKUP($A59,'All Running Order working doc'!$A$4:$CO$60,G$100,FALSE),"-")</f>
        <v>-</v>
      </c>
      <c r="H59" s="12" t="str">
        <f>IFERROR(VLOOKUP($A59,'All Running Order working doc'!$A$4:$CO$60,H$100,FALSE),"-")</f>
        <v>-</v>
      </c>
      <c r="I59" s="12" t="str">
        <f>IFERROR(VLOOKUP($A59,'All Running Order working doc'!$A$4:$CO$60,I$100,FALSE),"-")</f>
        <v>-</v>
      </c>
      <c r="J59" s="12" t="str">
        <f>IFERROR(VLOOKUP($A59,'All Running Order working doc'!$A$4:$CO$60,J$100,FALSE),"-")</f>
        <v>-</v>
      </c>
      <c r="K59" s="12" t="str">
        <f>IFERROR(VLOOKUP($A59,'All Running Order working doc'!$A$4:$CO$60,K$100,FALSE),"-")</f>
        <v>-</v>
      </c>
      <c r="L59" s="12" t="str">
        <f>IFERROR(VLOOKUP($A59,'All Running Order working doc'!$A$4:$CO$60,L$100,FALSE),"-")</f>
        <v>-</v>
      </c>
      <c r="M59" s="12" t="str">
        <f>IFERROR(VLOOKUP($A59,'All Running Order working doc'!$A$4:$CO$60,M$100,FALSE),"-")</f>
        <v>-</v>
      </c>
      <c r="N59" s="12" t="str">
        <f>IFERROR(VLOOKUP($A59,'All Running Order working doc'!$A$4:$CO$60,N$100,FALSE),"-")</f>
        <v>-</v>
      </c>
      <c r="O59" s="12" t="str">
        <f>IFERROR(VLOOKUP($A59,'All Running Order working doc'!$A$4:$CO$60,O$100,FALSE),"-")</f>
        <v>-</v>
      </c>
      <c r="P59" s="12" t="str">
        <f>IFERROR(VLOOKUP($A59,'All Running Order working doc'!$A$4:$CO$60,P$100,FALSE),"-")</f>
        <v>-</v>
      </c>
      <c r="Q59" s="12" t="str">
        <f>IFERROR(VLOOKUP($A59,'All Running Order working doc'!$A$4:$CO$60,Q$100,FALSE),"-")</f>
        <v>-</v>
      </c>
      <c r="R59" s="12" t="str">
        <f>IFERROR(VLOOKUP($A59,'All Running Order working doc'!$A$4:$CO$60,R$100,FALSE),"-")</f>
        <v>-</v>
      </c>
      <c r="S59" s="12" t="str">
        <f>IFERROR(VLOOKUP($A59,'All Running Order working doc'!$A$4:$CO$60,S$100,FALSE),"-")</f>
        <v>-</v>
      </c>
      <c r="T59" s="12" t="str">
        <f>IFERROR(VLOOKUP($A59,'All Running Order working doc'!$A$4:$CO$60,T$100,FALSE),"-")</f>
        <v>-</v>
      </c>
      <c r="U59" s="12" t="str">
        <f>IFERROR(VLOOKUP($A59,'All Running Order working doc'!$A$4:$CO$60,U$100,FALSE),"-")</f>
        <v>-</v>
      </c>
      <c r="V59" s="12" t="str">
        <f>IFERROR(VLOOKUP($A59,'All Running Order working doc'!$A$4:$CO$60,V$100,FALSE),"-")</f>
        <v>-</v>
      </c>
      <c r="W59" s="12" t="str">
        <f>IFERROR(VLOOKUP($A59,'All Running Order working doc'!$A$4:$CO$60,W$100,FALSE),"-")</f>
        <v>-</v>
      </c>
      <c r="X59" s="12" t="str">
        <f>IFERROR(VLOOKUP($A59,'All Running Order working doc'!$A$4:$CO$60,X$100,FALSE),"-")</f>
        <v>-</v>
      </c>
      <c r="Y59" s="12" t="str">
        <f>IFERROR(VLOOKUP($A59,'All Running Order working doc'!$A$4:$CO$60,Y$100,FALSE),"-")</f>
        <v>-</v>
      </c>
      <c r="Z59" s="12" t="str">
        <f>IFERROR(VLOOKUP($A59,'All Running Order working doc'!$A$4:$CO$60,Z$100,FALSE),"-")</f>
        <v>-</v>
      </c>
      <c r="AA59" s="12" t="str">
        <f>IFERROR(VLOOKUP($A59,'All Running Order working doc'!$A$4:$CO$60,AA$100,FALSE),"-")</f>
        <v>-</v>
      </c>
      <c r="AB59" s="12" t="str">
        <f>IFERROR(VLOOKUP($A59,'All Running Order working doc'!$A$4:$CO$60,AB$100,FALSE),"-")</f>
        <v>-</v>
      </c>
      <c r="AC59" s="12" t="str">
        <f>IFERROR(VLOOKUP($A59,'All Running Order working doc'!$A$4:$CO$60,AC$100,FALSE),"-")</f>
        <v>-</v>
      </c>
      <c r="AD59" s="12" t="str">
        <f>IFERROR(VLOOKUP($A59,'All Running Order working doc'!$A$4:$CO$60,AD$100,FALSE),"-")</f>
        <v>-</v>
      </c>
      <c r="AE59" s="12" t="str">
        <f>IFERROR(VLOOKUP($A59,'All Running Order working doc'!$A$4:$CO$60,AE$100,FALSE),"-")</f>
        <v>-</v>
      </c>
      <c r="AF59" s="12" t="str">
        <f>IFERROR(VLOOKUP($A59,'All Running Order working doc'!$A$4:$CO$60,AF$100,FALSE),"-")</f>
        <v>-</v>
      </c>
      <c r="AG59" s="12" t="str">
        <f>IFERROR(VLOOKUP($A59,'All Running Order working doc'!$A$4:$CO$60,AG$100,FALSE),"-")</f>
        <v>-</v>
      </c>
      <c r="AH59" s="12" t="str">
        <f>IFERROR(VLOOKUP($A59,'All Running Order working doc'!$A$4:$CO$60,AH$100,FALSE),"-")</f>
        <v>-</v>
      </c>
      <c r="AI59" s="12" t="str">
        <f>IFERROR(VLOOKUP($A59,'All Running Order working doc'!$A$4:$CO$60,AI$100,FALSE),"-")</f>
        <v>-</v>
      </c>
      <c r="AJ59" s="12" t="str">
        <f>IFERROR(VLOOKUP($A59,'All Running Order working doc'!$A$4:$CO$60,AJ$100,FALSE),"-")</f>
        <v>-</v>
      </c>
      <c r="AK59" s="12" t="str">
        <f>IFERROR(VLOOKUP($A59,'All Running Order working doc'!$A$4:$CO$60,AK$100,FALSE),"-")</f>
        <v>-</v>
      </c>
      <c r="AL59" s="12" t="str">
        <f>IFERROR(VLOOKUP($A59,'All Running Order working doc'!$A$4:$CO$60,AL$100,FALSE),"-")</f>
        <v>-</v>
      </c>
      <c r="AM59" s="12" t="str">
        <f>IFERROR(VLOOKUP($A59,'All Running Order working doc'!$A$4:$CO$60,AM$100,FALSE),"-")</f>
        <v>-</v>
      </c>
      <c r="AN59" s="12" t="str">
        <f>IFERROR(VLOOKUP($A59,'All Running Order working doc'!$A$4:$CO$60,AN$100,FALSE),"-")</f>
        <v>-</v>
      </c>
      <c r="AO59" s="12" t="str">
        <f>IFERROR(VLOOKUP($A59,'All Running Order working doc'!$A$4:$CO$60,AO$100,FALSE),"-")</f>
        <v>-</v>
      </c>
      <c r="AP59" s="12" t="str">
        <f>IFERROR(VLOOKUP($A59,'All Running Order working doc'!$A$4:$CO$60,AP$100,FALSE),"-")</f>
        <v>-</v>
      </c>
      <c r="AQ59" s="12" t="str">
        <f>IFERROR(VLOOKUP($A59,'All Running Order working doc'!$A$4:$CO$60,AQ$100,FALSE),"-")</f>
        <v>-</v>
      </c>
      <c r="AR59" s="12" t="str">
        <f>IFERROR(VLOOKUP($A59,'All Running Order working doc'!$A$4:$CO$60,AR$100,FALSE),"-")</f>
        <v>-</v>
      </c>
      <c r="AS59" s="12" t="str">
        <f>IFERROR(VLOOKUP($A59,'All Running Order working doc'!$A$4:$CO$60,AS$100,FALSE),"-")</f>
        <v>-</v>
      </c>
      <c r="AT59" s="12" t="str">
        <f>IFERROR(VLOOKUP($A59,'All Running Order working doc'!$A$4:$CO$60,AT$100,FALSE),"-")</f>
        <v>-</v>
      </c>
      <c r="AU59" s="12" t="str">
        <f>IFERROR(VLOOKUP($A59,'All Running Order working doc'!$A$4:$CO$60,AU$100,FALSE),"-")</f>
        <v>-</v>
      </c>
      <c r="AV59" s="12" t="str">
        <f>IFERROR(VLOOKUP($A59,'All Running Order working doc'!$A$4:$CO$60,AV$100,FALSE),"-")</f>
        <v>-</v>
      </c>
      <c r="AW59" s="12" t="str">
        <f>IFERROR(VLOOKUP($A59,'All Running Order working doc'!$A$4:$CO$60,AW$100,FALSE),"-")</f>
        <v>-</v>
      </c>
      <c r="AX59" s="12" t="str">
        <f>IFERROR(VLOOKUP($A59,'All Running Order working doc'!$A$4:$CO$60,AX$100,FALSE),"-")</f>
        <v>-</v>
      </c>
      <c r="AY59" s="12" t="str">
        <f>IFERROR(VLOOKUP($A59,'All Running Order working doc'!$A$4:$CO$60,AY$100,FALSE),"-")</f>
        <v>-</v>
      </c>
      <c r="AZ59" s="12" t="str">
        <f>IFERROR(VLOOKUP($A59,'All Running Order working doc'!$A$4:$CO$60,AZ$100,FALSE),"-")</f>
        <v>-</v>
      </c>
      <c r="BA59" s="12" t="str">
        <f>IFERROR(VLOOKUP($A59,'All Running Order working doc'!$A$4:$CO$60,BA$100,FALSE),"-")</f>
        <v>-</v>
      </c>
      <c r="BB59" s="12" t="str">
        <f>IFERROR(VLOOKUP($A59,'All Running Order working doc'!$A$4:$CO$60,BB$100,FALSE),"-")</f>
        <v>-</v>
      </c>
      <c r="BC59" s="12" t="str">
        <f>IFERROR(VLOOKUP($A59,'All Running Order working doc'!$A$4:$CO$60,BC$100,FALSE),"-")</f>
        <v>-</v>
      </c>
      <c r="BD59" s="12" t="str">
        <f>IFERROR(VLOOKUP($A59,'All Running Order working doc'!$A$4:$CO$60,BD$100,FALSE),"-")</f>
        <v>-</v>
      </c>
      <c r="BE59" s="12" t="str">
        <f>IFERROR(VLOOKUP($A59,'All Running Order working doc'!$A$4:$CO$60,BE$100,FALSE),"-")</f>
        <v>-</v>
      </c>
      <c r="BF59" s="12" t="str">
        <f>IFERROR(VLOOKUP($A59,'All Running Order working doc'!$A$4:$CO$60,BF$100,FALSE),"-")</f>
        <v>-</v>
      </c>
      <c r="BG59" s="12" t="str">
        <f>IFERROR(VLOOKUP($A59,'All Running Order working doc'!$A$4:$CO$60,BG$100,FALSE),"-")</f>
        <v>-</v>
      </c>
      <c r="BH59" s="12" t="str">
        <f>IFERROR(VLOOKUP($A59,'All Running Order working doc'!$A$4:$CO$60,BH$100,FALSE),"-")</f>
        <v>-</v>
      </c>
      <c r="BI59" s="12" t="str">
        <f>IFERROR(VLOOKUP($A59,'All Running Order working doc'!$A$4:$CO$60,BI$100,FALSE),"-")</f>
        <v>-</v>
      </c>
      <c r="BJ59" s="12" t="str">
        <f>IFERROR(VLOOKUP($A59,'All Running Order working doc'!$A$4:$CO$60,BJ$100,FALSE),"-")</f>
        <v>-</v>
      </c>
      <c r="BK59" s="12" t="str">
        <f>IFERROR(VLOOKUP($A59,'All Running Order working doc'!$A$4:$CO$60,BK$100,FALSE),"-")</f>
        <v>-</v>
      </c>
      <c r="BL59" s="12" t="str">
        <f>IFERROR(VLOOKUP($A59,'All Running Order working doc'!$A$4:$CO$60,BL$100,FALSE),"-")</f>
        <v>-</v>
      </c>
      <c r="BM59" s="12" t="str">
        <f>IFERROR(VLOOKUP($A59,'All Running Order working doc'!$A$4:$CO$60,BM$100,FALSE),"-")</f>
        <v>-</v>
      </c>
      <c r="BN59" s="12" t="str">
        <f>IFERROR(VLOOKUP($A59,'All Running Order working doc'!$A$4:$CO$60,BN$100,FALSE),"-")</f>
        <v>-</v>
      </c>
      <c r="BO59" s="12" t="str">
        <f>IFERROR(VLOOKUP($A59,'All Running Order working doc'!$A$4:$CO$60,BO$100,FALSE),"-")</f>
        <v>-</v>
      </c>
      <c r="BP59" s="12" t="str">
        <f>IFERROR(VLOOKUP($A59,'All Running Order working doc'!$A$4:$CO$60,BP$100,FALSE),"-")</f>
        <v>-</v>
      </c>
      <c r="BQ59" s="12" t="str">
        <f>IFERROR(VLOOKUP($A59,'All Running Order working doc'!$A$4:$CO$60,BQ$100,FALSE),"-")</f>
        <v>-</v>
      </c>
      <c r="BR59" s="12" t="str">
        <f>IFERROR(VLOOKUP($A59,'All Running Order working doc'!$A$4:$CO$60,BR$100,FALSE),"-")</f>
        <v>-</v>
      </c>
      <c r="BS59" s="12" t="str">
        <f>IFERROR(VLOOKUP($A59,'All Running Order working doc'!$A$4:$CO$60,BS$100,FALSE),"-")</f>
        <v>-</v>
      </c>
      <c r="BT59" s="12" t="str">
        <f>IFERROR(VLOOKUP($A59,'All Running Order working doc'!$A$4:$CO$60,BT$100,FALSE),"-")</f>
        <v>-</v>
      </c>
      <c r="BU59" s="12" t="str">
        <f>IFERROR(VLOOKUP($A59,'All Running Order working doc'!$A$4:$CO$60,BU$100,FALSE),"-")</f>
        <v>-</v>
      </c>
      <c r="BV59" s="12" t="str">
        <f>IFERROR(VLOOKUP($A59,'All Running Order working doc'!$A$4:$CO$60,BV$100,FALSE),"-")</f>
        <v>-</v>
      </c>
      <c r="BW59" s="12" t="str">
        <f>IFERROR(VLOOKUP($A59,'All Running Order working doc'!$A$4:$CO$60,BW$100,FALSE),"-")</f>
        <v>-</v>
      </c>
      <c r="BX59" s="12" t="str">
        <f>IFERROR(VLOOKUP($A59,'All Running Order working doc'!$A$4:$CO$60,BX$100,FALSE),"-")</f>
        <v>-</v>
      </c>
      <c r="BY59" s="12" t="str">
        <f>IFERROR(VLOOKUP($A59,'All Running Order working doc'!$A$4:$CO$60,BY$100,FALSE),"-")</f>
        <v>-</v>
      </c>
      <c r="BZ59" s="12" t="str">
        <f>IFERROR(VLOOKUP($A59,'All Running Order working doc'!$A$4:$CO$60,BZ$100,FALSE),"-")</f>
        <v>-</v>
      </c>
      <c r="CA59" s="12" t="str">
        <f>IFERROR(VLOOKUP($A59,'All Running Order working doc'!$A$4:$CO$60,CA$100,FALSE),"-")</f>
        <v>-</v>
      </c>
      <c r="CB59" s="12" t="str">
        <f>IFERROR(VLOOKUP($A59,'All Running Order working doc'!$A$4:$CO$60,CB$100,FALSE),"-")</f>
        <v>-</v>
      </c>
      <c r="CC59" s="12" t="str">
        <f>IFERROR(VLOOKUP($A59,'All Running Order working doc'!$A$4:$CO$60,CC$100,FALSE),"-")</f>
        <v>-</v>
      </c>
      <c r="CD59" s="12" t="str">
        <f>IFERROR(VLOOKUP($A59,'All Running Order working doc'!$A$4:$CO$60,CD$100,FALSE),"-")</f>
        <v>-</v>
      </c>
      <c r="CE59" s="12" t="str">
        <f>IFERROR(VLOOKUP($A59,'All Running Order working doc'!$A$4:$CO$60,CE$100,FALSE),"-")</f>
        <v>-</v>
      </c>
      <c r="CF59" s="12" t="str">
        <f>IFERROR(VLOOKUP($A59,'All Running Order working doc'!$A$4:$CO$60,CF$100,FALSE),"-")</f>
        <v>-</v>
      </c>
      <c r="CG59" s="12" t="str">
        <f>IFERROR(VLOOKUP($A59,'All Running Order working doc'!$A$4:$CO$60,CG$100,FALSE),"-")</f>
        <v>-</v>
      </c>
      <c r="CH59" s="12" t="str">
        <f>IFERROR(VLOOKUP($A59,'All Running Order working doc'!$A$4:$CO$60,CH$100,FALSE),"-")</f>
        <v>-</v>
      </c>
      <c r="CI59" s="12" t="str">
        <f>IFERROR(VLOOKUP($A59,'All Running Order working doc'!$A$4:$CO$60,CI$100,FALSE),"-")</f>
        <v>-</v>
      </c>
      <c r="CJ59" s="12" t="str">
        <f>IFERROR(VLOOKUP($A59,'All Running Order working doc'!$A$4:$CO$60,CJ$100,FALSE),"-")</f>
        <v>-</v>
      </c>
      <c r="CK59" s="12" t="str">
        <f>IFERROR(VLOOKUP($A59,'All Running Order working doc'!$A$4:$CO$60,CK$100,FALSE),"-")</f>
        <v>-</v>
      </c>
      <c r="CL59" s="12" t="str">
        <f>IFERROR(VLOOKUP($A59,'All Running Order working doc'!$A$4:$CO$60,CL$100,FALSE),"-")</f>
        <v>-</v>
      </c>
      <c r="CM59" s="12" t="str">
        <f>IFERROR(VLOOKUP($A59,'All Running Order working doc'!$A$4:$CO$60,CM$100,FALSE),"-")</f>
        <v>-</v>
      </c>
      <c r="CN59" s="12" t="str">
        <f>IFERROR(VLOOKUP($A59,'All Running Order working doc'!$A$4:$CO$60,CN$100,FALSE),"-")</f>
        <v>-</v>
      </c>
      <c r="CQ59" s="3">
        <v>56</v>
      </c>
    </row>
    <row r="60" spans="1:95" x14ac:dyDescent="0.3">
      <c r="A60" s="3" t="str">
        <f>CONCATENATE(Constants!$B$2,CQ60,)</f>
        <v>Red IRS57</v>
      </c>
      <c r="B60" s="12" t="str">
        <f>IFERROR(VLOOKUP($A60,'All Running Order working doc'!$A$4:$CO$60,B$100,FALSE),"-")</f>
        <v>-</v>
      </c>
      <c r="C60" s="12" t="str">
        <f>IFERROR(VLOOKUP($A60,'All Running Order working doc'!$A$4:$CO$60,C$100,FALSE),"-")</f>
        <v>-</v>
      </c>
      <c r="D60" s="12" t="str">
        <f>IFERROR(VLOOKUP($A60,'All Running Order working doc'!$A$4:$CO$60,D$100,FALSE),"-")</f>
        <v>-</v>
      </c>
      <c r="E60" s="12" t="str">
        <f>IFERROR(VLOOKUP($A60,'All Running Order working doc'!$A$4:$CO$60,E$100,FALSE),"-")</f>
        <v>-</v>
      </c>
      <c r="F60" s="12" t="str">
        <f>IFERROR(VLOOKUP($A60,'All Running Order working doc'!$A$4:$CO$60,F$100,FALSE),"-")</f>
        <v>-</v>
      </c>
      <c r="G60" s="12" t="str">
        <f>IFERROR(VLOOKUP($A60,'All Running Order working doc'!$A$4:$CO$60,G$100,FALSE),"-")</f>
        <v>-</v>
      </c>
      <c r="H60" s="12" t="str">
        <f>IFERROR(VLOOKUP($A60,'All Running Order working doc'!$A$4:$CO$60,H$100,FALSE),"-")</f>
        <v>-</v>
      </c>
      <c r="I60" s="12" t="str">
        <f>IFERROR(VLOOKUP($A60,'All Running Order working doc'!$A$4:$CO$60,I$100,FALSE),"-")</f>
        <v>-</v>
      </c>
      <c r="J60" s="12" t="str">
        <f>IFERROR(VLOOKUP($A60,'All Running Order working doc'!$A$4:$CO$60,J$100,FALSE),"-")</f>
        <v>-</v>
      </c>
      <c r="K60" s="12" t="str">
        <f>IFERROR(VLOOKUP($A60,'All Running Order working doc'!$A$4:$CO$60,K$100,FALSE),"-")</f>
        <v>-</v>
      </c>
      <c r="L60" s="12" t="str">
        <f>IFERROR(VLOOKUP($A60,'All Running Order working doc'!$A$4:$CO$60,L$100,FALSE),"-")</f>
        <v>-</v>
      </c>
      <c r="M60" s="12" t="str">
        <f>IFERROR(VLOOKUP($A60,'All Running Order working doc'!$A$4:$CO$60,M$100,FALSE),"-")</f>
        <v>-</v>
      </c>
      <c r="N60" s="12" t="str">
        <f>IFERROR(VLOOKUP($A60,'All Running Order working doc'!$A$4:$CO$60,N$100,FALSE),"-")</f>
        <v>-</v>
      </c>
      <c r="O60" s="12" t="str">
        <f>IFERROR(VLOOKUP($A60,'All Running Order working doc'!$A$4:$CO$60,O$100,FALSE),"-")</f>
        <v>-</v>
      </c>
      <c r="P60" s="12" t="str">
        <f>IFERROR(VLOOKUP($A60,'All Running Order working doc'!$A$4:$CO$60,P$100,FALSE),"-")</f>
        <v>-</v>
      </c>
      <c r="Q60" s="12" t="str">
        <f>IFERROR(VLOOKUP($A60,'All Running Order working doc'!$A$4:$CO$60,Q$100,FALSE),"-")</f>
        <v>-</v>
      </c>
      <c r="R60" s="12" t="str">
        <f>IFERROR(VLOOKUP($A60,'All Running Order working doc'!$A$4:$CO$60,R$100,FALSE),"-")</f>
        <v>-</v>
      </c>
      <c r="S60" s="12" t="str">
        <f>IFERROR(VLOOKUP($A60,'All Running Order working doc'!$A$4:$CO$60,S$100,FALSE),"-")</f>
        <v>-</v>
      </c>
      <c r="T60" s="12" t="str">
        <f>IFERROR(VLOOKUP($A60,'All Running Order working doc'!$A$4:$CO$60,T$100,FALSE),"-")</f>
        <v>-</v>
      </c>
      <c r="U60" s="12" t="str">
        <f>IFERROR(VLOOKUP($A60,'All Running Order working doc'!$A$4:$CO$60,U$100,FALSE),"-")</f>
        <v>-</v>
      </c>
      <c r="V60" s="12" t="str">
        <f>IFERROR(VLOOKUP($A60,'All Running Order working doc'!$A$4:$CO$60,V$100,FALSE),"-")</f>
        <v>-</v>
      </c>
      <c r="W60" s="12" t="str">
        <f>IFERROR(VLOOKUP($A60,'All Running Order working doc'!$A$4:$CO$60,W$100,FALSE),"-")</f>
        <v>-</v>
      </c>
      <c r="X60" s="12" t="str">
        <f>IFERROR(VLOOKUP($A60,'All Running Order working doc'!$A$4:$CO$60,X$100,FALSE),"-")</f>
        <v>-</v>
      </c>
      <c r="Y60" s="12" t="str">
        <f>IFERROR(VLOOKUP($A60,'All Running Order working doc'!$A$4:$CO$60,Y$100,FALSE),"-")</f>
        <v>-</v>
      </c>
      <c r="Z60" s="12" t="str">
        <f>IFERROR(VLOOKUP($A60,'All Running Order working doc'!$A$4:$CO$60,Z$100,FALSE),"-")</f>
        <v>-</v>
      </c>
      <c r="AA60" s="12" t="str">
        <f>IFERROR(VLOOKUP($A60,'All Running Order working doc'!$A$4:$CO$60,AA$100,FALSE),"-")</f>
        <v>-</v>
      </c>
      <c r="AB60" s="12" t="str">
        <f>IFERROR(VLOOKUP($A60,'All Running Order working doc'!$A$4:$CO$60,AB$100,FALSE),"-")</f>
        <v>-</v>
      </c>
      <c r="AC60" s="12" t="str">
        <f>IFERROR(VLOOKUP($A60,'All Running Order working doc'!$A$4:$CO$60,AC$100,FALSE),"-")</f>
        <v>-</v>
      </c>
      <c r="AD60" s="12" t="str">
        <f>IFERROR(VLOOKUP($A60,'All Running Order working doc'!$A$4:$CO$60,AD$100,FALSE),"-")</f>
        <v>-</v>
      </c>
      <c r="AE60" s="12" t="str">
        <f>IFERROR(VLOOKUP($A60,'All Running Order working doc'!$A$4:$CO$60,AE$100,FALSE),"-")</f>
        <v>-</v>
      </c>
      <c r="AF60" s="12" t="str">
        <f>IFERROR(VLOOKUP($A60,'All Running Order working doc'!$A$4:$CO$60,AF$100,FALSE),"-")</f>
        <v>-</v>
      </c>
      <c r="AG60" s="12" t="str">
        <f>IFERROR(VLOOKUP($A60,'All Running Order working doc'!$A$4:$CO$60,AG$100,FALSE),"-")</f>
        <v>-</v>
      </c>
      <c r="AH60" s="12" t="str">
        <f>IFERROR(VLOOKUP($A60,'All Running Order working doc'!$A$4:$CO$60,AH$100,FALSE),"-")</f>
        <v>-</v>
      </c>
      <c r="AI60" s="12" t="str">
        <f>IFERROR(VLOOKUP($A60,'All Running Order working doc'!$A$4:$CO$60,AI$100,FALSE),"-")</f>
        <v>-</v>
      </c>
      <c r="AJ60" s="12" t="str">
        <f>IFERROR(VLOOKUP($A60,'All Running Order working doc'!$A$4:$CO$60,AJ$100,FALSE),"-")</f>
        <v>-</v>
      </c>
      <c r="AK60" s="12" t="str">
        <f>IFERROR(VLOOKUP($A60,'All Running Order working doc'!$A$4:$CO$60,AK$100,FALSE),"-")</f>
        <v>-</v>
      </c>
      <c r="AL60" s="12" t="str">
        <f>IFERROR(VLOOKUP($A60,'All Running Order working doc'!$A$4:$CO$60,AL$100,FALSE),"-")</f>
        <v>-</v>
      </c>
      <c r="AM60" s="12" t="str">
        <f>IFERROR(VLOOKUP($A60,'All Running Order working doc'!$A$4:$CO$60,AM$100,FALSE),"-")</f>
        <v>-</v>
      </c>
      <c r="AN60" s="12" t="str">
        <f>IFERROR(VLOOKUP($A60,'All Running Order working doc'!$A$4:$CO$60,AN$100,FALSE),"-")</f>
        <v>-</v>
      </c>
      <c r="AO60" s="12" t="str">
        <f>IFERROR(VLOOKUP($A60,'All Running Order working doc'!$A$4:$CO$60,AO$100,FALSE),"-")</f>
        <v>-</v>
      </c>
      <c r="AP60" s="12" t="str">
        <f>IFERROR(VLOOKUP($A60,'All Running Order working doc'!$A$4:$CO$60,AP$100,FALSE),"-")</f>
        <v>-</v>
      </c>
      <c r="AQ60" s="12" t="str">
        <f>IFERROR(VLOOKUP($A60,'All Running Order working doc'!$A$4:$CO$60,AQ$100,FALSE),"-")</f>
        <v>-</v>
      </c>
      <c r="AR60" s="12" t="str">
        <f>IFERROR(VLOOKUP($A60,'All Running Order working doc'!$A$4:$CO$60,AR$100,FALSE),"-")</f>
        <v>-</v>
      </c>
      <c r="AS60" s="12" t="str">
        <f>IFERROR(VLOOKUP($A60,'All Running Order working doc'!$A$4:$CO$60,AS$100,FALSE),"-")</f>
        <v>-</v>
      </c>
      <c r="AT60" s="12" t="str">
        <f>IFERROR(VLOOKUP($A60,'All Running Order working doc'!$A$4:$CO$60,AT$100,FALSE),"-")</f>
        <v>-</v>
      </c>
      <c r="AU60" s="12" t="str">
        <f>IFERROR(VLOOKUP($A60,'All Running Order working doc'!$A$4:$CO$60,AU$100,FALSE),"-")</f>
        <v>-</v>
      </c>
      <c r="AV60" s="12" t="str">
        <f>IFERROR(VLOOKUP($A60,'All Running Order working doc'!$A$4:$CO$60,AV$100,FALSE),"-")</f>
        <v>-</v>
      </c>
      <c r="AW60" s="12" t="str">
        <f>IFERROR(VLOOKUP($A60,'All Running Order working doc'!$A$4:$CO$60,AW$100,FALSE),"-")</f>
        <v>-</v>
      </c>
      <c r="AX60" s="12" t="str">
        <f>IFERROR(VLOOKUP($A60,'All Running Order working doc'!$A$4:$CO$60,AX$100,FALSE),"-")</f>
        <v>-</v>
      </c>
      <c r="AY60" s="12" t="str">
        <f>IFERROR(VLOOKUP($A60,'All Running Order working doc'!$A$4:$CO$60,AY$100,FALSE),"-")</f>
        <v>-</v>
      </c>
      <c r="AZ60" s="12" t="str">
        <f>IFERROR(VLOOKUP($A60,'All Running Order working doc'!$A$4:$CO$60,AZ$100,FALSE),"-")</f>
        <v>-</v>
      </c>
      <c r="BA60" s="12" t="str">
        <f>IFERROR(VLOOKUP($A60,'All Running Order working doc'!$A$4:$CO$60,BA$100,FALSE),"-")</f>
        <v>-</v>
      </c>
      <c r="BB60" s="12" t="str">
        <f>IFERROR(VLOOKUP($A60,'All Running Order working doc'!$A$4:$CO$60,BB$100,FALSE),"-")</f>
        <v>-</v>
      </c>
      <c r="BC60" s="12" t="str">
        <f>IFERROR(VLOOKUP($A60,'All Running Order working doc'!$A$4:$CO$60,BC$100,FALSE),"-")</f>
        <v>-</v>
      </c>
      <c r="BD60" s="12" t="str">
        <f>IFERROR(VLOOKUP($A60,'All Running Order working doc'!$A$4:$CO$60,BD$100,FALSE),"-")</f>
        <v>-</v>
      </c>
      <c r="BE60" s="12" t="str">
        <f>IFERROR(VLOOKUP($A60,'All Running Order working doc'!$A$4:$CO$60,BE$100,FALSE),"-")</f>
        <v>-</v>
      </c>
      <c r="BF60" s="12" t="str">
        <f>IFERROR(VLOOKUP($A60,'All Running Order working doc'!$A$4:$CO$60,BF$100,FALSE),"-")</f>
        <v>-</v>
      </c>
      <c r="BG60" s="12" t="str">
        <f>IFERROR(VLOOKUP($A60,'All Running Order working doc'!$A$4:$CO$60,BG$100,FALSE),"-")</f>
        <v>-</v>
      </c>
      <c r="BH60" s="12" t="str">
        <f>IFERROR(VLOOKUP($A60,'All Running Order working doc'!$A$4:$CO$60,BH$100,FALSE),"-")</f>
        <v>-</v>
      </c>
      <c r="BI60" s="12" t="str">
        <f>IFERROR(VLOOKUP($A60,'All Running Order working doc'!$A$4:$CO$60,BI$100,FALSE),"-")</f>
        <v>-</v>
      </c>
      <c r="BJ60" s="12" t="str">
        <f>IFERROR(VLOOKUP($A60,'All Running Order working doc'!$A$4:$CO$60,BJ$100,FALSE),"-")</f>
        <v>-</v>
      </c>
      <c r="BK60" s="12" t="str">
        <f>IFERROR(VLOOKUP($A60,'All Running Order working doc'!$A$4:$CO$60,BK$100,FALSE),"-")</f>
        <v>-</v>
      </c>
      <c r="BL60" s="12" t="str">
        <f>IFERROR(VLOOKUP($A60,'All Running Order working doc'!$A$4:$CO$60,BL$100,FALSE),"-")</f>
        <v>-</v>
      </c>
      <c r="BM60" s="12" t="str">
        <f>IFERROR(VLOOKUP($A60,'All Running Order working doc'!$A$4:$CO$60,BM$100,FALSE),"-")</f>
        <v>-</v>
      </c>
      <c r="BN60" s="12" t="str">
        <f>IFERROR(VLOOKUP($A60,'All Running Order working doc'!$A$4:$CO$60,BN$100,FALSE),"-")</f>
        <v>-</v>
      </c>
      <c r="BO60" s="12" t="str">
        <f>IFERROR(VLOOKUP($A60,'All Running Order working doc'!$A$4:$CO$60,BO$100,FALSE),"-")</f>
        <v>-</v>
      </c>
      <c r="BP60" s="12" t="str">
        <f>IFERROR(VLOOKUP($A60,'All Running Order working doc'!$A$4:$CO$60,BP$100,FALSE),"-")</f>
        <v>-</v>
      </c>
      <c r="BQ60" s="12" t="str">
        <f>IFERROR(VLOOKUP($A60,'All Running Order working doc'!$A$4:$CO$60,BQ$100,FALSE),"-")</f>
        <v>-</v>
      </c>
      <c r="BR60" s="12" t="str">
        <f>IFERROR(VLOOKUP($A60,'All Running Order working doc'!$A$4:$CO$60,BR$100,FALSE),"-")</f>
        <v>-</v>
      </c>
      <c r="BS60" s="12" t="str">
        <f>IFERROR(VLOOKUP($A60,'All Running Order working doc'!$A$4:$CO$60,BS$100,FALSE),"-")</f>
        <v>-</v>
      </c>
      <c r="BT60" s="12" t="str">
        <f>IFERROR(VLOOKUP($A60,'All Running Order working doc'!$A$4:$CO$60,BT$100,FALSE),"-")</f>
        <v>-</v>
      </c>
      <c r="BU60" s="12" t="str">
        <f>IFERROR(VLOOKUP($A60,'All Running Order working doc'!$A$4:$CO$60,BU$100,FALSE),"-")</f>
        <v>-</v>
      </c>
      <c r="BV60" s="12" t="str">
        <f>IFERROR(VLOOKUP($A60,'All Running Order working doc'!$A$4:$CO$60,BV$100,FALSE),"-")</f>
        <v>-</v>
      </c>
      <c r="BW60" s="12" t="str">
        <f>IFERROR(VLOOKUP($A60,'All Running Order working doc'!$A$4:$CO$60,BW$100,FALSE),"-")</f>
        <v>-</v>
      </c>
      <c r="BX60" s="12" t="str">
        <f>IFERROR(VLOOKUP($A60,'All Running Order working doc'!$A$4:$CO$60,BX$100,FALSE),"-")</f>
        <v>-</v>
      </c>
      <c r="BY60" s="12" t="str">
        <f>IFERROR(VLOOKUP($A60,'All Running Order working doc'!$A$4:$CO$60,BY$100,FALSE),"-")</f>
        <v>-</v>
      </c>
      <c r="BZ60" s="12" t="str">
        <f>IFERROR(VLOOKUP($A60,'All Running Order working doc'!$A$4:$CO$60,BZ$100,FALSE),"-")</f>
        <v>-</v>
      </c>
      <c r="CA60" s="12" t="str">
        <f>IFERROR(VLOOKUP($A60,'All Running Order working doc'!$A$4:$CO$60,CA$100,FALSE),"-")</f>
        <v>-</v>
      </c>
      <c r="CB60" s="12" t="str">
        <f>IFERROR(VLOOKUP($A60,'All Running Order working doc'!$A$4:$CO$60,CB$100,FALSE),"-")</f>
        <v>-</v>
      </c>
      <c r="CC60" s="12" t="str">
        <f>IFERROR(VLOOKUP($A60,'All Running Order working doc'!$A$4:$CO$60,CC$100,FALSE),"-")</f>
        <v>-</v>
      </c>
      <c r="CD60" s="12" t="str">
        <f>IFERROR(VLOOKUP($A60,'All Running Order working doc'!$A$4:$CO$60,CD$100,FALSE),"-")</f>
        <v>-</v>
      </c>
      <c r="CE60" s="12" t="str">
        <f>IFERROR(VLOOKUP($A60,'All Running Order working doc'!$A$4:$CO$60,CE$100,FALSE),"-")</f>
        <v>-</v>
      </c>
      <c r="CF60" s="12" t="str">
        <f>IFERROR(VLOOKUP($A60,'All Running Order working doc'!$A$4:$CO$60,CF$100,FALSE),"-")</f>
        <v>-</v>
      </c>
      <c r="CG60" s="12" t="str">
        <f>IFERROR(VLOOKUP($A60,'All Running Order working doc'!$A$4:$CO$60,CG$100,FALSE),"-")</f>
        <v>-</v>
      </c>
      <c r="CH60" s="12" t="str">
        <f>IFERROR(VLOOKUP($A60,'All Running Order working doc'!$A$4:$CO$60,CH$100,FALSE),"-")</f>
        <v>-</v>
      </c>
      <c r="CI60" s="12" t="str">
        <f>IFERROR(VLOOKUP($A60,'All Running Order working doc'!$A$4:$CO$60,CI$100,FALSE),"-")</f>
        <v>-</v>
      </c>
      <c r="CJ60" s="12" t="str">
        <f>IFERROR(VLOOKUP($A60,'All Running Order working doc'!$A$4:$CO$60,CJ$100,FALSE),"-")</f>
        <v>-</v>
      </c>
      <c r="CK60" s="12" t="str">
        <f>IFERROR(VLOOKUP($A60,'All Running Order working doc'!$A$4:$CO$60,CK$100,FALSE),"-")</f>
        <v>-</v>
      </c>
      <c r="CL60" s="12" t="str">
        <f>IFERROR(VLOOKUP($A60,'All Running Order working doc'!$A$4:$CO$60,CL$100,FALSE),"-")</f>
        <v>-</v>
      </c>
      <c r="CM60" s="12" t="str">
        <f>IFERROR(VLOOKUP($A60,'All Running Order working doc'!$A$4:$CO$60,CM$100,FALSE),"-")</f>
        <v>-</v>
      </c>
      <c r="CN60" s="12" t="str">
        <f>IFERROR(VLOOKUP($A60,'All Running Order working doc'!$A$4:$CO$60,CN$100,FALSE),"-")</f>
        <v>-</v>
      </c>
      <c r="CQ60" s="3">
        <v>57</v>
      </c>
    </row>
    <row r="80" spans="1:1" x14ac:dyDescent="0.3">
      <c r="A80" s="3" t="s">
        <v>55</v>
      </c>
    </row>
    <row r="100" spans="1:92" x14ac:dyDescent="0.3">
      <c r="A100" s="3">
        <v>1</v>
      </c>
      <c r="B100" s="3">
        <v>3</v>
      </c>
      <c r="C100" s="3">
        <v>4</v>
      </c>
      <c r="D100" s="3">
        <v>5</v>
      </c>
      <c r="E100" s="3">
        <v>6</v>
      </c>
      <c r="F100" s="3">
        <v>7</v>
      </c>
      <c r="G100" s="3">
        <v>8</v>
      </c>
      <c r="H100" s="3">
        <v>9</v>
      </c>
      <c r="I100" s="3">
        <v>10</v>
      </c>
      <c r="J100" s="3">
        <v>11</v>
      </c>
      <c r="K100" s="3">
        <v>12</v>
      </c>
      <c r="L100" s="3">
        <v>13</v>
      </c>
      <c r="M100" s="3">
        <v>14</v>
      </c>
      <c r="N100" s="3">
        <v>15</v>
      </c>
      <c r="O100" s="3">
        <v>16</v>
      </c>
      <c r="P100" s="3">
        <v>17</v>
      </c>
      <c r="Q100" s="3">
        <v>18</v>
      </c>
      <c r="R100" s="3">
        <v>19</v>
      </c>
      <c r="S100" s="3">
        <v>20</v>
      </c>
      <c r="T100" s="3">
        <v>21</v>
      </c>
      <c r="U100" s="3">
        <v>22</v>
      </c>
      <c r="V100" s="3">
        <v>23</v>
      </c>
      <c r="W100" s="3">
        <v>24</v>
      </c>
      <c r="X100" s="3">
        <v>25</v>
      </c>
      <c r="Y100" s="3">
        <v>26</v>
      </c>
      <c r="Z100" s="3">
        <v>27</v>
      </c>
      <c r="AA100" s="3">
        <v>28</v>
      </c>
      <c r="AB100" s="3">
        <v>29</v>
      </c>
      <c r="AC100" s="3">
        <v>30</v>
      </c>
      <c r="AD100" s="3">
        <v>31</v>
      </c>
      <c r="AE100" s="3">
        <v>32</v>
      </c>
      <c r="AF100" s="3">
        <v>33</v>
      </c>
      <c r="AG100" s="3">
        <v>34</v>
      </c>
      <c r="AH100" s="3">
        <v>35</v>
      </c>
      <c r="AI100" s="3">
        <v>36</v>
      </c>
      <c r="AJ100" s="3">
        <v>37</v>
      </c>
      <c r="AK100" s="3">
        <v>38</v>
      </c>
      <c r="AL100" s="3">
        <v>39</v>
      </c>
      <c r="AM100" s="3">
        <v>40</v>
      </c>
      <c r="AN100" s="3">
        <v>41</v>
      </c>
      <c r="AO100" s="3">
        <v>42</v>
      </c>
      <c r="AP100" s="3">
        <v>43</v>
      </c>
      <c r="AQ100" s="3">
        <v>44</v>
      </c>
      <c r="AR100" s="3">
        <v>45</v>
      </c>
      <c r="AS100" s="3">
        <v>46</v>
      </c>
      <c r="AT100" s="3">
        <v>47</v>
      </c>
      <c r="AU100" s="3">
        <v>48</v>
      </c>
      <c r="AV100" s="3">
        <v>49</v>
      </c>
      <c r="AW100" s="3">
        <v>50</v>
      </c>
      <c r="AX100" s="3">
        <v>51</v>
      </c>
      <c r="AY100" s="3">
        <v>52</v>
      </c>
      <c r="AZ100" s="3">
        <v>53</v>
      </c>
      <c r="BA100" s="3">
        <v>54</v>
      </c>
      <c r="BB100" s="3">
        <v>55</v>
      </c>
      <c r="BC100" s="3">
        <v>56</v>
      </c>
      <c r="BD100" s="3">
        <v>57</v>
      </c>
      <c r="BE100" s="3">
        <v>58</v>
      </c>
      <c r="BF100" s="3">
        <v>59</v>
      </c>
      <c r="BG100" s="3">
        <v>60</v>
      </c>
      <c r="BH100" s="3">
        <v>61</v>
      </c>
      <c r="BI100" s="3">
        <v>62</v>
      </c>
      <c r="BJ100" s="3">
        <v>63</v>
      </c>
      <c r="BK100" s="3">
        <v>64</v>
      </c>
      <c r="BL100" s="3">
        <v>65</v>
      </c>
      <c r="BM100" s="3">
        <v>66</v>
      </c>
      <c r="BN100" s="3">
        <v>67</v>
      </c>
      <c r="BO100" s="3">
        <v>68</v>
      </c>
      <c r="BP100" s="3">
        <v>69</v>
      </c>
      <c r="BQ100" s="3">
        <v>70</v>
      </c>
      <c r="BR100" s="3">
        <v>71</v>
      </c>
      <c r="BS100" s="3">
        <v>72</v>
      </c>
      <c r="BT100" s="3">
        <v>73</v>
      </c>
      <c r="BU100" s="3">
        <v>74</v>
      </c>
      <c r="BV100" s="3">
        <v>75</v>
      </c>
      <c r="BW100" s="3">
        <v>76</v>
      </c>
      <c r="BX100" s="3">
        <v>77</v>
      </c>
      <c r="BY100" s="3">
        <v>78</v>
      </c>
      <c r="BZ100" s="3">
        <v>79</v>
      </c>
      <c r="CA100" s="3">
        <v>80</v>
      </c>
      <c r="CB100" s="3">
        <v>81</v>
      </c>
      <c r="CC100" s="3">
        <v>82</v>
      </c>
      <c r="CD100" s="3">
        <v>83</v>
      </c>
      <c r="CE100" s="3">
        <v>84</v>
      </c>
      <c r="CF100" s="3">
        <v>85</v>
      </c>
      <c r="CG100" s="3">
        <v>86</v>
      </c>
      <c r="CH100" s="3">
        <v>87</v>
      </c>
      <c r="CI100" s="3">
        <v>88</v>
      </c>
      <c r="CJ100" s="3">
        <v>89</v>
      </c>
      <c r="CK100" s="3">
        <v>90</v>
      </c>
      <c r="CL100" s="3">
        <v>91</v>
      </c>
      <c r="CM100" s="3">
        <v>92</v>
      </c>
      <c r="CN100" s="3">
        <v>93</v>
      </c>
    </row>
    <row r="1003" spans="6:6" x14ac:dyDescent="0.3">
      <c r="F1003" s="3" t="s">
        <v>45</v>
      </c>
    </row>
    <row r="1004" spans="6:6" x14ac:dyDescent="0.3">
      <c r="F1004" s="3" t="s">
        <v>52</v>
      </c>
    </row>
  </sheetData>
  <sheetProtection sheet="1" objects="1" scenarios="1" deleteRows="0"/>
  <mergeCells count="40">
    <mergeCell ref="CO1:CO2"/>
    <mergeCell ref="CN1:CN2"/>
    <mergeCell ref="CH1:CH2"/>
    <mergeCell ref="CI1:CI2"/>
    <mergeCell ref="CJ1:CJ2"/>
    <mergeCell ref="CK1:CK2"/>
    <mergeCell ref="CL1:CL2"/>
    <mergeCell ref="CM1:CM2"/>
    <mergeCell ref="H1:K1"/>
    <mergeCell ref="AX1:BG1"/>
    <mergeCell ref="BJ1:BM1"/>
    <mergeCell ref="BN1:BQ1"/>
    <mergeCell ref="BH1:BH2"/>
    <mergeCell ref="AJ1:AJ2"/>
    <mergeCell ref="AK1:AK2"/>
    <mergeCell ref="AL1:AU1"/>
    <mergeCell ref="AV1:AV2"/>
    <mergeCell ref="AW1:AW2"/>
    <mergeCell ref="L1:L2"/>
    <mergeCell ref="N1:N2"/>
    <mergeCell ref="O1:X1"/>
    <mergeCell ref="Y1:Y2"/>
    <mergeCell ref="Z1:AI1"/>
    <mergeCell ref="BI1:BI2"/>
    <mergeCell ref="BR1:BR2"/>
    <mergeCell ref="BS1:BS2"/>
    <mergeCell ref="BZ1:BZ2"/>
    <mergeCell ref="CA1:CA2"/>
    <mergeCell ref="BY1:BY2"/>
    <mergeCell ref="BT1:BT2"/>
    <mergeCell ref="BU1:BU2"/>
    <mergeCell ref="BV1:BV2"/>
    <mergeCell ref="BW1:BW2"/>
    <mergeCell ref="BX1:BX2"/>
    <mergeCell ref="CG1:CG2"/>
    <mergeCell ref="CB1:CB2"/>
    <mergeCell ref="CC1:CC2"/>
    <mergeCell ref="CD1:CD2"/>
    <mergeCell ref="CE1:CE2"/>
    <mergeCell ref="CF1:CF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004"/>
  <sheetViews>
    <sheetView topLeftCell="B1" zoomScale="80" zoomScaleNormal="80" workbookViewId="0">
      <selection activeCell="CM12" sqref="CM12"/>
    </sheetView>
  </sheetViews>
  <sheetFormatPr defaultColWidth="9.21875" defaultRowHeight="14.4" x14ac:dyDescent="0.3"/>
  <cols>
    <col min="1" max="1" width="9.21875" style="3" hidden="1" customWidth="1"/>
    <col min="2" max="2" width="4.5546875" style="3" bestFit="1" customWidth="1"/>
    <col min="3" max="4" width="20.77734375" style="22" customWidth="1"/>
    <col min="5" max="5" width="15.77734375" style="22" customWidth="1"/>
    <col min="6" max="6" width="5.77734375" style="3" customWidth="1"/>
    <col min="7" max="7" width="12.44140625" style="3" bestFit="1" customWidth="1"/>
    <col min="8" max="11" width="3" style="3" hidden="1" customWidth="1"/>
    <col min="12" max="12" width="7.77734375" style="3" bestFit="1" customWidth="1"/>
    <col min="13" max="14" width="9.21875" style="3" bestFit="1" customWidth="1"/>
    <col min="15" max="23" width="3" style="3" customWidth="1"/>
    <col min="24" max="24" width="3" style="3" hidden="1" customWidth="1"/>
    <col min="25" max="25" width="8.21875" style="3" bestFit="1" customWidth="1"/>
    <col min="26" max="34" width="3" style="3" customWidth="1"/>
    <col min="35" max="35" width="3" style="3" hidden="1" customWidth="1"/>
    <col min="36" max="36" width="8.21875" style="3" bestFit="1" customWidth="1"/>
    <col min="37" max="37" width="11.21875" style="3" bestFit="1" customWidth="1"/>
    <col min="38" max="46" width="3" style="3" customWidth="1"/>
    <col min="47" max="47" width="3" style="3" hidden="1" customWidth="1"/>
    <col min="48" max="48" width="8.21875" style="3" bestFit="1" customWidth="1"/>
    <col min="49" max="49" width="11.21875" style="3" hidden="1" customWidth="1"/>
    <col min="50" max="59" width="3" style="3" hidden="1" customWidth="1"/>
    <col min="60" max="60" width="8.21875" style="3" hidden="1" customWidth="1"/>
    <col min="61" max="61" width="8" style="3" bestFit="1" customWidth="1"/>
    <col min="62" max="64" width="3.77734375" style="3" customWidth="1"/>
    <col min="65" max="69" width="3.77734375" style="3" hidden="1" customWidth="1"/>
    <col min="70" max="70" width="9.21875" style="3" hidden="1" customWidth="1"/>
    <col min="71" max="71" width="9.21875" style="3" customWidth="1"/>
    <col min="72" max="72" width="8.44140625" style="3" hidden="1" customWidth="1"/>
    <col min="73" max="73" width="10.21875" style="3" bestFit="1" customWidth="1"/>
    <col min="74" max="74" width="8.44140625" style="3" hidden="1" customWidth="1"/>
    <col min="75" max="75" width="10.21875" style="3" bestFit="1" customWidth="1"/>
    <col min="76" max="76" width="7.21875" style="3" hidden="1" customWidth="1"/>
    <col min="77" max="77" width="10.21875" style="3" bestFit="1" customWidth="1"/>
    <col min="78" max="78" width="10.21875" style="3" hidden="1" customWidth="1"/>
    <col min="79" max="79" width="10.21875" style="3" customWidth="1"/>
    <col min="80" max="80" width="10.21875" style="3" hidden="1" customWidth="1"/>
    <col min="81" max="81" width="10.21875" style="3" customWidth="1"/>
    <col min="82" max="85" width="10.21875" style="3" hidden="1" customWidth="1"/>
    <col min="86" max="86" width="8" style="3" hidden="1" customWidth="1"/>
    <col min="87" max="87" width="12.44140625" style="3" hidden="1" customWidth="1"/>
    <col min="88" max="88" width="9.77734375" style="3" hidden="1" customWidth="1"/>
    <col min="89" max="89" width="10.21875" style="3" hidden="1" customWidth="1"/>
    <col min="90" max="90" width="12.21875" style="3" bestFit="1" customWidth="1"/>
    <col min="91" max="91" width="16.21875" style="3" bestFit="1" customWidth="1"/>
    <col min="92" max="92" width="14.21875" style="3" hidden="1" customWidth="1"/>
    <col min="93" max="94" width="9.21875" style="3"/>
    <col min="95" max="95" width="3.44140625" style="3" hidden="1" customWidth="1"/>
    <col min="96" max="16384" width="9.21875" style="3"/>
  </cols>
  <sheetData>
    <row r="1" spans="1:95" ht="51.75" customHeight="1" x14ac:dyDescent="0.3">
      <c r="B1" s="13"/>
      <c r="C1" s="20"/>
      <c r="D1" s="20"/>
      <c r="E1" s="20"/>
      <c r="F1" s="13"/>
      <c r="G1" s="13"/>
      <c r="H1" s="28" t="s">
        <v>0</v>
      </c>
      <c r="I1" s="28"/>
      <c r="J1" s="28"/>
      <c r="K1" s="28"/>
      <c r="L1" s="26" t="s">
        <v>1</v>
      </c>
      <c r="M1" s="1"/>
      <c r="N1" s="29" t="s">
        <v>2</v>
      </c>
      <c r="O1" s="30" t="s">
        <v>3</v>
      </c>
      <c r="P1" s="30"/>
      <c r="Q1" s="30"/>
      <c r="R1" s="30"/>
      <c r="S1" s="30"/>
      <c r="T1" s="30"/>
      <c r="U1" s="30"/>
      <c r="V1" s="30"/>
      <c r="W1" s="30"/>
      <c r="X1" s="30"/>
      <c r="Y1" s="28" t="s">
        <v>4</v>
      </c>
      <c r="Z1" s="30" t="s">
        <v>5</v>
      </c>
      <c r="AA1" s="30"/>
      <c r="AB1" s="30"/>
      <c r="AC1" s="30"/>
      <c r="AD1" s="30"/>
      <c r="AE1" s="30"/>
      <c r="AF1" s="30"/>
      <c r="AG1" s="30"/>
      <c r="AH1" s="30"/>
      <c r="AI1" s="30"/>
      <c r="AJ1" s="28" t="s">
        <v>4</v>
      </c>
      <c r="AK1" s="28" t="s">
        <v>6</v>
      </c>
      <c r="AL1" s="30" t="s">
        <v>7</v>
      </c>
      <c r="AM1" s="30"/>
      <c r="AN1" s="30"/>
      <c r="AO1" s="30"/>
      <c r="AP1" s="30"/>
      <c r="AQ1" s="30"/>
      <c r="AR1" s="30"/>
      <c r="AS1" s="30"/>
      <c r="AT1" s="30"/>
      <c r="AU1" s="30"/>
      <c r="AV1" s="28" t="s">
        <v>4</v>
      </c>
      <c r="AW1" s="28" t="s">
        <v>6</v>
      </c>
      <c r="AX1" s="30" t="s">
        <v>43</v>
      </c>
      <c r="AY1" s="30"/>
      <c r="AZ1" s="30"/>
      <c r="BA1" s="30"/>
      <c r="BB1" s="30"/>
      <c r="BC1" s="30"/>
      <c r="BD1" s="30"/>
      <c r="BE1" s="30"/>
      <c r="BF1" s="30"/>
      <c r="BG1" s="30"/>
      <c r="BH1" s="28" t="s">
        <v>4</v>
      </c>
      <c r="BI1" s="28" t="s">
        <v>8</v>
      </c>
      <c r="BJ1" s="34" t="s">
        <v>9</v>
      </c>
      <c r="BK1" s="35"/>
      <c r="BL1" s="35"/>
      <c r="BM1" s="36"/>
      <c r="BN1" s="34" t="s">
        <v>9</v>
      </c>
      <c r="BO1" s="35"/>
      <c r="BP1" s="35"/>
      <c r="BQ1" s="36"/>
      <c r="BR1" s="26" t="str">
        <f>'All Running Order'!BR1</f>
        <v>National</v>
      </c>
      <c r="BS1" s="26" t="str">
        <f>'All Running Order'!BS1</f>
        <v>Position in  National</v>
      </c>
      <c r="BT1" s="26" t="str">
        <f>'All Running Order'!BT1</f>
        <v>CLASS Red IRS</v>
      </c>
      <c r="BU1" s="26" t="str">
        <f>'All Running Order'!BU1</f>
        <v>Position in CLASS Red IRS</v>
      </c>
      <c r="BV1" s="26" t="str">
        <f>'All Running Order'!BV1</f>
        <v>CLASS Red Live</v>
      </c>
      <c r="BW1" s="26" t="str">
        <f>'All Running Order'!BW1</f>
        <v>Position in CLASS Red Live</v>
      </c>
      <c r="BX1" s="26" t="str">
        <f>'All Running Order'!BX1</f>
        <v>Blue IRS CLASS</v>
      </c>
      <c r="BY1" s="26" t="str">
        <f>'All Running Order'!BY1</f>
        <v>Position in CLASS Blue IRS</v>
      </c>
      <c r="BZ1" s="26" t="str">
        <f>'All Running Order'!BZ1</f>
        <v>Blue Live CLASS</v>
      </c>
      <c r="CA1" s="26" t="str">
        <f>'All Running Order'!CA1</f>
        <v>Position in CLASS  Blue Live</v>
      </c>
      <c r="CB1" s="26" t="str">
        <f>'All Running Order'!CB1</f>
        <v>Rookie CLASS</v>
      </c>
      <c r="CC1" s="26" t="str">
        <f>'All Running Order'!CC1</f>
        <v>Position in CLASS Rookie</v>
      </c>
      <c r="CD1" s="26" t="str">
        <f>'All Running Order'!CD1</f>
        <v>Clubman CLASS</v>
      </c>
      <c r="CE1" s="26" t="str">
        <f>'All Running Order'!CE1</f>
        <v>Position in CLASS Clubman</v>
      </c>
      <c r="CF1" s="26" t="str">
        <f>'All Running Order'!CF1</f>
        <v xml:space="preserve"> CLASS</v>
      </c>
      <c r="CG1" s="26" t="str">
        <f>'All Running Order'!CG1</f>
        <v xml:space="preserve">Position in CLASS  </v>
      </c>
      <c r="CH1" s="26" t="str">
        <f>'All Running Order'!CH1</f>
        <v>Post-Historic CLASS</v>
      </c>
      <c r="CI1" s="26" t="str">
        <f>'All Running Order'!CI1</f>
        <v>Position in CLASS Post-Historic</v>
      </c>
      <c r="CJ1" s="26" t="str">
        <f>'All Running Order'!CJ1</f>
        <v>Live Class</v>
      </c>
      <c r="CK1" s="26" t="str">
        <f>'All Running Order'!CK1</f>
        <v>Position in Live Class</v>
      </c>
      <c r="CL1" s="26" t="str">
        <f>'All Running Order'!CL1</f>
        <v>POSITION IN CLASS</v>
      </c>
      <c r="CM1" s="26" t="str">
        <f>'All Running Order'!CM1</f>
        <v>Live Class Award</v>
      </c>
      <c r="CN1" s="26" t="str">
        <f>'All Running Order'!CN1</f>
        <v>Post-Historic Class Award</v>
      </c>
      <c r="CO1" s="26"/>
      <c r="CP1" s="2"/>
      <c r="CQ1" s="2"/>
    </row>
    <row r="2" spans="1:95" ht="16.5" customHeight="1" x14ac:dyDescent="0.3">
      <c r="B2" s="4" t="s">
        <v>21</v>
      </c>
      <c r="C2" s="5" t="s">
        <v>22</v>
      </c>
      <c r="D2" s="5" t="s">
        <v>23</v>
      </c>
      <c r="E2" s="5" t="s">
        <v>24</v>
      </c>
      <c r="F2" s="4" t="s">
        <v>25</v>
      </c>
      <c r="G2" s="4" t="s">
        <v>79</v>
      </c>
      <c r="H2" s="6">
        <v>1</v>
      </c>
      <c r="I2" s="6">
        <v>2</v>
      </c>
      <c r="J2" s="6">
        <v>3</v>
      </c>
      <c r="K2" s="6">
        <v>4</v>
      </c>
      <c r="L2" s="27"/>
      <c r="M2" s="15" t="s">
        <v>73</v>
      </c>
      <c r="N2" s="29"/>
      <c r="O2" s="4" t="s">
        <v>27</v>
      </c>
      <c r="P2" s="4" t="s">
        <v>28</v>
      </c>
      <c r="Q2" s="4" t="s">
        <v>29</v>
      </c>
      <c r="R2" s="4" t="s">
        <v>30</v>
      </c>
      <c r="S2" s="4" t="s">
        <v>31</v>
      </c>
      <c r="T2" s="4" t="s">
        <v>32</v>
      </c>
      <c r="U2" s="4" t="s">
        <v>33</v>
      </c>
      <c r="V2" s="4" t="s">
        <v>34</v>
      </c>
      <c r="W2" s="4" t="s">
        <v>35</v>
      </c>
      <c r="X2" s="4" t="s">
        <v>36</v>
      </c>
      <c r="Y2" s="28"/>
      <c r="Z2" s="4" t="s">
        <v>27</v>
      </c>
      <c r="AA2" s="4" t="s">
        <v>28</v>
      </c>
      <c r="AB2" s="4" t="s">
        <v>29</v>
      </c>
      <c r="AC2" s="4" t="s">
        <v>30</v>
      </c>
      <c r="AD2" s="4" t="s">
        <v>31</v>
      </c>
      <c r="AE2" s="4" t="s">
        <v>32</v>
      </c>
      <c r="AF2" s="4" t="s">
        <v>33</v>
      </c>
      <c r="AG2" s="4" t="s">
        <v>34</v>
      </c>
      <c r="AH2" s="4" t="s">
        <v>35</v>
      </c>
      <c r="AI2" s="4" t="s">
        <v>36</v>
      </c>
      <c r="AJ2" s="28"/>
      <c r="AK2" s="28"/>
      <c r="AL2" s="4" t="s">
        <v>27</v>
      </c>
      <c r="AM2" s="4" t="s">
        <v>28</v>
      </c>
      <c r="AN2" s="4" t="s">
        <v>29</v>
      </c>
      <c r="AO2" s="4" t="s">
        <v>30</v>
      </c>
      <c r="AP2" s="4" t="s">
        <v>31</v>
      </c>
      <c r="AQ2" s="4" t="s">
        <v>32</v>
      </c>
      <c r="AR2" s="4" t="s">
        <v>33</v>
      </c>
      <c r="AS2" s="4" t="s">
        <v>34</v>
      </c>
      <c r="AT2" s="4" t="s">
        <v>35</v>
      </c>
      <c r="AU2" s="4" t="s">
        <v>36</v>
      </c>
      <c r="AV2" s="28"/>
      <c r="AW2" s="28"/>
      <c r="AX2" s="4" t="s">
        <v>27</v>
      </c>
      <c r="AY2" s="4" t="s">
        <v>28</v>
      </c>
      <c r="AZ2" s="4" t="s">
        <v>29</v>
      </c>
      <c r="BA2" s="4" t="s">
        <v>30</v>
      </c>
      <c r="BB2" s="4" t="s">
        <v>31</v>
      </c>
      <c r="BC2" s="4" t="s">
        <v>32</v>
      </c>
      <c r="BD2" s="4" t="s">
        <v>33</v>
      </c>
      <c r="BE2" s="4" t="s">
        <v>34</v>
      </c>
      <c r="BF2" s="4" t="s">
        <v>35</v>
      </c>
      <c r="BG2" s="4" t="s">
        <v>36</v>
      </c>
      <c r="BH2" s="28"/>
      <c r="BI2" s="28"/>
      <c r="BJ2" s="6">
        <v>1</v>
      </c>
      <c r="BK2" s="6">
        <v>2</v>
      </c>
      <c r="BL2" s="6">
        <v>3</v>
      </c>
      <c r="BM2" s="6">
        <v>4</v>
      </c>
      <c r="BN2" s="6">
        <v>1</v>
      </c>
      <c r="BO2" s="6">
        <v>2</v>
      </c>
      <c r="BP2" s="6">
        <v>3</v>
      </c>
      <c r="BQ2" s="15">
        <v>4</v>
      </c>
      <c r="BR2" s="27"/>
      <c r="BS2" s="27"/>
      <c r="BT2" s="27"/>
      <c r="BU2" s="27"/>
      <c r="BV2" s="27"/>
      <c r="BW2" s="27"/>
      <c r="BX2" s="27"/>
      <c r="BY2" s="27"/>
      <c r="BZ2" s="27"/>
      <c r="CA2" s="27"/>
      <c r="CB2" s="27"/>
      <c r="CC2" s="27"/>
      <c r="CD2" s="27"/>
      <c r="CE2" s="27"/>
      <c r="CF2" s="27"/>
      <c r="CG2" s="27"/>
      <c r="CH2" s="27"/>
      <c r="CI2" s="27"/>
      <c r="CJ2" s="27"/>
      <c r="CK2" s="27"/>
      <c r="CL2" s="27"/>
      <c r="CM2" s="27"/>
      <c r="CN2" s="27"/>
      <c r="CO2" s="27"/>
      <c r="CP2" s="2"/>
      <c r="CQ2" s="2"/>
    </row>
    <row r="3" spans="1:95" ht="16.5" customHeight="1" x14ac:dyDescent="0.3">
      <c r="C3" s="17" t="s">
        <v>39</v>
      </c>
      <c r="D3" s="17"/>
      <c r="E3" s="17"/>
      <c r="F3" s="7"/>
      <c r="G3" s="7"/>
      <c r="H3" s="8"/>
      <c r="I3" s="8"/>
      <c r="J3" s="8"/>
      <c r="K3" s="8"/>
      <c r="L3" s="8"/>
      <c r="M3" s="8"/>
      <c r="N3" s="7" t="s">
        <v>40</v>
      </c>
      <c r="O3" s="7">
        <f t="shared" ref="O3:X3" si="0">MIN(O4:O60)</f>
        <v>3</v>
      </c>
      <c r="P3" s="7">
        <f t="shared" si="0"/>
        <v>0</v>
      </c>
      <c r="Q3" s="7">
        <f t="shared" si="0"/>
        <v>5</v>
      </c>
      <c r="R3" s="7">
        <f t="shared" si="0"/>
        <v>1</v>
      </c>
      <c r="S3" s="7">
        <f t="shared" si="0"/>
        <v>1</v>
      </c>
      <c r="T3" s="7">
        <f t="shared" si="0"/>
        <v>0</v>
      </c>
      <c r="U3" s="7">
        <f t="shared" si="0"/>
        <v>2</v>
      </c>
      <c r="V3" s="7">
        <f t="shared" si="0"/>
        <v>2</v>
      </c>
      <c r="W3" s="7">
        <f t="shared" si="0"/>
        <v>0</v>
      </c>
      <c r="X3" s="7">
        <f t="shared" si="0"/>
        <v>0</v>
      </c>
      <c r="Y3" s="8">
        <f>SUM(O3:X3)</f>
        <v>14</v>
      </c>
      <c r="Z3" s="7">
        <f t="shared" ref="Z3:AI3" si="1">MIN(Z4:Z60)</f>
        <v>2</v>
      </c>
      <c r="AA3" s="7">
        <f t="shared" si="1"/>
        <v>0</v>
      </c>
      <c r="AB3" s="7">
        <f t="shared" si="1"/>
        <v>3</v>
      </c>
      <c r="AC3" s="7">
        <f t="shared" si="1"/>
        <v>0</v>
      </c>
      <c r="AD3" s="7">
        <f t="shared" si="1"/>
        <v>1</v>
      </c>
      <c r="AE3" s="7">
        <f t="shared" si="1"/>
        <v>0</v>
      </c>
      <c r="AF3" s="7">
        <f t="shared" si="1"/>
        <v>2</v>
      </c>
      <c r="AG3" s="7">
        <f t="shared" si="1"/>
        <v>1</v>
      </c>
      <c r="AH3" s="7">
        <f t="shared" si="1"/>
        <v>0</v>
      </c>
      <c r="AI3" s="7">
        <f t="shared" si="1"/>
        <v>0</v>
      </c>
      <c r="AJ3" s="8">
        <f>SUM(Z3:AI3)</f>
        <v>9</v>
      </c>
      <c r="AK3" s="8">
        <f>AJ3+Y3</f>
        <v>23</v>
      </c>
      <c r="AL3" s="7">
        <f t="shared" ref="AL3:AU3" si="2">MIN(AL4:AL60)</f>
        <v>3</v>
      </c>
      <c r="AM3" s="7">
        <f t="shared" si="2"/>
        <v>0</v>
      </c>
      <c r="AN3" s="7">
        <f t="shared" si="2"/>
        <v>2</v>
      </c>
      <c r="AO3" s="7">
        <f t="shared" si="2"/>
        <v>0</v>
      </c>
      <c r="AP3" s="7">
        <f t="shared" si="2"/>
        <v>0</v>
      </c>
      <c r="AQ3" s="7">
        <f t="shared" si="2"/>
        <v>1</v>
      </c>
      <c r="AR3" s="7">
        <f t="shared" si="2"/>
        <v>0</v>
      </c>
      <c r="AS3" s="7">
        <f t="shared" si="2"/>
        <v>0</v>
      </c>
      <c r="AT3" s="7">
        <f t="shared" si="2"/>
        <v>0</v>
      </c>
      <c r="AU3" s="7">
        <f t="shared" si="2"/>
        <v>0</v>
      </c>
      <c r="AV3" s="8">
        <f>SUM(AL3:AU3)</f>
        <v>6</v>
      </c>
      <c r="AW3" s="8">
        <f>AV3+AK3</f>
        <v>29</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29</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3">
      <c r="A4" s="3" t="str">
        <f>CONCATENATE(Constants!$B$3,CQ4,)</f>
        <v>Red Live1</v>
      </c>
      <c r="B4" s="12">
        <f>IFERROR(VLOOKUP($A4,'All Running Order working doc'!$A$4:$CO$60,B$100,FALSE),"-")</f>
        <v>3</v>
      </c>
      <c r="C4" s="12" t="str">
        <f>IFERROR(VLOOKUP($A4,'All Running Order working doc'!$A$4:$CO$60,C$100,FALSE),"-")</f>
        <v>Ross Bruce</v>
      </c>
      <c r="D4" s="12" t="str">
        <f>IFERROR(VLOOKUP($A4,'All Running Order working doc'!$A$4:$CO$60,D$100,FALSE),"-")</f>
        <v>Jarrod Goodwin</v>
      </c>
      <c r="E4" s="12" t="str">
        <f>IFERROR(VLOOKUP($A4,'All Running Order working doc'!$A$4:$CO$60,E$100,FALSE),"-")</f>
        <v>Concord</v>
      </c>
      <c r="F4" s="12">
        <f>IFERROR(VLOOKUP($A4,'All Running Order working doc'!$A$4:$CO$60,F$100,FALSE),"-")</f>
        <v>1335</v>
      </c>
      <c r="G4" s="12" t="str">
        <f>IFERROR(VLOOKUP($A4,'All Running Order working doc'!$A$4:$CO$60,G$100,FALSE),"-")</f>
        <v>Live</v>
      </c>
      <c r="H4" s="12">
        <f>IFERROR(VLOOKUP($A4,'All Running Order working doc'!$A$4:$CO$60,H$100,FALSE),"-")</f>
        <v>0</v>
      </c>
      <c r="I4" s="12">
        <f>IFERROR(VLOOKUP($A4,'All Running Order working doc'!$A$4:$CO$60,I$100,FALSE),"-")</f>
        <v>0</v>
      </c>
      <c r="J4" s="12">
        <f>IFERROR(VLOOKUP($A4,'All Running Order working doc'!$A$4:$CO$60,J$100,FALSE),"-")</f>
        <v>0</v>
      </c>
      <c r="K4" s="12">
        <f>IFERROR(VLOOKUP($A4,'All Running Order working doc'!$A$4:$CO$60,K$100,FALSE),"-")</f>
        <v>0</v>
      </c>
      <c r="L4" s="12">
        <f>IFERROR(VLOOKUP($A4,'All Running Order working doc'!$A$4:$CO$60,L$100,FALSE),"-")</f>
        <v>0</v>
      </c>
      <c r="M4" s="12" t="str">
        <f>IFERROR(VLOOKUP($A4,'All Running Order working doc'!$A$4:$CO$60,M$100,FALSE),"-")</f>
        <v>National</v>
      </c>
      <c r="N4" s="12" t="str">
        <f>IFERROR(VLOOKUP($A4,'All Running Order working doc'!$A$4:$CO$60,N$100,FALSE),"-")</f>
        <v>Red Live</v>
      </c>
      <c r="O4" s="12">
        <f>IFERROR(VLOOKUP($A4,'All Running Order working doc'!$A$4:$CO$60,O$100,FALSE),"-")</f>
        <v>5</v>
      </c>
      <c r="P4" s="12">
        <f>IFERROR(VLOOKUP($A4,'All Running Order working doc'!$A$4:$CO$60,P$100,FALSE),"-")</f>
        <v>4</v>
      </c>
      <c r="Q4" s="12">
        <f>IFERROR(VLOOKUP($A4,'All Running Order working doc'!$A$4:$CO$60,Q$100,FALSE),"-")</f>
        <v>5</v>
      </c>
      <c r="R4" s="12">
        <f>IFERROR(VLOOKUP($A4,'All Running Order working doc'!$A$4:$CO$60,R$100,FALSE),"-")</f>
        <v>1</v>
      </c>
      <c r="S4" s="12">
        <f>IFERROR(VLOOKUP($A4,'All Running Order working doc'!$A$4:$CO$60,S$100,FALSE),"-")</f>
        <v>2</v>
      </c>
      <c r="T4" s="12">
        <f>IFERROR(VLOOKUP($A4,'All Running Order working doc'!$A$4:$CO$60,T$100,FALSE),"-")</f>
        <v>0</v>
      </c>
      <c r="U4" s="12">
        <f>IFERROR(VLOOKUP($A4,'All Running Order working doc'!$A$4:$CO$60,U$100,FALSE),"-")</f>
        <v>4</v>
      </c>
      <c r="V4" s="12">
        <f>IFERROR(VLOOKUP($A4,'All Running Order working doc'!$A$4:$CO$60,V$100,FALSE),"-")</f>
        <v>2</v>
      </c>
      <c r="W4" s="12">
        <f>IFERROR(VLOOKUP($A4,'All Running Order working doc'!$A$4:$CO$60,W$100,FALSE),"-")</f>
        <v>0</v>
      </c>
      <c r="X4" s="12">
        <f>IFERROR(VLOOKUP($A4,'All Running Order working doc'!$A$4:$CO$60,X$100,FALSE),"-")</f>
        <v>0</v>
      </c>
      <c r="Y4" s="12">
        <f>IFERROR(VLOOKUP($A4,'All Running Order working doc'!$A$4:$CO$60,Y$100,FALSE),"-")</f>
        <v>23</v>
      </c>
      <c r="Z4" s="12">
        <f>IFERROR(VLOOKUP($A4,'All Running Order working doc'!$A$4:$CO$60,Z$100,FALSE),"-")</f>
        <v>3</v>
      </c>
      <c r="AA4" s="12">
        <f>IFERROR(VLOOKUP($A4,'All Running Order working doc'!$A$4:$CO$60,AA$100,FALSE),"-")</f>
        <v>0</v>
      </c>
      <c r="AB4" s="12">
        <f>IFERROR(VLOOKUP($A4,'All Running Order working doc'!$A$4:$CO$60,AB$100,FALSE),"-")</f>
        <v>3</v>
      </c>
      <c r="AC4" s="12">
        <f>IFERROR(VLOOKUP($A4,'All Running Order working doc'!$A$4:$CO$60,AC$100,FALSE),"-")</f>
        <v>1</v>
      </c>
      <c r="AD4" s="12">
        <f>IFERROR(VLOOKUP($A4,'All Running Order working doc'!$A$4:$CO$60,AD$100,FALSE),"-")</f>
        <v>1</v>
      </c>
      <c r="AE4" s="12">
        <f>IFERROR(VLOOKUP($A4,'All Running Order working doc'!$A$4:$CO$60,AE$100,FALSE),"-")</f>
        <v>0</v>
      </c>
      <c r="AF4" s="12">
        <f>IFERROR(VLOOKUP($A4,'All Running Order working doc'!$A$4:$CO$60,AF$100,FALSE),"-")</f>
        <v>2</v>
      </c>
      <c r="AG4" s="12">
        <f>IFERROR(VLOOKUP($A4,'All Running Order working doc'!$A$4:$CO$60,AG$100,FALSE),"-")</f>
        <v>1</v>
      </c>
      <c r="AH4" s="12">
        <f>IFERROR(VLOOKUP($A4,'All Running Order working doc'!$A$4:$CO$60,AH$100,FALSE),"-")</f>
        <v>0</v>
      </c>
      <c r="AI4" s="12">
        <f>IFERROR(VLOOKUP($A4,'All Running Order working doc'!$A$4:$CO$60,AI$100,FALSE),"-")</f>
        <v>0</v>
      </c>
      <c r="AJ4" s="12">
        <f>IFERROR(VLOOKUP($A4,'All Running Order working doc'!$A$4:$CO$60,AJ$100,FALSE),"-")</f>
        <v>11</v>
      </c>
      <c r="AK4" s="12">
        <f>IFERROR(VLOOKUP($A4,'All Running Order working doc'!$A$4:$CO$60,AK$100,FALSE),"-")</f>
        <v>34</v>
      </c>
      <c r="AL4" s="12">
        <f>IFERROR(VLOOKUP($A4,'All Running Order working doc'!$A$4:$CO$60,AL$100,FALSE),"-")</f>
        <v>4</v>
      </c>
      <c r="AM4" s="12">
        <f>IFERROR(VLOOKUP($A4,'All Running Order working doc'!$A$4:$CO$60,AM$100,FALSE),"-")</f>
        <v>0</v>
      </c>
      <c r="AN4" s="12">
        <f>IFERROR(VLOOKUP($A4,'All Running Order working doc'!$A$4:$CO$60,AN$100,FALSE),"-")</f>
        <v>3</v>
      </c>
      <c r="AO4" s="12">
        <f>IFERROR(VLOOKUP($A4,'All Running Order working doc'!$A$4:$CO$60,AO$100,FALSE),"-")</f>
        <v>0</v>
      </c>
      <c r="AP4" s="12">
        <f>IFERROR(VLOOKUP($A4,'All Running Order working doc'!$A$4:$CO$60,AP$100,FALSE),"-")</f>
        <v>0</v>
      </c>
      <c r="AQ4" s="12">
        <f>IFERROR(VLOOKUP($A4,'All Running Order working doc'!$A$4:$CO$60,AQ$100,FALSE),"-")</f>
        <v>4</v>
      </c>
      <c r="AR4" s="12">
        <f>IFERROR(VLOOKUP($A4,'All Running Order working doc'!$A$4:$CO$60,AR$100,FALSE),"-")</f>
        <v>2</v>
      </c>
      <c r="AS4" s="12">
        <f>IFERROR(VLOOKUP($A4,'All Running Order working doc'!$A$4:$CO$60,AS$100,FALSE),"-")</f>
        <v>0</v>
      </c>
      <c r="AT4" s="12">
        <f>IFERROR(VLOOKUP($A4,'All Running Order working doc'!$A$4:$CO$60,AT$100,FALSE),"-")</f>
        <v>0</v>
      </c>
      <c r="AU4" s="12">
        <f>IFERROR(VLOOKUP($A4,'All Running Order working doc'!$A$4:$CO$60,AU$100,FALSE),"-")</f>
        <v>0</v>
      </c>
      <c r="AV4" s="12">
        <f>IFERROR(VLOOKUP($A4,'All Running Order working doc'!$A$4:$CO$60,AV$100,FALSE),"-")</f>
        <v>13</v>
      </c>
      <c r="AW4" s="12">
        <f>IFERROR(VLOOKUP($A4,'All Running Order working doc'!$A$4:$CO$60,AW$100,FALSE),"-")</f>
        <v>47</v>
      </c>
      <c r="AX4" s="12">
        <f>IFERROR(VLOOKUP($A4,'All Running Order working doc'!$A$4:$CO$60,AX$100,FALSE),"-")</f>
        <v>0</v>
      </c>
      <c r="AY4" s="12">
        <f>IFERROR(VLOOKUP($A4,'All Running Order working doc'!$A$4:$CO$60,AY$100,FALSE),"-")</f>
        <v>0</v>
      </c>
      <c r="AZ4" s="12">
        <f>IFERROR(VLOOKUP($A4,'All Running Order working doc'!$A$4:$CO$60,AZ$100,FALSE),"-")</f>
        <v>0</v>
      </c>
      <c r="BA4" s="12">
        <f>IFERROR(VLOOKUP($A4,'All Running Order working doc'!$A$4:$CO$60,BA$100,FALSE),"-")</f>
        <v>0</v>
      </c>
      <c r="BB4" s="12">
        <f>IFERROR(VLOOKUP($A4,'All Running Order working doc'!$A$4:$CO$60,BB$100,FALSE),"-")</f>
        <v>0</v>
      </c>
      <c r="BC4" s="12">
        <f>IFERROR(VLOOKUP($A4,'All Running Order working doc'!$A$4:$CO$60,BC$100,FALSE),"-")</f>
        <v>0</v>
      </c>
      <c r="BD4" s="12">
        <f>IFERROR(VLOOKUP($A4,'All Running Order working doc'!$A$4:$CO$60,BD$100,FALSE),"-")</f>
        <v>0</v>
      </c>
      <c r="BE4" s="12">
        <f>IFERROR(VLOOKUP($A4,'All Running Order working doc'!$A$4:$CO$60,BE$100,FALSE),"-")</f>
        <v>0</v>
      </c>
      <c r="BF4" s="12">
        <f>IFERROR(VLOOKUP($A4,'All Running Order working doc'!$A$4:$CO$60,BF$100,FALSE),"-")</f>
        <v>0</v>
      </c>
      <c r="BG4" s="12">
        <f>IFERROR(VLOOKUP($A4,'All Running Order working doc'!$A$4:$CO$60,BG$100,FALSE),"-")</f>
        <v>0</v>
      </c>
      <c r="BH4" s="12">
        <f>IFERROR(VLOOKUP($A4,'All Running Order working doc'!$A$4:$CO$60,BH$100,FALSE),"-")</f>
        <v>0</v>
      </c>
      <c r="BI4" s="12">
        <f>IFERROR(VLOOKUP($A4,'All Running Order working doc'!$A$4:$CO$60,BI$100,FALSE),"-")</f>
        <v>47</v>
      </c>
      <c r="BJ4" s="12">
        <f>IFERROR(VLOOKUP($A4,'All Running Order working doc'!$A$4:$CO$60,BJ$100,FALSE),"-")</f>
        <v>6</v>
      </c>
      <c r="BK4" s="12">
        <f>IFERROR(VLOOKUP($A4,'All Running Order working doc'!$A$4:$CO$60,BK$100,FALSE),"-")</f>
        <v>6</v>
      </c>
      <c r="BL4" s="12">
        <f>IFERROR(VLOOKUP($A4,'All Running Order working doc'!$A$4:$CO$60,BL$100,FALSE),"-")</f>
        <v>6</v>
      </c>
      <c r="BM4" s="12">
        <f>IFERROR(VLOOKUP($A4,'All Running Order working doc'!$A$4:$CO$60,BM$100,FALSE),"-")</f>
        <v>6</v>
      </c>
      <c r="BN4" s="12">
        <f>IFERROR(VLOOKUP($A4,'All Running Order working doc'!$A$4:$CO$60,BN$100,FALSE),"-")</f>
        <v>6</v>
      </c>
      <c r="BO4" s="12">
        <f>IFERROR(VLOOKUP($A4,'All Running Order working doc'!$A$4:$CO$60,BO$100,FALSE),"-")</f>
        <v>6</v>
      </c>
      <c r="BP4" s="12">
        <f>IFERROR(VLOOKUP($A4,'All Running Order working doc'!$A$4:$CO$60,BP$100,FALSE),"-")</f>
        <v>6</v>
      </c>
      <c r="BQ4" s="12">
        <f>IFERROR(VLOOKUP($A4,'All Running Order working doc'!$A$4:$CO$60,BQ$100,FALSE),"-")</f>
        <v>6</v>
      </c>
      <c r="BR4" s="12">
        <f>IFERROR(VLOOKUP($A4,'All Running Order working doc'!$A$4:$CO$60,BR$100,FALSE),"-")</f>
        <v>6</v>
      </c>
      <c r="BS4" s="12">
        <f>IFERROR(VLOOKUP($A4,'All Running Order working doc'!$A$4:$CO$60,BS$100,FALSE),"-")</f>
        <v>6</v>
      </c>
      <c r="BT4" s="12" t="str">
        <f>IFERROR(VLOOKUP($A4,'All Running Order working doc'!$A$4:$CO$60,BT$100,FALSE),"-")</f>
        <v>-</v>
      </c>
      <c r="BU4" s="12" t="str">
        <f>IFERROR(VLOOKUP($A4,'All Running Order working doc'!$A$4:$CO$60,BU$100,FALSE),"-")</f>
        <v/>
      </c>
      <c r="BV4" s="12">
        <f>IFERROR(VLOOKUP($A4,'All Running Order working doc'!$A$4:$CO$60,BV$100,FALSE),"-")</f>
        <v>6</v>
      </c>
      <c r="BW4" s="12">
        <f>IFERROR(VLOOKUP($A4,'All Running Order working doc'!$A$4:$CO$60,BW$100,FALSE),"-")</f>
        <v>1</v>
      </c>
      <c r="BX4" s="12" t="str">
        <f>IFERROR(VLOOKUP($A4,'All Running Order working doc'!$A$4:$CO$60,BX$100,FALSE),"-")</f>
        <v>-</v>
      </c>
      <c r="BY4" s="12" t="str">
        <f>IFERROR(VLOOKUP($A4,'All Running Order working doc'!$A$4:$CO$60,BY$100,FALSE),"-")</f>
        <v/>
      </c>
      <c r="BZ4" s="12" t="str">
        <f>IFERROR(VLOOKUP($A4,'All Running Order working doc'!$A$4:$CO$60,BZ$100,FALSE),"-")</f>
        <v>-</v>
      </c>
      <c r="CA4" s="12" t="str">
        <f>IFERROR(VLOOKUP($A4,'All Running Order working doc'!$A$4:$CO$60,CA$100,FALSE),"-")</f>
        <v/>
      </c>
      <c r="CB4" s="12" t="str">
        <f>IFERROR(VLOOKUP($A4,'All Running Order working doc'!$A$4:$CO$60,CB$100,FALSE),"-")</f>
        <v>-</v>
      </c>
      <c r="CC4" s="12" t="str">
        <f>IFERROR(VLOOKUP($A4,'All Running Order working doc'!$A$4:$CO$60,CC$100,FALSE),"-")</f>
        <v/>
      </c>
      <c r="CD4" s="12" t="str">
        <f>IFERROR(VLOOKUP($A4,'All Running Order working doc'!$A$4:$CO$60,CD$100,FALSE),"-")</f>
        <v>-</v>
      </c>
      <c r="CE4" s="12" t="str">
        <f>IFERROR(VLOOKUP($A4,'All Running Order working doc'!$A$4:$CO$60,CE$100,FALSE),"-")</f>
        <v/>
      </c>
      <c r="CF4" s="12" t="str">
        <f>IFERROR(VLOOKUP($A4,'All Running Order working doc'!$A$4:$CO$60,CF$100,FALSE),"-")</f>
        <v>-</v>
      </c>
      <c r="CG4" s="12" t="str">
        <f>IFERROR(VLOOKUP($A4,'All Running Order working doc'!$A$4:$CO$60,CG$100,FALSE),"-")</f>
        <v/>
      </c>
      <c r="CH4" s="12" t="str">
        <f>IFERROR(VLOOKUP($A4,'All Running Order working doc'!$A$4:$CO$60,CH$100,FALSE),"-")</f>
        <v>-</v>
      </c>
      <c r="CI4" s="12" t="str">
        <f>IFERROR(VLOOKUP($A4,'All Running Order working doc'!$A$4:$CO$60,CI$100,FALSE),"-")</f>
        <v xml:space="preserve"> </v>
      </c>
      <c r="CJ4" s="12">
        <f>IFERROR(VLOOKUP($A4,'All Running Order working doc'!$A$4:$CO$60,CJ$100,FALSE),"-")</f>
        <v>6</v>
      </c>
      <c r="CK4" s="12">
        <f>IFERROR(VLOOKUP($A4,'All Running Order working doc'!$A$4:$CO$60,CK$100,FALSE),"-")</f>
        <v>1</v>
      </c>
      <c r="CL4" s="12" t="str">
        <f>IFERROR(VLOOKUP($A4,'All Running Order working doc'!$A$4:$CO$60,CL$100,FALSE),"-")</f>
        <v>1</v>
      </c>
      <c r="CM4" s="12">
        <f>IFERROR(VLOOKUP($A4,'All Running Order working doc'!$A$4:$CO$60,CM$100,FALSE),"-")</f>
        <v>1</v>
      </c>
      <c r="CN4" s="12" t="str">
        <f>IFERROR(VLOOKUP($A4,'All Running Order working doc'!$A$4:$CO$60,CN$100,FALSE),"-")</f>
        <v xml:space="preserve"> </v>
      </c>
      <c r="CO4" s="19"/>
      <c r="CP4" s="19"/>
      <c r="CQ4" s="19">
        <v>1</v>
      </c>
    </row>
    <row r="5" spans="1:95" x14ac:dyDescent="0.3">
      <c r="A5" s="3" t="str">
        <f>CONCATENATE(Constants!$B$3,CQ5,)</f>
        <v>Red Live2</v>
      </c>
      <c r="B5" s="12">
        <f>IFERROR(VLOOKUP($A5,'All Running Order working doc'!$A$4:$CO$60,B$100,FALSE),"-")</f>
        <v>16</v>
      </c>
      <c r="C5" s="12" t="str">
        <f>IFERROR(VLOOKUP($A5,'All Running Order working doc'!$A$4:$CO$60,C$100,FALSE),"-")</f>
        <v>Mark Howse</v>
      </c>
      <c r="D5" s="12" t="str">
        <f>IFERROR(VLOOKUP($A5,'All Running Order working doc'!$A$4:$CO$60,D$100,FALSE),"-")</f>
        <v>Trevor Wood</v>
      </c>
      <c r="E5" s="12" t="str">
        <f>IFERROR(VLOOKUP($A5,'All Running Order working doc'!$A$4:$CO$60,E$100,FALSE),"-")</f>
        <v>Impunity</v>
      </c>
      <c r="F5" s="12">
        <f>IFERROR(VLOOKUP($A5,'All Running Order working doc'!$A$4:$CO$60,F$100,FALSE),"-")</f>
        <v>1200</v>
      </c>
      <c r="G5" s="12" t="str">
        <f>IFERROR(VLOOKUP($A5,'All Running Order working doc'!$A$4:$CO$60,G$100,FALSE),"-")</f>
        <v>Live</v>
      </c>
      <c r="H5" s="12">
        <f>IFERROR(VLOOKUP($A5,'All Running Order working doc'!$A$4:$CO$60,H$100,FALSE),"-")</f>
        <v>0</v>
      </c>
      <c r="I5" s="12">
        <f>IFERROR(VLOOKUP($A5,'All Running Order working doc'!$A$4:$CO$60,I$100,FALSE),"-")</f>
        <v>0</v>
      </c>
      <c r="J5" s="12">
        <f>IFERROR(VLOOKUP($A5,'All Running Order working doc'!$A$4:$CO$60,J$100,FALSE),"-")</f>
        <v>0</v>
      </c>
      <c r="K5" s="12">
        <f>IFERROR(VLOOKUP($A5,'All Running Order working doc'!$A$4:$CO$60,K$100,FALSE),"-")</f>
        <v>0</v>
      </c>
      <c r="L5" s="12">
        <f>IFERROR(VLOOKUP($A5,'All Running Order working doc'!$A$4:$CO$60,L$100,FALSE),"-")</f>
        <v>0</v>
      </c>
      <c r="M5" s="12" t="str">
        <f>IFERROR(VLOOKUP($A5,'All Running Order working doc'!$A$4:$CO$60,M$100,FALSE),"-")</f>
        <v>National</v>
      </c>
      <c r="N5" s="12" t="str">
        <f>IFERROR(VLOOKUP($A5,'All Running Order working doc'!$A$4:$CO$60,N$100,FALSE),"-")</f>
        <v>Red Live</v>
      </c>
      <c r="O5" s="12">
        <f>IFERROR(VLOOKUP($A5,'All Running Order working doc'!$A$4:$CO$60,O$100,FALSE),"-")</f>
        <v>3</v>
      </c>
      <c r="P5" s="12">
        <f>IFERROR(VLOOKUP($A5,'All Running Order working doc'!$A$4:$CO$60,P$100,FALSE),"-")</f>
        <v>0</v>
      </c>
      <c r="Q5" s="12">
        <f>IFERROR(VLOOKUP($A5,'All Running Order working doc'!$A$4:$CO$60,Q$100,FALSE),"-")</f>
        <v>5</v>
      </c>
      <c r="R5" s="12">
        <f>IFERROR(VLOOKUP($A5,'All Running Order working doc'!$A$4:$CO$60,R$100,FALSE),"-")</f>
        <v>11</v>
      </c>
      <c r="S5" s="12">
        <f>IFERROR(VLOOKUP($A5,'All Running Order working doc'!$A$4:$CO$60,S$100,FALSE),"-")</f>
        <v>1</v>
      </c>
      <c r="T5" s="12">
        <f>IFERROR(VLOOKUP($A5,'All Running Order working doc'!$A$4:$CO$60,T$100,FALSE),"-")</f>
        <v>5</v>
      </c>
      <c r="U5" s="12">
        <f>IFERROR(VLOOKUP($A5,'All Running Order working doc'!$A$4:$CO$60,U$100,FALSE),"-")</f>
        <v>2</v>
      </c>
      <c r="V5" s="12">
        <f>IFERROR(VLOOKUP($A5,'All Running Order working doc'!$A$4:$CO$60,V$100,FALSE),"-")</f>
        <v>2</v>
      </c>
      <c r="W5" s="12">
        <f>IFERROR(VLOOKUP($A5,'All Running Order working doc'!$A$4:$CO$60,W$100,FALSE),"-")</f>
        <v>0</v>
      </c>
      <c r="X5" s="12">
        <f>IFERROR(VLOOKUP($A5,'All Running Order working doc'!$A$4:$CO$60,X$100,FALSE),"-")</f>
        <v>0</v>
      </c>
      <c r="Y5" s="12">
        <f>IFERROR(VLOOKUP($A5,'All Running Order working doc'!$A$4:$CO$60,Y$100,FALSE),"-")</f>
        <v>29</v>
      </c>
      <c r="Z5" s="12">
        <f>IFERROR(VLOOKUP($A5,'All Running Order working doc'!$A$4:$CO$60,Z$100,FALSE),"-")</f>
        <v>2</v>
      </c>
      <c r="AA5" s="12">
        <f>IFERROR(VLOOKUP($A5,'All Running Order working doc'!$A$4:$CO$60,AA$100,FALSE),"-")</f>
        <v>0</v>
      </c>
      <c r="AB5" s="12">
        <f>IFERROR(VLOOKUP($A5,'All Running Order working doc'!$A$4:$CO$60,AB$100,FALSE),"-")</f>
        <v>3</v>
      </c>
      <c r="AC5" s="12">
        <f>IFERROR(VLOOKUP($A5,'All Running Order working doc'!$A$4:$CO$60,AC$100,FALSE),"-")</f>
        <v>0</v>
      </c>
      <c r="AD5" s="12">
        <f>IFERROR(VLOOKUP($A5,'All Running Order working doc'!$A$4:$CO$60,AD$100,FALSE),"-")</f>
        <v>1</v>
      </c>
      <c r="AE5" s="12">
        <f>IFERROR(VLOOKUP($A5,'All Running Order working doc'!$A$4:$CO$60,AE$100,FALSE),"-")</f>
        <v>5</v>
      </c>
      <c r="AF5" s="12">
        <f>IFERROR(VLOOKUP($A5,'All Running Order working doc'!$A$4:$CO$60,AF$100,FALSE),"-")</f>
        <v>2</v>
      </c>
      <c r="AG5" s="12">
        <f>IFERROR(VLOOKUP($A5,'All Running Order working doc'!$A$4:$CO$60,AG$100,FALSE),"-")</f>
        <v>1</v>
      </c>
      <c r="AH5" s="12">
        <f>IFERROR(VLOOKUP($A5,'All Running Order working doc'!$A$4:$CO$60,AH$100,FALSE),"-")</f>
        <v>0</v>
      </c>
      <c r="AI5" s="12">
        <f>IFERROR(VLOOKUP($A5,'All Running Order working doc'!$A$4:$CO$60,AI$100,FALSE),"-")</f>
        <v>0</v>
      </c>
      <c r="AJ5" s="12">
        <f>IFERROR(VLOOKUP($A5,'All Running Order working doc'!$A$4:$CO$60,AJ$100,FALSE),"-")</f>
        <v>14</v>
      </c>
      <c r="AK5" s="12">
        <f>IFERROR(VLOOKUP($A5,'All Running Order working doc'!$A$4:$CO$60,AK$100,FALSE),"-")</f>
        <v>43</v>
      </c>
      <c r="AL5" s="12">
        <f>IFERROR(VLOOKUP($A5,'All Running Order working doc'!$A$4:$CO$60,AL$100,FALSE),"-")</f>
        <v>3</v>
      </c>
      <c r="AM5" s="12">
        <f>IFERROR(VLOOKUP($A5,'All Running Order working doc'!$A$4:$CO$60,AM$100,FALSE),"-")</f>
        <v>0</v>
      </c>
      <c r="AN5" s="12">
        <f>IFERROR(VLOOKUP($A5,'All Running Order working doc'!$A$4:$CO$60,AN$100,FALSE),"-")</f>
        <v>2</v>
      </c>
      <c r="AO5" s="12">
        <f>IFERROR(VLOOKUP($A5,'All Running Order working doc'!$A$4:$CO$60,AO$100,FALSE),"-")</f>
        <v>0</v>
      </c>
      <c r="AP5" s="12">
        <f>IFERROR(VLOOKUP($A5,'All Running Order working doc'!$A$4:$CO$60,AP$100,FALSE),"-")</f>
        <v>0</v>
      </c>
      <c r="AQ5" s="12">
        <f>IFERROR(VLOOKUP($A5,'All Running Order working doc'!$A$4:$CO$60,AQ$100,FALSE),"-")</f>
        <v>1</v>
      </c>
      <c r="AR5" s="12">
        <f>IFERROR(VLOOKUP($A5,'All Running Order working doc'!$A$4:$CO$60,AR$100,FALSE),"-")</f>
        <v>0</v>
      </c>
      <c r="AS5" s="12">
        <f>IFERROR(VLOOKUP($A5,'All Running Order working doc'!$A$4:$CO$60,AS$100,FALSE),"-")</f>
        <v>0</v>
      </c>
      <c r="AT5" s="12">
        <f>IFERROR(VLOOKUP($A5,'All Running Order working doc'!$A$4:$CO$60,AT$100,FALSE),"-")</f>
        <v>0</v>
      </c>
      <c r="AU5" s="12">
        <f>IFERROR(VLOOKUP($A5,'All Running Order working doc'!$A$4:$CO$60,AU$100,FALSE),"-")</f>
        <v>0</v>
      </c>
      <c r="AV5" s="12">
        <f>IFERROR(VLOOKUP($A5,'All Running Order working doc'!$A$4:$CO$60,AV$100,FALSE),"-")</f>
        <v>6</v>
      </c>
      <c r="AW5" s="12">
        <f>IFERROR(VLOOKUP($A5,'All Running Order working doc'!$A$4:$CO$60,AW$100,FALSE),"-")</f>
        <v>49</v>
      </c>
      <c r="AX5" s="12">
        <f>IFERROR(VLOOKUP($A5,'All Running Order working doc'!$A$4:$CO$60,AX$100,FALSE),"-")</f>
        <v>0</v>
      </c>
      <c r="AY5" s="12">
        <f>IFERROR(VLOOKUP($A5,'All Running Order working doc'!$A$4:$CO$60,AY$100,FALSE),"-")</f>
        <v>0</v>
      </c>
      <c r="AZ5" s="12">
        <f>IFERROR(VLOOKUP($A5,'All Running Order working doc'!$A$4:$CO$60,AZ$100,FALSE),"-")</f>
        <v>0</v>
      </c>
      <c r="BA5" s="12">
        <f>IFERROR(VLOOKUP($A5,'All Running Order working doc'!$A$4:$CO$60,BA$100,FALSE),"-")</f>
        <v>0</v>
      </c>
      <c r="BB5" s="12">
        <f>IFERROR(VLOOKUP($A5,'All Running Order working doc'!$A$4:$CO$60,BB$100,FALSE),"-")</f>
        <v>0</v>
      </c>
      <c r="BC5" s="12">
        <f>IFERROR(VLOOKUP($A5,'All Running Order working doc'!$A$4:$CO$60,BC$100,FALSE),"-")</f>
        <v>0</v>
      </c>
      <c r="BD5" s="12">
        <f>IFERROR(VLOOKUP($A5,'All Running Order working doc'!$A$4:$CO$60,BD$100,FALSE),"-")</f>
        <v>0</v>
      </c>
      <c r="BE5" s="12">
        <f>IFERROR(VLOOKUP($A5,'All Running Order working doc'!$A$4:$CO$60,BE$100,FALSE),"-")</f>
        <v>0</v>
      </c>
      <c r="BF5" s="12">
        <f>IFERROR(VLOOKUP($A5,'All Running Order working doc'!$A$4:$CO$60,BF$100,FALSE),"-")</f>
        <v>0</v>
      </c>
      <c r="BG5" s="12">
        <f>IFERROR(VLOOKUP($A5,'All Running Order working doc'!$A$4:$CO$60,BG$100,FALSE),"-")</f>
        <v>0</v>
      </c>
      <c r="BH5" s="12">
        <f>IFERROR(VLOOKUP($A5,'All Running Order working doc'!$A$4:$CO$60,BH$100,FALSE),"-")</f>
        <v>0</v>
      </c>
      <c r="BI5" s="12">
        <f>IFERROR(VLOOKUP($A5,'All Running Order working doc'!$A$4:$CO$60,BI$100,FALSE),"-")</f>
        <v>49</v>
      </c>
      <c r="BJ5" s="12">
        <f>IFERROR(VLOOKUP($A5,'All Running Order working doc'!$A$4:$CO$60,BJ$100,FALSE),"-")</f>
        <v>10</v>
      </c>
      <c r="BK5" s="12">
        <f>IFERROR(VLOOKUP($A5,'All Running Order working doc'!$A$4:$CO$60,BK$100,FALSE),"-")</f>
        <v>10</v>
      </c>
      <c r="BL5" s="12">
        <f>IFERROR(VLOOKUP($A5,'All Running Order working doc'!$A$4:$CO$60,BL$100,FALSE),"-")</f>
        <v>7</v>
      </c>
      <c r="BM5" s="12">
        <f>IFERROR(VLOOKUP($A5,'All Running Order working doc'!$A$4:$CO$60,BM$100,FALSE),"-")</f>
        <v>7</v>
      </c>
      <c r="BN5" s="12">
        <f>IFERROR(VLOOKUP($A5,'All Running Order working doc'!$A$4:$CO$60,BN$100,FALSE),"-")</f>
        <v>10</v>
      </c>
      <c r="BO5" s="12">
        <f>IFERROR(VLOOKUP($A5,'All Running Order working doc'!$A$4:$CO$60,BO$100,FALSE),"-")</f>
        <v>9</v>
      </c>
      <c r="BP5" s="12">
        <f>IFERROR(VLOOKUP($A5,'All Running Order working doc'!$A$4:$CO$60,BP$100,FALSE),"-")</f>
        <v>7</v>
      </c>
      <c r="BQ5" s="12">
        <f>IFERROR(VLOOKUP($A5,'All Running Order working doc'!$A$4:$CO$60,BQ$100,FALSE),"-")</f>
        <v>7</v>
      </c>
      <c r="BR5" s="12">
        <f>IFERROR(VLOOKUP($A5,'All Running Order working doc'!$A$4:$CO$60,BR$100,FALSE),"-")</f>
        <v>7</v>
      </c>
      <c r="BS5" s="12">
        <f>IFERROR(VLOOKUP($A5,'All Running Order working doc'!$A$4:$CO$60,BS$100,FALSE),"-")</f>
        <v>7</v>
      </c>
      <c r="BT5" s="12" t="str">
        <f>IFERROR(VLOOKUP($A5,'All Running Order working doc'!$A$4:$CO$60,BT$100,FALSE),"-")</f>
        <v>-</v>
      </c>
      <c r="BU5" s="12" t="str">
        <f>IFERROR(VLOOKUP($A5,'All Running Order working doc'!$A$4:$CO$60,BU$100,FALSE),"-")</f>
        <v/>
      </c>
      <c r="BV5" s="12">
        <f>IFERROR(VLOOKUP($A5,'All Running Order working doc'!$A$4:$CO$60,BV$100,FALSE),"-")</f>
        <v>7</v>
      </c>
      <c r="BW5" s="12">
        <f>IFERROR(VLOOKUP($A5,'All Running Order working doc'!$A$4:$CO$60,BW$100,FALSE),"-")</f>
        <v>2</v>
      </c>
      <c r="BX5" s="12" t="str">
        <f>IFERROR(VLOOKUP($A5,'All Running Order working doc'!$A$4:$CO$60,BX$100,FALSE),"-")</f>
        <v>-</v>
      </c>
      <c r="BY5" s="12" t="str">
        <f>IFERROR(VLOOKUP($A5,'All Running Order working doc'!$A$4:$CO$60,BY$100,FALSE),"-")</f>
        <v/>
      </c>
      <c r="BZ5" s="12" t="str">
        <f>IFERROR(VLOOKUP($A5,'All Running Order working doc'!$A$4:$CO$60,BZ$100,FALSE),"-")</f>
        <v>-</v>
      </c>
      <c r="CA5" s="12" t="str">
        <f>IFERROR(VLOOKUP($A5,'All Running Order working doc'!$A$4:$CO$60,CA$100,FALSE),"-")</f>
        <v/>
      </c>
      <c r="CB5" s="12" t="str">
        <f>IFERROR(VLOOKUP($A5,'All Running Order working doc'!$A$4:$CO$60,CB$100,FALSE),"-")</f>
        <v>-</v>
      </c>
      <c r="CC5" s="12" t="str">
        <f>IFERROR(VLOOKUP($A5,'All Running Order working doc'!$A$4:$CO$60,CC$100,FALSE),"-")</f>
        <v/>
      </c>
      <c r="CD5" s="12" t="str">
        <f>IFERROR(VLOOKUP($A5,'All Running Order working doc'!$A$4:$CO$60,CD$100,FALSE),"-")</f>
        <v>-</v>
      </c>
      <c r="CE5" s="12" t="str">
        <f>IFERROR(VLOOKUP($A5,'All Running Order working doc'!$A$4:$CO$60,CE$100,FALSE),"-")</f>
        <v/>
      </c>
      <c r="CF5" s="12" t="str">
        <f>IFERROR(VLOOKUP($A5,'All Running Order working doc'!$A$4:$CO$60,CF$100,FALSE),"-")</f>
        <v>-</v>
      </c>
      <c r="CG5" s="12" t="str">
        <f>IFERROR(VLOOKUP($A5,'All Running Order working doc'!$A$4:$CO$60,CG$100,FALSE),"-")</f>
        <v/>
      </c>
      <c r="CH5" s="12" t="str">
        <f>IFERROR(VLOOKUP($A5,'All Running Order working doc'!$A$4:$CO$60,CH$100,FALSE),"-")</f>
        <v>-</v>
      </c>
      <c r="CI5" s="12" t="str">
        <f>IFERROR(VLOOKUP($A5,'All Running Order working doc'!$A$4:$CO$60,CI$100,FALSE),"-")</f>
        <v xml:space="preserve"> </v>
      </c>
      <c r="CJ5" s="12">
        <f>IFERROR(VLOOKUP($A5,'All Running Order working doc'!$A$4:$CO$60,CJ$100,FALSE),"-")</f>
        <v>7</v>
      </c>
      <c r="CK5" s="12">
        <f>IFERROR(VLOOKUP($A5,'All Running Order working doc'!$A$4:$CO$60,CK$100,FALSE),"-")</f>
        <v>2</v>
      </c>
      <c r="CL5" s="12" t="str">
        <f>IFERROR(VLOOKUP($A5,'All Running Order working doc'!$A$4:$CO$60,CL$100,FALSE),"-")</f>
        <v>2</v>
      </c>
      <c r="CM5" s="12">
        <f>IFERROR(VLOOKUP($A5,'All Running Order working doc'!$A$4:$CO$60,CM$100,FALSE),"-")</f>
        <v>2</v>
      </c>
      <c r="CN5" s="12" t="str">
        <f>IFERROR(VLOOKUP($A5,'All Running Order working doc'!$A$4:$CO$60,CN$100,FALSE),"-")</f>
        <v xml:space="preserve"> </v>
      </c>
      <c r="CQ5" s="3">
        <v>2</v>
      </c>
    </row>
    <row r="6" spans="1:95" x14ac:dyDescent="0.3">
      <c r="A6" s="3" t="str">
        <f>CONCATENATE(Constants!$B$3,CQ6,)</f>
        <v>Red Live3</v>
      </c>
      <c r="B6" s="12" t="str">
        <f>IFERROR(VLOOKUP($A6,'All Running Order working doc'!$A$4:$CO$60,B$100,FALSE),"-")</f>
        <v>-</v>
      </c>
      <c r="C6" s="12" t="str">
        <f>IFERROR(VLOOKUP($A6,'All Running Order working doc'!$A$4:$CO$60,C$100,FALSE),"-")</f>
        <v>-</v>
      </c>
      <c r="D6" s="12" t="str">
        <f>IFERROR(VLOOKUP($A6,'All Running Order working doc'!$A$4:$CO$60,D$100,FALSE),"-")</f>
        <v>-</v>
      </c>
      <c r="E6" s="12" t="str">
        <f>IFERROR(VLOOKUP($A6,'All Running Order working doc'!$A$4:$CO$60,E$100,FALSE),"-")</f>
        <v>-</v>
      </c>
      <c r="F6" s="12" t="str">
        <f>IFERROR(VLOOKUP($A6,'All Running Order working doc'!$A$4:$CO$60,F$100,FALSE),"-")</f>
        <v>-</v>
      </c>
      <c r="G6" s="12" t="str">
        <f>IFERROR(VLOOKUP($A6,'All Running Order working doc'!$A$4:$CO$60,G$100,FALSE),"-")</f>
        <v>-</v>
      </c>
      <c r="H6" s="12" t="str">
        <f>IFERROR(VLOOKUP($A6,'All Running Order working doc'!$A$4:$CO$60,H$100,FALSE),"-")</f>
        <v>-</v>
      </c>
      <c r="I6" s="12" t="str">
        <f>IFERROR(VLOOKUP($A6,'All Running Order working doc'!$A$4:$CO$60,I$100,FALSE),"-")</f>
        <v>-</v>
      </c>
      <c r="J6" s="12" t="str">
        <f>IFERROR(VLOOKUP($A6,'All Running Order working doc'!$A$4:$CO$60,J$100,FALSE),"-")</f>
        <v>-</v>
      </c>
      <c r="K6" s="12" t="str">
        <f>IFERROR(VLOOKUP($A6,'All Running Order working doc'!$A$4:$CO$60,K$100,FALSE),"-")</f>
        <v>-</v>
      </c>
      <c r="L6" s="12" t="str">
        <f>IFERROR(VLOOKUP($A6,'All Running Order working doc'!$A$4:$CO$60,L$100,FALSE),"-")</f>
        <v>-</v>
      </c>
      <c r="M6" s="12" t="str">
        <f>IFERROR(VLOOKUP($A6,'All Running Order working doc'!$A$4:$CO$60,M$100,FALSE),"-")</f>
        <v>-</v>
      </c>
      <c r="N6" s="12" t="str">
        <f>IFERROR(VLOOKUP($A6,'All Running Order working doc'!$A$4:$CO$60,N$100,FALSE),"-")</f>
        <v>-</v>
      </c>
      <c r="O6" s="12" t="str">
        <f>IFERROR(VLOOKUP($A6,'All Running Order working doc'!$A$4:$CO$60,O$100,FALSE),"-")</f>
        <v>-</v>
      </c>
      <c r="P6" s="12" t="str">
        <f>IFERROR(VLOOKUP($A6,'All Running Order working doc'!$A$4:$CO$60,P$100,FALSE),"-")</f>
        <v>-</v>
      </c>
      <c r="Q6" s="12" t="str">
        <f>IFERROR(VLOOKUP($A6,'All Running Order working doc'!$A$4:$CO$60,Q$100,FALSE),"-")</f>
        <v>-</v>
      </c>
      <c r="R6" s="12" t="str">
        <f>IFERROR(VLOOKUP($A6,'All Running Order working doc'!$A$4:$CO$60,R$100,FALSE),"-")</f>
        <v>-</v>
      </c>
      <c r="S6" s="12" t="str">
        <f>IFERROR(VLOOKUP($A6,'All Running Order working doc'!$A$4:$CO$60,S$100,FALSE),"-")</f>
        <v>-</v>
      </c>
      <c r="T6" s="12" t="str">
        <f>IFERROR(VLOOKUP($A6,'All Running Order working doc'!$A$4:$CO$60,T$100,FALSE),"-")</f>
        <v>-</v>
      </c>
      <c r="U6" s="12" t="str">
        <f>IFERROR(VLOOKUP($A6,'All Running Order working doc'!$A$4:$CO$60,U$100,FALSE),"-")</f>
        <v>-</v>
      </c>
      <c r="V6" s="12" t="str">
        <f>IFERROR(VLOOKUP($A6,'All Running Order working doc'!$A$4:$CO$60,V$100,FALSE),"-")</f>
        <v>-</v>
      </c>
      <c r="W6" s="12" t="str">
        <f>IFERROR(VLOOKUP($A6,'All Running Order working doc'!$A$4:$CO$60,W$100,FALSE),"-")</f>
        <v>-</v>
      </c>
      <c r="X6" s="12" t="str">
        <f>IFERROR(VLOOKUP($A6,'All Running Order working doc'!$A$4:$CO$60,X$100,FALSE),"-")</f>
        <v>-</v>
      </c>
      <c r="Y6" s="12" t="str">
        <f>IFERROR(VLOOKUP($A6,'All Running Order working doc'!$A$4:$CO$60,Y$100,FALSE),"-")</f>
        <v>-</v>
      </c>
      <c r="Z6" s="12" t="str">
        <f>IFERROR(VLOOKUP($A6,'All Running Order working doc'!$A$4:$CO$60,Z$100,FALSE),"-")</f>
        <v>-</v>
      </c>
      <c r="AA6" s="12" t="str">
        <f>IFERROR(VLOOKUP($A6,'All Running Order working doc'!$A$4:$CO$60,AA$100,FALSE),"-")</f>
        <v>-</v>
      </c>
      <c r="AB6" s="12" t="str">
        <f>IFERROR(VLOOKUP($A6,'All Running Order working doc'!$A$4:$CO$60,AB$100,FALSE),"-")</f>
        <v>-</v>
      </c>
      <c r="AC6" s="12" t="str">
        <f>IFERROR(VLOOKUP($A6,'All Running Order working doc'!$A$4:$CO$60,AC$100,FALSE),"-")</f>
        <v>-</v>
      </c>
      <c r="AD6" s="12" t="str">
        <f>IFERROR(VLOOKUP($A6,'All Running Order working doc'!$A$4:$CO$60,AD$100,FALSE),"-")</f>
        <v>-</v>
      </c>
      <c r="AE6" s="12" t="str">
        <f>IFERROR(VLOOKUP($A6,'All Running Order working doc'!$A$4:$CO$60,AE$100,FALSE),"-")</f>
        <v>-</v>
      </c>
      <c r="AF6" s="12" t="str">
        <f>IFERROR(VLOOKUP($A6,'All Running Order working doc'!$A$4:$CO$60,AF$100,FALSE),"-")</f>
        <v>-</v>
      </c>
      <c r="AG6" s="12" t="str">
        <f>IFERROR(VLOOKUP($A6,'All Running Order working doc'!$A$4:$CO$60,AG$100,FALSE),"-")</f>
        <v>-</v>
      </c>
      <c r="AH6" s="12" t="str">
        <f>IFERROR(VLOOKUP($A6,'All Running Order working doc'!$A$4:$CO$60,AH$100,FALSE),"-")</f>
        <v>-</v>
      </c>
      <c r="AI6" s="12" t="str">
        <f>IFERROR(VLOOKUP($A6,'All Running Order working doc'!$A$4:$CO$60,AI$100,FALSE),"-")</f>
        <v>-</v>
      </c>
      <c r="AJ6" s="12" t="str">
        <f>IFERROR(VLOOKUP($A6,'All Running Order working doc'!$A$4:$CO$60,AJ$100,FALSE),"-")</f>
        <v>-</v>
      </c>
      <c r="AK6" s="12" t="str">
        <f>IFERROR(VLOOKUP($A6,'All Running Order working doc'!$A$4:$CO$60,AK$100,FALSE),"-")</f>
        <v>-</v>
      </c>
      <c r="AL6" s="12" t="str">
        <f>IFERROR(VLOOKUP($A6,'All Running Order working doc'!$A$4:$CO$60,AL$100,FALSE),"-")</f>
        <v>-</v>
      </c>
      <c r="AM6" s="12" t="str">
        <f>IFERROR(VLOOKUP($A6,'All Running Order working doc'!$A$4:$CO$60,AM$100,FALSE),"-")</f>
        <v>-</v>
      </c>
      <c r="AN6" s="12" t="str">
        <f>IFERROR(VLOOKUP($A6,'All Running Order working doc'!$A$4:$CO$60,AN$100,FALSE),"-")</f>
        <v>-</v>
      </c>
      <c r="AO6" s="12" t="str">
        <f>IFERROR(VLOOKUP($A6,'All Running Order working doc'!$A$4:$CO$60,AO$100,FALSE),"-")</f>
        <v>-</v>
      </c>
      <c r="AP6" s="12" t="str">
        <f>IFERROR(VLOOKUP($A6,'All Running Order working doc'!$A$4:$CO$60,AP$100,FALSE),"-")</f>
        <v>-</v>
      </c>
      <c r="AQ6" s="12" t="str">
        <f>IFERROR(VLOOKUP($A6,'All Running Order working doc'!$A$4:$CO$60,AQ$100,FALSE),"-")</f>
        <v>-</v>
      </c>
      <c r="AR6" s="12" t="str">
        <f>IFERROR(VLOOKUP($A6,'All Running Order working doc'!$A$4:$CO$60,AR$100,FALSE),"-")</f>
        <v>-</v>
      </c>
      <c r="AS6" s="12" t="str">
        <f>IFERROR(VLOOKUP($A6,'All Running Order working doc'!$A$4:$CO$60,AS$100,FALSE),"-")</f>
        <v>-</v>
      </c>
      <c r="AT6" s="12" t="str">
        <f>IFERROR(VLOOKUP($A6,'All Running Order working doc'!$A$4:$CO$60,AT$100,FALSE),"-")</f>
        <v>-</v>
      </c>
      <c r="AU6" s="12" t="str">
        <f>IFERROR(VLOOKUP($A6,'All Running Order working doc'!$A$4:$CO$60,AU$100,FALSE),"-")</f>
        <v>-</v>
      </c>
      <c r="AV6" s="12" t="str">
        <f>IFERROR(VLOOKUP($A6,'All Running Order working doc'!$A$4:$CO$60,AV$100,FALSE),"-")</f>
        <v>-</v>
      </c>
      <c r="AW6" s="12" t="str">
        <f>IFERROR(VLOOKUP($A6,'All Running Order working doc'!$A$4:$CO$60,AW$100,FALSE),"-")</f>
        <v>-</v>
      </c>
      <c r="AX6" s="12" t="str">
        <f>IFERROR(VLOOKUP($A6,'All Running Order working doc'!$A$4:$CO$60,AX$100,FALSE),"-")</f>
        <v>-</v>
      </c>
      <c r="AY6" s="12" t="str">
        <f>IFERROR(VLOOKUP($A6,'All Running Order working doc'!$A$4:$CO$60,AY$100,FALSE),"-")</f>
        <v>-</v>
      </c>
      <c r="AZ6" s="12" t="str">
        <f>IFERROR(VLOOKUP($A6,'All Running Order working doc'!$A$4:$CO$60,AZ$100,FALSE),"-")</f>
        <v>-</v>
      </c>
      <c r="BA6" s="12" t="str">
        <f>IFERROR(VLOOKUP($A6,'All Running Order working doc'!$A$4:$CO$60,BA$100,FALSE),"-")</f>
        <v>-</v>
      </c>
      <c r="BB6" s="12" t="str">
        <f>IFERROR(VLOOKUP($A6,'All Running Order working doc'!$A$4:$CO$60,BB$100,FALSE),"-")</f>
        <v>-</v>
      </c>
      <c r="BC6" s="12" t="str">
        <f>IFERROR(VLOOKUP($A6,'All Running Order working doc'!$A$4:$CO$60,BC$100,FALSE),"-")</f>
        <v>-</v>
      </c>
      <c r="BD6" s="12" t="str">
        <f>IFERROR(VLOOKUP($A6,'All Running Order working doc'!$A$4:$CO$60,BD$100,FALSE),"-")</f>
        <v>-</v>
      </c>
      <c r="BE6" s="12" t="str">
        <f>IFERROR(VLOOKUP($A6,'All Running Order working doc'!$A$4:$CO$60,BE$100,FALSE),"-")</f>
        <v>-</v>
      </c>
      <c r="BF6" s="12" t="str">
        <f>IFERROR(VLOOKUP($A6,'All Running Order working doc'!$A$4:$CO$60,BF$100,FALSE),"-")</f>
        <v>-</v>
      </c>
      <c r="BG6" s="12" t="str">
        <f>IFERROR(VLOOKUP($A6,'All Running Order working doc'!$A$4:$CO$60,BG$100,FALSE),"-")</f>
        <v>-</v>
      </c>
      <c r="BH6" s="12" t="str">
        <f>IFERROR(VLOOKUP($A6,'All Running Order working doc'!$A$4:$CO$60,BH$100,FALSE),"-")</f>
        <v>-</v>
      </c>
      <c r="BI6" s="12" t="str">
        <f>IFERROR(VLOOKUP($A6,'All Running Order working doc'!$A$4:$CO$60,BI$100,FALSE),"-")</f>
        <v>-</v>
      </c>
      <c r="BJ6" s="12" t="str">
        <f>IFERROR(VLOOKUP($A6,'All Running Order working doc'!$A$4:$CO$60,BJ$100,FALSE),"-")</f>
        <v>-</v>
      </c>
      <c r="BK6" s="12" t="str">
        <f>IFERROR(VLOOKUP($A6,'All Running Order working doc'!$A$4:$CO$60,BK$100,FALSE),"-")</f>
        <v>-</v>
      </c>
      <c r="BL6" s="12" t="str">
        <f>IFERROR(VLOOKUP($A6,'All Running Order working doc'!$A$4:$CO$60,BL$100,FALSE),"-")</f>
        <v>-</v>
      </c>
      <c r="BM6" s="12" t="str">
        <f>IFERROR(VLOOKUP($A6,'All Running Order working doc'!$A$4:$CO$60,BM$100,FALSE),"-")</f>
        <v>-</v>
      </c>
      <c r="BN6" s="12" t="str">
        <f>IFERROR(VLOOKUP($A6,'All Running Order working doc'!$A$4:$CO$60,BN$100,FALSE),"-")</f>
        <v>-</v>
      </c>
      <c r="BO6" s="12" t="str">
        <f>IFERROR(VLOOKUP($A6,'All Running Order working doc'!$A$4:$CO$60,BO$100,FALSE),"-")</f>
        <v>-</v>
      </c>
      <c r="BP6" s="12" t="str">
        <f>IFERROR(VLOOKUP($A6,'All Running Order working doc'!$A$4:$CO$60,BP$100,FALSE),"-")</f>
        <v>-</v>
      </c>
      <c r="BQ6" s="12" t="str">
        <f>IFERROR(VLOOKUP($A6,'All Running Order working doc'!$A$4:$CO$60,BQ$100,FALSE),"-")</f>
        <v>-</v>
      </c>
      <c r="BR6" s="12" t="str">
        <f>IFERROR(VLOOKUP($A6,'All Running Order working doc'!$A$4:$CO$60,BR$100,FALSE),"-")</f>
        <v>-</v>
      </c>
      <c r="BS6" s="12" t="str">
        <f>IFERROR(VLOOKUP($A6,'All Running Order working doc'!$A$4:$CO$60,BS$100,FALSE),"-")</f>
        <v>-</v>
      </c>
      <c r="BT6" s="12" t="str">
        <f>IFERROR(VLOOKUP($A6,'All Running Order working doc'!$A$4:$CO$60,BT$100,FALSE),"-")</f>
        <v>-</v>
      </c>
      <c r="BU6" s="12" t="str">
        <f>IFERROR(VLOOKUP($A6,'All Running Order working doc'!$A$4:$CO$60,BU$100,FALSE),"-")</f>
        <v>-</v>
      </c>
      <c r="BV6" s="12" t="str">
        <f>IFERROR(VLOOKUP($A6,'All Running Order working doc'!$A$4:$CO$60,BV$100,FALSE),"-")</f>
        <v>-</v>
      </c>
      <c r="BW6" s="12" t="str">
        <f>IFERROR(VLOOKUP($A6,'All Running Order working doc'!$A$4:$CO$60,BW$100,FALSE),"-")</f>
        <v>-</v>
      </c>
      <c r="BX6" s="12" t="str">
        <f>IFERROR(VLOOKUP($A6,'All Running Order working doc'!$A$4:$CO$60,BX$100,FALSE),"-")</f>
        <v>-</v>
      </c>
      <c r="BY6" s="12" t="str">
        <f>IFERROR(VLOOKUP($A6,'All Running Order working doc'!$A$4:$CO$60,BY$100,FALSE),"-")</f>
        <v>-</v>
      </c>
      <c r="BZ6" s="12" t="str">
        <f>IFERROR(VLOOKUP($A6,'All Running Order working doc'!$A$4:$CO$60,BZ$100,FALSE),"-")</f>
        <v>-</v>
      </c>
      <c r="CA6" s="12" t="str">
        <f>IFERROR(VLOOKUP($A6,'All Running Order working doc'!$A$4:$CO$60,CA$100,FALSE),"-")</f>
        <v>-</v>
      </c>
      <c r="CB6" s="12" t="str">
        <f>IFERROR(VLOOKUP($A6,'All Running Order working doc'!$A$4:$CO$60,CB$100,FALSE),"-")</f>
        <v>-</v>
      </c>
      <c r="CC6" s="12" t="str">
        <f>IFERROR(VLOOKUP($A6,'All Running Order working doc'!$A$4:$CO$60,CC$100,FALSE),"-")</f>
        <v>-</v>
      </c>
      <c r="CD6" s="12" t="str">
        <f>IFERROR(VLOOKUP($A6,'All Running Order working doc'!$A$4:$CO$60,CD$100,FALSE),"-")</f>
        <v>-</v>
      </c>
      <c r="CE6" s="12" t="str">
        <f>IFERROR(VLOOKUP($A6,'All Running Order working doc'!$A$4:$CO$60,CE$100,FALSE),"-")</f>
        <v>-</v>
      </c>
      <c r="CF6" s="12" t="str">
        <f>IFERROR(VLOOKUP($A6,'All Running Order working doc'!$A$4:$CO$60,CF$100,FALSE),"-")</f>
        <v>-</v>
      </c>
      <c r="CG6" s="12" t="str">
        <f>IFERROR(VLOOKUP($A6,'All Running Order working doc'!$A$4:$CO$60,CG$100,FALSE),"-")</f>
        <v>-</v>
      </c>
      <c r="CH6" s="12" t="str">
        <f>IFERROR(VLOOKUP($A6,'All Running Order working doc'!$A$4:$CO$60,CH$100,FALSE),"-")</f>
        <v>-</v>
      </c>
      <c r="CI6" s="12" t="str">
        <f>IFERROR(VLOOKUP($A6,'All Running Order working doc'!$A$4:$CO$60,CI$100,FALSE),"-")</f>
        <v>-</v>
      </c>
      <c r="CJ6" s="12" t="str">
        <f>IFERROR(VLOOKUP($A6,'All Running Order working doc'!$A$4:$CO$60,CJ$100,FALSE),"-")</f>
        <v>-</v>
      </c>
      <c r="CK6" s="12" t="str">
        <f>IFERROR(VLOOKUP($A6,'All Running Order working doc'!$A$4:$CO$60,CK$100,FALSE),"-")</f>
        <v>-</v>
      </c>
      <c r="CL6" s="12" t="str">
        <f>IFERROR(VLOOKUP($A6,'All Running Order working doc'!$A$4:$CO$60,CL$100,FALSE),"-")</f>
        <v>-</v>
      </c>
      <c r="CM6" s="12" t="str">
        <f>IFERROR(VLOOKUP($A6,'All Running Order working doc'!$A$4:$CO$60,CM$100,FALSE),"-")</f>
        <v>-</v>
      </c>
      <c r="CN6" s="12" t="str">
        <f>IFERROR(VLOOKUP($A6,'All Running Order working doc'!$A$4:$CO$60,CN$100,FALSE),"-")</f>
        <v>-</v>
      </c>
      <c r="CQ6" s="3">
        <v>3</v>
      </c>
    </row>
    <row r="7" spans="1:95" x14ac:dyDescent="0.3">
      <c r="A7" s="3" t="str">
        <f>CONCATENATE(Constants!$B$3,CQ7,)</f>
        <v>Red Live4</v>
      </c>
      <c r="B7" s="12" t="str">
        <f>IFERROR(VLOOKUP($A7,'All Running Order working doc'!$A$4:$CO$60,B$100,FALSE),"-")</f>
        <v>-</v>
      </c>
      <c r="C7" s="12" t="str">
        <f>IFERROR(VLOOKUP($A7,'All Running Order working doc'!$A$4:$CO$60,C$100,FALSE),"-")</f>
        <v>-</v>
      </c>
      <c r="D7" s="12" t="str">
        <f>IFERROR(VLOOKUP($A7,'All Running Order working doc'!$A$4:$CO$60,D$100,FALSE),"-")</f>
        <v>-</v>
      </c>
      <c r="E7" s="12" t="str">
        <f>IFERROR(VLOOKUP($A7,'All Running Order working doc'!$A$4:$CO$60,E$100,FALSE),"-")</f>
        <v>-</v>
      </c>
      <c r="F7" s="12" t="str">
        <f>IFERROR(VLOOKUP($A7,'All Running Order working doc'!$A$4:$CO$60,F$100,FALSE),"-")</f>
        <v>-</v>
      </c>
      <c r="G7" s="12" t="str">
        <f>IFERROR(VLOOKUP($A7,'All Running Order working doc'!$A$4:$CO$60,G$100,FALSE),"-")</f>
        <v>-</v>
      </c>
      <c r="H7" s="12" t="str">
        <f>IFERROR(VLOOKUP($A7,'All Running Order working doc'!$A$4:$CO$60,H$100,FALSE),"-")</f>
        <v>-</v>
      </c>
      <c r="I7" s="12" t="str">
        <f>IFERROR(VLOOKUP($A7,'All Running Order working doc'!$A$4:$CO$60,I$100,FALSE),"-")</f>
        <v>-</v>
      </c>
      <c r="J7" s="12" t="str">
        <f>IFERROR(VLOOKUP($A7,'All Running Order working doc'!$A$4:$CO$60,J$100,FALSE),"-")</f>
        <v>-</v>
      </c>
      <c r="K7" s="12" t="str">
        <f>IFERROR(VLOOKUP($A7,'All Running Order working doc'!$A$4:$CO$60,K$100,FALSE),"-")</f>
        <v>-</v>
      </c>
      <c r="L7" s="12" t="str">
        <f>IFERROR(VLOOKUP($A7,'All Running Order working doc'!$A$4:$CO$60,L$100,FALSE),"-")</f>
        <v>-</v>
      </c>
      <c r="M7" s="12" t="str">
        <f>IFERROR(VLOOKUP($A7,'All Running Order working doc'!$A$4:$CO$60,M$100,FALSE),"-")</f>
        <v>-</v>
      </c>
      <c r="N7" s="12" t="str">
        <f>IFERROR(VLOOKUP($A7,'All Running Order working doc'!$A$4:$CO$60,N$100,FALSE),"-")</f>
        <v>-</v>
      </c>
      <c r="O7" s="12" t="str">
        <f>IFERROR(VLOOKUP($A7,'All Running Order working doc'!$A$4:$CO$60,O$100,FALSE),"-")</f>
        <v>-</v>
      </c>
      <c r="P7" s="12" t="str">
        <f>IFERROR(VLOOKUP($A7,'All Running Order working doc'!$A$4:$CO$60,P$100,FALSE),"-")</f>
        <v>-</v>
      </c>
      <c r="Q7" s="12" t="str">
        <f>IFERROR(VLOOKUP($A7,'All Running Order working doc'!$A$4:$CO$60,Q$100,FALSE),"-")</f>
        <v>-</v>
      </c>
      <c r="R7" s="12" t="str">
        <f>IFERROR(VLOOKUP($A7,'All Running Order working doc'!$A$4:$CO$60,R$100,FALSE),"-")</f>
        <v>-</v>
      </c>
      <c r="S7" s="12" t="str">
        <f>IFERROR(VLOOKUP($A7,'All Running Order working doc'!$A$4:$CO$60,S$100,FALSE),"-")</f>
        <v>-</v>
      </c>
      <c r="T7" s="12" t="str">
        <f>IFERROR(VLOOKUP($A7,'All Running Order working doc'!$A$4:$CO$60,T$100,FALSE),"-")</f>
        <v>-</v>
      </c>
      <c r="U7" s="12" t="str">
        <f>IFERROR(VLOOKUP($A7,'All Running Order working doc'!$A$4:$CO$60,U$100,FALSE),"-")</f>
        <v>-</v>
      </c>
      <c r="V7" s="12" t="str">
        <f>IFERROR(VLOOKUP($A7,'All Running Order working doc'!$A$4:$CO$60,V$100,FALSE),"-")</f>
        <v>-</v>
      </c>
      <c r="W7" s="12" t="str">
        <f>IFERROR(VLOOKUP($A7,'All Running Order working doc'!$A$4:$CO$60,W$100,FALSE),"-")</f>
        <v>-</v>
      </c>
      <c r="X7" s="12" t="str">
        <f>IFERROR(VLOOKUP($A7,'All Running Order working doc'!$A$4:$CO$60,X$100,FALSE),"-")</f>
        <v>-</v>
      </c>
      <c r="Y7" s="12" t="str">
        <f>IFERROR(VLOOKUP($A7,'All Running Order working doc'!$A$4:$CO$60,Y$100,FALSE),"-")</f>
        <v>-</v>
      </c>
      <c r="Z7" s="12" t="str">
        <f>IFERROR(VLOOKUP($A7,'All Running Order working doc'!$A$4:$CO$60,Z$100,FALSE),"-")</f>
        <v>-</v>
      </c>
      <c r="AA7" s="12" t="str">
        <f>IFERROR(VLOOKUP($A7,'All Running Order working doc'!$A$4:$CO$60,AA$100,FALSE),"-")</f>
        <v>-</v>
      </c>
      <c r="AB7" s="12" t="str">
        <f>IFERROR(VLOOKUP($A7,'All Running Order working doc'!$A$4:$CO$60,AB$100,FALSE),"-")</f>
        <v>-</v>
      </c>
      <c r="AC7" s="12" t="str">
        <f>IFERROR(VLOOKUP($A7,'All Running Order working doc'!$A$4:$CO$60,AC$100,FALSE),"-")</f>
        <v>-</v>
      </c>
      <c r="AD7" s="12" t="str">
        <f>IFERROR(VLOOKUP($A7,'All Running Order working doc'!$A$4:$CO$60,AD$100,FALSE),"-")</f>
        <v>-</v>
      </c>
      <c r="AE7" s="12" t="str">
        <f>IFERROR(VLOOKUP($A7,'All Running Order working doc'!$A$4:$CO$60,AE$100,FALSE),"-")</f>
        <v>-</v>
      </c>
      <c r="AF7" s="12" t="str">
        <f>IFERROR(VLOOKUP($A7,'All Running Order working doc'!$A$4:$CO$60,AF$100,FALSE),"-")</f>
        <v>-</v>
      </c>
      <c r="AG7" s="12" t="str">
        <f>IFERROR(VLOOKUP($A7,'All Running Order working doc'!$A$4:$CO$60,AG$100,FALSE),"-")</f>
        <v>-</v>
      </c>
      <c r="AH7" s="12" t="str">
        <f>IFERROR(VLOOKUP($A7,'All Running Order working doc'!$A$4:$CO$60,AH$100,FALSE),"-")</f>
        <v>-</v>
      </c>
      <c r="AI7" s="12" t="str">
        <f>IFERROR(VLOOKUP($A7,'All Running Order working doc'!$A$4:$CO$60,AI$100,FALSE),"-")</f>
        <v>-</v>
      </c>
      <c r="AJ7" s="12" t="str">
        <f>IFERROR(VLOOKUP($A7,'All Running Order working doc'!$A$4:$CO$60,AJ$100,FALSE),"-")</f>
        <v>-</v>
      </c>
      <c r="AK7" s="12" t="str">
        <f>IFERROR(VLOOKUP($A7,'All Running Order working doc'!$A$4:$CO$60,AK$100,FALSE),"-")</f>
        <v>-</v>
      </c>
      <c r="AL7" s="12" t="str">
        <f>IFERROR(VLOOKUP($A7,'All Running Order working doc'!$A$4:$CO$60,AL$100,FALSE),"-")</f>
        <v>-</v>
      </c>
      <c r="AM7" s="12" t="str">
        <f>IFERROR(VLOOKUP($A7,'All Running Order working doc'!$A$4:$CO$60,AM$100,FALSE),"-")</f>
        <v>-</v>
      </c>
      <c r="AN7" s="12" t="str">
        <f>IFERROR(VLOOKUP($A7,'All Running Order working doc'!$A$4:$CO$60,AN$100,FALSE),"-")</f>
        <v>-</v>
      </c>
      <c r="AO7" s="12" t="str">
        <f>IFERROR(VLOOKUP($A7,'All Running Order working doc'!$A$4:$CO$60,AO$100,FALSE),"-")</f>
        <v>-</v>
      </c>
      <c r="AP7" s="12" t="str">
        <f>IFERROR(VLOOKUP($A7,'All Running Order working doc'!$A$4:$CO$60,AP$100,FALSE),"-")</f>
        <v>-</v>
      </c>
      <c r="AQ7" s="12" t="str">
        <f>IFERROR(VLOOKUP($A7,'All Running Order working doc'!$A$4:$CO$60,AQ$100,FALSE),"-")</f>
        <v>-</v>
      </c>
      <c r="AR7" s="12" t="str">
        <f>IFERROR(VLOOKUP($A7,'All Running Order working doc'!$A$4:$CO$60,AR$100,FALSE),"-")</f>
        <v>-</v>
      </c>
      <c r="AS7" s="12" t="str">
        <f>IFERROR(VLOOKUP($A7,'All Running Order working doc'!$A$4:$CO$60,AS$100,FALSE),"-")</f>
        <v>-</v>
      </c>
      <c r="AT7" s="12" t="str">
        <f>IFERROR(VLOOKUP($A7,'All Running Order working doc'!$A$4:$CO$60,AT$100,FALSE),"-")</f>
        <v>-</v>
      </c>
      <c r="AU7" s="12" t="str">
        <f>IFERROR(VLOOKUP($A7,'All Running Order working doc'!$A$4:$CO$60,AU$100,FALSE),"-")</f>
        <v>-</v>
      </c>
      <c r="AV7" s="12" t="str">
        <f>IFERROR(VLOOKUP($A7,'All Running Order working doc'!$A$4:$CO$60,AV$100,FALSE),"-")</f>
        <v>-</v>
      </c>
      <c r="AW7" s="12" t="str">
        <f>IFERROR(VLOOKUP($A7,'All Running Order working doc'!$A$4:$CO$60,AW$100,FALSE),"-")</f>
        <v>-</v>
      </c>
      <c r="AX7" s="12" t="str">
        <f>IFERROR(VLOOKUP($A7,'All Running Order working doc'!$A$4:$CO$60,AX$100,FALSE),"-")</f>
        <v>-</v>
      </c>
      <c r="AY7" s="12" t="str">
        <f>IFERROR(VLOOKUP($A7,'All Running Order working doc'!$A$4:$CO$60,AY$100,FALSE),"-")</f>
        <v>-</v>
      </c>
      <c r="AZ7" s="12" t="str">
        <f>IFERROR(VLOOKUP($A7,'All Running Order working doc'!$A$4:$CO$60,AZ$100,FALSE),"-")</f>
        <v>-</v>
      </c>
      <c r="BA7" s="12" t="str">
        <f>IFERROR(VLOOKUP($A7,'All Running Order working doc'!$A$4:$CO$60,BA$100,FALSE),"-")</f>
        <v>-</v>
      </c>
      <c r="BB7" s="12" t="str">
        <f>IFERROR(VLOOKUP($A7,'All Running Order working doc'!$A$4:$CO$60,BB$100,FALSE),"-")</f>
        <v>-</v>
      </c>
      <c r="BC7" s="12" t="str">
        <f>IFERROR(VLOOKUP($A7,'All Running Order working doc'!$A$4:$CO$60,BC$100,FALSE),"-")</f>
        <v>-</v>
      </c>
      <c r="BD7" s="12" t="str">
        <f>IFERROR(VLOOKUP($A7,'All Running Order working doc'!$A$4:$CO$60,BD$100,FALSE),"-")</f>
        <v>-</v>
      </c>
      <c r="BE7" s="12" t="str">
        <f>IFERROR(VLOOKUP($A7,'All Running Order working doc'!$A$4:$CO$60,BE$100,FALSE),"-")</f>
        <v>-</v>
      </c>
      <c r="BF7" s="12" t="str">
        <f>IFERROR(VLOOKUP($A7,'All Running Order working doc'!$A$4:$CO$60,BF$100,FALSE),"-")</f>
        <v>-</v>
      </c>
      <c r="BG7" s="12" t="str">
        <f>IFERROR(VLOOKUP($A7,'All Running Order working doc'!$A$4:$CO$60,BG$100,FALSE),"-")</f>
        <v>-</v>
      </c>
      <c r="BH7" s="12" t="str">
        <f>IFERROR(VLOOKUP($A7,'All Running Order working doc'!$A$4:$CO$60,BH$100,FALSE),"-")</f>
        <v>-</v>
      </c>
      <c r="BI7" s="12" t="str">
        <f>IFERROR(VLOOKUP($A7,'All Running Order working doc'!$A$4:$CO$60,BI$100,FALSE),"-")</f>
        <v>-</v>
      </c>
      <c r="BJ7" s="12" t="str">
        <f>IFERROR(VLOOKUP($A7,'All Running Order working doc'!$A$4:$CO$60,BJ$100,FALSE),"-")</f>
        <v>-</v>
      </c>
      <c r="BK7" s="12" t="str">
        <f>IFERROR(VLOOKUP($A7,'All Running Order working doc'!$A$4:$CO$60,BK$100,FALSE),"-")</f>
        <v>-</v>
      </c>
      <c r="BL7" s="12" t="str">
        <f>IFERROR(VLOOKUP($A7,'All Running Order working doc'!$A$4:$CO$60,BL$100,FALSE),"-")</f>
        <v>-</v>
      </c>
      <c r="BM7" s="12" t="str">
        <f>IFERROR(VLOOKUP($A7,'All Running Order working doc'!$A$4:$CO$60,BM$100,FALSE),"-")</f>
        <v>-</v>
      </c>
      <c r="BN7" s="12" t="str">
        <f>IFERROR(VLOOKUP($A7,'All Running Order working doc'!$A$4:$CO$60,BN$100,FALSE),"-")</f>
        <v>-</v>
      </c>
      <c r="BO7" s="12" t="str">
        <f>IFERROR(VLOOKUP($A7,'All Running Order working doc'!$A$4:$CO$60,BO$100,FALSE),"-")</f>
        <v>-</v>
      </c>
      <c r="BP7" s="12" t="str">
        <f>IFERROR(VLOOKUP($A7,'All Running Order working doc'!$A$4:$CO$60,BP$100,FALSE),"-")</f>
        <v>-</v>
      </c>
      <c r="BQ7" s="12" t="str">
        <f>IFERROR(VLOOKUP($A7,'All Running Order working doc'!$A$4:$CO$60,BQ$100,FALSE),"-")</f>
        <v>-</v>
      </c>
      <c r="BR7" s="12" t="str">
        <f>IFERROR(VLOOKUP($A7,'All Running Order working doc'!$A$4:$CO$60,BR$100,FALSE),"-")</f>
        <v>-</v>
      </c>
      <c r="BS7" s="12" t="str">
        <f>IFERROR(VLOOKUP($A7,'All Running Order working doc'!$A$4:$CO$60,BS$100,FALSE),"-")</f>
        <v>-</v>
      </c>
      <c r="BT7" s="12" t="str">
        <f>IFERROR(VLOOKUP($A7,'All Running Order working doc'!$A$4:$CO$60,BT$100,FALSE),"-")</f>
        <v>-</v>
      </c>
      <c r="BU7" s="12" t="str">
        <f>IFERROR(VLOOKUP($A7,'All Running Order working doc'!$A$4:$CO$60,BU$100,FALSE),"-")</f>
        <v>-</v>
      </c>
      <c r="BV7" s="12" t="str">
        <f>IFERROR(VLOOKUP($A7,'All Running Order working doc'!$A$4:$CO$60,BV$100,FALSE),"-")</f>
        <v>-</v>
      </c>
      <c r="BW7" s="12" t="str">
        <f>IFERROR(VLOOKUP($A7,'All Running Order working doc'!$A$4:$CO$60,BW$100,FALSE),"-")</f>
        <v>-</v>
      </c>
      <c r="BX7" s="12" t="str">
        <f>IFERROR(VLOOKUP($A7,'All Running Order working doc'!$A$4:$CO$60,BX$100,FALSE),"-")</f>
        <v>-</v>
      </c>
      <c r="BY7" s="12" t="str">
        <f>IFERROR(VLOOKUP($A7,'All Running Order working doc'!$A$4:$CO$60,BY$100,FALSE),"-")</f>
        <v>-</v>
      </c>
      <c r="BZ7" s="12" t="str">
        <f>IFERROR(VLOOKUP($A7,'All Running Order working doc'!$A$4:$CO$60,BZ$100,FALSE),"-")</f>
        <v>-</v>
      </c>
      <c r="CA7" s="12" t="str">
        <f>IFERROR(VLOOKUP($A7,'All Running Order working doc'!$A$4:$CO$60,CA$100,FALSE),"-")</f>
        <v>-</v>
      </c>
      <c r="CB7" s="12" t="str">
        <f>IFERROR(VLOOKUP($A7,'All Running Order working doc'!$A$4:$CO$60,CB$100,FALSE),"-")</f>
        <v>-</v>
      </c>
      <c r="CC7" s="12" t="str">
        <f>IFERROR(VLOOKUP($A7,'All Running Order working doc'!$A$4:$CO$60,CC$100,FALSE),"-")</f>
        <v>-</v>
      </c>
      <c r="CD7" s="12" t="str">
        <f>IFERROR(VLOOKUP($A7,'All Running Order working doc'!$A$4:$CO$60,CD$100,FALSE),"-")</f>
        <v>-</v>
      </c>
      <c r="CE7" s="12" t="str">
        <f>IFERROR(VLOOKUP($A7,'All Running Order working doc'!$A$4:$CO$60,CE$100,FALSE),"-")</f>
        <v>-</v>
      </c>
      <c r="CF7" s="12" t="str">
        <f>IFERROR(VLOOKUP($A7,'All Running Order working doc'!$A$4:$CO$60,CF$100,FALSE),"-")</f>
        <v>-</v>
      </c>
      <c r="CG7" s="12" t="str">
        <f>IFERROR(VLOOKUP($A7,'All Running Order working doc'!$A$4:$CO$60,CG$100,FALSE),"-")</f>
        <v>-</v>
      </c>
      <c r="CH7" s="12" t="str">
        <f>IFERROR(VLOOKUP($A7,'All Running Order working doc'!$A$4:$CO$60,CH$100,FALSE),"-")</f>
        <v>-</v>
      </c>
      <c r="CI7" s="12" t="str">
        <f>IFERROR(VLOOKUP($A7,'All Running Order working doc'!$A$4:$CO$60,CI$100,FALSE),"-")</f>
        <v>-</v>
      </c>
      <c r="CJ7" s="12" t="str">
        <f>IFERROR(VLOOKUP($A7,'All Running Order working doc'!$A$4:$CO$60,CJ$100,FALSE),"-")</f>
        <v>-</v>
      </c>
      <c r="CK7" s="12" t="str">
        <f>IFERROR(VLOOKUP($A7,'All Running Order working doc'!$A$4:$CO$60,CK$100,FALSE),"-")</f>
        <v>-</v>
      </c>
      <c r="CL7" s="12" t="str">
        <f>IFERROR(VLOOKUP($A7,'All Running Order working doc'!$A$4:$CO$60,CL$100,FALSE),"-")</f>
        <v>-</v>
      </c>
      <c r="CM7" s="12" t="str">
        <f>IFERROR(VLOOKUP($A7,'All Running Order working doc'!$A$4:$CO$60,CM$100,FALSE),"-")</f>
        <v>-</v>
      </c>
      <c r="CN7" s="12" t="str">
        <f>IFERROR(VLOOKUP($A7,'All Running Order working doc'!$A$4:$CO$60,CN$100,FALSE),"-")</f>
        <v>-</v>
      </c>
      <c r="CQ7" s="3">
        <v>4</v>
      </c>
    </row>
    <row r="8" spans="1:95" x14ac:dyDescent="0.3">
      <c r="A8" s="3" t="str">
        <f>CONCATENATE(Constants!$B$3,CQ8,)</f>
        <v>Red Live5</v>
      </c>
      <c r="B8" s="12" t="str">
        <f>IFERROR(VLOOKUP($A8,'All Running Order working doc'!$A$4:$CO$60,B$100,FALSE),"-")</f>
        <v>-</v>
      </c>
      <c r="C8" s="12" t="str">
        <f>IFERROR(VLOOKUP($A8,'All Running Order working doc'!$A$4:$CO$60,C$100,FALSE),"-")</f>
        <v>-</v>
      </c>
      <c r="D8" s="12" t="str">
        <f>IFERROR(VLOOKUP($A8,'All Running Order working doc'!$A$4:$CO$60,D$100,FALSE),"-")</f>
        <v>-</v>
      </c>
      <c r="E8" s="12" t="str">
        <f>IFERROR(VLOOKUP($A8,'All Running Order working doc'!$A$4:$CO$60,E$100,FALSE),"-")</f>
        <v>-</v>
      </c>
      <c r="F8" s="12" t="str">
        <f>IFERROR(VLOOKUP($A8,'All Running Order working doc'!$A$4:$CO$60,F$100,FALSE),"-")</f>
        <v>-</v>
      </c>
      <c r="G8" s="12" t="str">
        <f>IFERROR(VLOOKUP($A8,'All Running Order working doc'!$A$4:$CO$60,G$100,FALSE),"-")</f>
        <v>-</v>
      </c>
      <c r="H8" s="12" t="str">
        <f>IFERROR(VLOOKUP($A8,'All Running Order working doc'!$A$4:$CO$60,H$100,FALSE),"-")</f>
        <v>-</v>
      </c>
      <c r="I8" s="12" t="str">
        <f>IFERROR(VLOOKUP($A8,'All Running Order working doc'!$A$4:$CO$60,I$100,FALSE),"-")</f>
        <v>-</v>
      </c>
      <c r="J8" s="12" t="str">
        <f>IFERROR(VLOOKUP($A8,'All Running Order working doc'!$A$4:$CO$60,J$100,FALSE),"-")</f>
        <v>-</v>
      </c>
      <c r="K8" s="12" t="str">
        <f>IFERROR(VLOOKUP($A8,'All Running Order working doc'!$A$4:$CO$60,K$100,FALSE),"-")</f>
        <v>-</v>
      </c>
      <c r="L8" s="12" t="str">
        <f>IFERROR(VLOOKUP($A8,'All Running Order working doc'!$A$4:$CO$60,L$100,FALSE),"-")</f>
        <v>-</v>
      </c>
      <c r="M8" s="12" t="str">
        <f>IFERROR(VLOOKUP($A8,'All Running Order working doc'!$A$4:$CO$60,M$100,FALSE),"-")</f>
        <v>-</v>
      </c>
      <c r="N8" s="12" t="str">
        <f>IFERROR(VLOOKUP($A8,'All Running Order working doc'!$A$4:$CO$60,N$100,FALSE),"-")</f>
        <v>-</v>
      </c>
      <c r="O8" s="12" t="str">
        <f>IFERROR(VLOOKUP($A8,'All Running Order working doc'!$A$4:$CO$60,O$100,FALSE),"-")</f>
        <v>-</v>
      </c>
      <c r="P8" s="12" t="str">
        <f>IFERROR(VLOOKUP($A8,'All Running Order working doc'!$A$4:$CO$60,P$100,FALSE),"-")</f>
        <v>-</v>
      </c>
      <c r="Q8" s="12" t="str">
        <f>IFERROR(VLOOKUP($A8,'All Running Order working doc'!$A$4:$CO$60,Q$100,FALSE),"-")</f>
        <v>-</v>
      </c>
      <c r="R8" s="12" t="str">
        <f>IFERROR(VLOOKUP($A8,'All Running Order working doc'!$A$4:$CO$60,R$100,FALSE),"-")</f>
        <v>-</v>
      </c>
      <c r="S8" s="12" t="str">
        <f>IFERROR(VLOOKUP($A8,'All Running Order working doc'!$A$4:$CO$60,S$100,FALSE),"-")</f>
        <v>-</v>
      </c>
      <c r="T8" s="12" t="str">
        <f>IFERROR(VLOOKUP($A8,'All Running Order working doc'!$A$4:$CO$60,T$100,FALSE),"-")</f>
        <v>-</v>
      </c>
      <c r="U8" s="12" t="str">
        <f>IFERROR(VLOOKUP($A8,'All Running Order working doc'!$A$4:$CO$60,U$100,FALSE),"-")</f>
        <v>-</v>
      </c>
      <c r="V8" s="12" t="str">
        <f>IFERROR(VLOOKUP($A8,'All Running Order working doc'!$A$4:$CO$60,V$100,FALSE),"-")</f>
        <v>-</v>
      </c>
      <c r="W8" s="12" t="str">
        <f>IFERROR(VLOOKUP($A8,'All Running Order working doc'!$A$4:$CO$60,W$100,FALSE),"-")</f>
        <v>-</v>
      </c>
      <c r="X8" s="12" t="str">
        <f>IFERROR(VLOOKUP($A8,'All Running Order working doc'!$A$4:$CO$60,X$100,FALSE),"-")</f>
        <v>-</v>
      </c>
      <c r="Y8" s="12" t="str">
        <f>IFERROR(VLOOKUP($A8,'All Running Order working doc'!$A$4:$CO$60,Y$100,FALSE),"-")</f>
        <v>-</v>
      </c>
      <c r="Z8" s="12" t="str">
        <f>IFERROR(VLOOKUP($A8,'All Running Order working doc'!$A$4:$CO$60,Z$100,FALSE),"-")</f>
        <v>-</v>
      </c>
      <c r="AA8" s="12" t="str">
        <f>IFERROR(VLOOKUP($A8,'All Running Order working doc'!$A$4:$CO$60,AA$100,FALSE),"-")</f>
        <v>-</v>
      </c>
      <c r="AB8" s="12" t="str">
        <f>IFERROR(VLOOKUP($A8,'All Running Order working doc'!$A$4:$CO$60,AB$100,FALSE),"-")</f>
        <v>-</v>
      </c>
      <c r="AC8" s="12" t="str">
        <f>IFERROR(VLOOKUP($A8,'All Running Order working doc'!$A$4:$CO$60,AC$100,FALSE),"-")</f>
        <v>-</v>
      </c>
      <c r="AD8" s="12" t="str">
        <f>IFERROR(VLOOKUP($A8,'All Running Order working doc'!$A$4:$CO$60,AD$100,FALSE),"-")</f>
        <v>-</v>
      </c>
      <c r="AE8" s="12" t="str">
        <f>IFERROR(VLOOKUP($A8,'All Running Order working doc'!$A$4:$CO$60,AE$100,FALSE),"-")</f>
        <v>-</v>
      </c>
      <c r="AF8" s="12" t="str">
        <f>IFERROR(VLOOKUP($A8,'All Running Order working doc'!$A$4:$CO$60,AF$100,FALSE),"-")</f>
        <v>-</v>
      </c>
      <c r="AG8" s="12" t="str">
        <f>IFERROR(VLOOKUP($A8,'All Running Order working doc'!$A$4:$CO$60,AG$100,FALSE),"-")</f>
        <v>-</v>
      </c>
      <c r="AH8" s="12" t="str">
        <f>IFERROR(VLOOKUP($A8,'All Running Order working doc'!$A$4:$CO$60,AH$100,FALSE),"-")</f>
        <v>-</v>
      </c>
      <c r="AI8" s="12" t="str">
        <f>IFERROR(VLOOKUP($A8,'All Running Order working doc'!$A$4:$CO$60,AI$100,FALSE),"-")</f>
        <v>-</v>
      </c>
      <c r="AJ8" s="12" t="str">
        <f>IFERROR(VLOOKUP($A8,'All Running Order working doc'!$A$4:$CO$60,AJ$100,FALSE),"-")</f>
        <v>-</v>
      </c>
      <c r="AK8" s="12" t="str">
        <f>IFERROR(VLOOKUP($A8,'All Running Order working doc'!$A$4:$CO$60,AK$100,FALSE),"-")</f>
        <v>-</v>
      </c>
      <c r="AL8" s="12" t="str">
        <f>IFERROR(VLOOKUP($A8,'All Running Order working doc'!$A$4:$CO$60,AL$100,FALSE),"-")</f>
        <v>-</v>
      </c>
      <c r="AM8" s="12" t="str">
        <f>IFERROR(VLOOKUP($A8,'All Running Order working doc'!$A$4:$CO$60,AM$100,FALSE),"-")</f>
        <v>-</v>
      </c>
      <c r="AN8" s="12" t="str">
        <f>IFERROR(VLOOKUP($A8,'All Running Order working doc'!$A$4:$CO$60,AN$100,FALSE),"-")</f>
        <v>-</v>
      </c>
      <c r="AO8" s="12" t="str">
        <f>IFERROR(VLOOKUP($A8,'All Running Order working doc'!$A$4:$CO$60,AO$100,FALSE),"-")</f>
        <v>-</v>
      </c>
      <c r="AP8" s="12" t="str">
        <f>IFERROR(VLOOKUP($A8,'All Running Order working doc'!$A$4:$CO$60,AP$100,FALSE),"-")</f>
        <v>-</v>
      </c>
      <c r="AQ8" s="12" t="str">
        <f>IFERROR(VLOOKUP($A8,'All Running Order working doc'!$A$4:$CO$60,AQ$100,FALSE),"-")</f>
        <v>-</v>
      </c>
      <c r="AR8" s="12" t="str">
        <f>IFERROR(VLOOKUP($A8,'All Running Order working doc'!$A$4:$CO$60,AR$100,FALSE),"-")</f>
        <v>-</v>
      </c>
      <c r="AS8" s="12" t="str">
        <f>IFERROR(VLOOKUP($A8,'All Running Order working doc'!$A$4:$CO$60,AS$100,FALSE),"-")</f>
        <v>-</v>
      </c>
      <c r="AT8" s="12" t="str">
        <f>IFERROR(VLOOKUP($A8,'All Running Order working doc'!$A$4:$CO$60,AT$100,FALSE),"-")</f>
        <v>-</v>
      </c>
      <c r="AU8" s="12" t="str">
        <f>IFERROR(VLOOKUP($A8,'All Running Order working doc'!$A$4:$CO$60,AU$100,FALSE),"-")</f>
        <v>-</v>
      </c>
      <c r="AV8" s="12" t="str">
        <f>IFERROR(VLOOKUP($A8,'All Running Order working doc'!$A$4:$CO$60,AV$100,FALSE),"-")</f>
        <v>-</v>
      </c>
      <c r="AW8" s="12" t="str">
        <f>IFERROR(VLOOKUP($A8,'All Running Order working doc'!$A$4:$CO$60,AW$100,FALSE),"-")</f>
        <v>-</v>
      </c>
      <c r="AX8" s="12" t="str">
        <f>IFERROR(VLOOKUP($A8,'All Running Order working doc'!$A$4:$CO$60,AX$100,FALSE),"-")</f>
        <v>-</v>
      </c>
      <c r="AY8" s="12" t="str">
        <f>IFERROR(VLOOKUP($A8,'All Running Order working doc'!$A$4:$CO$60,AY$100,FALSE),"-")</f>
        <v>-</v>
      </c>
      <c r="AZ8" s="12" t="str">
        <f>IFERROR(VLOOKUP($A8,'All Running Order working doc'!$A$4:$CO$60,AZ$100,FALSE),"-")</f>
        <v>-</v>
      </c>
      <c r="BA8" s="12" t="str">
        <f>IFERROR(VLOOKUP($A8,'All Running Order working doc'!$A$4:$CO$60,BA$100,FALSE),"-")</f>
        <v>-</v>
      </c>
      <c r="BB8" s="12" t="str">
        <f>IFERROR(VLOOKUP($A8,'All Running Order working doc'!$A$4:$CO$60,BB$100,FALSE),"-")</f>
        <v>-</v>
      </c>
      <c r="BC8" s="12" t="str">
        <f>IFERROR(VLOOKUP($A8,'All Running Order working doc'!$A$4:$CO$60,BC$100,FALSE),"-")</f>
        <v>-</v>
      </c>
      <c r="BD8" s="12" t="str">
        <f>IFERROR(VLOOKUP($A8,'All Running Order working doc'!$A$4:$CO$60,BD$100,FALSE),"-")</f>
        <v>-</v>
      </c>
      <c r="BE8" s="12" t="str">
        <f>IFERROR(VLOOKUP($A8,'All Running Order working doc'!$A$4:$CO$60,BE$100,FALSE),"-")</f>
        <v>-</v>
      </c>
      <c r="BF8" s="12" t="str">
        <f>IFERROR(VLOOKUP($A8,'All Running Order working doc'!$A$4:$CO$60,BF$100,FALSE),"-")</f>
        <v>-</v>
      </c>
      <c r="BG8" s="12" t="str">
        <f>IFERROR(VLOOKUP($A8,'All Running Order working doc'!$A$4:$CO$60,BG$100,FALSE),"-")</f>
        <v>-</v>
      </c>
      <c r="BH8" s="12" t="str">
        <f>IFERROR(VLOOKUP($A8,'All Running Order working doc'!$A$4:$CO$60,BH$100,FALSE),"-")</f>
        <v>-</v>
      </c>
      <c r="BI8" s="12" t="str">
        <f>IFERROR(VLOOKUP($A8,'All Running Order working doc'!$A$4:$CO$60,BI$100,FALSE),"-")</f>
        <v>-</v>
      </c>
      <c r="BJ8" s="12" t="str">
        <f>IFERROR(VLOOKUP($A8,'All Running Order working doc'!$A$4:$CO$60,BJ$100,FALSE),"-")</f>
        <v>-</v>
      </c>
      <c r="BK8" s="12" t="str">
        <f>IFERROR(VLOOKUP($A8,'All Running Order working doc'!$A$4:$CO$60,BK$100,FALSE),"-")</f>
        <v>-</v>
      </c>
      <c r="BL8" s="12" t="str">
        <f>IFERROR(VLOOKUP($A8,'All Running Order working doc'!$A$4:$CO$60,BL$100,FALSE),"-")</f>
        <v>-</v>
      </c>
      <c r="BM8" s="12" t="str">
        <f>IFERROR(VLOOKUP($A8,'All Running Order working doc'!$A$4:$CO$60,BM$100,FALSE),"-")</f>
        <v>-</v>
      </c>
      <c r="BN8" s="12" t="str">
        <f>IFERROR(VLOOKUP($A8,'All Running Order working doc'!$A$4:$CO$60,BN$100,FALSE),"-")</f>
        <v>-</v>
      </c>
      <c r="BO8" s="12" t="str">
        <f>IFERROR(VLOOKUP($A8,'All Running Order working doc'!$A$4:$CO$60,BO$100,FALSE),"-")</f>
        <v>-</v>
      </c>
      <c r="BP8" s="12" t="str">
        <f>IFERROR(VLOOKUP($A8,'All Running Order working doc'!$A$4:$CO$60,BP$100,FALSE),"-")</f>
        <v>-</v>
      </c>
      <c r="BQ8" s="12" t="str">
        <f>IFERROR(VLOOKUP($A8,'All Running Order working doc'!$A$4:$CO$60,BQ$100,FALSE),"-")</f>
        <v>-</v>
      </c>
      <c r="BR8" s="12" t="str">
        <f>IFERROR(VLOOKUP($A8,'All Running Order working doc'!$A$4:$CO$60,BR$100,FALSE),"-")</f>
        <v>-</v>
      </c>
      <c r="BS8" s="12" t="str">
        <f>IFERROR(VLOOKUP($A8,'All Running Order working doc'!$A$4:$CO$60,BS$100,FALSE),"-")</f>
        <v>-</v>
      </c>
      <c r="BT8" s="12" t="str">
        <f>IFERROR(VLOOKUP($A8,'All Running Order working doc'!$A$4:$CO$60,BT$100,FALSE),"-")</f>
        <v>-</v>
      </c>
      <c r="BU8" s="12" t="str">
        <f>IFERROR(VLOOKUP($A8,'All Running Order working doc'!$A$4:$CO$60,BU$100,FALSE),"-")</f>
        <v>-</v>
      </c>
      <c r="BV8" s="12" t="str">
        <f>IFERROR(VLOOKUP($A8,'All Running Order working doc'!$A$4:$CO$60,BV$100,FALSE),"-")</f>
        <v>-</v>
      </c>
      <c r="BW8" s="12" t="str">
        <f>IFERROR(VLOOKUP($A8,'All Running Order working doc'!$A$4:$CO$60,BW$100,FALSE),"-")</f>
        <v>-</v>
      </c>
      <c r="BX8" s="12" t="str">
        <f>IFERROR(VLOOKUP($A8,'All Running Order working doc'!$A$4:$CO$60,BX$100,FALSE),"-")</f>
        <v>-</v>
      </c>
      <c r="BY8" s="12" t="str">
        <f>IFERROR(VLOOKUP($A8,'All Running Order working doc'!$A$4:$CO$60,BY$100,FALSE),"-")</f>
        <v>-</v>
      </c>
      <c r="BZ8" s="12" t="str">
        <f>IFERROR(VLOOKUP($A8,'All Running Order working doc'!$A$4:$CO$60,BZ$100,FALSE),"-")</f>
        <v>-</v>
      </c>
      <c r="CA8" s="12" t="str">
        <f>IFERROR(VLOOKUP($A8,'All Running Order working doc'!$A$4:$CO$60,CA$100,FALSE),"-")</f>
        <v>-</v>
      </c>
      <c r="CB8" s="12" t="str">
        <f>IFERROR(VLOOKUP($A8,'All Running Order working doc'!$A$4:$CO$60,CB$100,FALSE),"-")</f>
        <v>-</v>
      </c>
      <c r="CC8" s="12" t="str">
        <f>IFERROR(VLOOKUP($A8,'All Running Order working doc'!$A$4:$CO$60,CC$100,FALSE),"-")</f>
        <v>-</v>
      </c>
      <c r="CD8" s="12" t="str">
        <f>IFERROR(VLOOKUP($A8,'All Running Order working doc'!$A$4:$CO$60,CD$100,FALSE),"-")</f>
        <v>-</v>
      </c>
      <c r="CE8" s="12" t="str">
        <f>IFERROR(VLOOKUP($A8,'All Running Order working doc'!$A$4:$CO$60,CE$100,FALSE),"-")</f>
        <v>-</v>
      </c>
      <c r="CF8" s="12" t="str">
        <f>IFERROR(VLOOKUP($A8,'All Running Order working doc'!$A$4:$CO$60,CF$100,FALSE),"-")</f>
        <v>-</v>
      </c>
      <c r="CG8" s="12" t="str">
        <f>IFERROR(VLOOKUP($A8,'All Running Order working doc'!$A$4:$CO$60,CG$100,FALSE),"-")</f>
        <v>-</v>
      </c>
      <c r="CH8" s="12" t="str">
        <f>IFERROR(VLOOKUP($A8,'All Running Order working doc'!$A$4:$CO$60,CH$100,FALSE),"-")</f>
        <v>-</v>
      </c>
      <c r="CI8" s="12" t="str">
        <f>IFERROR(VLOOKUP($A8,'All Running Order working doc'!$A$4:$CO$60,CI$100,FALSE),"-")</f>
        <v>-</v>
      </c>
      <c r="CJ8" s="12" t="str">
        <f>IFERROR(VLOOKUP($A8,'All Running Order working doc'!$A$4:$CO$60,CJ$100,FALSE),"-")</f>
        <v>-</v>
      </c>
      <c r="CK8" s="12" t="str">
        <f>IFERROR(VLOOKUP($A8,'All Running Order working doc'!$A$4:$CO$60,CK$100,FALSE),"-")</f>
        <v>-</v>
      </c>
      <c r="CL8" s="12" t="str">
        <f>IFERROR(VLOOKUP($A8,'All Running Order working doc'!$A$4:$CO$60,CL$100,FALSE),"-")</f>
        <v>-</v>
      </c>
      <c r="CM8" s="12" t="str">
        <f>IFERROR(VLOOKUP($A8,'All Running Order working doc'!$A$4:$CO$60,CM$100,FALSE),"-")</f>
        <v>-</v>
      </c>
      <c r="CN8" s="12" t="str">
        <f>IFERROR(VLOOKUP($A8,'All Running Order working doc'!$A$4:$CO$60,CN$100,FALSE),"-")</f>
        <v>-</v>
      </c>
      <c r="CQ8" s="3">
        <v>5</v>
      </c>
    </row>
    <row r="9" spans="1:95" x14ac:dyDescent="0.3">
      <c r="A9" s="3" t="str">
        <f>CONCATENATE(Constants!$B$3,CQ9,)</f>
        <v>Red Live6</v>
      </c>
      <c r="B9" s="12" t="str">
        <f>IFERROR(VLOOKUP($A9,'All Running Order working doc'!$A$4:$CO$60,B$100,FALSE),"-")</f>
        <v>-</v>
      </c>
      <c r="C9" s="12" t="str">
        <f>IFERROR(VLOOKUP($A9,'All Running Order working doc'!$A$4:$CO$60,C$100,FALSE),"-")</f>
        <v>-</v>
      </c>
      <c r="D9" s="12" t="str">
        <f>IFERROR(VLOOKUP($A9,'All Running Order working doc'!$A$4:$CO$60,D$100,FALSE),"-")</f>
        <v>-</v>
      </c>
      <c r="E9" s="12" t="str">
        <f>IFERROR(VLOOKUP($A9,'All Running Order working doc'!$A$4:$CO$60,E$100,FALSE),"-")</f>
        <v>-</v>
      </c>
      <c r="F9" s="12" t="str">
        <f>IFERROR(VLOOKUP($A9,'All Running Order working doc'!$A$4:$CO$60,F$100,FALSE),"-")</f>
        <v>-</v>
      </c>
      <c r="G9" s="12" t="str">
        <f>IFERROR(VLOOKUP($A9,'All Running Order working doc'!$A$4:$CO$60,G$100,FALSE),"-")</f>
        <v>-</v>
      </c>
      <c r="H9" s="12" t="str">
        <f>IFERROR(VLOOKUP($A9,'All Running Order working doc'!$A$4:$CO$60,H$100,FALSE),"-")</f>
        <v>-</v>
      </c>
      <c r="I9" s="12" t="str">
        <f>IFERROR(VLOOKUP($A9,'All Running Order working doc'!$A$4:$CO$60,I$100,FALSE),"-")</f>
        <v>-</v>
      </c>
      <c r="J9" s="12" t="str">
        <f>IFERROR(VLOOKUP($A9,'All Running Order working doc'!$A$4:$CO$60,J$100,FALSE),"-")</f>
        <v>-</v>
      </c>
      <c r="K9" s="12" t="str">
        <f>IFERROR(VLOOKUP($A9,'All Running Order working doc'!$A$4:$CO$60,K$100,FALSE),"-")</f>
        <v>-</v>
      </c>
      <c r="L9" s="12" t="str">
        <f>IFERROR(VLOOKUP($A9,'All Running Order working doc'!$A$4:$CO$60,L$100,FALSE),"-")</f>
        <v>-</v>
      </c>
      <c r="M9" s="12" t="str">
        <f>IFERROR(VLOOKUP($A9,'All Running Order working doc'!$A$4:$CO$60,M$100,FALSE),"-")</f>
        <v>-</v>
      </c>
      <c r="N9" s="12" t="str">
        <f>IFERROR(VLOOKUP($A9,'All Running Order working doc'!$A$4:$CO$60,N$100,FALSE),"-")</f>
        <v>-</v>
      </c>
      <c r="O9" s="12" t="str">
        <f>IFERROR(VLOOKUP($A9,'All Running Order working doc'!$A$4:$CO$60,O$100,FALSE),"-")</f>
        <v>-</v>
      </c>
      <c r="P9" s="12" t="str">
        <f>IFERROR(VLOOKUP($A9,'All Running Order working doc'!$A$4:$CO$60,P$100,FALSE),"-")</f>
        <v>-</v>
      </c>
      <c r="Q9" s="12" t="str">
        <f>IFERROR(VLOOKUP($A9,'All Running Order working doc'!$A$4:$CO$60,Q$100,FALSE),"-")</f>
        <v>-</v>
      </c>
      <c r="R9" s="12" t="str">
        <f>IFERROR(VLOOKUP($A9,'All Running Order working doc'!$A$4:$CO$60,R$100,FALSE),"-")</f>
        <v>-</v>
      </c>
      <c r="S9" s="12" t="str">
        <f>IFERROR(VLOOKUP($A9,'All Running Order working doc'!$A$4:$CO$60,S$100,FALSE),"-")</f>
        <v>-</v>
      </c>
      <c r="T9" s="12" t="str">
        <f>IFERROR(VLOOKUP($A9,'All Running Order working doc'!$A$4:$CO$60,T$100,FALSE),"-")</f>
        <v>-</v>
      </c>
      <c r="U9" s="12" t="str">
        <f>IFERROR(VLOOKUP($A9,'All Running Order working doc'!$A$4:$CO$60,U$100,FALSE),"-")</f>
        <v>-</v>
      </c>
      <c r="V9" s="12" t="str">
        <f>IFERROR(VLOOKUP($A9,'All Running Order working doc'!$A$4:$CO$60,V$100,FALSE),"-")</f>
        <v>-</v>
      </c>
      <c r="W9" s="12" t="str">
        <f>IFERROR(VLOOKUP($A9,'All Running Order working doc'!$A$4:$CO$60,W$100,FALSE),"-")</f>
        <v>-</v>
      </c>
      <c r="X9" s="12" t="str">
        <f>IFERROR(VLOOKUP($A9,'All Running Order working doc'!$A$4:$CO$60,X$100,FALSE),"-")</f>
        <v>-</v>
      </c>
      <c r="Y9" s="12" t="str">
        <f>IFERROR(VLOOKUP($A9,'All Running Order working doc'!$A$4:$CO$60,Y$100,FALSE),"-")</f>
        <v>-</v>
      </c>
      <c r="Z9" s="12" t="str">
        <f>IFERROR(VLOOKUP($A9,'All Running Order working doc'!$A$4:$CO$60,Z$100,FALSE),"-")</f>
        <v>-</v>
      </c>
      <c r="AA9" s="12" t="str">
        <f>IFERROR(VLOOKUP($A9,'All Running Order working doc'!$A$4:$CO$60,AA$100,FALSE),"-")</f>
        <v>-</v>
      </c>
      <c r="AB9" s="12" t="str">
        <f>IFERROR(VLOOKUP($A9,'All Running Order working doc'!$A$4:$CO$60,AB$100,FALSE),"-")</f>
        <v>-</v>
      </c>
      <c r="AC9" s="12" t="str">
        <f>IFERROR(VLOOKUP($A9,'All Running Order working doc'!$A$4:$CO$60,AC$100,FALSE),"-")</f>
        <v>-</v>
      </c>
      <c r="AD9" s="12" t="str">
        <f>IFERROR(VLOOKUP($A9,'All Running Order working doc'!$A$4:$CO$60,AD$100,FALSE),"-")</f>
        <v>-</v>
      </c>
      <c r="AE9" s="12" t="str">
        <f>IFERROR(VLOOKUP($A9,'All Running Order working doc'!$A$4:$CO$60,AE$100,FALSE),"-")</f>
        <v>-</v>
      </c>
      <c r="AF9" s="12" t="str">
        <f>IFERROR(VLOOKUP($A9,'All Running Order working doc'!$A$4:$CO$60,AF$100,FALSE),"-")</f>
        <v>-</v>
      </c>
      <c r="AG9" s="12" t="str">
        <f>IFERROR(VLOOKUP($A9,'All Running Order working doc'!$A$4:$CO$60,AG$100,FALSE),"-")</f>
        <v>-</v>
      </c>
      <c r="AH9" s="12" t="str">
        <f>IFERROR(VLOOKUP($A9,'All Running Order working doc'!$A$4:$CO$60,AH$100,FALSE),"-")</f>
        <v>-</v>
      </c>
      <c r="AI9" s="12" t="str">
        <f>IFERROR(VLOOKUP($A9,'All Running Order working doc'!$A$4:$CO$60,AI$100,FALSE),"-")</f>
        <v>-</v>
      </c>
      <c r="AJ9" s="12" t="str">
        <f>IFERROR(VLOOKUP($A9,'All Running Order working doc'!$A$4:$CO$60,AJ$100,FALSE),"-")</f>
        <v>-</v>
      </c>
      <c r="AK9" s="12" t="str">
        <f>IFERROR(VLOOKUP($A9,'All Running Order working doc'!$A$4:$CO$60,AK$100,FALSE),"-")</f>
        <v>-</v>
      </c>
      <c r="AL9" s="12" t="str">
        <f>IFERROR(VLOOKUP($A9,'All Running Order working doc'!$A$4:$CO$60,AL$100,FALSE),"-")</f>
        <v>-</v>
      </c>
      <c r="AM9" s="12" t="str">
        <f>IFERROR(VLOOKUP($A9,'All Running Order working doc'!$A$4:$CO$60,AM$100,FALSE),"-")</f>
        <v>-</v>
      </c>
      <c r="AN9" s="12" t="str">
        <f>IFERROR(VLOOKUP($A9,'All Running Order working doc'!$A$4:$CO$60,AN$100,FALSE),"-")</f>
        <v>-</v>
      </c>
      <c r="AO9" s="12" t="str">
        <f>IFERROR(VLOOKUP($A9,'All Running Order working doc'!$A$4:$CO$60,AO$100,FALSE),"-")</f>
        <v>-</v>
      </c>
      <c r="AP9" s="12" t="str">
        <f>IFERROR(VLOOKUP($A9,'All Running Order working doc'!$A$4:$CO$60,AP$100,FALSE),"-")</f>
        <v>-</v>
      </c>
      <c r="AQ9" s="12" t="str">
        <f>IFERROR(VLOOKUP($A9,'All Running Order working doc'!$A$4:$CO$60,AQ$100,FALSE),"-")</f>
        <v>-</v>
      </c>
      <c r="AR9" s="12" t="str">
        <f>IFERROR(VLOOKUP($A9,'All Running Order working doc'!$A$4:$CO$60,AR$100,FALSE),"-")</f>
        <v>-</v>
      </c>
      <c r="AS9" s="12" t="str">
        <f>IFERROR(VLOOKUP($A9,'All Running Order working doc'!$A$4:$CO$60,AS$100,FALSE),"-")</f>
        <v>-</v>
      </c>
      <c r="AT9" s="12" t="str">
        <f>IFERROR(VLOOKUP($A9,'All Running Order working doc'!$A$4:$CO$60,AT$100,FALSE),"-")</f>
        <v>-</v>
      </c>
      <c r="AU9" s="12" t="str">
        <f>IFERROR(VLOOKUP($A9,'All Running Order working doc'!$A$4:$CO$60,AU$100,FALSE),"-")</f>
        <v>-</v>
      </c>
      <c r="AV9" s="12" t="str">
        <f>IFERROR(VLOOKUP($A9,'All Running Order working doc'!$A$4:$CO$60,AV$100,FALSE),"-")</f>
        <v>-</v>
      </c>
      <c r="AW9" s="12" t="str">
        <f>IFERROR(VLOOKUP($A9,'All Running Order working doc'!$A$4:$CO$60,AW$100,FALSE),"-")</f>
        <v>-</v>
      </c>
      <c r="AX9" s="12" t="str">
        <f>IFERROR(VLOOKUP($A9,'All Running Order working doc'!$A$4:$CO$60,AX$100,FALSE),"-")</f>
        <v>-</v>
      </c>
      <c r="AY9" s="12" t="str">
        <f>IFERROR(VLOOKUP($A9,'All Running Order working doc'!$A$4:$CO$60,AY$100,FALSE),"-")</f>
        <v>-</v>
      </c>
      <c r="AZ9" s="12" t="str">
        <f>IFERROR(VLOOKUP($A9,'All Running Order working doc'!$A$4:$CO$60,AZ$100,FALSE),"-")</f>
        <v>-</v>
      </c>
      <c r="BA9" s="12" t="str">
        <f>IFERROR(VLOOKUP($A9,'All Running Order working doc'!$A$4:$CO$60,BA$100,FALSE),"-")</f>
        <v>-</v>
      </c>
      <c r="BB9" s="12" t="str">
        <f>IFERROR(VLOOKUP($A9,'All Running Order working doc'!$A$4:$CO$60,BB$100,FALSE),"-")</f>
        <v>-</v>
      </c>
      <c r="BC9" s="12" t="str">
        <f>IFERROR(VLOOKUP($A9,'All Running Order working doc'!$A$4:$CO$60,BC$100,FALSE),"-")</f>
        <v>-</v>
      </c>
      <c r="BD9" s="12" t="str">
        <f>IFERROR(VLOOKUP($A9,'All Running Order working doc'!$A$4:$CO$60,BD$100,FALSE),"-")</f>
        <v>-</v>
      </c>
      <c r="BE9" s="12" t="str">
        <f>IFERROR(VLOOKUP($A9,'All Running Order working doc'!$A$4:$CO$60,BE$100,FALSE),"-")</f>
        <v>-</v>
      </c>
      <c r="BF9" s="12" t="str">
        <f>IFERROR(VLOOKUP($A9,'All Running Order working doc'!$A$4:$CO$60,BF$100,FALSE),"-")</f>
        <v>-</v>
      </c>
      <c r="BG9" s="12" t="str">
        <f>IFERROR(VLOOKUP($A9,'All Running Order working doc'!$A$4:$CO$60,BG$100,FALSE),"-")</f>
        <v>-</v>
      </c>
      <c r="BH9" s="12" t="str">
        <f>IFERROR(VLOOKUP($A9,'All Running Order working doc'!$A$4:$CO$60,BH$100,FALSE),"-")</f>
        <v>-</v>
      </c>
      <c r="BI9" s="12" t="str">
        <f>IFERROR(VLOOKUP($A9,'All Running Order working doc'!$A$4:$CO$60,BI$100,FALSE),"-")</f>
        <v>-</v>
      </c>
      <c r="BJ9" s="12" t="str">
        <f>IFERROR(VLOOKUP($A9,'All Running Order working doc'!$A$4:$CO$60,BJ$100,FALSE),"-")</f>
        <v>-</v>
      </c>
      <c r="BK9" s="12" t="str">
        <f>IFERROR(VLOOKUP($A9,'All Running Order working doc'!$A$4:$CO$60,BK$100,FALSE),"-")</f>
        <v>-</v>
      </c>
      <c r="BL9" s="12" t="str">
        <f>IFERROR(VLOOKUP($A9,'All Running Order working doc'!$A$4:$CO$60,BL$100,FALSE),"-")</f>
        <v>-</v>
      </c>
      <c r="BM9" s="12" t="str">
        <f>IFERROR(VLOOKUP($A9,'All Running Order working doc'!$A$4:$CO$60,BM$100,FALSE),"-")</f>
        <v>-</v>
      </c>
      <c r="BN9" s="12" t="str">
        <f>IFERROR(VLOOKUP($A9,'All Running Order working doc'!$A$4:$CO$60,BN$100,FALSE),"-")</f>
        <v>-</v>
      </c>
      <c r="BO9" s="12" t="str">
        <f>IFERROR(VLOOKUP($A9,'All Running Order working doc'!$A$4:$CO$60,BO$100,FALSE),"-")</f>
        <v>-</v>
      </c>
      <c r="BP9" s="12" t="str">
        <f>IFERROR(VLOOKUP($A9,'All Running Order working doc'!$A$4:$CO$60,BP$100,FALSE),"-")</f>
        <v>-</v>
      </c>
      <c r="BQ9" s="12" t="str">
        <f>IFERROR(VLOOKUP($A9,'All Running Order working doc'!$A$4:$CO$60,BQ$100,FALSE),"-")</f>
        <v>-</v>
      </c>
      <c r="BR9" s="12" t="str">
        <f>IFERROR(VLOOKUP($A9,'All Running Order working doc'!$A$4:$CO$60,BR$100,FALSE),"-")</f>
        <v>-</v>
      </c>
      <c r="BS9" s="12" t="str">
        <f>IFERROR(VLOOKUP($A9,'All Running Order working doc'!$A$4:$CO$60,BS$100,FALSE),"-")</f>
        <v>-</v>
      </c>
      <c r="BT9" s="12" t="str">
        <f>IFERROR(VLOOKUP($A9,'All Running Order working doc'!$A$4:$CO$60,BT$100,FALSE),"-")</f>
        <v>-</v>
      </c>
      <c r="BU9" s="12" t="str">
        <f>IFERROR(VLOOKUP($A9,'All Running Order working doc'!$A$4:$CO$60,BU$100,FALSE),"-")</f>
        <v>-</v>
      </c>
      <c r="BV9" s="12" t="str">
        <f>IFERROR(VLOOKUP($A9,'All Running Order working doc'!$A$4:$CO$60,BV$100,FALSE),"-")</f>
        <v>-</v>
      </c>
      <c r="BW9" s="12" t="str">
        <f>IFERROR(VLOOKUP($A9,'All Running Order working doc'!$A$4:$CO$60,BW$100,FALSE),"-")</f>
        <v>-</v>
      </c>
      <c r="BX9" s="12" t="str">
        <f>IFERROR(VLOOKUP($A9,'All Running Order working doc'!$A$4:$CO$60,BX$100,FALSE),"-")</f>
        <v>-</v>
      </c>
      <c r="BY9" s="12" t="str">
        <f>IFERROR(VLOOKUP($A9,'All Running Order working doc'!$A$4:$CO$60,BY$100,FALSE),"-")</f>
        <v>-</v>
      </c>
      <c r="BZ9" s="12" t="str">
        <f>IFERROR(VLOOKUP($A9,'All Running Order working doc'!$A$4:$CO$60,BZ$100,FALSE),"-")</f>
        <v>-</v>
      </c>
      <c r="CA9" s="12" t="str">
        <f>IFERROR(VLOOKUP($A9,'All Running Order working doc'!$A$4:$CO$60,CA$100,FALSE),"-")</f>
        <v>-</v>
      </c>
      <c r="CB9" s="12" t="str">
        <f>IFERROR(VLOOKUP($A9,'All Running Order working doc'!$A$4:$CO$60,CB$100,FALSE),"-")</f>
        <v>-</v>
      </c>
      <c r="CC9" s="12" t="str">
        <f>IFERROR(VLOOKUP($A9,'All Running Order working doc'!$A$4:$CO$60,CC$100,FALSE),"-")</f>
        <v>-</v>
      </c>
      <c r="CD9" s="12" t="str">
        <f>IFERROR(VLOOKUP($A9,'All Running Order working doc'!$A$4:$CO$60,CD$100,FALSE),"-")</f>
        <v>-</v>
      </c>
      <c r="CE9" s="12" t="str">
        <f>IFERROR(VLOOKUP($A9,'All Running Order working doc'!$A$4:$CO$60,CE$100,FALSE),"-")</f>
        <v>-</v>
      </c>
      <c r="CF9" s="12" t="str">
        <f>IFERROR(VLOOKUP($A9,'All Running Order working doc'!$A$4:$CO$60,CF$100,FALSE),"-")</f>
        <v>-</v>
      </c>
      <c r="CG9" s="12" t="str">
        <f>IFERROR(VLOOKUP($A9,'All Running Order working doc'!$A$4:$CO$60,CG$100,FALSE),"-")</f>
        <v>-</v>
      </c>
      <c r="CH9" s="12" t="str">
        <f>IFERROR(VLOOKUP($A9,'All Running Order working doc'!$A$4:$CO$60,CH$100,FALSE),"-")</f>
        <v>-</v>
      </c>
      <c r="CI9" s="12" t="str">
        <f>IFERROR(VLOOKUP($A9,'All Running Order working doc'!$A$4:$CO$60,CI$100,FALSE),"-")</f>
        <v>-</v>
      </c>
      <c r="CJ9" s="12" t="str">
        <f>IFERROR(VLOOKUP($A9,'All Running Order working doc'!$A$4:$CO$60,CJ$100,FALSE),"-")</f>
        <v>-</v>
      </c>
      <c r="CK9" s="12" t="str">
        <f>IFERROR(VLOOKUP($A9,'All Running Order working doc'!$A$4:$CO$60,CK$100,FALSE),"-")</f>
        <v>-</v>
      </c>
      <c r="CL9" s="12" t="str">
        <f>IFERROR(VLOOKUP($A9,'All Running Order working doc'!$A$4:$CO$60,CL$100,FALSE),"-")</f>
        <v>-</v>
      </c>
      <c r="CM9" s="12" t="str">
        <f>IFERROR(VLOOKUP($A9,'All Running Order working doc'!$A$4:$CO$60,CM$100,FALSE),"-")</f>
        <v>-</v>
      </c>
      <c r="CN9" s="12" t="str">
        <f>IFERROR(VLOOKUP($A9,'All Running Order working doc'!$A$4:$CO$60,CN$100,FALSE),"-")</f>
        <v>-</v>
      </c>
      <c r="CQ9" s="3">
        <v>6</v>
      </c>
    </row>
    <row r="10" spans="1:95" x14ac:dyDescent="0.3">
      <c r="A10" s="3" t="str">
        <f>CONCATENATE(Constants!$B$3,CQ10,)</f>
        <v>Red Live7</v>
      </c>
      <c r="B10" s="12" t="str">
        <f>IFERROR(VLOOKUP($A10,'All Running Order working doc'!$A$4:$CO$60,B$100,FALSE),"-")</f>
        <v>-</v>
      </c>
      <c r="C10" s="12" t="str">
        <f>IFERROR(VLOOKUP($A10,'All Running Order working doc'!$A$4:$CO$60,C$100,FALSE),"-")</f>
        <v>-</v>
      </c>
      <c r="D10" s="12" t="str">
        <f>IFERROR(VLOOKUP($A10,'All Running Order working doc'!$A$4:$CO$60,D$100,FALSE),"-")</f>
        <v>-</v>
      </c>
      <c r="E10" s="12" t="str">
        <f>IFERROR(VLOOKUP($A10,'All Running Order working doc'!$A$4:$CO$60,E$100,FALSE),"-")</f>
        <v>-</v>
      </c>
      <c r="F10" s="12" t="str">
        <f>IFERROR(VLOOKUP($A10,'All Running Order working doc'!$A$4:$CO$60,F$100,FALSE),"-")</f>
        <v>-</v>
      </c>
      <c r="G10" s="12" t="str">
        <f>IFERROR(VLOOKUP($A10,'All Running Order working doc'!$A$4:$CO$60,G$100,FALSE),"-")</f>
        <v>-</v>
      </c>
      <c r="H10" s="12" t="str">
        <f>IFERROR(VLOOKUP($A10,'All Running Order working doc'!$A$4:$CO$60,H$100,FALSE),"-")</f>
        <v>-</v>
      </c>
      <c r="I10" s="12" t="str">
        <f>IFERROR(VLOOKUP($A10,'All Running Order working doc'!$A$4:$CO$60,I$100,FALSE),"-")</f>
        <v>-</v>
      </c>
      <c r="J10" s="12" t="str">
        <f>IFERROR(VLOOKUP($A10,'All Running Order working doc'!$A$4:$CO$60,J$100,FALSE),"-")</f>
        <v>-</v>
      </c>
      <c r="K10" s="12" t="str">
        <f>IFERROR(VLOOKUP($A10,'All Running Order working doc'!$A$4:$CO$60,K$100,FALSE),"-")</f>
        <v>-</v>
      </c>
      <c r="L10" s="12" t="str">
        <f>IFERROR(VLOOKUP($A10,'All Running Order working doc'!$A$4:$CO$60,L$100,FALSE),"-")</f>
        <v>-</v>
      </c>
      <c r="M10" s="12" t="str">
        <f>IFERROR(VLOOKUP($A10,'All Running Order working doc'!$A$4:$CO$60,M$100,FALSE),"-")</f>
        <v>-</v>
      </c>
      <c r="N10" s="12" t="str">
        <f>IFERROR(VLOOKUP($A10,'All Running Order working doc'!$A$4:$CO$60,N$100,FALSE),"-")</f>
        <v>-</v>
      </c>
      <c r="O10" s="12" t="str">
        <f>IFERROR(VLOOKUP($A10,'All Running Order working doc'!$A$4:$CO$60,O$100,FALSE),"-")</f>
        <v>-</v>
      </c>
      <c r="P10" s="12" t="str">
        <f>IFERROR(VLOOKUP($A10,'All Running Order working doc'!$A$4:$CO$60,P$100,FALSE),"-")</f>
        <v>-</v>
      </c>
      <c r="Q10" s="12" t="str">
        <f>IFERROR(VLOOKUP($A10,'All Running Order working doc'!$A$4:$CO$60,Q$100,FALSE),"-")</f>
        <v>-</v>
      </c>
      <c r="R10" s="12" t="str">
        <f>IFERROR(VLOOKUP($A10,'All Running Order working doc'!$A$4:$CO$60,R$100,FALSE),"-")</f>
        <v>-</v>
      </c>
      <c r="S10" s="12" t="str">
        <f>IFERROR(VLOOKUP($A10,'All Running Order working doc'!$A$4:$CO$60,S$100,FALSE),"-")</f>
        <v>-</v>
      </c>
      <c r="T10" s="12" t="str">
        <f>IFERROR(VLOOKUP($A10,'All Running Order working doc'!$A$4:$CO$60,T$100,FALSE),"-")</f>
        <v>-</v>
      </c>
      <c r="U10" s="12" t="str">
        <f>IFERROR(VLOOKUP($A10,'All Running Order working doc'!$A$4:$CO$60,U$100,FALSE),"-")</f>
        <v>-</v>
      </c>
      <c r="V10" s="12" t="str">
        <f>IFERROR(VLOOKUP($A10,'All Running Order working doc'!$A$4:$CO$60,V$100,FALSE),"-")</f>
        <v>-</v>
      </c>
      <c r="W10" s="12" t="str">
        <f>IFERROR(VLOOKUP($A10,'All Running Order working doc'!$A$4:$CO$60,W$100,FALSE),"-")</f>
        <v>-</v>
      </c>
      <c r="X10" s="12" t="str">
        <f>IFERROR(VLOOKUP($A10,'All Running Order working doc'!$A$4:$CO$60,X$100,FALSE),"-")</f>
        <v>-</v>
      </c>
      <c r="Y10" s="12" t="str">
        <f>IFERROR(VLOOKUP($A10,'All Running Order working doc'!$A$4:$CO$60,Y$100,FALSE),"-")</f>
        <v>-</v>
      </c>
      <c r="Z10" s="12" t="str">
        <f>IFERROR(VLOOKUP($A10,'All Running Order working doc'!$A$4:$CO$60,Z$100,FALSE),"-")</f>
        <v>-</v>
      </c>
      <c r="AA10" s="12" t="str">
        <f>IFERROR(VLOOKUP($A10,'All Running Order working doc'!$A$4:$CO$60,AA$100,FALSE),"-")</f>
        <v>-</v>
      </c>
      <c r="AB10" s="12" t="str">
        <f>IFERROR(VLOOKUP($A10,'All Running Order working doc'!$A$4:$CO$60,AB$100,FALSE),"-")</f>
        <v>-</v>
      </c>
      <c r="AC10" s="12" t="str">
        <f>IFERROR(VLOOKUP($A10,'All Running Order working doc'!$A$4:$CO$60,AC$100,FALSE),"-")</f>
        <v>-</v>
      </c>
      <c r="AD10" s="12" t="str">
        <f>IFERROR(VLOOKUP($A10,'All Running Order working doc'!$A$4:$CO$60,AD$100,FALSE),"-")</f>
        <v>-</v>
      </c>
      <c r="AE10" s="12" t="str">
        <f>IFERROR(VLOOKUP($A10,'All Running Order working doc'!$A$4:$CO$60,AE$100,FALSE),"-")</f>
        <v>-</v>
      </c>
      <c r="AF10" s="12" t="str">
        <f>IFERROR(VLOOKUP($A10,'All Running Order working doc'!$A$4:$CO$60,AF$100,FALSE),"-")</f>
        <v>-</v>
      </c>
      <c r="AG10" s="12" t="str">
        <f>IFERROR(VLOOKUP($A10,'All Running Order working doc'!$A$4:$CO$60,AG$100,FALSE),"-")</f>
        <v>-</v>
      </c>
      <c r="AH10" s="12" t="str">
        <f>IFERROR(VLOOKUP($A10,'All Running Order working doc'!$A$4:$CO$60,AH$100,FALSE),"-")</f>
        <v>-</v>
      </c>
      <c r="AI10" s="12" t="str">
        <f>IFERROR(VLOOKUP($A10,'All Running Order working doc'!$A$4:$CO$60,AI$100,FALSE),"-")</f>
        <v>-</v>
      </c>
      <c r="AJ10" s="12" t="str">
        <f>IFERROR(VLOOKUP($A10,'All Running Order working doc'!$A$4:$CO$60,AJ$100,FALSE),"-")</f>
        <v>-</v>
      </c>
      <c r="AK10" s="12" t="str">
        <f>IFERROR(VLOOKUP($A10,'All Running Order working doc'!$A$4:$CO$60,AK$100,FALSE),"-")</f>
        <v>-</v>
      </c>
      <c r="AL10" s="12" t="str">
        <f>IFERROR(VLOOKUP($A10,'All Running Order working doc'!$A$4:$CO$60,AL$100,FALSE),"-")</f>
        <v>-</v>
      </c>
      <c r="AM10" s="12" t="str">
        <f>IFERROR(VLOOKUP($A10,'All Running Order working doc'!$A$4:$CO$60,AM$100,FALSE),"-")</f>
        <v>-</v>
      </c>
      <c r="AN10" s="12" t="str">
        <f>IFERROR(VLOOKUP($A10,'All Running Order working doc'!$A$4:$CO$60,AN$100,FALSE),"-")</f>
        <v>-</v>
      </c>
      <c r="AO10" s="12" t="str">
        <f>IFERROR(VLOOKUP($A10,'All Running Order working doc'!$A$4:$CO$60,AO$100,FALSE),"-")</f>
        <v>-</v>
      </c>
      <c r="AP10" s="12" t="str">
        <f>IFERROR(VLOOKUP($A10,'All Running Order working doc'!$A$4:$CO$60,AP$100,FALSE),"-")</f>
        <v>-</v>
      </c>
      <c r="AQ10" s="12" t="str">
        <f>IFERROR(VLOOKUP($A10,'All Running Order working doc'!$A$4:$CO$60,AQ$100,FALSE),"-")</f>
        <v>-</v>
      </c>
      <c r="AR10" s="12" t="str">
        <f>IFERROR(VLOOKUP($A10,'All Running Order working doc'!$A$4:$CO$60,AR$100,FALSE),"-")</f>
        <v>-</v>
      </c>
      <c r="AS10" s="12" t="str">
        <f>IFERROR(VLOOKUP($A10,'All Running Order working doc'!$A$4:$CO$60,AS$100,FALSE),"-")</f>
        <v>-</v>
      </c>
      <c r="AT10" s="12" t="str">
        <f>IFERROR(VLOOKUP($A10,'All Running Order working doc'!$A$4:$CO$60,AT$100,FALSE),"-")</f>
        <v>-</v>
      </c>
      <c r="AU10" s="12" t="str">
        <f>IFERROR(VLOOKUP($A10,'All Running Order working doc'!$A$4:$CO$60,AU$100,FALSE),"-")</f>
        <v>-</v>
      </c>
      <c r="AV10" s="12" t="str">
        <f>IFERROR(VLOOKUP($A10,'All Running Order working doc'!$A$4:$CO$60,AV$100,FALSE),"-")</f>
        <v>-</v>
      </c>
      <c r="AW10" s="12" t="str">
        <f>IFERROR(VLOOKUP($A10,'All Running Order working doc'!$A$4:$CO$60,AW$100,FALSE),"-")</f>
        <v>-</v>
      </c>
      <c r="AX10" s="12" t="str">
        <f>IFERROR(VLOOKUP($A10,'All Running Order working doc'!$A$4:$CO$60,AX$100,FALSE),"-")</f>
        <v>-</v>
      </c>
      <c r="AY10" s="12" t="str">
        <f>IFERROR(VLOOKUP($A10,'All Running Order working doc'!$A$4:$CO$60,AY$100,FALSE),"-")</f>
        <v>-</v>
      </c>
      <c r="AZ10" s="12" t="str">
        <f>IFERROR(VLOOKUP($A10,'All Running Order working doc'!$A$4:$CO$60,AZ$100,FALSE),"-")</f>
        <v>-</v>
      </c>
      <c r="BA10" s="12" t="str">
        <f>IFERROR(VLOOKUP($A10,'All Running Order working doc'!$A$4:$CO$60,BA$100,FALSE),"-")</f>
        <v>-</v>
      </c>
      <c r="BB10" s="12" t="str">
        <f>IFERROR(VLOOKUP($A10,'All Running Order working doc'!$A$4:$CO$60,BB$100,FALSE),"-")</f>
        <v>-</v>
      </c>
      <c r="BC10" s="12" t="str">
        <f>IFERROR(VLOOKUP($A10,'All Running Order working doc'!$A$4:$CO$60,BC$100,FALSE),"-")</f>
        <v>-</v>
      </c>
      <c r="BD10" s="12" t="str">
        <f>IFERROR(VLOOKUP($A10,'All Running Order working doc'!$A$4:$CO$60,BD$100,FALSE),"-")</f>
        <v>-</v>
      </c>
      <c r="BE10" s="12" t="str">
        <f>IFERROR(VLOOKUP($A10,'All Running Order working doc'!$A$4:$CO$60,BE$100,FALSE),"-")</f>
        <v>-</v>
      </c>
      <c r="BF10" s="12" t="str">
        <f>IFERROR(VLOOKUP($A10,'All Running Order working doc'!$A$4:$CO$60,BF$100,FALSE),"-")</f>
        <v>-</v>
      </c>
      <c r="BG10" s="12" t="str">
        <f>IFERROR(VLOOKUP($A10,'All Running Order working doc'!$A$4:$CO$60,BG$100,FALSE),"-")</f>
        <v>-</v>
      </c>
      <c r="BH10" s="12" t="str">
        <f>IFERROR(VLOOKUP($A10,'All Running Order working doc'!$A$4:$CO$60,BH$100,FALSE),"-")</f>
        <v>-</v>
      </c>
      <c r="BI10" s="12" t="str">
        <f>IFERROR(VLOOKUP($A10,'All Running Order working doc'!$A$4:$CO$60,BI$100,FALSE),"-")</f>
        <v>-</v>
      </c>
      <c r="BJ10" s="12" t="str">
        <f>IFERROR(VLOOKUP($A10,'All Running Order working doc'!$A$4:$CO$60,BJ$100,FALSE),"-")</f>
        <v>-</v>
      </c>
      <c r="BK10" s="12" t="str">
        <f>IFERROR(VLOOKUP($A10,'All Running Order working doc'!$A$4:$CO$60,BK$100,FALSE),"-")</f>
        <v>-</v>
      </c>
      <c r="BL10" s="12" t="str">
        <f>IFERROR(VLOOKUP($A10,'All Running Order working doc'!$A$4:$CO$60,BL$100,FALSE),"-")</f>
        <v>-</v>
      </c>
      <c r="BM10" s="12" t="str">
        <f>IFERROR(VLOOKUP($A10,'All Running Order working doc'!$A$4:$CO$60,BM$100,FALSE),"-")</f>
        <v>-</v>
      </c>
      <c r="BN10" s="12" t="str">
        <f>IFERROR(VLOOKUP($A10,'All Running Order working doc'!$A$4:$CO$60,BN$100,FALSE),"-")</f>
        <v>-</v>
      </c>
      <c r="BO10" s="12" t="str">
        <f>IFERROR(VLOOKUP($A10,'All Running Order working doc'!$A$4:$CO$60,BO$100,FALSE),"-")</f>
        <v>-</v>
      </c>
      <c r="BP10" s="12" t="str">
        <f>IFERROR(VLOOKUP($A10,'All Running Order working doc'!$A$4:$CO$60,BP$100,FALSE),"-")</f>
        <v>-</v>
      </c>
      <c r="BQ10" s="12" t="str">
        <f>IFERROR(VLOOKUP($A10,'All Running Order working doc'!$A$4:$CO$60,BQ$100,FALSE),"-")</f>
        <v>-</v>
      </c>
      <c r="BR10" s="12" t="str">
        <f>IFERROR(VLOOKUP($A10,'All Running Order working doc'!$A$4:$CO$60,BR$100,FALSE),"-")</f>
        <v>-</v>
      </c>
      <c r="BS10" s="12" t="str">
        <f>IFERROR(VLOOKUP($A10,'All Running Order working doc'!$A$4:$CO$60,BS$100,FALSE),"-")</f>
        <v>-</v>
      </c>
      <c r="BT10" s="12" t="str">
        <f>IFERROR(VLOOKUP($A10,'All Running Order working doc'!$A$4:$CO$60,BT$100,FALSE),"-")</f>
        <v>-</v>
      </c>
      <c r="BU10" s="12" t="str">
        <f>IFERROR(VLOOKUP($A10,'All Running Order working doc'!$A$4:$CO$60,BU$100,FALSE),"-")</f>
        <v>-</v>
      </c>
      <c r="BV10" s="12" t="str">
        <f>IFERROR(VLOOKUP($A10,'All Running Order working doc'!$A$4:$CO$60,BV$100,FALSE),"-")</f>
        <v>-</v>
      </c>
      <c r="BW10" s="12" t="str">
        <f>IFERROR(VLOOKUP($A10,'All Running Order working doc'!$A$4:$CO$60,BW$100,FALSE),"-")</f>
        <v>-</v>
      </c>
      <c r="BX10" s="12" t="str">
        <f>IFERROR(VLOOKUP($A10,'All Running Order working doc'!$A$4:$CO$60,BX$100,FALSE),"-")</f>
        <v>-</v>
      </c>
      <c r="BY10" s="12" t="str">
        <f>IFERROR(VLOOKUP($A10,'All Running Order working doc'!$A$4:$CO$60,BY$100,FALSE),"-")</f>
        <v>-</v>
      </c>
      <c r="BZ10" s="12" t="str">
        <f>IFERROR(VLOOKUP($A10,'All Running Order working doc'!$A$4:$CO$60,BZ$100,FALSE),"-")</f>
        <v>-</v>
      </c>
      <c r="CA10" s="12" t="str">
        <f>IFERROR(VLOOKUP($A10,'All Running Order working doc'!$A$4:$CO$60,CA$100,FALSE),"-")</f>
        <v>-</v>
      </c>
      <c r="CB10" s="12" t="str">
        <f>IFERROR(VLOOKUP($A10,'All Running Order working doc'!$A$4:$CO$60,CB$100,FALSE),"-")</f>
        <v>-</v>
      </c>
      <c r="CC10" s="12" t="str">
        <f>IFERROR(VLOOKUP($A10,'All Running Order working doc'!$A$4:$CO$60,CC$100,FALSE),"-")</f>
        <v>-</v>
      </c>
      <c r="CD10" s="12" t="str">
        <f>IFERROR(VLOOKUP($A10,'All Running Order working doc'!$A$4:$CO$60,CD$100,FALSE),"-")</f>
        <v>-</v>
      </c>
      <c r="CE10" s="12" t="str">
        <f>IFERROR(VLOOKUP($A10,'All Running Order working doc'!$A$4:$CO$60,CE$100,FALSE),"-")</f>
        <v>-</v>
      </c>
      <c r="CF10" s="12" t="str">
        <f>IFERROR(VLOOKUP($A10,'All Running Order working doc'!$A$4:$CO$60,CF$100,FALSE),"-")</f>
        <v>-</v>
      </c>
      <c r="CG10" s="12" t="str">
        <f>IFERROR(VLOOKUP($A10,'All Running Order working doc'!$A$4:$CO$60,CG$100,FALSE),"-")</f>
        <v>-</v>
      </c>
      <c r="CH10" s="12" t="str">
        <f>IFERROR(VLOOKUP($A10,'All Running Order working doc'!$A$4:$CO$60,CH$100,FALSE),"-")</f>
        <v>-</v>
      </c>
      <c r="CI10" s="12" t="str">
        <f>IFERROR(VLOOKUP($A10,'All Running Order working doc'!$A$4:$CO$60,CI$100,FALSE),"-")</f>
        <v>-</v>
      </c>
      <c r="CJ10" s="12" t="str">
        <f>IFERROR(VLOOKUP($A10,'All Running Order working doc'!$A$4:$CO$60,CJ$100,FALSE),"-")</f>
        <v>-</v>
      </c>
      <c r="CK10" s="12" t="str">
        <f>IFERROR(VLOOKUP($A10,'All Running Order working doc'!$A$4:$CO$60,CK$100,FALSE),"-")</f>
        <v>-</v>
      </c>
      <c r="CL10" s="12" t="str">
        <f>IFERROR(VLOOKUP($A10,'All Running Order working doc'!$A$4:$CO$60,CL$100,FALSE),"-")</f>
        <v>-</v>
      </c>
      <c r="CM10" s="12" t="str">
        <f>IFERROR(VLOOKUP($A10,'All Running Order working doc'!$A$4:$CO$60,CM$100,FALSE),"-")</f>
        <v>-</v>
      </c>
      <c r="CN10" s="12" t="str">
        <f>IFERROR(VLOOKUP($A10,'All Running Order working doc'!$A$4:$CO$60,CN$100,FALSE),"-")</f>
        <v>-</v>
      </c>
      <c r="CQ10" s="3">
        <v>7</v>
      </c>
    </row>
    <row r="11" spans="1:95" x14ac:dyDescent="0.3">
      <c r="A11" s="3" t="str">
        <f>CONCATENATE(Constants!$B$3,CQ11,)</f>
        <v>Red Live8</v>
      </c>
      <c r="B11" s="12" t="str">
        <f>IFERROR(VLOOKUP($A11,'All Running Order working doc'!$A$4:$CO$60,B$100,FALSE),"-")</f>
        <v>-</v>
      </c>
      <c r="C11" s="12" t="str">
        <f>IFERROR(VLOOKUP($A11,'All Running Order working doc'!$A$4:$CO$60,C$100,FALSE),"-")</f>
        <v>-</v>
      </c>
      <c r="D11" s="12" t="str">
        <f>IFERROR(VLOOKUP($A11,'All Running Order working doc'!$A$4:$CO$60,D$100,FALSE),"-")</f>
        <v>-</v>
      </c>
      <c r="E11" s="12" t="str">
        <f>IFERROR(VLOOKUP($A11,'All Running Order working doc'!$A$4:$CO$60,E$100,FALSE),"-")</f>
        <v>-</v>
      </c>
      <c r="F11" s="12" t="str">
        <f>IFERROR(VLOOKUP($A11,'All Running Order working doc'!$A$4:$CO$60,F$100,FALSE),"-")</f>
        <v>-</v>
      </c>
      <c r="G11" s="12" t="str">
        <f>IFERROR(VLOOKUP($A11,'All Running Order working doc'!$A$4:$CO$60,G$100,FALSE),"-")</f>
        <v>-</v>
      </c>
      <c r="H11" s="12" t="str">
        <f>IFERROR(VLOOKUP($A11,'All Running Order working doc'!$A$4:$CO$60,H$100,FALSE),"-")</f>
        <v>-</v>
      </c>
      <c r="I11" s="12" t="str">
        <f>IFERROR(VLOOKUP($A11,'All Running Order working doc'!$A$4:$CO$60,I$100,FALSE),"-")</f>
        <v>-</v>
      </c>
      <c r="J11" s="12" t="str">
        <f>IFERROR(VLOOKUP($A11,'All Running Order working doc'!$A$4:$CO$60,J$100,FALSE),"-")</f>
        <v>-</v>
      </c>
      <c r="K11" s="12" t="str">
        <f>IFERROR(VLOOKUP($A11,'All Running Order working doc'!$A$4:$CO$60,K$100,FALSE),"-")</f>
        <v>-</v>
      </c>
      <c r="L11" s="12" t="str">
        <f>IFERROR(VLOOKUP($A11,'All Running Order working doc'!$A$4:$CO$60,L$100,FALSE),"-")</f>
        <v>-</v>
      </c>
      <c r="M11" s="12" t="str">
        <f>IFERROR(VLOOKUP($A11,'All Running Order working doc'!$A$4:$CO$60,M$100,FALSE),"-")</f>
        <v>-</v>
      </c>
      <c r="N11" s="12" t="str">
        <f>IFERROR(VLOOKUP($A11,'All Running Order working doc'!$A$4:$CO$60,N$100,FALSE),"-")</f>
        <v>-</v>
      </c>
      <c r="O11" s="12" t="str">
        <f>IFERROR(VLOOKUP($A11,'All Running Order working doc'!$A$4:$CO$60,O$100,FALSE),"-")</f>
        <v>-</v>
      </c>
      <c r="P11" s="12" t="str">
        <f>IFERROR(VLOOKUP($A11,'All Running Order working doc'!$A$4:$CO$60,P$100,FALSE),"-")</f>
        <v>-</v>
      </c>
      <c r="Q11" s="12" t="str">
        <f>IFERROR(VLOOKUP($A11,'All Running Order working doc'!$A$4:$CO$60,Q$100,FALSE),"-")</f>
        <v>-</v>
      </c>
      <c r="R11" s="12" t="str">
        <f>IFERROR(VLOOKUP($A11,'All Running Order working doc'!$A$4:$CO$60,R$100,FALSE),"-")</f>
        <v>-</v>
      </c>
      <c r="S11" s="12" t="str">
        <f>IFERROR(VLOOKUP($A11,'All Running Order working doc'!$A$4:$CO$60,S$100,FALSE),"-")</f>
        <v>-</v>
      </c>
      <c r="T11" s="12" t="str">
        <f>IFERROR(VLOOKUP($A11,'All Running Order working doc'!$A$4:$CO$60,T$100,FALSE),"-")</f>
        <v>-</v>
      </c>
      <c r="U11" s="12" t="str">
        <f>IFERROR(VLOOKUP($A11,'All Running Order working doc'!$A$4:$CO$60,U$100,FALSE),"-")</f>
        <v>-</v>
      </c>
      <c r="V11" s="12" t="str">
        <f>IFERROR(VLOOKUP($A11,'All Running Order working doc'!$A$4:$CO$60,V$100,FALSE),"-")</f>
        <v>-</v>
      </c>
      <c r="W11" s="12" t="str">
        <f>IFERROR(VLOOKUP($A11,'All Running Order working doc'!$A$4:$CO$60,W$100,FALSE),"-")</f>
        <v>-</v>
      </c>
      <c r="X11" s="12" t="str">
        <f>IFERROR(VLOOKUP($A11,'All Running Order working doc'!$A$4:$CO$60,X$100,FALSE),"-")</f>
        <v>-</v>
      </c>
      <c r="Y11" s="12" t="str">
        <f>IFERROR(VLOOKUP($A11,'All Running Order working doc'!$A$4:$CO$60,Y$100,FALSE),"-")</f>
        <v>-</v>
      </c>
      <c r="Z11" s="12" t="str">
        <f>IFERROR(VLOOKUP($A11,'All Running Order working doc'!$A$4:$CO$60,Z$100,FALSE),"-")</f>
        <v>-</v>
      </c>
      <c r="AA11" s="12" t="str">
        <f>IFERROR(VLOOKUP($A11,'All Running Order working doc'!$A$4:$CO$60,AA$100,FALSE),"-")</f>
        <v>-</v>
      </c>
      <c r="AB11" s="12" t="str">
        <f>IFERROR(VLOOKUP($A11,'All Running Order working doc'!$A$4:$CO$60,AB$100,FALSE),"-")</f>
        <v>-</v>
      </c>
      <c r="AC11" s="12" t="str">
        <f>IFERROR(VLOOKUP($A11,'All Running Order working doc'!$A$4:$CO$60,AC$100,FALSE),"-")</f>
        <v>-</v>
      </c>
      <c r="AD11" s="12" t="str">
        <f>IFERROR(VLOOKUP($A11,'All Running Order working doc'!$A$4:$CO$60,AD$100,FALSE),"-")</f>
        <v>-</v>
      </c>
      <c r="AE11" s="12" t="str">
        <f>IFERROR(VLOOKUP($A11,'All Running Order working doc'!$A$4:$CO$60,AE$100,FALSE),"-")</f>
        <v>-</v>
      </c>
      <c r="AF11" s="12" t="str">
        <f>IFERROR(VLOOKUP($A11,'All Running Order working doc'!$A$4:$CO$60,AF$100,FALSE),"-")</f>
        <v>-</v>
      </c>
      <c r="AG11" s="12" t="str">
        <f>IFERROR(VLOOKUP($A11,'All Running Order working doc'!$A$4:$CO$60,AG$100,FALSE),"-")</f>
        <v>-</v>
      </c>
      <c r="AH11" s="12" t="str">
        <f>IFERROR(VLOOKUP($A11,'All Running Order working doc'!$A$4:$CO$60,AH$100,FALSE),"-")</f>
        <v>-</v>
      </c>
      <c r="AI11" s="12" t="str">
        <f>IFERROR(VLOOKUP($A11,'All Running Order working doc'!$A$4:$CO$60,AI$100,FALSE),"-")</f>
        <v>-</v>
      </c>
      <c r="AJ11" s="12" t="str">
        <f>IFERROR(VLOOKUP($A11,'All Running Order working doc'!$A$4:$CO$60,AJ$100,FALSE),"-")</f>
        <v>-</v>
      </c>
      <c r="AK11" s="12" t="str">
        <f>IFERROR(VLOOKUP($A11,'All Running Order working doc'!$A$4:$CO$60,AK$100,FALSE),"-")</f>
        <v>-</v>
      </c>
      <c r="AL11" s="12" t="str">
        <f>IFERROR(VLOOKUP($A11,'All Running Order working doc'!$A$4:$CO$60,AL$100,FALSE),"-")</f>
        <v>-</v>
      </c>
      <c r="AM11" s="12" t="str">
        <f>IFERROR(VLOOKUP($A11,'All Running Order working doc'!$A$4:$CO$60,AM$100,FALSE),"-")</f>
        <v>-</v>
      </c>
      <c r="AN11" s="12" t="str">
        <f>IFERROR(VLOOKUP($A11,'All Running Order working doc'!$A$4:$CO$60,AN$100,FALSE),"-")</f>
        <v>-</v>
      </c>
      <c r="AO11" s="12" t="str">
        <f>IFERROR(VLOOKUP($A11,'All Running Order working doc'!$A$4:$CO$60,AO$100,FALSE),"-")</f>
        <v>-</v>
      </c>
      <c r="AP11" s="12" t="str">
        <f>IFERROR(VLOOKUP($A11,'All Running Order working doc'!$A$4:$CO$60,AP$100,FALSE),"-")</f>
        <v>-</v>
      </c>
      <c r="AQ11" s="12" t="str">
        <f>IFERROR(VLOOKUP($A11,'All Running Order working doc'!$A$4:$CO$60,AQ$100,FALSE),"-")</f>
        <v>-</v>
      </c>
      <c r="AR11" s="12" t="str">
        <f>IFERROR(VLOOKUP($A11,'All Running Order working doc'!$A$4:$CO$60,AR$100,FALSE),"-")</f>
        <v>-</v>
      </c>
      <c r="AS11" s="12" t="str">
        <f>IFERROR(VLOOKUP($A11,'All Running Order working doc'!$A$4:$CO$60,AS$100,FALSE),"-")</f>
        <v>-</v>
      </c>
      <c r="AT11" s="12" t="str">
        <f>IFERROR(VLOOKUP($A11,'All Running Order working doc'!$A$4:$CO$60,AT$100,FALSE),"-")</f>
        <v>-</v>
      </c>
      <c r="AU11" s="12" t="str">
        <f>IFERROR(VLOOKUP($A11,'All Running Order working doc'!$A$4:$CO$60,AU$100,FALSE),"-")</f>
        <v>-</v>
      </c>
      <c r="AV11" s="12" t="str">
        <f>IFERROR(VLOOKUP($A11,'All Running Order working doc'!$A$4:$CO$60,AV$100,FALSE),"-")</f>
        <v>-</v>
      </c>
      <c r="AW11" s="12" t="str">
        <f>IFERROR(VLOOKUP($A11,'All Running Order working doc'!$A$4:$CO$60,AW$100,FALSE),"-")</f>
        <v>-</v>
      </c>
      <c r="AX11" s="12" t="str">
        <f>IFERROR(VLOOKUP($A11,'All Running Order working doc'!$A$4:$CO$60,AX$100,FALSE),"-")</f>
        <v>-</v>
      </c>
      <c r="AY11" s="12" t="str">
        <f>IFERROR(VLOOKUP($A11,'All Running Order working doc'!$A$4:$CO$60,AY$100,FALSE),"-")</f>
        <v>-</v>
      </c>
      <c r="AZ11" s="12" t="str">
        <f>IFERROR(VLOOKUP($A11,'All Running Order working doc'!$A$4:$CO$60,AZ$100,FALSE),"-")</f>
        <v>-</v>
      </c>
      <c r="BA11" s="12" t="str">
        <f>IFERROR(VLOOKUP($A11,'All Running Order working doc'!$A$4:$CO$60,BA$100,FALSE),"-")</f>
        <v>-</v>
      </c>
      <c r="BB11" s="12" t="str">
        <f>IFERROR(VLOOKUP($A11,'All Running Order working doc'!$A$4:$CO$60,BB$100,FALSE),"-")</f>
        <v>-</v>
      </c>
      <c r="BC11" s="12" t="str">
        <f>IFERROR(VLOOKUP($A11,'All Running Order working doc'!$A$4:$CO$60,BC$100,FALSE),"-")</f>
        <v>-</v>
      </c>
      <c r="BD11" s="12" t="str">
        <f>IFERROR(VLOOKUP($A11,'All Running Order working doc'!$A$4:$CO$60,BD$100,FALSE),"-")</f>
        <v>-</v>
      </c>
      <c r="BE11" s="12" t="str">
        <f>IFERROR(VLOOKUP($A11,'All Running Order working doc'!$A$4:$CO$60,BE$100,FALSE),"-")</f>
        <v>-</v>
      </c>
      <c r="BF11" s="12" t="str">
        <f>IFERROR(VLOOKUP($A11,'All Running Order working doc'!$A$4:$CO$60,BF$100,FALSE),"-")</f>
        <v>-</v>
      </c>
      <c r="BG11" s="12" t="str">
        <f>IFERROR(VLOOKUP($A11,'All Running Order working doc'!$A$4:$CO$60,BG$100,FALSE),"-")</f>
        <v>-</v>
      </c>
      <c r="BH11" s="12" t="str">
        <f>IFERROR(VLOOKUP($A11,'All Running Order working doc'!$A$4:$CO$60,BH$100,FALSE),"-")</f>
        <v>-</v>
      </c>
      <c r="BI11" s="12" t="str">
        <f>IFERROR(VLOOKUP($A11,'All Running Order working doc'!$A$4:$CO$60,BI$100,FALSE),"-")</f>
        <v>-</v>
      </c>
      <c r="BJ11" s="12" t="str">
        <f>IFERROR(VLOOKUP($A11,'All Running Order working doc'!$A$4:$CO$60,BJ$100,FALSE),"-")</f>
        <v>-</v>
      </c>
      <c r="BK11" s="12" t="str">
        <f>IFERROR(VLOOKUP($A11,'All Running Order working doc'!$A$4:$CO$60,BK$100,FALSE),"-")</f>
        <v>-</v>
      </c>
      <c r="BL11" s="12" t="str">
        <f>IFERROR(VLOOKUP($A11,'All Running Order working doc'!$A$4:$CO$60,BL$100,FALSE),"-")</f>
        <v>-</v>
      </c>
      <c r="BM11" s="12" t="str">
        <f>IFERROR(VLOOKUP($A11,'All Running Order working doc'!$A$4:$CO$60,BM$100,FALSE),"-")</f>
        <v>-</v>
      </c>
      <c r="BN11" s="12" t="str">
        <f>IFERROR(VLOOKUP($A11,'All Running Order working doc'!$A$4:$CO$60,BN$100,FALSE),"-")</f>
        <v>-</v>
      </c>
      <c r="BO11" s="12" t="str">
        <f>IFERROR(VLOOKUP($A11,'All Running Order working doc'!$A$4:$CO$60,BO$100,FALSE),"-")</f>
        <v>-</v>
      </c>
      <c r="BP11" s="12" t="str">
        <f>IFERROR(VLOOKUP($A11,'All Running Order working doc'!$A$4:$CO$60,BP$100,FALSE),"-")</f>
        <v>-</v>
      </c>
      <c r="BQ11" s="12" t="str">
        <f>IFERROR(VLOOKUP($A11,'All Running Order working doc'!$A$4:$CO$60,BQ$100,FALSE),"-")</f>
        <v>-</v>
      </c>
      <c r="BR11" s="12" t="str">
        <f>IFERROR(VLOOKUP($A11,'All Running Order working doc'!$A$4:$CO$60,BR$100,FALSE),"-")</f>
        <v>-</v>
      </c>
      <c r="BS11" s="12" t="str">
        <f>IFERROR(VLOOKUP($A11,'All Running Order working doc'!$A$4:$CO$60,BS$100,FALSE),"-")</f>
        <v>-</v>
      </c>
      <c r="BT11" s="12" t="str">
        <f>IFERROR(VLOOKUP($A11,'All Running Order working doc'!$A$4:$CO$60,BT$100,FALSE),"-")</f>
        <v>-</v>
      </c>
      <c r="BU11" s="12" t="str">
        <f>IFERROR(VLOOKUP($A11,'All Running Order working doc'!$A$4:$CO$60,BU$100,FALSE),"-")</f>
        <v>-</v>
      </c>
      <c r="BV11" s="12" t="str">
        <f>IFERROR(VLOOKUP($A11,'All Running Order working doc'!$A$4:$CO$60,BV$100,FALSE),"-")</f>
        <v>-</v>
      </c>
      <c r="BW11" s="12" t="str">
        <f>IFERROR(VLOOKUP($A11,'All Running Order working doc'!$A$4:$CO$60,BW$100,FALSE),"-")</f>
        <v>-</v>
      </c>
      <c r="BX11" s="12" t="str">
        <f>IFERROR(VLOOKUP($A11,'All Running Order working doc'!$A$4:$CO$60,BX$100,FALSE),"-")</f>
        <v>-</v>
      </c>
      <c r="BY11" s="12" t="str">
        <f>IFERROR(VLOOKUP($A11,'All Running Order working doc'!$A$4:$CO$60,BY$100,FALSE),"-")</f>
        <v>-</v>
      </c>
      <c r="BZ11" s="12" t="str">
        <f>IFERROR(VLOOKUP($A11,'All Running Order working doc'!$A$4:$CO$60,BZ$100,FALSE),"-")</f>
        <v>-</v>
      </c>
      <c r="CA11" s="12" t="str">
        <f>IFERROR(VLOOKUP($A11,'All Running Order working doc'!$A$4:$CO$60,CA$100,FALSE),"-")</f>
        <v>-</v>
      </c>
      <c r="CB11" s="12" t="str">
        <f>IFERROR(VLOOKUP($A11,'All Running Order working doc'!$A$4:$CO$60,CB$100,FALSE),"-")</f>
        <v>-</v>
      </c>
      <c r="CC11" s="12" t="str">
        <f>IFERROR(VLOOKUP($A11,'All Running Order working doc'!$A$4:$CO$60,CC$100,FALSE),"-")</f>
        <v>-</v>
      </c>
      <c r="CD11" s="12" t="str">
        <f>IFERROR(VLOOKUP($A11,'All Running Order working doc'!$A$4:$CO$60,CD$100,FALSE),"-")</f>
        <v>-</v>
      </c>
      <c r="CE11" s="12" t="str">
        <f>IFERROR(VLOOKUP($A11,'All Running Order working doc'!$A$4:$CO$60,CE$100,FALSE),"-")</f>
        <v>-</v>
      </c>
      <c r="CF11" s="12" t="str">
        <f>IFERROR(VLOOKUP($A11,'All Running Order working doc'!$A$4:$CO$60,CF$100,FALSE),"-")</f>
        <v>-</v>
      </c>
      <c r="CG11" s="12" t="str">
        <f>IFERROR(VLOOKUP($A11,'All Running Order working doc'!$A$4:$CO$60,CG$100,FALSE),"-")</f>
        <v>-</v>
      </c>
      <c r="CH11" s="12" t="str">
        <f>IFERROR(VLOOKUP($A11,'All Running Order working doc'!$A$4:$CO$60,CH$100,FALSE),"-")</f>
        <v>-</v>
      </c>
      <c r="CI11" s="12" t="str">
        <f>IFERROR(VLOOKUP($A11,'All Running Order working doc'!$A$4:$CO$60,CI$100,FALSE),"-")</f>
        <v>-</v>
      </c>
      <c r="CJ11" s="12" t="str">
        <f>IFERROR(VLOOKUP($A11,'All Running Order working doc'!$A$4:$CO$60,CJ$100,FALSE),"-")</f>
        <v>-</v>
      </c>
      <c r="CK11" s="12" t="str">
        <f>IFERROR(VLOOKUP($A11,'All Running Order working doc'!$A$4:$CO$60,CK$100,FALSE),"-")</f>
        <v>-</v>
      </c>
      <c r="CL11" s="12" t="str">
        <f>IFERROR(VLOOKUP($A11,'All Running Order working doc'!$A$4:$CO$60,CL$100,FALSE),"-")</f>
        <v>-</v>
      </c>
      <c r="CM11" s="12" t="str">
        <f>IFERROR(VLOOKUP($A11,'All Running Order working doc'!$A$4:$CO$60,CM$100,FALSE),"-")</f>
        <v>-</v>
      </c>
      <c r="CN11" s="12" t="str">
        <f>IFERROR(VLOOKUP($A11,'All Running Order working doc'!$A$4:$CO$60,CN$100,FALSE),"-")</f>
        <v>-</v>
      </c>
      <c r="CQ11" s="3">
        <v>8</v>
      </c>
    </row>
    <row r="12" spans="1:95" x14ac:dyDescent="0.3">
      <c r="A12" s="3" t="str">
        <f>CONCATENATE(Constants!$B$3,CQ12,)</f>
        <v>Red Live9</v>
      </c>
      <c r="B12" s="12" t="str">
        <f>IFERROR(VLOOKUP($A12,'All Running Order working doc'!$A$4:$CO$60,B$100,FALSE),"-")</f>
        <v>-</v>
      </c>
      <c r="C12" s="12" t="str">
        <f>IFERROR(VLOOKUP($A12,'All Running Order working doc'!$A$4:$CO$60,C$100,FALSE),"-")</f>
        <v>-</v>
      </c>
      <c r="D12" s="12" t="str">
        <f>IFERROR(VLOOKUP($A12,'All Running Order working doc'!$A$4:$CO$60,D$100,FALSE),"-")</f>
        <v>-</v>
      </c>
      <c r="E12" s="12" t="str">
        <f>IFERROR(VLOOKUP($A12,'All Running Order working doc'!$A$4:$CO$60,E$100,FALSE),"-")</f>
        <v>-</v>
      </c>
      <c r="F12" s="12" t="str">
        <f>IFERROR(VLOOKUP($A12,'All Running Order working doc'!$A$4:$CO$60,F$100,FALSE),"-")</f>
        <v>-</v>
      </c>
      <c r="G12" s="12" t="str">
        <f>IFERROR(VLOOKUP($A12,'All Running Order working doc'!$A$4:$CO$60,G$100,FALSE),"-")</f>
        <v>-</v>
      </c>
      <c r="H12" s="12" t="str">
        <f>IFERROR(VLOOKUP($A12,'All Running Order working doc'!$A$4:$CO$60,H$100,FALSE),"-")</f>
        <v>-</v>
      </c>
      <c r="I12" s="12" t="str">
        <f>IFERROR(VLOOKUP($A12,'All Running Order working doc'!$A$4:$CO$60,I$100,FALSE),"-")</f>
        <v>-</v>
      </c>
      <c r="J12" s="12" t="str">
        <f>IFERROR(VLOOKUP($A12,'All Running Order working doc'!$A$4:$CO$60,J$100,FALSE),"-")</f>
        <v>-</v>
      </c>
      <c r="K12" s="12" t="str">
        <f>IFERROR(VLOOKUP($A12,'All Running Order working doc'!$A$4:$CO$60,K$100,FALSE),"-")</f>
        <v>-</v>
      </c>
      <c r="L12" s="12" t="str">
        <f>IFERROR(VLOOKUP($A12,'All Running Order working doc'!$A$4:$CO$60,L$100,FALSE),"-")</f>
        <v>-</v>
      </c>
      <c r="M12" s="12" t="str">
        <f>IFERROR(VLOOKUP($A12,'All Running Order working doc'!$A$4:$CO$60,M$100,FALSE),"-")</f>
        <v>-</v>
      </c>
      <c r="N12" s="12" t="str">
        <f>IFERROR(VLOOKUP($A12,'All Running Order working doc'!$A$4:$CO$60,N$100,FALSE),"-")</f>
        <v>-</v>
      </c>
      <c r="O12" s="12" t="str">
        <f>IFERROR(VLOOKUP($A12,'All Running Order working doc'!$A$4:$CO$60,O$100,FALSE),"-")</f>
        <v>-</v>
      </c>
      <c r="P12" s="12" t="str">
        <f>IFERROR(VLOOKUP($A12,'All Running Order working doc'!$A$4:$CO$60,P$100,FALSE),"-")</f>
        <v>-</v>
      </c>
      <c r="Q12" s="12" t="str">
        <f>IFERROR(VLOOKUP($A12,'All Running Order working doc'!$A$4:$CO$60,Q$100,FALSE),"-")</f>
        <v>-</v>
      </c>
      <c r="R12" s="12" t="str">
        <f>IFERROR(VLOOKUP($A12,'All Running Order working doc'!$A$4:$CO$60,R$100,FALSE),"-")</f>
        <v>-</v>
      </c>
      <c r="S12" s="12" t="str">
        <f>IFERROR(VLOOKUP($A12,'All Running Order working doc'!$A$4:$CO$60,S$100,FALSE),"-")</f>
        <v>-</v>
      </c>
      <c r="T12" s="12" t="str">
        <f>IFERROR(VLOOKUP($A12,'All Running Order working doc'!$A$4:$CO$60,T$100,FALSE),"-")</f>
        <v>-</v>
      </c>
      <c r="U12" s="12" t="str">
        <f>IFERROR(VLOOKUP($A12,'All Running Order working doc'!$A$4:$CO$60,U$100,FALSE),"-")</f>
        <v>-</v>
      </c>
      <c r="V12" s="12" t="str">
        <f>IFERROR(VLOOKUP($A12,'All Running Order working doc'!$A$4:$CO$60,V$100,FALSE),"-")</f>
        <v>-</v>
      </c>
      <c r="W12" s="12" t="str">
        <f>IFERROR(VLOOKUP($A12,'All Running Order working doc'!$A$4:$CO$60,W$100,FALSE),"-")</f>
        <v>-</v>
      </c>
      <c r="X12" s="12" t="str">
        <f>IFERROR(VLOOKUP($A12,'All Running Order working doc'!$A$4:$CO$60,X$100,FALSE),"-")</f>
        <v>-</v>
      </c>
      <c r="Y12" s="12" t="str">
        <f>IFERROR(VLOOKUP($A12,'All Running Order working doc'!$A$4:$CO$60,Y$100,FALSE),"-")</f>
        <v>-</v>
      </c>
      <c r="Z12" s="12" t="str">
        <f>IFERROR(VLOOKUP($A12,'All Running Order working doc'!$A$4:$CO$60,Z$100,FALSE),"-")</f>
        <v>-</v>
      </c>
      <c r="AA12" s="12" t="str">
        <f>IFERROR(VLOOKUP($A12,'All Running Order working doc'!$A$4:$CO$60,AA$100,FALSE),"-")</f>
        <v>-</v>
      </c>
      <c r="AB12" s="12" t="str">
        <f>IFERROR(VLOOKUP($A12,'All Running Order working doc'!$A$4:$CO$60,AB$100,FALSE),"-")</f>
        <v>-</v>
      </c>
      <c r="AC12" s="12" t="str">
        <f>IFERROR(VLOOKUP($A12,'All Running Order working doc'!$A$4:$CO$60,AC$100,FALSE),"-")</f>
        <v>-</v>
      </c>
      <c r="AD12" s="12" t="str">
        <f>IFERROR(VLOOKUP($A12,'All Running Order working doc'!$A$4:$CO$60,AD$100,FALSE),"-")</f>
        <v>-</v>
      </c>
      <c r="AE12" s="12" t="str">
        <f>IFERROR(VLOOKUP($A12,'All Running Order working doc'!$A$4:$CO$60,AE$100,FALSE),"-")</f>
        <v>-</v>
      </c>
      <c r="AF12" s="12" t="str">
        <f>IFERROR(VLOOKUP($A12,'All Running Order working doc'!$A$4:$CO$60,AF$100,FALSE),"-")</f>
        <v>-</v>
      </c>
      <c r="AG12" s="12" t="str">
        <f>IFERROR(VLOOKUP($A12,'All Running Order working doc'!$A$4:$CO$60,AG$100,FALSE),"-")</f>
        <v>-</v>
      </c>
      <c r="AH12" s="12" t="str">
        <f>IFERROR(VLOOKUP($A12,'All Running Order working doc'!$A$4:$CO$60,AH$100,FALSE),"-")</f>
        <v>-</v>
      </c>
      <c r="AI12" s="12" t="str">
        <f>IFERROR(VLOOKUP($A12,'All Running Order working doc'!$A$4:$CO$60,AI$100,FALSE),"-")</f>
        <v>-</v>
      </c>
      <c r="AJ12" s="12" t="str">
        <f>IFERROR(VLOOKUP($A12,'All Running Order working doc'!$A$4:$CO$60,AJ$100,FALSE),"-")</f>
        <v>-</v>
      </c>
      <c r="AK12" s="12" t="str">
        <f>IFERROR(VLOOKUP($A12,'All Running Order working doc'!$A$4:$CO$60,AK$100,FALSE),"-")</f>
        <v>-</v>
      </c>
      <c r="AL12" s="12" t="str">
        <f>IFERROR(VLOOKUP($A12,'All Running Order working doc'!$A$4:$CO$60,AL$100,FALSE),"-")</f>
        <v>-</v>
      </c>
      <c r="AM12" s="12" t="str">
        <f>IFERROR(VLOOKUP($A12,'All Running Order working doc'!$A$4:$CO$60,AM$100,FALSE),"-")</f>
        <v>-</v>
      </c>
      <c r="AN12" s="12" t="str">
        <f>IFERROR(VLOOKUP($A12,'All Running Order working doc'!$A$4:$CO$60,AN$100,FALSE),"-")</f>
        <v>-</v>
      </c>
      <c r="AO12" s="12" t="str">
        <f>IFERROR(VLOOKUP($A12,'All Running Order working doc'!$A$4:$CO$60,AO$100,FALSE),"-")</f>
        <v>-</v>
      </c>
      <c r="AP12" s="12" t="str">
        <f>IFERROR(VLOOKUP($A12,'All Running Order working doc'!$A$4:$CO$60,AP$100,FALSE),"-")</f>
        <v>-</v>
      </c>
      <c r="AQ12" s="12" t="str">
        <f>IFERROR(VLOOKUP($A12,'All Running Order working doc'!$A$4:$CO$60,AQ$100,FALSE),"-")</f>
        <v>-</v>
      </c>
      <c r="AR12" s="12" t="str">
        <f>IFERROR(VLOOKUP($A12,'All Running Order working doc'!$A$4:$CO$60,AR$100,FALSE),"-")</f>
        <v>-</v>
      </c>
      <c r="AS12" s="12" t="str">
        <f>IFERROR(VLOOKUP($A12,'All Running Order working doc'!$A$4:$CO$60,AS$100,FALSE),"-")</f>
        <v>-</v>
      </c>
      <c r="AT12" s="12" t="str">
        <f>IFERROR(VLOOKUP($A12,'All Running Order working doc'!$A$4:$CO$60,AT$100,FALSE),"-")</f>
        <v>-</v>
      </c>
      <c r="AU12" s="12" t="str">
        <f>IFERROR(VLOOKUP($A12,'All Running Order working doc'!$A$4:$CO$60,AU$100,FALSE),"-")</f>
        <v>-</v>
      </c>
      <c r="AV12" s="12" t="str">
        <f>IFERROR(VLOOKUP($A12,'All Running Order working doc'!$A$4:$CO$60,AV$100,FALSE),"-")</f>
        <v>-</v>
      </c>
      <c r="AW12" s="12" t="str">
        <f>IFERROR(VLOOKUP($A12,'All Running Order working doc'!$A$4:$CO$60,AW$100,FALSE),"-")</f>
        <v>-</v>
      </c>
      <c r="AX12" s="12" t="str">
        <f>IFERROR(VLOOKUP($A12,'All Running Order working doc'!$A$4:$CO$60,AX$100,FALSE),"-")</f>
        <v>-</v>
      </c>
      <c r="AY12" s="12" t="str">
        <f>IFERROR(VLOOKUP($A12,'All Running Order working doc'!$A$4:$CO$60,AY$100,FALSE),"-")</f>
        <v>-</v>
      </c>
      <c r="AZ12" s="12" t="str">
        <f>IFERROR(VLOOKUP($A12,'All Running Order working doc'!$A$4:$CO$60,AZ$100,FALSE),"-")</f>
        <v>-</v>
      </c>
      <c r="BA12" s="12" t="str">
        <f>IFERROR(VLOOKUP($A12,'All Running Order working doc'!$A$4:$CO$60,BA$100,FALSE),"-")</f>
        <v>-</v>
      </c>
      <c r="BB12" s="12" t="str">
        <f>IFERROR(VLOOKUP($A12,'All Running Order working doc'!$A$4:$CO$60,BB$100,FALSE),"-")</f>
        <v>-</v>
      </c>
      <c r="BC12" s="12" t="str">
        <f>IFERROR(VLOOKUP($A12,'All Running Order working doc'!$A$4:$CO$60,BC$100,FALSE),"-")</f>
        <v>-</v>
      </c>
      <c r="BD12" s="12" t="str">
        <f>IFERROR(VLOOKUP($A12,'All Running Order working doc'!$A$4:$CO$60,BD$100,FALSE),"-")</f>
        <v>-</v>
      </c>
      <c r="BE12" s="12" t="str">
        <f>IFERROR(VLOOKUP($A12,'All Running Order working doc'!$A$4:$CO$60,BE$100,FALSE),"-")</f>
        <v>-</v>
      </c>
      <c r="BF12" s="12" t="str">
        <f>IFERROR(VLOOKUP($A12,'All Running Order working doc'!$A$4:$CO$60,BF$100,FALSE),"-")</f>
        <v>-</v>
      </c>
      <c r="BG12" s="12" t="str">
        <f>IFERROR(VLOOKUP($A12,'All Running Order working doc'!$A$4:$CO$60,BG$100,FALSE),"-")</f>
        <v>-</v>
      </c>
      <c r="BH12" s="12" t="str">
        <f>IFERROR(VLOOKUP($A12,'All Running Order working doc'!$A$4:$CO$60,BH$100,FALSE),"-")</f>
        <v>-</v>
      </c>
      <c r="BI12" s="12" t="str">
        <f>IFERROR(VLOOKUP($A12,'All Running Order working doc'!$A$4:$CO$60,BI$100,FALSE),"-")</f>
        <v>-</v>
      </c>
      <c r="BJ12" s="12" t="str">
        <f>IFERROR(VLOOKUP($A12,'All Running Order working doc'!$A$4:$CO$60,BJ$100,FALSE),"-")</f>
        <v>-</v>
      </c>
      <c r="BK12" s="12" t="str">
        <f>IFERROR(VLOOKUP($A12,'All Running Order working doc'!$A$4:$CO$60,BK$100,FALSE),"-")</f>
        <v>-</v>
      </c>
      <c r="BL12" s="12" t="str">
        <f>IFERROR(VLOOKUP($A12,'All Running Order working doc'!$A$4:$CO$60,BL$100,FALSE),"-")</f>
        <v>-</v>
      </c>
      <c r="BM12" s="12" t="str">
        <f>IFERROR(VLOOKUP($A12,'All Running Order working doc'!$A$4:$CO$60,BM$100,FALSE),"-")</f>
        <v>-</v>
      </c>
      <c r="BN12" s="12" t="str">
        <f>IFERROR(VLOOKUP($A12,'All Running Order working doc'!$A$4:$CO$60,BN$100,FALSE),"-")</f>
        <v>-</v>
      </c>
      <c r="BO12" s="12" t="str">
        <f>IFERROR(VLOOKUP($A12,'All Running Order working doc'!$A$4:$CO$60,BO$100,FALSE),"-")</f>
        <v>-</v>
      </c>
      <c r="BP12" s="12" t="str">
        <f>IFERROR(VLOOKUP($A12,'All Running Order working doc'!$A$4:$CO$60,BP$100,FALSE),"-")</f>
        <v>-</v>
      </c>
      <c r="BQ12" s="12" t="str">
        <f>IFERROR(VLOOKUP($A12,'All Running Order working doc'!$A$4:$CO$60,BQ$100,FALSE),"-")</f>
        <v>-</v>
      </c>
      <c r="BR12" s="12" t="str">
        <f>IFERROR(VLOOKUP($A12,'All Running Order working doc'!$A$4:$CO$60,BR$100,FALSE),"-")</f>
        <v>-</v>
      </c>
      <c r="BS12" s="12" t="str">
        <f>IFERROR(VLOOKUP($A12,'All Running Order working doc'!$A$4:$CO$60,BS$100,FALSE),"-")</f>
        <v>-</v>
      </c>
      <c r="BT12" s="12" t="str">
        <f>IFERROR(VLOOKUP($A12,'All Running Order working doc'!$A$4:$CO$60,BT$100,FALSE),"-")</f>
        <v>-</v>
      </c>
      <c r="BU12" s="12" t="str">
        <f>IFERROR(VLOOKUP($A12,'All Running Order working doc'!$A$4:$CO$60,BU$100,FALSE),"-")</f>
        <v>-</v>
      </c>
      <c r="BV12" s="12" t="str">
        <f>IFERROR(VLOOKUP($A12,'All Running Order working doc'!$A$4:$CO$60,BV$100,FALSE),"-")</f>
        <v>-</v>
      </c>
      <c r="BW12" s="12" t="str">
        <f>IFERROR(VLOOKUP($A12,'All Running Order working doc'!$A$4:$CO$60,BW$100,FALSE),"-")</f>
        <v>-</v>
      </c>
      <c r="BX12" s="12" t="str">
        <f>IFERROR(VLOOKUP($A12,'All Running Order working doc'!$A$4:$CO$60,BX$100,FALSE),"-")</f>
        <v>-</v>
      </c>
      <c r="BY12" s="12" t="str">
        <f>IFERROR(VLOOKUP($A12,'All Running Order working doc'!$A$4:$CO$60,BY$100,FALSE),"-")</f>
        <v>-</v>
      </c>
      <c r="BZ12" s="12" t="str">
        <f>IFERROR(VLOOKUP($A12,'All Running Order working doc'!$A$4:$CO$60,BZ$100,FALSE),"-")</f>
        <v>-</v>
      </c>
      <c r="CA12" s="12" t="str">
        <f>IFERROR(VLOOKUP($A12,'All Running Order working doc'!$A$4:$CO$60,CA$100,FALSE),"-")</f>
        <v>-</v>
      </c>
      <c r="CB12" s="12" t="str">
        <f>IFERROR(VLOOKUP($A12,'All Running Order working doc'!$A$4:$CO$60,CB$100,FALSE),"-")</f>
        <v>-</v>
      </c>
      <c r="CC12" s="12" t="str">
        <f>IFERROR(VLOOKUP($A12,'All Running Order working doc'!$A$4:$CO$60,CC$100,FALSE),"-")</f>
        <v>-</v>
      </c>
      <c r="CD12" s="12" t="str">
        <f>IFERROR(VLOOKUP($A12,'All Running Order working doc'!$A$4:$CO$60,CD$100,FALSE),"-")</f>
        <v>-</v>
      </c>
      <c r="CE12" s="12" t="str">
        <f>IFERROR(VLOOKUP($A12,'All Running Order working doc'!$A$4:$CO$60,CE$100,FALSE),"-")</f>
        <v>-</v>
      </c>
      <c r="CF12" s="12" t="str">
        <f>IFERROR(VLOOKUP($A12,'All Running Order working doc'!$A$4:$CO$60,CF$100,FALSE),"-")</f>
        <v>-</v>
      </c>
      <c r="CG12" s="12" t="str">
        <f>IFERROR(VLOOKUP($A12,'All Running Order working doc'!$A$4:$CO$60,CG$100,FALSE),"-")</f>
        <v>-</v>
      </c>
      <c r="CH12" s="12" t="str">
        <f>IFERROR(VLOOKUP($A12,'All Running Order working doc'!$A$4:$CO$60,CH$100,FALSE),"-")</f>
        <v>-</v>
      </c>
      <c r="CI12" s="12" t="str">
        <f>IFERROR(VLOOKUP($A12,'All Running Order working doc'!$A$4:$CO$60,CI$100,FALSE),"-")</f>
        <v>-</v>
      </c>
      <c r="CJ12" s="12" t="str">
        <f>IFERROR(VLOOKUP($A12,'All Running Order working doc'!$A$4:$CO$60,CJ$100,FALSE),"-")</f>
        <v>-</v>
      </c>
      <c r="CK12" s="12" t="str">
        <f>IFERROR(VLOOKUP($A12,'All Running Order working doc'!$A$4:$CO$60,CK$100,FALSE),"-")</f>
        <v>-</v>
      </c>
      <c r="CL12" s="12" t="str">
        <f>IFERROR(VLOOKUP($A12,'All Running Order working doc'!$A$4:$CO$60,CL$100,FALSE),"-")</f>
        <v>-</v>
      </c>
      <c r="CM12" s="12" t="str">
        <f>IFERROR(VLOOKUP($A12,'All Running Order working doc'!$A$4:$CO$60,CM$100,FALSE),"-")</f>
        <v>-</v>
      </c>
      <c r="CN12" s="12" t="str">
        <f>IFERROR(VLOOKUP($A12,'All Running Order working doc'!$A$4:$CO$60,CN$100,FALSE),"-")</f>
        <v>-</v>
      </c>
      <c r="CQ12" s="3">
        <v>9</v>
      </c>
    </row>
    <row r="13" spans="1:95" x14ac:dyDescent="0.3">
      <c r="A13" s="3" t="str">
        <f>CONCATENATE(Constants!$B$3,CQ13,)</f>
        <v>Red Live10</v>
      </c>
      <c r="B13" s="12" t="str">
        <f>IFERROR(VLOOKUP($A13,'All Running Order working doc'!$A$4:$CO$60,B$100,FALSE),"-")</f>
        <v>-</v>
      </c>
      <c r="C13" s="12" t="str">
        <f>IFERROR(VLOOKUP($A13,'All Running Order working doc'!$A$4:$CO$60,C$100,FALSE),"-")</f>
        <v>-</v>
      </c>
      <c r="D13" s="12" t="str">
        <f>IFERROR(VLOOKUP($A13,'All Running Order working doc'!$A$4:$CO$60,D$100,FALSE),"-")</f>
        <v>-</v>
      </c>
      <c r="E13" s="12" t="str">
        <f>IFERROR(VLOOKUP($A13,'All Running Order working doc'!$A$4:$CO$60,E$100,FALSE),"-")</f>
        <v>-</v>
      </c>
      <c r="F13" s="12" t="str">
        <f>IFERROR(VLOOKUP($A13,'All Running Order working doc'!$A$4:$CO$60,F$100,FALSE),"-")</f>
        <v>-</v>
      </c>
      <c r="G13" s="12" t="str">
        <f>IFERROR(VLOOKUP($A13,'All Running Order working doc'!$A$4:$CO$60,G$100,FALSE),"-")</f>
        <v>-</v>
      </c>
      <c r="H13" s="12" t="str">
        <f>IFERROR(VLOOKUP($A13,'All Running Order working doc'!$A$4:$CO$60,H$100,FALSE),"-")</f>
        <v>-</v>
      </c>
      <c r="I13" s="12" t="str">
        <f>IFERROR(VLOOKUP($A13,'All Running Order working doc'!$A$4:$CO$60,I$100,FALSE),"-")</f>
        <v>-</v>
      </c>
      <c r="J13" s="12" t="str">
        <f>IFERROR(VLOOKUP($A13,'All Running Order working doc'!$A$4:$CO$60,J$100,FALSE),"-")</f>
        <v>-</v>
      </c>
      <c r="K13" s="12" t="str">
        <f>IFERROR(VLOOKUP($A13,'All Running Order working doc'!$A$4:$CO$60,K$100,FALSE),"-")</f>
        <v>-</v>
      </c>
      <c r="L13" s="12" t="str">
        <f>IFERROR(VLOOKUP($A13,'All Running Order working doc'!$A$4:$CO$60,L$100,FALSE),"-")</f>
        <v>-</v>
      </c>
      <c r="M13" s="12" t="str">
        <f>IFERROR(VLOOKUP($A13,'All Running Order working doc'!$A$4:$CO$60,M$100,FALSE),"-")</f>
        <v>-</v>
      </c>
      <c r="N13" s="12" t="str">
        <f>IFERROR(VLOOKUP($A13,'All Running Order working doc'!$A$4:$CO$60,N$100,FALSE),"-")</f>
        <v>-</v>
      </c>
      <c r="O13" s="12" t="str">
        <f>IFERROR(VLOOKUP($A13,'All Running Order working doc'!$A$4:$CO$60,O$100,FALSE),"-")</f>
        <v>-</v>
      </c>
      <c r="P13" s="12" t="str">
        <f>IFERROR(VLOOKUP($A13,'All Running Order working doc'!$A$4:$CO$60,P$100,FALSE),"-")</f>
        <v>-</v>
      </c>
      <c r="Q13" s="12" t="str">
        <f>IFERROR(VLOOKUP($A13,'All Running Order working doc'!$A$4:$CO$60,Q$100,FALSE),"-")</f>
        <v>-</v>
      </c>
      <c r="R13" s="12" t="str">
        <f>IFERROR(VLOOKUP($A13,'All Running Order working doc'!$A$4:$CO$60,R$100,FALSE),"-")</f>
        <v>-</v>
      </c>
      <c r="S13" s="12" t="str">
        <f>IFERROR(VLOOKUP($A13,'All Running Order working doc'!$A$4:$CO$60,S$100,FALSE),"-")</f>
        <v>-</v>
      </c>
      <c r="T13" s="12" t="str">
        <f>IFERROR(VLOOKUP($A13,'All Running Order working doc'!$A$4:$CO$60,T$100,FALSE),"-")</f>
        <v>-</v>
      </c>
      <c r="U13" s="12" t="str">
        <f>IFERROR(VLOOKUP($A13,'All Running Order working doc'!$A$4:$CO$60,U$100,FALSE),"-")</f>
        <v>-</v>
      </c>
      <c r="V13" s="12" t="str">
        <f>IFERROR(VLOOKUP($A13,'All Running Order working doc'!$A$4:$CO$60,V$100,FALSE),"-")</f>
        <v>-</v>
      </c>
      <c r="W13" s="12" t="str">
        <f>IFERROR(VLOOKUP($A13,'All Running Order working doc'!$A$4:$CO$60,W$100,FALSE),"-")</f>
        <v>-</v>
      </c>
      <c r="X13" s="12" t="str">
        <f>IFERROR(VLOOKUP($A13,'All Running Order working doc'!$A$4:$CO$60,X$100,FALSE),"-")</f>
        <v>-</v>
      </c>
      <c r="Y13" s="12" t="str">
        <f>IFERROR(VLOOKUP($A13,'All Running Order working doc'!$A$4:$CO$60,Y$100,FALSE),"-")</f>
        <v>-</v>
      </c>
      <c r="Z13" s="12" t="str">
        <f>IFERROR(VLOOKUP($A13,'All Running Order working doc'!$A$4:$CO$60,Z$100,FALSE),"-")</f>
        <v>-</v>
      </c>
      <c r="AA13" s="12" t="str">
        <f>IFERROR(VLOOKUP($A13,'All Running Order working doc'!$A$4:$CO$60,AA$100,FALSE),"-")</f>
        <v>-</v>
      </c>
      <c r="AB13" s="12" t="str">
        <f>IFERROR(VLOOKUP($A13,'All Running Order working doc'!$A$4:$CO$60,AB$100,FALSE),"-")</f>
        <v>-</v>
      </c>
      <c r="AC13" s="12" t="str">
        <f>IFERROR(VLOOKUP($A13,'All Running Order working doc'!$A$4:$CO$60,AC$100,FALSE),"-")</f>
        <v>-</v>
      </c>
      <c r="AD13" s="12" t="str">
        <f>IFERROR(VLOOKUP($A13,'All Running Order working doc'!$A$4:$CO$60,AD$100,FALSE),"-")</f>
        <v>-</v>
      </c>
      <c r="AE13" s="12" t="str">
        <f>IFERROR(VLOOKUP($A13,'All Running Order working doc'!$A$4:$CO$60,AE$100,FALSE),"-")</f>
        <v>-</v>
      </c>
      <c r="AF13" s="12" t="str">
        <f>IFERROR(VLOOKUP($A13,'All Running Order working doc'!$A$4:$CO$60,AF$100,FALSE),"-")</f>
        <v>-</v>
      </c>
      <c r="AG13" s="12" t="str">
        <f>IFERROR(VLOOKUP($A13,'All Running Order working doc'!$A$4:$CO$60,AG$100,FALSE),"-")</f>
        <v>-</v>
      </c>
      <c r="AH13" s="12" t="str">
        <f>IFERROR(VLOOKUP($A13,'All Running Order working doc'!$A$4:$CO$60,AH$100,FALSE),"-")</f>
        <v>-</v>
      </c>
      <c r="AI13" s="12" t="str">
        <f>IFERROR(VLOOKUP($A13,'All Running Order working doc'!$A$4:$CO$60,AI$100,FALSE),"-")</f>
        <v>-</v>
      </c>
      <c r="AJ13" s="12" t="str">
        <f>IFERROR(VLOOKUP($A13,'All Running Order working doc'!$A$4:$CO$60,AJ$100,FALSE),"-")</f>
        <v>-</v>
      </c>
      <c r="AK13" s="12" t="str">
        <f>IFERROR(VLOOKUP($A13,'All Running Order working doc'!$A$4:$CO$60,AK$100,FALSE),"-")</f>
        <v>-</v>
      </c>
      <c r="AL13" s="12" t="str">
        <f>IFERROR(VLOOKUP($A13,'All Running Order working doc'!$A$4:$CO$60,AL$100,FALSE),"-")</f>
        <v>-</v>
      </c>
      <c r="AM13" s="12" t="str">
        <f>IFERROR(VLOOKUP($A13,'All Running Order working doc'!$A$4:$CO$60,AM$100,FALSE),"-")</f>
        <v>-</v>
      </c>
      <c r="AN13" s="12" t="str">
        <f>IFERROR(VLOOKUP($A13,'All Running Order working doc'!$A$4:$CO$60,AN$100,FALSE),"-")</f>
        <v>-</v>
      </c>
      <c r="AO13" s="12" t="str">
        <f>IFERROR(VLOOKUP($A13,'All Running Order working doc'!$A$4:$CO$60,AO$100,FALSE),"-")</f>
        <v>-</v>
      </c>
      <c r="AP13" s="12" t="str">
        <f>IFERROR(VLOOKUP($A13,'All Running Order working doc'!$A$4:$CO$60,AP$100,FALSE),"-")</f>
        <v>-</v>
      </c>
      <c r="AQ13" s="12" t="str">
        <f>IFERROR(VLOOKUP($A13,'All Running Order working doc'!$A$4:$CO$60,AQ$100,FALSE),"-")</f>
        <v>-</v>
      </c>
      <c r="AR13" s="12" t="str">
        <f>IFERROR(VLOOKUP($A13,'All Running Order working doc'!$A$4:$CO$60,AR$100,FALSE),"-")</f>
        <v>-</v>
      </c>
      <c r="AS13" s="12" t="str">
        <f>IFERROR(VLOOKUP($A13,'All Running Order working doc'!$A$4:$CO$60,AS$100,FALSE),"-")</f>
        <v>-</v>
      </c>
      <c r="AT13" s="12" t="str">
        <f>IFERROR(VLOOKUP($A13,'All Running Order working doc'!$A$4:$CO$60,AT$100,FALSE),"-")</f>
        <v>-</v>
      </c>
      <c r="AU13" s="12" t="str">
        <f>IFERROR(VLOOKUP($A13,'All Running Order working doc'!$A$4:$CO$60,AU$100,FALSE),"-")</f>
        <v>-</v>
      </c>
      <c r="AV13" s="12" t="str">
        <f>IFERROR(VLOOKUP($A13,'All Running Order working doc'!$A$4:$CO$60,AV$100,FALSE),"-")</f>
        <v>-</v>
      </c>
      <c r="AW13" s="12" t="str">
        <f>IFERROR(VLOOKUP($A13,'All Running Order working doc'!$A$4:$CO$60,AW$100,FALSE),"-")</f>
        <v>-</v>
      </c>
      <c r="AX13" s="12" t="str">
        <f>IFERROR(VLOOKUP($A13,'All Running Order working doc'!$A$4:$CO$60,AX$100,FALSE),"-")</f>
        <v>-</v>
      </c>
      <c r="AY13" s="12" t="str">
        <f>IFERROR(VLOOKUP($A13,'All Running Order working doc'!$A$4:$CO$60,AY$100,FALSE),"-")</f>
        <v>-</v>
      </c>
      <c r="AZ13" s="12" t="str">
        <f>IFERROR(VLOOKUP($A13,'All Running Order working doc'!$A$4:$CO$60,AZ$100,FALSE),"-")</f>
        <v>-</v>
      </c>
      <c r="BA13" s="12" t="str">
        <f>IFERROR(VLOOKUP($A13,'All Running Order working doc'!$A$4:$CO$60,BA$100,FALSE),"-")</f>
        <v>-</v>
      </c>
      <c r="BB13" s="12" t="str">
        <f>IFERROR(VLOOKUP($A13,'All Running Order working doc'!$A$4:$CO$60,BB$100,FALSE),"-")</f>
        <v>-</v>
      </c>
      <c r="BC13" s="12" t="str">
        <f>IFERROR(VLOOKUP($A13,'All Running Order working doc'!$A$4:$CO$60,BC$100,FALSE),"-")</f>
        <v>-</v>
      </c>
      <c r="BD13" s="12" t="str">
        <f>IFERROR(VLOOKUP($A13,'All Running Order working doc'!$A$4:$CO$60,BD$100,FALSE),"-")</f>
        <v>-</v>
      </c>
      <c r="BE13" s="12" t="str">
        <f>IFERROR(VLOOKUP($A13,'All Running Order working doc'!$A$4:$CO$60,BE$100,FALSE),"-")</f>
        <v>-</v>
      </c>
      <c r="BF13" s="12" t="str">
        <f>IFERROR(VLOOKUP($A13,'All Running Order working doc'!$A$4:$CO$60,BF$100,FALSE),"-")</f>
        <v>-</v>
      </c>
      <c r="BG13" s="12" t="str">
        <f>IFERROR(VLOOKUP($A13,'All Running Order working doc'!$A$4:$CO$60,BG$100,FALSE),"-")</f>
        <v>-</v>
      </c>
      <c r="BH13" s="12" t="str">
        <f>IFERROR(VLOOKUP($A13,'All Running Order working doc'!$A$4:$CO$60,BH$100,FALSE),"-")</f>
        <v>-</v>
      </c>
      <c r="BI13" s="12" t="str">
        <f>IFERROR(VLOOKUP($A13,'All Running Order working doc'!$A$4:$CO$60,BI$100,FALSE),"-")</f>
        <v>-</v>
      </c>
      <c r="BJ13" s="12" t="str">
        <f>IFERROR(VLOOKUP($A13,'All Running Order working doc'!$A$4:$CO$60,BJ$100,FALSE),"-")</f>
        <v>-</v>
      </c>
      <c r="BK13" s="12" t="str">
        <f>IFERROR(VLOOKUP($A13,'All Running Order working doc'!$A$4:$CO$60,BK$100,FALSE),"-")</f>
        <v>-</v>
      </c>
      <c r="BL13" s="12" t="str">
        <f>IFERROR(VLOOKUP($A13,'All Running Order working doc'!$A$4:$CO$60,BL$100,FALSE),"-")</f>
        <v>-</v>
      </c>
      <c r="BM13" s="12" t="str">
        <f>IFERROR(VLOOKUP($A13,'All Running Order working doc'!$A$4:$CO$60,BM$100,FALSE),"-")</f>
        <v>-</v>
      </c>
      <c r="BN13" s="12" t="str">
        <f>IFERROR(VLOOKUP($A13,'All Running Order working doc'!$A$4:$CO$60,BN$100,FALSE),"-")</f>
        <v>-</v>
      </c>
      <c r="BO13" s="12" t="str">
        <f>IFERROR(VLOOKUP($A13,'All Running Order working doc'!$A$4:$CO$60,BO$100,FALSE),"-")</f>
        <v>-</v>
      </c>
      <c r="BP13" s="12" t="str">
        <f>IFERROR(VLOOKUP($A13,'All Running Order working doc'!$A$4:$CO$60,BP$100,FALSE),"-")</f>
        <v>-</v>
      </c>
      <c r="BQ13" s="12" t="str">
        <f>IFERROR(VLOOKUP($A13,'All Running Order working doc'!$A$4:$CO$60,BQ$100,FALSE),"-")</f>
        <v>-</v>
      </c>
      <c r="BR13" s="12" t="str">
        <f>IFERROR(VLOOKUP($A13,'All Running Order working doc'!$A$4:$CO$60,BR$100,FALSE),"-")</f>
        <v>-</v>
      </c>
      <c r="BS13" s="12" t="str">
        <f>IFERROR(VLOOKUP($A13,'All Running Order working doc'!$A$4:$CO$60,BS$100,FALSE),"-")</f>
        <v>-</v>
      </c>
      <c r="BT13" s="12" t="str">
        <f>IFERROR(VLOOKUP($A13,'All Running Order working doc'!$A$4:$CO$60,BT$100,FALSE),"-")</f>
        <v>-</v>
      </c>
      <c r="BU13" s="12" t="str">
        <f>IFERROR(VLOOKUP($A13,'All Running Order working doc'!$A$4:$CO$60,BU$100,FALSE),"-")</f>
        <v>-</v>
      </c>
      <c r="BV13" s="12" t="str">
        <f>IFERROR(VLOOKUP($A13,'All Running Order working doc'!$A$4:$CO$60,BV$100,FALSE),"-")</f>
        <v>-</v>
      </c>
      <c r="BW13" s="12" t="str">
        <f>IFERROR(VLOOKUP($A13,'All Running Order working doc'!$A$4:$CO$60,BW$100,FALSE),"-")</f>
        <v>-</v>
      </c>
      <c r="BX13" s="12" t="str">
        <f>IFERROR(VLOOKUP($A13,'All Running Order working doc'!$A$4:$CO$60,BX$100,FALSE),"-")</f>
        <v>-</v>
      </c>
      <c r="BY13" s="12" t="str">
        <f>IFERROR(VLOOKUP($A13,'All Running Order working doc'!$A$4:$CO$60,BY$100,FALSE),"-")</f>
        <v>-</v>
      </c>
      <c r="BZ13" s="12" t="str">
        <f>IFERROR(VLOOKUP($A13,'All Running Order working doc'!$A$4:$CO$60,BZ$100,FALSE),"-")</f>
        <v>-</v>
      </c>
      <c r="CA13" s="12" t="str">
        <f>IFERROR(VLOOKUP($A13,'All Running Order working doc'!$A$4:$CO$60,CA$100,FALSE),"-")</f>
        <v>-</v>
      </c>
      <c r="CB13" s="12" t="str">
        <f>IFERROR(VLOOKUP($A13,'All Running Order working doc'!$A$4:$CO$60,CB$100,FALSE),"-")</f>
        <v>-</v>
      </c>
      <c r="CC13" s="12" t="str">
        <f>IFERROR(VLOOKUP($A13,'All Running Order working doc'!$A$4:$CO$60,CC$100,FALSE),"-")</f>
        <v>-</v>
      </c>
      <c r="CD13" s="12" t="str">
        <f>IFERROR(VLOOKUP($A13,'All Running Order working doc'!$A$4:$CO$60,CD$100,FALSE),"-")</f>
        <v>-</v>
      </c>
      <c r="CE13" s="12" t="str">
        <f>IFERROR(VLOOKUP($A13,'All Running Order working doc'!$A$4:$CO$60,CE$100,FALSE),"-")</f>
        <v>-</v>
      </c>
      <c r="CF13" s="12" t="str">
        <f>IFERROR(VLOOKUP($A13,'All Running Order working doc'!$A$4:$CO$60,CF$100,FALSE),"-")</f>
        <v>-</v>
      </c>
      <c r="CG13" s="12" t="str">
        <f>IFERROR(VLOOKUP($A13,'All Running Order working doc'!$A$4:$CO$60,CG$100,FALSE),"-")</f>
        <v>-</v>
      </c>
      <c r="CH13" s="12" t="str">
        <f>IFERROR(VLOOKUP($A13,'All Running Order working doc'!$A$4:$CO$60,CH$100,FALSE),"-")</f>
        <v>-</v>
      </c>
      <c r="CI13" s="12" t="str">
        <f>IFERROR(VLOOKUP($A13,'All Running Order working doc'!$A$4:$CO$60,CI$100,FALSE),"-")</f>
        <v>-</v>
      </c>
      <c r="CJ13" s="12" t="str">
        <f>IFERROR(VLOOKUP($A13,'All Running Order working doc'!$A$4:$CO$60,CJ$100,FALSE),"-")</f>
        <v>-</v>
      </c>
      <c r="CK13" s="12" t="str">
        <f>IFERROR(VLOOKUP($A13,'All Running Order working doc'!$A$4:$CO$60,CK$100,FALSE),"-")</f>
        <v>-</v>
      </c>
      <c r="CL13" s="12" t="str">
        <f>IFERROR(VLOOKUP($A13,'All Running Order working doc'!$A$4:$CO$60,CL$100,FALSE),"-")</f>
        <v>-</v>
      </c>
      <c r="CM13" s="12" t="str">
        <f>IFERROR(VLOOKUP($A13,'All Running Order working doc'!$A$4:$CO$60,CM$100,FALSE),"-")</f>
        <v>-</v>
      </c>
      <c r="CN13" s="12" t="str">
        <f>IFERROR(VLOOKUP($A13,'All Running Order working doc'!$A$4:$CO$60,CN$100,FALSE),"-")</f>
        <v>-</v>
      </c>
      <c r="CQ13" s="3">
        <v>10</v>
      </c>
    </row>
    <row r="14" spans="1:95" x14ac:dyDescent="0.3">
      <c r="A14" s="3" t="str">
        <f>CONCATENATE(Constants!$B$3,CQ14,)</f>
        <v>Red Live11</v>
      </c>
      <c r="B14" s="12" t="str">
        <f>IFERROR(VLOOKUP($A14,'All Running Order working doc'!$A$4:$CO$60,B$100,FALSE),"-")</f>
        <v>-</v>
      </c>
      <c r="C14" s="12" t="str">
        <f>IFERROR(VLOOKUP($A14,'All Running Order working doc'!$A$4:$CO$60,C$100,FALSE),"-")</f>
        <v>-</v>
      </c>
      <c r="D14" s="12" t="str">
        <f>IFERROR(VLOOKUP($A14,'All Running Order working doc'!$A$4:$CO$60,D$100,FALSE),"-")</f>
        <v>-</v>
      </c>
      <c r="E14" s="12" t="str">
        <f>IFERROR(VLOOKUP($A14,'All Running Order working doc'!$A$4:$CO$60,E$100,FALSE),"-")</f>
        <v>-</v>
      </c>
      <c r="F14" s="12" t="str">
        <f>IFERROR(VLOOKUP($A14,'All Running Order working doc'!$A$4:$CO$60,F$100,FALSE),"-")</f>
        <v>-</v>
      </c>
      <c r="G14" s="12" t="str">
        <f>IFERROR(VLOOKUP($A14,'All Running Order working doc'!$A$4:$CO$60,G$100,FALSE),"-")</f>
        <v>-</v>
      </c>
      <c r="H14" s="12" t="str">
        <f>IFERROR(VLOOKUP($A14,'All Running Order working doc'!$A$4:$CO$60,H$100,FALSE),"-")</f>
        <v>-</v>
      </c>
      <c r="I14" s="12" t="str">
        <f>IFERROR(VLOOKUP($A14,'All Running Order working doc'!$A$4:$CO$60,I$100,FALSE),"-")</f>
        <v>-</v>
      </c>
      <c r="J14" s="12" t="str">
        <f>IFERROR(VLOOKUP($A14,'All Running Order working doc'!$A$4:$CO$60,J$100,FALSE),"-")</f>
        <v>-</v>
      </c>
      <c r="K14" s="12" t="str">
        <f>IFERROR(VLOOKUP($A14,'All Running Order working doc'!$A$4:$CO$60,K$100,FALSE),"-")</f>
        <v>-</v>
      </c>
      <c r="L14" s="12" t="str">
        <f>IFERROR(VLOOKUP($A14,'All Running Order working doc'!$A$4:$CO$60,L$100,FALSE),"-")</f>
        <v>-</v>
      </c>
      <c r="M14" s="12" t="str">
        <f>IFERROR(VLOOKUP($A14,'All Running Order working doc'!$A$4:$CO$60,M$100,FALSE),"-")</f>
        <v>-</v>
      </c>
      <c r="N14" s="12" t="str">
        <f>IFERROR(VLOOKUP($A14,'All Running Order working doc'!$A$4:$CO$60,N$100,FALSE),"-")</f>
        <v>-</v>
      </c>
      <c r="O14" s="12" t="str">
        <f>IFERROR(VLOOKUP($A14,'All Running Order working doc'!$A$4:$CO$60,O$100,FALSE),"-")</f>
        <v>-</v>
      </c>
      <c r="P14" s="12" t="str">
        <f>IFERROR(VLOOKUP($A14,'All Running Order working doc'!$A$4:$CO$60,P$100,FALSE),"-")</f>
        <v>-</v>
      </c>
      <c r="Q14" s="12" t="str">
        <f>IFERROR(VLOOKUP($A14,'All Running Order working doc'!$A$4:$CO$60,Q$100,FALSE),"-")</f>
        <v>-</v>
      </c>
      <c r="R14" s="12" t="str">
        <f>IFERROR(VLOOKUP($A14,'All Running Order working doc'!$A$4:$CO$60,R$100,FALSE),"-")</f>
        <v>-</v>
      </c>
      <c r="S14" s="12" t="str">
        <f>IFERROR(VLOOKUP($A14,'All Running Order working doc'!$A$4:$CO$60,S$100,FALSE),"-")</f>
        <v>-</v>
      </c>
      <c r="T14" s="12" t="str">
        <f>IFERROR(VLOOKUP($A14,'All Running Order working doc'!$A$4:$CO$60,T$100,FALSE),"-")</f>
        <v>-</v>
      </c>
      <c r="U14" s="12" t="str">
        <f>IFERROR(VLOOKUP($A14,'All Running Order working doc'!$A$4:$CO$60,U$100,FALSE),"-")</f>
        <v>-</v>
      </c>
      <c r="V14" s="12" t="str">
        <f>IFERROR(VLOOKUP($A14,'All Running Order working doc'!$A$4:$CO$60,V$100,FALSE),"-")</f>
        <v>-</v>
      </c>
      <c r="W14" s="12" t="str">
        <f>IFERROR(VLOOKUP($A14,'All Running Order working doc'!$A$4:$CO$60,W$100,FALSE),"-")</f>
        <v>-</v>
      </c>
      <c r="X14" s="12" t="str">
        <f>IFERROR(VLOOKUP($A14,'All Running Order working doc'!$A$4:$CO$60,X$100,FALSE),"-")</f>
        <v>-</v>
      </c>
      <c r="Y14" s="12" t="str">
        <f>IFERROR(VLOOKUP($A14,'All Running Order working doc'!$A$4:$CO$60,Y$100,FALSE),"-")</f>
        <v>-</v>
      </c>
      <c r="Z14" s="12" t="str">
        <f>IFERROR(VLOOKUP($A14,'All Running Order working doc'!$A$4:$CO$60,Z$100,FALSE),"-")</f>
        <v>-</v>
      </c>
      <c r="AA14" s="12" t="str">
        <f>IFERROR(VLOOKUP($A14,'All Running Order working doc'!$A$4:$CO$60,AA$100,FALSE),"-")</f>
        <v>-</v>
      </c>
      <c r="AB14" s="12" t="str">
        <f>IFERROR(VLOOKUP($A14,'All Running Order working doc'!$A$4:$CO$60,AB$100,FALSE),"-")</f>
        <v>-</v>
      </c>
      <c r="AC14" s="12" t="str">
        <f>IFERROR(VLOOKUP($A14,'All Running Order working doc'!$A$4:$CO$60,AC$100,FALSE),"-")</f>
        <v>-</v>
      </c>
      <c r="AD14" s="12" t="str">
        <f>IFERROR(VLOOKUP($A14,'All Running Order working doc'!$A$4:$CO$60,AD$100,FALSE),"-")</f>
        <v>-</v>
      </c>
      <c r="AE14" s="12" t="str">
        <f>IFERROR(VLOOKUP($A14,'All Running Order working doc'!$A$4:$CO$60,AE$100,FALSE),"-")</f>
        <v>-</v>
      </c>
      <c r="AF14" s="12" t="str">
        <f>IFERROR(VLOOKUP($A14,'All Running Order working doc'!$A$4:$CO$60,AF$100,FALSE),"-")</f>
        <v>-</v>
      </c>
      <c r="AG14" s="12" t="str">
        <f>IFERROR(VLOOKUP($A14,'All Running Order working doc'!$A$4:$CO$60,AG$100,FALSE),"-")</f>
        <v>-</v>
      </c>
      <c r="AH14" s="12" t="str">
        <f>IFERROR(VLOOKUP($A14,'All Running Order working doc'!$A$4:$CO$60,AH$100,FALSE),"-")</f>
        <v>-</v>
      </c>
      <c r="AI14" s="12" t="str">
        <f>IFERROR(VLOOKUP($A14,'All Running Order working doc'!$A$4:$CO$60,AI$100,FALSE),"-")</f>
        <v>-</v>
      </c>
      <c r="AJ14" s="12" t="str">
        <f>IFERROR(VLOOKUP($A14,'All Running Order working doc'!$A$4:$CO$60,AJ$100,FALSE),"-")</f>
        <v>-</v>
      </c>
      <c r="AK14" s="12" t="str">
        <f>IFERROR(VLOOKUP($A14,'All Running Order working doc'!$A$4:$CO$60,AK$100,FALSE),"-")</f>
        <v>-</v>
      </c>
      <c r="AL14" s="12" t="str">
        <f>IFERROR(VLOOKUP($A14,'All Running Order working doc'!$A$4:$CO$60,AL$100,FALSE),"-")</f>
        <v>-</v>
      </c>
      <c r="AM14" s="12" t="str">
        <f>IFERROR(VLOOKUP($A14,'All Running Order working doc'!$A$4:$CO$60,AM$100,FALSE),"-")</f>
        <v>-</v>
      </c>
      <c r="AN14" s="12" t="str">
        <f>IFERROR(VLOOKUP($A14,'All Running Order working doc'!$A$4:$CO$60,AN$100,FALSE),"-")</f>
        <v>-</v>
      </c>
      <c r="AO14" s="12" t="str">
        <f>IFERROR(VLOOKUP($A14,'All Running Order working doc'!$A$4:$CO$60,AO$100,FALSE),"-")</f>
        <v>-</v>
      </c>
      <c r="AP14" s="12" t="str">
        <f>IFERROR(VLOOKUP($A14,'All Running Order working doc'!$A$4:$CO$60,AP$100,FALSE),"-")</f>
        <v>-</v>
      </c>
      <c r="AQ14" s="12" t="str">
        <f>IFERROR(VLOOKUP($A14,'All Running Order working doc'!$A$4:$CO$60,AQ$100,FALSE),"-")</f>
        <v>-</v>
      </c>
      <c r="AR14" s="12" t="str">
        <f>IFERROR(VLOOKUP($A14,'All Running Order working doc'!$A$4:$CO$60,AR$100,FALSE),"-")</f>
        <v>-</v>
      </c>
      <c r="AS14" s="12" t="str">
        <f>IFERROR(VLOOKUP($A14,'All Running Order working doc'!$A$4:$CO$60,AS$100,FALSE),"-")</f>
        <v>-</v>
      </c>
      <c r="AT14" s="12" t="str">
        <f>IFERROR(VLOOKUP($A14,'All Running Order working doc'!$A$4:$CO$60,AT$100,FALSE),"-")</f>
        <v>-</v>
      </c>
      <c r="AU14" s="12" t="str">
        <f>IFERROR(VLOOKUP($A14,'All Running Order working doc'!$A$4:$CO$60,AU$100,FALSE),"-")</f>
        <v>-</v>
      </c>
      <c r="AV14" s="12" t="str">
        <f>IFERROR(VLOOKUP($A14,'All Running Order working doc'!$A$4:$CO$60,AV$100,FALSE),"-")</f>
        <v>-</v>
      </c>
      <c r="AW14" s="12" t="str">
        <f>IFERROR(VLOOKUP($A14,'All Running Order working doc'!$A$4:$CO$60,AW$100,FALSE),"-")</f>
        <v>-</v>
      </c>
      <c r="AX14" s="12" t="str">
        <f>IFERROR(VLOOKUP($A14,'All Running Order working doc'!$A$4:$CO$60,AX$100,FALSE),"-")</f>
        <v>-</v>
      </c>
      <c r="AY14" s="12" t="str">
        <f>IFERROR(VLOOKUP($A14,'All Running Order working doc'!$A$4:$CO$60,AY$100,FALSE),"-")</f>
        <v>-</v>
      </c>
      <c r="AZ14" s="12" t="str">
        <f>IFERROR(VLOOKUP($A14,'All Running Order working doc'!$A$4:$CO$60,AZ$100,FALSE),"-")</f>
        <v>-</v>
      </c>
      <c r="BA14" s="12" t="str">
        <f>IFERROR(VLOOKUP($A14,'All Running Order working doc'!$A$4:$CO$60,BA$100,FALSE),"-")</f>
        <v>-</v>
      </c>
      <c r="BB14" s="12" t="str">
        <f>IFERROR(VLOOKUP($A14,'All Running Order working doc'!$A$4:$CO$60,BB$100,FALSE),"-")</f>
        <v>-</v>
      </c>
      <c r="BC14" s="12" t="str">
        <f>IFERROR(VLOOKUP($A14,'All Running Order working doc'!$A$4:$CO$60,BC$100,FALSE),"-")</f>
        <v>-</v>
      </c>
      <c r="BD14" s="12" t="str">
        <f>IFERROR(VLOOKUP($A14,'All Running Order working doc'!$A$4:$CO$60,BD$100,FALSE),"-")</f>
        <v>-</v>
      </c>
      <c r="BE14" s="12" t="str">
        <f>IFERROR(VLOOKUP($A14,'All Running Order working doc'!$A$4:$CO$60,BE$100,FALSE),"-")</f>
        <v>-</v>
      </c>
      <c r="BF14" s="12" t="str">
        <f>IFERROR(VLOOKUP($A14,'All Running Order working doc'!$A$4:$CO$60,BF$100,FALSE),"-")</f>
        <v>-</v>
      </c>
      <c r="BG14" s="12" t="str">
        <f>IFERROR(VLOOKUP($A14,'All Running Order working doc'!$A$4:$CO$60,BG$100,FALSE),"-")</f>
        <v>-</v>
      </c>
      <c r="BH14" s="12" t="str">
        <f>IFERROR(VLOOKUP($A14,'All Running Order working doc'!$A$4:$CO$60,BH$100,FALSE),"-")</f>
        <v>-</v>
      </c>
      <c r="BI14" s="12" t="str">
        <f>IFERROR(VLOOKUP($A14,'All Running Order working doc'!$A$4:$CO$60,BI$100,FALSE),"-")</f>
        <v>-</v>
      </c>
      <c r="BJ14" s="12" t="str">
        <f>IFERROR(VLOOKUP($A14,'All Running Order working doc'!$A$4:$CO$60,BJ$100,FALSE),"-")</f>
        <v>-</v>
      </c>
      <c r="BK14" s="12" t="str">
        <f>IFERROR(VLOOKUP($A14,'All Running Order working doc'!$A$4:$CO$60,BK$100,FALSE),"-")</f>
        <v>-</v>
      </c>
      <c r="BL14" s="12" t="str">
        <f>IFERROR(VLOOKUP($A14,'All Running Order working doc'!$A$4:$CO$60,BL$100,FALSE),"-")</f>
        <v>-</v>
      </c>
      <c r="BM14" s="12" t="str">
        <f>IFERROR(VLOOKUP($A14,'All Running Order working doc'!$A$4:$CO$60,BM$100,FALSE),"-")</f>
        <v>-</v>
      </c>
      <c r="BN14" s="12" t="str">
        <f>IFERROR(VLOOKUP($A14,'All Running Order working doc'!$A$4:$CO$60,BN$100,FALSE),"-")</f>
        <v>-</v>
      </c>
      <c r="BO14" s="12" t="str">
        <f>IFERROR(VLOOKUP($A14,'All Running Order working doc'!$A$4:$CO$60,BO$100,FALSE),"-")</f>
        <v>-</v>
      </c>
      <c r="BP14" s="12" t="str">
        <f>IFERROR(VLOOKUP($A14,'All Running Order working doc'!$A$4:$CO$60,BP$100,FALSE),"-")</f>
        <v>-</v>
      </c>
      <c r="BQ14" s="12" t="str">
        <f>IFERROR(VLOOKUP($A14,'All Running Order working doc'!$A$4:$CO$60,BQ$100,FALSE),"-")</f>
        <v>-</v>
      </c>
      <c r="BR14" s="12" t="str">
        <f>IFERROR(VLOOKUP($A14,'All Running Order working doc'!$A$4:$CO$60,BR$100,FALSE),"-")</f>
        <v>-</v>
      </c>
      <c r="BS14" s="12" t="str">
        <f>IFERROR(VLOOKUP($A14,'All Running Order working doc'!$A$4:$CO$60,BS$100,FALSE),"-")</f>
        <v>-</v>
      </c>
      <c r="BT14" s="12" t="str">
        <f>IFERROR(VLOOKUP($A14,'All Running Order working doc'!$A$4:$CO$60,BT$100,FALSE),"-")</f>
        <v>-</v>
      </c>
      <c r="BU14" s="12" t="str">
        <f>IFERROR(VLOOKUP($A14,'All Running Order working doc'!$A$4:$CO$60,BU$100,FALSE),"-")</f>
        <v>-</v>
      </c>
      <c r="BV14" s="12" t="str">
        <f>IFERROR(VLOOKUP($A14,'All Running Order working doc'!$A$4:$CO$60,BV$100,FALSE),"-")</f>
        <v>-</v>
      </c>
      <c r="BW14" s="12" t="str">
        <f>IFERROR(VLOOKUP($A14,'All Running Order working doc'!$A$4:$CO$60,BW$100,FALSE),"-")</f>
        <v>-</v>
      </c>
      <c r="BX14" s="12" t="str">
        <f>IFERROR(VLOOKUP($A14,'All Running Order working doc'!$A$4:$CO$60,BX$100,FALSE),"-")</f>
        <v>-</v>
      </c>
      <c r="BY14" s="12" t="str">
        <f>IFERROR(VLOOKUP($A14,'All Running Order working doc'!$A$4:$CO$60,BY$100,FALSE),"-")</f>
        <v>-</v>
      </c>
      <c r="BZ14" s="12" t="str">
        <f>IFERROR(VLOOKUP($A14,'All Running Order working doc'!$A$4:$CO$60,BZ$100,FALSE),"-")</f>
        <v>-</v>
      </c>
      <c r="CA14" s="12" t="str">
        <f>IFERROR(VLOOKUP($A14,'All Running Order working doc'!$A$4:$CO$60,CA$100,FALSE),"-")</f>
        <v>-</v>
      </c>
      <c r="CB14" s="12" t="str">
        <f>IFERROR(VLOOKUP($A14,'All Running Order working doc'!$A$4:$CO$60,CB$100,FALSE),"-")</f>
        <v>-</v>
      </c>
      <c r="CC14" s="12" t="str">
        <f>IFERROR(VLOOKUP($A14,'All Running Order working doc'!$A$4:$CO$60,CC$100,FALSE),"-")</f>
        <v>-</v>
      </c>
      <c r="CD14" s="12" t="str">
        <f>IFERROR(VLOOKUP($A14,'All Running Order working doc'!$A$4:$CO$60,CD$100,FALSE),"-")</f>
        <v>-</v>
      </c>
      <c r="CE14" s="12" t="str">
        <f>IFERROR(VLOOKUP($A14,'All Running Order working doc'!$A$4:$CO$60,CE$100,FALSE),"-")</f>
        <v>-</v>
      </c>
      <c r="CF14" s="12" t="str">
        <f>IFERROR(VLOOKUP($A14,'All Running Order working doc'!$A$4:$CO$60,CF$100,FALSE),"-")</f>
        <v>-</v>
      </c>
      <c r="CG14" s="12" t="str">
        <f>IFERROR(VLOOKUP($A14,'All Running Order working doc'!$A$4:$CO$60,CG$100,FALSE),"-")</f>
        <v>-</v>
      </c>
      <c r="CH14" s="12" t="str">
        <f>IFERROR(VLOOKUP($A14,'All Running Order working doc'!$A$4:$CO$60,CH$100,FALSE),"-")</f>
        <v>-</v>
      </c>
      <c r="CI14" s="12" t="str">
        <f>IFERROR(VLOOKUP($A14,'All Running Order working doc'!$A$4:$CO$60,CI$100,FALSE),"-")</f>
        <v>-</v>
      </c>
      <c r="CJ14" s="12" t="str">
        <f>IFERROR(VLOOKUP($A14,'All Running Order working doc'!$A$4:$CO$60,CJ$100,FALSE),"-")</f>
        <v>-</v>
      </c>
      <c r="CK14" s="12" t="str">
        <f>IFERROR(VLOOKUP($A14,'All Running Order working doc'!$A$4:$CO$60,CK$100,FALSE),"-")</f>
        <v>-</v>
      </c>
      <c r="CL14" s="12" t="str">
        <f>IFERROR(VLOOKUP($A14,'All Running Order working doc'!$A$4:$CO$60,CL$100,FALSE),"-")</f>
        <v>-</v>
      </c>
      <c r="CM14" s="12" t="str">
        <f>IFERROR(VLOOKUP($A14,'All Running Order working doc'!$A$4:$CO$60,CM$100,FALSE),"-")</f>
        <v>-</v>
      </c>
      <c r="CN14" s="12" t="str">
        <f>IFERROR(VLOOKUP($A14,'All Running Order working doc'!$A$4:$CO$60,CN$100,FALSE),"-")</f>
        <v>-</v>
      </c>
      <c r="CQ14" s="3">
        <v>11</v>
      </c>
    </row>
    <row r="15" spans="1:95" x14ac:dyDescent="0.3">
      <c r="A15" s="3" t="str">
        <f>CONCATENATE(Constants!$B$3,CQ15,)</f>
        <v>Red Live12</v>
      </c>
      <c r="B15" s="12" t="str">
        <f>IFERROR(VLOOKUP($A15,'All Running Order working doc'!$A$4:$CO$60,B$100,FALSE),"-")</f>
        <v>-</v>
      </c>
      <c r="C15" s="12" t="str">
        <f>IFERROR(VLOOKUP($A15,'All Running Order working doc'!$A$4:$CO$60,C$100,FALSE),"-")</f>
        <v>-</v>
      </c>
      <c r="D15" s="12" t="str">
        <f>IFERROR(VLOOKUP($A15,'All Running Order working doc'!$A$4:$CO$60,D$100,FALSE),"-")</f>
        <v>-</v>
      </c>
      <c r="E15" s="12" t="str">
        <f>IFERROR(VLOOKUP($A15,'All Running Order working doc'!$A$4:$CO$60,E$100,FALSE),"-")</f>
        <v>-</v>
      </c>
      <c r="F15" s="12" t="str">
        <f>IFERROR(VLOOKUP($A15,'All Running Order working doc'!$A$4:$CO$60,F$100,FALSE),"-")</f>
        <v>-</v>
      </c>
      <c r="G15" s="12" t="str">
        <f>IFERROR(VLOOKUP($A15,'All Running Order working doc'!$A$4:$CO$60,G$100,FALSE),"-")</f>
        <v>-</v>
      </c>
      <c r="H15" s="12" t="str">
        <f>IFERROR(VLOOKUP($A15,'All Running Order working doc'!$A$4:$CO$60,H$100,FALSE),"-")</f>
        <v>-</v>
      </c>
      <c r="I15" s="12" t="str">
        <f>IFERROR(VLOOKUP($A15,'All Running Order working doc'!$A$4:$CO$60,I$100,FALSE),"-")</f>
        <v>-</v>
      </c>
      <c r="J15" s="12" t="str">
        <f>IFERROR(VLOOKUP($A15,'All Running Order working doc'!$A$4:$CO$60,J$100,FALSE),"-")</f>
        <v>-</v>
      </c>
      <c r="K15" s="12" t="str">
        <f>IFERROR(VLOOKUP($A15,'All Running Order working doc'!$A$4:$CO$60,K$100,FALSE),"-")</f>
        <v>-</v>
      </c>
      <c r="L15" s="12" t="str">
        <f>IFERROR(VLOOKUP($A15,'All Running Order working doc'!$A$4:$CO$60,L$100,FALSE),"-")</f>
        <v>-</v>
      </c>
      <c r="M15" s="12" t="str">
        <f>IFERROR(VLOOKUP($A15,'All Running Order working doc'!$A$4:$CO$60,M$100,FALSE),"-")</f>
        <v>-</v>
      </c>
      <c r="N15" s="12" t="str">
        <f>IFERROR(VLOOKUP($A15,'All Running Order working doc'!$A$4:$CO$60,N$100,FALSE),"-")</f>
        <v>-</v>
      </c>
      <c r="O15" s="12" t="str">
        <f>IFERROR(VLOOKUP($A15,'All Running Order working doc'!$A$4:$CO$60,O$100,FALSE),"-")</f>
        <v>-</v>
      </c>
      <c r="P15" s="12" t="str">
        <f>IFERROR(VLOOKUP($A15,'All Running Order working doc'!$A$4:$CO$60,P$100,FALSE),"-")</f>
        <v>-</v>
      </c>
      <c r="Q15" s="12" t="str">
        <f>IFERROR(VLOOKUP($A15,'All Running Order working doc'!$A$4:$CO$60,Q$100,FALSE),"-")</f>
        <v>-</v>
      </c>
      <c r="R15" s="12" t="str">
        <f>IFERROR(VLOOKUP($A15,'All Running Order working doc'!$A$4:$CO$60,R$100,FALSE),"-")</f>
        <v>-</v>
      </c>
      <c r="S15" s="12" t="str">
        <f>IFERROR(VLOOKUP($A15,'All Running Order working doc'!$A$4:$CO$60,S$100,FALSE),"-")</f>
        <v>-</v>
      </c>
      <c r="T15" s="12" t="str">
        <f>IFERROR(VLOOKUP($A15,'All Running Order working doc'!$A$4:$CO$60,T$100,FALSE),"-")</f>
        <v>-</v>
      </c>
      <c r="U15" s="12" t="str">
        <f>IFERROR(VLOOKUP($A15,'All Running Order working doc'!$A$4:$CO$60,U$100,FALSE),"-")</f>
        <v>-</v>
      </c>
      <c r="V15" s="12" t="str">
        <f>IFERROR(VLOOKUP($A15,'All Running Order working doc'!$A$4:$CO$60,V$100,FALSE),"-")</f>
        <v>-</v>
      </c>
      <c r="W15" s="12" t="str">
        <f>IFERROR(VLOOKUP($A15,'All Running Order working doc'!$A$4:$CO$60,W$100,FALSE),"-")</f>
        <v>-</v>
      </c>
      <c r="X15" s="12" t="str">
        <f>IFERROR(VLOOKUP($A15,'All Running Order working doc'!$A$4:$CO$60,X$100,FALSE),"-")</f>
        <v>-</v>
      </c>
      <c r="Y15" s="12" t="str">
        <f>IFERROR(VLOOKUP($A15,'All Running Order working doc'!$A$4:$CO$60,Y$100,FALSE),"-")</f>
        <v>-</v>
      </c>
      <c r="Z15" s="12" t="str">
        <f>IFERROR(VLOOKUP($A15,'All Running Order working doc'!$A$4:$CO$60,Z$100,FALSE),"-")</f>
        <v>-</v>
      </c>
      <c r="AA15" s="12" t="str">
        <f>IFERROR(VLOOKUP($A15,'All Running Order working doc'!$A$4:$CO$60,AA$100,FALSE),"-")</f>
        <v>-</v>
      </c>
      <c r="AB15" s="12" t="str">
        <f>IFERROR(VLOOKUP($A15,'All Running Order working doc'!$A$4:$CO$60,AB$100,FALSE),"-")</f>
        <v>-</v>
      </c>
      <c r="AC15" s="12" t="str">
        <f>IFERROR(VLOOKUP($A15,'All Running Order working doc'!$A$4:$CO$60,AC$100,FALSE),"-")</f>
        <v>-</v>
      </c>
      <c r="AD15" s="12" t="str">
        <f>IFERROR(VLOOKUP($A15,'All Running Order working doc'!$A$4:$CO$60,AD$100,FALSE),"-")</f>
        <v>-</v>
      </c>
      <c r="AE15" s="12" t="str">
        <f>IFERROR(VLOOKUP($A15,'All Running Order working doc'!$A$4:$CO$60,AE$100,FALSE),"-")</f>
        <v>-</v>
      </c>
      <c r="AF15" s="12" t="str">
        <f>IFERROR(VLOOKUP($A15,'All Running Order working doc'!$A$4:$CO$60,AF$100,FALSE),"-")</f>
        <v>-</v>
      </c>
      <c r="AG15" s="12" t="str">
        <f>IFERROR(VLOOKUP($A15,'All Running Order working doc'!$A$4:$CO$60,AG$100,FALSE),"-")</f>
        <v>-</v>
      </c>
      <c r="AH15" s="12" t="str">
        <f>IFERROR(VLOOKUP($A15,'All Running Order working doc'!$A$4:$CO$60,AH$100,FALSE),"-")</f>
        <v>-</v>
      </c>
      <c r="AI15" s="12" t="str">
        <f>IFERROR(VLOOKUP($A15,'All Running Order working doc'!$A$4:$CO$60,AI$100,FALSE),"-")</f>
        <v>-</v>
      </c>
      <c r="AJ15" s="12" t="str">
        <f>IFERROR(VLOOKUP($A15,'All Running Order working doc'!$A$4:$CO$60,AJ$100,FALSE),"-")</f>
        <v>-</v>
      </c>
      <c r="AK15" s="12" t="str">
        <f>IFERROR(VLOOKUP($A15,'All Running Order working doc'!$A$4:$CO$60,AK$100,FALSE),"-")</f>
        <v>-</v>
      </c>
      <c r="AL15" s="12" t="str">
        <f>IFERROR(VLOOKUP($A15,'All Running Order working doc'!$A$4:$CO$60,AL$100,FALSE),"-")</f>
        <v>-</v>
      </c>
      <c r="AM15" s="12" t="str">
        <f>IFERROR(VLOOKUP($A15,'All Running Order working doc'!$A$4:$CO$60,AM$100,FALSE),"-")</f>
        <v>-</v>
      </c>
      <c r="AN15" s="12" t="str">
        <f>IFERROR(VLOOKUP($A15,'All Running Order working doc'!$A$4:$CO$60,AN$100,FALSE),"-")</f>
        <v>-</v>
      </c>
      <c r="AO15" s="12" t="str">
        <f>IFERROR(VLOOKUP($A15,'All Running Order working doc'!$A$4:$CO$60,AO$100,FALSE),"-")</f>
        <v>-</v>
      </c>
      <c r="AP15" s="12" t="str">
        <f>IFERROR(VLOOKUP($A15,'All Running Order working doc'!$A$4:$CO$60,AP$100,FALSE),"-")</f>
        <v>-</v>
      </c>
      <c r="AQ15" s="12" t="str">
        <f>IFERROR(VLOOKUP($A15,'All Running Order working doc'!$A$4:$CO$60,AQ$100,FALSE),"-")</f>
        <v>-</v>
      </c>
      <c r="AR15" s="12" t="str">
        <f>IFERROR(VLOOKUP($A15,'All Running Order working doc'!$A$4:$CO$60,AR$100,FALSE),"-")</f>
        <v>-</v>
      </c>
      <c r="AS15" s="12" t="str">
        <f>IFERROR(VLOOKUP($A15,'All Running Order working doc'!$A$4:$CO$60,AS$100,FALSE),"-")</f>
        <v>-</v>
      </c>
      <c r="AT15" s="12" t="str">
        <f>IFERROR(VLOOKUP($A15,'All Running Order working doc'!$A$4:$CO$60,AT$100,FALSE),"-")</f>
        <v>-</v>
      </c>
      <c r="AU15" s="12" t="str">
        <f>IFERROR(VLOOKUP($A15,'All Running Order working doc'!$A$4:$CO$60,AU$100,FALSE),"-")</f>
        <v>-</v>
      </c>
      <c r="AV15" s="12" t="str">
        <f>IFERROR(VLOOKUP($A15,'All Running Order working doc'!$A$4:$CO$60,AV$100,FALSE),"-")</f>
        <v>-</v>
      </c>
      <c r="AW15" s="12" t="str">
        <f>IFERROR(VLOOKUP($A15,'All Running Order working doc'!$A$4:$CO$60,AW$100,FALSE),"-")</f>
        <v>-</v>
      </c>
      <c r="AX15" s="12" t="str">
        <f>IFERROR(VLOOKUP($A15,'All Running Order working doc'!$A$4:$CO$60,AX$100,FALSE),"-")</f>
        <v>-</v>
      </c>
      <c r="AY15" s="12" t="str">
        <f>IFERROR(VLOOKUP($A15,'All Running Order working doc'!$A$4:$CO$60,AY$100,FALSE),"-")</f>
        <v>-</v>
      </c>
      <c r="AZ15" s="12" t="str">
        <f>IFERROR(VLOOKUP($A15,'All Running Order working doc'!$A$4:$CO$60,AZ$100,FALSE),"-")</f>
        <v>-</v>
      </c>
      <c r="BA15" s="12" t="str">
        <f>IFERROR(VLOOKUP($A15,'All Running Order working doc'!$A$4:$CO$60,BA$100,FALSE),"-")</f>
        <v>-</v>
      </c>
      <c r="BB15" s="12" t="str">
        <f>IFERROR(VLOOKUP($A15,'All Running Order working doc'!$A$4:$CO$60,BB$100,FALSE),"-")</f>
        <v>-</v>
      </c>
      <c r="BC15" s="12" t="str">
        <f>IFERROR(VLOOKUP($A15,'All Running Order working doc'!$A$4:$CO$60,BC$100,FALSE),"-")</f>
        <v>-</v>
      </c>
      <c r="BD15" s="12" t="str">
        <f>IFERROR(VLOOKUP($A15,'All Running Order working doc'!$A$4:$CO$60,BD$100,FALSE),"-")</f>
        <v>-</v>
      </c>
      <c r="BE15" s="12" t="str">
        <f>IFERROR(VLOOKUP($A15,'All Running Order working doc'!$A$4:$CO$60,BE$100,FALSE),"-")</f>
        <v>-</v>
      </c>
      <c r="BF15" s="12" t="str">
        <f>IFERROR(VLOOKUP($A15,'All Running Order working doc'!$A$4:$CO$60,BF$100,FALSE),"-")</f>
        <v>-</v>
      </c>
      <c r="BG15" s="12" t="str">
        <f>IFERROR(VLOOKUP($A15,'All Running Order working doc'!$A$4:$CO$60,BG$100,FALSE),"-")</f>
        <v>-</v>
      </c>
      <c r="BH15" s="12" t="str">
        <f>IFERROR(VLOOKUP($A15,'All Running Order working doc'!$A$4:$CO$60,BH$100,FALSE),"-")</f>
        <v>-</v>
      </c>
      <c r="BI15" s="12" t="str">
        <f>IFERROR(VLOOKUP($A15,'All Running Order working doc'!$A$4:$CO$60,BI$100,FALSE),"-")</f>
        <v>-</v>
      </c>
      <c r="BJ15" s="12" t="str">
        <f>IFERROR(VLOOKUP($A15,'All Running Order working doc'!$A$4:$CO$60,BJ$100,FALSE),"-")</f>
        <v>-</v>
      </c>
      <c r="BK15" s="12" t="str">
        <f>IFERROR(VLOOKUP($A15,'All Running Order working doc'!$A$4:$CO$60,BK$100,FALSE),"-")</f>
        <v>-</v>
      </c>
      <c r="BL15" s="12" t="str">
        <f>IFERROR(VLOOKUP($A15,'All Running Order working doc'!$A$4:$CO$60,BL$100,FALSE),"-")</f>
        <v>-</v>
      </c>
      <c r="BM15" s="12" t="str">
        <f>IFERROR(VLOOKUP($A15,'All Running Order working doc'!$A$4:$CO$60,BM$100,FALSE),"-")</f>
        <v>-</v>
      </c>
      <c r="BN15" s="12" t="str">
        <f>IFERROR(VLOOKUP($A15,'All Running Order working doc'!$A$4:$CO$60,BN$100,FALSE),"-")</f>
        <v>-</v>
      </c>
      <c r="BO15" s="12" t="str">
        <f>IFERROR(VLOOKUP($A15,'All Running Order working doc'!$A$4:$CO$60,BO$100,FALSE),"-")</f>
        <v>-</v>
      </c>
      <c r="BP15" s="12" t="str">
        <f>IFERROR(VLOOKUP($A15,'All Running Order working doc'!$A$4:$CO$60,BP$100,FALSE),"-")</f>
        <v>-</v>
      </c>
      <c r="BQ15" s="12" t="str">
        <f>IFERROR(VLOOKUP($A15,'All Running Order working doc'!$A$4:$CO$60,BQ$100,FALSE),"-")</f>
        <v>-</v>
      </c>
      <c r="BR15" s="12" t="str">
        <f>IFERROR(VLOOKUP($A15,'All Running Order working doc'!$A$4:$CO$60,BR$100,FALSE),"-")</f>
        <v>-</v>
      </c>
      <c r="BS15" s="12" t="str">
        <f>IFERROR(VLOOKUP($A15,'All Running Order working doc'!$A$4:$CO$60,BS$100,FALSE),"-")</f>
        <v>-</v>
      </c>
      <c r="BT15" s="12" t="str">
        <f>IFERROR(VLOOKUP($A15,'All Running Order working doc'!$A$4:$CO$60,BT$100,FALSE),"-")</f>
        <v>-</v>
      </c>
      <c r="BU15" s="12" t="str">
        <f>IFERROR(VLOOKUP($A15,'All Running Order working doc'!$A$4:$CO$60,BU$100,FALSE),"-")</f>
        <v>-</v>
      </c>
      <c r="BV15" s="12" t="str">
        <f>IFERROR(VLOOKUP($A15,'All Running Order working doc'!$A$4:$CO$60,BV$100,FALSE),"-")</f>
        <v>-</v>
      </c>
      <c r="BW15" s="12" t="str">
        <f>IFERROR(VLOOKUP($A15,'All Running Order working doc'!$A$4:$CO$60,BW$100,FALSE),"-")</f>
        <v>-</v>
      </c>
      <c r="BX15" s="12" t="str">
        <f>IFERROR(VLOOKUP($A15,'All Running Order working doc'!$A$4:$CO$60,BX$100,FALSE),"-")</f>
        <v>-</v>
      </c>
      <c r="BY15" s="12" t="str">
        <f>IFERROR(VLOOKUP($A15,'All Running Order working doc'!$A$4:$CO$60,BY$100,FALSE),"-")</f>
        <v>-</v>
      </c>
      <c r="BZ15" s="12" t="str">
        <f>IFERROR(VLOOKUP($A15,'All Running Order working doc'!$A$4:$CO$60,BZ$100,FALSE),"-")</f>
        <v>-</v>
      </c>
      <c r="CA15" s="12" t="str">
        <f>IFERROR(VLOOKUP($A15,'All Running Order working doc'!$A$4:$CO$60,CA$100,FALSE),"-")</f>
        <v>-</v>
      </c>
      <c r="CB15" s="12" t="str">
        <f>IFERROR(VLOOKUP($A15,'All Running Order working doc'!$A$4:$CO$60,CB$100,FALSE),"-")</f>
        <v>-</v>
      </c>
      <c r="CC15" s="12" t="str">
        <f>IFERROR(VLOOKUP($A15,'All Running Order working doc'!$A$4:$CO$60,CC$100,FALSE),"-")</f>
        <v>-</v>
      </c>
      <c r="CD15" s="12" t="str">
        <f>IFERROR(VLOOKUP($A15,'All Running Order working doc'!$A$4:$CO$60,CD$100,FALSE),"-")</f>
        <v>-</v>
      </c>
      <c r="CE15" s="12" t="str">
        <f>IFERROR(VLOOKUP($A15,'All Running Order working doc'!$A$4:$CO$60,CE$100,FALSE),"-")</f>
        <v>-</v>
      </c>
      <c r="CF15" s="12" t="str">
        <f>IFERROR(VLOOKUP($A15,'All Running Order working doc'!$A$4:$CO$60,CF$100,FALSE),"-")</f>
        <v>-</v>
      </c>
      <c r="CG15" s="12" t="str">
        <f>IFERROR(VLOOKUP($A15,'All Running Order working doc'!$A$4:$CO$60,CG$100,FALSE),"-")</f>
        <v>-</v>
      </c>
      <c r="CH15" s="12" t="str">
        <f>IFERROR(VLOOKUP($A15,'All Running Order working doc'!$A$4:$CO$60,CH$100,FALSE),"-")</f>
        <v>-</v>
      </c>
      <c r="CI15" s="12" t="str">
        <f>IFERROR(VLOOKUP($A15,'All Running Order working doc'!$A$4:$CO$60,CI$100,FALSE),"-")</f>
        <v>-</v>
      </c>
      <c r="CJ15" s="12" t="str">
        <f>IFERROR(VLOOKUP($A15,'All Running Order working doc'!$A$4:$CO$60,CJ$100,FALSE),"-")</f>
        <v>-</v>
      </c>
      <c r="CK15" s="12" t="str">
        <f>IFERROR(VLOOKUP($A15,'All Running Order working doc'!$A$4:$CO$60,CK$100,FALSE),"-")</f>
        <v>-</v>
      </c>
      <c r="CL15" s="12" t="str">
        <f>IFERROR(VLOOKUP($A15,'All Running Order working doc'!$A$4:$CO$60,CL$100,FALSE),"-")</f>
        <v>-</v>
      </c>
      <c r="CM15" s="12" t="str">
        <f>IFERROR(VLOOKUP($A15,'All Running Order working doc'!$A$4:$CO$60,CM$100,FALSE),"-")</f>
        <v>-</v>
      </c>
      <c r="CN15" s="12" t="str">
        <f>IFERROR(VLOOKUP($A15,'All Running Order working doc'!$A$4:$CO$60,CN$100,FALSE),"-")</f>
        <v>-</v>
      </c>
      <c r="CQ15" s="3">
        <v>12</v>
      </c>
    </row>
    <row r="16" spans="1:95" x14ac:dyDescent="0.3">
      <c r="A16" s="3" t="str">
        <f>CONCATENATE(Constants!$B$3,CQ16,)</f>
        <v>Red Live13</v>
      </c>
      <c r="B16" s="12" t="str">
        <f>IFERROR(VLOOKUP($A16,'All Running Order working doc'!$A$4:$CO$60,B$100,FALSE),"-")</f>
        <v>-</v>
      </c>
      <c r="C16" s="12" t="str">
        <f>IFERROR(VLOOKUP($A16,'All Running Order working doc'!$A$4:$CO$60,C$100,FALSE),"-")</f>
        <v>-</v>
      </c>
      <c r="D16" s="12" t="str">
        <f>IFERROR(VLOOKUP($A16,'All Running Order working doc'!$A$4:$CO$60,D$100,FALSE),"-")</f>
        <v>-</v>
      </c>
      <c r="E16" s="12" t="str">
        <f>IFERROR(VLOOKUP($A16,'All Running Order working doc'!$A$4:$CO$60,E$100,FALSE),"-")</f>
        <v>-</v>
      </c>
      <c r="F16" s="12" t="str">
        <f>IFERROR(VLOOKUP($A16,'All Running Order working doc'!$A$4:$CO$60,F$100,FALSE),"-")</f>
        <v>-</v>
      </c>
      <c r="G16" s="12" t="str">
        <f>IFERROR(VLOOKUP($A16,'All Running Order working doc'!$A$4:$CO$60,G$100,FALSE),"-")</f>
        <v>-</v>
      </c>
      <c r="H16" s="12" t="str">
        <f>IFERROR(VLOOKUP($A16,'All Running Order working doc'!$A$4:$CO$60,H$100,FALSE),"-")</f>
        <v>-</v>
      </c>
      <c r="I16" s="12" t="str">
        <f>IFERROR(VLOOKUP($A16,'All Running Order working doc'!$A$4:$CO$60,I$100,FALSE),"-")</f>
        <v>-</v>
      </c>
      <c r="J16" s="12" t="str">
        <f>IFERROR(VLOOKUP($A16,'All Running Order working doc'!$A$4:$CO$60,J$100,FALSE),"-")</f>
        <v>-</v>
      </c>
      <c r="K16" s="12" t="str">
        <f>IFERROR(VLOOKUP($A16,'All Running Order working doc'!$A$4:$CO$60,K$100,FALSE),"-")</f>
        <v>-</v>
      </c>
      <c r="L16" s="12" t="str">
        <f>IFERROR(VLOOKUP($A16,'All Running Order working doc'!$A$4:$CO$60,L$100,FALSE),"-")</f>
        <v>-</v>
      </c>
      <c r="M16" s="12" t="str">
        <f>IFERROR(VLOOKUP($A16,'All Running Order working doc'!$A$4:$CO$60,M$100,FALSE),"-")</f>
        <v>-</v>
      </c>
      <c r="N16" s="12" t="str">
        <f>IFERROR(VLOOKUP($A16,'All Running Order working doc'!$A$4:$CO$60,N$100,FALSE),"-")</f>
        <v>-</v>
      </c>
      <c r="O16" s="12" t="str">
        <f>IFERROR(VLOOKUP($A16,'All Running Order working doc'!$A$4:$CO$60,O$100,FALSE),"-")</f>
        <v>-</v>
      </c>
      <c r="P16" s="12" t="str">
        <f>IFERROR(VLOOKUP($A16,'All Running Order working doc'!$A$4:$CO$60,P$100,FALSE),"-")</f>
        <v>-</v>
      </c>
      <c r="Q16" s="12" t="str">
        <f>IFERROR(VLOOKUP($A16,'All Running Order working doc'!$A$4:$CO$60,Q$100,FALSE),"-")</f>
        <v>-</v>
      </c>
      <c r="R16" s="12" t="str">
        <f>IFERROR(VLOOKUP($A16,'All Running Order working doc'!$A$4:$CO$60,R$100,FALSE),"-")</f>
        <v>-</v>
      </c>
      <c r="S16" s="12" t="str">
        <f>IFERROR(VLOOKUP($A16,'All Running Order working doc'!$A$4:$CO$60,S$100,FALSE),"-")</f>
        <v>-</v>
      </c>
      <c r="T16" s="12" t="str">
        <f>IFERROR(VLOOKUP($A16,'All Running Order working doc'!$A$4:$CO$60,T$100,FALSE),"-")</f>
        <v>-</v>
      </c>
      <c r="U16" s="12" t="str">
        <f>IFERROR(VLOOKUP($A16,'All Running Order working doc'!$A$4:$CO$60,U$100,FALSE),"-")</f>
        <v>-</v>
      </c>
      <c r="V16" s="12" t="str">
        <f>IFERROR(VLOOKUP($A16,'All Running Order working doc'!$A$4:$CO$60,V$100,FALSE),"-")</f>
        <v>-</v>
      </c>
      <c r="W16" s="12" t="str">
        <f>IFERROR(VLOOKUP($A16,'All Running Order working doc'!$A$4:$CO$60,W$100,FALSE),"-")</f>
        <v>-</v>
      </c>
      <c r="X16" s="12" t="str">
        <f>IFERROR(VLOOKUP($A16,'All Running Order working doc'!$A$4:$CO$60,X$100,FALSE),"-")</f>
        <v>-</v>
      </c>
      <c r="Y16" s="12" t="str">
        <f>IFERROR(VLOOKUP($A16,'All Running Order working doc'!$A$4:$CO$60,Y$100,FALSE),"-")</f>
        <v>-</v>
      </c>
      <c r="Z16" s="12" t="str">
        <f>IFERROR(VLOOKUP($A16,'All Running Order working doc'!$A$4:$CO$60,Z$100,FALSE),"-")</f>
        <v>-</v>
      </c>
      <c r="AA16" s="12" t="str">
        <f>IFERROR(VLOOKUP($A16,'All Running Order working doc'!$A$4:$CO$60,AA$100,FALSE),"-")</f>
        <v>-</v>
      </c>
      <c r="AB16" s="12" t="str">
        <f>IFERROR(VLOOKUP($A16,'All Running Order working doc'!$A$4:$CO$60,AB$100,FALSE),"-")</f>
        <v>-</v>
      </c>
      <c r="AC16" s="12" t="str">
        <f>IFERROR(VLOOKUP($A16,'All Running Order working doc'!$A$4:$CO$60,AC$100,FALSE),"-")</f>
        <v>-</v>
      </c>
      <c r="AD16" s="12" t="str">
        <f>IFERROR(VLOOKUP($A16,'All Running Order working doc'!$A$4:$CO$60,AD$100,FALSE),"-")</f>
        <v>-</v>
      </c>
      <c r="AE16" s="12" t="str">
        <f>IFERROR(VLOOKUP($A16,'All Running Order working doc'!$A$4:$CO$60,AE$100,FALSE),"-")</f>
        <v>-</v>
      </c>
      <c r="AF16" s="12" t="str">
        <f>IFERROR(VLOOKUP($A16,'All Running Order working doc'!$A$4:$CO$60,AF$100,FALSE),"-")</f>
        <v>-</v>
      </c>
      <c r="AG16" s="12" t="str">
        <f>IFERROR(VLOOKUP($A16,'All Running Order working doc'!$A$4:$CO$60,AG$100,FALSE),"-")</f>
        <v>-</v>
      </c>
      <c r="AH16" s="12" t="str">
        <f>IFERROR(VLOOKUP($A16,'All Running Order working doc'!$A$4:$CO$60,AH$100,FALSE),"-")</f>
        <v>-</v>
      </c>
      <c r="AI16" s="12" t="str">
        <f>IFERROR(VLOOKUP($A16,'All Running Order working doc'!$A$4:$CO$60,AI$100,FALSE),"-")</f>
        <v>-</v>
      </c>
      <c r="AJ16" s="12" t="str">
        <f>IFERROR(VLOOKUP($A16,'All Running Order working doc'!$A$4:$CO$60,AJ$100,FALSE),"-")</f>
        <v>-</v>
      </c>
      <c r="AK16" s="12" t="str">
        <f>IFERROR(VLOOKUP($A16,'All Running Order working doc'!$A$4:$CO$60,AK$100,FALSE),"-")</f>
        <v>-</v>
      </c>
      <c r="AL16" s="12" t="str">
        <f>IFERROR(VLOOKUP($A16,'All Running Order working doc'!$A$4:$CO$60,AL$100,FALSE),"-")</f>
        <v>-</v>
      </c>
      <c r="AM16" s="12" t="str">
        <f>IFERROR(VLOOKUP($A16,'All Running Order working doc'!$A$4:$CO$60,AM$100,FALSE),"-")</f>
        <v>-</v>
      </c>
      <c r="AN16" s="12" t="str">
        <f>IFERROR(VLOOKUP($A16,'All Running Order working doc'!$A$4:$CO$60,AN$100,FALSE),"-")</f>
        <v>-</v>
      </c>
      <c r="AO16" s="12" t="str">
        <f>IFERROR(VLOOKUP($A16,'All Running Order working doc'!$A$4:$CO$60,AO$100,FALSE),"-")</f>
        <v>-</v>
      </c>
      <c r="AP16" s="12" t="str">
        <f>IFERROR(VLOOKUP($A16,'All Running Order working doc'!$A$4:$CO$60,AP$100,FALSE),"-")</f>
        <v>-</v>
      </c>
      <c r="AQ16" s="12" t="str">
        <f>IFERROR(VLOOKUP($A16,'All Running Order working doc'!$A$4:$CO$60,AQ$100,FALSE),"-")</f>
        <v>-</v>
      </c>
      <c r="AR16" s="12" t="str">
        <f>IFERROR(VLOOKUP($A16,'All Running Order working doc'!$A$4:$CO$60,AR$100,FALSE),"-")</f>
        <v>-</v>
      </c>
      <c r="AS16" s="12" t="str">
        <f>IFERROR(VLOOKUP($A16,'All Running Order working doc'!$A$4:$CO$60,AS$100,FALSE),"-")</f>
        <v>-</v>
      </c>
      <c r="AT16" s="12" t="str">
        <f>IFERROR(VLOOKUP($A16,'All Running Order working doc'!$A$4:$CO$60,AT$100,FALSE),"-")</f>
        <v>-</v>
      </c>
      <c r="AU16" s="12" t="str">
        <f>IFERROR(VLOOKUP($A16,'All Running Order working doc'!$A$4:$CO$60,AU$100,FALSE),"-")</f>
        <v>-</v>
      </c>
      <c r="AV16" s="12" t="str">
        <f>IFERROR(VLOOKUP($A16,'All Running Order working doc'!$A$4:$CO$60,AV$100,FALSE),"-")</f>
        <v>-</v>
      </c>
      <c r="AW16" s="12" t="str">
        <f>IFERROR(VLOOKUP($A16,'All Running Order working doc'!$A$4:$CO$60,AW$100,FALSE),"-")</f>
        <v>-</v>
      </c>
      <c r="AX16" s="12" t="str">
        <f>IFERROR(VLOOKUP($A16,'All Running Order working doc'!$A$4:$CO$60,AX$100,FALSE),"-")</f>
        <v>-</v>
      </c>
      <c r="AY16" s="12" t="str">
        <f>IFERROR(VLOOKUP($A16,'All Running Order working doc'!$A$4:$CO$60,AY$100,FALSE),"-")</f>
        <v>-</v>
      </c>
      <c r="AZ16" s="12" t="str">
        <f>IFERROR(VLOOKUP($A16,'All Running Order working doc'!$A$4:$CO$60,AZ$100,FALSE),"-")</f>
        <v>-</v>
      </c>
      <c r="BA16" s="12" t="str">
        <f>IFERROR(VLOOKUP($A16,'All Running Order working doc'!$A$4:$CO$60,BA$100,FALSE),"-")</f>
        <v>-</v>
      </c>
      <c r="BB16" s="12" t="str">
        <f>IFERROR(VLOOKUP($A16,'All Running Order working doc'!$A$4:$CO$60,BB$100,FALSE),"-")</f>
        <v>-</v>
      </c>
      <c r="BC16" s="12" t="str">
        <f>IFERROR(VLOOKUP($A16,'All Running Order working doc'!$A$4:$CO$60,BC$100,FALSE),"-")</f>
        <v>-</v>
      </c>
      <c r="BD16" s="12" t="str">
        <f>IFERROR(VLOOKUP($A16,'All Running Order working doc'!$A$4:$CO$60,BD$100,FALSE),"-")</f>
        <v>-</v>
      </c>
      <c r="BE16" s="12" t="str">
        <f>IFERROR(VLOOKUP($A16,'All Running Order working doc'!$A$4:$CO$60,BE$100,FALSE),"-")</f>
        <v>-</v>
      </c>
      <c r="BF16" s="12" t="str">
        <f>IFERROR(VLOOKUP($A16,'All Running Order working doc'!$A$4:$CO$60,BF$100,FALSE),"-")</f>
        <v>-</v>
      </c>
      <c r="BG16" s="12" t="str">
        <f>IFERROR(VLOOKUP($A16,'All Running Order working doc'!$A$4:$CO$60,BG$100,FALSE),"-")</f>
        <v>-</v>
      </c>
      <c r="BH16" s="12" t="str">
        <f>IFERROR(VLOOKUP($A16,'All Running Order working doc'!$A$4:$CO$60,BH$100,FALSE),"-")</f>
        <v>-</v>
      </c>
      <c r="BI16" s="12" t="str">
        <f>IFERROR(VLOOKUP($A16,'All Running Order working doc'!$A$4:$CO$60,BI$100,FALSE),"-")</f>
        <v>-</v>
      </c>
      <c r="BJ16" s="12" t="str">
        <f>IFERROR(VLOOKUP($A16,'All Running Order working doc'!$A$4:$CO$60,BJ$100,FALSE),"-")</f>
        <v>-</v>
      </c>
      <c r="BK16" s="12" t="str">
        <f>IFERROR(VLOOKUP($A16,'All Running Order working doc'!$A$4:$CO$60,BK$100,FALSE),"-")</f>
        <v>-</v>
      </c>
      <c r="BL16" s="12" t="str">
        <f>IFERROR(VLOOKUP($A16,'All Running Order working doc'!$A$4:$CO$60,BL$100,FALSE),"-")</f>
        <v>-</v>
      </c>
      <c r="BM16" s="12" t="str">
        <f>IFERROR(VLOOKUP($A16,'All Running Order working doc'!$A$4:$CO$60,BM$100,FALSE),"-")</f>
        <v>-</v>
      </c>
      <c r="BN16" s="12" t="str">
        <f>IFERROR(VLOOKUP($A16,'All Running Order working doc'!$A$4:$CO$60,BN$100,FALSE),"-")</f>
        <v>-</v>
      </c>
      <c r="BO16" s="12" t="str">
        <f>IFERROR(VLOOKUP($A16,'All Running Order working doc'!$A$4:$CO$60,BO$100,FALSE),"-")</f>
        <v>-</v>
      </c>
      <c r="BP16" s="12" t="str">
        <f>IFERROR(VLOOKUP($A16,'All Running Order working doc'!$A$4:$CO$60,BP$100,FALSE),"-")</f>
        <v>-</v>
      </c>
      <c r="BQ16" s="12" t="str">
        <f>IFERROR(VLOOKUP($A16,'All Running Order working doc'!$A$4:$CO$60,BQ$100,FALSE),"-")</f>
        <v>-</v>
      </c>
      <c r="BR16" s="12" t="str">
        <f>IFERROR(VLOOKUP($A16,'All Running Order working doc'!$A$4:$CO$60,BR$100,FALSE),"-")</f>
        <v>-</v>
      </c>
      <c r="BS16" s="12" t="str">
        <f>IFERROR(VLOOKUP($A16,'All Running Order working doc'!$A$4:$CO$60,BS$100,FALSE),"-")</f>
        <v>-</v>
      </c>
      <c r="BT16" s="12" t="str">
        <f>IFERROR(VLOOKUP($A16,'All Running Order working doc'!$A$4:$CO$60,BT$100,FALSE),"-")</f>
        <v>-</v>
      </c>
      <c r="BU16" s="12" t="str">
        <f>IFERROR(VLOOKUP($A16,'All Running Order working doc'!$A$4:$CO$60,BU$100,FALSE),"-")</f>
        <v>-</v>
      </c>
      <c r="BV16" s="12" t="str">
        <f>IFERROR(VLOOKUP($A16,'All Running Order working doc'!$A$4:$CO$60,BV$100,FALSE),"-")</f>
        <v>-</v>
      </c>
      <c r="BW16" s="12" t="str">
        <f>IFERROR(VLOOKUP($A16,'All Running Order working doc'!$A$4:$CO$60,BW$100,FALSE),"-")</f>
        <v>-</v>
      </c>
      <c r="BX16" s="12" t="str">
        <f>IFERROR(VLOOKUP($A16,'All Running Order working doc'!$A$4:$CO$60,BX$100,FALSE),"-")</f>
        <v>-</v>
      </c>
      <c r="BY16" s="12" t="str">
        <f>IFERROR(VLOOKUP($A16,'All Running Order working doc'!$A$4:$CO$60,BY$100,FALSE),"-")</f>
        <v>-</v>
      </c>
      <c r="BZ16" s="12" t="str">
        <f>IFERROR(VLOOKUP($A16,'All Running Order working doc'!$A$4:$CO$60,BZ$100,FALSE),"-")</f>
        <v>-</v>
      </c>
      <c r="CA16" s="12" t="str">
        <f>IFERROR(VLOOKUP($A16,'All Running Order working doc'!$A$4:$CO$60,CA$100,FALSE),"-")</f>
        <v>-</v>
      </c>
      <c r="CB16" s="12" t="str">
        <f>IFERROR(VLOOKUP($A16,'All Running Order working doc'!$A$4:$CO$60,CB$100,FALSE),"-")</f>
        <v>-</v>
      </c>
      <c r="CC16" s="12" t="str">
        <f>IFERROR(VLOOKUP($A16,'All Running Order working doc'!$A$4:$CO$60,CC$100,FALSE),"-")</f>
        <v>-</v>
      </c>
      <c r="CD16" s="12" t="str">
        <f>IFERROR(VLOOKUP($A16,'All Running Order working doc'!$A$4:$CO$60,CD$100,FALSE),"-")</f>
        <v>-</v>
      </c>
      <c r="CE16" s="12" t="str">
        <f>IFERROR(VLOOKUP($A16,'All Running Order working doc'!$A$4:$CO$60,CE$100,FALSE),"-")</f>
        <v>-</v>
      </c>
      <c r="CF16" s="12" t="str">
        <f>IFERROR(VLOOKUP($A16,'All Running Order working doc'!$A$4:$CO$60,CF$100,FALSE),"-")</f>
        <v>-</v>
      </c>
      <c r="CG16" s="12" t="str">
        <f>IFERROR(VLOOKUP($A16,'All Running Order working doc'!$A$4:$CO$60,CG$100,FALSE),"-")</f>
        <v>-</v>
      </c>
      <c r="CH16" s="12" t="str">
        <f>IFERROR(VLOOKUP($A16,'All Running Order working doc'!$A$4:$CO$60,CH$100,FALSE),"-")</f>
        <v>-</v>
      </c>
      <c r="CI16" s="12" t="str">
        <f>IFERROR(VLOOKUP($A16,'All Running Order working doc'!$A$4:$CO$60,CI$100,FALSE),"-")</f>
        <v>-</v>
      </c>
      <c r="CJ16" s="12" t="str">
        <f>IFERROR(VLOOKUP($A16,'All Running Order working doc'!$A$4:$CO$60,CJ$100,FALSE),"-")</f>
        <v>-</v>
      </c>
      <c r="CK16" s="12" t="str">
        <f>IFERROR(VLOOKUP($A16,'All Running Order working doc'!$A$4:$CO$60,CK$100,FALSE),"-")</f>
        <v>-</v>
      </c>
      <c r="CL16" s="12" t="str">
        <f>IFERROR(VLOOKUP($A16,'All Running Order working doc'!$A$4:$CO$60,CL$100,FALSE),"-")</f>
        <v>-</v>
      </c>
      <c r="CM16" s="12" t="str">
        <f>IFERROR(VLOOKUP($A16,'All Running Order working doc'!$A$4:$CO$60,CM$100,FALSE),"-")</f>
        <v>-</v>
      </c>
      <c r="CN16" s="12" t="str">
        <f>IFERROR(VLOOKUP($A16,'All Running Order working doc'!$A$4:$CO$60,CN$100,FALSE),"-")</f>
        <v>-</v>
      </c>
      <c r="CQ16" s="3">
        <v>13</v>
      </c>
    </row>
    <row r="17" spans="1:95" x14ac:dyDescent="0.3">
      <c r="A17" s="3" t="str">
        <f>CONCATENATE(Constants!$B$3,CQ17,)</f>
        <v>Red Live14</v>
      </c>
      <c r="B17" s="12" t="str">
        <f>IFERROR(VLOOKUP($A17,'All Running Order working doc'!$A$4:$CO$60,B$100,FALSE),"-")</f>
        <v>-</v>
      </c>
      <c r="C17" s="12" t="str">
        <f>IFERROR(VLOOKUP($A17,'All Running Order working doc'!$A$4:$CO$60,C$100,FALSE),"-")</f>
        <v>-</v>
      </c>
      <c r="D17" s="12" t="str">
        <f>IFERROR(VLOOKUP($A17,'All Running Order working doc'!$A$4:$CO$60,D$100,FALSE),"-")</f>
        <v>-</v>
      </c>
      <c r="E17" s="12" t="str">
        <f>IFERROR(VLOOKUP($A17,'All Running Order working doc'!$A$4:$CO$60,E$100,FALSE),"-")</f>
        <v>-</v>
      </c>
      <c r="F17" s="12" t="str">
        <f>IFERROR(VLOOKUP($A17,'All Running Order working doc'!$A$4:$CO$60,F$100,FALSE),"-")</f>
        <v>-</v>
      </c>
      <c r="G17" s="12" t="str">
        <f>IFERROR(VLOOKUP($A17,'All Running Order working doc'!$A$4:$CO$60,G$100,FALSE),"-")</f>
        <v>-</v>
      </c>
      <c r="H17" s="12" t="str">
        <f>IFERROR(VLOOKUP($A17,'All Running Order working doc'!$A$4:$CO$60,H$100,FALSE),"-")</f>
        <v>-</v>
      </c>
      <c r="I17" s="12" t="str">
        <f>IFERROR(VLOOKUP($A17,'All Running Order working doc'!$A$4:$CO$60,I$100,FALSE),"-")</f>
        <v>-</v>
      </c>
      <c r="J17" s="12" t="str">
        <f>IFERROR(VLOOKUP($A17,'All Running Order working doc'!$A$4:$CO$60,J$100,FALSE),"-")</f>
        <v>-</v>
      </c>
      <c r="K17" s="12" t="str">
        <f>IFERROR(VLOOKUP($A17,'All Running Order working doc'!$A$4:$CO$60,K$100,FALSE),"-")</f>
        <v>-</v>
      </c>
      <c r="L17" s="12" t="str">
        <f>IFERROR(VLOOKUP($A17,'All Running Order working doc'!$A$4:$CO$60,L$100,FALSE),"-")</f>
        <v>-</v>
      </c>
      <c r="M17" s="12" t="str">
        <f>IFERROR(VLOOKUP($A17,'All Running Order working doc'!$A$4:$CO$60,M$100,FALSE),"-")</f>
        <v>-</v>
      </c>
      <c r="N17" s="12" t="str">
        <f>IFERROR(VLOOKUP($A17,'All Running Order working doc'!$A$4:$CO$60,N$100,FALSE),"-")</f>
        <v>-</v>
      </c>
      <c r="O17" s="12" t="str">
        <f>IFERROR(VLOOKUP($A17,'All Running Order working doc'!$A$4:$CO$60,O$100,FALSE),"-")</f>
        <v>-</v>
      </c>
      <c r="P17" s="12" t="str">
        <f>IFERROR(VLOOKUP($A17,'All Running Order working doc'!$A$4:$CO$60,P$100,FALSE),"-")</f>
        <v>-</v>
      </c>
      <c r="Q17" s="12" t="str">
        <f>IFERROR(VLOOKUP($A17,'All Running Order working doc'!$A$4:$CO$60,Q$100,FALSE),"-")</f>
        <v>-</v>
      </c>
      <c r="R17" s="12" t="str">
        <f>IFERROR(VLOOKUP($A17,'All Running Order working doc'!$A$4:$CO$60,R$100,FALSE),"-")</f>
        <v>-</v>
      </c>
      <c r="S17" s="12" t="str">
        <f>IFERROR(VLOOKUP($A17,'All Running Order working doc'!$A$4:$CO$60,S$100,FALSE),"-")</f>
        <v>-</v>
      </c>
      <c r="T17" s="12" t="str">
        <f>IFERROR(VLOOKUP($A17,'All Running Order working doc'!$A$4:$CO$60,T$100,FALSE),"-")</f>
        <v>-</v>
      </c>
      <c r="U17" s="12" t="str">
        <f>IFERROR(VLOOKUP($A17,'All Running Order working doc'!$A$4:$CO$60,U$100,FALSE),"-")</f>
        <v>-</v>
      </c>
      <c r="V17" s="12" t="str">
        <f>IFERROR(VLOOKUP($A17,'All Running Order working doc'!$A$4:$CO$60,V$100,FALSE),"-")</f>
        <v>-</v>
      </c>
      <c r="W17" s="12" t="str">
        <f>IFERROR(VLOOKUP($A17,'All Running Order working doc'!$A$4:$CO$60,W$100,FALSE),"-")</f>
        <v>-</v>
      </c>
      <c r="X17" s="12" t="str">
        <f>IFERROR(VLOOKUP($A17,'All Running Order working doc'!$A$4:$CO$60,X$100,FALSE),"-")</f>
        <v>-</v>
      </c>
      <c r="Y17" s="12" t="str">
        <f>IFERROR(VLOOKUP($A17,'All Running Order working doc'!$A$4:$CO$60,Y$100,FALSE),"-")</f>
        <v>-</v>
      </c>
      <c r="Z17" s="12" t="str">
        <f>IFERROR(VLOOKUP($A17,'All Running Order working doc'!$A$4:$CO$60,Z$100,FALSE),"-")</f>
        <v>-</v>
      </c>
      <c r="AA17" s="12" t="str">
        <f>IFERROR(VLOOKUP($A17,'All Running Order working doc'!$A$4:$CO$60,AA$100,FALSE),"-")</f>
        <v>-</v>
      </c>
      <c r="AB17" s="12" t="str">
        <f>IFERROR(VLOOKUP($A17,'All Running Order working doc'!$A$4:$CO$60,AB$100,FALSE),"-")</f>
        <v>-</v>
      </c>
      <c r="AC17" s="12" t="str">
        <f>IFERROR(VLOOKUP($A17,'All Running Order working doc'!$A$4:$CO$60,AC$100,FALSE),"-")</f>
        <v>-</v>
      </c>
      <c r="AD17" s="12" t="str">
        <f>IFERROR(VLOOKUP($A17,'All Running Order working doc'!$A$4:$CO$60,AD$100,FALSE),"-")</f>
        <v>-</v>
      </c>
      <c r="AE17" s="12" t="str">
        <f>IFERROR(VLOOKUP($A17,'All Running Order working doc'!$A$4:$CO$60,AE$100,FALSE),"-")</f>
        <v>-</v>
      </c>
      <c r="AF17" s="12" t="str">
        <f>IFERROR(VLOOKUP($A17,'All Running Order working doc'!$A$4:$CO$60,AF$100,FALSE),"-")</f>
        <v>-</v>
      </c>
      <c r="AG17" s="12" t="str">
        <f>IFERROR(VLOOKUP($A17,'All Running Order working doc'!$A$4:$CO$60,AG$100,FALSE),"-")</f>
        <v>-</v>
      </c>
      <c r="AH17" s="12" t="str">
        <f>IFERROR(VLOOKUP($A17,'All Running Order working doc'!$A$4:$CO$60,AH$100,FALSE),"-")</f>
        <v>-</v>
      </c>
      <c r="AI17" s="12" t="str">
        <f>IFERROR(VLOOKUP($A17,'All Running Order working doc'!$A$4:$CO$60,AI$100,FALSE),"-")</f>
        <v>-</v>
      </c>
      <c r="AJ17" s="12" t="str">
        <f>IFERROR(VLOOKUP($A17,'All Running Order working doc'!$A$4:$CO$60,AJ$100,FALSE),"-")</f>
        <v>-</v>
      </c>
      <c r="AK17" s="12" t="str">
        <f>IFERROR(VLOOKUP($A17,'All Running Order working doc'!$A$4:$CO$60,AK$100,FALSE),"-")</f>
        <v>-</v>
      </c>
      <c r="AL17" s="12" t="str">
        <f>IFERROR(VLOOKUP($A17,'All Running Order working doc'!$A$4:$CO$60,AL$100,FALSE),"-")</f>
        <v>-</v>
      </c>
      <c r="AM17" s="12" t="str">
        <f>IFERROR(VLOOKUP($A17,'All Running Order working doc'!$A$4:$CO$60,AM$100,FALSE),"-")</f>
        <v>-</v>
      </c>
      <c r="AN17" s="12" t="str">
        <f>IFERROR(VLOOKUP($A17,'All Running Order working doc'!$A$4:$CO$60,AN$100,FALSE),"-")</f>
        <v>-</v>
      </c>
      <c r="AO17" s="12" t="str">
        <f>IFERROR(VLOOKUP($A17,'All Running Order working doc'!$A$4:$CO$60,AO$100,FALSE),"-")</f>
        <v>-</v>
      </c>
      <c r="AP17" s="12" t="str">
        <f>IFERROR(VLOOKUP($A17,'All Running Order working doc'!$A$4:$CO$60,AP$100,FALSE),"-")</f>
        <v>-</v>
      </c>
      <c r="AQ17" s="12" t="str">
        <f>IFERROR(VLOOKUP($A17,'All Running Order working doc'!$A$4:$CO$60,AQ$100,FALSE),"-")</f>
        <v>-</v>
      </c>
      <c r="AR17" s="12" t="str">
        <f>IFERROR(VLOOKUP($A17,'All Running Order working doc'!$A$4:$CO$60,AR$100,FALSE),"-")</f>
        <v>-</v>
      </c>
      <c r="AS17" s="12" t="str">
        <f>IFERROR(VLOOKUP($A17,'All Running Order working doc'!$A$4:$CO$60,AS$100,FALSE),"-")</f>
        <v>-</v>
      </c>
      <c r="AT17" s="12" t="str">
        <f>IFERROR(VLOOKUP($A17,'All Running Order working doc'!$A$4:$CO$60,AT$100,FALSE),"-")</f>
        <v>-</v>
      </c>
      <c r="AU17" s="12" t="str">
        <f>IFERROR(VLOOKUP($A17,'All Running Order working doc'!$A$4:$CO$60,AU$100,FALSE),"-")</f>
        <v>-</v>
      </c>
      <c r="AV17" s="12" t="str">
        <f>IFERROR(VLOOKUP($A17,'All Running Order working doc'!$A$4:$CO$60,AV$100,FALSE),"-")</f>
        <v>-</v>
      </c>
      <c r="AW17" s="12" t="str">
        <f>IFERROR(VLOOKUP($A17,'All Running Order working doc'!$A$4:$CO$60,AW$100,FALSE),"-")</f>
        <v>-</v>
      </c>
      <c r="AX17" s="12" t="str">
        <f>IFERROR(VLOOKUP($A17,'All Running Order working doc'!$A$4:$CO$60,AX$100,FALSE),"-")</f>
        <v>-</v>
      </c>
      <c r="AY17" s="12" t="str">
        <f>IFERROR(VLOOKUP($A17,'All Running Order working doc'!$A$4:$CO$60,AY$100,FALSE),"-")</f>
        <v>-</v>
      </c>
      <c r="AZ17" s="12" t="str">
        <f>IFERROR(VLOOKUP($A17,'All Running Order working doc'!$A$4:$CO$60,AZ$100,FALSE),"-")</f>
        <v>-</v>
      </c>
      <c r="BA17" s="12" t="str">
        <f>IFERROR(VLOOKUP($A17,'All Running Order working doc'!$A$4:$CO$60,BA$100,FALSE),"-")</f>
        <v>-</v>
      </c>
      <c r="BB17" s="12" t="str">
        <f>IFERROR(VLOOKUP($A17,'All Running Order working doc'!$A$4:$CO$60,BB$100,FALSE),"-")</f>
        <v>-</v>
      </c>
      <c r="BC17" s="12" t="str">
        <f>IFERROR(VLOOKUP($A17,'All Running Order working doc'!$A$4:$CO$60,BC$100,FALSE),"-")</f>
        <v>-</v>
      </c>
      <c r="BD17" s="12" t="str">
        <f>IFERROR(VLOOKUP($A17,'All Running Order working doc'!$A$4:$CO$60,BD$100,FALSE),"-")</f>
        <v>-</v>
      </c>
      <c r="BE17" s="12" t="str">
        <f>IFERROR(VLOOKUP($A17,'All Running Order working doc'!$A$4:$CO$60,BE$100,FALSE),"-")</f>
        <v>-</v>
      </c>
      <c r="BF17" s="12" t="str">
        <f>IFERROR(VLOOKUP($A17,'All Running Order working doc'!$A$4:$CO$60,BF$100,FALSE),"-")</f>
        <v>-</v>
      </c>
      <c r="BG17" s="12" t="str">
        <f>IFERROR(VLOOKUP($A17,'All Running Order working doc'!$A$4:$CO$60,BG$100,FALSE),"-")</f>
        <v>-</v>
      </c>
      <c r="BH17" s="12" t="str">
        <f>IFERROR(VLOOKUP($A17,'All Running Order working doc'!$A$4:$CO$60,BH$100,FALSE),"-")</f>
        <v>-</v>
      </c>
      <c r="BI17" s="12" t="str">
        <f>IFERROR(VLOOKUP($A17,'All Running Order working doc'!$A$4:$CO$60,BI$100,FALSE),"-")</f>
        <v>-</v>
      </c>
      <c r="BJ17" s="12" t="str">
        <f>IFERROR(VLOOKUP($A17,'All Running Order working doc'!$A$4:$CO$60,BJ$100,FALSE),"-")</f>
        <v>-</v>
      </c>
      <c r="BK17" s="12" t="str">
        <f>IFERROR(VLOOKUP($A17,'All Running Order working doc'!$A$4:$CO$60,BK$100,FALSE),"-")</f>
        <v>-</v>
      </c>
      <c r="BL17" s="12" t="str">
        <f>IFERROR(VLOOKUP($A17,'All Running Order working doc'!$A$4:$CO$60,BL$100,FALSE),"-")</f>
        <v>-</v>
      </c>
      <c r="BM17" s="12" t="str">
        <f>IFERROR(VLOOKUP($A17,'All Running Order working doc'!$A$4:$CO$60,BM$100,FALSE),"-")</f>
        <v>-</v>
      </c>
      <c r="BN17" s="12" t="str">
        <f>IFERROR(VLOOKUP($A17,'All Running Order working doc'!$A$4:$CO$60,BN$100,FALSE),"-")</f>
        <v>-</v>
      </c>
      <c r="BO17" s="12" t="str">
        <f>IFERROR(VLOOKUP($A17,'All Running Order working doc'!$A$4:$CO$60,BO$100,FALSE),"-")</f>
        <v>-</v>
      </c>
      <c r="BP17" s="12" t="str">
        <f>IFERROR(VLOOKUP($A17,'All Running Order working doc'!$A$4:$CO$60,BP$100,FALSE),"-")</f>
        <v>-</v>
      </c>
      <c r="BQ17" s="12" t="str">
        <f>IFERROR(VLOOKUP($A17,'All Running Order working doc'!$A$4:$CO$60,BQ$100,FALSE),"-")</f>
        <v>-</v>
      </c>
      <c r="BR17" s="12" t="str">
        <f>IFERROR(VLOOKUP($A17,'All Running Order working doc'!$A$4:$CO$60,BR$100,FALSE),"-")</f>
        <v>-</v>
      </c>
      <c r="BS17" s="12" t="str">
        <f>IFERROR(VLOOKUP($A17,'All Running Order working doc'!$A$4:$CO$60,BS$100,FALSE),"-")</f>
        <v>-</v>
      </c>
      <c r="BT17" s="12" t="str">
        <f>IFERROR(VLOOKUP($A17,'All Running Order working doc'!$A$4:$CO$60,BT$100,FALSE),"-")</f>
        <v>-</v>
      </c>
      <c r="BU17" s="12" t="str">
        <f>IFERROR(VLOOKUP($A17,'All Running Order working doc'!$A$4:$CO$60,BU$100,FALSE),"-")</f>
        <v>-</v>
      </c>
      <c r="BV17" s="12" t="str">
        <f>IFERROR(VLOOKUP($A17,'All Running Order working doc'!$A$4:$CO$60,BV$100,FALSE),"-")</f>
        <v>-</v>
      </c>
      <c r="BW17" s="12" t="str">
        <f>IFERROR(VLOOKUP($A17,'All Running Order working doc'!$A$4:$CO$60,BW$100,FALSE),"-")</f>
        <v>-</v>
      </c>
      <c r="BX17" s="12" t="str">
        <f>IFERROR(VLOOKUP($A17,'All Running Order working doc'!$A$4:$CO$60,BX$100,FALSE),"-")</f>
        <v>-</v>
      </c>
      <c r="BY17" s="12" t="str">
        <f>IFERROR(VLOOKUP($A17,'All Running Order working doc'!$A$4:$CO$60,BY$100,FALSE),"-")</f>
        <v>-</v>
      </c>
      <c r="BZ17" s="12" t="str">
        <f>IFERROR(VLOOKUP($A17,'All Running Order working doc'!$A$4:$CO$60,BZ$100,FALSE),"-")</f>
        <v>-</v>
      </c>
      <c r="CA17" s="12" t="str">
        <f>IFERROR(VLOOKUP($A17,'All Running Order working doc'!$A$4:$CO$60,CA$100,FALSE),"-")</f>
        <v>-</v>
      </c>
      <c r="CB17" s="12" t="str">
        <f>IFERROR(VLOOKUP($A17,'All Running Order working doc'!$A$4:$CO$60,CB$100,FALSE),"-")</f>
        <v>-</v>
      </c>
      <c r="CC17" s="12" t="str">
        <f>IFERROR(VLOOKUP($A17,'All Running Order working doc'!$A$4:$CO$60,CC$100,FALSE),"-")</f>
        <v>-</v>
      </c>
      <c r="CD17" s="12" t="str">
        <f>IFERROR(VLOOKUP($A17,'All Running Order working doc'!$A$4:$CO$60,CD$100,FALSE),"-")</f>
        <v>-</v>
      </c>
      <c r="CE17" s="12" t="str">
        <f>IFERROR(VLOOKUP($A17,'All Running Order working doc'!$A$4:$CO$60,CE$100,FALSE),"-")</f>
        <v>-</v>
      </c>
      <c r="CF17" s="12" t="str">
        <f>IFERROR(VLOOKUP($A17,'All Running Order working doc'!$A$4:$CO$60,CF$100,FALSE),"-")</f>
        <v>-</v>
      </c>
      <c r="CG17" s="12" t="str">
        <f>IFERROR(VLOOKUP($A17,'All Running Order working doc'!$A$4:$CO$60,CG$100,FALSE),"-")</f>
        <v>-</v>
      </c>
      <c r="CH17" s="12" t="str">
        <f>IFERROR(VLOOKUP($A17,'All Running Order working doc'!$A$4:$CO$60,CH$100,FALSE),"-")</f>
        <v>-</v>
      </c>
      <c r="CI17" s="12" t="str">
        <f>IFERROR(VLOOKUP($A17,'All Running Order working doc'!$A$4:$CO$60,CI$100,FALSE),"-")</f>
        <v>-</v>
      </c>
      <c r="CJ17" s="12" t="str">
        <f>IFERROR(VLOOKUP($A17,'All Running Order working doc'!$A$4:$CO$60,CJ$100,FALSE),"-")</f>
        <v>-</v>
      </c>
      <c r="CK17" s="12" t="str">
        <f>IFERROR(VLOOKUP($A17,'All Running Order working doc'!$A$4:$CO$60,CK$100,FALSE),"-")</f>
        <v>-</v>
      </c>
      <c r="CL17" s="12" t="str">
        <f>IFERROR(VLOOKUP($A17,'All Running Order working doc'!$A$4:$CO$60,CL$100,FALSE),"-")</f>
        <v>-</v>
      </c>
      <c r="CM17" s="12" t="str">
        <f>IFERROR(VLOOKUP($A17,'All Running Order working doc'!$A$4:$CO$60,CM$100,FALSE),"-")</f>
        <v>-</v>
      </c>
      <c r="CN17" s="12" t="str">
        <f>IFERROR(VLOOKUP($A17,'All Running Order working doc'!$A$4:$CO$60,CN$100,FALSE),"-")</f>
        <v>-</v>
      </c>
      <c r="CQ17" s="3">
        <v>14</v>
      </c>
    </row>
    <row r="18" spans="1:95" x14ac:dyDescent="0.3">
      <c r="A18" s="3" t="str">
        <f>CONCATENATE(Constants!$B$3,CQ18,)</f>
        <v>Red Live15</v>
      </c>
      <c r="B18" s="12" t="str">
        <f>IFERROR(VLOOKUP($A18,'All Running Order working doc'!$A$4:$CO$60,B$100,FALSE),"-")</f>
        <v>-</v>
      </c>
      <c r="C18" s="12" t="str">
        <f>IFERROR(VLOOKUP($A18,'All Running Order working doc'!$A$4:$CO$60,C$100,FALSE),"-")</f>
        <v>-</v>
      </c>
      <c r="D18" s="12" t="str">
        <f>IFERROR(VLOOKUP($A18,'All Running Order working doc'!$A$4:$CO$60,D$100,FALSE),"-")</f>
        <v>-</v>
      </c>
      <c r="E18" s="12" t="str">
        <f>IFERROR(VLOOKUP($A18,'All Running Order working doc'!$A$4:$CO$60,E$100,FALSE),"-")</f>
        <v>-</v>
      </c>
      <c r="F18" s="12" t="str">
        <f>IFERROR(VLOOKUP($A18,'All Running Order working doc'!$A$4:$CO$60,F$100,FALSE),"-")</f>
        <v>-</v>
      </c>
      <c r="G18" s="12" t="str">
        <f>IFERROR(VLOOKUP($A18,'All Running Order working doc'!$A$4:$CO$60,G$100,FALSE),"-")</f>
        <v>-</v>
      </c>
      <c r="H18" s="12" t="str">
        <f>IFERROR(VLOOKUP($A18,'All Running Order working doc'!$A$4:$CO$60,H$100,FALSE),"-")</f>
        <v>-</v>
      </c>
      <c r="I18" s="12" t="str">
        <f>IFERROR(VLOOKUP($A18,'All Running Order working doc'!$A$4:$CO$60,I$100,FALSE),"-")</f>
        <v>-</v>
      </c>
      <c r="J18" s="12" t="str">
        <f>IFERROR(VLOOKUP($A18,'All Running Order working doc'!$A$4:$CO$60,J$100,FALSE),"-")</f>
        <v>-</v>
      </c>
      <c r="K18" s="12" t="str">
        <f>IFERROR(VLOOKUP($A18,'All Running Order working doc'!$A$4:$CO$60,K$100,FALSE),"-")</f>
        <v>-</v>
      </c>
      <c r="L18" s="12" t="str">
        <f>IFERROR(VLOOKUP($A18,'All Running Order working doc'!$A$4:$CO$60,L$100,FALSE),"-")</f>
        <v>-</v>
      </c>
      <c r="M18" s="12" t="str">
        <f>IFERROR(VLOOKUP($A18,'All Running Order working doc'!$A$4:$CO$60,M$100,FALSE),"-")</f>
        <v>-</v>
      </c>
      <c r="N18" s="12" t="str">
        <f>IFERROR(VLOOKUP($A18,'All Running Order working doc'!$A$4:$CO$60,N$100,FALSE),"-")</f>
        <v>-</v>
      </c>
      <c r="O18" s="12" t="str">
        <f>IFERROR(VLOOKUP($A18,'All Running Order working doc'!$A$4:$CO$60,O$100,FALSE),"-")</f>
        <v>-</v>
      </c>
      <c r="P18" s="12" t="str">
        <f>IFERROR(VLOOKUP($A18,'All Running Order working doc'!$A$4:$CO$60,P$100,FALSE),"-")</f>
        <v>-</v>
      </c>
      <c r="Q18" s="12" t="str">
        <f>IFERROR(VLOOKUP($A18,'All Running Order working doc'!$A$4:$CO$60,Q$100,FALSE),"-")</f>
        <v>-</v>
      </c>
      <c r="R18" s="12" t="str">
        <f>IFERROR(VLOOKUP($A18,'All Running Order working doc'!$A$4:$CO$60,R$100,FALSE),"-")</f>
        <v>-</v>
      </c>
      <c r="S18" s="12" t="str">
        <f>IFERROR(VLOOKUP($A18,'All Running Order working doc'!$A$4:$CO$60,S$100,FALSE),"-")</f>
        <v>-</v>
      </c>
      <c r="T18" s="12" t="str">
        <f>IFERROR(VLOOKUP($A18,'All Running Order working doc'!$A$4:$CO$60,T$100,FALSE),"-")</f>
        <v>-</v>
      </c>
      <c r="U18" s="12" t="str">
        <f>IFERROR(VLOOKUP($A18,'All Running Order working doc'!$A$4:$CO$60,U$100,FALSE),"-")</f>
        <v>-</v>
      </c>
      <c r="V18" s="12" t="str">
        <f>IFERROR(VLOOKUP($A18,'All Running Order working doc'!$A$4:$CO$60,V$100,FALSE),"-")</f>
        <v>-</v>
      </c>
      <c r="W18" s="12" t="str">
        <f>IFERROR(VLOOKUP($A18,'All Running Order working doc'!$A$4:$CO$60,W$100,FALSE),"-")</f>
        <v>-</v>
      </c>
      <c r="X18" s="12" t="str">
        <f>IFERROR(VLOOKUP($A18,'All Running Order working doc'!$A$4:$CO$60,X$100,FALSE),"-")</f>
        <v>-</v>
      </c>
      <c r="Y18" s="12" t="str">
        <f>IFERROR(VLOOKUP($A18,'All Running Order working doc'!$A$4:$CO$60,Y$100,FALSE),"-")</f>
        <v>-</v>
      </c>
      <c r="Z18" s="12" t="str">
        <f>IFERROR(VLOOKUP($A18,'All Running Order working doc'!$A$4:$CO$60,Z$100,FALSE),"-")</f>
        <v>-</v>
      </c>
      <c r="AA18" s="12" t="str">
        <f>IFERROR(VLOOKUP($A18,'All Running Order working doc'!$A$4:$CO$60,AA$100,FALSE),"-")</f>
        <v>-</v>
      </c>
      <c r="AB18" s="12" t="str">
        <f>IFERROR(VLOOKUP($A18,'All Running Order working doc'!$A$4:$CO$60,AB$100,FALSE),"-")</f>
        <v>-</v>
      </c>
      <c r="AC18" s="12" t="str">
        <f>IFERROR(VLOOKUP($A18,'All Running Order working doc'!$A$4:$CO$60,AC$100,FALSE),"-")</f>
        <v>-</v>
      </c>
      <c r="AD18" s="12" t="str">
        <f>IFERROR(VLOOKUP($A18,'All Running Order working doc'!$A$4:$CO$60,AD$100,FALSE),"-")</f>
        <v>-</v>
      </c>
      <c r="AE18" s="12" t="str">
        <f>IFERROR(VLOOKUP($A18,'All Running Order working doc'!$A$4:$CO$60,AE$100,FALSE),"-")</f>
        <v>-</v>
      </c>
      <c r="AF18" s="12" t="str">
        <f>IFERROR(VLOOKUP($A18,'All Running Order working doc'!$A$4:$CO$60,AF$100,FALSE),"-")</f>
        <v>-</v>
      </c>
      <c r="AG18" s="12" t="str">
        <f>IFERROR(VLOOKUP($A18,'All Running Order working doc'!$A$4:$CO$60,AG$100,FALSE),"-")</f>
        <v>-</v>
      </c>
      <c r="AH18" s="12" t="str">
        <f>IFERROR(VLOOKUP($A18,'All Running Order working doc'!$A$4:$CO$60,AH$100,FALSE),"-")</f>
        <v>-</v>
      </c>
      <c r="AI18" s="12" t="str">
        <f>IFERROR(VLOOKUP($A18,'All Running Order working doc'!$A$4:$CO$60,AI$100,FALSE),"-")</f>
        <v>-</v>
      </c>
      <c r="AJ18" s="12" t="str">
        <f>IFERROR(VLOOKUP($A18,'All Running Order working doc'!$A$4:$CO$60,AJ$100,FALSE),"-")</f>
        <v>-</v>
      </c>
      <c r="AK18" s="12" t="str">
        <f>IFERROR(VLOOKUP($A18,'All Running Order working doc'!$A$4:$CO$60,AK$100,FALSE),"-")</f>
        <v>-</v>
      </c>
      <c r="AL18" s="12" t="str">
        <f>IFERROR(VLOOKUP($A18,'All Running Order working doc'!$A$4:$CO$60,AL$100,FALSE),"-")</f>
        <v>-</v>
      </c>
      <c r="AM18" s="12" t="str">
        <f>IFERROR(VLOOKUP($A18,'All Running Order working doc'!$A$4:$CO$60,AM$100,FALSE),"-")</f>
        <v>-</v>
      </c>
      <c r="AN18" s="12" t="str">
        <f>IFERROR(VLOOKUP($A18,'All Running Order working doc'!$A$4:$CO$60,AN$100,FALSE),"-")</f>
        <v>-</v>
      </c>
      <c r="AO18" s="12" t="str">
        <f>IFERROR(VLOOKUP($A18,'All Running Order working doc'!$A$4:$CO$60,AO$100,FALSE),"-")</f>
        <v>-</v>
      </c>
      <c r="AP18" s="12" t="str">
        <f>IFERROR(VLOOKUP($A18,'All Running Order working doc'!$A$4:$CO$60,AP$100,FALSE),"-")</f>
        <v>-</v>
      </c>
      <c r="AQ18" s="12" t="str">
        <f>IFERROR(VLOOKUP($A18,'All Running Order working doc'!$A$4:$CO$60,AQ$100,FALSE),"-")</f>
        <v>-</v>
      </c>
      <c r="AR18" s="12" t="str">
        <f>IFERROR(VLOOKUP($A18,'All Running Order working doc'!$A$4:$CO$60,AR$100,FALSE),"-")</f>
        <v>-</v>
      </c>
      <c r="AS18" s="12" t="str">
        <f>IFERROR(VLOOKUP($A18,'All Running Order working doc'!$A$4:$CO$60,AS$100,FALSE),"-")</f>
        <v>-</v>
      </c>
      <c r="AT18" s="12" t="str">
        <f>IFERROR(VLOOKUP($A18,'All Running Order working doc'!$A$4:$CO$60,AT$100,FALSE),"-")</f>
        <v>-</v>
      </c>
      <c r="AU18" s="12" t="str">
        <f>IFERROR(VLOOKUP($A18,'All Running Order working doc'!$A$4:$CO$60,AU$100,FALSE),"-")</f>
        <v>-</v>
      </c>
      <c r="AV18" s="12" t="str">
        <f>IFERROR(VLOOKUP($A18,'All Running Order working doc'!$A$4:$CO$60,AV$100,FALSE),"-")</f>
        <v>-</v>
      </c>
      <c r="AW18" s="12" t="str">
        <f>IFERROR(VLOOKUP($A18,'All Running Order working doc'!$A$4:$CO$60,AW$100,FALSE),"-")</f>
        <v>-</v>
      </c>
      <c r="AX18" s="12" t="str">
        <f>IFERROR(VLOOKUP($A18,'All Running Order working doc'!$A$4:$CO$60,AX$100,FALSE),"-")</f>
        <v>-</v>
      </c>
      <c r="AY18" s="12" t="str">
        <f>IFERROR(VLOOKUP($A18,'All Running Order working doc'!$A$4:$CO$60,AY$100,FALSE),"-")</f>
        <v>-</v>
      </c>
      <c r="AZ18" s="12" t="str">
        <f>IFERROR(VLOOKUP($A18,'All Running Order working doc'!$A$4:$CO$60,AZ$100,FALSE),"-")</f>
        <v>-</v>
      </c>
      <c r="BA18" s="12" t="str">
        <f>IFERROR(VLOOKUP($A18,'All Running Order working doc'!$A$4:$CO$60,BA$100,FALSE),"-")</f>
        <v>-</v>
      </c>
      <c r="BB18" s="12" t="str">
        <f>IFERROR(VLOOKUP($A18,'All Running Order working doc'!$A$4:$CO$60,BB$100,FALSE),"-")</f>
        <v>-</v>
      </c>
      <c r="BC18" s="12" t="str">
        <f>IFERROR(VLOOKUP($A18,'All Running Order working doc'!$A$4:$CO$60,BC$100,FALSE),"-")</f>
        <v>-</v>
      </c>
      <c r="BD18" s="12" t="str">
        <f>IFERROR(VLOOKUP($A18,'All Running Order working doc'!$A$4:$CO$60,BD$100,FALSE),"-")</f>
        <v>-</v>
      </c>
      <c r="BE18" s="12" t="str">
        <f>IFERROR(VLOOKUP($A18,'All Running Order working doc'!$A$4:$CO$60,BE$100,FALSE),"-")</f>
        <v>-</v>
      </c>
      <c r="BF18" s="12" t="str">
        <f>IFERROR(VLOOKUP($A18,'All Running Order working doc'!$A$4:$CO$60,BF$100,FALSE),"-")</f>
        <v>-</v>
      </c>
      <c r="BG18" s="12" t="str">
        <f>IFERROR(VLOOKUP($A18,'All Running Order working doc'!$A$4:$CO$60,BG$100,FALSE),"-")</f>
        <v>-</v>
      </c>
      <c r="BH18" s="12" t="str">
        <f>IFERROR(VLOOKUP($A18,'All Running Order working doc'!$A$4:$CO$60,BH$100,FALSE),"-")</f>
        <v>-</v>
      </c>
      <c r="BI18" s="12" t="str">
        <f>IFERROR(VLOOKUP($A18,'All Running Order working doc'!$A$4:$CO$60,BI$100,FALSE),"-")</f>
        <v>-</v>
      </c>
      <c r="BJ18" s="12" t="str">
        <f>IFERROR(VLOOKUP($A18,'All Running Order working doc'!$A$4:$CO$60,BJ$100,FALSE),"-")</f>
        <v>-</v>
      </c>
      <c r="BK18" s="12" t="str">
        <f>IFERROR(VLOOKUP($A18,'All Running Order working doc'!$A$4:$CO$60,BK$100,FALSE),"-")</f>
        <v>-</v>
      </c>
      <c r="BL18" s="12" t="str">
        <f>IFERROR(VLOOKUP($A18,'All Running Order working doc'!$A$4:$CO$60,BL$100,FALSE),"-")</f>
        <v>-</v>
      </c>
      <c r="BM18" s="12" t="str">
        <f>IFERROR(VLOOKUP($A18,'All Running Order working doc'!$A$4:$CO$60,BM$100,FALSE),"-")</f>
        <v>-</v>
      </c>
      <c r="BN18" s="12" t="str">
        <f>IFERROR(VLOOKUP($A18,'All Running Order working doc'!$A$4:$CO$60,BN$100,FALSE),"-")</f>
        <v>-</v>
      </c>
      <c r="BO18" s="12" t="str">
        <f>IFERROR(VLOOKUP($A18,'All Running Order working doc'!$A$4:$CO$60,BO$100,FALSE),"-")</f>
        <v>-</v>
      </c>
      <c r="BP18" s="12" t="str">
        <f>IFERROR(VLOOKUP($A18,'All Running Order working doc'!$A$4:$CO$60,BP$100,FALSE),"-")</f>
        <v>-</v>
      </c>
      <c r="BQ18" s="12" t="str">
        <f>IFERROR(VLOOKUP($A18,'All Running Order working doc'!$A$4:$CO$60,BQ$100,FALSE),"-")</f>
        <v>-</v>
      </c>
      <c r="BR18" s="12" t="str">
        <f>IFERROR(VLOOKUP($A18,'All Running Order working doc'!$A$4:$CO$60,BR$100,FALSE),"-")</f>
        <v>-</v>
      </c>
      <c r="BS18" s="12" t="str">
        <f>IFERROR(VLOOKUP($A18,'All Running Order working doc'!$A$4:$CO$60,BS$100,FALSE),"-")</f>
        <v>-</v>
      </c>
      <c r="BT18" s="12" t="str">
        <f>IFERROR(VLOOKUP($A18,'All Running Order working doc'!$A$4:$CO$60,BT$100,FALSE),"-")</f>
        <v>-</v>
      </c>
      <c r="BU18" s="12" t="str">
        <f>IFERROR(VLOOKUP($A18,'All Running Order working doc'!$A$4:$CO$60,BU$100,FALSE),"-")</f>
        <v>-</v>
      </c>
      <c r="BV18" s="12" t="str">
        <f>IFERROR(VLOOKUP($A18,'All Running Order working doc'!$A$4:$CO$60,BV$100,FALSE),"-")</f>
        <v>-</v>
      </c>
      <c r="BW18" s="12" t="str">
        <f>IFERROR(VLOOKUP($A18,'All Running Order working doc'!$A$4:$CO$60,BW$100,FALSE),"-")</f>
        <v>-</v>
      </c>
      <c r="BX18" s="12" t="str">
        <f>IFERROR(VLOOKUP($A18,'All Running Order working doc'!$A$4:$CO$60,BX$100,FALSE),"-")</f>
        <v>-</v>
      </c>
      <c r="BY18" s="12" t="str">
        <f>IFERROR(VLOOKUP($A18,'All Running Order working doc'!$A$4:$CO$60,BY$100,FALSE),"-")</f>
        <v>-</v>
      </c>
      <c r="BZ18" s="12" t="str">
        <f>IFERROR(VLOOKUP($A18,'All Running Order working doc'!$A$4:$CO$60,BZ$100,FALSE),"-")</f>
        <v>-</v>
      </c>
      <c r="CA18" s="12" t="str">
        <f>IFERROR(VLOOKUP($A18,'All Running Order working doc'!$A$4:$CO$60,CA$100,FALSE),"-")</f>
        <v>-</v>
      </c>
      <c r="CB18" s="12" t="str">
        <f>IFERROR(VLOOKUP($A18,'All Running Order working doc'!$A$4:$CO$60,CB$100,FALSE),"-")</f>
        <v>-</v>
      </c>
      <c r="CC18" s="12" t="str">
        <f>IFERROR(VLOOKUP($A18,'All Running Order working doc'!$A$4:$CO$60,CC$100,FALSE),"-")</f>
        <v>-</v>
      </c>
      <c r="CD18" s="12" t="str">
        <f>IFERROR(VLOOKUP($A18,'All Running Order working doc'!$A$4:$CO$60,CD$100,FALSE),"-")</f>
        <v>-</v>
      </c>
      <c r="CE18" s="12" t="str">
        <f>IFERROR(VLOOKUP($A18,'All Running Order working doc'!$A$4:$CO$60,CE$100,FALSE),"-")</f>
        <v>-</v>
      </c>
      <c r="CF18" s="12" t="str">
        <f>IFERROR(VLOOKUP($A18,'All Running Order working doc'!$A$4:$CO$60,CF$100,FALSE),"-")</f>
        <v>-</v>
      </c>
      <c r="CG18" s="12" t="str">
        <f>IFERROR(VLOOKUP($A18,'All Running Order working doc'!$A$4:$CO$60,CG$100,FALSE),"-")</f>
        <v>-</v>
      </c>
      <c r="CH18" s="12" t="str">
        <f>IFERROR(VLOOKUP($A18,'All Running Order working doc'!$A$4:$CO$60,CH$100,FALSE),"-")</f>
        <v>-</v>
      </c>
      <c r="CI18" s="12" t="str">
        <f>IFERROR(VLOOKUP($A18,'All Running Order working doc'!$A$4:$CO$60,CI$100,FALSE),"-")</f>
        <v>-</v>
      </c>
      <c r="CJ18" s="12" t="str">
        <f>IFERROR(VLOOKUP($A18,'All Running Order working doc'!$A$4:$CO$60,CJ$100,FALSE),"-")</f>
        <v>-</v>
      </c>
      <c r="CK18" s="12" t="str">
        <f>IFERROR(VLOOKUP($A18,'All Running Order working doc'!$A$4:$CO$60,CK$100,FALSE),"-")</f>
        <v>-</v>
      </c>
      <c r="CL18" s="12" t="str">
        <f>IFERROR(VLOOKUP($A18,'All Running Order working doc'!$A$4:$CO$60,CL$100,FALSE),"-")</f>
        <v>-</v>
      </c>
      <c r="CM18" s="12" t="str">
        <f>IFERROR(VLOOKUP($A18,'All Running Order working doc'!$A$4:$CO$60,CM$100,FALSE),"-")</f>
        <v>-</v>
      </c>
      <c r="CN18" s="12" t="str">
        <f>IFERROR(VLOOKUP($A18,'All Running Order working doc'!$A$4:$CO$60,CN$100,FALSE),"-")</f>
        <v>-</v>
      </c>
      <c r="CQ18" s="3">
        <v>15</v>
      </c>
    </row>
    <row r="19" spans="1:95" x14ac:dyDescent="0.3">
      <c r="A19" s="3" t="str">
        <f>CONCATENATE(Constants!$B$3,CQ19,)</f>
        <v>Red Live16</v>
      </c>
      <c r="B19" s="12" t="str">
        <f>IFERROR(VLOOKUP($A19,'All Running Order working doc'!$A$4:$CO$60,B$100,FALSE),"-")</f>
        <v>-</v>
      </c>
      <c r="C19" s="12" t="str">
        <f>IFERROR(VLOOKUP($A19,'All Running Order working doc'!$A$4:$CO$60,C$100,FALSE),"-")</f>
        <v>-</v>
      </c>
      <c r="D19" s="12" t="str">
        <f>IFERROR(VLOOKUP($A19,'All Running Order working doc'!$A$4:$CO$60,D$100,FALSE),"-")</f>
        <v>-</v>
      </c>
      <c r="E19" s="12" t="str">
        <f>IFERROR(VLOOKUP($A19,'All Running Order working doc'!$A$4:$CO$60,E$100,FALSE),"-")</f>
        <v>-</v>
      </c>
      <c r="F19" s="12" t="str">
        <f>IFERROR(VLOOKUP($A19,'All Running Order working doc'!$A$4:$CO$60,F$100,FALSE),"-")</f>
        <v>-</v>
      </c>
      <c r="G19" s="12" t="str">
        <f>IFERROR(VLOOKUP($A19,'All Running Order working doc'!$A$4:$CO$60,G$100,FALSE),"-")</f>
        <v>-</v>
      </c>
      <c r="H19" s="12" t="str">
        <f>IFERROR(VLOOKUP($A19,'All Running Order working doc'!$A$4:$CO$60,H$100,FALSE),"-")</f>
        <v>-</v>
      </c>
      <c r="I19" s="12" t="str">
        <f>IFERROR(VLOOKUP($A19,'All Running Order working doc'!$A$4:$CO$60,I$100,FALSE),"-")</f>
        <v>-</v>
      </c>
      <c r="J19" s="12" t="str">
        <f>IFERROR(VLOOKUP($A19,'All Running Order working doc'!$A$4:$CO$60,J$100,FALSE),"-")</f>
        <v>-</v>
      </c>
      <c r="K19" s="12" t="str">
        <f>IFERROR(VLOOKUP($A19,'All Running Order working doc'!$A$4:$CO$60,K$100,FALSE),"-")</f>
        <v>-</v>
      </c>
      <c r="L19" s="12" t="str">
        <f>IFERROR(VLOOKUP($A19,'All Running Order working doc'!$A$4:$CO$60,L$100,FALSE),"-")</f>
        <v>-</v>
      </c>
      <c r="M19" s="12" t="str">
        <f>IFERROR(VLOOKUP($A19,'All Running Order working doc'!$A$4:$CO$60,M$100,FALSE),"-")</f>
        <v>-</v>
      </c>
      <c r="N19" s="12" t="str">
        <f>IFERROR(VLOOKUP($A19,'All Running Order working doc'!$A$4:$CO$60,N$100,FALSE),"-")</f>
        <v>-</v>
      </c>
      <c r="O19" s="12" t="str">
        <f>IFERROR(VLOOKUP($A19,'All Running Order working doc'!$A$4:$CO$60,O$100,FALSE),"-")</f>
        <v>-</v>
      </c>
      <c r="P19" s="12" t="str">
        <f>IFERROR(VLOOKUP($A19,'All Running Order working doc'!$A$4:$CO$60,P$100,FALSE),"-")</f>
        <v>-</v>
      </c>
      <c r="Q19" s="12" t="str">
        <f>IFERROR(VLOOKUP($A19,'All Running Order working doc'!$A$4:$CO$60,Q$100,FALSE),"-")</f>
        <v>-</v>
      </c>
      <c r="R19" s="12" t="str">
        <f>IFERROR(VLOOKUP($A19,'All Running Order working doc'!$A$4:$CO$60,R$100,FALSE),"-")</f>
        <v>-</v>
      </c>
      <c r="S19" s="12" t="str">
        <f>IFERROR(VLOOKUP($A19,'All Running Order working doc'!$A$4:$CO$60,S$100,FALSE),"-")</f>
        <v>-</v>
      </c>
      <c r="T19" s="12" t="str">
        <f>IFERROR(VLOOKUP($A19,'All Running Order working doc'!$A$4:$CO$60,T$100,FALSE),"-")</f>
        <v>-</v>
      </c>
      <c r="U19" s="12" t="str">
        <f>IFERROR(VLOOKUP($A19,'All Running Order working doc'!$A$4:$CO$60,U$100,FALSE),"-")</f>
        <v>-</v>
      </c>
      <c r="V19" s="12" t="str">
        <f>IFERROR(VLOOKUP($A19,'All Running Order working doc'!$A$4:$CO$60,V$100,FALSE),"-")</f>
        <v>-</v>
      </c>
      <c r="W19" s="12" t="str">
        <f>IFERROR(VLOOKUP($A19,'All Running Order working doc'!$A$4:$CO$60,W$100,FALSE),"-")</f>
        <v>-</v>
      </c>
      <c r="X19" s="12" t="str">
        <f>IFERROR(VLOOKUP($A19,'All Running Order working doc'!$A$4:$CO$60,X$100,FALSE),"-")</f>
        <v>-</v>
      </c>
      <c r="Y19" s="12" t="str">
        <f>IFERROR(VLOOKUP($A19,'All Running Order working doc'!$A$4:$CO$60,Y$100,FALSE),"-")</f>
        <v>-</v>
      </c>
      <c r="Z19" s="12" t="str">
        <f>IFERROR(VLOOKUP($A19,'All Running Order working doc'!$A$4:$CO$60,Z$100,FALSE),"-")</f>
        <v>-</v>
      </c>
      <c r="AA19" s="12" t="str">
        <f>IFERROR(VLOOKUP($A19,'All Running Order working doc'!$A$4:$CO$60,AA$100,FALSE),"-")</f>
        <v>-</v>
      </c>
      <c r="AB19" s="12" t="str">
        <f>IFERROR(VLOOKUP($A19,'All Running Order working doc'!$A$4:$CO$60,AB$100,FALSE),"-")</f>
        <v>-</v>
      </c>
      <c r="AC19" s="12" t="str">
        <f>IFERROR(VLOOKUP($A19,'All Running Order working doc'!$A$4:$CO$60,AC$100,FALSE),"-")</f>
        <v>-</v>
      </c>
      <c r="AD19" s="12" t="str">
        <f>IFERROR(VLOOKUP($A19,'All Running Order working doc'!$A$4:$CO$60,AD$100,FALSE),"-")</f>
        <v>-</v>
      </c>
      <c r="AE19" s="12" t="str">
        <f>IFERROR(VLOOKUP($A19,'All Running Order working doc'!$A$4:$CO$60,AE$100,FALSE),"-")</f>
        <v>-</v>
      </c>
      <c r="AF19" s="12" t="str">
        <f>IFERROR(VLOOKUP($A19,'All Running Order working doc'!$A$4:$CO$60,AF$100,FALSE),"-")</f>
        <v>-</v>
      </c>
      <c r="AG19" s="12" t="str">
        <f>IFERROR(VLOOKUP($A19,'All Running Order working doc'!$A$4:$CO$60,AG$100,FALSE),"-")</f>
        <v>-</v>
      </c>
      <c r="AH19" s="12" t="str">
        <f>IFERROR(VLOOKUP($A19,'All Running Order working doc'!$A$4:$CO$60,AH$100,FALSE),"-")</f>
        <v>-</v>
      </c>
      <c r="AI19" s="12" t="str">
        <f>IFERROR(VLOOKUP($A19,'All Running Order working doc'!$A$4:$CO$60,AI$100,FALSE),"-")</f>
        <v>-</v>
      </c>
      <c r="AJ19" s="12" t="str">
        <f>IFERROR(VLOOKUP($A19,'All Running Order working doc'!$A$4:$CO$60,AJ$100,FALSE),"-")</f>
        <v>-</v>
      </c>
      <c r="AK19" s="12" t="str">
        <f>IFERROR(VLOOKUP($A19,'All Running Order working doc'!$A$4:$CO$60,AK$100,FALSE),"-")</f>
        <v>-</v>
      </c>
      <c r="AL19" s="12" t="str">
        <f>IFERROR(VLOOKUP($A19,'All Running Order working doc'!$A$4:$CO$60,AL$100,FALSE),"-")</f>
        <v>-</v>
      </c>
      <c r="AM19" s="12" t="str">
        <f>IFERROR(VLOOKUP($A19,'All Running Order working doc'!$A$4:$CO$60,AM$100,FALSE),"-")</f>
        <v>-</v>
      </c>
      <c r="AN19" s="12" t="str">
        <f>IFERROR(VLOOKUP($A19,'All Running Order working doc'!$A$4:$CO$60,AN$100,FALSE),"-")</f>
        <v>-</v>
      </c>
      <c r="AO19" s="12" t="str">
        <f>IFERROR(VLOOKUP($A19,'All Running Order working doc'!$A$4:$CO$60,AO$100,FALSE),"-")</f>
        <v>-</v>
      </c>
      <c r="AP19" s="12" t="str">
        <f>IFERROR(VLOOKUP($A19,'All Running Order working doc'!$A$4:$CO$60,AP$100,FALSE),"-")</f>
        <v>-</v>
      </c>
      <c r="AQ19" s="12" t="str">
        <f>IFERROR(VLOOKUP($A19,'All Running Order working doc'!$A$4:$CO$60,AQ$100,FALSE),"-")</f>
        <v>-</v>
      </c>
      <c r="AR19" s="12" t="str">
        <f>IFERROR(VLOOKUP($A19,'All Running Order working doc'!$A$4:$CO$60,AR$100,FALSE),"-")</f>
        <v>-</v>
      </c>
      <c r="AS19" s="12" t="str">
        <f>IFERROR(VLOOKUP($A19,'All Running Order working doc'!$A$4:$CO$60,AS$100,FALSE),"-")</f>
        <v>-</v>
      </c>
      <c r="AT19" s="12" t="str">
        <f>IFERROR(VLOOKUP($A19,'All Running Order working doc'!$A$4:$CO$60,AT$100,FALSE),"-")</f>
        <v>-</v>
      </c>
      <c r="AU19" s="12" t="str">
        <f>IFERROR(VLOOKUP($A19,'All Running Order working doc'!$A$4:$CO$60,AU$100,FALSE),"-")</f>
        <v>-</v>
      </c>
      <c r="AV19" s="12" t="str">
        <f>IFERROR(VLOOKUP($A19,'All Running Order working doc'!$A$4:$CO$60,AV$100,FALSE),"-")</f>
        <v>-</v>
      </c>
      <c r="AW19" s="12" t="str">
        <f>IFERROR(VLOOKUP($A19,'All Running Order working doc'!$A$4:$CO$60,AW$100,FALSE),"-")</f>
        <v>-</v>
      </c>
      <c r="AX19" s="12" t="str">
        <f>IFERROR(VLOOKUP($A19,'All Running Order working doc'!$A$4:$CO$60,AX$100,FALSE),"-")</f>
        <v>-</v>
      </c>
      <c r="AY19" s="12" t="str">
        <f>IFERROR(VLOOKUP($A19,'All Running Order working doc'!$A$4:$CO$60,AY$100,FALSE),"-")</f>
        <v>-</v>
      </c>
      <c r="AZ19" s="12" t="str">
        <f>IFERROR(VLOOKUP($A19,'All Running Order working doc'!$A$4:$CO$60,AZ$100,FALSE),"-")</f>
        <v>-</v>
      </c>
      <c r="BA19" s="12" t="str">
        <f>IFERROR(VLOOKUP($A19,'All Running Order working doc'!$A$4:$CO$60,BA$100,FALSE),"-")</f>
        <v>-</v>
      </c>
      <c r="BB19" s="12" t="str">
        <f>IFERROR(VLOOKUP($A19,'All Running Order working doc'!$A$4:$CO$60,BB$100,FALSE),"-")</f>
        <v>-</v>
      </c>
      <c r="BC19" s="12" t="str">
        <f>IFERROR(VLOOKUP($A19,'All Running Order working doc'!$A$4:$CO$60,BC$100,FALSE),"-")</f>
        <v>-</v>
      </c>
      <c r="BD19" s="12" t="str">
        <f>IFERROR(VLOOKUP($A19,'All Running Order working doc'!$A$4:$CO$60,BD$100,FALSE),"-")</f>
        <v>-</v>
      </c>
      <c r="BE19" s="12" t="str">
        <f>IFERROR(VLOOKUP($A19,'All Running Order working doc'!$A$4:$CO$60,BE$100,FALSE),"-")</f>
        <v>-</v>
      </c>
      <c r="BF19" s="12" t="str">
        <f>IFERROR(VLOOKUP($A19,'All Running Order working doc'!$A$4:$CO$60,BF$100,FALSE),"-")</f>
        <v>-</v>
      </c>
      <c r="BG19" s="12" t="str">
        <f>IFERROR(VLOOKUP($A19,'All Running Order working doc'!$A$4:$CO$60,BG$100,FALSE),"-")</f>
        <v>-</v>
      </c>
      <c r="BH19" s="12" t="str">
        <f>IFERROR(VLOOKUP($A19,'All Running Order working doc'!$A$4:$CO$60,BH$100,FALSE),"-")</f>
        <v>-</v>
      </c>
      <c r="BI19" s="12" t="str">
        <f>IFERROR(VLOOKUP($A19,'All Running Order working doc'!$A$4:$CO$60,BI$100,FALSE),"-")</f>
        <v>-</v>
      </c>
      <c r="BJ19" s="12" t="str">
        <f>IFERROR(VLOOKUP($A19,'All Running Order working doc'!$A$4:$CO$60,BJ$100,FALSE),"-")</f>
        <v>-</v>
      </c>
      <c r="BK19" s="12" t="str">
        <f>IFERROR(VLOOKUP($A19,'All Running Order working doc'!$A$4:$CO$60,BK$100,FALSE),"-")</f>
        <v>-</v>
      </c>
      <c r="BL19" s="12" t="str">
        <f>IFERROR(VLOOKUP($A19,'All Running Order working doc'!$A$4:$CO$60,BL$100,FALSE),"-")</f>
        <v>-</v>
      </c>
      <c r="BM19" s="12" t="str">
        <f>IFERROR(VLOOKUP($A19,'All Running Order working doc'!$A$4:$CO$60,BM$100,FALSE),"-")</f>
        <v>-</v>
      </c>
      <c r="BN19" s="12" t="str">
        <f>IFERROR(VLOOKUP($A19,'All Running Order working doc'!$A$4:$CO$60,BN$100,FALSE),"-")</f>
        <v>-</v>
      </c>
      <c r="BO19" s="12" t="str">
        <f>IFERROR(VLOOKUP($A19,'All Running Order working doc'!$A$4:$CO$60,BO$100,FALSE),"-")</f>
        <v>-</v>
      </c>
      <c r="BP19" s="12" t="str">
        <f>IFERROR(VLOOKUP($A19,'All Running Order working doc'!$A$4:$CO$60,BP$100,FALSE),"-")</f>
        <v>-</v>
      </c>
      <c r="BQ19" s="12" t="str">
        <f>IFERROR(VLOOKUP($A19,'All Running Order working doc'!$A$4:$CO$60,BQ$100,FALSE),"-")</f>
        <v>-</v>
      </c>
      <c r="BR19" s="12" t="str">
        <f>IFERROR(VLOOKUP($A19,'All Running Order working doc'!$A$4:$CO$60,BR$100,FALSE),"-")</f>
        <v>-</v>
      </c>
      <c r="BS19" s="12" t="str">
        <f>IFERROR(VLOOKUP($A19,'All Running Order working doc'!$A$4:$CO$60,BS$100,FALSE),"-")</f>
        <v>-</v>
      </c>
      <c r="BT19" s="12" t="str">
        <f>IFERROR(VLOOKUP($A19,'All Running Order working doc'!$A$4:$CO$60,BT$100,FALSE),"-")</f>
        <v>-</v>
      </c>
      <c r="BU19" s="12" t="str">
        <f>IFERROR(VLOOKUP($A19,'All Running Order working doc'!$A$4:$CO$60,BU$100,FALSE),"-")</f>
        <v>-</v>
      </c>
      <c r="BV19" s="12" t="str">
        <f>IFERROR(VLOOKUP($A19,'All Running Order working doc'!$A$4:$CO$60,BV$100,FALSE),"-")</f>
        <v>-</v>
      </c>
      <c r="BW19" s="12" t="str">
        <f>IFERROR(VLOOKUP($A19,'All Running Order working doc'!$A$4:$CO$60,BW$100,FALSE),"-")</f>
        <v>-</v>
      </c>
      <c r="BX19" s="12" t="str">
        <f>IFERROR(VLOOKUP($A19,'All Running Order working doc'!$A$4:$CO$60,BX$100,FALSE),"-")</f>
        <v>-</v>
      </c>
      <c r="BY19" s="12" t="str">
        <f>IFERROR(VLOOKUP($A19,'All Running Order working doc'!$A$4:$CO$60,BY$100,FALSE),"-")</f>
        <v>-</v>
      </c>
      <c r="BZ19" s="12" t="str">
        <f>IFERROR(VLOOKUP($A19,'All Running Order working doc'!$A$4:$CO$60,BZ$100,FALSE),"-")</f>
        <v>-</v>
      </c>
      <c r="CA19" s="12" t="str">
        <f>IFERROR(VLOOKUP($A19,'All Running Order working doc'!$A$4:$CO$60,CA$100,FALSE),"-")</f>
        <v>-</v>
      </c>
      <c r="CB19" s="12" t="str">
        <f>IFERROR(VLOOKUP($A19,'All Running Order working doc'!$A$4:$CO$60,CB$100,FALSE),"-")</f>
        <v>-</v>
      </c>
      <c r="CC19" s="12" t="str">
        <f>IFERROR(VLOOKUP($A19,'All Running Order working doc'!$A$4:$CO$60,CC$100,FALSE),"-")</f>
        <v>-</v>
      </c>
      <c r="CD19" s="12" t="str">
        <f>IFERROR(VLOOKUP($A19,'All Running Order working doc'!$A$4:$CO$60,CD$100,FALSE),"-")</f>
        <v>-</v>
      </c>
      <c r="CE19" s="12" t="str">
        <f>IFERROR(VLOOKUP($A19,'All Running Order working doc'!$A$4:$CO$60,CE$100,FALSE),"-")</f>
        <v>-</v>
      </c>
      <c r="CF19" s="12" t="str">
        <f>IFERROR(VLOOKUP($A19,'All Running Order working doc'!$A$4:$CO$60,CF$100,FALSE),"-")</f>
        <v>-</v>
      </c>
      <c r="CG19" s="12" t="str">
        <f>IFERROR(VLOOKUP($A19,'All Running Order working doc'!$A$4:$CO$60,CG$100,FALSE),"-")</f>
        <v>-</v>
      </c>
      <c r="CH19" s="12" t="str">
        <f>IFERROR(VLOOKUP($A19,'All Running Order working doc'!$A$4:$CO$60,CH$100,FALSE),"-")</f>
        <v>-</v>
      </c>
      <c r="CI19" s="12" t="str">
        <f>IFERROR(VLOOKUP($A19,'All Running Order working doc'!$A$4:$CO$60,CI$100,FALSE),"-")</f>
        <v>-</v>
      </c>
      <c r="CJ19" s="12" t="str">
        <f>IFERROR(VLOOKUP($A19,'All Running Order working doc'!$A$4:$CO$60,CJ$100,FALSE),"-")</f>
        <v>-</v>
      </c>
      <c r="CK19" s="12" t="str">
        <f>IFERROR(VLOOKUP($A19,'All Running Order working doc'!$A$4:$CO$60,CK$100,FALSE),"-")</f>
        <v>-</v>
      </c>
      <c r="CL19" s="12" t="str">
        <f>IFERROR(VLOOKUP($A19,'All Running Order working doc'!$A$4:$CO$60,CL$100,FALSE),"-")</f>
        <v>-</v>
      </c>
      <c r="CM19" s="12" t="str">
        <f>IFERROR(VLOOKUP($A19,'All Running Order working doc'!$A$4:$CO$60,CM$100,FALSE),"-")</f>
        <v>-</v>
      </c>
      <c r="CN19" s="12" t="str">
        <f>IFERROR(VLOOKUP($A19,'All Running Order working doc'!$A$4:$CO$60,CN$100,FALSE),"-")</f>
        <v>-</v>
      </c>
      <c r="CQ19" s="3">
        <v>16</v>
      </c>
    </row>
    <row r="20" spans="1:95" x14ac:dyDescent="0.3">
      <c r="A20" s="3" t="str">
        <f>CONCATENATE(Constants!$B$3,CQ20,)</f>
        <v>Red Live17</v>
      </c>
      <c r="B20" s="12" t="str">
        <f>IFERROR(VLOOKUP($A20,'All Running Order working doc'!$A$4:$CO$60,B$100,FALSE),"-")</f>
        <v>-</v>
      </c>
      <c r="C20" s="12" t="str">
        <f>IFERROR(VLOOKUP($A20,'All Running Order working doc'!$A$4:$CO$60,C$100,FALSE),"-")</f>
        <v>-</v>
      </c>
      <c r="D20" s="12" t="str">
        <f>IFERROR(VLOOKUP($A20,'All Running Order working doc'!$A$4:$CO$60,D$100,FALSE),"-")</f>
        <v>-</v>
      </c>
      <c r="E20" s="12" t="str">
        <f>IFERROR(VLOOKUP($A20,'All Running Order working doc'!$A$4:$CO$60,E$100,FALSE),"-")</f>
        <v>-</v>
      </c>
      <c r="F20" s="12" t="str">
        <f>IFERROR(VLOOKUP($A20,'All Running Order working doc'!$A$4:$CO$60,F$100,FALSE),"-")</f>
        <v>-</v>
      </c>
      <c r="G20" s="12" t="str">
        <f>IFERROR(VLOOKUP($A20,'All Running Order working doc'!$A$4:$CO$60,G$100,FALSE),"-")</f>
        <v>-</v>
      </c>
      <c r="H20" s="12" t="str">
        <f>IFERROR(VLOOKUP($A20,'All Running Order working doc'!$A$4:$CO$60,H$100,FALSE),"-")</f>
        <v>-</v>
      </c>
      <c r="I20" s="12" t="str">
        <f>IFERROR(VLOOKUP($A20,'All Running Order working doc'!$A$4:$CO$60,I$100,FALSE),"-")</f>
        <v>-</v>
      </c>
      <c r="J20" s="12" t="str">
        <f>IFERROR(VLOOKUP($A20,'All Running Order working doc'!$A$4:$CO$60,J$100,FALSE),"-")</f>
        <v>-</v>
      </c>
      <c r="K20" s="12" t="str">
        <f>IFERROR(VLOOKUP($A20,'All Running Order working doc'!$A$4:$CO$60,K$100,FALSE),"-")</f>
        <v>-</v>
      </c>
      <c r="L20" s="12" t="str">
        <f>IFERROR(VLOOKUP($A20,'All Running Order working doc'!$A$4:$CO$60,L$100,FALSE),"-")</f>
        <v>-</v>
      </c>
      <c r="M20" s="12" t="str">
        <f>IFERROR(VLOOKUP($A20,'All Running Order working doc'!$A$4:$CO$60,M$100,FALSE),"-")</f>
        <v>-</v>
      </c>
      <c r="N20" s="12" t="str">
        <f>IFERROR(VLOOKUP($A20,'All Running Order working doc'!$A$4:$CO$60,N$100,FALSE),"-")</f>
        <v>-</v>
      </c>
      <c r="O20" s="12" t="str">
        <f>IFERROR(VLOOKUP($A20,'All Running Order working doc'!$A$4:$CO$60,O$100,FALSE),"-")</f>
        <v>-</v>
      </c>
      <c r="P20" s="12" t="str">
        <f>IFERROR(VLOOKUP($A20,'All Running Order working doc'!$A$4:$CO$60,P$100,FALSE),"-")</f>
        <v>-</v>
      </c>
      <c r="Q20" s="12" t="str">
        <f>IFERROR(VLOOKUP($A20,'All Running Order working doc'!$A$4:$CO$60,Q$100,FALSE),"-")</f>
        <v>-</v>
      </c>
      <c r="R20" s="12" t="str">
        <f>IFERROR(VLOOKUP($A20,'All Running Order working doc'!$A$4:$CO$60,R$100,FALSE),"-")</f>
        <v>-</v>
      </c>
      <c r="S20" s="12" t="str">
        <f>IFERROR(VLOOKUP($A20,'All Running Order working doc'!$A$4:$CO$60,S$100,FALSE),"-")</f>
        <v>-</v>
      </c>
      <c r="T20" s="12" t="str">
        <f>IFERROR(VLOOKUP($A20,'All Running Order working doc'!$A$4:$CO$60,T$100,FALSE),"-")</f>
        <v>-</v>
      </c>
      <c r="U20" s="12" t="str">
        <f>IFERROR(VLOOKUP($A20,'All Running Order working doc'!$A$4:$CO$60,U$100,FALSE),"-")</f>
        <v>-</v>
      </c>
      <c r="V20" s="12" t="str">
        <f>IFERROR(VLOOKUP($A20,'All Running Order working doc'!$A$4:$CO$60,V$100,FALSE),"-")</f>
        <v>-</v>
      </c>
      <c r="W20" s="12" t="str">
        <f>IFERROR(VLOOKUP($A20,'All Running Order working doc'!$A$4:$CO$60,W$100,FALSE),"-")</f>
        <v>-</v>
      </c>
      <c r="X20" s="12" t="str">
        <f>IFERROR(VLOOKUP($A20,'All Running Order working doc'!$A$4:$CO$60,X$100,FALSE),"-")</f>
        <v>-</v>
      </c>
      <c r="Y20" s="12" t="str">
        <f>IFERROR(VLOOKUP($A20,'All Running Order working doc'!$A$4:$CO$60,Y$100,FALSE),"-")</f>
        <v>-</v>
      </c>
      <c r="Z20" s="12" t="str">
        <f>IFERROR(VLOOKUP($A20,'All Running Order working doc'!$A$4:$CO$60,Z$100,FALSE),"-")</f>
        <v>-</v>
      </c>
      <c r="AA20" s="12" t="str">
        <f>IFERROR(VLOOKUP($A20,'All Running Order working doc'!$A$4:$CO$60,AA$100,FALSE),"-")</f>
        <v>-</v>
      </c>
      <c r="AB20" s="12" t="str">
        <f>IFERROR(VLOOKUP($A20,'All Running Order working doc'!$A$4:$CO$60,AB$100,FALSE),"-")</f>
        <v>-</v>
      </c>
      <c r="AC20" s="12" t="str">
        <f>IFERROR(VLOOKUP($A20,'All Running Order working doc'!$A$4:$CO$60,AC$100,FALSE),"-")</f>
        <v>-</v>
      </c>
      <c r="AD20" s="12" t="str">
        <f>IFERROR(VLOOKUP($A20,'All Running Order working doc'!$A$4:$CO$60,AD$100,FALSE),"-")</f>
        <v>-</v>
      </c>
      <c r="AE20" s="12" t="str">
        <f>IFERROR(VLOOKUP($A20,'All Running Order working doc'!$A$4:$CO$60,AE$100,FALSE),"-")</f>
        <v>-</v>
      </c>
      <c r="AF20" s="12" t="str">
        <f>IFERROR(VLOOKUP($A20,'All Running Order working doc'!$A$4:$CO$60,AF$100,FALSE),"-")</f>
        <v>-</v>
      </c>
      <c r="AG20" s="12" t="str">
        <f>IFERROR(VLOOKUP($A20,'All Running Order working doc'!$A$4:$CO$60,AG$100,FALSE),"-")</f>
        <v>-</v>
      </c>
      <c r="AH20" s="12" t="str">
        <f>IFERROR(VLOOKUP($A20,'All Running Order working doc'!$A$4:$CO$60,AH$100,FALSE),"-")</f>
        <v>-</v>
      </c>
      <c r="AI20" s="12" t="str">
        <f>IFERROR(VLOOKUP($A20,'All Running Order working doc'!$A$4:$CO$60,AI$100,FALSE),"-")</f>
        <v>-</v>
      </c>
      <c r="AJ20" s="12" t="str">
        <f>IFERROR(VLOOKUP($A20,'All Running Order working doc'!$A$4:$CO$60,AJ$100,FALSE),"-")</f>
        <v>-</v>
      </c>
      <c r="AK20" s="12" t="str">
        <f>IFERROR(VLOOKUP($A20,'All Running Order working doc'!$A$4:$CO$60,AK$100,FALSE),"-")</f>
        <v>-</v>
      </c>
      <c r="AL20" s="12" t="str">
        <f>IFERROR(VLOOKUP($A20,'All Running Order working doc'!$A$4:$CO$60,AL$100,FALSE),"-")</f>
        <v>-</v>
      </c>
      <c r="AM20" s="12" t="str">
        <f>IFERROR(VLOOKUP($A20,'All Running Order working doc'!$A$4:$CO$60,AM$100,FALSE),"-")</f>
        <v>-</v>
      </c>
      <c r="AN20" s="12" t="str">
        <f>IFERROR(VLOOKUP($A20,'All Running Order working doc'!$A$4:$CO$60,AN$100,FALSE),"-")</f>
        <v>-</v>
      </c>
      <c r="AO20" s="12" t="str">
        <f>IFERROR(VLOOKUP($A20,'All Running Order working doc'!$A$4:$CO$60,AO$100,FALSE),"-")</f>
        <v>-</v>
      </c>
      <c r="AP20" s="12" t="str">
        <f>IFERROR(VLOOKUP($A20,'All Running Order working doc'!$A$4:$CO$60,AP$100,FALSE),"-")</f>
        <v>-</v>
      </c>
      <c r="AQ20" s="12" t="str">
        <f>IFERROR(VLOOKUP($A20,'All Running Order working doc'!$A$4:$CO$60,AQ$100,FALSE),"-")</f>
        <v>-</v>
      </c>
      <c r="AR20" s="12" t="str">
        <f>IFERROR(VLOOKUP($A20,'All Running Order working doc'!$A$4:$CO$60,AR$100,FALSE),"-")</f>
        <v>-</v>
      </c>
      <c r="AS20" s="12" t="str">
        <f>IFERROR(VLOOKUP($A20,'All Running Order working doc'!$A$4:$CO$60,AS$100,FALSE),"-")</f>
        <v>-</v>
      </c>
      <c r="AT20" s="12" t="str">
        <f>IFERROR(VLOOKUP($A20,'All Running Order working doc'!$A$4:$CO$60,AT$100,FALSE),"-")</f>
        <v>-</v>
      </c>
      <c r="AU20" s="12" t="str">
        <f>IFERROR(VLOOKUP($A20,'All Running Order working doc'!$A$4:$CO$60,AU$100,FALSE),"-")</f>
        <v>-</v>
      </c>
      <c r="AV20" s="12" t="str">
        <f>IFERROR(VLOOKUP($A20,'All Running Order working doc'!$A$4:$CO$60,AV$100,FALSE),"-")</f>
        <v>-</v>
      </c>
      <c r="AW20" s="12" t="str">
        <f>IFERROR(VLOOKUP($A20,'All Running Order working doc'!$A$4:$CO$60,AW$100,FALSE),"-")</f>
        <v>-</v>
      </c>
      <c r="AX20" s="12" t="str">
        <f>IFERROR(VLOOKUP($A20,'All Running Order working doc'!$A$4:$CO$60,AX$100,FALSE),"-")</f>
        <v>-</v>
      </c>
      <c r="AY20" s="12" t="str">
        <f>IFERROR(VLOOKUP($A20,'All Running Order working doc'!$A$4:$CO$60,AY$100,FALSE),"-")</f>
        <v>-</v>
      </c>
      <c r="AZ20" s="12" t="str">
        <f>IFERROR(VLOOKUP($A20,'All Running Order working doc'!$A$4:$CO$60,AZ$100,FALSE),"-")</f>
        <v>-</v>
      </c>
      <c r="BA20" s="12" t="str">
        <f>IFERROR(VLOOKUP($A20,'All Running Order working doc'!$A$4:$CO$60,BA$100,FALSE),"-")</f>
        <v>-</v>
      </c>
      <c r="BB20" s="12" t="str">
        <f>IFERROR(VLOOKUP($A20,'All Running Order working doc'!$A$4:$CO$60,BB$100,FALSE),"-")</f>
        <v>-</v>
      </c>
      <c r="BC20" s="12" t="str">
        <f>IFERROR(VLOOKUP($A20,'All Running Order working doc'!$A$4:$CO$60,BC$100,FALSE),"-")</f>
        <v>-</v>
      </c>
      <c r="BD20" s="12" t="str">
        <f>IFERROR(VLOOKUP($A20,'All Running Order working doc'!$A$4:$CO$60,BD$100,FALSE),"-")</f>
        <v>-</v>
      </c>
      <c r="BE20" s="12" t="str">
        <f>IFERROR(VLOOKUP($A20,'All Running Order working doc'!$A$4:$CO$60,BE$100,FALSE),"-")</f>
        <v>-</v>
      </c>
      <c r="BF20" s="12" t="str">
        <f>IFERROR(VLOOKUP($A20,'All Running Order working doc'!$A$4:$CO$60,BF$100,FALSE),"-")</f>
        <v>-</v>
      </c>
      <c r="BG20" s="12" t="str">
        <f>IFERROR(VLOOKUP($A20,'All Running Order working doc'!$A$4:$CO$60,BG$100,FALSE),"-")</f>
        <v>-</v>
      </c>
      <c r="BH20" s="12" t="str">
        <f>IFERROR(VLOOKUP($A20,'All Running Order working doc'!$A$4:$CO$60,BH$100,FALSE),"-")</f>
        <v>-</v>
      </c>
      <c r="BI20" s="12" t="str">
        <f>IFERROR(VLOOKUP($A20,'All Running Order working doc'!$A$4:$CO$60,BI$100,FALSE),"-")</f>
        <v>-</v>
      </c>
      <c r="BJ20" s="12" t="str">
        <f>IFERROR(VLOOKUP($A20,'All Running Order working doc'!$A$4:$CO$60,BJ$100,FALSE),"-")</f>
        <v>-</v>
      </c>
      <c r="BK20" s="12" t="str">
        <f>IFERROR(VLOOKUP($A20,'All Running Order working doc'!$A$4:$CO$60,BK$100,FALSE),"-")</f>
        <v>-</v>
      </c>
      <c r="BL20" s="12" t="str">
        <f>IFERROR(VLOOKUP($A20,'All Running Order working doc'!$A$4:$CO$60,BL$100,FALSE),"-")</f>
        <v>-</v>
      </c>
      <c r="BM20" s="12" t="str">
        <f>IFERROR(VLOOKUP($A20,'All Running Order working doc'!$A$4:$CO$60,BM$100,FALSE),"-")</f>
        <v>-</v>
      </c>
      <c r="BN20" s="12" t="str">
        <f>IFERROR(VLOOKUP($A20,'All Running Order working doc'!$A$4:$CO$60,BN$100,FALSE),"-")</f>
        <v>-</v>
      </c>
      <c r="BO20" s="12" t="str">
        <f>IFERROR(VLOOKUP($A20,'All Running Order working doc'!$A$4:$CO$60,BO$100,FALSE),"-")</f>
        <v>-</v>
      </c>
      <c r="BP20" s="12" t="str">
        <f>IFERROR(VLOOKUP($A20,'All Running Order working doc'!$A$4:$CO$60,BP$100,FALSE),"-")</f>
        <v>-</v>
      </c>
      <c r="BQ20" s="12" t="str">
        <f>IFERROR(VLOOKUP($A20,'All Running Order working doc'!$A$4:$CO$60,BQ$100,FALSE),"-")</f>
        <v>-</v>
      </c>
      <c r="BR20" s="12" t="str">
        <f>IFERROR(VLOOKUP($A20,'All Running Order working doc'!$A$4:$CO$60,BR$100,FALSE),"-")</f>
        <v>-</v>
      </c>
      <c r="BS20" s="12" t="str">
        <f>IFERROR(VLOOKUP($A20,'All Running Order working doc'!$A$4:$CO$60,BS$100,FALSE),"-")</f>
        <v>-</v>
      </c>
      <c r="BT20" s="12" t="str">
        <f>IFERROR(VLOOKUP($A20,'All Running Order working doc'!$A$4:$CO$60,BT$100,FALSE),"-")</f>
        <v>-</v>
      </c>
      <c r="BU20" s="12" t="str">
        <f>IFERROR(VLOOKUP($A20,'All Running Order working doc'!$A$4:$CO$60,BU$100,FALSE),"-")</f>
        <v>-</v>
      </c>
      <c r="BV20" s="12" t="str">
        <f>IFERROR(VLOOKUP($A20,'All Running Order working doc'!$A$4:$CO$60,BV$100,FALSE),"-")</f>
        <v>-</v>
      </c>
      <c r="BW20" s="12" t="str">
        <f>IFERROR(VLOOKUP($A20,'All Running Order working doc'!$A$4:$CO$60,BW$100,FALSE),"-")</f>
        <v>-</v>
      </c>
      <c r="BX20" s="12" t="str">
        <f>IFERROR(VLOOKUP($A20,'All Running Order working doc'!$A$4:$CO$60,BX$100,FALSE),"-")</f>
        <v>-</v>
      </c>
      <c r="BY20" s="12" t="str">
        <f>IFERROR(VLOOKUP($A20,'All Running Order working doc'!$A$4:$CO$60,BY$100,FALSE),"-")</f>
        <v>-</v>
      </c>
      <c r="BZ20" s="12" t="str">
        <f>IFERROR(VLOOKUP($A20,'All Running Order working doc'!$A$4:$CO$60,BZ$100,FALSE),"-")</f>
        <v>-</v>
      </c>
      <c r="CA20" s="12" t="str">
        <f>IFERROR(VLOOKUP($A20,'All Running Order working doc'!$A$4:$CO$60,CA$100,FALSE),"-")</f>
        <v>-</v>
      </c>
      <c r="CB20" s="12" t="str">
        <f>IFERROR(VLOOKUP($A20,'All Running Order working doc'!$A$4:$CO$60,CB$100,FALSE),"-")</f>
        <v>-</v>
      </c>
      <c r="CC20" s="12" t="str">
        <f>IFERROR(VLOOKUP($A20,'All Running Order working doc'!$A$4:$CO$60,CC$100,FALSE),"-")</f>
        <v>-</v>
      </c>
      <c r="CD20" s="12" t="str">
        <f>IFERROR(VLOOKUP($A20,'All Running Order working doc'!$A$4:$CO$60,CD$100,FALSE),"-")</f>
        <v>-</v>
      </c>
      <c r="CE20" s="12" t="str">
        <f>IFERROR(VLOOKUP($A20,'All Running Order working doc'!$A$4:$CO$60,CE$100,FALSE),"-")</f>
        <v>-</v>
      </c>
      <c r="CF20" s="12" t="str">
        <f>IFERROR(VLOOKUP($A20,'All Running Order working doc'!$A$4:$CO$60,CF$100,FALSE),"-")</f>
        <v>-</v>
      </c>
      <c r="CG20" s="12" t="str">
        <f>IFERROR(VLOOKUP($A20,'All Running Order working doc'!$A$4:$CO$60,CG$100,FALSE),"-")</f>
        <v>-</v>
      </c>
      <c r="CH20" s="12" t="str">
        <f>IFERROR(VLOOKUP($A20,'All Running Order working doc'!$A$4:$CO$60,CH$100,FALSE),"-")</f>
        <v>-</v>
      </c>
      <c r="CI20" s="12" t="str">
        <f>IFERROR(VLOOKUP($A20,'All Running Order working doc'!$A$4:$CO$60,CI$100,FALSE),"-")</f>
        <v>-</v>
      </c>
      <c r="CJ20" s="12" t="str">
        <f>IFERROR(VLOOKUP($A20,'All Running Order working doc'!$A$4:$CO$60,CJ$100,FALSE),"-")</f>
        <v>-</v>
      </c>
      <c r="CK20" s="12" t="str">
        <f>IFERROR(VLOOKUP($A20,'All Running Order working doc'!$A$4:$CO$60,CK$100,FALSE),"-")</f>
        <v>-</v>
      </c>
      <c r="CL20" s="12" t="str">
        <f>IFERROR(VLOOKUP($A20,'All Running Order working doc'!$A$4:$CO$60,CL$100,FALSE),"-")</f>
        <v>-</v>
      </c>
      <c r="CM20" s="12" t="str">
        <f>IFERROR(VLOOKUP($A20,'All Running Order working doc'!$A$4:$CO$60,CM$100,FALSE),"-")</f>
        <v>-</v>
      </c>
      <c r="CN20" s="12" t="str">
        <f>IFERROR(VLOOKUP($A20,'All Running Order working doc'!$A$4:$CO$60,CN$100,FALSE),"-")</f>
        <v>-</v>
      </c>
      <c r="CQ20" s="3">
        <v>17</v>
      </c>
    </row>
    <row r="21" spans="1:95" x14ac:dyDescent="0.3">
      <c r="A21" s="3" t="str">
        <f>CONCATENATE(Constants!$B$3,CQ21,)</f>
        <v>Red Live18</v>
      </c>
      <c r="B21" s="12" t="str">
        <f>IFERROR(VLOOKUP($A21,'All Running Order working doc'!$A$4:$CO$60,B$100,FALSE),"-")</f>
        <v>-</v>
      </c>
      <c r="C21" s="12" t="str">
        <f>IFERROR(VLOOKUP($A21,'All Running Order working doc'!$A$4:$CO$60,C$100,FALSE),"-")</f>
        <v>-</v>
      </c>
      <c r="D21" s="12" t="str">
        <f>IFERROR(VLOOKUP($A21,'All Running Order working doc'!$A$4:$CO$60,D$100,FALSE),"-")</f>
        <v>-</v>
      </c>
      <c r="E21" s="12" t="str">
        <f>IFERROR(VLOOKUP($A21,'All Running Order working doc'!$A$4:$CO$60,E$100,FALSE),"-")</f>
        <v>-</v>
      </c>
      <c r="F21" s="12" t="str">
        <f>IFERROR(VLOOKUP($A21,'All Running Order working doc'!$A$4:$CO$60,F$100,FALSE),"-")</f>
        <v>-</v>
      </c>
      <c r="G21" s="12" t="str">
        <f>IFERROR(VLOOKUP($A21,'All Running Order working doc'!$A$4:$CO$60,G$100,FALSE),"-")</f>
        <v>-</v>
      </c>
      <c r="H21" s="12" t="str">
        <f>IFERROR(VLOOKUP($A21,'All Running Order working doc'!$A$4:$CO$60,H$100,FALSE),"-")</f>
        <v>-</v>
      </c>
      <c r="I21" s="12" t="str">
        <f>IFERROR(VLOOKUP($A21,'All Running Order working doc'!$A$4:$CO$60,I$100,FALSE),"-")</f>
        <v>-</v>
      </c>
      <c r="J21" s="12" t="str">
        <f>IFERROR(VLOOKUP($A21,'All Running Order working doc'!$A$4:$CO$60,J$100,FALSE),"-")</f>
        <v>-</v>
      </c>
      <c r="K21" s="12" t="str">
        <f>IFERROR(VLOOKUP($A21,'All Running Order working doc'!$A$4:$CO$60,K$100,FALSE),"-")</f>
        <v>-</v>
      </c>
      <c r="L21" s="12" t="str">
        <f>IFERROR(VLOOKUP($A21,'All Running Order working doc'!$A$4:$CO$60,L$100,FALSE),"-")</f>
        <v>-</v>
      </c>
      <c r="M21" s="12" t="str">
        <f>IFERROR(VLOOKUP($A21,'All Running Order working doc'!$A$4:$CO$60,M$100,FALSE),"-")</f>
        <v>-</v>
      </c>
      <c r="N21" s="12" t="str">
        <f>IFERROR(VLOOKUP($A21,'All Running Order working doc'!$A$4:$CO$60,N$100,FALSE),"-")</f>
        <v>-</v>
      </c>
      <c r="O21" s="12" t="str">
        <f>IFERROR(VLOOKUP($A21,'All Running Order working doc'!$A$4:$CO$60,O$100,FALSE),"-")</f>
        <v>-</v>
      </c>
      <c r="P21" s="12" t="str">
        <f>IFERROR(VLOOKUP($A21,'All Running Order working doc'!$A$4:$CO$60,P$100,FALSE),"-")</f>
        <v>-</v>
      </c>
      <c r="Q21" s="12" t="str">
        <f>IFERROR(VLOOKUP($A21,'All Running Order working doc'!$A$4:$CO$60,Q$100,FALSE),"-")</f>
        <v>-</v>
      </c>
      <c r="R21" s="12" t="str">
        <f>IFERROR(VLOOKUP($A21,'All Running Order working doc'!$A$4:$CO$60,R$100,FALSE),"-")</f>
        <v>-</v>
      </c>
      <c r="S21" s="12" t="str">
        <f>IFERROR(VLOOKUP($A21,'All Running Order working doc'!$A$4:$CO$60,S$100,FALSE),"-")</f>
        <v>-</v>
      </c>
      <c r="T21" s="12" t="str">
        <f>IFERROR(VLOOKUP($A21,'All Running Order working doc'!$A$4:$CO$60,T$100,FALSE),"-")</f>
        <v>-</v>
      </c>
      <c r="U21" s="12" t="str">
        <f>IFERROR(VLOOKUP($A21,'All Running Order working doc'!$A$4:$CO$60,U$100,FALSE),"-")</f>
        <v>-</v>
      </c>
      <c r="V21" s="12" t="str">
        <f>IFERROR(VLOOKUP($A21,'All Running Order working doc'!$A$4:$CO$60,V$100,FALSE),"-")</f>
        <v>-</v>
      </c>
      <c r="W21" s="12" t="str">
        <f>IFERROR(VLOOKUP($A21,'All Running Order working doc'!$A$4:$CO$60,W$100,FALSE),"-")</f>
        <v>-</v>
      </c>
      <c r="X21" s="12" t="str">
        <f>IFERROR(VLOOKUP($A21,'All Running Order working doc'!$A$4:$CO$60,X$100,FALSE),"-")</f>
        <v>-</v>
      </c>
      <c r="Y21" s="12" t="str">
        <f>IFERROR(VLOOKUP($A21,'All Running Order working doc'!$A$4:$CO$60,Y$100,FALSE),"-")</f>
        <v>-</v>
      </c>
      <c r="Z21" s="12" t="str">
        <f>IFERROR(VLOOKUP($A21,'All Running Order working doc'!$A$4:$CO$60,Z$100,FALSE),"-")</f>
        <v>-</v>
      </c>
      <c r="AA21" s="12" t="str">
        <f>IFERROR(VLOOKUP($A21,'All Running Order working doc'!$A$4:$CO$60,AA$100,FALSE),"-")</f>
        <v>-</v>
      </c>
      <c r="AB21" s="12" t="str">
        <f>IFERROR(VLOOKUP($A21,'All Running Order working doc'!$A$4:$CO$60,AB$100,FALSE),"-")</f>
        <v>-</v>
      </c>
      <c r="AC21" s="12" t="str">
        <f>IFERROR(VLOOKUP($A21,'All Running Order working doc'!$A$4:$CO$60,AC$100,FALSE),"-")</f>
        <v>-</v>
      </c>
      <c r="AD21" s="12" t="str">
        <f>IFERROR(VLOOKUP($A21,'All Running Order working doc'!$A$4:$CO$60,AD$100,FALSE),"-")</f>
        <v>-</v>
      </c>
      <c r="AE21" s="12" t="str">
        <f>IFERROR(VLOOKUP($A21,'All Running Order working doc'!$A$4:$CO$60,AE$100,FALSE),"-")</f>
        <v>-</v>
      </c>
      <c r="AF21" s="12" t="str">
        <f>IFERROR(VLOOKUP($A21,'All Running Order working doc'!$A$4:$CO$60,AF$100,FALSE),"-")</f>
        <v>-</v>
      </c>
      <c r="AG21" s="12" t="str">
        <f>IFERROR(VLOOKUP($A21,'All Running Order working doc'!$A$4:$CO$60,AG$100,FALSE),"-")</f>
        <v>-</v>
      </c>
      <c r="AH21" s="12" t="str">
        <f>IFERROR(VLOOKUP($A21,'All Running Order working doc'!$A$4:$CO$60,AH$100,FALSE),"-")</f>
        <v>-</v>
      </c>
      <c r="AI21" s="12" t="str">
        <f>IFERROR(VLOOKUP($A21,'All Running Order working doc'!$A$4:$CO$60,AI$100,FALSE),"-")</f>
        <v>-</v>
      </c>
      <c r="AJ21" s="12" t="str">
        <f>IFERROR(VLOOKUP($A21,'All Running Order working doc'!$A$4:$CO$60,AJ$100,FALSE),"-")</f>
        <v>-</v>
      </c>
      <c r="AK21" s="12" t="str">
        <f>IFERROR(VLOOKUP($A21,'All Running Order working doc'!$A$4:$CO$60,AK$100,FALSE),"-")</f>
        <v>-</v>
      </c>
      <c r="AL21" s="12" t="str">
        <f>IFERROR(VLOOKUP($A21,'All Running Order working doc'!$A$4:$CO$60,AL$100,FALSE),"-")</f>
        <v>-</v>
      </c>
      <c r="AM21" s="12" t="str">
        <f>IFERROR(VLOOKUP($A21,'All Running Order working doc'!$A$4:$CO$60,AM$100,FALSE),"-")</f>
        <v>-</v>
      </c>
      <c r="AN21" s="12" t="str">
        <f>IFERROR(VLOOKUP($A21,'All Running Order working doc'!$A$4:$CO$60,AN$100,FALSE),"-")</f>
        <v>-</v>
      </c>
      <c r="AO21" s="12" t="str">
        <f>IFERROR(VLOOKUP($A21,'All Running Order working doc'!$A$4:$CO$60,AO$100,FALSE),"-")</f>
        <v>-</v>
      </c>
      <c r="AP21" s="12" t="str">
        <f>IFERROR(VLOOKUP($A21,'All Running Order working doc'!$A$4:$CO$60,AP$100,FALSE),"-")</f>
        <v>-</v>
      </c>
      <c r="AQ21" s="12" t="str">
        <f>IFERROR(VLOOKUP($A21,'All Running Order working doc'!$A$4:$CO$60,AQ$100,FALSE),"-")</f>
        <v>-</v>
      </c>
      <c r="AR21" s="12" t="str">
        <f>IFERROR(VLOOKUP($A21,'All Running Order working doc'!$A$4:$CO$60,AR$100,FALSE),"-")</f>
        <v>-</v>
      </c>
      <c r="AS21" s="12" t="str">
        <f>IFERROR(VLOOKUP($A21,'All Running Order working doc'!$A$4:$CO$60,AS$100,FALSE),"-")</f>
        <v>-</v>
      </c>
      <c r="AT21" s="12" t="str">
        <f>IFERROR(VLOOKUP($A21,'All Running Order working doc'!$A$4:$CO$60,AT$100,FALSE),"-")</f>
        <v>-</v>
      </c>
      <c r="AU21" s="12" t="str">
        <f>IFERROR(VLOOKUP($A21,'All Running Order working doc'!$A$4:$CO$60,AU$100,FALSE),"-")</f>
        <v>-</v>
      </c>
      <c r="AV21" s="12" t="str">
        <f>IFERROR(VLOOKUP($A21,'All Running Order working doc'!$A$4:$CO$60,AV$100,FALSE),"-")</f>
        <v>-</v>
      </c>
      <c r="AW21" s="12" t="str">
        <f>IFERROR(VLOOKUP($A21,'All Running Order working doc'!$A$4:$CO$60,AW$100,FALSE),"-")</f>
        <v>-</v>
      </c>
      <c r="AX21" s="12" t="str">
        <f>IFERROR(VLOOKUP($A21,'All Running Order working doc'!$A$4:$CO$60,AX$100,FALSE),"-")</f>
        <v>-</v>
      </c>
      <c r="AY21" s="12" t="str">
        <f>IFERROR(VLOOKUP($A21,'All Running Order working doc'!$A$4:$CO$60,AY$100,FALSE),"-")</f>
        <v>-</v>
      </c>
      <c r="AZ21" s="12" t="str">
        <f>IFERROR(VLOOKUP($A21,'All Running Order working doc'!$A$4:$CO$60,AZ$100,FALSE),"-")</f>
        <v>-</v>
      </c>
      <c r="BA21" s="12" t="str">
        <f>IFERROR(VLOOKUP($A21,'All Running Order working doc'!$A$4:$CO$60,BA$100,FALSE),"-")</f>
        <v>-</v>
      </c>
      <c r="BB21" s="12" t="str">
        <f>IFERROR(VLOOKUP($A21,'All Running Order working doc'!$A$4:$CO$60,BB$100,FALSE),"-")</f>
        <v>-</v>
      </c>
      <c r="BC21" s="12" t="str">
        <f>IFERROR(VLOOKUP($A21,'All Running Order working doc'!$A$4:$CO$60,BC$100,FALSE),"-")</f>
        <v>-</v>
      </c>
      <c r="BD21" s="12" t="str">
        <f>IFERROR(VLOOKUP($A21,'All Running Order working doc'!$A$4:$CO$60,BD$100,FALSE),"-")</f>
        <v>-</v>
      </c>
      <c r="BE21" s="12" t="str">
        <f>IFERROR(VLOOKUP($A21,'All Running Order working doc'!$A$4:$CO$60,BE$100,FALSE),"-")</f>
        <v>-</v>
      </c>
      <c r="BF21" s="12" t="str">
        <f>IFERROR(VLOOKUP($A21,'All Running Order working doc'!$A$4:$CO$60,BF$100,FALSE),"-")</f>
        <v>-</v>
      </c>
      <c r="BG21" s="12" t="str">
        <f>IFERROR(VLOOKUP($A21,'All Running Order working doc'!$A$4:$CO$60,BG$100,FALSE),"-")</f>
        <v>-</v>
      </c>
      <c r="BH21" s="12" t="str">
        <f>IFERROR(VLOOKUP($A21,'All Running Order working doc'!$A$4:$CO$60,BH$100,FALSE),"-")</f>
        <v>-</v>
      </c>
      <c r="BI21" s="12" t="str">
        <f>IFERROR(VLOOKUP($A21,'All Running Order working doc'!$A$4:$CO$60,BI$100,FALSE),"-")</f>
        <v>-</v>
      </c>
      <c r="BJ21" s="12" t="str">
        <f>IFERROR(VLOOKUP($A21,'All Running Order working doc'!$A$4:$CO$60,BJ$100,FALSE),"-")</f>
        <v>-</v>
      </c>
      <c r="BK21" s="12" t="str">
        <f>IFERROR(VLOOKUP($A21,'All Running Order working doc'!$A$4:$CO$60,BK$100,FALSE),"-")</f>
        <v>-</v>
      </c>
      <c r="BL21" s="12" t="str">
        <f>IFERROR(VLOOKUP($A21,'All Running Order working doc'!$A$4:$CO$60,BL$100,FALSE),"-")</f>
        <v>-</v>
      </c>
      <c r="BM21" s="12" t="str">
        <f>IFERROR(VLOOKUP($A21,'All Running Order working doc'!$A$4:$CO$60,BM$100,FALSE),"-")</f>
        <v>-</v>
      </c>
      <c r="BN21" s="12" t="str">
        <f>IFERROR(VLOOKUP($A21,'All Running Order working doc'!$A$4:$CO$60,BN$100,FALSE),"-")</f>
        <v>-</v>
      </c>
      <c r="BO21" s="12" t="str">
        <f>IFERROR(VLOOKUP($A21,'All Running Order working doc'!$A$4:$CO$60,BO$100,FALSE),"-")</f>
        <v>-</v>
      </c>
      <c r="BP21" s="12" t="str">
        <f>IFERROR(VLOOKUP($A21,'All Running Order working doc'!$A$4:$CO$60,BP$100,FALSE),"-")</f>
        <v>-</v>
      </c>
      <c r="BQ21" s="12" t="str">
        <f>IFERROR(VLOOKUP($A21,'All Running Order working doc'!$A$4:$CO$60,BQ$100,FALSE),"-")</f>
        <v>-</v>
      </c>
      <c r="BR21" s="12" t="str">
        <f>IFERROR(VLOOKUP($A21,'All Running Order working doc'!$A$4:$CO$60,BR$100,FALSE),"-")</f>
        <v>-</v>
      </c>
      <c r="BS21" s="12" t="str">
        <f>IFERROR(VLOOKUP($A21,'All Running Order working doc'!$A$4:$CO$60,BS$100,FALSE),"-")</f>
        <v>-</v>
      </c>
      <c r="BT21" s="12" t="str">
        <f>IFERROR(VLOOKUP($A21,'All Running Order working doc'!$A$4:$CO$60,BT$100,FALSE),"-")</f>
        <v>-</v>
      </c>
      <c r="BU21" s="12" t="str">
        <f>IFERROR(VLOOKUP($A21,'All Running Order working doc'!$A$4:$CO$60,BU$100,FALSE),"-")</f>
        <v>-</v>
      </c>
      <c r="BV21" s="12" t="str">
        <f>IFERROR(VLOOKUP($A21,'All Running Order working doc'!$A$4:$CO$60,BV$100,FALSE),"-")</f>
        <v>-</v>
      </c>
      <c r="BW21" s="12" t="str">
        <f>IFERROR(VLOOKUP($A21,'All Running Order working doc'!$A$4:$CO$60,BW$100,FALSE),"-")</f>
        <v>-</v>
      </c>
      <c r="BX21" s="12" t="str">
        <f>IFERROR(VLOOKUP($A21,'All Running Order working doc'!$A$4:$CO$60,BX$100,FALSE),"-")</f>
        <v>-</v>
      </c>
      <c r="BY21" s="12" t="str">
        <f>IFERROR(VLOOKUP($A21,'All Running Order working doc'!$A$4:$CO$60,BY$100,FALSE),"-")</f>
        <v>-</v>
      </c>
      <c r="BZ21" s="12" t="str">
        <f>IFERROR(VLOOKUP($A21,'All Running Order working doc'!$A$4:$CO$60,BZ$100,FALSE),"-")</f>
        <v>-</v>
      </c>
      <c r="CA21" s="12" t="str">
        <f>IFERROR(VLOOKUP($A21,'All Running Order working doc'!$A$4:$CO$60,CA$100,FALSE),"-")</f>
        <v>-</v>
      </c>
      <c r="CB21" s="12" t="str">
        <f>IFERROR(VLOOKUP($A21,'All Running Order working doc'!$A$4:$CO$60,CB$100,FALSE),"-")</f>
        <v>-</v>
      </c>
      <c r="CC21" s="12" t="str">
        <f>IFERROR(VLOOKUP($A21,'All Running Order working doc'!$A$4:$CO$60,CC$100,FALSE),"-")</f>
        <v>-</v>
      </c>
      <c r="CD21" s="12" t="str">
        <f>IFERROR(VLOOKUP($A21,'All Running Order working doc'!$A$4:$CO$60,CD$100,FALSE),"-")</f>
        <v>-</v>
      </c>
      <c r="CE21" s="12" t="str">
        <f>IFERROR(VLOOKUP($A21,'All Running Order working doc'!$A$4:$CO$60,CE$100,FALSE),"-")</f>
        <v>-</v>
      </c>
      <c r="CF21" s="12" t="str">
        <f>IFERROR(VLOOKUP($A21,'All Running Order working doc'!$A$4:$CO$60,CF$100,FALSE),"-")</f>
        <v>-</v>
      </c>
      <c r="CG21" s="12" t="str">
        <f>IFERROR(VLOOKUP($A21,'All Running Order working doc'!$A$4:$CO$60,CG$100,FALSE),"-")</f>
        <v>-</v>
      </c>
      <c r="CH21" s="12" t="str">
        <f>IFERROR(VLOOKUP($A21,'All Running Order working doc'!$A$4:$CO$60,CH$100,FALSE),"-")</f>
        <v>-</v>
      </c>
      <c r="CI21" s="12" t="str">
        <f>IFERROR(VLOOKUP($A21,'All Running Order working doc'!$A$4:$CO$60,CI$100,FALSE),"-")</f>
        <v>-</v>
      </c>
      <c r="CJ21" s="12" t="str">
        <f>IFERROR(VLOOKUP($A21,'All Running Order working doc'!$A$4:$CO$60,CJ$100,FALSE),"-")</f>
        <v>-</v>
      </c>
      <c r="CK21" s="12" t="str">
        <f>IFERROR(VLOOKUP($A21,'All Running Order working doc'!$A$4:$CO$60,CK$100,FALSE),"-")</f>
        <v>-</v>
      </c>
      <c r="CL21" s="12" t="str">
        <f>IFERROR(VLOOKUP($A21,'All Running Order working doc'!$A$4:$CO$60,CL$100,FALSE),"-")</f>
        <v>-</v>
      </c>
      <c r="CM21" s="12" t="str">
        <f>IFERROR(VLOOKUP($A21,'All Running Order working doc'!$A$4:$CO$60,CM$100,FALSE),"-")</f>
        <v>-</v>
      </c>
      <c r="CN21" s="12" t="str">
        <f>IFERROR(VLOOKUP($A21,'All Running Order working doc'!$A$4:$CO$60,CN$100,FALSE),"-")</f>
        <v>-</v>
      </c>
      <c r="CQ21" s="3">
        <v>18</v>
      </c>
    </row>
    <row r="22" spans="1:95" x14ac:dyDescent="0.3">
      <c r="A22" s="3" t="str">
        <f>CONCATENATE(Constants!$B$3,CQ22,)</f>
        <v>Red Live19</v>
      </c>
      <c r="B22" s="12" t="str">
        <f>IFERROR(VLOOKUP($A22,'All Running Order working doc'!$A$4:$CO$60,B$100,FALSE),"-")</f>
        <v>-</v>
      </c>
      <c r="C22" s="12" t="str">
        <f>IFERROR(VLOOKUP($A22,'All Running Order working doc'!$A$4:$CO$60,C$100,FALSE),"-")</f>
        <v>-</v>
      </c>
      <c r="D22" s="12" t="str">
        <f>IFERROR(VLOOKUP($A22,'All Running Order working doc'!$A$4:$CO$60,D$100,FALSE),"-")</f>
        <v>-</v>
      </c>
      <c r="E22" s="12" t="str">
        <f>IFERROR(VLOOKUP($A22,'All Running Order working doc'!$A$4:$CO$60,E$100,FALSE),"-")</f>
        <v>-</v>
      </c>
      <c r="F22" s="12" t="str">
        <f>IFERROR(VLOOKUP($A22,'All Running Order working doc'!$A$4:$CO$60,F$100,FALSE),"-")</f>
        <v>-</v>
      </c>
      <c r="G22" s="12" t="str">
        <f>IFERROR(VLOOKUP($A22,'All Running Order working doc'!$A$4:$CO$60,G$100,FALSE),"-")</f>
        <v>-</v>
      </c>
      <c r="H22" s="12" t="str">
        <f>IFERROR(VLOOKUP($A22,'All Running Order working doc'!$A$4:$CO$60,H$100,FALSE),"-")</f>
        <v>-</v>
      </c>
      <c r="I22" s="12" t="str">
        <f>IFERROR(VLOOKUP($A22,'All Running Order working doc'!$A$4:$CO$60,I$100,FALSE),"-")</f>
        <v>-</v>
      </c>
      <c r="J22" s="12" t="str">
        <f>IFERROR(VLOOKUP($A22,'All Running Order working doc'!$A$4:$CO$60,J$100,FALSE),"-")</f>
        <v>-</v>
      </c>
      <c r="K22" s="12" t="str">
        <f>IFERROR(VLOOKUP($A22,'All Running Order working doc'!$A$4:$CO$60,K$100,FALSE),"-")</f>
        <v>-</v>
      </c>
      <c r="L22" s="12" t="str">
        <f>IFERROR(VLOOKUP($A22,'All Running Order working doc'!$A$4:$CO$60,L$100,FALSE),"-")</f>
        <v>-</v>
      </c>
      <c r="M22" s="12" t="str">
        <f>IFERROR(VLOOKUP($A22,'All Running Order working doc'!$A$4:$CO$60,M$100,FALSE),"-")</f>
        <v>-</v>
      </c>
      <c r="N22" s="12" t="str">
        <f>IFERROR(VLOOKUP($A22,'All Running Order working doc'!$A$4:$CO$60,N$100,FALSE),"-")</f>
        <v>-</v>
      </c>
      <c r="O22" s="12" t="str">
        <f>IFERROR(VLOOKUP($A22,'All Running Order working doc'!$A$4:$CO$60,O$100,FALSE),"-")</f>
        <v>-</v>
      </c>
      <c r="P22" s="12" t="str">
        <f>IFERROR(VLOOKUP($A22,'All Running Order working doc'!$A$4:$CO$60,P$100,FALSE),"-")</f>
        <v>-</v>
      </c>
      <c r="Q22" s="12" t="str">
        <f>IFERROR(VLOOKUP($A22,'All Running Order working doc'!$A$4:$CO$60,Q$100,FALSE),"-")</f>
        <v>-</v>
      </c>
      <c r="R22" s="12" t="str">
        <f>IFERROR(VLOOKUP($A22,'All Running Order working doc'!$A$4:$CO$60,R$100,FALSE),"-")</f>
        <v>-</v>
      </c>
      <c r="S22" s="12" t="str">
        <f>IFERROR(VLOOKUP($A22,'All Running Order working doc'!$A$4:$CO$60,S$100,FALSE),"-")</f>
        <v>-</v>
      </c>
      <c r="T22" s="12" t="str">
        <f>IFERROR(VLOOKUP($A22,'All Running Order working doc'!$A$4:$CO$60,T$100,FALSE),"-")</f>
        <v>-</v>
      </c>
      <c r="U22" s="12" t="str">
        <f>IFERROR(VLOOKUP($A22,'All Running Order working doc'!$A$4:$CO$60,U$100,FALSE),"-")</f>
        <v>-</v>
      </c>
      <c r="V22" s="12" t="str">
        <f>IFERROR(VLOOKUP($A22,'All Running Order working doc'!$A$4:$CO$60,V$100,FALSE),"-")</f>
        <v>-</v>
      </c>
      <c r="W22" s="12" t="str">
        <f>IFERROR(VLOOKUP($A22,'All Running Order working doc'!$A$4:$CO$60,W$100,FALSE),"-")</f>
        <v>-</v>
      </c>
      <c r="X22" s="12" t="str">
        <f>IFERROR(VLOOKUP($A22,'All Running Order working doc'!$A$4:$CO$60,X$100,FALSE),"-")</f>
        <v>-</v>
      </c>
      <c r="Y22" s="12" t="str">
        <f>IFERROR(VLOOKUP($A22,'All Running Order working doc'!$A$4:$CO$60,Y$100,FALSE),"-")</f>
        <v>-</v>
      </c>
      <c r="Z22" s="12" t="str">
        <f>IFERROR(VLOOKUP($A22,'All Running Order working doc'!$A$4:$CO$60,Z$100,FALSE),"-")</f>
        <v>-</v>
      </c>
      <c r="AA22" s="12" t="str">
        <f>IFERROR(VLOOKUP($A22,'All Running Order working doc'!$A$4:$CO$60,AA$100,FALSE),"-")</f>
        <v>-</v>
      </c>
      <c r="AB22" s="12" t="str">
        <f>IFERROR(VLOOKUP($A22,'All Running Order working doc'!$A$4:$CO$60,AB$100,FALSE),"-")</f>
        <v>-</v>
      </c>
      <c r="AC22" s="12" t="str">
        <f>IFERROR(VLOOKUP($A22,'All Running Order working doc'!$A$4:$CO$60,AC$100,FALSE),"-")</f>
        <v>-</v>
      </c>
      <c r="AD22" s="12" t="str">
        <f>IFERROR(VLOOKUP($A22,'All Running Order working doc'!$A$4:$CO$60,AD$100,FALSE),"-")</f>
        <v>-</v>
      </c>
      <c r="AE22" s="12" t="str">
        <f>IFERROR(VLOOKUP($A22,'All Running Order working doc'!$A$4:$CO$60,AE$100,FALSE),"-")</f>
        <v>-</v>
      </c>
      <c r="AF22" s="12" t="str">
        <f>IFERROR(VLOOKUP($A22,'All Running Order working doc'!$A$4:$CO$60,AF$100,FALSE),"-")</f>
        <v>-</v>
      </c>
      <c r="AG22" s="12" t="str">
        <f>IFERROR(VLOOKUP($A22,'All Running Order working doc'!$A$4:$CO$60,AG$100,FALSE),"-")</f>
        <v>-</v>
      </c>
      <c r="AH22" s="12" t="str">
        <f>IFERROR(VLOOKUP($A22,'All Running Order working doc'!$A$4:$CO$60,AH$100,FALSE),"-")</f>
        <v>-</v>
      </c>
      <c r="AI22" s="12" t="str">
        <f>IFERROR(VLOOKUP($A22,'All Running Order working doc'!$A$4:$CO$60,AI$100,FALSE),"-")</f>
        <v>-</v>
      </c>
      <c r="AJ22" s="12" t="str">
        <f>IFERROR(VLOOKUP($A22,'All Running Order working doc'!$A$4:$CO$60,AJ$100,FALSE),"-")</f>
        <v>-</v>
      </c>
      <c r="AK22" s="12" t="str">
        <f>IFERROR(VLOOKUP($A22,'All Running Order working doc'!$A$4:$CO$60,AK$100,FALSE),"-")</f>
        <v>-</v>
      </c>
      <c r="AL22" s="12" t="str">
        <f>IFERROR(VLOOKUP($A22,'All Running Order working doc'!$A$4:$CO$60,AL$100,FALSE),"-")</f>
        <v>-</v>
      </c>
      <c r="AM22" s="12" t="str">
        <f>IFERROR(VLOOKUP($A22,'All Running Order working doc'!$A$4:$CO$60,AM$100,FALSE),"-")</f>
        <v>-</v>
      </c>
      <c r="AN22" s="12" t="str">
        <f>IFERROR(VLOOKUP($A22,'All Running Order working doc'!$A$4:$CO$60,AN$100,FALSE),"-")</f>
        <v>-</v>
      </c>
      <c r="AO22" s="12" t="str">
        <f>IFERROR(VLOOKUP($A22,'All Running Order working doc'!$A$4:$CO$60,AO$100,FALSE),"-")</f>
        <v>-</v>
      </c>
      <c r="AP22" s="12" t="str">
        <f>IFERROR(VLOOKUP($A22,'All Running Order working doc'!$A$4:$CO$60,AP$100,FALSE),"-")</f>
        <v>-</v>
      </c>
      <c r="AQ22" s="12" t="str">
        <f>IFERROR(VLOOKUP($A22,'All Running Order working doc'!$A$4:$CO$60,AQ$100,FALSE),"-")</f>
        <v>-</v>
      </c>
      <c r="AR22" s="12" t="str">
        <f>IFERROR(VLOOKUP($A22,'All Running Order working doc'!$A$4:$CO$60,AR$100,FALSE),"-")</f>
        <v>-</v>
      </c>
      <c r="AS22" s="12" t="str">
        <f>IFERROR(VLOOKUP($A22,'All Running Order working doc'!$A$4:$CO$60,AS$100,FALSE),"-")</f>
        <v>-</v>
      </c>
      <c r="AT22" s="12" t="str">
        <f>IFERROR(VLOOKUP($A22,'All Running Order working doc'!$A$4:$CO$60,AT$100,FALSE),"-")</f>
        <v>-</v>
      </c>
      <c r="AU22" s="12" t="str">
        <f>IFERROR(VLOOKUP($A22,'All Running Order working doc'!$A$4:$CO$60,AU$100,FALSE),"-")</f>
        <v>-</v>
      </c>
      <c r="AV22" s="12" t="str">
        <f>IFERROR(VLOOKUP($A22,'All Running Order working doc'!$A$4:$CO$60,AV$100,FALSE),"-")</f>
        <v>-</v>
      </c>
      <c r="AW22" s="12" t="str">
        <f>IFERROR(VLOOKUP($A22,'All Running Order working doc'!$A$4:$CO$60,AW$100,FALSE),"-")</f>
        <v>-</v>
      </c>
      <c r="AX22" s="12" t="str">
        <f>IFERROR(VLOOKUP($A22,'All Running Order working doc'!$A$4:$CO$60,AX$100,FALSE),"-")</f>
        <v>-</v>
      </c>
      <c r="AY22" s="12" t="str">
        <f>IFERROR(VLOOKUP($A22,'All Running Order working doc'!$A$4:$CO$60,AY$100,FALSE),"-")</f>
        <v>-</v>
      </c>
      <c r="AZ22" s="12" t="str">
        <f>IFERROR(VLOOKUP($A22,'All Running Order working doc'!$A$4:$CO$60,AZ$100,FALSE),"-")</f>
        <v>-</v>
      </c>
      <c r="BA22" s="12" t="str">
        <f>IFERROR(VLOOKUP($A22,'All Running Order working doc'!$A$4:$CO$60,BA$100,FALSE),"-")</f>
        <v>-</v>
      </c>
      <c r="BB22" s="12" t="str">
        <f>IFERROR(VLOOKUP($A22,'All Running Order working doc'!$A$4:$CO$60,BB$100,FALSE),"-")</f>
        <v>-</v>
      </c>
      <c r="BC22" s="12" t="str">
        <f>IFERROR(VLOOKUP($A22,'All Running Order working doc'!$A$4:$CO$60,BC$100,FALSE),"-")</f>
        <v>-</v>
      </c>
      <c r="BD22" s="12" t="str">
        <f>IFERROR(VLOOKUP($A22,'All Running Order working doc'!$A$4:$CO$60,BD$100,FALSE),"-")</f>
        <v>-</v>
      </c>
      <c r="BE22" s="12" t="str">
        <f>IFERROR(VLOOKUP($A22,'All Running Order working doc'!$A$4:$CO$60,BE$100,FALSE),"-")</f>
        <v>-</v>
      </c>
      <c r="BF22" s="12" t="str">
        <f>IFERROR(VLOOKUP($A22,'All Running Order working doc'!$A$4:$CO$60,BF$100,FALSE),"-")</f>
        <v>-</v>
      </c>
      <c r="BG22" s="12" t="str">
        <f>IFERROR(VLOOKUP($A22,'All Running Order working doc'!$A$4:$CO$60,BG$100,FALSE),"-")</f>
        <v>-</v>
      </c>
      <c r="BH22" s="12" t="str">
        <f>IFERROR(VLOOKUP($A22,'All Running Order working doc'!$A$4:$CO$60,BH$100,FALSE),"-")</f>
        <v>-</v>
      </c>
      <c r="BI22" s="12" t="str">
        <f>IFERROR(VLOOKUP($A22,'All Running Order working doc'!$A$4:$CO$60,BI$100,FALSE),"-")</f>
        <v>-</v>
      </c>
      <c r="BJ22" s="12" t="str">
        <f>IFERROR(VLOOKUP($A22,'All Running Order working doc'!$A$4:$CO$60,BJ$100,FALSE),"-")</f>
        <v>-</v>
      </c>
      <c r="BK22" s="12" t="str">
        <f>IFERROR(VLOOKUP($A22,'All Running Order working doc'!$A$4:$CO$60,BK$100,FALSE),"-")</f>
        <v>-</v>
      </c>
      <c r="BL22" s="12" t="str">
        <f>IFERROR(VLOOKUP($A22,'All Running Order working doc'!$A$4:$CO$60,BL$100,FALSE),"-")</f>
        <v>-</v>
      </c>
      <c r="BM22" s="12" t="str">
        <f>IFERROR(VLOOKUP($A22,'All Running Order working doc'!$A$4:$CO$60,BM$100,FALSE),"-")</f>
        <v>-</v>
      </c>
      <c r="BN22" s="12" t="str">
        <f>IFERROR(VLOOKUP($A22,'All Running Order working doc'!$A$4:$CO$60,BN$100,FALSE),"-")</f>
        <v>-</v>
      </c>
      <c r="BO22" s="12" t="str">
        <f>IFERROR(VLOOKUP($A22,'All Running Order working doc'!$A$4:$CO$60,BO$100,FALSE),"-")</f>
        <v>-</v>
      </c>
      <c r="BP22" s="12" t="str">
        <f>IFERROR(VLOOKUP($A22,'All Running Order working doc'!$A$4:$CO$60,BP$100,FALSE),"-")</f>
        <v>-</v>
      </c>
      <c r="BQ22" s="12" t="str">
        <f>IFERROR(VLOOKUP($A22,'All Running Order working doc'!$A$4:$CO$60,BQ$100,FALSE),"-")</f>
        <v>-</v>
      </c>
      <c r="BR22" s="12" t="str">
        <f>IFERROR(VLOOKUP($A22,'All Running Order working doc'!$A$4:$CO$60,BR$100,FALSE),"-")</f>
        <v>-</v>
      </c>
      <c r="BS22" s="12" t="str">
        <f>IFERROR(VLOOKUP($A22,'All Running Order working doc'!$A$4:$CO$60,BS$100,FALSE),"-")</f>
        <v>-</v>
      </c>
      <c r="BT22" s="12" t="str">
        <f>IFERROR(VLOOKUP($A22,'All Running Order working doc'!$A$4:$CO$60,BT$100,FALSE),"-")</f>
        <v>-</v>
      </c>
      <c r="BU22" s="12" t="str">
        <f>IFERROR(VLOOKUP($A22,'All Running Order working doc'!$A$4:$CO$60,BU$100,FALSE),"-")</f>
        <v>-</v>
      </c>
      <c r="BV22" s="12" t="str">
        <f>IFERROR(VLOOKUP($A22,'All Running Order working doc'!$A$4:$CO$60,BV$100,FALSE),"-")</f>
        <v>-</v>
      </c>
      <c r="BW22" s="12" t="str">
        <f>IFERROR(VLOOKUP($A22,'All Running Order working doc'!$A$4:$CO$60,BW$100,FALSE),"-")</f>
        <v>-</v>
      </c>
      <c r="BX22" s="12" t="str">
        <f>IFERROR(VLOOKUP($A22,'All Running Order working doc'!$A$4:$CO$60,BX$100,FALSE),"-")</f>
        <v>-</v>
      </c>
      <c r="BY22" s="12" t="str">
        <f>IFERROR(VLOOKUP($A22,'All Running Order working doc'!$A$4:$CO$60,BY$100,FALSE),"-")</f>
        <v>-</v>
      </c>
      <c r="BZ22" s="12" t="str">
        <f>IFERROR(VLOOKUP($A22,'All Running Order working doc'!$A$4:$CO$60,BZ$100,FALSE),"-")</f>
        <v>-</v>
      </c>
      <c r="CA22" s="12" t="str">
        <f>IFERROR(VLOOKUP($A22,'All Running Order working doc'!$A$4:$CO$60,CA$100,FALSE),"-")</f>
        <v>-</v>
      </c>
      <c r="CB22" s="12" t="str">
        <f>IFERROR(VLOOKUP($A22,'All Running Order working doc'!$A$4:$CO$60,CB$100,FALSE),"-")</f>
        <v>-</v>
      </c>
      <c r="CC22" s="12" t="str">
        <f>IFERROR(VLOOKUP($A22,'All Running Order working doc'!$A$4:$CO$60,CC$100,FALSE),"-")</f>
        <v>-</v>
      </c>
      <c r="CD22" s="12" t="str">
        <f>IFERROR(VLOOKUP($A22,'All Running Order working doc'!$A$4:$CO$60,CD$100,FALSE),"-")</f>
        <v>-</v>
      </c>
      <c r="CE22" s="12" t="str">
        <f>IFERROR(VLOOKUP($A22,'All Running Order working doc'!$A$4:$CO$60,CE$100,FALSE),"-")</f>
        <v>-</v>
      </c>
      <c r="CF22" s="12" t="str">
        <f>IFERROR(VLOOKUP($A22,'All Running Order working doc'!$A$4:$CO$60,CF$100,FALSE),"-")</f>
        <v>-</v>
      </c>
      <c r="CG22" s="12" t="str">
        <f>IFERROR(VLOOKUP($A22,'All Running Order working doc'!$A$4:$CO$60,CG$100,FALSE),"-")</f>
        <v>-</v>
      </c>
      <c r="CH22" s="12" t="str">
        <f>IFERROR(VLOOKUP($A22,'All Running Order working doc'!$A$4:$CO$60,CH$100,FALSE),"-")</f>
        <v>-</v>
      </c>
      <c r="CI22" s="12" t="str">
        <f>IFERROR(VLOOKUP($A22,'All Running Order working doc'!$A$4:$CO$60,CI$100,FALSE),"-")</f>
        <v>-</v>
      </c>
      <c r="CJ22" s="12" t="str">
        <f>IFERROR(VLOOKUP($A22,'All Running Order working doc'!$A$4:$CO$60,CJ$100,FALSE),"-")</f>
        <v>-</v>
      </c>
      <c r="CK22" s="12" t="str">
        <f>IFERROR(VLOOKUP($A22,'All Running Order working doc'!$A$4:$CO$60,CK$100,FALSE),"-")</f>
        <v>-</v>
      </c>
      <c r="CL22" s="12" t="str">
        <f>IFERROR(VLOOKUP($A22,'All Running Order working doc'!$A$4:$CO$60,CL$100,FALSE),"-")</f>
        <v>-</v>
      </c>
      <c r="CM22" s="12" t="str">
        <f>IFERROR(VLOOKUP($A22,'All Running Order working doc'!$A$4:$CO$60,CM$100,FALSE),"-")</f>
        <v>-</v>
      </c>
      <c r="CN22" s="12" t="str">
        <f>IFERROR(VLOOKUP($A22,'All Running Order working doc'!$A$4:$CO$60,CN$100,FALSE),"-")</f>
        <v>-</v>
      </c>
      <c r="CQ22" s="3">
        <v>19</v>
      </c>
    </row>
    <row r="23" spans="1:95" x14ac:dyDescent="0.3">
      <c r="A23" s="3" t="str">
        <f>CONCATENATE(Constants!$B$3,CQ23,)</f>
        <v>Red Live20</v>
      </c>
      <c r="B23" s="12" t="str">
        <f>IFERROR(VLOOKUP($A23,'All Running Order working doc'!$A$4:$CO$60,B$100,FALSE),"-")</f>
        <v>-</v>
      </c>
      <c r="C23" s="12" t="str">
        <f>IFERROR(VLOOKUP($A23,'All Running Order working doc'!$A$4:$CO$60,C$100,FALSE),"-")</f>
        <v>-</v>
      </c>
      <c r="D23" s="12" t="str">
        <f>IFERROR(VLOOKUP($A23,'All Running Order working doc'!$A$4:$CO$60,D$100,FALSE),"-")</f>
        <v>-</v>
      </c>
      <c r="E23" s="12" t="str">
        <f>IFERROR(VLOOKUP($A23,'All Running Order working doc'!$A$4:$CO$60,E$100,FALSE),"-")</f>
        <v>-</v>
      </c>
      <c r="F23" s="12" t="str">
        <f>IFERROR(VLOOKUP($A23,'All Running Order working doc'!$A$4:$CO$60,F$100,FALSE),"-")</f>
        <v>-</v>
      </c>
      <c r="G23" s="12" t="str">
        <f>IFERROR(VLOOKUP($A23,'All Running Order working doc'!$A$4:$CO$60,G$100,FALSE),"-")</f>
        <v>-</v>
      </c>
      <c r="H23" s="12" t="str">
        <f>IFERROR(VLOOKUP($A23,'All Running Order working doc'!$A$4:$CO$60,H$100,FALSE),"-")</f>
        <v>-</v>
      </c>
      <c r="I23" s="12" t="str">
        <f>IFERROR(VLOOKUP($A23,'All Running Order working doc'!$A$4:$CO$60,I$100,FALSE),"-")</f>
        <v>-</v>
      </c>
      <c r="J23" s="12" t="str">
        <f>IFERROR(VLOOKUP($A23,'All Running Order working doc'!$A$4:$CO$60,J$100,FALSE),"-")</f>
        <v>-</v>
      </c>
      <c r="K23" s="12" t="str">
        <f>IFERROR(VLOOKUP($A23,'All Running Order working doc'!$A$4:$CO$60,K$100,FALSE),"-")</f>
        <v>-</v>
      </c>
      <c r="L23" s="12" t="str">
        <f>IFERROR(VLOOKUP($A23,'All Running Order working doc'!$A$4:$CO$60,L$100,FALSE),"-")</f>
        <v>-</v>
      </c>
      <c r="M23" s="12" t="str">
        <f>IFERROR(VLOOKUP($A23,'All Running Order working doc'!$A$4:$CO$60,M$100,FALSE),"-")</f>
        <v>-</v>
      </c>
      <c r="N23" s="12" t="str">
        <f>IFERROR(VLOOKUP($A23,'All Running Order working doc'!$A$4:$CO$60,N$100,FALSE),"-")</f>
        <v>-</v>
      </c>
      <c r="O23" s="12" t="str">
        <f>IFERROR(VLOOKUP($A23,'All Running Order working doc'!$A$4:$CO$60,O$100,FALSE),"-")</f>
        <v>-</v>
      </c>
      <c r="P23" s="12" t="str">
        <f>IFERROR(VLOOKUP($A23,'All Running Order working doc'!$A$4:$CO$60,P$100,FALSE),"-")</f>
        <v>-</v>
      </c>
      <c r="Q23" s="12" t="str">
        <f>IFERROR(VLOOKUP($A23,'All Running Order working doc'!$A$4:$CO$60,Q$100,FALSE),"-")</f>
        <v>-</v>
      </c>
      <c r="R23" s="12" t="str">
        <f>IFERROR(VLOOKUP($A23,'All Running Order working doc'!$A$4:$CO$60,R$100,FALSE),"-")</f>
        <v>-</v>
      </c>
      <c r="S23" s="12" t="str">
        <f>IFERROR(VLOOKUP($A23,'All Running Order working doc'!$A$4:$CO$60,S$100,FALSE),"-")</f>
        <v>-</v>
      </c>
      <c r="T23" s="12" t="str">
        <f>IFERROR(VLOOKUP($A23,'All Running Order working doc'!$A$4:$CO$60,T$100,FALSE),"-")</f>
        <v>-</v>
      </c>
      <c r="U23" s="12" t="str">
        <f>IFERROR(VLOOKUP($A23,'All Running Order working doc'!$A$4:$CO$60,U$100,FALSE),"-")</f>
        <v>-</v>
      </c>
      <c r="V23" s="12" t="str">
        <f>IFERROR(VLOOKUP($A23,'All Running Order working doc'!$A$4:$CO$60,V$100,FALSE),"-")</f>
        <v>-</v>
      </c>
      <c r="W23" s="12" t="str">
        <f>IFERROR(VLOOKUP($A23,'All Running Order working doc'!$A$4:$CO$60,W$100,FALSE),"-")</f>
        <v>-</v>
      </c>
      <c r="X23" s="12" t="str">
        <f>IFERROR(VLOOKUP($A23,'All Running Order working doc'!$A$4:$CO$60,X$100,FALSE),"-")</f>
        <v>-</v>
      </c>
      <c r="Y23" s="12" t="str">
        <f>IFERROR(VLOOKUP($A23,'All Running Order working doc'!$A$4:$CO$60,Y$100,FALSE),"-")</f>
        <v>-</v>
      </c>
      <c r="Z23" s="12" t="str">
        <f>IFERROR(VLOOKUP($A23,'All Running Order working doc'!$A$4:$CO$60,Z$100,FALSE),"-")</f>
        <v>-</v>
      </c>
      <c r="AA23" s="12" t="str">
        <f>IFERROR(VLOOKUP($A23,'All Running Order working doc'!$A$4:$CO$60,AA$100,FALSE),"-")</f>
        <v>-</v>
      </c>
      <c r="AB23" s="12" t="str">
        <f>IFERROR(VLOOKUP($A23,'All Running Order working doc'!$A$4:$CO$60,AB$100,FALSE),"-")</f>
        <v>-</v>
      </c>
      <c r="AC23" s="12" t="str">
        <f>IFERROR(VLOOKUP($A23,'All Running Order working doc'!$A$4:$CO$60,AC$100,FALSE),"-")</f>
        <v>-</v>
      </c>
      <c r="AD23" s="12" t="str">
        <f>IFERROR(VLOOKUP($A23,'All Running Order working doc'!$A$4:$CO$60,AD$100,FALSE),"-")</f>
        <v>-</v>
      </c>
      <c r="AE23" s="12" t="str">
        <f>IFERROR(VLOOKUP($A23,'All Running Order working doc'!$A$4:$CO$60,AE$100,FALSE),"-")</f>
        <v>-</v>
      </c>
      <c r="AF23" s="12" t="str">
        <f>IFERROR(VLOOKUP($A23,'All Running Order working doc'!$A$4:$CO$60,AF$100,FALSE),"-")</f>
        <v>-</v>
      </c>
      <c r="AG23" s="12" t="str">
        <f>IFERROR(VLOOKUP($A23,'All Running Order working doc'!$A$4:$CO$60,AG$100,FALSE),"-")</f>
        <v>-</v>
      </c>
      <c r="AH23" s="12" t="str">
        <f>IFERROR(VLOOKUP($A23,'All Running Order working doc'!$A$4:$CO$60,AH$100,FALSE),"-")</f>
        <v>-</v>
      </c>
      <c r="AI23" s="12" t="str">
        <f>IFERROR(VLOOKUP($A23,'All Running Order working doc'!$A$4:$CO$60,AI$100,FALSE),"-")</f>
        <v>-</v>
      </c>
      <c r="AJ23" s="12" t="str">
        <f>IFERROR(VLOOKUP($A23,'All Running Order working doc'!$A$4:$CO$60,AJ$100,FALSE),"-")</f>
        <v>-</v>
      </c>
      <c r="AK23" s="12" t="str">
        <f>IFERROR(VLOOKUP($A23,'All Running Order working doc'!$A$4:$CO$60,AK$100,FALSE),"-")</f>
        <v>-</v>
      </c>
      <c r="AL23" s="12" t="str">
        <f>IFERROR(VLOOKUP($A23,'All Running Order working doc'!$A$4:$CO$60,AL$100,FALSE),"-")</f>
        <v>-</v>
      </c>
      <c r="AM23" s="12" t="str">
        <f>IFERROR(VLOOKUP($A23,'All Running Order working doc'!$A$4:$CO$60,AM$100,FALSE),"-")</f>
        <v>-</v>
      </c>
      <c r="AN23" s="12" t="str">
        <f>IFERROR(VLOOKUP($A23,'All Running Order working doc'!$A$4:$CO$60,AN$100,FALSE),"-")</f>
        <v>-</v>
      </c>
      <c r="AO23" s="12" t="str">
        <f>IFERROR(VLOOKUP($A23,'All Running Order working doc'!$A$4:$CO$60,AO$100,FALSE),"-")</f>
        <v>-</v>
      </c>
      <c r="AP23" s="12" t="str">
        <f>IFERROR(VLOOKUP($A23,'All Running Order working doc'!$A$4:$CO$60,AP$100,FALSE),"-")</f>
        <v>-</v>
      </c>
      <c r="AQ23" s="12" t="str">
        <f>IFERROR(VLOOKUP($A23,'All Running Order working doc'!$A$4:$CO$60,AQ$100,FALSE),"-")</f>
        <v>-</v>
      </c>
      <c r="AR23" s="12" t="str">
        <f>IFERROR(VLOOKUP($A23,'All Running Order working doc'!$A$4:$CO$60,AR$100,FALSE),"-")</f>
        <v>-</v>
      </c>
      <c r="AS23" s="12" t="str">
        <f>IFERROR(VLOOKUP($A23,'All Running Order working doc'!$A$4:$CO$60,AS$100,FALSE),"-")</f>
        <v>-</v>
      </c>
      <c r="AT23" s="12" t="str">
        <f>IFERROR(VLOOKUP($A23,'All Running Order working doc'!$A$4:$CO$60,AT$100,FALSE),"-")</f>
        <v>-</v>
      </c>
      <c r="AU23" s="12" t="str">
        <f>IFERROR(VLOOKUP($A23,'All Running Order working doc'!$A$4:$CO$60,AU$100,FALSE),"-")</f>
        <v>-</v>
      </c>
      <c r="AV23" s="12" t="str">
        <f>IFERROR(VLOOKUP($A23,'All Running Order working doc'!$A$4:$CO$60,AV$100,FALSE),"-")</f>
        <v>-</v>
      </c>
      <c r="AW23" s="12" t="str">
        <f>IFERROR(VLOOKUP($A23,'All Running Order working doc'!$A$4:$CO$60,AW$100,FALSE),"-")</f>
        <v>-</v>
      </c>
      <c r="AX23" s="12" t="str">
        <f>IFERROR(VLOOKUP($A23,'All Running Order working doc'!$A$4:$CO$60,AX$100,FALSE),"-")</f>
        <v>-</v>
      </c>
      <c r="AY23" s="12" t="str">
        <f>IFERROR(VLOOKUP($A23,'All Running Order working doc'!$A$4:$CO$60,AY$100,FALSE),"-")</f>
        <v>-</v>
      </c>
      <c r="AZ23" s="12" t="str">
        <f>IFERROR(VLOOKUP($A23,'All Running Order working doc'!$A$4:$CO$60,AZ$100,FALSE),"-")</f>
        <v>-</v>
      </c>
      <c r="BA23" s="12" t="str">
        <f>IFERROR(VLOOKUP($A23,'All Running Order working doc'!$A$4:$CO$60,BA$100,FALSE),"-")</f>
        <v>-</v>
      </c>
      <c r="BB23" s="12" t="str">
        <f>IFERROR(VLOOKUP($A23,'All Running Order working doc'!$A$4:$CO$60,BB$100,FALSE),"-")</f>
        <v>-</v>
      </c>
      <c r="BC23" s="12" t="str">
        <f>IFERROR(VLOOKUP($A23,'All Running Order working doc'!$A$4:$CO$60,BC$100,FALSE),"-")</f>
        <v>-</v>
      </c>
      <c r="BD23" s="12" t="str">
        <f>IFERROR(VLOOKUP($A23,'All Running Order working doc'!$A$4:$CO$60,BD$100,FALSE),"-")</f>
        <v>-</v>
      </c>
      <c r="BE23" s="12" t="str">
        <f>IFERROR(VLOOKUP($A23,'All Running Order working doc'!$A$4:$CO$60,BE$100,FALSE),"-")</f>
        <v>-</v>
      </c>
      <c r="BF23" s="12" t="str">
        <f>IFERROR(VLOOKUP($A23,'All Running Order working doc'!$A$4:$CO$60,BF$100,FALSE),"-")</f>
        <v>-</v>
      </c>
      <c r="BG23" s="12" t="str">
        <f>IFERROR(VLOOKUP($A23,'All Running Order working doc'!$A$4:$CO$60,BG$100,FALSE),"-")</f>
        <v>-</v>
      </c>
      <c r="BH23" s="12" t="str">
        <f>IFERROR(VLOOKUP($A23,'All Running Order working doc'!$A$4:$CO$60,BH$100,FALSE),"-")</f>
        <v>-</v>
      </c>
      <c r="BI23" s="12" t="str">
        <f>IFERROR(VLOOKUP($A23,'All Running Order working doc'!$A$4:$CO$60,BI$100,FALSE),"-")</f>
        <v>-</v>
      </c>
      <c r="BJ23" s="12" t="str">
        <f>IFERROR(VLOOKUP($A23,'All Running Order working doc'!$A$4:$CO$60,BJ$100,FALSE),"-")</f>
        <v>-</v>
      </c>
      <c r="BK23" s="12" t="str">
        <f>IFERROR(VLOOKUP($A23,'All Running Order working doc'!$A$4:$CO$60,BK$100,FALSE),"-")</f>
        <v>-</v>
      </c>
      <c r="BL23" s="12" t="str">
        <f>IFERROR(VLOOKUP($A23,'All Running Order working doc'!$A$4:$CO$60,BL$100,FALSE),"-")</f>
        <v>-</v>
      </c>
      <c r="BM23" s="12" t="str">
        <f>IFERROR(VLOOKUP($A23,'All Running Order working doc'!$A$4:$CO$60,BM$100,FALSE),"-")</f>
        <v>-</v>
      </c>
      <c r="BN23" s="12" t="str">
        <f>IFERROR(VLOOKUP($A23,'All Running Order working doc'!$A$4:$CO$60,BN$100,FALSE),"-")</f>
        <v>-</v>
      </c>
      <c r="BO23" s="12" t="str">
        <f>IFERROR(VLOOKUP($A23,'All Running Order working doc'!$A$4:$CO$60,BO$100,FALSE),"-")</f>
        <v>-</v>
      </c>
      <c r="BP23" s="12" t="str">
        <f>IFERROR(VLOOKUP($A23,'All Running Order working doc'!$A$4:$CO$60,BP$100,FALSE),"-")</f>
        <v>-</v>
      </c>
      <c r="BQ23" s="12" t="str">
        <f>IFERROR(VLOOKUP($A23,'All Running Order working doc'!$A$4:$CO$60,BQ$100,FALSE),"-")</f>
        <v>-</v>
      </c>
      <c r="BR23" s="12" t="str">
        <f>IFERROR(VLOOKUP($A23,'All Running Order working doc'!$A$4:$CO$60,BR$100,FALSE),"-")</f>
        <v>-</v>
      </c>
      <c r="BS23" s="12" t="str">
        <f>IFERROR(VLOOKUP($A23,'All Running Order working doc'!$A$4:$CO$60,BS$100,FALSE),"-")</f>
        <v>-</v>
      </c>
      <c r="BT23" s="12" t="str">
        <f>IFERROR(VLOOKUP($A23,'All Running Order working doc'!$A$4:$CO$60,BT$100,FALSE),"-")</f>
        <v>-</v>
      </c>
      <c r="BU23" s="12" t="str">
        <f>IFERROR(VLOOKUP($A23,'All Running Order working doc'!$A$4:$CO$60,BU$100,FALSE),"-")</f>
        <v>-</v>
      </c>
      <c r="BV23" s="12" t="str">
        <f>IFERROR(VLOOKUP($A23,'All Running Order working doc'!$A$4:$CO$60,BV$100,FALSE),"-")</f>
        <v>-</v>
      </c>
      <c r="BW23" s="12" t="str">
        <f>IFERROR(VLOOKUP($A23,'All Running Order working doc'!$A$4:$CO$60,BW$100,FALSE),"-")</f>
        <v>-</v>
      </c>
      <c r="BX23" s="12" t="str">
        <f>IFERROR(VLOOKUP($A23,'All Running Order working doc'!$A$4:$CO$60,BX$100,FALSE),"-")</f>
        <v>-</v>
      </c>
      <c r="BY23" s="12" t="str">
        <f>IFERROR(VLOOKUP($A23,'All Running Order working doc'!$A$4:$CO$60,BY$100,FALSE),"-")</f>
        <v>-</v>
      </c>
      <c r="BZ23" s="12" t="str">
        <f>IFERROR(VLOOKUP($A23,'All Running Order working doc'!$A$4:$CO$60,BZ$100,FALSE),"-")</f>
        <v>-</v>
      </c>
      <c r="CA23" s="12" t="str">
        <f>IFERROR(VLOOKUP($A23,'All Running Order working doc'!$A$4:$CO$60,CA$100,FALSE),"-")</f>
        <v>-</v>
      </c>
      <c r="CB23" s="12" t="str">
        <f>IFERROR(VLOOKUP($A23,'All Running Order working doc'!$A$4:$CO$60,CB$100,FALSE),"-")</f>
        <v>-</v>
      </c>
      <c r="CC23" s="12" t="str">
        <f>IFERROR(VLOOKUP($A23,'All Running Order working doc'!$A$4:$CO$60,CC$100,FALSE),"-")</f>
        <v>-</v>
      </c>
      <c r="CD23" s="12" t="str">
        <f>IFERROR(VLOOKUP($A23,'All Running Order working doc'!$A$4:$CO$60,CD$100,FALSE),"-")</f>
        <v>-</v>
      </c>
      <c r="CE23" s="12" t="str">
        <f>IFERROR(VLOOKUP($A23,'All Running Order working doc'!$A$4:$CO$60,CE$100,FALSE),"-")</f>
        <v>-</v>
      </c>
      <c r="CF23" s="12" t="str">
        <f>IFERROR(VLOOKUP($A23,'All Running Order working doc'!$A$4:$CO$60,CF$100,FALSE),"-")</f>
        <v>-</v>
      </c>
      <c r="CG23" s="12" t="str">
        <f>IFERROR(VLOOKUP($A23,'All Running Order working doc'!$A$4:$CO$60,CG$100,FALSE),"-")</f>
        <v>-</v>
      </c>
      <c r="CH23" s="12" t="str">
        <f>IFERROR(VLOOKUP($A23,'All Running Order working doc'!$A$4:$CO$60,CH$100,FALSE),"-")</f>
        <v>-</v>
      </c>
      <c r="CI23" s="12" t="str">
        <f>IFERROR(VLOOKUP($A23,'All Running Order working doc'!$A$4:$CO$60,CI$100,FALSE),"-")</f>
        <v>-</v>
      </c>
      <c r="CJ23" s="12" t="str">
        <f>IFERROR(VLOOKUP($A23,'All Running Order working doc'!$A$4:$CO$60,CJ$100,FALSE),"-")</f>
        <v>-</v>
      </c>
      <c r="CK23" s="12" t="str">
        <f>IFERROR(VLOOKUP($A23,'All Running Order working doc'!$A$4:$CO$60,CK$100,FALSE),"-")</f>
        <v>-</v>
      </c>
      <c r="CL23" s="12" t="str">
        <f>IFERROR(VLOOKUP($A23,'All Running Order working doc'!$A$4:$CO$60,CL$100,FALSE),"-")</f>
        <v>-</v>
      </c>
      <c r="CM23" s="12" t="str">
        <f>IFERROR(VLOOKUP($A23,'All Running Order working doc'!$A$4:$CO$60,CM$100,FALSE),"-")</f>
        <v>-</v>
      </c>
      <c r="CN23" s="12" t="str">
        <f>IFERROR(VLOOKUP($A23,'All Running Order working doc'!$A$4:$CO$60,CN$100,FALSE),"-")</f>
        <v>-</v>
      </c>
      <c r="CQ23" s="3">
        <v>20</v>
      </c>
    </row>
    <row r="24" spans="1:95" x14ac:dyDescent="0.3">
      <c r="A24" s="3" t="str">
        <f>CONCATENATE(Constants!$B$3,CQ24,)</f>
        <v>Red Live21</v>
      </c>
      <c r="B24" s="12" t="str">
        <f>IFERROR(VLOOKUP($A24,'All Running Order working doc'!$A$4:$CO$60,B$100,FALSE),"-")</f>
        <v>-</v>
      </c>
      <c r="C24" s="12" t="str">
        <f>IFERROR(VLOOKUP($A24,'All Running Order working doc'!$A$4:$CO$60,C$100,FALSE),"-")</f>
        <v>-</v>
      </c>
      <c r="D24" s="12" t="str">
        <f>IFERROR(VLOOKUP($A24,'All Running Order working doc'!$A$4:$CO$60,D$100,FALSE),"-")</f>
        <v>-</v>
      </c>
      <c r="E24" s="12" t="str">
        <f>IFERROR(VLOOKUP($A24,'All Running Order working doc'!$A$4:$CO$60,E$100,FALSE),"-")</f>
        <v>-</v>
      </c>
      <c r="F24" s="12" t="str">
        <f>IFERROR(VLOOKUP($A24,'All Running Order working doc'!$A$4:$CO$60,F$100,FALSE),"-")</f>
        <v>-</v>
      </c>
      <c r="G24" s="12" t="str">
        <f>IFERROR(VLOOKUP($A24,'All Running Order working doc'!$A$4:$CO$60,G$100,FALSE),"-")</f>
        <v>-</v>
      </c>
      <c r="H24" s="12" t="str">
        <f>IFERROR(VLOOKUP($A24,'All Running Order working doc'!$A$4:$CO$60,H$100,FALSE),"-")</f>
        <v>-</v>
      </c>
      <c r="I24" s="12" t="str">
        <f>IFERROR(VLOOKUP($A24,'All Running Order working doc'!$A$4:$CO$60,I$100,FALSE),"-")</f>
        <v>-</v>
      </c>
      <c r="J24" s="12" t="str">
        <f>IFERROR(VLOOKUP($A24,'All Running Order working doc'!$A$4:$CO$60,J$100,FALSE),"-")</f>
        <v>-</v>
      </c>
      <c r="K24" s="12" t="str">
        <f>IFERROR(VLOOKUP($A24,'All Running Order working doc'!$A$4:$CO$60,K$100,FALSE),"-")</f>
        <v>-</v>
      </c>
      <c r="L24" s="12" t="str">
        <f>IFERROR(VLOOKUP($A24,'All Running Order working doc'!$A$4:$CO$60,L$100,FALSE),"-")</f>
        <v>-</v>
      </c>
      <c r="M24" s="12" t="str">
        <f>IFERROR(VLOOKUP($A24,'All Running Order working doc'!$A$4:$CO$60,M$100,FALSE),"-")</f>
        <v>-</v>
      </c>
      <c r="N24" s="12" t="str">
        <f>IFERROR(VLOOKUP($A24,'All Running Order working doc'!$A$4:$CO$60,N$100,FALSE),"-")</f>
        <v>-</v>
      </c>
      <c r="O24" s="12" t="str">
        <f>IFERROR(VLOOKUP($A24,'All Running Order working doc'!$A$4:$CO$60,O$100,FALSE),"-")</f>
        <v>-</v>
      </c>
      <c r="P24" s="12" t="str">
        <f>IFERROR(VLOOKUP($A24,'All Running Order working doc'!$A$4:$CO$60,P$100,FALSE),"-")</f>
        <v>-</v>
      </c>
      <c r="Q24" s="12" t="str">
        <f>IFERROR(VLOOKUP($A24,'All Running Order working doc'!$A$4:$CO$60,Q$100,FALSE),"-")</f>
        <v>-</v>
      </c>
      <c r="R24" s="12" t="str">
        <f>IFERROR(VLOOKUP($A24,'All Running Order working doc'!$A$4:$CO$60,R$100,FALSE),"-")</f>
        <v>-</v>
      </c>
      <c r="S24" s="12" t="str">
        <f>IFERROR(VLOOKUP($A24,'All Running Order working doc'!$A$4:$CO$60,S$100,FALSE),"-")</f>
        <v>-</v>
      </c>
      <c r="T24" s="12" t="str">
        <f>IFERROR(VLOOKUP($A24,'All Running Order working doc'!$A$4:$CO$60,T$100,FALSE),"-")</f>
        <v>-</v>
      </c>
      <c r="U24" s="12" t="str">
        <f>IFERROR(VLOOKUP($A24,'All Running Order working doc'!$A$4:$CO$60,U$100,FALSE),"-")</f>
        <v>-</v>
      </c>
      <c r="V24" s="12" t="str">
        <f>IFERROR(VLOOKUP($A24,'All Running Order working doc'!$A$4:$CO$60,V$100,FALSE),"-")</f>
        <v>-</v>
      </c>
      <c r="W24" s="12" t="str">
        <f>IFERROR(VLOOKUP($A24,'All Running Order working doc'!$A$4:$CO$60,W$100,FALSE),"-")</f>
        <v>-</v>
      </c>
      <c r="X24" s="12" t="str">
        <f>IFERROR(VLOOKUP($A24,'All Running Order working doc'!$A$4:$CO$60,X$100,FALSE),"-")</f>
        <v>-</v>
      </c>
      <c r="Y24" s="12" t="str">
        <f>IFERROR(VLOOKUP($A24,'All Running Order working doc'!$A$4:$CO$60,Y$100,FALSE),"-")</f>
        <v>-</v>
      </c>
      <c r="Z24" s="12" t="str">
        <f>IFERROR(VLOOKUP($A24,'All Running Order working doc'!$A$4:$CO$60,Z$100,FALSE),"-")</f>
        <v>-</v>
      </c>
      <c r="AA24" s="12" t="str">
        <f>IFERROR(VLOOKUP($A24,'All Running Order working doc'!$A$4:$CO$60,AA$100,FALSE),"-")</f>
        <v>-</v>
      </c>
      <c r="AB24" s="12" t="str">
        <f>IFERROR(VLOOKUP($A24,'All Running Order working doc'!$A$4:$CO$60,AB$100,FALSE),"-")</f>
        <v>-</v>
      </c>
      <c r="AC24" s="12" t="str">
        <f>IFERROR(VLOOKUP($A24,'All Running Order working doc'!$A$4:$CO$60,AC$100,FALSE),"-")</f>
        <v>-</v>
      </c>
      <c r="AD24" s="12" t="str">
        <f>IFERROR(VLOOKUP($A24,'All Running Order working doc'!$A$4:$CO$60,AD$100,FALSE),"-")</f>
        <v>-</v>
      </c>
      <c r="AE24" s="12" t="str">
        <f>IFERROR(VLOOKUP($A24,'All Running Order working doc'!$A$4:$CO$60,AE$100,FALSE),"-")</f>
        <v>-</v>
      </c>
      <c r="AF24" s="12" t="str">
        <f>IFERROR(VLOOKUP($A24,'All Running Order working doc'!$A$4:$CO$60,AF$100,FALSE),"-")</f>
        <v>-</v>
      </c>
      <c r="AG24" s="12" t="str">
        <f>IFERROR(VLOOKUP($A24,'All Running Order working doc'!$A$4:$CO$60,AG$100,FALSE),"-")</f>
        <v>-</v>
      </c>
      <c r="AH24" s="12" t="str">
        <f>IFERROR(VLOOKUP($A24,'All Running Order working doc'!$A$4:$CO$60,AH$100,FALSE),"-")</f>
        <v>-</v>
      </c>
      <c r="AI24" s="12" t="str">
        <f>IFERROR(VLOOKUP($A24,'All Running Order working doc'!$A$4:$CO$60,AI$100,FALSE),"-")</f>
        <v>-</v>
      </c>
      <c r="AJ24" s="12" t="str">
        <f>IFERROR(VLOOKUP($A24,'All Running Order working doc'!$A$4:$CO$60,AJ$100,FALSE),"-")</f>
        <v>-</v>
      </c>
      <c r="AK24" s="12" t="str">
        <f>IFERROR(VLOOKUP($A24,'All Running Order working doc'!$A$4:$CO$60,AK$100,FALSE),"-")</f>
        <v>-</v>
      </c>
      <c r="AL24" s="12" t="str">
        <f>IFERROR(VLOOKUP($A24,'All Running Order working doc'!$A$4:$CO$60,AL$100,FALSE),"-")</f>
        <v>-</v>
      </c>
      <c r="AM24" s="12" t="str">
        <f>IFERROR(VLOOKUP($A24,'All Running Order working doc'!$A$4:$CO$60,AM$100,FALSE),"-")</f>
        <v>-</v>
      </c>
      <c r="AN24" s="12" t="str">
        <f>IFERROR(VLOOKUP($A24,'All Running Order working doc'!$A$4:$CO$60,AN$100,FALSE),"-")</f>
        <v>-</v>
      </c>
      <c r="AO24" s="12" t="str">
        <f>IFERROR(VLOOKUP($A24,'All Running Order working doc'!$A$4:$CO$60,AO$100,FALSE),"-")</f>
        <v>-</v>
      </c>
      <c r="AP24" s="12" t="str">
        <f>IFERROR(VLOOKUP($A24,'All Running Order working doc'!$A$4:$CO$60,AP$100,FALSE),"-")</f>
        <v>-</v>
      </c>
      <c r="AQ24" s="12" t="str">
        <f>IFERROR(VLOOKUP($A24,'All Running Order working doc'!$A$4:$CO$60,AQ$100,FALSE),"-")</f>
        <v>-</v>
      </c>
      <c r="AR24" s="12" t="str">
        <f>IFERROR(VLOOKUP($A24,'All Running Order working doc'!$A$4:$CO$60,AR$100,FALSE),"-")</f>
        <v>-</v>
      </c>
      <c r="AS24" s="12" t="str">
        <f>IFERROR(VLOOKUP($A24,'All Running Order working doc'!$A$4:$CO$60,AS$100,FALSE),"-")</f>
        <v>-</v>
      </c>
      <c r="AT24" s="12" t="str">
        <f>IFERROR(VLOOKUP($A24,'All Running Order working doc'!$A$4:$CO$60,AT$100,FALSE),"-")</f>
        <v>-</v>
      </c>
      <c r="AU24" s="12" t="str">
        <f>IFERROR(VLOOKUP($A24,'All Running Order working doc'!$A$4:$CO$60,AU$100,FALSE),"-")</f>
        <v>-</v>
      </c>
      <c r="AV24" s="12" t="str">
        <f>IFERROR(VLOOKUP($A24,'All Running Order working doc'!$A$4:$CO$60,AV$100,FALSE),"-")</f>
        <v>-</v>
      </c>
      <c r="AW24" s="12" t="str">
        <f>IFERROR(VLOOKUP($A24,'All Running Order working doc'!$A$4:$CO$60,AW$100,FALSE),"-")</f>
        <v>-</v>
      </c>
      <c r="AX24" s="12" t="str">
        <f>IFERROR(VLOOKUP($A24,'All Running Order working doc'!$A$4:$CO$60,AX$100,FALSE),"-")</f>
        <v>-</v>
      </c>
      <c r="AY24" s="12" t="str">
        <f>IFERROR(VLOOKUP($A24,'All Running Order working doc'!$A$4:$CO$60,AY$100,FALSE),"-")</f>
        <v>-</v>
      </c>
      <c r="AZ24" s="12" t="str">
        <f>IFERROR(VLOOKUP($A24,'All Running Order working doc'!$A$4:$CO$60,AZ$100,FALSE),"-")</f>
        <v>-</v>
      </c>
      <c r="BA24" s="12" t="str">
        <f>IFERROR(VLOOKUP($A24,'All Running Order working doc'!$A$4:$CO$60,BA$100,FALSE),"-")</f>
        <v>-</v>
      </c>
      <c r="BB24" s="12" t="str">
        <f>IFERROR(VLOOKUP($A24,'All Running Order working doc'!$A$4:$CO$60,BB$100,FALSE),"-")</f>
        <v>-</v>
      </c>
      <c r="BC24" s="12" t="str">
        <f>IFERROR(VLOOKUP($A24,'All Running Order working doc'!$A$4:$CO$60,BC$100,FALSE),"-")</f>
        <v>-</v>
      </c>
      <c r="BD24" s="12" t="str">
        <f>IFERROR(VLOOKUP($A24,'All Running Order working doc'!$A$4:$CO$60,BD$100,FALSE),"-")</f>
        <v>-</v>
      </c>
      <c r="BE24" s="12" t="str">
        <f>IFERROR(VLOOKUP($A24,'All Running Order working doc'!$A$4:$CO$60,BE$100,FALSE),"-")</f>
        <v>-</v>
      </c>
      <c r="BF24" s="12" t="str">
        <f>IFERROR(VLOOKUP($A24,'All Running Order working doc'!$A$4:$CO$60,BF$100,FALSE),"-")</f>
        <v>-</v>
      </c>
      <c r="BG24" s="12" t="str">
        <f>IFERROR(VLOOKUP($A24,'All Running Order working doc'!$A$4:$CO$60,BG$100,FALSE),"-")</f>
        <v>-</v>
      </c>
      <c r="BH24" s="12" t="str">
        <f>IFERROR(VLOOKUP($A24,'All Running Order working doc'!$A$4:$CO$60,BH$100,FALSE),"-")</f>
        <v>-</v>
      </c>
      <c r="BI24" s="12" t="str">
        <f>IFERROR(VLOOKUP($A24,'All Running Order working doc'!$A$4:$CO$60,BI$100,FALSE),"-")</f>
        <v>-</v>
      </c>
      <c r="BJ24" s="12" t="str">
        <f>IFERROR(VLOOKUP($A24,'All Running Order working doc'!$A$4:$CO$60,BJ$100,FALSE),"-")</f>
        <v>-</v>
      </c>
      <c r="BK24" s="12" t="str">
        <f>IFERROR(VLOOKUP($A24,'All Running Order working doc'!$A$4:$CO$60,BK$100,FALSE),"-")</f>
        <v>-</v>
      </c>
      <c r="BL24" s="12" t="str">
        <f>IFERROR(VLOOKUP($A24,'All Running Order working doc'!$A$4:$CO$60,BL$100,FALSE),"-")</f>
        <v>-</v>
      </c>
      <c r="BM24" s="12" t="str">
        <f>IFERROR(VLOOKUP($A24,'All Running Order working doc'!$A$4:$CO$60,BM$100,FALSE),"-")</f>
        <v>-</v>
      </c>
      <c r="BN24" s="12" t="str">
        <f>IFERROR(VLOOKUP($A24,'All Running Order working doc'!$A$4:$CO$60,BN$100,FALSE),"-")</f>
        <v>-</v>
      </c>
      <c r="BO24" s="12" t="str">
        <f>IFERROR(VLOOKUP($A24,'All Running Order working doc'!$A$4:$CO$60,BO$100,FALSE),"-")</f>
        <v>-</v>
      </c>
      <c r="BP24" s="12" t="str">
        <f>IFERROR(VLOOKUP($A24,'All Running Order working doc'!$A$4:$CO$60,BP$100,FALSE),"-")</f>
        <v>-</v>
      </c>
      <c r="BQ24" s="12" t="str">
        <f>IFERROR(VLOOKUP($A24,'All Running Order working doc'!$A$4:$CO$60,BQ$100,FALSE),"-")</f>
        <v>-</v>
      </c>
      <c r="BR24" s="12" t="str">
        <f>IFERROR(VLOOKUP($A24,'All Running Order working doc'!$A$4:$CO$60,BR$100,FALSE),"-")</f>
        <v>-</v>
      </c>
      <c r="BS24" s="12" t="str">
        <f>IFERROR(VLOOKUP($A24,'All Running Order working doc'!$A$4:$CO$60,BS$100,FALSE),"-")</f>
        <v>-</v>
      </c>
      <c r="BT24" s="12" t="str">
        <f>IFERROR(VLOOKUP($A24,'All Running Order working doc'!$A$4:$CO$60,BT$100,FALSE),"-")</f>
        <v>-</v>
      </c>
      <c r="BU24" s="12" t="str">
        <f>IFERROR(VLOOKUP($A24,'All Running Order working doc'!$A$4:$CO$60,BU$100,FALSE),"-")</f>
        <v>-</v>
      </c>
      <c r="BV24" s="12" t="str">
        <f>IFERROR(VLOOKUP($A24,'All Running Order working doc'!$A$4:$CO$60,BV$100,FALSE),"-")</f>
        <v>-</v>
      </c>
      <c r="BW24" s="12" t="str">
        <f>IFERROR(VLOOKUP($A24,'All Running Order working doc'!$A$4:$CO$60,BW$100,FALSE),"-")</f>
        <v>-</v>
      </c>
      <c r="BX24" s="12" t="str">
        <f>IFERROR(VLOOKUP($A24,'All Running Order working doc'!$A$4:$CO$60,BX$100,FALSE),"-")</f>
        <v>-</v>
      </c>
      <c r="BY24" s="12" t="str">
        <f>IFERROR(VLOOKUP($A24,'All Running Order working doc'!$A$4:$CO$60,BY$100,FALSE),"-")</f>
        <v>-</v>
      </c>
      <c r="BZ24" s="12" t="str">
        <f>IFERROR(VLOOKUP($A24,'All Running Order working doc'!$A$4:$CO$60,BZ$100,FALSE),"-")</f>
        <v>-</v>
      </c>
      <c r="CA24" s="12" t="str">
        <f>IFERROR(VLOOKUP($A24,'All Running Order working doc'!$A$4:$CO$60,CA$100,FALSE),"-")</f>
        <v>-</v>
      </c>
      <c r="CB24" s="12" t="str">
        <f>IFERROR(VLOOKUP($A24,'All Running Order working doc'!$A$4:$CO$60,CB$100,FALSE),"-")</f>
        <v>-</v>
      </c>
      <c r="CC24" s="12" t="str">
        <f>IFERROR(VLOOKUP($A24,'All Running Order working doc'!$A$4:$CO$60,CC$100,FALSE),"-")</f>
        <v>-</v>
      </c>
      <c r="CD24" s="12" t="str">
        <f>IFERROR(VLOOKUP($A24,'All Running Order working doc'!$A$4:$CO$60,CD$100,FALSE),"-")</f>
        <v>-</v>
      </c>
      <c r="CE24" s="12" t="str">
        <f>IFERROR(VLOOKUP($A24,'All Running Order working doc'!$A$4:$CO$60,CE$100,FALSE),"-")</f>
        <v>-</v>
      </c>
      <c r="CF24" s="12" t="str">
        <f>IFERROR(VLOOKUP($A24,'All Running Order working doc'!$A$4:$CO$60,CF$100,FALSE),"-")</f>
        <v>-</v>
      </c>
      <c r="CG24" s="12" t="str">
        <f>IFERROR(VLOOKUP($A24,'All Running Order working doc'!$A$4:$CO$60,CG$100,FALSE),"-")</f>
        <v>-</v>
      </c>
      <c r="CH24" s="12" t="str">
        <f>IFERROR(VLOOKUP($A24,'All Running Order working doc'!$A$4:$CO$60,CH$100,FALSE),"-")</f>
        <v>-</v>
      </c>
      <c r="CI24" s="12" t="str">
        <f>IFERROR(VLOOKUP($A24,'All Running Order working doc'!$A$4:$CO$60,CI$100,FALSE),"-")</f>
        <v>-</v>
      </c>
      <c r="CJ24" s="12" t="str">
        <f>IFERROR(VLOOKUP($A24,'All Running Order working doc'!$A$4:$CO$60,CJ$100,FALSE),"-")</f>
        <v>-</v>
      </c>
      <c r="CK24" s="12" t="str">
        <f>IFERROR(VLOOKUP($A24,'All Running Order working doc'!$A$4:$CO$60,CK$100,FALSE),"-")</f>
        <v>-</v>
      </c>
      <c r="CL24" s="12" t="str">
        <f>IFERROR(VLOOKUP($A24,'All Running Order working doc'!$A$4:$CO$60,CL$100,FALSE),"-")</f>
        <v>-</v>
      </c>
      <c r="CM24" s="12" t="str">
        <f>IFERROR(VLOOKUP($A24,'All Running Order working doc'!$A$4:$CO$60,CM$100,FALSE),"-")</f>
        <v>-</v>
      </c>
      <c r="CN24" s="12" t="str">
        <f>IFERROR(VLOOKUP($A24,'All Running Order working doc'!$A$4:$CO$60,CN$100,FALSE),"-")</f>
        <v>-</v>
      </c>
      <c r="CQ24" s="3">
        <v>21</v>
      </c>
    </row>
    <row r="25" spans="1:95" x14ac:dyDescent="0.3">
      <c r="A25" s="3" t="str">
        <f>CONCATENATE(Constants!$B$3,CQ25,)</f>
        <v>Red Live22</v>
      </c>
      <c r="B25" s="12" t="str">
        <f>IFERROR(VLOOKUP($A25,'All Running Order working doc'!$A$4:$CO$60,B$100,FALSE),"-")</f>
        <v>-</v>
      </c>
      <c r="C25" s="12" t="str">
        <f>IFERROR(VLOOKUP($A25,'All Running Order working doc'!$A$4:$CO$60,C$100,FALSE),"-")</f>
        <v>-</v>
      </c>
      <c r="D25" s="12" t="str">
        <f>IFERROR(VLOOKUP($A25,'All Running Order working doc'!$A$4:$CO$60,D$100,FALSE),"-")</f>
        <v>-</v>
      </c>
      <c r="E25" s="12" t="str">
        <f>IFERROR(VLOOKUP($A25,'All Running Order working doc'!$A$4:$CO$60,E$100,FALSE),"-")</f>
        <v>-</v>
      </c>
      <c r="F25" s="12" t="str">
        <f>IFERROR(VLOOKUP($A25,'All Running Order working doc'!$A$4:$CO$60,F$100,FALSE),"-")</f>
        <v>-</v>
      </c>
      <c r="G25" s="12" t="str">
        <f>IFERROR(VLOOKUP($A25,'All Running Order working doc'!$A$4:$CO$60,G$100,FALSE),"-")</f>
        <v>-</v>
      </c>
      <c r="H25" s="12" t="str">
        <f>IFERROR(VLOOKUP($A25,'All Running Order working doc'!$A$4:$CO$60,H$100,FALSE),"-")</f>
        <v>-</v>
      </c>
      <c r="I25" s="12" t="str">
        <f>IFERROR(VLOOKUP($A25,'All Running Order working doc'!$A$4:$CO$60,I$100,FALSE),"-")</f>
        <v>-</v>
      </c>
      <c r="J25" s="12" t="str">
        <f>IFERROR(VLOOKUP($A25,'All Running Order working doc'!$A$4:$CO$60,J$100,FALSE),"-")</f>
        <v>-</v>
      </c>
      <c r="K25" s="12" t="str">
        <f>IFERROR(VLOOKUP($A25,'All Running Order working doc'!$A$4:$CO$60,K$100,FALSE),"-")</f>
        <v>-</v>
      </c>
      <c r="L25" s="12" t="str">
        <f>IFERROR(VLOOKUP($A25,'All Running Order working doc'!$A$4:$CO$60,L$100,FALSE),"-")</f>
        <v>-</v>
      </c>
      <c r="M25" s="12" t="str">
        <f>IFERROR(VLOOKUP($A25,'All Running Order working doc'!$A$4:$CO$60,M$100,FALSE),"-")</f>
        <v>-</v>
      </c>
      <c r="N25" s="12" t="str">
        <f>IFERROR(VLOOKUP($A25,'All Running Order working doc'!$A$4:$CO$60,N$100,FALSE),"-")</f>
        <v>-</v>
      </c>
      <c r="O25" s="12" t="str">
        <f>IFERROR(VLOOKUP($A25,'All Running Order working doc'!$A$4:$CO$60,O$100,FALSE),"-")</f>
        <v>-</v>
      </c>
      <c r="P25" s="12" t="str">
        <f>IFERROR(VLOOKUP($A25,'All Running Order working doc'!$A$4:$CO$60,P$100,FALSE),"-")</f>
        <v>-</v>
      </c>
      <c r="Q25" s="12" t="str">
        <f>IFERROR(VLOOKUP($A25,'All Running Order working doc'!$A$4:$CO$60,Q$100,FALSE),"-")</f>
        <v>-</v>
      </c>
      <c r="R25" s="12" t="str">
        <f>IFERROR(VLOOKUP($A25,'All Running Order working doc'!$A$4:$CO$60,R$100,FALSE),"-")</f>
        <v>-</v>
      </c>
      <c r="S25" s="12" t="str">
        <f>IFERROR(VLOOKUP($A25,'All Running Order working doc'!$A$4:$CO$60,S$100,FALSE),"-")</f>
        <v>-</v>
      </c>
      <c r="T25" s="12" t="str">
        <f>IFERROR(VLOOKUP($A25,'All Running Order working doc'!$A$4:$CO$60,T$100,FALSE),"-")</f>
        <v>-</v>
      </c>
      <c r="U25" s="12" t="str">
        <f>IFERROR(VLOOKUP($A25,'All Running Order working doc'!$A$4:$CO$60,U$100,FALSE),"-")</f>
        <v>-</v>
      </c>
      <c r="V25" s="12" t="str">
        <f>IFERROR(VLOOKUP($A25,'All Running Order working doc'!$A$4:$CO$60,V$100,FALSE),"-")</f>
        <v>-</v>
      </c>
      <c r="W25" s="12" t="str">
        <f>IFERROR(VLOOKUP($A25,'All Running Order working doc'!$A$4:$CO$60,W$100,FALSE),"-")</f>
        <v>-</v>
      </c>
      <c r="X25" s="12" t="str">
        <f>IFERROR(VLOOKUP($A25,'All Running Order working doc'!$A$4:$CO$60,X$100,FALSE),"-")</f>
        <v>-</v>
      </c>
      <c r="Y25" s="12" t="str">
        <f>IFERROR(VLOOKUP($A25,'All Running Order working doc'!$A$4:$CO$60,Y$100,FALSE),"-")</f>
        <v>-</v>
      </c>
      <c r="Z25" s="12" t="str">
        <f>IFERROR(VLOOKUP($A25,'All Running Order working doc'!$A$4:$CO$60,Z$100,FALSE),"-")</f>
        <v>-</v>
      </c>
      <c r="AA25" s="12" t="str">
        <f>IFERROR(VLOOKUP($A25,'All Running Order working doc'!$A$4:$CO$60,AA$100,FALSE),"-")</f>
        <v>-</v>
      </c>
      <c r="AB25" s="12" t="str">
        <f>IFERROR(VLOOKUP($A25,'All Running Order working doc'!$A$4:$CO$60,AB$100,FALSE),"-")</f>
        <v>-</v>
      </c>
      <c r="AC25" s="12" t="str">
        <f>IFERROR(VLOOKUP($A25,'All Running Order working doc'!$A$4:$CO$60,AC$100,FALSE),"-")</f>
        <v>-</v>
      </c>
      <c r="AD25" s="12" t="str">
        <f>IFERROR(VLOOKUP($A25,'All Running Order working doc'!$A$4:$CO$60,AD$100,FALSE),"-")</f>
        <v>-</v>
      </c>
      <c r="AE25" s="12" t="str">
        <f>IFERROR(VLOOKUP($A25,'All Running Order working doc'!$A$4:$CO$60,AE$100,FALSE),"-")</f>
        <v>-</v>
      </c>
      <c r="AF25" s="12" t="str">
        <f>IFERROR(VLOOKUP($A25,'All Running Order working doc'!$A$4:$CO$60,AF$100,FALSE),"-")</f>
        <v>-</v>
      </c>
      <c r="AG25" s="12" t="str">
        <f>IFERROR(VLOOKUP($A25,'All Running Order working doc'!$A$4:$CO$60,AG$100,FALSE),"-")</f>
        <v>-</v>
      </c>
      <c r="AH25" s="12" t="str">
        <f>IFERROR(VLOOKUP($A25,'All Running Order working doc'!$A$4:$CO$60,AH$100,FALSE),"-")</f>
        <v>-</v>
      </c>
      <c r="AI25" s="12" t="str">
        <f>IFERROR(VLOOKUP($A25,'All Running Order working doc'!$A$4:$CO$60,AI$100,FALSE),"-")</f>
        <v>-</v>
      </c>
      <c r="AJ25" s="12" t="str">
        <f>IFERROR(VLOOKUP($A25,'All Running Order working doc'!$A$4:$CO$60,AJ$100,FALSE),"-")</f>
        <v>-</v>
      </c>
      <c r="AK25" s="12" t="str">
        <f>IFERROR(VLOOKUP($A25,'All Running Order working doc'!$A$4:$CO$60,AK$100,FALSE),"-")</f>
        <v>-</v>
      </c>
      <c r="AL25" s="12" t="str">
        <f>IFERROR(VLOOKUP($A25,'All Running Order working doc'!$A$4:$CO$60,AL$100,FALSE),"-")</f>
        <v>-</v>
      </c>
      <c r="AM25" s="12" t="str">
        <f>IFERROR(VLOOKUP($A25,'All Running Order working doc'!$A$4:$CO$60,AM$100,FALSE),"-")</f>
        <v>-</v>
      </c>
      <c r="AN25" s="12" t="str">
        <f>IFERROR(VLOOKUP($A25,'All Running Order working doc'!$A$4:$CO$60,AN$100,FALSE),"-")</f>
        <v>-</v>
      </c>
      <c r="AO25" s="12" t="str">
        <f>IFERROR(VLOOKUP($A25,'All Running Order working doc'!$A$4:$CO$60,AO$100,FALSE),"-")</f>
        <v>-</v>
      </c>
      <c r="AP25" s="12" t="str">
        <f>IFERROR(VLOOKUP($A25,'All Running Order working doc'!$A$4:$CO$60,AP$100,FALSE),"-")</f>
        <v>-</v>
      </c>
      <c r="AQ25" s="12" t="str">
        <f>IFERROR(VLOOKUP($A25,'All Running Order working doc'!$A$4:$CO$60,AQ$100,FALSE),"-")</f>
        <v>-</v>
      </c>
      <c r="AR25" s="12" t="str">
        <f>IFERROR(VLOOKUP($A25,'All Running Order working doc'!$A$4:$CO$60,AR$100,FALSE),"-")</f>
        <v>-</v>
      </c>
      <c r="AS25" s="12" t="str">
        <f>IFERROR(VLOOKUP($A25,'All Running Order working doc'!$A$4:$CO$60,AS$100,FALSE),"-")</f>
        <v>-</v>
      </c>
      <c r="AT25" s="12" t="str">
        <f>IFERROR(VLOOKUP($A25,'All Running Order working doc'!$A$4:$CO$60,AT$100,FALSE),"-")</f>
        <v>-</v>
      </c>
      <c r="AU25" s="12" t="str">
        <f>IFERROR(VLOOKUP($A25,'All Running Order working doc'!$A$4:$CO$60,AU$100,FALSE),"-")</f>
        <v>-</v>
      </c>
      <c r="AV25" s="12" t="str">
        <f>IFERROR(VLOOKUP($A25,'All Running Order working doc'!$A$4:$CO$60,AV$100,FALSE),"-")</f>
        <v>-</v>
      </c>
      <c r="AW25" s="12" t="str">
        <f>IFERROR(VLOOKUP($A25,'All Running Order working doc'!$A$4:$CO$60,AW$100,FALSE),"-")</f>
        <v>-</v>
      </c>
      <c r="AX25" s="12" t="str">
        <f>IFERROR(VLOOKUP($A25,'All Running Order working doc'!$A$4:$CO$60,AX$100,FALSE),"-")</f>
        <v>-</v>
      </c>
      <c r="AY25" s="12" t="str">
        <f>IFERROR(VLOOKUP($A25,'All Running Order working doc'!$A$4:$CO$60,AY$100,FALSE),"-")</f>
        <v>-</v>
      </c>
      <c r="AZ25" s="12" t="str">
        <f>IFERROR(VLOOKUP($A25,'All Running Order working doc'!$A$4:$CO$60,AZ$100,FALSE),"-")</f>
        <v>-</v>
      </c>
      <c r="BA25" s="12" t="str">
        <f>IFERROR(VLOOKUP($A25,'All Running Order working doc'!$A$4:$CO$60,BA$100,FALSE),"-")</f>
        <v>-</v>
      </c>
      <c r="BB25" s="12" t="str">
        <f>IFERROR(VLOOKUP($A25,'All Running Order working doc'!$A$4:$CO$60,BB$100,FALSE),"-")</f>
        <v>-</v>
      </c>
      <c r="BC25" s="12" t="str">
        <f>IFERROR(VLOOKUP($A25,'All Running Order working doc'!$A$4:$CO$60,BC$100,FALSE),"-")</f>
        <v>-</v>
      </c>
      <c r="BD25" s="12" t="str">
        <f>IFERROR(VLOOKUP($A25,'All Running Order working doc'!$A$4:$CO$60,BD$100,FALSE),"-")</f>
        <v>-</v>
      </c>
      <c r="BE25" s="12" t="str">
        <f>IFERROR(VLOOKUP($A25,'All Running Order working doc'!$A$4:$CO$60,BE$100,FALSE),"-")</f>
        <v>-</v>
      </c>
      <c r="BF25" s="12" t="str">
        <f>IFERROR(VLOOKUP($A25,'All Running Order working doc'!$A$4:$CO$60,BF$100,FALSE),"-")</f>
        <v>-</v>
      </c>
      <c r="BG25" s="12" t="str">
        <f>IFERROR(VLOOKUP($A25,'All Running Order working doc'!$A$4:$CO$60,BG$100,FALSE),"-")</f>
        <v>-</v>
      </c>
      <c r="BH25" s="12" t="str">
        <f>IFERROR(VLOOKUP($A25,'All Running Order working doc'!$A$4:$CO$60,BH$100,FALSE),"-")</f>
        <v>-</v>
      </c>
      <c r="BI25" s="12" t="str">
        <f>IFERROR(VLOOKUP($A25,'All Running Order working doc'!$A$4:$CO$60,BI$100,FALSE),"-")</f>
        <v>-</v>
      </c>
      <c r="BJ25" s="12" t="str">
        <f>IFERROR(VLOOKUP($A25,'All Running Order working doc'!$A$4:$CO$60,BJ$100,FALSE),"-")</f>
        <v>-</v>
      </c>
      <c r="BK25" s="12" t="str">
        <f>IFERROR(VLOOKUP($A25,'All Running Order working doc'!$A$4:$CO$60,BK$100,FALSE),"-")</f>
        <v>-</v>
      </c>
      <c r="BL25" s="12" t="str">
        <f>IFERROR(VLOOKUP($A25,'All Running Order working doc'!$A$4:$CO$60,BL$100,FALSE),"-")</f>
        <v>-</v>
      </c>
      <c r="BM25" s="12" t="str">
        <f>IFERROR(VLOOKUP($A25,'All Running Order working doc'!$A$4:$CO$60,BM$100,FALSE),"-")</f>
        <v>-</v>
      </c>
      <c r="BN25" s="12" t="str">
        <f>IFERROR(VLOOKUP($A25,'All Running Order working doc'!$A$4:$CO$60,BN$100,FALSE),"-")</f>
        <v>-</v>
      </c>
      <c r="BO25" s="12" t="str">
        <f>IFERROR(VLOOKUP($A25,'All Running Order working doc'!$A$4:$CO$60,BO$100,FALSE),"-")</f>
        <v>-</v>
      </c>
      <c r="BP25" s="12" t="str">
        <f>IFERROR(VLOOKUP($A25,'All Running Order working doc'!$A$4:$CO$60,BP$100,FALSE),"-")</f>
        <v>-</v>
      </c>
      <c r="BQ25" s="12" t="str">
        <f>IFERROR(VLOOKUP($A25,'All Running Order working doc'!$A$4:$CO$60,BQ$100,FALSE),"-")</f>
        <v>-</v>
      </c>
      <c r="BR25" s="12" t="str">
        <f>IFERROR(VLOOKUP($A25,'All Running Order working doc'!$A$4:$CO$60,BR$100,FALSE),"-")</f>
        <v>-</v>
      </c>
      <c r="BS25" s="12" t="str">
        <f>IFERROR(VLOOKUP($A25,'All Running Order working doc'!$A$4:$CO$60,BS$100,FALSE),"-")</f>
        <v>-</v>
      </c>
      <c r="BT25" s="12" t="str">
        <f>IFERROR(VLOOKUP($A25,'All Running Order working doc'!$A$4:$CO$60,BT$100,FALSE),"-")</f>
        <v>-</v>
      </c>
      <c r="BU25" s="12" t="str">
        <f>IFERROR(VLOOKUP($A25,'All Running Order working doc'!$A$4:$CO$60,BU$100,FALSE),"-")</f>
        <v>-</v>
      </c>
      <c r="BV25" s="12" t="str">
        <f>IFERROR(VLOOKUP($A25,'All Running Order working doc'!$A$4:$CO$60,BV$100,FALSE),"-")</f>
        <v>-</v>
      </c>
      <c r="BW25" s="12" t="str">
        <f>IFERROR(VLOOKUP($A25,'All Running Order working doc'!$A$4:$CO$60,BW$100,FALSE),"-")</f>
        <v>-</v>
      </c>
      <c r="BX25" s="12" t="str">
        <f>IFERROR(VLOOKUP($A25,'All Running Order working doc'!$A$4:$CO$60,BX$100,FALSE),"-")</f>
        <v>-</v>
      </c>
      <c r="BY25" s="12" t="str">
        <f>IFERROR(VLOOKUP($A25,'All Running Order working doc'!$A$4:$CO$60,BY$100,FALSE),"-")</f>
        <v>-</v>
      </c>
      <c r="BZ25" s="12" t="str">
        <f>IFERROR(VLOOKUP($A25,'All Running Order working doc'!$A$4:$CO$60,BZ$100,FALSE),"-")</f>
        <v>-</v>
      </c>
      <c r="CA25" s="12" t="str">
        <f>IFERROR(VLOOKUP($A25,'All Running Order working doc'!$A$4:$CO$60,CA$100,FALSE),"-")</f>
        <v>-</v>
      </c>
      <c r="CB25" s="12" t="str">
        <f>IFERROR(VLOOKUP($A25,'All Running Order working doc'!$A$4:$CO$60,CB$100,FALSE),"-")</f>
        <v>-</v>
      </c>
      <c r="CC25" s="12" t="str">
        <f>IFERROR(VLOOKUP($A25,'All Running Order working doc'!$A$4:$CO$60,CC$100,FALSE),"-")</f>
        <v>-</v>
      </c>
      <c r="CD25" s="12" t="str">
        <f>IFERROR(VLOOKUP($A25,'All Running Order working doc'!$A$4:$CO$60,CD$100,FALSE),"-")</f>
        <v>-</v>
      </c>
      <c r="CE25" s="12" t="str">
        <f>IFERROR(VLOOKUP($A25,'All Running Order working doc'!$A$4:$CO$60,CE$100,FALSE),"-")</f>
        <v>-</v>
      </c>
      <c r="CF25" s="12" t="str">
        <f>IFERROR(VLOOKUP($A25,'All Running Order working doc'!$A$4:$CO$60,CF$100,FALSE),"-")</f>
        <v>-</v>
      </c>
      <c r="CG25" s="12" t="str">
        <f>IFERROR(VLOOKUP($A25,'All Running Order working doc'!$A$4:$CO$60,CG$100,FALSE),"-")</f>
        <v>-</v>
      </c>
      <c r="CH25" s="12" t="str">
        <f>IFERROR(VLOOKUP($A25,'All Running Order working doc'!$A$4:$CO$60,CH$100,FALSE),"-")</f>
        <v>-</v>
      </c>
      <c r="CI25" s="12" t="str">
        <f>IFERROR(VLOOKUP($A25,'All Running Order working doc'!$A$4:$CO$60,CI$100,FALSE),"-")</f>
        <v>-</v>
      </c>
      <c r="CJ25" s="12" t="str">
        <f>IFERROR(VLOOKUP($A25,'All Running Order working doc'!$A$4:$CO$60,CJ$100,FALSE),"-")</f>
        <v>-</v>
      </c>
      <c r="CK25" s="12" t="str">
        <f>IFERROR(VLOOKUP($A25,'All Running Order working doc'!$A$4:$CO$60,CK$100,FALSE),"-")</f>
        <v>-</v>
      </c>
      <c r="CL25" s="12" t="str">
        <f>IFERROR(VLOOKUP($A25,'All Running Order working doc'!$A$4:$CO$60,CL$100,FALSE),"-")</f>
        <v>-</v>
      </c>
      <c r="CM25" s="12" t="str">
        <f>IFERROR(VLOOKUP($A25,'All Running Order working doc'!$A$4:$CO$60,CM$100,FALSE),"-")</f>
        <v>-</v>
      </c>
      <c r="CN25" s="12" t="str">
        <f>IFERROR(VLOOKUP($A25,'All Running Order working doc'!$A$4:$CO$60,CN$100,FALSE),"-")</f>
        <v>-</v>
      </c>
      <c r="CQ25" s="3">
        <v>22</v>
      </c>
    </row>
    <row r="26" spans="1:95" x14ac:dyDescent="0.3">
      <c r="A26" s="3" t="str">
        <f>CONCATENATE(Constants!$B$3,CQ26,)</f>
        <v>Red Live23</v>
      </c>
      <c r="B26" s="12" t="str">
        <f>IFERROR(VLOOKUP($A26,'All Running Order working doc'!$A$4:$CO$60,B$100,FALSE),"-")</f>
        <v>-</v>
      </c>
      <c r="C26" s="12" t="str">
        <f>IFERROR(VLOOKUP($A26,'All Running Order working doc'!$A$4:$CO$60,C$100,FALSE),"-")</f>
        <v>-</v>
      </c>
      <c r="D26" s="12" t="str">
        <f>IFERROR(VLOOKUP($A26,'All Running Order working doc'!$A$4:$CO$60,D$100,FALSE),"-")</f>
        <v>-</v>
      </c>
      <c r="E26" s="12" t="str">
        <f>IFERROR(VLOOKUP($A26,'All Running Order working doc'!$A$4:$CO$60,E$100,FALSE),"-")</f>
        <v>-</v>
      </c>
      <c r="F26" s="12" t="str">
        <f>IFERROR(VLOOKUP($A26,'All Running Order working doc'!$A$4:$CO$60,F$100,FALSE),"-")</f>
        <v>-</v>
      </c>
      <c r="G26" s="12" t="str">
        <f>IFERROR(VLOOKUP($A26,'All Running Order working doc'!$A$4:$CO$60,G$100,FALSE),"-")</f>
        <v>-</v>
      </c>
      <c r="H26" s="12" t="str">
        <f>IFERROR(VLOOKUP($A26,'All Running Order working doc'!$A$4:$CO$60,H$100,FALSE),"-")</f>
        <v>-</v>
      </c>
      <c r="I26" s="12" t="str">
        <f>IFERROR(VLOOKUP($A26,'All Running Order working doc'!$A$4:$CO$60,I$100,FALSE),"-")</f>
        <v>-</v>
      </c>
      <c r="J26" s="12" t="str">
        <f>IFERROR(VLOOKUP($A26,'All Running Order working doc'!$A$4:$CO$60,J$100,FALSE),"-")</f>
        <v>-</v>
      </c>
      <c r="K26" s="12" t="str">
        <f>IFERROR(VLOOKUP($A26,'All Running Order working doc'!$A$4:$CO$60,K$100,FALSE),"-")</f>
        <v>-</v>
      </c>
      <c r="L26" s="12" t="str">
        <f>IFERROR(VLOOKUP($A26,'All Running Order working doc'!$A$4:$CO$60,L$100,FALSE),"-")</f>
        <v>-</v>
      </c>
      <c r="M26" s="12" t="str">
        <f>IFERROR(VLOOKUP($A26,'All Running Order working doc'!$A$4:$CO$60,M$100,FALSE),"-")</f>
        <v>-</v>
      </c>
      <c r="N26" s="12" t="str">
        <f>IFERROR(VLOOKUP($A26,'All Running Order working doc'!$A$4:$CO$60,N$100,FALSE),"-")</f>
        <v>-</v>
      </c>
      <c r="O26" s="12" t="str">
        <f>IFERROR(VLOOKUP($A26,'All Running Order working doc'!$A$4:$CO$60,O$100,FALSE),"-")</f>
        <v>-</v>
      </c>
      <c r="P26" s="12" t="str">
        <f>IFERROR(VLOOKUP($A26,'All Running Order working doc'!$A$4:$CO$60,P$100,FALSE),"-")</f>
        <v>-</v>
      </c>
      <c r="Q26" s="12" t="str">
        <f>IFERROR(VLOOKUP($A26,'All Running Order working doc'!$A$4:$CO$60,Q$100,FALSE),"-")</f>
        <v>-</v>
      </c>
      <c r="R26" s="12" t="str">
        <f>IFERROR(VLOOKUP($A26,'All Running Order working doc'!$A$4:$CO$60,R$100,FALSE),"-")</f>
        <v>-</v>
      </c>
      <c r="S26" s="12" t="str">
        <f>IFERROR(VLOOKUP($A26,'All Running Order working doc'!$A$4:$CO$60,S$100,FALSE),"-")</f>
        <v>-</v>
      </c>
      <c r="T26" s="12" t="str">
        <f>IFERROR(VLOOKUP($A26,'All Running Order working doc'!$A$4:$CO$60,T$100,FALSE),"-")</f>
        <v>-</v>
      </c>
      <c r="U26" s="12" t="str">
        <f>IFERROR(VLOOKUP($A26,'All Running Order working doc'!$A$4:$CO$60,U$100,FALSE),"-")</f>
        <v>-</v>
      </c>
      <c r="V26" s="12" t="str">
        <f>IFERROR(VLOOKUP($A26,'All Running Order working doc'!$A$4:$CO$60,V$100,FALSE),"-")</f>
        <v>-</v>
      </c>
      <c r="W26" s="12" t="str">
        <f>IFERROR(VLOOKUP($A26,'All Running Order working doc'!$A$4:$CO$60,W$100,FALSE),"-")</f>
        <v>-</v>
      </c>
      <c r="X26" s="12" t="str">
        <f>IFERROR(VLOOKUP($A26,'All Running Order working doc'!$A$4:$CO$60,X$100,FALSE),"-")</f>
        <v>-</v>
      </c>
      <c r="Y26" s="12" t="str">
        <f>IFERROR(VLOOKUP($A26,'All Running Order working doc'!$A$4:$CO$60,Y$100,FALSE),"-")</f>
        <v>-</v>
      </c>
      <c r="Z26" s="12" t="str">
        <f>IFERROR(VLOOKUP($A26,'All Running Order working doc'!$A$4:$CO$60,Z$100,FALSE),"-")</f>
        <v>-</v>
      </c>
      <c r="AA26" s="12" t="str">
        <f>IFERROR(VLOOKUP($A26,'All Running Order working doc'!$A$4:$CO$60,AA$100,FALSE),"-")</f>
        <v>-</v>
      </c>
      <c r="AB26" s="12" t="str">
        <f>IFERROR(VLOOKUP($A26,'All Running Order working doc'!$A$4:$CO$60,AB$100,FALSE),"-")</f>
        <v>-</v>
      </c>
      <c r="AC26" s="12" t="str">
        <f>IFERROR(VLOOKUP($A26,'All Running Order working doc'!$A$4:$CO$60,AC$100,FALSE),"-")</f>
        <v>-</v>
      </c>
      <c r="AD26" s="12" t="str">
        <f>IFERROR(VLOOKUP($A26,'All Running Order working doc'!$A$4:$CO$60,AD$100,FALSE),"-")</f>
        <v>-</v>
      </c>
      <c r="AE26" s="12" t="str">
        <f>IFERROR(VLOOKUP($A26,'All Running Order working doc'!$A$4:$CO$60,AE$100,FALSE),"-")</f>
        <v>-</v>
      </c>
      <c r="AF26" s="12" t="str">
        <f>IFERROR(VLOOKUP($A26,'All Running Order working doc'!$A$4:$CO$60,AF$100,FALSE),"-")</f>
        <v>-</v>
      </c>
      <c r="AG26" s="12" t="str">
        <f>IFERROR(VLOOKUP($A26,'All Running Order working doc'!$A$4:$CO$60,AG$100,FALSE),"-")</f>
        <v>-</v>
      </c>
      <c r="AH26" s="12" t="str">
        <f>IFERROR(VLOOKUP($A26,'All Running Order working doc'!$A$4:$CO$60,AH$100,FALSE),"-")</f>
        <v>-</v>
      </c>
      <c r="AI26" s="12" t="str">
        <f>IFERROR(VLOOKUP($A26,'All Running Order working doc'!$A$4:$CO$60,AI$100,FALSE),"-")</f>
        <v>-</v>
      </c>
      <c r="AJ26" s="12" t="str">
        <f>IFERROR(VLOOKUP($A26,'All Running Order working doc'!$A$4:$CO$60,AJ$100,FALSE),"-")</f>
        <v>-</v>
      </c>
      <c r="AK26" s="12" t="str">
        <f>IFERROR(VLOOKUP($A26,'All Running Order working doc'!$A$4:$CO$60,AK$100,FALSE),"-")</f>
        <v>-</v>
      </c>
      <c r="AL26" s="12" t="str">
        <f>IFERROR(VLOOKUP($A26,'All Running Order working doc'!$A$4:$CO$60,AL$100,FALSE),"-")</f>
        <v>-</v>
      </c>
      <c r="AM26" s="12" t="str">
        <f>IFERROR(VLOOKUP($A26,'All Running Order working doc'!$A$4:$CO$60,AM$100,FALSE),"-")</f>
        <v>-</v>
      </c>
      <c r="AN26" s="12" t="str">
        <f>IFERROR(VLOOKUP($A26,'All Running Order working doc'!$A$4:$CO$60,AN$100,FALSE),"-")</f>
        <v>-</v>
      </c>
      <c r="AO26" s="12" t="str">
        <f>IFERROR(VLOOKUP($A26,'All Running Order working doc'!$A$4:$CO$60,AO$100,FALSE),"-")</f>
        <v>-</v>
      </c>
      <c r="AP26" s="12" t="str">
        <f>IFERROR(VLOOKUP($A26,'All Running Order working doc'!$A$4:$CO$60,AP$100,FALSE),"-")</f>
        <v>-</v>
      </c>
      <c r="AQ26" s="12" t="str">
        <f>IFERROR(VLOOKUP($A26,'All Running Order working doc'!$A$4:$CO$60,AQ$100,FALSE),"-")</f>
        <v>-</v>
      </c>
      <c r="AR26" s="12" t="str">
        <f>IFERROR(VLOOKUP($A26,'All Running Order working doc'!$A$4:$CO$60,AR$100,FALSE),"-")</f>
        <v>-</v>
      </c>
      <c r="AS26" s="12" t="str">
        <f>IFERROR(VLOOKUP($A26,'All Running Order working doc'!$A$4:$CO$60,AS$100,FALSE),"-")</f>
        <v>-</v>
      </c>
      <c r="AT26" s="12" t="str">
        <f>IFERROR(VLOOKUP($A26,'All Running Order working doc'!$A$4:$CO$60,AT$100,FALSE),"-")</f>
        <v>-</v>
      </c>
      <c r="AU26" s="12" t="str">
        <f>IFERROR(VLOOKUP($A26,'All Running Order working doc'!$A$4:$CO$60,AU$100,FALSE),"-")</f>
        <v>-</v>
      </c>
      <c r="AV26" s="12" t="str">
        <f>IFERROR(VLOOKUP($A26,'All Running Order working doc'!$A$4:$CO$60,AV$100,FALSE),"-")</f>
        <v>-</v>
      </c>
      <c r="AW26" s="12" t="str">
        <f>IFERROR(VLOOKUP($A26,'All Running Order working doc'!$A$4:$CO$60,AW$100,FALSE),"-")</f>
        <v>-</v>
      </c>
      <c r="AX26" s="12" t="str">
        <f>IFERROR(VLOOKUP($A26,'All Running Order working doc'!$A$4:$CO$60,AX$100,FALSE),"-")</f>
        <v>-</v>
      </c>
      <c r="AY26" s="12" t="str">
        <f>IFERROR(VLOOKUP($A26,'All Running Order working doc'!$A$4:$CO$60,AY$100,FALSE),"-")</f>
        <v>-</v>
      </c>
      <c r="AZ26" s="12" t="str">
        <f>IFERROR(VLOOKUP($A26,'All Running Order working doc'!$A$4:$CO$60,AZ$100,FALSE),"-")</f>
        <v>-</v>
      </c>
      <c r="BA26" s="12" t="str">
        <f>IFERROR(VLOOKUP($A26,'All Running Order working doc'!$A$4:$CO$60,BA$100,FALSE),"-")</f>
        <v>-</v>
      </c>
      <c r="BB26" s="12" t="str">
        <f>IFERROR(VLOOKUP($A26,'All Running Order working doc'!$A$4:$CO$60,BB$100,FALSE),"-")</f>
        <v>-</v>
      </c>
      <c r="BC26" s="12" t="str">
        <f>IFERROR(VLOOKUP($A26,'All Running Order working doc'!$A$4:$CO$60,BC$100,FALSE),"-")</f>
        <v>-</v>
      </c>
      <c r="BD26" s="12" t="str">
        <f>IFERROR(VLOOKUP($A26,'All Running Order working doc'!$A$4:$CO$60,BD$100,FALSE),"-")</f>
        <v>-</v>
      </c>
      <c r="BE26" s="12" t="str">
        <f>IFERROR(VLOOKUP($A26,'All Running Order working doc'!$A$4:$CO$60,BE$100,FALSE),"-")</f>
        <v>-</v>
      </c>
      <c r="BF26" s="12" t="str">
        <f>IFERROR(VLOOKUP($A26,'All Running Order working doc'!$A$4:$CO$60,BF$100,FALSE),"-")</f>
        <v>-</v>
      </c>
      <c r="BG26" s="12" t="str">
        <f>IFERROR(VLOOKUP($A26,'All Running Order working doc'!$A$4:$CO$60,BG$100,FALSE),"-")</f>
        <v>-</v>
      </c>
      <c r="BH26" s="12" t="str">
        <f>IFERROR(VLOOKUP($A26,'All Running Order working doc'!$A$4:$CO$60,BH$100,FALSE),"-")</f>
        <v>-</v>
      </c>
      <c r="BI26" s="12" t="str">
        <f>IFERROR(VLOOKUP($A26,'All Running Order working doc'!$A$4:$CO$60,BI$100,FALSE),"-")</f>
        <v>-</v>
      </c>
      <c r="BJ26" s="12" t="str">
        <f>IFERROR(VLOOKUP($A26,'All Running Order working doc'!$A$4:$CO$60,BJ$100,FALSE),"-")</f>
        <v>-</v>
      </c>
      <c r="BK26" s="12" t="str">
        <f>IFERROR(VLOOKUP($A26,'All Running Order working doc'!$A$4:$CO$60,BK$100,FALSE),"-")</f>
        <v>-</v>
      </c>
      <c r="BL26" s="12" t="str">
        <f>IFERROR(VLOOKUP($A26,'All Running Order working doc'!$A$4:$CO$60,BL$100,FALSE),"-")</f>
        <v>-</v>
      </c>
      <c r="BM26" s="12" t="str">
        <f>IFERROR(VLOOKUP($A26,'All Running Order working doc'!$A$4:$CO$60,BM$100,FALSE),"-")</f>
        <v>-</v>
      </c>
      <c r="BN26" s="12" t="str">
        <f>IFERROR(VLOOKUP($A26,'All Running Order working doc'!$A$4:$CO$60,BN$100,FALSE),"-")</f>
        <v>-</v>
      </c>
      <c r="BO26" s="12" t="str">
        <f>IFERROR(VLOOKUP($A26,'All Running Order working doc'!$A$4:$CO$60,BO$100,FALSE),"-")</f>
        <v>-</v>
      </c>
      <c r="BP26" s="12" t="str">
        <f>IFERROR(VLOOKUP($A26,'All Running Order working doc'!$A$4:$CO$60,BP$100,FALSE),"-")</f>
        <v>-</v>
      </c>
      <c r="BQ26" s="12" t="str">
        <f>IFERROR(VLOOKUP($A26,'All Running Order working doc'!$A$4:$CO$60,BQ$100,FALSE),"-")</f>
        <v>-</v>
      </c>
      <c r="BR26" s="12" t="str">
        <f>IFERROR(VLOOKUP($A26,'All Running Order working doc'!$A$4:$CO$60,BR$100,FALSE),"-")</f>
        <v>-</v>
      </c>
      <c r="BS26" s="12" t="str">
        <f>IFERROR(VLOOKUP($A26,'All Running Order working doc'!$A$4:$CO$60,BS$100,FALSE),"-")</f>
        <v>-</v>
      </c>
      <c r="BT26" s="12" t="str">
        <f>IFERROR(VLOOKUP($A26,'All Running Order working doc'!$A$4:$CO$60,BT$100,FALSE),"-")</f>
        <v>-</v>
      </c>
      <c r="BU26" s="12" t="str">
        <f>IFERROR(VLOOKUP($A26,'All Running Order working doc'!$A$4:$CO$60,BU$100,FALSE),"-")</f>
        <v>-</v>
      </c>
      <c r="BV26" s="12" t="str">
        <f>IFERROR(VLOOKUP($A26,'All Running Order working doc'!$A$4:$CO$60,BV$100,FALSE),"-")</f>
        <v>-</v>
      </c>
      <c r="BW26" s="12" t="str">
        <f>IFERROR(VLOOKUP($A26,'All Running Order working doc'!$A$4:$CO$60,BW$100,FALSE),"-")</f>
        <v>-</v>
      </c>
      <c r="BX26" s="12" t="str">
        <f>IFERROR(VLOOKUP($A26,'All Running Order working doc'!$A$4:$CO$60,BX$100,FALSE),"-")</f>
        <v>-</v>
      </c>
      <c r="BY26" s="12" t="str">
        <f>IFERROR(VLOOKUP($A26,'All Running Order working doc'!$A$4:$CO$60,BY$100,FALSE),"-")</f>
        <v>-</v>
      </c>
      <c r="BZ26" s="12" t="str">
        <f>IFERROR(VLOOKUP($A26,'All Running Order working doc'!$A$4:$CO$60,BZ$100,FALSE),"-")</f>
        <v>-</v>
      </c>
      <c r="CA26" s="12" t="str">
        <f>IFERROR(VLOOKUP($A26,'All Running Order working doc'!$A$4:$CO$60,CA$100,FALSE),"-")</f>
        <v>-</v>
      </c>
      <c r="CB26" s="12" t="str">
        <f>IFERROR(VLOOKUP($A26,'All Running Order working doc'!$A$4:$CO$60,CB$100,FALSE),"-")</f>
        <v>-</v>
      </c>
      <c r="CC26" s="12" t="str">
        <f>IFERROR(VLOOKUP($A26,'All Running Order working doc'!$A$4:$CO$60,CC$100,FALSE),"-")</f>
        <v>-</v>
      </c>
      <c r="CD26" s="12" t="str">
        <f>IFERROR(VLOOKUP($A26,'All Running Order working doc'!$A$4:$CO$60,CD$100,FALSE),"-")</f>
        <v>-</v>
      </c>
      <c r="CE26" s="12" t="str">
        <f>IFERROR(VLOOKUP($A26,'All Running Order working doc'!$A$4:$CO$60,CE$100,FALSE),"-")</f>
        <v>-</v>
      </c>
      <c r="CF26" s="12" t="str">
        <f>IFERROR(VLOOKUP($A26,'All Running Order working doc'!$A$4:$CO$60,CF$100,FALSE),"-")</f>
        <v>-</v>
      </c>
      <c r="CG26" s="12" t="str">
        <f>IFERROR(VLOOKUP($A26,'All Running Order working doc'!$A$4:$CO$60,CG$100,FALSE),"-")</f>
        <v>-</v>
      </c>
      <c r="CH26" s="12" t="str">
        <f>IFERROR(VLOOKUP($A26,'All Running Order working doc'!$A$4:$CO$60,CH$100,FALSE),"-")</f>
        <v>-</v>
      </c>
      <c r="CI26" s="12" t="str">
        <f>IFERROR(VLOOKUP($A26,'All Running Order working doc'!$A$4:$CO$60,CI$100,FALSE),"-")</f>
        <v>-</v>
      </c>
      <c r="CJ26" s="12" t="str">
        <f>IFERROR(VLOOKUP($A26,'All Running Order working doc'!$A$4:$CO$60,CJ$100,FALSE),"-")</f>
        <v>-</v>
      </c>
      <c r="CK26" s="12" t="str">
        <f>IFERROR(VLOOKUP($A26,'All Running Order working doc'!$A$4:$CO$60,CK$100,FALSE),"-")</f>
        <v>-</v>
      </c>
      <c r="CL26" s="12" t="str">
        <f>IFERROR(VLOOKUP($A26,'All Running Order working doc'!$A$4:$CO$60,CL$100,FALSE),"-")</f>
        <v>-</v>
      </c>
      <c r="CM26" s="12" t="str">
        <f>IFERROR(VLOOKUP($A26,'All Running Order working doc'!$A$4:$CO$60,CM$100,FALSE),"-")</f>
        <v>-</v>
      </c>
      <c r="CN26" s="12" t="str">
        <f>IFERROR(VLOOKUP($A26,'All Running Order working doc'!$A$4:$CO$60,CN$100,FALSE),"-")</f>
        <v>-</v>
      </c>
      <c r="CQ26" s="3">
        <v>23</v>
      </c>
    </row>
    <row r="27" spans="1:95" x14ac:dyDescent="0.3">
      <c r="A27" s="3" t="str">
        <f>CONCATENATE(Constants!$B$3,CQ27,)</f>
        <v>Red Live24</v>
      </c>
      <c r="B27" s="12" t="str">
        <f>IFERROR(VLOOKUP($A27,'All Running Order working doc'!$A$4:$CO$60,B$100,FALSE),"-")</f>
        <v>-</v>
      </c>
      <c r="C27" s="12" t="str">
        <f>IFERROR(VLOOKUP($A27,'All Running Order working doc'!$A$4:$CO$60,C$100,FALSE),"-")</f>
        <v>-</v>
      </c>
      <c r="D27" s="12" t="str">
        <f>IFERROR(VLOOKUP($A27,'All Running Order working doc'!$A$4:$CO$60,D$100,FALSE),"-")</f>
        <v>-</v>
      </c>
      <c r="E27" s="12" t="str">
        <f>IFERROR(VLOOKUP($A27,'All Running Order working doc'!$A$4:$CO$60,E$100,FALSE),"-")</f>
        <v>-</v>
      </c>
      <c r="F27" s="12" t="str">
        <f>IFERROR(VLOOKUP($A27,'All Running Order working doc'!$A$4:$CO$60,F$100,FALSE),"-")</f>
        <v>-</v>
      </c>
      <c r="G27" s="12" t="str">
        <f>IFERROR(VLOOKUP($A27,'All Running Order working doc'!$A$4:$CO$60,G$100,FALSE),"-")</f>
        <v>-</v>
      </c>
      <c r="H27" s="12" t="str">
        <f>IFERROR(VLOOKUP($A27,'All Running Order working doc'!$A$4:$CO$60,H$100,FALSE),"-")</f>
        <v>-</v>
      </c>
      <c r="I27" s="12" t="str">
        <f>IFERROR(VLOOKUP($A27,'All Running Order working doc'!$A$4:$CO$60,I$100,FALSE),"-")</f>
        <v>-</v>
      </c>
      <c r="J27" s="12" t="str">
        <f>IFERROR(VLOOKUP($A27,'All Running Order working doc'!$A$4:$CO$60,J$100,FALSE),"-")</f>
        <v>-</v>
      </c>
      <c r="K27" s="12" t="str">
        <f>IFERROR(VLOOKUP($A27,'All Running Order working doc'!$A$4:$CO$60,K$100,FALSE),"-")</f>
        <v>-</v>
      </c>
      <c r="L27" s="12" t="str">
        <f>IFERROR(VLOOKUP($A27,'All Running Order working doc'!$A$4:$CO$60,L$100,FALSE),"-")</f>
        <v>-</v>
      </c>
      <c r="M27" s="12" t="str">
        <f>IFERROR(VLOOKUP($A27,'All Running Order working doc'!$A$4:$CO$60,M$100,FALSE),"-")</f>
        <v>-</v>
      </c>
      <c r="N27" s="12" t="str">
        <f>IFERROR(VLOOKUP($A27,'All Running Order working doc'!$A$4:$CO$60,N$100,FALSE),"-")</f>
        <v>-</v>
      </c>
      <c r="O27" s="12" t="str">
        <f>IFERROR(VLOOKUP($A27,'All Running Order working doc'!$A$4:$CO$60,O$100,FALSE),"-")</f>
        <v>-</v>
      </c>
      <c r="P27" s="12" t="str">
        <f>IFERROR(VLOOKUP($A27,'All Running Order working doc'!$A$4:$CO$60,P$100,FALSE),"-")</f>
        <v>-</v>
      </c>
      <c r="Q27" s="12" t="str">
        <f>IFERROR(VLOOKUP($A27,'All Running Order working doc'!$A$4:$CO$60,Q$100,FALSE),"-")</f>
        <v>-</v>
      </c>
      <c r="R27" s="12" t="str">
        <f>IFERROR(VLOOKUP($A27,'All Running Order working doc'!$A$4:$CO$60,R$100,FALSE),"-")</f>
        <v>-</v>
      </c>
      <c r="S27" s="12" t="str">
        <f>IFERROR(VLOOKUP($A27,'All Running Order working doc'!$A$4:$CO$60,S$100,FALSE),"-")</f>
        <v>-</v>
      </c>
      <c r="T27" s="12" t="str">
        <f>IFERROR(VLOOKUP($A27,'All Running Order working doc'!$A$4:$CO$60,T$100,FALSE),"-")</f>
        <v>-</v>
      </c>
      <c r="U27" s="12" t="str">
        <f>IFERROR(VLOOKUP($A27,'All Running Order working doc'!$A$4:$CO$60,U$100,FALSE),"-")</f>
        <v>-</v>
      </c>
      <c r="V27" s="12" t="str">
        <f>IFERROR(VLOOKUP($A27,'All Running Order working doc'!$A$4:$CO$60,V$100,FALSE),"-")</f>
        <v>-</v>
      </c>
      <c r="W27" s="12" t="str">
        <f>IFERROR(VLOOKUP($A27,'All Running Order working doc'!$A$4:$CO$60,W$100,FALSE),"-")</f>
        <v>-</v>
      </c>
      <c r="X27" s="12" t="str">
        <f>IFERROR(VLOOKUP($A27,'All Running Order working doc'!$A$4:$CO$60,X$100,FALSE),"-")</f>
        <v>-</v>
      </c>
      <c r="Y27" s="12" t="str">
        <f>IFERROR(VLOOKUP($A27,'All Running Order working doc'!$A$4:$CO$60,Y$100,FALSE),"-")</f>
        <v>-</v>
      </c>
      <c r="Z27" s="12" t="str">
        <f>IFERROR(VLOOKUP($A27,'All Running Order working doc'!$A$4:$CO$60,Z$100,FALSE),"-")</f>
        <v>-</v>
      </c>
      <c r="AA27" s="12" t="str">
        <f>IFERROR(VLOOKUP($A27,'All Running Order working doc'!$A$4:$CO$60,AA$100,FALSE),"-")</f>
        <v>-</v>
      </c>
      <c r="AB27" s="12" t="str">
        <f>IFERROR(VLOOKUP($A27,'All Running Order working doc'!$A$4:$CO$60,AB$100,FALSE),"-")</f>
        <v>-</v>
      </c>
      <c r="AC27" s="12" t="str">
        <f>IFERROR(VLOOKUP($A27,'All Running Order working doc'!$A$4:$CO$60,AC$100,FALSE),"-")</f>
        <v>-</v>
      </c>
      <c r="AD27" s="12" t="str">
        <f>IFERROR(VLOOKUP($A27,'All Running Order working doc'!$A$4:$CO$60,AD$100,FALSE),"-")</f>
        <v>-</v>
      </c>
      <c r="AE27" s="12" t="str">
        <f>IFERROR(VLOOKUP($A27,'All Running Order working doc'!$A$4:$CO$60,AE$100,FALSE),"-")</f>
        <v>-</v>
      </c>
      <c r="AF27" s="12" t="str">
        <f>IFERROR(VLOOKUP($A27,'All Running Order working doc'!$A$4:$CO$60,AF$100,FALSE),"-")</f>
        <v>-</v>
      </c>
      <c r="AG27" s="12" t="str">
        <f>IFERROR(VLOOKUP($A27,'All Running Order working doc'!$A$4:$CO$60,AG$100,FALSE),"-")</f>
        <v>-</v>
      </c>
      <c r="AH27" s="12" t="str">
        <f>IFERROR(VLOOKUP($A27,'All Running Order working doc'!$A$4:$CO$60,AH$100,FALSE),"-")</f>
        <v>-</v>
      </c>
      <c r="AI27" s="12" t="str">
        <f>IFERROR(VLOOKUP($A27,'All Running Order working doc'!$A$4:$CO$60,AI$100,FALSE),"-")</f>
        <v>-</v>
      </c>
      <c r="AJ27" s="12" t="str">
        <f>IFERROR(VLOOKUP($A27,'All Running Order working doc'!$A$4:$CO$60,AJ$100,FALSE),"-")</f>
        <v>-</v>
      </c>
      <c r="AK27" s="12" t="str">
        <f>IFERROR(VLOOKUP($A27,'All Running Order working doc'!$A$4:$CO$60,AK$100,FALSE),"-")</f>
        <v>-</v>
      </c>
      <c r="AL27" s="12" t="str">
        <f>IFERROR(VLOOKUP($A27,'All Running Order working doc'!$A$4:$CO$60,AL$100,FALSE),"-")</f>
        <v>-</v>
      </c>
      <c r="AM27" s="12" t="str">
        <f>IFERROR(VLOOKUP($A27,'All Running Order working doc'!$A$4:$CO$60,AM$100,FALSE),"-")</f>
        <v>-</v>
      </c>
      <c r="AN27" s="12" t="str">
        <f>IFERROR(VLOOKUP($A27,'All Running Order working doc'!$A$4:$CO$60,AN$100,FALSE),"-")</f>
        <v>-</v>
      </c>
      <c r="AO27" s="12" t="str">
        <f>IFERROR(VLOOKUP($A27,'All Running Order working doc'!$A$4:$CO$60,AO$100,FALSE),"-")</f>
        <v>-</v>
      </c>
      <c r="AP27" s="12" t="str">
        <f>IFERROR(VLOOKUP($A27,'All Running Order working doc'!$A$4:$CO$60,AP$100,FALSE),"-")</f>
        <v>-</v>
      </c>
      <c r="AQ27" s="12" t="str">
        <f>IFERROR(VLOOKUP($A27,'All Running Order working doc'!$A$4:$CO$60,AQ$100,FALSE),"-")</f>
        <v>-</v>
      </c>
      <c r="AR27" s="12" t="str">
        <f>IFERROR(VLOOKUP($A27,'All Running Order working doc'!$A$4:$CO$60,AR$100,FALSE),"-")</f>
        <v>-</v>
      </c>
      <c r="AS27" s="12" t="str">
        <f>IFERROR(VLOOKUP($A27,'All Running Order working doc'!$A$4:$CO$60,AS$100,FALSE),"-")</f>
        <v>-</v>
      </c>
      <c r="AT27" s="12" t="str">
        <f>IFERROR(VLOOKUP($A27,'All Running Order working doc'!$A$4:$CO$60,AT$100,FALSE),"-")</f>
        <v>-</v>
      </c>
      <c r="AU27" s="12" t="str">
        <f>IFERROR(VLOOKUP($A27,'All Running Order working doc'!$A$4:$CO$60,AU$100,FALSE),"-")</f>
        <v>-</v>
      </c>
      <c r="AV27" s="12" t="str">
        <f>IFERROR(VLOOKUP($A27,'All Running Order working doc'!$A$4:$CO$60,AV$100,FALSE),"-")</f>
        <v>-</v>
      </c>
      <c r="AW27" s="12" t="str">
        <f>IFERROR(VLOOKUP($A27,'All Running Order working doc'!$A$4:$CO$60,AW$100,FALSE),"-")</f>
        <v>-</v>
      </c>
      <c r="AX27" s="12" t="str">
        <f>IFERROR(VLOOKUP($A27,'All Running Order working doc'!$A$4:$CO$60,AX$100,FALSE),"-")</f>
        <v>-</v>
      </c>
      <c r="AY27" s="12" t="str">
        <f>IFERROR(VLOOKUP($A27,'All Running Order working doc'!$A$4:$CO$60,AY$100,FALSE),"-")</f>
        <v>-</v>
      </c>
      <c r="AZ27" s="12" t="str">
        <f>IFERROR(VLOOKUP($A27,'All Running Order working doc'!$A$4:$CO$60,AZ$100,FALSE),"-")</f>
        <v>-</v>
      </c>
      <c r="BA27" s="12" t="str">
        <f>IFERROR(VLOOKUP($A27,'All Running Order working doc'!$A$4:$CO$60,BA$100,FALSE),"-")</f>
        <v>-</v>
      </c>
      <c r="BB27" s="12" t="str">
        <f>IFERROR(VLOOKUP($A27,'All Running Order working doc'!$A$4:$CO$60,BB$100,FALSE),"-")</f>
        <v>-</v>
      </c>
      <c r="BC27" s="12" t="str">
        <f>IFERROR(VLOOKUP($A27,'All Running Order working doc'!$A$4:$CO$60,BC$100,FALSE),"-")</f>
        <v>-</v>
      </c>
      <c r="BD27" s="12" t="str">
        <f>IFERROR(VLOOKUP($A27,'All Running Order working doc'!$A$4:$CO$60,BD$100,FALSE),"-")</f>
        <v>-</v>
      </c>
      <c r="BE27" s="12" t="str">
        <f>IFERROR(VLOOKUP($A27,'All Running Order working doc'!$A$4:$CO$60,BE$100,FALSE),"-")</f>
        <v>-</v>
      </c>
      <c r="BF27" s="12" t="str">
        <f>IFERROR(VLOOKUP($A27,'All Running Order working doc'!$A$4:$CO$60,BF$100,FALSE),"-")</f>
        <v>-</v>
      </c>
      <c r="BG27" s="12" t="str">
        <f>IFERROR(VLOOKUP($A27,'All Running Order working doc'!$A$4:$CO$60,BG$100,FALSE),"-")</f>
        <v>-</v>
      </c>
      <c r="BH27" s="12" t="str">
        <f>IFERROR(VLOOKUP($A27,'All Running Order working doc'!$A$4:$CO$60,BH$100,FALSE),"-")</f>
        <v>-</v>
      </c>
      <c r="BI27" s="12" t="str">
        <f>IFERROR(VLOOKUP($A27,'All Running Order working doc'!$A$4:$CO$60,BI$100,FALSE),"-")</f>
        <v>-</v>
      </c>
      <c r="BJ27" s="12" t="str">
        <f>IFERROR(VLOOKUP($A27,'All Running Order working doc'!$A$4:$CO$60,BJ$100,FALSE),"-")</f>
        <v>-</v>
      </c>
      <c r="BK27" s="12" t="str">
        <f>IFERROR(VLOOKUP($A27,'All Running Order working doc'!$A$4:$CO$60,BK$100,FALSE),"-")</f>
        <v>-</v>
      </c>
      <c r="BL27" s="12" t="str">
        <f>IFERROR(VLOOKUP($A27,'All Running Order working doc'!$A$4:$CO$60,BL$100,FALSE),"-")</f>
        <v>-</v>
      </c>
      <c r="BM27" s="12" t="str">
        <f>IFERROR(VLOOKUP($A27,'All Running Order working doc'!$A$4:$CO$60,BM$100,FALSE),"-")</f>
        <v>-</v>
      </c>
      <c r="BN27" s="12" t="str">
        <f>IFERROR(VLOOKUP($A27,'All Running Order working doc'!$A$4:$CO$60,BN$100,FALSE),"-")</f>
        <v>-</v>
      </c>
      <c r="BO27" s="12" t="str">
        <f>IFERROR(VLOOKUP($A27,'All Running Order working doc'!$A$4:$CO$60,BO$100,FALSE),"-")</f>
        <v>-</v>
      </c>
      <c r="BP27" s="12" t="str">
        <f>IFERROR(VLOOKUP($A27,'All Running Order working doc'!$A$4:$CO$60,BP$100,FALSE),"-")</f>
        <v>-</v>
      </c>
      <c r="BQ27" s="12" t="str">
        <f>IFERROR(VLOOKUP($A27,'All Running Order working doc'!$A$4:$CO$60,BQ$100,FALSE),"-")</f>
        <v>-</v>
      </c>
      <c r="BR27" s="12" t="str">
        <f>IFERROR(VLOOKUP($A27,'All Running Order working doc'!$A$4:$CO$60,BR$100,FALSE),"-")</f>
        <v>-</v>
      </c>
      <c r="BS27" s="12" t="str">
        <f>IFERROR(VLOOKUP($A27,'All Running Order working doc'!$A$4:$CO$60,BS$100,FALSE),"-")</f>
        <v>-</v>
      </c>
      <c r="BT27" s="12" t="str">
        <f>IFERROR(VLOOKUP($A27,'All Running Order working doc'!$A$4:$CO$60,BT$100,FALSE),"-")</f>
        <v>-</v>
      </c>
      <c r="BU27" s="12" t="str">
        <f>IFERROR(VLOOKUP($A27,'All Running Order working doc'!$A$4:$CO$60,BU$100,FALSE),"-")</f>
        <v>-</v>
      </c>
      <c r="BV27" s="12" t="str">
        <f>IFERROR(VLOOKUP($A27,'All Running Order working doc'!$A$4:$CO$60,BV$100,FALSE),"-")</f>
        <v>-</v>
      </c>
      <c r="BW27" s="12" t="str">
        <f>IFERROR(VLOOKUP($A27,'All Running Order working doc'!$A$4:$CO$60,BW$100,FALSE),"-")</f>
        <v>-</v>
      </c>
      <c r="BX27" s="12" t="str">
        <f>IFERROR(VLOOKUP($A27,'All Running Order working doc'!$A$4:$CO$60,BX$100,FALSE),"-")</f>
        <v>-</v>
      </c>
      <c r="BY27" s="12" t="str">
        <f>IFERROR(VLOOKUP($A27,'All Running Order working doc'!$A$4:$CO$60,BY$100,FALSE),"-")</f>
        <v>-</v>
      </c>
      <c r="BZ27" s="12" t="str">
        <f>IFERROR(VLOOKUP($A27,'All Running Order working doc'!$A$4:$CO$60,BZ$100,FALSE),"-")</f>
        <v>-</v>
      </c>
      <c r="CA27" s="12" t="str">
        <f>IFERROR(VLOOKUP($A27,'All Running Order working doc'!$A$4:$CO$60,CA$100,FALSE),"-")</f>
        <v>-</v>
      </c>
      <c r="CB27" s="12" t="str">
        <f>IFERROR(VLOOKUP($A27,'All Running Order working doc'!$A$4:$CO$60,CB$100,FALSE),"-")</f>
        <v>-</v>
      </c>
      <c r="CC27" s="12" t="str">
        <f>IFERROR(VLOOKUP($A27,'All Running Order working doc'!$A$4:$CO$60,CC$100,FALSE),"-")</f>
        <v>-</v>
      </c>
      <c r="CD27" s="12" t="str">
        <f>IFERROR(VLOOKUP($A27,'All Running Order working doc'!$A$4:$CO$60,CD$100,FALSE),"-")</f>
        <v>-</v>
      </c>
      <c r="CE27" s="12" t="str">
        <f>IFERROR(VLOOKUP($A27,'All Running Order working doc'!$A$4:$CO$60,CE$100,FALSE),"-")</f>
        <v>-</v>
      </c>
      <c r="CF27" s="12" t="str">
        <f>IFERROR(VLOOKUP($A27,'All Running Order working doc'!$A$4:$CO$60,CF$100,FALSE),"-")</f>
        <v>-</v>
      </c>
      <c r="CG27" s="12" t="str">
        <f>IFERROR(VLOOKUP($A27,'All Running Order working doc'!$A$4:$CO$60,CG$100,FALSE),"-")</f>
        <v>-</v>
      </c>
      <c r="CH27" s="12" t="str">
        <f>IFERROR(VLOOKUP($A27,'All Running Order working doc'!$A$4:$CO$60,CH$100,FALSE),"-")</f>
        <v>-</v>
      </c>
      <c r="CI27" s="12" t="str">
        <f>IFERROR(VLOOKUP($A27,'All Running Order working doc'!$A$4:$CO$60,CI$100,FALSE),"-")</f>
        <v>-</v>
      </c>
      <c r="CJ27" s="12" t="str">
        <f>IFERROR(VLOOKUP($A27,'All Running Order working doc'!$A$4:$CO$60,CJ$100,FALSE),"-")</f>
        <v>-</v>
      </c>
      <c r="CK27" s="12" t="str">
        <f>IFERROR(VLOOKUP($A27,'All Running Order working doc'!$A$4:$CO$60,CK$100,FALSE),"-")</f>
        <v>-</v>
      </c>
      <c r="CL27" s="12" t="str">
        <f>IFERROR(VLOOKUP($A27,'All Running Order working doc'!$A$4:$CO$60,CL$100,FALSE),"-")</f>
        <v>-</v>
      </c>
      <c r="CM27" s="12" t="str">
        <f>IFERROR(VLOOKUP($A27,'All Running Order working doc'!$A$4:$CO$60,CM$100,FALSE),"-")</f>
        <v>-</v>
      </c>
      <c r="CN27" s="12" t="str">
        <f>IFERROR(VLOOKUP($A27,'All Running Order working doc'!$A$4:$CO$60,CN$100,FALSE),"-")</f>
        <v>-</v>
      </c>
      <c r="CQ27" s="3">
        <v>24</v>
      </c>
    </row>
    <row r="28" spans="1:95" x14ac:dyDescent="0.3">
      <c r="A28" s="3" t="str">
        <f>CONCATENATE(Constants!$B$3,CQ28,)</f>
        <v>Red Live25</v>
      </c>
      <c r="B28" s="12" t="str">
        <f>IFERROR(VLOOKUP($A28,'All Running Order working doc'!$A$4:$CO$60,B$100,FALSE),"-")</f>
        <v>-</v>
      </c>
      <c r="C28" s="12" t="str">
        <f>IFERROR(VLOOKUP($A28,'All Running Order working doc'!$A$4:$CO$60,C$100,FALSE),"-")</f>
        <v>-</v>
      </c>
      <c r="D28" s="12" t="str">
        <f>IFERROR(VLOOKUP($A28,'All Running Order working doc'!$A$4:$CO$60,D$100,FALSE),"-")</f>
        <v>-</v>
      </c>
      <c r="E28" s="12" t="str">
        <f>IFERROR(VLOOKUP($A28,'All Running Order working doc'!$A$4:$CO$60,E$100,FALSE),"-")</f>
        <v>-</v>
      </c>
      <c r="F28" s="12" t="str">
        <f>IFERROR(VLOOKUP($A28,'All Running Order working doc'!$A$4:$CO$60,F$100,FALSE),"-")</f>
        <v>-</v>
      </c>
      <c r="G28" s="12" t="str">
        <f>IFERROR(VLOOKUP($A28,'All Running Order working doc'!$A$4:$CO$60,G$100,FALSE),"-")</f>
        <v>-</v>
      </c>
      <c r="H28" s="12" t="str">
        <f>IFERROR(VLOOKUP($A28,'All Running Order working doc'!$A$4:$CO$60,H$100,FALSE),"-")</f>
        <v>-</v>
      </c>
      <c r="I28" s="12" t="str">
        <f>IFERROR(VLOOKUP($A28,'All Running Order working doc'!$A$4:$CO$60,I$100,FALSE),"-")</f>
        <v>-</v>
      </c>
      <c r="J28" s="12" t="str">
        <f>IFERROR(VLOOKUP($A28,'All Running Order working doc'!$A$4:$CO$60,J$100,FALSE),"-")</f>
        <v>-</v>
      </c>
      <c r="K28" s="12" t="str">
        <f>IFERROR(VLOOKUP($A28,'All Running Order working doc'!$A$4:$CO$60,K$100,FALSE),"-")</f>
        <v>-</v>
      </c>
      <c r="L28" s="12" t="str">
        <f>IFERROR(VLOOKUP($A28,'All Running Order working doc'!$A$4:$CO$60,L$100,FALSE),"-")</f>
        <v>-</v>
      </c>
      <c r="M28" s="12" t="str">
        <f>IFERROR(VLOOKUP($A28,'All Running Order working doc'!$A$4:$CO$60,M$100,FALSE),"-")</f>
        <v>-</v>
      </c>
      <c r="N28" s="12" t="str">
        <f>IFERROR(VLOOKUP($A28,'All Running Order working doc'!$A$4:$CO$60,N$100,FALSE),"-")</f>
        <v>-</v>
      </c>
      <c r="O28" s="12" t="str">
        <f>IFERROR(VLOOKUP($A28,'All Running Order working doc'!$A$4:$CO$60,O$100,FALSE),"-")</f>
        <v>-</v>
      </c>
      <c r="P28" s="12" t="str">
        <f>IFERROR(VLOOKUP($A28,'All Running Order working doc'!$A$4:$CO$60,P$100,FALSE),"-")</f>
        <v>-</v>
      </c>
      <c r="Q28" s="12" t="str">
        <f>IFERROR(VLOOKUP($A28,'All Running Order working doc'!$A$4:$CO$60,Q$100,FALSE),"-")</f>
        <v>-</v>
      </c>
      <c r="R28" s="12" t="str">
        <f>IFERROR(VLOOKUP($A28,'All Running Order working doc'!$A$4:$CO$60,R$100,FALSE),"-")</f>
        <v>-</v>
      </c>
      <c r="S28" s="12" t="str">
        <f>IFERROR(VLOOKUP($A28,'All Running Order working doc'!$A$4:$CO$60,S$100,FALSE),"-")</f>
        <v>-</v>
      </c>
      <c r="T28" s="12" t="str">
        <f>IFERROR(VLOOKUP($A28,'All Running Order working doc'!$A$4:$CO$60,T$100,FALSE),"-")</f>
        <v>-</v>
      </c>
      <c r="U28" s="12" t="str">
        <f>IFERROR(VLOOKUP($A28,'All Running Order working doc'!$A$4:$CO$60,U$100,FALSE),"-")</f>
        <v>-</v>
      </c>
      <c r="V28" s="12" t="str">
        <f>IFERROR(VLOOKUP($A28,'All Running Order working doc'!$A$4:$CO$60,V$100,FALSE),"-")</f>
        <v>-</v>
      </c>
      <c r="W28" s="12" t="str">
        <f>IFERROR(VLOOKUP($A28,'All Running Order working doc'!$A$4:$CO$60,W$100,FALSE),"-")</f>
        <v>-</v>
      </c>
      <c r="X28" s="12" t="str">
        <f>IFERROR(VLOOKUP($A28,'All Running Order working doc'!$A$4:$CO$60,X$100,FALSE),"-")</f>
        <v>-</v>
      </c>
      <c r="Y28" s="12" t="str">
        <f>IFERROR(VLOOKUP($A28,'All Running Order working doc'!$A$4:$CO$60,Y$100,FALSE),"-")</f>
        <v>-</v>
      </c>
      <c r="Z28" s="12" t="str">
        <f>IFERROR(VLOOKUP($A28,'All Running Order working doc'!$A$4:$CO$60,Z$100,FALSE),"-")</f>
        <v>-</v>
      </c>
      <c r="AA28" s="12" t="str">
        <f>IFERROR(VLOOKUP($A28,'All Running Order working doc'!$A$4:$CO$60,AA$100,FALSE),"-")</f>
        <v>-</v>
      </c>
      <c r="AB28" s="12" t="str">
        <f>IFERROR(VLOOKUP($A28,'All Running Order working doc'!$A$4:$CO$60,AB$100,FALSE),"-")</f>
        <v>-</v>
      </c>
      <c r="AC28" s="12" t="str">
        <f>IFERROR(VLOOKUP($A28,'All Running Order working doc'!$A$4:$CO$60,AC$100,FALSE),"-")</f>
        <v>-</v>
      </c>
      <c r="AD28" s="12" t="str">
        <f>IFERROR(VLOOKUP($A28,'All Running Order working doc'!$A$4:$CO$60,AD$100,FALSE),"-")</f>
        <v>-</v>
      </c>
      <c r="AE28" s="12" t="str">
        <f>IFERROR(VLOOKUP($A28,'All Running Order working doc'!$A$4:$CO$60,AE$100,FALSE),"-")</f>
        <v>-</v>
      </c>
      <c r="AF28" s="12" t="str">
        <f>IFERROR(VLOOKUP($A28,'All Running Order working doc'!$A$4:$CO$60,AF$100,FALSE),"-")</f>
        <v>-</v>
      </c>
      <c r="AG28" s="12" t="str">
        <f>IFERROR(VLOOKUP($A28,'All Running Order working doc'!$A$4:$CO$60,AG$100,FALSE),"-")</f>
        <v>-</v>
      </c>
      <c r="AH28" s="12" t="str">
        <f>IFERROR(VLOOKUP($A28,'All Running Order working doc'!$A$4:$CO$60,AH$100,FALSE),"-")</f>
        <v>-</v>
      </c>
      <c r="AI28" s="12" t="str">
        <f>IFERROR(VLOOKUP($A28,'All Running Order working doc'!$A$4:$CO$60,AI$100,FALSE),"-")</f>
        <v>-</v>
      </c>
      <c r="AJ28" s="12" t="str">
        <f>IFERROR(VLOOKUP($A28,'All Running Order working doc'!$A$4:$CO$60,AJ$100,FALSE),"-")</f>
        <v>-</v>
      </c>
      <c r="AK28" s="12" t="str">
        <f>IFERROR(VLOOKUP($A28,'All Running Order working doc'!$A$4:$CO$60,AK$100,FALSE),"-")</f>
        <v>-</v>
      </c>
      <c r="AL28" s="12" t="str">
        <f>IFERROR(VLOOKUP($A28,'All Running Order working doc'!$A$4:$CO$60,AL$100,FALSE),"-")</f>
        <v>-</v>
      </c>
      <c r="AM28" s="12" t="str">
        <f>IFERROR(VLOOKUP($A28,'All Running Order working doc'!$A$4:$CO$60,AM$100,FALSE),"-")</f>
        <v>-</v>
      </c>
      <c r="AN28" s="12" t="str">
        <f>IFERROR(VLOOKUP($A28,'All Running Order working doc'!$A$4:$CO$60,AN$100,FALSE),"-")</f>
        <v>-</v>
      </c>
      <c r="AO28" s="12" t="str">
        <f>IFERROR(VLOOKUP($A28,'All Running Order working doc'!$A$4:$CO$60,AO$100,FALSE),"-")</f>
        <v>-</v>
      </c>
      <c r="AP28" s="12" t="str">
        <f>IFERROR(VLOOKUP($A28,'All Running Order working doc'!$A$4:$CO$60,AP$100,FALSE),"-")</f>
        <v>-</v>
      </c>
      <c r="AQ28" s="12" t="str">
        <f>IFERROR(VLOOKUP($A28,'All Running Order working doc'!$A$4:$CO$60,AQ$100,FALSE),"-")</f>
        <v>-</v>
      </c>
      <c r="AR28" s="12" t="str">
        <f>IFERROR(VLOOKUP($A28,'All Running Order working doc'!$A$4:$CO$60,AR$100,FALSE),"-")</f>
        <v>-</v>
      </c>
      <c r="AS28" s="12" t="str">
        <f>IFERROR(VLOOKUP($A28,'All Running Order working doc'!$A$4:$CO$60,AS$100,FALSE),"-")</f>
        <v>-</v>
      </c>
      <c r="AT28" s="12" t="str">
        <f>IFERROR(VLOOKUP($A28,'All Running Order working doc'!$A$4:$CO$60,AT$100,FALSE),"-")</f>
        <v>-</v>
      </c>
      <c r="AU28" s="12" t="str">
        <f>IFERROR(VLOOKUP($A28,'All Running Order working doc'!$A$4:$CO$60,AU$100,FALSE),"-")</f>
        <v>-</v>
      </c>
      <c r="AV28" s="12" t="str">
        <f>IFERROR(VLOOKUP($A28,'All Running Order working doc'!$A$4:$CO$60,AV$100,FALSE),"-")</f>
        <v>-</v>
      </c>
      <c r="AW28" s="12" t="str">
        <f>IFERROR(VLOOKUP($A28,'All Running Order working doc'!$A$4:$CO$60,AW$100,FALSE),"-")</f>
        <v>-</v>
      </c>
      <c r="AX28" s="12" t="str">
        <f>IFERROR(VLOOKUP($A28,'All Running Order working doc'!$A$4:$CO$60,AX$100,FALSE),"-")</f>
        <v>-</v>
      </c>
      <c r="AY28" s="12" t="str">
        <f>IFERROR(VLOOKUP($A28,'All Running Order working doc'!$A$4:$CO$60,AY$100,FALSE),"-")</f>
        <v>-</v>
      </c>
      <c r="AZ28" s="12" t="str">
        <f>IFERROR(VLOOKUP($A28,'All Running Order working doc'!$A$4:$CO$60,AZ$100,FALSE),"-")</f>
        <v>-</v>
      </c>
      <c r="BA28" s="12" t="str">
        <f>IFERROR(VLOOKUP($A28,'All Running Order working doc'!$A$4:$CO$60,BA$100,FALSE),"-")</f>
        <v>-</v>
      </c>
      <c r="BB28" s="12" t="str">
        <f>IFERROR(VLOOKUP($A28,'All Running Order working doc'!$A$4:$CO$60,BB$100,FALSE),"-")</f>
        <v>-</v>
      </c>
      <c r="BC28" s="12" t="str">
        <f>IFERROR(VLOOKUP($A28,'All Running Order working doc'!$A$4:$CO$60,BC$100,FALSE),"-")</f>
        <v>-</v>
      </c>
      <c r="BD28" s="12" t="str">
        <f>IFERROR(VLOOKUP($A28,'All Running Order working doc'!$A$4:$CO$60,BD$100,FALSE),"-")</f>
        <v>-</v>
      </c>
      <c r="BE28" s="12" t="str">
        <f>IFERROR(VLOOKUP($A28,'All Running Order working doc'!$A$4:$CO$60,BE$100,FALSE),"-")</f>
        <v>-</v>
      </c>
      <c r="BF28" s="12" t="str">
        <f>IFERROR(VLOOKUP($A28,'All Running Order working doc'!$A$4:$CO$60,BF$100,FALSE),"-")</f>
        <v>-</v>
      </c>
      <c r="BG28" s="12" t="str">
        <f>IFERROR(VLOOKUP($A28,'All Running Order working doc'!$A$4:$CO$60,BG$100,FALSE),"-")</f>
        <v>-</v>
      </c>
      <c r="BH28" s="12" t="str">
        <f>IFERROR(VLOOKUP($A28,'All Running Order working doc'!$A$4:$CO$60,BH$100,FALSE),"-")</f>
        <v>-</v>
      </c>
      <c r="BI28" s="12" t="str">
        <f>IFERROR(VLOOKUP($A28,'All Running Order working doc'!$A$4:$CO$60,BI$100,FALSE),"-")</f>
        <v>-</v>
      </c>
      <c r="BJ28" s="12" t="str">
        <f>IFERROR(VLOOKUP($A28,'All Running Order working doc'!$A$4:$CO$60,BJ$100,FALSE),"-")</f>
        <v>-</v>
      </c>
      <c r="BK28" s="12" t="str">
        <f>IFERROR(VLOOKUP($A28,'All Running Order working doc'!$A$4:$CO$60,BK$100,FALSE),"-")</f>
        <v>-</v>
      </c>
      <c r="BL28" s="12" t="str">
        <f>IFERROR(VLOOKUP($A28,'All Running Order working doc'!$A$4:$CO$60,BL$100,FALSE),"-")</f>
        <v>-</v>
      </c>
      <c r="BM28" s="12" t="str">
        <f>IFERROR(VLOOKUP($A28,'All Running Order working doc'!$A$4:$CO$60,BM$100,FALSE),"-")</f>
        <v>-</v>
      </c>
      <c r="BN28" s="12" t="str">
        <f>IFERROR(VLOOKUP($A28,'All Running Order working doc'!$A$4:$CO$60,BN$100,FALSE),"-")</f>
        <v>-</v>
      </c>
      <c r="BO28" s="12" t="str">
        <f>IFERROR(VLOOKUP($A28,'All Running Order working doc'!$A$4:$CO$60,BO$100,FALSE),"-")</f>
        <v>-</v>
      </c>
      <c r="BP28" s="12" t="str">
        <f>IFERROR(VLOOKUP($A28,'All Running Order working doc'!$A$4:$CO$60,BP$100,FALSE),"-")</f>
        <v>-</v>
      </c>
      <c r="BQ28" s="12" t="str">
        <f>IFERROR(VLOOKUP($A28,'All Running Order working doc'!$A$4:$CO$60,BQ$100,FALSE),"-")</f>
        <v>-</v>
      </c>
      <c r="BR28" s="12" t="str">
        <f>IFERROR(VLOOKUP($A28,'All Running Order working doc'!$A$4:$CO$60,BR$100,FALSE),"-")</f>
        <v>-</v>
      </c>
      <c r="BS28" s="12" t="str">
        <f>IFERROR(VLOOKUP($A28,'All Running Order working doc'!$A$4:$CO$60,BS$100,FALSE),"-")</f>
        <v>-</v>
      </c>
      <c r="BT28" s="12" t="str">
        <f>IFERROR(VLOOKUP($A28,'All Running Order working doc'!$A$4:$CO$60,BT$100,FALSE),"-")</f>
        <v>-</v>
      </c>
      <c r="BU28" s="12" t="str">
        <f>IFERROR(VLOOKUP($A28,'All Running Order working doc'!$A$4:$CO$60,BU$100,FALSE),"-")</f>
        <v>-</v>
      </c>
      <c r="BV28" s="12" t="str">
        <f>IFERROR(VLOOKUP($A28,'All Running Order working doc'!$A$4:$CO$60,BV$100,FALSE),"-")</f>
        <v>-</v>
      </c>
      <c r="BW28" s="12" t="str">
        <f>IFERROR(VLOOKUP($A28,'All Running Order working doc'!$A$4:$CO$60,BW$100,FALSE),"-")</f>
        <v>-</v>
      </c>
      <c r="BX28" s="12" t="str">
        <f>IFERROR(VLOOKUP($A28,'All Running Order working doc'!$A$4:$CO$60,BX$100,FALSE),"-")</f>
        <v>-</v>
      </c>
      <c r="BY28" s="12" t="str">
        <f>IFERROR(VLOOKUP($A28,'All Running Order working doc'!$A$4:$CO$60,BY$100,FALSE),"-")</f>
        <v>-</v>
      </c>
      <c r="BZ28" s="12" t="str">
        <f>IFERROR(VLOOKUP($A28,'All Running Order working doc'!$A$4:$CO$60,BZ$100,FALSE),"-")</f>
        <v>-</v>
      </c>
      <c r="CA28" s="12" t="str">
        <f>IFERROR(VLOOKUP($A28,'All Running Order working doc'!$A$4:$CO$60,CA$100,FALSE),"-")</f>
        <v>-</v>
      </c>
      <c r="CB28" s="12" t="str">
        <f>IFERROR(VLOOKUP($A28,'All Running Order working doc'!$A$4:$CO$60,CB$100,FALSE),"-")</f>
        <v>-</v>
      </c>
      <c r="CC28" s="12" t="str">
        <f>IFERROR(VLOOKUP($A28,'All Running Order working doc'!$A$4:$CO$60,CC$100,FALSE),"-")</f>
        <v>-</v>
      </c>
      <c r="CD28" s="12" t="str">
        <f>IFERROR(VLOOKUP($A28,'All Running Order working doc'!$A$4:$CO$60,CD$100,FALSE),"-")</f>
        <v>-</v>
      </c>
      <c r="CE28" s="12" t="str">
        <f>IFERROR(VLOOKUP($A28,'All Running Order working doc'!$A$4:$CO$60,CE$100,FALSE),"-")</f>
        <v>-</v>
      </c>
      <c r="CF28" s="12" t="str">
        <f>IFERROR(VLOOKUP($A28,'All Running Order working doc'!$A$4:$CO$60,CF$100,FALSE),"-")</f>
        <v>-</v>
      </c>
      <c r="CG28" s="12" t="str">
        <f>IFERROR(VLOOKUP($A28,'All Running Order working doc'!$A$4:$CO$60,CG$100,FALSE),"-")</f>
        <v>-</v>
      </c>
      <c r="CH28" s="12" t="str">
        <f>IFERROR(VLOOKUP($A28,'All Running Order working doc'!$A$4:$CO$60,CH$100,FALSE),"-")</f>
        <v>-</v>
      </c>
      <c r="CI28" s="12" t="str">
        <f>IFERROR(VLOOKUP($A28,'All Running Order working doc'!$A$4:$CO$60,CI$100,FALSE),"-")</f>
        <v>-</v>
      </c>
      <c r="CJ28" s="12" t="str">
        <f>IFERROR(VLOOKUP($A28,'All Running Order working doc'!$A$4:$CO$60,CJ$100,FALSE),"-")</f>
        <v>-</v>
      </c>
      <c r="CK28" s="12" t="str">
        <f>IFERROR(VLOOKUP($A28,'All Running Order working doc'!$A$4:$CO$60,CK$100,FALSE),"-")</f>
        <v>-</v>
      </c>
      <c r="CL28" s="12" t="str">
        <f>IFERROR(VLOOKUP($A28,'All Running Order working doc'!$A$4:$CO$60,CL$100,FALSE),"-")</f>
        <v>-</v>
      </c>
      <c r="CM28" s="12" t="str">
        <f>IFERROR(VLOOKUP($A28,'All Running Order working doc'!$A$4:$CO$60,CM$100,FALSE),"-")</f>
        <v>-</v>
      </c>
      <c r="CN28" s="12" t="str">
        <f>IFERROR(VLOOKUP($A28,'All Running Order working doc'!$A$4:$CO$60,CN$100,FALSE),"-")</f>
        <v>-</v>
      </c>
      <c r="CQ28" s="3">
        <v>25</v>
      </c>
    </row>
    <row r="29" spans="1:95" x14ac:dyDescent="0.3">
      <c r="A29" s="3" t="str">
        <f>CONCATENATE(Constants!$B$3,CQ29,)</f>
        <v>Red Live26</v>
      </c>
      <c r="B29" s="12" t="str">
        <f>IFERROR(VLOOKUP($A29,'All Running Order working doc'!$A$4:$CO$60,B$100,FALSE),"-")</f>
        <v>-</v>
      </c>
      <c r="C29" s="12" t="str">
        <f>IFERROR(VLOOKUP($A29,'All Running Order working doc'!$A$4:$CO$60,C$100,FALSE),"-")</f>
        <v>-</v>
      </c>
      <c r="D29" s="12" t="str">
        <f>IFERROR(VLOOKUP($A29,'All Running Order working doc'!$A$4:$CO$60,D$100,FALSE),"-")</f>
        <v>-</v>
      </c>
      <c r="E29" s="12" t="str">
        <f>IFERROR(VLOOKUP($A29,'All Running Order working doc'!$A$4:$CO$60,E$100,FALSE),"-")</f>
        <v>-</v>
      </c>
      <c r="F29" s="12" t="str">
        <f>IFERROR(VLOOKUP($A29,'All Running Order working doc'!$A$4:$CO$60,F$100,FALSE),"-")</f>
        <v>-</v>
      </c>
      <c r="G29" s="12" t="str">
        <f>IFERROR(VLOOKUP($A29,'All Running Order working doc'!$A$4:$CO$60,G$100,FALSE),"-")</f>
        <v>-</v>
      </c>
      <c r="H29" s="12" t="str">
        <f>IFERROR(VLOOKUP($A29,'All Running Order working doc'!$A$4:$CO$60,H$100,FALSE),"-")</f>
        <v>-</v>
      </c>
      <c r="I29" s="12" t="str">
        <f>IFERROR(VLOOKUP($A29,'All Running Order working doc'!$A$4:$CO$60,I$100,FALSE),"-")</f>
        <v>-</v>
      </c>
      <c r="J29" s="12" t="str">
        <f>IFERROR(VLOOKUP($A29,'All Running Order working doc'!$A$4:$CO$60,J$100,FALSE),"-")</f>
        <v>-</v>
      </c>
      <c r="K29" s="12" t="str">
        <f>IFERROR(VLOOKUP($A29,'All Running Order working doc'!$A$4:$CO$60,K$100,FALSE),"-")</f>
        <v>-</v>
      </c>
      <c r="L29" s="12" t="str">
        <f>IFERROR(VLOOKUP($A29,'All Running Order working doc'!$A$4:$CO$60,L$100,FALSE),"-")</f>
        <v>-</v>
      </c>
      <c r="M29" s="12" t="str">
        <f>IFERROR(VLOOKUP($A29,'All Running Order working doc'!$A$4:$CO$60,M$100,FALSE),"-")</f>
        <v>-</v>
      </c>
      <c r="N29" s="12" t="str">
        <f>IFERROR(VLOOKUP($A29,'All Running Order working doc'!$A$4:$CO$60,N$100,FALSE),"-")</f>
        <v>-</v>
      </c>
      <c r="O29" s="12" t="str">
        <f>IFERROR(VLOOKUP($A29,'All Running Order working doc'!$A$4:$CO$60,O$100,FALSE),"-")</f>
        <v>-</v>
      </c>
      <c r="P29" s="12" t="str">
        <f>IFERROR(VLOOKUP($A29,'All Running Order working doc'!$A$4:$CO$60,P$100,FALSE),"-")</f>
        <v>-</v>
      </c>
      <c r="Q29" s="12" t="str">
        <f>IFERROR(VLOOKUP($A29,'All Running Order working doc'!$A$4:$CO$60,Q$100,FALSE),"-")</f>
        <v>-</v>
      </c>
      <c r="R29" s="12" t="str">
        <f>IFERROR(VLOOKUP($A29,'All Running Order working doc'!$A$4:$CO$60,R$100,FALSE),"-")</f>
        <v>-</v>
      </c>
      <c r="S29" s="12" t="str">
        <f>IFERROR(VLOOKUP($A29,'All Running Order working doc'!$A$4:$CO$60,S$100,FALSE),"-")</f>
        <v>-</v>
      </c>
      <c r="T29" s="12" t="str">
        <f>IFERROR(VLOOKUP($A29,'All Running Order working doc'!$A$4:$CO$60,T$100,FALSE),"-")</f>
        <v>-</v>
      </c>
      <c r="U29" s="12" t="str">
        <f>IFERROR(VLOOKUP($A29,'All Running Order working doc'!$A$4:$CO$60,U$100,FALSE),"-")</f>
        <v>-</v>
      </c>
      <c r="V29" s="12" t="str">
        <f>IFERROR(VLOOKUP($A29,'All Running Order working doc'!$A$4:$CO$60,V$100,FALSE),"-")</f>
        <v>-</v>
      </c>
      <c r="W29" s="12" t="str">
        <f>IFERROR(VLOOKUP($A29,'All Running Order working doc'!$A$4:$CO$60,W$100,FALSE),"-")</f>
        <v>-</v>
      </c>
      <c r="X29" s="12" t="str">
        <f>IFERROR(VLOOKUP($A29,'All Running Order working doc'!$A$4:$CO$60,X$100,FALSE),"-")</f>
        <v>-</v>
      </c>
      <c r="Y29" s="12" t="str">
        <f>IFERROR(VLOOKUP($A29,'All Running Order working doc'!$A$4:$CO$60,Y$100,FALSE),"-")</f>
        <v>-</v>
      </c>
      <c r="Z29" s="12" t="str">
        <f>IFERROR(VLOOKUP($A29,'All Running Order working doc'!$A$4:$CO$60,Z$100,FALSE),"-")</f>
        <v>-</v>
      </c>
      <c r="AA29" s="12" t="str">
        <f>IFERROR(VLOOKUP($A29,'All Running Order working doc'!$A$4:$CO$60,AA$100,FALSE),"-")</f>
        <v>-</v>
      </c>
      <c r="AB29" s="12" t="str">
        <f>IFERROR(VLOOKUP($A29,'All Running Order working doc'!$A$4:$CO$60,AB$100,FALSE),"-")</f>
        <v>-</v>
      </c>
      <c r="AC29" s="12" t="str">
        <f>IFERROR(VLOOKUP($A29,'All Running Order working doc'!$A$4:$CO$60,AC$100,FALSE),"-")</f>
        <v>-</v>
      </c>
      <c r="AD29" s="12" t="str">
        <f>IFERROR(VLOOKUP($A29,'All Running Order working doc'!$A$4:$CO$60,AD$100,FALSE),"-")</f>
        <v>-</v>
      </c>
      <c r="AE29" s="12" t="str">
        <f>IFERROR(VLOOKUP($A29,'All Running Order working doc'!$A$4:$CO$60,AE$100,FALSE),"-")</f>
        <v>-</v>
      </c>
      <c r="AF29" s="12" t="str">
        <f>IFERROR(VLOOKUP($A29,'All Running Order working doc'!$A$4:$CO$60,AF$100,FALSE),"-")</f>
        <v>-</v>
      </c>
      <c r="AG29" s="12" t="str">
        <f>IFERROR(VLOOKUP($A29,'All Running Order working doc'!$A$4:$CO$60,AG$100,FALSE),"-")</f>
        <v>-</v>
      </c>
      <c r="AH29" s="12" t="str">
        <f>IFERROR(VLOOKUP($A29,'All Running Order working doc'!$A$4:$CO$60,AH$100,FALSE),"-")</f>
        <v>-</v>
      </c>
      <c r="AI29" s="12" t="str">
        <f>IFERROR(VLOOKUP($A29,'All Running Order working doc'!$A$4:$CO$60,AI$100,FALSE),"-")</f>
        <v>-</v>
      </c>
      <c r="AJ29" s="12" t="str">
        <f>IFERROR(VLOOKUP($A29,'All Running Order working doc'!$A$4:$CO$60,AJ$100,FALSE),"-")</f>
        <v>-</v>
      </c>
      <c r="AK29" s="12" t="str">
        <f>IFERROR(VLOOKUP($A29,'All Running Order working doc'!$A$4:$CO$60,AK$100,FALSE),"-")</f>
        <v>-</v>
      </c>
      <c r="AL29" s="12" t="str">
        <f>IFERROR(VLOOKUP($A29,'All Running Order working doc'!$A$4:$CO$60,AL$100,FALSE),"-")</f>
        <v>-</v>
      </c>
      <c r="AM29" s="12" t="str">
        <f>IFERROR(VLOOKUP($A29,'All Running Order working doc'!$A$4:$CO$60,AM$100,FALSE),"-")</f>
        <v>-</v>
      </c>
      <c r="AN29" s="12" t="str">
        <f>IFERROR(VLOOKUP($A29,'All Running Order working doc'!$A$4:$CO$60,AN$100,FALSE),"-")</f>
        <v>-</v>
      </c>
      <c r="AO29" s="12" t="str">
        <f>IFERROR(VLOOKUP($A29,'All Running Order working doc'!$A$4:$CO$60,AO$100,FALSE),"-")</f>
        <v>-</v>
      </c>
      <c r="AP29" s="12" t="str">
        <f>IFERROR(VLOOKUP($A29,'All Running Order working doc'!$A$4:$CO$60,AP$100,FALSE),"-")</f>
        <v>-</v>
      </c>
      <c r="AQ29" s="12" t="str">
        <f>IFERROR(VLOOKUP($A29,'All Running Order working doc'!$A$4:$CO$60,AQ$100,FALSE),"-")</f>
        <v>-</v>
      </c>
      <c r="AR29" s="12" t="str">
        <f>IFERROR(VLOOKUP($A29,'All Running Order working doc'!$A$4:$CO$60,AR$100,FALSE),"-")</f>
        <v>-</v>
      </c>
      <c r="AS29" s="12" t="str">
        <f>IFERROR(VLOOKUP($A29,'All Running Order working doc'!$A$4:$CO$60,AS$100,FALSE),"-")</f>
        <v>-</v>
      </c>
      <c r="AT29" s="12" t="str">
        <f>IFERROR(VLOOKUP($A29,'All Running Order working doc'!$A$4:$CO$60,AT$100,FALSE),"-")</f>
        <v>-</v>
      </c>
      <c r="AU29" s="12" t="str">
        <f>IFERROR(VLOOKUP($A29,'All Running Order working doc'!$A$4:$CO$60,AU$100,FALSE),"-")</f>
        <v>-</v>
      </c>
      <c r="AV29" s="12" t="str">
        <f>IFERROR(VLOOKUP($A29,'All Running Order working doc'!$A$4:$CO$60,AV$100,FALSE),"-")</f>
        <v>-</v>
      </c>
      <c r="AW29" s="12" t="str">
        <f>IFERROR(VLOOKUP($A29,'All Running Order working doc'!$A$4:$CO$60,AW$100,FALSE),"-")</f>
        <v>-</v>
      </c>
      <c r="AX29" s="12" t="str">
        <f>IFERROR(VLOOKUP($A29,'All Running Order working doc'!$A$4:$CO$60,AX$100,FALSE),"-")</f>
        <v>-</v>
      </c>
      <c r="AY29" s="12" t="str">
        <f>IFERROR(VLOOKUP($A29,'All Running Order working doc'!$A$4:$CO$60,AY$100,FALSE),"-")</f>
        <v>-</v>
      </c>
      <c r="AZ29" s="12" t="str">
        <f>IFERROR(VLOOKUP($A29,'All Running Order working doc'!$A$4:$CO$60,AZ$100,FALSE),"-")</f>
        <v>-</v>
      </c>
      <c r="BA29" s="12" t="str">
        <f>IFERROR(VLOOKUP($A29,'All Running Order working doc'!$A$4:$CO$60,BA$100,FALSE),"-")</f>
        <v>-</v>
      </c>
      <c r="BB29" s="12" t="str">
        <f>IFERROR(VLOOKUP($A29,'All Running Order working doc'!$A$4:$CO$60,BB$100,FALSE),"-")</f>
        <v>-</v>
      </c>
      <c r="BC29" s="12" t="str">
        <f>IFERROR(VLOOKUP($A29,'All Running Order working doc'!$A$4:$CO$60,BC$100,FALSE),"-")</f>
        <v>-</v>
      </c>
      <c r="BD29" s="12" t="str">
        <f>IFERROR(VLOOKUP($A29,'All Running Order working doc'!$A$4:$CO$60,BD$100,FALSE),"-")</f>
        <v>-</v>
      </c>
      <c r="BE29" s="12" t="str">
        <f>IFERROR(VLOOKUP($A29,'All Running Order working doc'!$A$4:$CO$60,BE$100,FALSE),"-")</f>
        <v>-</v>
      </c>
      <c r="BF29" s="12" t="str">
        <f>IFERROR(VLOOKUP($A29,'All Running Order working doc'!$A$4:$CO$60,BF$100,FALSE),"-")</f>
        <v>-</v>
      </c>
      <c r="BG29" s="12" t="str">
        <f>IFERROR(VLOOKUP($A29,'All Running Order working doc'!$A$4:$CO$60,BG$100,FALSE),"-")</f>
        <v>-</v>
      </c>
      <c r="BH29" s="12" t="str">
        <f>IFERROR(VLOOKUP($A29,'All Running Order working doc'!$A$4:$CO$60,BH$100,FALSE),"-")</f>
        <v>-</v>
      </c>
      <c r="BI29" s="12" t="str">
        <f>IFERROR(VLOOKUP($A29,'All Running Order working doc'!$A$4:$CO$60,BI$100,FALSE),"-")</f>
        <v>-</v>
      </c>
      <c r="BJ29" s="12" t="str">
        <f>IFERROR(VLOOKUP($A29,'All Running Order working doc'!$A$4:$CO$60,BJ$100,FALSE),"-")</f>
        <v>-</v>
      </c>
      <c r="BK29" s="12" t="str">
        <f>IFERROR(VLOOKUP($A29,'All Running Order working doc'!$A$4:$CO$60,BK$100,FALSE),"-")</f>
        <v>-</v>
      </c>
      <c r="BL29" s="12" t="str">
        <f>IFERROR(VLOOKUP($A29,'All Running Order working doc'!$A$4:$CO$60,BL$100,FALSE),"-")</f>
        <v>-</v>
      </c>
      <c r="BM29" s="12" t="str">
        <f>IFERROR(VLOOKUP($A29,'All Running Order working doc'!$A$4:$CO$60,BM$100,FALSE),"-")</f>
        <v>-</v>
      </c>
      <c r="BN29" s="12" t="str">
        <f>IFERROR(VLOOKUP($A29,'All Running Order working doc'!$A$4:$CO$60,BN$100,FALSE),"-")</f>
        <v>-</v>
      </c>
      <c r="BO29" s="12" t="str">
        <f>IFERROR(VLOOKUP($A29,'All Running Order working doc'!$A$4:$CO$60,BO$100,FALSE),"-")</f>
        <v>-</v>
      </c>
      <c r="BP29" s="12" t="str">
        <f>IFERROR(VLOOKUP($A29,'All Running Order working doc'!$A$4:$CO$60,BP$100,FALSE),"-")</f>
        <v>-</v>
      </c>
      <c r="BQ29" s="12" t="str">
        <f>IFERROR(VLOOKUP($A29,'All Running Order working doc'!$A$4:$CO$60,BQ$100,FALSE),"-")</f>
        <v>-</v>
      </c>
      <c r="BR29" s="12" t="str">
        <f>IFERROR(VLOOKUP($A29,'All Running Order working doc'!$A$4:$CO$60,BR$100,FALSE),"-")</f>
        <v>-</v>
      </c>
      <c r="BS29" s="12" t="str">
        <f>IFERROR(VLOOKUP($A29,'All Running Order working doc'!$A$4:$CO$60,BS$100,FALSE),"-")</f>
        <v>-</v>
      </c>
      <c r="BT29" s="12" t="str">
        <f>IFERROR(VLOOKUP($A29,'All Running Order working doc'!$A$4:$CO$60,BT$100,FALSE),"-")</f>
        <v>-</v>
      </c>
      <c r="BU29" s="12" t="str">
        <f>IFERROR(VLOOKUP($A29,'All Running Order working doc'!$A$4:$CO$60,BU$100,FALSE),"-")</f>
        <v>-</v>
      </c>
      <c r="BV29" s="12" t="str">
        <f>IFERROR(VLOOKUP($A29,'All Running Order working doc'!$A$4:$CO$60,BV$100,FALSE),"-")</f>
        <v>-</v>
      </c>
      <c r="BW29" s="12" t="str">
        <f>IFERROR(VLOOKUP($A29,'All Running Order working doc'!$A$4:$CO$60,BW$100,FALSE),"-")</f>
        <v>-</v>
      </c>
      <c r="BX29" s="12" t="str">
        <f>IFERROR(VLOOKUP($A29,'All Running Order working doc'!$A$4:$CO$60,BX$100,FALSE),"-")</f>
        <v>-</v>
      </c>
      <c r="BY29" s="12" t="str">
        <f>IFERROR(VLOOKUP($A29,'All Running Order working doc'!$A$4:$CO$60,BY$100,FALSE),"-")</f>
        <v>-</v>
      </c>
      <c r="BZ29" s="12" t="str">
        <f>IFERROR(VLOOKUP($A29,'All Running Order working doc'!$A$4:$CO$60,BZ$100,FALSE),"-")</f>
        <v>-</v>
      </c>
      <c r="CA29" s="12" t="str">
        <f>IFERROR(VLOOKUP($A29,'All Running Order working doc'!$A$4:$CO$60,CA$100,FALSE),"-")</f>
        <v>-</v>
      </c>
      <c r="CB29" s="12" t="str">
        <f>IFERROR(VLOOKUP($A29,'All Running Order working doc'!$A$4:$CO$60,CB$100,FALSE),"-")</f>
        <v>-</v>
      </c>
      <c r="CC29" s="12" t="str">
        <f>IFERROR(VLOOKUP($A29,'All Running Order working doc'!$A$4:$CO$60,CC$100,FALSE),"-")</f>
        <v>-</v>
      </c>
      <c r="CD29" s="12" t="str">
        <f>IFERROR(VLOOKUP($A29,'All Running Order working doc'!$A$4:$CO$60,CD$100,FALSE),"-")</f>
        <v>-</v>
      </c>
      <c r="CE29" s="12" t="str">
        <f>IFERROR(VLOOKUP($A29,'All Running Order working doc'!$A$4:$CO$60,CE$100,FALSE),"-")</f>
        <v>-</v>
      </c>
      <c r="CF29" s="12" t="str">
        <f>IFERROR(VLOOKUP($A29,'All Running Order working doc'!$A$4:$CO$60,CF$100,FALSE),"-")</f>
        <v>-</v>
      </c>
      <c r="CG29" s="12" t="str">
        <f>IFERROR(VLOOKUP($A29,'All Running Order working doc'!$A$4:$CO$60,CG$100,FALSE),"-")</f>
        <v>-</v>
      </c>
      <c r="CH29" s="12" t="str">
        <f>IFERROR(VLOOKUP($A29,'All Running Order working doc'!$A$4:$CO$60,CH$100,FALSE),"-")</f>
        <v>-</v>
      </c>
      <c r="CI29" s="12" t="str">
        <f>IFERROR(VLOOKUP($A29,'All Running Order working doc'!$A$4:$CO$60,CI$100,FALSE),"-")</f>
        <v>-</v>
      </c>
      <c r="CJ29" s="12" t="str">
        <f>IFERROR(VLOOKUP($A29,'All Running Order working doc'!$A$4:$CO$60,CJ$100,FALSE),"-")</f>
        <v>-</v>
      </c>
      <c r="CK29" s="12" t="str">
        <f>IFERROR(VLOOKUP($A29,'All Running Order working doc'!$A$4:$CO$60,CK$100,FALSE),"-")</f>
        <v>-</v>
      </c>
      <c r="CL29" s="12" t="str">
        <f>IFERROR(VLOOKUP($A29,'All Running Order working doc'!$A$4:$CO$60,CL$100,FALSE),"-")</f>
        <v>-</v>
      </c>
      <c r="CM29" s="12" t="str">
        <f>IFERROR(VLOOKUP($A29,'All Running Order working doc'!$A$4:$CO$60,CM$100,FALSE),"-")</f>
        <v>-</v>
      </c>
      <c r="CN29" s="12" t="str">
        <f>IFERROR(VLOOKUP($A29,'All Running Order working doc'!$A$4:$CO$60,CN$100,FALSE),"-")</f>
        <v>-</v>
      </c>
      <c r="CQ29" s="3">
        <v>26</v>
      </c>
    </row>
    <row r="30" spans="1:95" x14ac:dyDescent="0.3">
      <c r="A30" s="3" t="str">
        <f>CONCATENATE(Constants!$B$3,CQ30,)</f>
        <v>Red Live27</v>
      </c>
      <c r="B30" s="12" t="str">
        <f>IFERROR(VLOOKUP($A30,'All Running Order working doc'!$A$4:$CO$60,B$100,FALSE),"-")</f>
        <v>-</v>
      </c>
      <c r="C30" s="12" t="str">
        <f>IFERROR(VLOOKUP($A30,'All Running Order working doc'!$A$4:$CO$60,C$100,FALSE),"-")</f>
        <v>-</v>
      </c>
      <c r="D30" s="12" t="str">
        <f>IFERROR(VLOOKUP($A30,'All Running Order working doc'!$A$4:$CO$60,D$100,FALSE),"-")</f>
        <v>-</v>
      </c>
      <c r="E30" s="12" t="str">
        <f>IFERROR(VLOOKUP($A30,'All Running Order working doc'!$A$4:$CO$60,E$100,FALSE),"-")</f>
        <v>-</v>
      </c>
      <c r="F30" s="12" t="str">
        <f>IFERROR(VLOOKUP($A30,'All Running Order working doc'!$A$4:$CO$60,F$100,FALSE),"-")</f>
        <v>-</v>
      </c>
      <c r="G30" s="12" t="str">
        <f>IFERROR(VLOOKUP($A30,'All Running Order working doc'!$A$4:$CO$60,G$100,FALSE),"-")</f>
        <v>-</v>
      </c>
      <c r="H30" s="12" t="str">
        <f>IFERROR(VLOOKUP($A30,'All Running Order working doc'!$A$4:$CO$60,H$100,FALSE),"-")</f>
        <v>-</v>
      </c>
      <c r="I30" s="12" t="str">
        <f>IFERROR(VLOOKUP($A30,'All Running Order working doc'!$A$4:$CO$60,I$100,FALSE),"-")</f>
        <v>-</v>
      </c>
      <c r="J30" s="12" t="str">
        <f>IFERROR(VLOOKUP($A30,'All Running Order working doc'!$A$4:$CO$60,J$100,FALSE),"-")</f>
        <v>-</v>
      </c>
      <c r="K30" s="12" t="str">
        <f>IFERROR(VLOOKUP($A30,'All Running Order working doc'!$A$4:$CO$60,K$100,FALSE),"-")</f>
        <v>-</v>
      </c>
      <c r="L30" s="12" t="str">
        <f>IFERROR(VLOOKUP($A30,'All Running Order working doc'!$A$4:$CO$60,L$100,FALSE),"-")</f>
        <v>-</v>
      </c>
      <c r="M30" s="12" t="str">
        <f>IFERROR(VLOOKUP($A30,'All Running Order working doc'!$A$4:$CO$60,M$100,FALSE),"-")</f>
        <v>-</v>
      </c>
      <c r="N30" s="12" t="str">
        <f>IFERROR(VLOOKUP($A30,'All Running Order working doc'!$A$4:$CO$60,N$100,FALSE),"-")</f>
        <v>-</v>
      </c>
      <c r="O30" s="12" t="str">
        <f>IFERROR(VLOOKUP($A30,'All Running Order working doc'!$A$4:$CO$60,O$100,FALSE),"-")</f>
        <v>-</v>
      </c>
      <c r="P30" s="12" t="str">
        <f>IFERROR(VLOOKUP($A30,'All Running Order working doc'!$A$4:$CO$60,P$100,FALSE),"-")</f>
        <v>-</v>
      </c>
      <c r="Q30" s="12" t="str">
        <f>IFERROR(VLOOKUP($A30,'All Running Order working doc'!$A$4:$CO$60,Q$100,FALSE),"-")</f>
        <v>-</v>
      </c>
      <c r="R30" s="12" t="str">
        <f>IFERROR(VLOOKUP($A30,'All Running Order working doc'!$A$4:$CO$60,R$100,FALSE),"-")</f>
        <v>-</v>
      </c>
      <c r="S30" s="12" t="str">
        <f>IFERROR(VLOOKUP($A30,'All Running Order working doc'!$A$4:$CO$60,S$100,FALSE),"-")</f>
        <v>-</v>
      </c>
      <c r="T30" s="12" t="str">
        <f>IFERROR(VLOOKUP($A30,'All Running Order working doc'!$A$4:$CO$60,T$100,FALSE),"-")</f>
        <v>-</v>
      </c>
      <c r="U30" s="12" t="str">
        <f>IFERROR(VLOOKUP($A30,'All Running Order working doc'!$A$4:$CO$60,U$100,FALSE),"-")</f>
        <v>-</v>
      </c>
      <c r="V30" s="12" t="str">
        <f>IFERROR(VLOOKUP($A30,'All Running Order working doc'!$A$4:$CO$60,V$100,FALSE),"-")</f>
        <v>-</v>
      </c>
      <c r="W30" s="12" t="str">
        <f>IFERROR(VLOOKUP($A30,'All Running Order working doc'!$A$4:$CO$60,W$100,FALSE),"-")</f>
        <v>-</v>
      </c>
      <c r="X30" s="12" t="str">
        <f>IFERROR(VLOOKUP($A30,'All Running Order working doc'!$A$4:$CO$60,X$100,FALSE),"-")</f>
        <v>-</v>
      </c>
      <c r="Y30" s="12" t="str">
        <f>IFERROR(VLOOKUP($A30,'All Running Order working doc'!$A$4:$CO$60,Y$100,FALSE),"-")</f>
        <v>-</v>
      </c>
      <c r="Z30" s="12" t="str">
        <f>IFERROR(VLOOKUP($A30,'All Running Order working doc'!$A$4:$CO$60,Z$100,FALSE),"-")</f>
        <v>-</v>
      </c>
      <c r="AA30" s="12" t="str">
        <f>IFERROR(VLOOKUP($A30,'All Running Order working doc'!$A$4:$CO$60,AA$100,FALSE),"-")</f>
        <v>-</v>
      </c>
      <c r="AB30" s="12" t="str">
        <f>IFERROR(VLOOKUP($A30,'All Running Order working doc'!$A$4:$CO$60,AB$100,FALSE),"-")</f>
        <v>-</v>
      </c>
      <c r="AC30" s="12" t="str">
        <f>IFERROR(VLOOKUP($A30,'All Running Order working doc'!$A$4:$CO$60,AC$100,FALSE),"-")</f>
        <v>-</v>
      </c>
      <c r="AD30" s="12" t="str">
        <f>IFERROR(VLOOKUP($A30,'All Running Order working doc'!$A$4:$CO$60,AD$100,FALSE),"-")</f>
        <v>-</v>
      </c>
      <c r="AE30" s="12" t="str">
        <f>IFERROR(VLOOKUP($A30,'All Running Order working doc'!$A$4:$CO$60,AE$100,FALSE),"-")</f>
        <v>-</v>
      </c>
      <c r="AF30" s="12" t="str">
        <f>IFERROR(VLOOKUP($A30,'All Running Order working doc'!$A$4:$CO$60,AF$100,FALSE),"-")</f>
        <v>-</v>
      </c>
      <c r="AG30" s="12" t="str">
        <f>IFERROR(VLOOKUP($A30,'All Running Order working doc'!$A$4:$CO$60,AG$100,FALSE),"-")</f>
        <v>-</v>
      </c>
      <c r="AH30" s="12" t="str">
        <f>IFERROR(VLOOKUP($A30,'All Running Order working doc'!$A$4:$CO$60,AH$100,FALSE),"-")</f>
        <v>-</v>
      </c>
      <c r="AI30" s="12" t="str">
        <f>IFERROR(VLOOKUP($A30,'All Running Order working doc'!$A$4:$CO$60,AI$100,FALSE),"-")</f>
        <v>-</v>
      </c>
      <c r="AJ30" s="12" t="str">
        <f>IFERROR(VLOOKUP($A30,'All Running Order working doc'!$A$4:$CO$60,AJ$100,FALSE),"-")</f>
        <v>-</v>
      </c>
      <c r="AK30" s="12" t="str">
        <f>IFERROR(VLOOKUP($A30,'All Running Order working doc'!$A$4:$CO$60,AK$100,FALSE),"-")</f>
        <v>-</v>
      </c>
      <c r="AL30" s="12" t="str">
        <f>IFERROR(VLOOKUP($A30,'All Running Order working doc'!$A$4:$CO$60,AL$100,FALSE),"-")</f>
        <v>-</v>
      </c>
      <c r="AM30" s="12" t="str">
        <f>IFERROR(VLOOKUP($A30,'All Running Order working doc'!$A$4:$CO$60,AM$100,FALSE),"-")</f>
        <v>-</v>
      </c>
      <c r="AN30" s="12" t="str">
        <f>IFERROR(VLOOKUP($A30,'All Running Order working doc'!$A$4:$CO$60,AN$100,FALSE),"-")</f>
        <v>-</v>
      </c>
      <c r="AO30" s="12" t="str">
        <f>IFERROR(VLOOKUP($A30,'All Running Order working doc'!$A$4:$CO$60,AO$100,FALSE),"-")</f>
        <v>-</v>
      </c>
      <c r="AP30" s="12" t="str">
        <f>IFERROR(VLOOKUP($A30,'All Running Order working doc'!$A$4:$CO$60,AP$100,FALSE),"-")</f>
        <v>-</v>
      </c>
      <c r="AQ30" s="12" t="str">
        <f>IFERROR(VLOOKUP($A30,'All Running Order working doc'!$A$4:$CO$60,AQ$100,FALSE),"-")</f>
        <v>-</v>
      </c>
      <c r="AR30" s="12" t="str">
        <f>IFERROR(VLOOKUP($A30,'All Running Order working doc'!$A$4:$CO$60,AR$100,FALSE),"-")</f>
        <v>-</v>
      </c>
      <c r="AS30" s="12" t="str">
        <f>IFERROR(VLOOKUP($A30,'All Running Order working doc'!$A$4:$CO$60,AS$100,FALSE),"-")</f>
        <v>-</v>
      </c>
      <c r="AT30" s="12" t="str">
        <f>IFERROR(VLOOKUP($A30,'All Running Order working doc'!$A$4:$CO$60,AT$100,FALSE),"-")</f>
        <v>-</v>
      </c>
      <c r="AU30" s="12" t="str">
        <f>IFERROR(VLOOKUP($A30,'All Running Order working doc'!$A$4:$CO$60,AU$100,FALSE),"-")</f>
        <v>-</v>
      </c>
      <c r="AV30" s="12" t="str">
        <f>IFERROR(VLOOKUP($A30,'All Running Order working doc'!$A$4:$CO$60,AV$100,FALSE),"-")</f>
        <v>-</v>
      </c>
      <c r="AW30" s="12" t="str">
        <f>IFERROR(VLOOKUP($A30,'All Running Order working doc'!$A$4:$CO$60,AW$100,FALSE),"-")</f>
        <v>-</v>
      </c>
      <c r="AX30" s="12" t="str">
        <f>IFERROR(VLOOKUP($A30,'All Running Order working doc'!$A$4:$CO$60,AX$100,FALSE),"-")</f>
        <v>-</v>
      </c>
      <c r="AY30" s="12" t="str">
        <f>IFERROR(VLOOKUP($A30,'All Running Order working doc'!$A$4:$CO$60,AY$100,FALSE),"-")</f>
        <v>-</v>
      </c>
      <c r="AZ30" s="12" t="str">
        <f>IFERROR(VLOOKUP($A30,'All Running Order working doc'!$A$4:$CO$60,AZ$100,FALSE),"-")</f>
        <v>-</v>
      </c>
      <c r="BA30" s="12" t="str">
        <f>IFERROR(VLOOKUP($A30,'All Running Order working doc'!$A$4:$CO$60,BA$100,FALSE),"-")</f>
        <v>-</v>
      </c>
      <c r="BB30" s="12" t="str">
        <f>IFERROR(VLOOKUP($A30,'All Running Order working doc'!$A$4:$CO$60,BB$100,FALSE),"-")</f>
        <v>-</v>
      </c>
      <c r="BC30" s="12" t="str">
        <f>IFERROR(VLOOKUP($A30,'All Running Order working doc'!$A$4:$CO$60,BC$100,FALSE),"-")</f>
        <v>-</v>
      </c>
      <c r="BD30" s="12" t="str">
        <f>IFERROR(VLOOKUP($A30,'All Running Order working doc'!$A$4:$CO$60,BD$100,FALSE),"-")</f>
        <v>-</v>
      </c>
      <c r="BE30" s="12" t="str">
        <f>IFERROR(VLOOKUP($A30,'All Running Order working doc'!$A$4:$CO$60,BE$100,FALSE),"-")</f>
        <v>-</v>
      </c>
      <c r="BF30" s="12" t="str">
        <f>IFERROR(VLOOKUP($A30,'All Running Order working doc'!$A$4:$CO$60,BF$100,FALSE),"-")</f>
        <v>-</v>
      </c>
      <c r="BG30" s="12" t="str">
        <f>IFERROR(VLOOKUP($A30,'All Running Order working doc'!$A$4:$CO$60,BG$100,FALSE),"-")</f>
        <v>-</v>
      </c>
      <c r="BH30" s="12" t="str">
        <f>IFERROR(VLOOKUP($A30,'All Running Order working doc'!$A$4:$CO$60,BH$100,FALSE),"-")</f>
        <v>-</v>
      </c>
      <c r="BI30" s="12" t="str">
        <f>IFERROR(VLOOKUP($A30,'All Running Order working doc'!$A$4:$CO$60,BI$100,FALSE),"-")</f>
        <v>-</v>
      </c>
      <c r="BJ30" s="12" t="str">
        <f>IFERROR(VLOOKUP($A30,'All Running Order working doc'!$A$4:$CO$60,BJ$100,FALSE),"-")</f>
        <v>-</v>
      </c>
      <c r="BK30" s="12" t="str">
        <f>IFERROR(VLOOKUP($A30,'All Running Order working doc'!$A$4:$CO$60,BK$100,FALSE),"-")</f>
        <v>-</v>
      </c>
      <c r="BL30" s="12" t="str">
        <f>IFERROR(VLOOKUP($A30,'All Running Order working doc'!$A$4:$CO$60,BL$100,FALSE),"-")</f>
        <v>-</v>
      </c>
      <c r="BM30" s="12" t="str">
        <f>IFERROR(VLOOKUP($A30,'All Running Order working doc'!$A$4:$CO$60,BM$100,FALSE),"-")</f>
        <v>-</v>
      </c>
      <c r="BN30" s="12" t="str">
        <f>IFERROR(VLOOKUP($A30,'All Running Order working doc'!$A$4:$CO$60,BN$100,FALSE),"-")</f>
        <v>-</v>
      </c>
      <c r="BO30" s="12" t="str">
        <f>IFERROR(VLOOKUP($A30,'All Running Order working doc'!$A$4:$CO$60,BO$100,FALSE),"-")</f>
        <v>-</v>
      </c>
      <c r="BP30" s="12" t="str">
        <f>IFERROR(VLOOKUP($A30,'All Running Order working doc'!$A$4:$CO$60,BP$100,FALSE),"-")</f>
        <v>-</v>
      </c>
      <c r="BQ30" s="12" t="str">
        <f>IFERROR(VLOOKUP($A30,'All Running Order working doc'!$A$4:$CO$60,BQ$100,FALSE),"-")</f>
        <v>-</v>
      </c>
      <c r="BR30" s="12" t="str">
        <f>IFERROR(VLOOKUP($A30,'All Running Order working doc'!$A$4:$CO$60,BR$100,FALSE),"-")</f>
        <v>-</v>
      </c>
      <c r="BS30" s="12" t="str">
        <f>IFERROR(VLOOKUP($A30,'All Running Order working doc'!$A$4:$CO$60,BS$100,FALSE),"-")</f>
        <v>-</v>
      </c>
      <c r="BT30" s="12" t="str">
        <f>IFERROR(VLOOKUP($A30,'All Running Order working doc'!$A$4:$CO$60,BT$100,FALSE),"-")</f>
        <v>-</v>
      </c>
      <c r="BU30" s="12" t="str">
        <f>IFERROR(VLOOKUP($A30,'All Running Order working doc'!$A$4:$CO$60,BU$100,FALSE),"-")</f>
        <v>-</v>
      </c>
      <c r="BV30" s="12" t="str">
        <f>IFERROR(VLOOKUP($A30,'All Running Order working doc'!$A$4:$CO$60,BV$100,FALSE),"-")</f>
        <v>-</v>
      </c>
      <c r="BW30" s="12" t="str">
        <f>IFERROR(VLOOKUP($A30,'All Running Order working doc'!$A$4:$CO$60,BW$100,FALSE),"-")</f>
        <v>-</v>
      </c>
      <c r="BX30" s="12" t="str">
        <f>IFERROR(VLOOKUP($A30,'All Running Order working doc'!$A$4:$CO$60,BX$100,FALSE),"-")</f>
        <v>-</v>
      </c>
      <c r="BY30" s="12" t="str">
        <f>IFERROR(VLOOKUP($A30,'All Running Order working doc'!$A$4:$CO$60,BY$100,FALSE),"-")</f>
        <v>-</v>
      </c>
      <c r="BZ30" s="12" t="str">
        <f>IFERROR(VLOOKUP($A30,'All Running Order working doc'!$A$4:$CO$60,BZ$100,FALSE),"-")</f>
        <v>-</v>
      </c>
      <c r="CA30" s="12" t="str">
        <f>IFERROR(VLOOKUP($A30,'All Running Order working doc'!$A$4:$CO$60,CA$100,FALSE),"-")</f>
        <v>-</v>
      </c>
      <c r="CB30" s="12" t="str">
        <f>IFERROR(VLOOKUP($A30,'All Running Order working doc'!$A$4:$CO$60,CB$100,FALSE),"-")</f>
        <v>-</v>
      </c>
      <c r="CC30" s="12" t="str">
        <f>IFERROR(VLOOKUP($A30,'All Running Order working doc'!$A$4:$CO$60,CC$100,FALSE),"-")</f>
        <v>-</v>
      </c>
      <c r="CD30" s="12" t="str">
        <f>IFERROR(VLOOKUP($A30,'All Running Order working doc'!$A$4:$CO$60,CD$100,FALSE),"-")</f>
        <v>-</v>
      </c>
      <c r="CE30" s="12" t="str">
        <f>IFERROR(VLOOKUP($A30,'All Running Order working doc'!$A$4:$CO$60,CE$100,FALSE),"-")</f>
        <v>-</v>
      </c>
      <c r="CF30" s="12" t="str">
        <f>IFERROR(VLOOKUP($A30,'All Running Order working doc'!$A$4:$CO$60,CF$100,FALSE),"-")</f>
        <v>-</v>
      </c>
      <c r="CG30" s="12" t="str">
        <f>IFERROR(VLOOKUP($A30,'All Running Order working doc'!$A$4:$CO$60,CG$100,FALSE),"-")</f>
        <v>-</v>
      </c>
      <c r="CH30" s="12" t="str">
        <f>IFERROR(VLOOKUP($A30,'All Running Order working doc'!$A$4:$CO$60,CH$100,FALSE),"-")</f>
        <v>-</v>
      </c>
      <c r="CI30" s="12" t="str">
        <f>IFERROR(VLOOKUP($A30,'All Running Order working doc'!$A$4:$CO$60,CI$100,FALSE),"-")</f>
        <v>-</v>
      </c>
      <c r="CJ30" s="12" t="str">
        <f>IFERROR(VLOOKUP($A30,'All Running Order working doc'!$A$4:$CO$60,CJ$100,FALSE),"-")</f>
        <v>-</v>
      </c>
      <c r="CK30" s="12" t="str">
        <f>IFERROR(VLOOKUP($A30,'All Running Order working doc'!$A$4:$CO$60,CK$100,FALSE),"-")</f>
        <v>-</v>
      </c>
      <c r="CL30" s="12" t="str">
        <f>IFERROR(VLOOKUP($A30,'All Running Order working doc'!$A$4:$CO$60,CL$100,FALSE),"-")</f>
        <v>-</v>
      </c>
      <c r="CM30" s="12" t="str">
        <f>IFERROR(VLOOKUP($A30,'All Running Order working doc'!$A$4:$CO$60,CM$100,FALSE),"-")</f>
        <v>-</v>
      </c>
      <c r="CN30" s="12" t="str">
        <f>IFERROR(VLOOKUP($A30,'All Running Order working doc'!$A$4:$CO$60,CN$100,FALSE),"-")</f>
        <v>-</v>
      </c>
      <c r="CQ30" s="3">
        <v>27</v>
      </c>
    </row>
    <row r="31" spans="1:95" x14ac:dyDescent="0.3">
      <c r="A31" s="3" t="str">
        <f>CONCATENATE(Constants!$B$3,CQ31,)</f>
        <v>Red Live28</v>
      </c>
      <c r="B31" s="12" t="str">
        <f>IFERROR(VLOOKUP($A31,'All Running Order working doc'!$A$4:$CO$60,B$100,FALSE),"-")</f>
        <v>-</v>
      </c>
      <c r="C31" s="12" t="str">
        <f>IFERROR(VLOOKUP($A31,'All Running Order working doc'!$A$4:$CO$60,C$100,FALSE),"-")</f>
        <v>-</v>
      </c>
      <c r="D31" s="12" t="str">
        <f>IFERROR(VLOOKUP($A31,'All Running Order working doc'!$A$4:$CO$60,D$100,FALSE),"-")</f>
        <v>-</v>
      </c>
      <c r="E31" s="12" t="str">
        <f>IFERROR(VLOOKUP($A31,'All Running Order working doc'!$A$4:$CO$60,E$100,FALSE),"-")</f>
        <v>-</v>
      </c>
      <c r="F31" s="12" t="str">
        <f>IFERROR(VLOOKUP($A31,'All Running Order working doc'!$A$4:$CO$60,F$100,FALSE),"-")</f>
        <v>-</v>
      </c>
      <c r="G31" s="12" t="str">
        <f>IFERROR(VLOOKUP($A31,'All Running Order working doc'!$A$4:$CO$60,G$100,FALSE),"-")</f>
        <v>-</v>
      </c>
      <c r="H31" s="12" t="str">
        <f>IFERROR(VLOOKUP($A31,'All Running Order working doc'!$A$4:$CO$60,H$100,FALSE),"-")</f>
        <v>-</v>
      </c>
      <c r="I31" s="12" t="str">
        <f>IFERROR(VLOOKUP($A31,'All Running Order working doc'!$A$4:$CO$60,I$100,FALSE),"-")</f>
        <v>-</v>
      </c>
      <c r="J31" s="12" t="str">
        <f>IFERROR(VLOOKUP($A31,'All Running Order working doc'!$A$4:$CO$60,J$100,FALSE),"-")</f>
        <v>-</v>
      </c>
      <c r="K31" s="12" t="str">
        <f>IFERROR(VLOOKUP($A31,'All Running Order working doc'!$A$4:$CO$60,K$100,FALSE),"-")</f>
        <v>-</v>
      </c>
      <c r="L31" s="12" t="str">
        <f>IFERROR(VLOOKUP($A31,'All Running Order working doc'!$A$4:$CO$60,L$100,FALSE),"-")</f>
        <v>-</v>
      </c>
      <c r="M31" s="12" t="str">
        <f>IFERROR(VLOOKUP($A31,'All Running Order working doc'!$A$4:$CO$60,M$100,FALSE),"-")</f>
        <v>-</v>
      </c>
      <c r="N31" s="12" t="str">
        <f>IFERROR(VLOOKUP($A31,'All Running Order working doc'!$A$4:$CO$60,N$100,FALSE),"-")</f>
        <v>-</v>
      </c>
      <c r="O31" s="12" t="str">
        <f>IFERROR(VLOOKUP($A31,'All Running Order working doc'!$A$4:$CO$60,O$100,FALSE),"-")</f>
        <v>-</v>
      </c>
      <c r="P31" s="12" t="str">
        <f>IFERROR(VLOOKUP($A31,'All Running Order working doc'!$A$4:$CO$60,P$100,FALSE),"-")</f>
        <v>-</v>
      </c>
      <c r="Q31" s="12" t="str">
        <f>IFERROR(VLOOKUP($A31,'All Running Order working doc'!$A$4:$CO$60,Q$100,FALSE),"-")</f>
        <v>-</v>
      </c>
      <c r="R31" s="12" t="str">
        <f>IFERROR(VLOOKUP($A31,'All Running Order working doc'!$A$4:$CO$60,R$100,FALSE),"-")</f>
        <v>-</v>
      </c>
      <c r="S31" s="12" t="str">
        <f>IFERROR(VLOOKUP($A31,'All Running Order working doc'!$A$4:$CO$60,S$100,FALSE),"-")</f>
        <v>-</v>
      </c>
      <c r="T31" s="12" t="str">
        <f>IFERROR(VLOOKUP($A31,'All Running Order working doc'!$A$4:$CO$60,T$100,FALSE),"-")</f>
        <v>-</v>
      </c>
      <c r="U31" s="12" t="str">
        <f>IFERROR(VLOOKUP($A31,'All Running Order working doc'!$A$4:$CO$60,U$100,FALSE),"-")</f>
        <v>-</v>
      </c>
      <c r="V31" s="12" t="str">
        <f>IFERROR(VLOOKUP($A31,'All Running Order working doc'!$A$4:$CO$60,V$100,FALSE),"-")</f>
        <v>-</v>
      </c>
      <c r="W31" s="12" t="str">
        <f>IFERROR(VLOOKUP($A31,'All Running Order working doc'!$A$4:$CO$60,W$100,FALSE),"-")</f>
        <v>-</v>
      </c>
      <c r="X31" s="12" t="str">
        <f>IFERROR(VLOOKUP($A31,'All Running Order working doc'!$A$4:$CO$60,X$100,FALSE),"-")</f>
        <v>-</v>
      </c>
      <c r="Y31" s="12" t="str">
        <f>IFERROR(VLOOKUP($A31,'All Running Order working doc'!$A$4:$CO$60,Y$100,FALSE),"-")</f>
        <v>-</v>
      </c>
      <c r="Z31" s="12" t="str">
        <f>IFERROR(VLOOKUP($A31,'All Running Order working doc'!$A$4:$CO$60,Z$100,FALSE),"-")</f>
        <v>-</v>
      </c>
      <c r="AA31" s="12" t="str">
        <f>IFERROR(VLOOKUP($A31,'All Running Order working doc'!$A$4:$CO$60,AA$100,FALSE),"-")</f>
        <v>-</v>
      </c>
      <c r="AB31" s="12" t="str">
        <f>IFERROR(VLOOKUP($A31,'All Running Order working doc'!$A$4:$CO$60,AB$100,FALSE),"-")</f>
        <v>-</v>
      </c>
      <c r="AC31" s="12" t="str">
        <f>IFERROR(VLOOKUP($A31,'All Running Order working doc'!$A$4:$CO$60,AC$100,FALSE),"-")</f>
        <v>-</v>
      </c>
      <c r="AD31" s="12" t="str">
        <f>IFERROR(VLOOKUP($A31,'All Running Order working doc'!$A$4:$CO$60,AD$100,FALSE),"-")</f>
        <v>-</v>
      </c>
      <c r="AE31" s="12" t="str">
        <f>IFERROR(VLOOKUP($A31,'All Running Order working doc'!$A$4:$CO$60,AE$100,FALSE),"-")</f>
        <v>-</v>
      </c>
      <c r="AF31" s="12" t="str">
        <f>IFERROR(VLOOKUP($A31,'All Running Order working doc'!$A$4:$CO$60,AF$100,FALSE),"-")</f>
        <v>-</v>
      </c>
      <c r="AG31" s="12" t="str">
        <f>IFERROR(VLOOKUP($A31,'All Running Order working doc'!$A$4:$CO$60,AG$100,FALSE),"-")</f>
        <v>-</v>
      </c>
      <c r="AH31" s="12" t="str">
        <f>IFERROR(VLOOKUP($A31,'All Running Order working doc'!$A$4:$CO$60,AH$100,FALSE),"-")</f>
        <v>-</v>
      </c>
      <c r="AI31" s="12" t="str">
        <f>IFERROR(VLOOKUP($A31,'All Running Order working doc'!$A$4:$CO$60,AI$100,FALSE),"-")</f>
        <v>-</v>
      </c>
      <c r="AJ31" s="12" t="str">
        <f>IFERROR(VLOOKUP($A31,'All Running Order working doc'!$A$4:$CO$60,AJ$100,FALSE),"-")</f>
        <v>-</v>
      </c>
      <c r="AK31" s="12" t="str">
        <f>IFERROR(VLOOKUP($A31,'All Running Order working doc'!$A$4:$CO$60,AK$100,FALSE),"-")</f>
        <v>-</v>
      </c>
      <c r="AL31" s="12" t="str">
        <f>IFERROR(VLOOKUP($A31,'All Running Order working doc'!$A$4:$CO$60,AL$100,FALSE),"-")</f>
        <v>-</v>
      </c>
      <c r="AM31" s="12" t="str">
        <f>IFERROR(VLOOKUP($A31,'All Running Order working doc'!$A$4:$CO$60,AM$100,FALSE),"-")</f>
        <v>-</v>
      </c>
      <c r="AN31" s="12" t="str">
        <f>IFERROR(VLOOKUP($A31,'All Running Order working doc'!$A$4:$CO$60,AN$100,FALSE),"-")</f>
        <v>-</v>
      </c>
      <c r="AO31" s="12" t="str">
        <f>IFERROR(VLOOKUP($A31,'All Running Order working doc'!$A$4:$CO$60,AO$100,FALSE),"-")</f>
        <v>-</v>
      </c>
      <c r="AP31" s="12" t="str">
        <f>IFERROR(VLOOKUP($A31,'All Running Order working doc'!$A$4:$CO$60,AP$100,FALSE),"-")</f>
        <v>-</v>
      </c>
      <c r="AQ31" s="12" t="str">
        <f>IFERROR(VLOOKUP($A31,'All Running Order working doc'!$A$4:$CO$60,AQ$100,FALSE),"-")</f>
        <v>-</v>
      </c>
      <c r="AR31" s="12" t="str">
        <f>IFERROR(VLOOKUP($A31,'All Running Order working doc'!$A$4:$CO$60,AR$100,FALSE),"-")</f>
        <v>-</v>
      </c>
      <c r="AS31" s="12" t="str">
        <f>IFERROR(VLOOKUP($A31,'All Running Order working doc'!$A$4:$CO$60,AS$100,FALSE),"-")</f>
        <v>-</v>
      </c>
      <c r="AT31" s="12" t="str">
        <f>IFERROR(VLOOKUP($A31,'All Running Order working doc'!$A$4:$CO$60,AT$100,FALSE),"-")</f>
        <v>-</v>
      </c>
      <c r="AU31" s="12" t="str">
        <f>IFERROR(VLOOKUP($A31,'All Running Order working doc'!$A$4:$CO$60,AU$100,FALSE),"-")</f>
        <v>-</v>
      </c>
      <c r="AV31" s="12" t="str">
        <f>IFERROR(VLOOKUP($A31,'All Running Order working doc'!$A$4:$CO$60,AV$100,FALSE),"-")</f>
        <v>-</v>
      </c>
      <c r="AW31" s="12" t="str">
        <f>IFERROR(VLOOKUP($A31,'All Running Order working doc'!$A$4:$CO$60,AW$100,FALSE),"-")</f>
        <v>-</v>
      </c>
      <c r="AX31" s="12" t="str">
        <f>IFERROR(VLOOKUP($A31,'All Running Order working doc'!$A$4:$CO$60,AX$100,FALSE),"-")</f>
        <v>-</v>
      </c>
      <c r="AY31" s="12" t="str">
        <f>IFERROR(VLOOKUP($A31,'All Running Order working doc'!$A$4:$CO$60,AY$100,FALSE),"-")</f>
        <v>-</v>
      </c>
      <c r="AZ31" s="12" t="str">
        <f>IFERROR(VLOOKUP($A31,'All Running Order working doc'!$A$4:$CO$60,AZ$100,FALSE),"-")</f>
        <v>-</v>
      </c>
      <c r="BA31" s="12" t="str">
        <f>IFERROR(VLOOKUP($A31,'All Running Order working doc'!$A$4:$CO$60,BA$100,FALSE),"-")</f>
        <v>-</v>
      </c>
      <c r="BB31" s="12" t="str">
        <f>IFERROR(VLOOKUP($A31,'All Running Order working doc'!$A$4:$CO$60,BB$100,FALSE),"-")</f>
        <v>-</v>
      </c>
      <c r="BC31" s="12" t="str">
        <f>IFERROR(VLOOKUP($A31,'All Running Order working doc'!$A$4:$CO$60,BC$100,FALSE),"-")</f>
        <v>-</v>
      </c>
      <c r="BD31" s="12" t="str">
        <f>IFERROR(VLOOKUP($A31,'All Running Order working doc'!$A$4:$CO$60,BD$100,FALSE),"-")</f>
        <v>-</v>
      </c>
      <c r="BE31" s="12" t="str">
        <f>IFERROR(VLOOKUP($A31,'All Running Order working doc'!$A$4:$CO$60,BE$100,FALSE),"-")</f>
        <v>-</v>
      </c>
      <c r="BF31" s="12" t="str">
        <f>IFERROR(VLOOKUP($A31,'All Running Order working doc'!$A$4:$CO$60,BF$100,FALSE),"-")</f>
        <v>-</v>
      </c>
      <c r="BG31" s="12" t="str">
        <f>IFERROR(VLOOKUP($A31,'All Running Order working doc'!$A$4:$CO$60,BG$100,FALSE),"-")</f>
        <v>-</v>
      </c>
      <c r="BH31" s="12" t="str">
        <f>IFERROR(VLOOKUP($A31,'All Running Order working doc'!$A$4:$CO$60,BH$100,FALSE),"-")</f>
        <v>-</v>
      </c>
      <c r="BI31" s="12" t="str">
        <f>IFERROR(VLOOKUP($A31,'All Running Order working doc'!$A$4:$CO$60,BI$100,FALSE),"-")</f>
        <v>-</v>
      </c>
      <c r="BJ31" s="12" t="str">
        <f>IFERROR(VLOOKUP($A31,'All Running Order working doc'!$A$4:$CO$60,BJ$100,FALSE),"-")</f>
        <v>-</v>
      </c>
      <c r="BK31" s="12" t="str">
        <f>IFERROR(VLOOKUP($A31,'All Running Order working doc'!$A$4:$CO$60,BK$100,FALSE),"-")</f>
        <v>-</v>
      </c>
      <c r="BL31" s="12" t="str">
        <f>IFERROR(VLOOKUP($A31,'All Running Order working doc'!$A$4:$CO$60,BL$100,FALSE),"-")</f>
        <v>-</v>
      </c>
      <c r="BM31" s="12" t="str">
        <f>IFERROR(VLOOKUP($A31,'All Running Order working doc'!$A$4:$CO$60,BM$100,FALSE),"-")</f>
        <v>-</v>
      </c>
      <c r="BN31" s="12" t="str">
        <f>IFERROR(VLOOKUP($A31,'All Running Order working doc'!$A$4:$CO$60,BN$100,FALSE),"-")</f>
        <v>-</v>
      </c>
      <c r="BO31" s="12" t="str">
        <f>IFERROR(VLOOKUP($A31,'All Running Order working doc'!$A$4:$CO$60,BO$100,FALSE),"-")</f>
        <v>-</v>
      </c>
      <c r="BP31" s="12" t="str">
        <f>IFERROR(VLOOKUP($A31,'All Running Order working doc'!$A$4:$CO$60,BP$100,FALSE),"-")</f>
        <v>-</v>
      </c>
      <c r="BQ31" s="12" t="str">
        <f>IFERROR(VLOOKUP($A31,'All Running Order working doc'!$A$4:$CO$60,BQ$100,FALSE),"-")</f>
        <v>-</v>
      </c>
      <c r="BR31" s="12" t="str">
        <f>IFERROR(VLOOKUP($A31,'All Running Order working doc'!$A$4:$CO$60,BR$100,FALSE),"-")</f>
        <v>-</v>
      </c>
      <c r="BS31" s="12" t="str">
        <f>IFERROR(VLOOKUP($A31,'All Running Order working doc'!$A$4:$CO$60,BS$100,FALSE),"-")</f>
        <v>-</v>
      </c>
      <c r="BT31" s="12" t="str">
        <f>IFERROR(VLOOKUP($A31,'All Running Order working doc'!$A$4:$CO$60,BT$100,FALSE),"-")</f>
        <v>-</v>
      </c>
      <c r="BU31" s="12" t="str">
        <f>IFERROR(VLOOKUP($A31,'All Running Order working doc'!$A$4:$CO$60,BU$100,FALSE),"-")</f>
        <v>-</v>
      </c>
      <c r="BV31" s="12" t="str">
        <f>IFERROR(VLOOKUP($A31,'All Running Order working doc'!$A$4:$CO$60,BV$100,FALSE),"-")</f>
        <v>-</v>
      </c>
      <c r="BW31" s="12" t="str">
        <f>IFERROR(VLOOKUP($A31,'All Running Order working doc'!$A$4:$CO$60,BW$100,FALSE),"-")</f>
        <v>-</v>
      </c>
      <c r="BX31" s="12" t="str">
        <f>IFERROR(VLOOKUP($A31,'All Running Order working doc'!$A$4:$CO$60,BX$100,FALSE),"-")</f>
        <v>-</v>
      </c>
      <c r="BY31" s="12" t="str">
        <f>IFERROR(VLOOKUP($A31,'All Running Order working doc'!$A$4:$CO$60,BY$100,FALSE),"-")</f>
        <v>-</v>
      </c>
      <c r="BZ31" s="12" t="str">
        <f>IFERROR(VLOOKUP($A31,'All Running Order working doc'!$A$4:$CO$60,BZ$100,FALSE),"-")</f>
        <v>-</v>
      </c>
      <c r="CA31" s="12" t="str">
        <f>IFERROR(VLOOKUP($A31,'All Running Order working doc'!$A$4:$CO$60,CA$100,FALSE),"-")</f>
        <v>-</v>
      </c>
      <c r="CB31" s="12" t="str">
        <f>IFERROR(VLOOKUP($A31,'All Running Order working doc'!$A$4:$CO$60,CB$100,FALSE),"-")</f>
        <v>-</v>
      </c>
      <c r="CC31" s="12" t="str">
        <f>IFERROR(VLOOKUP($A31,'All Running Order working doc'!$A$4:$CO$60,CC$100,FALSE),"-")</f>
        <v>-</v>
      </c>
      <c r="CD31" s="12" t="str">
        <f>IFERROR(VLOOKUP($A31,'All Running Order working doc'!$A$4:$CO$60,CD$100,FALSE),"-")</f>
        <v>-</v>
      </c>
      <c r="CE31" s="12" t="str">
        <f>IFERROR(VLOOKUP($A31,'All Running Order working doc'!$A$4:$CO$60,CE$100,FALSE),"-")</f>
        <v>-</v>
      </c>
      <c r="CF31" s="12" t="str">
        <f>IFERROR(VLOOKUP($A31,'All Running Order working doc'!$A$4:$CO$60,CF$100,FALSE),"-")</f>
        <v>-</v>
      </c>
      <c r="CG31" s="12" t="str">
        <f>IFERROR(VLOOKUP($A31,'All Running Order working doc'!$A$4:$CO$60,CG$100,FALSE),"-")</f>
        <v>-</v>
      </c>
      <c r="CH31" s="12" t="str">
        <f>IFERROR(VLOOKUP($A31,'All Running Order working doc'!$A$4:$CO$60,CH$100,FALSE),"-")</f>
        <v>-</v>
      </c>
      <c r="CI31" s="12" t="str">
        <f>IFERROR(VLOOKUP($A31,'All Running Order working doc'!$A$4:$CO$60,CI$100,FALSE),"-")</f>
        <v>-</v>
      </c>
      <c r="CJ31" s="12" t="str">
        <f>IFERROR(VLOOKUP($A31,'All Running Order working doc'!$A$4:$CO$60,CJ$100,FALSE),"-")</f>
        <v>-</v>
      </c>
      <c r="CK31" s="12" t="str">
        <f>IFERROR(VLOOKUP($A31,'All Running Order working doc'!$A$4:$CO$60,CK$100,FALSE),"-")</f>
        <v>-</v>
      </c>
      <c r="CL31" s="12" t="str">
        <f>IFERROR(VLOOKUP($A31,'All Running Order working doc'!$A$4:$CO$60,CL$100,FALSE),"-")</f>
        <v>-</v>
      </c>
      <c r="CM31" s="12" t="str">
        <f>IFERROR(VLOOKUP($A31,'All Running Order working doc'!$A$4:$CO$60,CM$100,FALSE),"-")</f>
        <v>-</v>
      </c>
      <c r="CN31" s="12" t="str">
        <f>IFERROR(VLOOKUP($A31,'All Running Order working doc'!$A$4:$CO$60,CN$100,FALSE),"-")</f>
        <v>-</v>
      </c>
      <c r="CQ31" s="3">
        <v>28</v>
      </c>
    </row>
    <row r="32" spans="1:95" x14ac:dyDescent="0.3">
      <c r="A32" s="3" t="str">
        <f>CONCATENATE(Constants!$B$3,CQ32,)</f>
        <v>Red Live29</v>
      </c>
      <c r="B32" s="12" t="str">
        <f>IFERROR(VLOOKUP($A32,'All Running Order working doc'!$A$4:$CO$60,B$100,FALSE),"-")</f>
        <v>-</v>
      </c>
      <c r="C32" s="12" t="str">
        <f>IFERROR(VLOOKUP($A32,'All Running Order working doc'!$A$4:$CO$60,C$100,FALSE),"-")</f>
        <v>-</v>
      </c>
      <c r="D32" s="12" t="str">
        <f>IFERROR(VLOOKUP($A32,'All Running Order working doc'!$A$4:$CO$60,D$100,FALSE),"-")</f>
        <v>-</v>
      </c>
      <c r="E32" s="12" t="str">
        <f>IFERROR(VLOOKUP($A32,'All Running Order working doc'!$A$4:$CO$60,E$100,FALSE),"-")</f>
        <v>-</v>
      </c>
      <c r="F32" s="12" t="str">
        <f>IFERROR(VLOOKUP($A32,'All Running Order working doc'!$A$4:$CO$60,F$100,FALSE),"-")</f>
        <v>-</v>
      </c>
      <c r="G32" s="12" t="str">
        <f>IFERROR(VLOOKUP($A32,'All Running Order working doc'!$A$4:$CO$60,G$100,FALSE),"-")</f>
        <v>-</v>
      </c>
      <c r="H32" s="12" t="str">
        <f>IFERROR(VLOOKUP($A32,'All Running Order working doc'!$A$4:$CO$60,H$100,FALSE),"-")</f>
        <v>-</v>
      </c>
      <c r="I32" s="12" t="str">
        <f>IFERROR(VLOOKUP($A32,'All Running Order working doc'!$A$4:$CO$60,I$100,FALSE),"-")</f>
        <v>-</v>
      </c>
      <c r="J32" s="12" t="str">
        <f>IFERROR(VLOOKUP($A32,'All Running Order working doc'!$A$4:$CO$60,J$100,FALSE),"-")</f>
        <v>-</v>
      </c>
      <c r="K32" s="12" t="str">
        <f>IFERROR(VLOOKUP($A32,'All Running Order working doc'!$A$4:$CO$60,K$100,FALSE),"-")</f>
        <v>-</v>
      </c>
      <c r="L32" s="12" t="str">
        <f>IFERROR(VLOOKUP($A32,'All Running Order working doc'!$A$4:$CO$60,L$100,FALSE),"-")</f>
        <v>-</v>
      </c>
      <c r="M32" s="12" t="str">
        <f>IFERROR(VLOOKUP($A32,'All Running Order working doc'!$A$4:$CO$60,M$100,FALSE),"-")</f>
        <v>-</v>
      </c>
      <c r="N32" s="12" t="str">
        <f>IFERROR(VLOOKUP($A32,'All Running Order working doc'!$A$4:$CO$60,N$100,FALSE),"-")</f>
        <v>-</v>
      </c>
      <c r="O32" s="12" t="str">
        <f>IFERROR(VLOOKUP($A32,'All Running Order working doc'!$A$4:$CO$60,O$100,FALSE),"-")</f>
        <v>-</v>
      </c>
      <c r="P32" s="12" t="str">
        <f>IFERROR(VLOOKUP($A32,'All Running Order working doc'!$A$4:$CO$60,P$100,FALSE),"-")</f>
        <v>-</v>
      </c>
      <c r="Q32" s="12" t="str">
        <f>IFERROR(VLOOKUP($A32,'All Running Order working doc'!$A$4:$CO$60,Q$100,FALSE),"-")</f>
        <v>-</v>
      </c>
      <c r="R32" s="12" t="str">
        <f>IFERROR(VLOOKUP($A32,'All Running Order working doc'!$A$4:$CO$60,R$100,FALSE),"-")</f>
        <v>-</v>
      </c>
      <c r="S32" s="12" t="str">
        <f>IFERROR(VLOOKUP($A32,'All Running Order working doc'!$A$4:$CO$60,S$100,FALSE),"-")</f>
        <v>-</v>
      </c>
      <c r="T32" s="12" t="str">
        <f>IFERROR(VLOOKUP($A32,'All Running Order working doc'!$A$4:$CO$60,T$100,FALSE),"-")</f>
        <v>-</v>
      </c>
      <c r="U32" s="12" t="str">
        <f>IFERROR(VLOOKUP($A32,'All Running Order working doc'!$A$4:$CO$60,U$100,FALSE),"-")</f>
        <v>-</v>
      </c>
      <c r="V32" s="12" t="str">
        <f>IFERROR(VLOOKUP($A32,'All Running Order working doc'!$A$4:$CO$60,V$100,FALSE),"-")</f>
        <v>-</v>
      </c>
      <c r="W32" s="12" t="str">
        <f>IFERROR(VLOOKUP($A32,'All Running Order working doc'!$A$4:$CO$60,W$100,FALSE),"-")</f>
        <v>-</v>
      </c>
      <c r="X32" s="12" t="str">
        <f>IFERROR(VLOOKUP($A32,'All Running Order working doc'!$A$4:$CO$60,X$100,FALSE),"-")</f>
        <v>-</v>
      </c>
      <c r="Y32" s="12" t="str">
        <f>IFERROR(VLOOKUP($A32,'All Running Order working doc'!$A$4:$CO$60,Y$100,FALSE),"-")</f>
        <v>-</v>
      </c>
      <c r="Z32" s="12" t="str">
        <f>IFERROR(VLOOKUP($A32,'All Running Order working doc'!$A$4:$CO$60,Z$100,FALSE),"-")</f>
        <v>-</v>
      </c>
      <c r="AA32" s="12" t="str">
        <f>IFERROR(VLOOKUP($A32,'All Running Order working doc'!$A$4:$CO$60,AA$100,FALSE),"-")</f>
        <v>-</v>
      </c>
      <c r="AB32" s="12" t="str">
        <f>IFERROR(VLOOKUP($A32,'All Running Order working doc'!$A$4:$CO$60,AB$100,FALSE),"-")</f>
        <v>-</v>
      </c>
      <c r="AC32" s="12" t="str">
        <f>IFERROR(VLOOKUP($A32,'All Running Order working doc'!$A$4:$CO$60,AC$100,FALSE),"-")</f>
        <v>-</v>
      </c>
      <c r="AD32" s="12" t="str">
        <f>IFERROR(VLOOKUP($A32,'All Running Order working doc'!$A$4:$CO$60,AD$100,FALSE),"-")</f>
        <v>-</v>
      </c>
      <c r="AE32" s="12" t="str">
        <f>IFERROR(VLOOKUP($A32,'All Running Order working doc'!$A$4:$CO$60,AE$100,FALSE),"-")</f>
        <v>-</v>
      </c>
      <c r="AF32" s="12" t="str">
        <f>IFERROR(VLOOKUP($A32,'All Running Order working doc'!$A$4:$CO$60,AF$100,FALSE),"-")</f>
        <v>-</v>
      </c>
      <c r="AG32" s="12" t="str">
        <f>IFERROR(VLOOKUP($A32,'All Running Order working doc'!$A$4:$CO$60,AG$100,FALSE),"-")</f>
        <v>-</v>
      </c>
      <c r="AH32" s="12" t="str">
        <f>IFERROR(VLOOKUP($A32,'All Running Order working doc'!$A$4:$CO$60,AH$100,FALSE),"-")</f>
        <v>-</v>
      </c>
      <c r="AI32" s="12" t="str">
        <f>IFERROR(VLOOKUP($A32,'All Running Order working doc'!$A$4:$CO$60,AI$100,FALSE),"-")</f>
        <v>-</v>
      </c>
      <c r="AJ32" s="12" t="str">
        <f>IFERROR(VLOOKUP($A32,'All Running Order working doc'!$A$4:$CO$60,AJ$100,FALSE),"-")</f>
        <v>-</v>
      </c>
      <c r="AK32" s="12" t="str">
        <f>IFERROR(VLOOKUP($A32,'All Running Order working doc'!$A$4:$CO$60,AK$100,FALSE),"-")</f>
        <v>-</v>
      </c>
      <c r="AL32" s="12" t="str">
        <f>IFERROR(VLOOKUP($A32,'All Running Order working doc'!$A$4:$CO$60,AL$100,FALSE),"-")</f>
        <v>-</v>
      </c>
      <c r="AM32" s="12" t="str">
        <f>IFERROR(VLOOKUP($A32,'All Running Order working doc'!$A$4:$CO$60,AM$100,FALSE),"-")</f>
        <v>-</v>
      </c>
      <c r="AN32" s="12" t="str">
        <f>IFERROR(VLOOKUP($A32,'All Running Order working doc'!$A$4:$CO$60,AN$100,FALSE),"-")</f>
        <v>-</v>
      </c>
      <c r="AO32" s="12" t="str">
        <f>IFERROR(VLOOKUP($A32,'All Running Order working doc'!$A$4:$CO$60,AO$100,FALSE),"-")</f>
        <v>-</v>
      </c>
      <c r="AP32" s="12" t="str">
        <f>IFERROR(VLOOKUP($A32,'All Running Order working doc'!$A$4:$CO$60,AP$100,FALSE),"-")</f>
        <v>-</v>
      </c>
      <c r="AQ32" s="12" t="str">
        <f>IFERROR(VLOOKUP($A32,'All Running Order working doc'!$A$4:$CO$60,AQ$100,FALSE),"-")</f>
        <v>-</v>
      </c>
      <c r="AR32" s="12" t="str">
        <f>IFERROR(VLOOKUP($A32,'All Running Order working doc'!$A$4:$CO$60,AR$100,FALSE),"-")</f>
        <v>-</v>
      </c>
      <c r="AS32" s="12" t="str">
        <f>IFERROR(VLOOKUP($A32,'All Running Order working doc'!$A$4:$CO$60,AS$100,FALSE),"-")</f>
        <v>-</v>
      </c>
      <c r="AT32" s="12" t="str">
        <f>IFERROR(VLOOKUP($A32,'All Running Order working doc'!$A$4:$CO$60,AT$100,FALSE),"-")</f>
        <v>-</v>
      </c>
      <c r="AU32" s="12" t="str">
        <f>IFERROR(VLOOKUP($A32,'All Running Order working doc'!$A$4:$CO$60,AU$100,FALSE),"-")</f>
        <v>-</v>
      </c>
      <c r="AV32" s="12" t="str">
        <f>IFERROR(VLOOKUP($A32,'All Running Order working doc'!$A$4:$CO$60,AV$100,FALSE),"-")</f>
        <v>-</v>
      </c>
      <c r="AW32" s="12" t="str">
        <f>IFERROR(VLOOKUP($A32,'All Running Order working doc'!$A$4:$CO$60,AW$100,FALSE),"-")</f>
        <v>-</v>
      </c>
      <c r="AX32" s="12" t="str">
        <f>IFERROR(VLOOKUP($A32,'All Running Order working doc'!$A$4:$CO$60,AX$100,FALSE),"-")</f>
        <v>-</v>
      </c>
      <c r="AY32" s="12" t="str">
        <f>IFERROR(VLOOKUP($A32,'All Running Order working doc'!$A$4:$CO$60,AY$100,FALSE),"-")</f>
        <v>-</v>
      </c>
      <c r="AZ32" s="12" t="str">
        <f>IFERROR(VLOOKUP($A32,'All Running Order working doc'!$A$4:$CO$60,AZ$100,FALSE),"-")</f>
        <v>-</v>
      </c>
      <c r="BA32" s="12" t="str">
        <f>IFERROR(VLOOKUP($A32,'All Running Order working doc'!$A$4:$CO$60,BA$100,FALSE),"-")</f>
        <v>-</v>
      </c>
      <c r="BB32" s="12" t="str">
        <f>IFERROR(VLOOKUP($A32,'All Running Order working doc'!$A$4:$CO$60,BB$100,FALSE),"-")</f>
        <v>-</v>
      </c>
      <c r="BC32" s="12" t="str">
        <f>IFERROR(VLOOKUP($A32,'All Running Order working doc'!$A$4:$CO$60,BC$100,FALSE),"-")</f>
        <v>-</v>
      </c>
      <c r="BD32" s="12" t="str">
        <f>IFERROR(VLOOKUP($A32,'All Running Order working doc'!$A$4:$CO$60,BD$100,FALSE),"-")</f>
        <v>-</v>
      </c>
      <c r="BE32" s="12" t="str">
        <f>IFERROR(VLOOKUP($A32,'All Running Order working doc'!$A$4:$CO$60,BE$100,FALSE),"-")</f>
        <v>-</v>
      </c>
      <c r="BF32" s="12" t="str">
        <f>IFERROR(VLOOKUP($A32,'All Running Order working doc'!$A$4:$CO$60,BF$100,FALSE),"-")</f>
        <v>-</v>
      </c>
      <c r="BG32" s="12" t="str">
        <f>IFERROR(VLOOKUP($A32,'All Running Order working doc'!$A$4:$CO$60,BG$100,FALSE),"-")</f>
        <v>-</v>
      </c>
      <c r="BH32" s="12" t="str">
        <f>IFERROR(VLOOKUP($A32,'All Running Order working doc'!$A$4:$CO$60,BH$100,FALSE),"-")</f>
        <v>-</v>
      </c>
      <c r="BI32" s="12" t="str">
        <f>IFERROR(VLOOKUP($A32,'All Running Order working doc'!$A$4:$CO$60,BI$100,FALSE),"-")</f>
        <v>-</v>
      </c>
      <c r="BJ32" s="12" t="str">
        <f>IFERROR(VLOOKUP($A32,'All Running Order working doc'!$A$4:$CO$60,BJ$100,FALSE),"-")</f>
        <v>-</v>
      </c>
      <c r="BK32" s="12" t="str">
        <f>IFERROR(VLOOKUP($A32,'All Running Order working doc'!$A$4:$CO$60,BK$100,FALSE),"-")</f>
        <v>-</v>
      </c>
      <c r="BL32" s="12" t="str">
        <f>IFERROR(VLOOKUP($A32,'All Running Order working doc'!$A$4:$CO$60,BL$100,FALSE),"-")</f>
        <v>-</v>
      </c>
      <c r="BM32" s="12" t="str">
        <f>IFERROR(VLOOKUP($A32,'All Running Order working doc'!$A$4:$CO$60,BM$100,FALSE),"-")</f>
        <v>-</v>
      </c>
      <c r="BN32" s="12" t="str">
        <f>IFERROR(VLOOKUP($A32,'All Running Order working doc'!$A$4:$CO$60,BN$100,FALSE),"-")</f>
        <v>-</v>
      </c>
      <c r="BO32" s="12" t="str">
        <f>IFERROR(VLOOKUP($A32,'All Running Order working doc'!$A$4:$CO$60,BO$100,FALSE),"-")</f>
        <v>-</v>
      </c>
      <c r="BP32" s="12" t="str">
        <f>IFERROR(VLOOKUP($A32,'All Running Order working doc'!$A$4:$CO$60,BP$100,FALSE),"-")</f>
        <v>-</v>
      </c>
      <c r="BQ32" s="12" t="str">
        <f>IFERROR(VLOOKUP($A32,'All Running Order working doc'!$A$4:$CO$60,BQ$100,FALSE),"-")</f>
        <v>-</v>
      </c>
      <c r="BR32" s="12" t="str">
        <f>IFERROR(VLOOKUP($A32,'All Running Order working doc'!$A$4:$CO$60,BR$100,FALSE),"-")</f>
        <v>-</v>
      </c>
      <c r="BS32" s="12" t="str">
        <f>IFERROR(VLOOKUP($A32,'All Running Order working doc'!$A$4:$CO$60,BS$100,FALSE),"-")</f>
        <v>-</v>
      </c>
      <c r="BT32" s="12" t="str">
        <f>IFERROR(VLOOKUP($A32,'All Running Order working doc'!$A$4:$CO$60,BT$100,FALSE),"-")</f>
        <v>-</v>
      </c>
      <c r="BU32" s="12" t="str">
        <f>IFERROR(VLOOKUP($A32,'All Running Order working doc'!$A$4:$CO$60,BU$100,FALSE),"-")</f>
        <v>-</v>
      </c>
      <c r="BV32" s="12" t="str">
        <f>IFERROR(VLOOKUP($A32,'All Running Order working doc'!$A$4:$CO$60,BV$100,FALSE),"-")</f>
        <v>-</v>
      </c>
      <c r="BW32" s="12" t="str">
        <f>IFERROR(VLOOKUP($A32,'All Running Order working doc'!$A$4:$CO$60,BW$100,FALSE),"-")</f>
        <v>-</v>
      </c>
      <c r="BX32" s="12" t="str">
        <f>IFERROR(VLOOKUP($A32,'All Running Order working doc'!$A$4:$CO$60,BX$100,FALSE),"-")</f>
        <v>-</v>
      </c>
      <c r="BY32" s="12" t="str">
        <f>IFERROR(VLOOKUP($A32,'All Running Order working doc'!$A$4:$CO$60,BY$100,FALSE),"-")</f>
        <v>-</v>
      </c>
      <c r="BZ32" s="12" t="str">
        <f>IFERROR(VLOOKUP($A32,'All Running Order working doc'!$A$4:$CO$60,BZ$100,FALSE),"-")</f>
        <v>-</v>
      </c>
      <c r="CA32" s="12" t="str">
        <f>IFERROR(VLOOKUP($A32,'All Running Order working doc'!$A$4:$CO$60,CA$100,FALSE),"-")</f>
        <v>-</v>
      </c>
      <c r="CB32" s="12" t="str">
        <f>IFERROR(VLOOKUP($A32,'All Running Order working doc'!$A$4:$CO$60,CB$100,FALSE),"-")</f>
        <v>-</v>
      </c>
      <c r="CC32" s="12" t="str">
        <f>IFERROR(VLOOKUP($A32,'All Running Order working doc'!$A$4:$CO$60,CC$100,FALSE),"-")</f>
        <v>-</v>
      </c>
      <c r="CD32" s="12" t="str">
        <f>IFERROR(VLOOKUP($A32,'All Running Order working doc'!$A$4:$CO$60,CD$100,FALSE),"-")</f>
        <v>-</v>
      </c>
      <c r="CE32" s="12" t="str">
        <f>IFERROR(VLOOKUP($A32,'All Running Order working doc'!$A$4:$CO$60,CE$100,FALSE),"-")</f>
        <v>-</v>
      </c>
      <c r="CF32" s="12" t="str">
        <f>IFERROR(VLOOKUP($A32,'All Running Order working doc'!$A$4:$CO$60,CF$100,FALSE),"-")</f>
        <v>-</v>
      </c>
      <c r="CG32" s="12" t="str">
        <f>IFERROR(VLOOKUP($A32,'All Running Order working doc'!$A$4:$CO$60,CG$100,FALSE),"-")</f>
        <v>-</v>
      </c>
      <c r="CH32" s="12" t="str">
        <f>IFERROR(VLOOKUP($A32,'All Running Order working doc'!$A$4:$CO$60,CH$100,FALSE),"-")</f>
        <v>-</v>
      </c>
      <c r="CI32" s="12" t="str">
        <f>IFERROR(VLOOKUP($A32,'All Running Order working doc'!$A$4:$CO$60,CI$100,FALSE),"-")</f>
        <v>-</v>
      </c>
      <c r="CJ32" s="12" t="str">
        <f>IFERROR(VLOOKUP($A32,'All Running Order working doc'!$A$4:$CO$60,CJ$100,FALSE),"-")</f>
        <v>-</v>
      </c>
      <c r="CK32" s="12" t="str">
        <f>IFERROR(VLOOKUP($A32,'All Running Order working doc'!$A$4:$CO$60,CK$100,FALSE),"-")</f>
        <v>-</v>
      </c>
      <c r="CL32" s="12" t="str">
        <f>IFERROR(VLOOKUP($A32,'All Running Order working doc'!$A$4:$CO$60,CL$100,FALSE),"-")</f>
        <v>-</v>
      </c>
      <c r="CM32" s="12" t="str">
        <f>IFERROR(VLOOKUP($A32,'All Running Order working doc'!$A$4:$CO$60,CM$100,FALSE),"-")</f>
        <v>-</v>
      </c>
      <c r="CN32" s="12" t="str">
        <f>IFERROR(VLOOKUP($A32,'All Running Order working doc'!$A$4:$CO$60,CN$100,FALSE),"-")</f>
        <v>-</v>
      </c>
      <c r="CQ32" s="3">
        <v>29</v>
      </c>
    </row>
    <row r="33" spans="1:95" x14ac:dyDescent="0.3">
      <c r="A33" s="3" t="str">
        <f>CONCATENATE(Constants!$B$3,CQ33,)</f>
        <v>Red Live30</v>
      </c>
      <c r="B33" s="12" t="str">
        <f>IFERROR(VLOOKUP($A33,'All Running Order working doc'!$A$4:$CO$60,B$100,FALSE),"-")</f>
        <v>-</v>
      </c>
      <c r="C33" s="12" t="str">
        <f>IFERROR(VLOOKUP($A33,'All Running Order working doc'!$A$4:$CO$60,C$100,FALSE),"-")</f>
        <v>-</v>
      </c>
      <c r="D33" s="12" t="str">
        <f>IFERROR(VLOOKUP($A33,'All Running Order working doc'!$A$4:$CO$60,D$100,FALSE),"-")</f>
        <v>-</v>
      </c>
      <c r="E33" s="12" t="str">
        <f>IFERROR(VLOOKUP($A33,'All Running Order working doc'!$A$4:$CO$60,E$100,FALSE),"-")</f>
        <v>-</v>
      </c>
      <c r="F33" s="12" t="str">
        <f>IFERROR(VLOOKUP($A33,'All Running Order working doc'!$A$4:$CO$60,F$100,FALSE),"-")</f>
        <v>-</v>
      </c>
      <c r="G33" s="12" t="str">
        <f>IFERROR(VLOOKUP($A33,'All Running Order working doc'!$A$4:$CO$60,G$100,FALSE),"-")</f>
        <v>-</v>
      </c>
      <c r="H33" s="12" t="str">
        <f>IFERROR(VLOOKUP($A33,'All Running Order working doc'!$A$4:$CO$60,H$100,FALSE),"-")</f>
        <v>-</v>
      </c>
      <c r="I33" s="12" t="str">
        <f>IFERROR(VLOOKUP($A33,'All Running Order working doc'!$A$4:$CO$60,I$100,FALSE),"-")</f>
        <v>-</v>
      </c>
      <c r="J33" s="12" t="str">
        <f>IFERROR(VLOOKUP($A33,'All Running Order working doc'!$A$4:$CO$60,J$100,FALSE),"-")</f>
        <v>-</v>
      </c>
      <c r="K33" s="12" t="str">
        <f>IFERROR(VLOOKUP($A33,'All Running Order working doc'!$A$4:$CO$60,K$100,FALSE),"-")</f>
        <v>-</v>
      </c>
      <c r="L33" s="12" t="str">
        <f>IFERROR(VLOOKUP($A33,'All Running Order working doc'!$A$4:$CO$60,L$100,FALSE),"-")</f>
        <v>-</v>
      </c>
      <c r="M33" s="12" t="str">
        <f>IFERROR(VLOOKUP($A33,'All Running Order working doc'!$A$4:$CO$60,M$100,FALSE),"-")</f>
        <v>-</v>
      </c>
      <c r="N33" s="12" t="str">
        <f>IFERROR(VLOOKUP($A33,'All Running Order working doc'!$A$4:$CO$60,N$100,FALSE),"-")</f>
        <v>-</v>
      </c>
      <c r="O33" s="12" t="str">
        <f>IFERROR(VLOOKUP($A33,'All Running Order working doc'!$A$4:$CO$60,O$100,FALSE),"-")</f>
        <v>-</v>
      </c>
      <c r="P33" s="12" t="str">
        <f>IFERROR(VLOOKUP($A33,'All Running Order working doc'!$A$4:$CO$60,P$100,FALSE),"-")</f>
        <v>-</v>
      </c>
      <c r="Q33" s="12" t="str">
        <f>IFERROR(VLOOKUP($A33,'All Running Order working doc'!$A$4:$CO$60,Q$100,FALSE),"-")</f>
        <v>-</v>
      </c>
      <c r="R33" s="12" t="str">
        <f>IFERROR(VLOOKUP($A33,'All Running Order working doc'!$A$4:$CO$60,R$100,FALSE),"-")</f>
        <v>-</v>
      </c>
      <c r="S33" s="12" t="str">
        <f>IFERROR(VLOOKUP($A33,'All Running Order working doc'!$A$4:$CO$60,S$100,FALSE),"-")</f>
        <v>-</v>
      </c>
      <c r="T33" s="12" t="str">
        <f>IFERROR(VLOOKUP($A33,'All Running Order working doc'!$A$4:$CO$60,T$100,FALSE),"-")</f>
        <v>-</v>
      </c>
      <c r="U33" s="12" t="str">
        <f>IFERROR(VLOOKUP($A33,'All Running Order working doc'!$A$4:$CO$60,U$100,FALSE),"-")</f>
        <v>-</v>
      </c>
      <c r="V33" s="12" t="str">
        <f>IFERROR(VLOOKUP($A33,'All Running Order working doc'!$A$4:$CO$60,V$100,FALSE),"-")</f>
        <v>-</v>
      </c>
      <c r="W33" s="12" t="str">
        <f>IFERROR(VLOOKUP($A33,'All Running Order working doc'!$A$4:$CO$60,W$100,FALSE),"-")</f>
        <v>-</v>
      </c>
      <c r="X33" s="12" t="str">
        <f>IFERROR(VLOOKUP($A33,'All Running Order working doc'!$A$4:$CO$60,X$100,FALSE),"-")</f>
        <v>-</v>
      </c>
      <c r="Y33" s="12" t="str">
        <f>IFERROR(VLOOKUP($A33,'All Running Order working doc'!$A$4:$CO$60,Y$100,FALSE),"-")</f>
        <v>-</v>
      </c>
      <c r="Z33" s="12" t="str">
        <f>IFERROR(VLOOKUP($A33,'All Running Order working doc'!$A$4:$CO$60,Z$100,FALSE),"-")</f>
        <v>-</v>
      </c>
      <c r="AA33" s="12" t="str">
        <f>IFERROR(VLOOKUP($A33,'All Running Order working doc'!$A$4:$CO$60,AA$100,FALSE),"-")</f>
        <v>-</v>
      </c>
      <c r="AB33" s="12" t="str">
        <f>IFERROR(VLOOKUP($A33,'All Running Order working doc'!$A$4:$CO$60,AB$100,FALSE),"-")</f>
        <v>-</v>
      </c>
      <c r="AC33" s="12" t="str">
        <f>IFERROR(VLOOKUP($A33,'All Running Order working doc'!$A$4:$CO$60,AC$100,FALSE),"-")</f>
        <v>-</v>
      </c>
      <c r="AD33" s="12" t="str">
        <f>IFERROR(VLOOKUP($A33,'All Running Order working doc'!$A$4:$CO$60,AD$100,FALSE),"-")</f>
        <v>-</v>
      </c>
      <c r="AE33" s="12" t="str">
        <f>IFERROR(VLOOKUP($A33,'All Running Order working doc'!$A$4:$CO$60,AE$100,FALSE),"-")</f>
        <v>-</v>
      </c>
      <c r="AF33" s="12" t="str">
        <f>IFERROR(VLOOKUP($A33,'All Running Order working doc'!$A$4:$CO$60,AF$100,FALSE),"-")</f>
        <v>-</v>
      </c>
      <c r="AG33" s="12" t="str">
        <f>IFERROR(VLOOKUP($A33,'All Running Order working doc'!$A$4:$CO$60,AG$100,FALSE),"-")</f>
        <v>-</v>
      </c>
      <c r="AH33" s="12" t="str">
        <f>IFERROR(VLOOKUP($A33,'All Running Order working doc'!$A$4:$CO$60,AH$100,FALSE),"-")</f>
        <v>-</v>
      </c>
      <c r="AI33" s="12" t="str">
        <f>IFERROR(VLOOKUP($A33,'All Running Order working doc'!$A$4:$CO$60,AI$100,FALSE),"-")</f>
        <v>-</v>
      </c>
      <c r="AJ33" s="12" t="str">
        <f>IFERROR(VLOOKUP($A33,'All Running Order working doc'!$A$4:$CO$60,AJ$100,FALSE),"-")</f>
        <v>-</v>
      </c>
      <c r="AK33" s="12" t="str">
        <f>IFERROR(VLOOKUP($A33,'All Running Order working doc'!$A$4:$CO$60,AK$100,FALSE),"-")</f>
        <v>-</v>
      </c>
      <c r="AL33" s="12" t="str">
        <f>IFERROR(VLOOKUP($A33,'All Running Order working doc'!$A$4:$CO$60,AL$100,FALSE),"-")</f>
        <v>-</v>
      </c>
      <c r="AM33" s="12" t="str">
        <f>IFERROR(VLOOKUP($A33,'All Running Order working doc'!$A$4:$CO$60,AM$100,FALSE),"-")</f>
        <v>-</v>
      </c>
      <c r="AN33" s="12" t="str">
        <f>IFERROR(VLOOKUP($A33,'All Running Order working doc'!$A$4:$CO$60,AN$100,FALSE),"-")</f>
        <v>-</v>
      </c>
      <c r="AO33" s="12" t="str">
        <f>IFERROR(VLOOKUP($A33,'All Running Order working doc'!$A$4:$CO$60,AO$100,FALSE),"-")</f>
        <v>-</v>
      </c>
      <c r="AP33" s="12" t="str">
        <f>IFERROR(VLOOKUP($A33,'All Running Order working doc'!$A$4:$CO$60,AP$100,FALSE),"-")</f>
        <v>-</v>
      </c>
      <c r="AQ33" s="12" t="str">
        <f>IFERROR(VLOOKUP($A33,'All Running Order working doc'!$A$4:$CO$60,AQ$100,FALSE),"-")</f>
        <v>-</v>
      </c>
      <c r="AR33" s="12" t="str">
        <f>IFERROR(VLOOKUP($A33,'All Running Order working doc'!$A$4:$CO$60,AR$100,FALSE),"-")</f>
        <v>-</v>
      </c>
      <c r="AS33" s="12" t="str">
        <f>IFERROR(VLOOKUP($A33,'All Running Order working doc'!$A$4:$CO$60,AS$100,FALSE),"-")</f>
        <v>-</v>
      </c>
      <c r="AT33" s="12" t="str">
        <f>IFERROR(VLOOKUP($A33,'All Running Order working doc'!$A$4:$CO$60,AT$100,FALSE),"-")</f>
        <v>-</v>
      </c>
      <c r="AU33" s="12" t="str">
        <f>IFERROR(VLOOKUP($A33,'All Running Order working doc'!$A$4:$CO$60,AU$100,FALSE),"-")</f>
        <v>-</v>
      </c>
      <c r="AV33" s="12" t="str">
        <f>IFERROR(VLOOKUP($A33,'All Running Order working doc'!$A$4:$CO$60,AV$100,FALSE),"-")</f>
        <v>-</v>
      </c>
      <c r="AW33" s="12" t="str">
        <f>IFERROR(VLOOKUP($A33,'All Running Order working doc'!$A$4:$CO$60,AW$100,FALSE),"-")</f>
        <v>-</v>
      </c>
      <c r="AX33" s="12" t="str">
        <f>IFERROR(VLOOKUP($A33,'All Running Order working doc'!$A$4:$CO$60,AX$100,FALSE),"-")</f>
        <v>-</v>
      </c>
      <c r="AY33" s="12" t="str">
        <f>IFERROR(VLOOKUP($A33,'All Running Order working doc'!$A$4:$CO$60,AY$100,FALSE),"-")</f>
        <v>-</v>
      </c>
      <c r="AZ33" s="12" t="str">
        <f>IFERROR(VLOOKUP($A33,'All Running Order working doc'!$A$4:$CO$60,AZ$100,FALSE),"-")</f>
        <v>-</v>
      </c>
      <c r="BA33" s="12" t="str">
        <f>IFERROR(VLOOKUP($A33,'All Running Order working doc'!$A$4:$CO$60,BA$100,FALSE),"-")</f>
        <v>-</v>
      </c>
      <c r="BB33" s="12" t="str">
        <f>IFERROR(VLOOKUP($A33,'All Running Order working doc'!$A$4:$CO$60,BB$100,FALSE),"-")</f>
        <v>-</v>
      </c>
      <c r="BC33" s="12" t="str">
        <f>IFERROR(VLOOKUP($A33,'All Running Order working doc'!$A$4:$CO$60,BC$100,FALSE),"-")</f>
        <v>-</v>
      </c>
      <c r="BD33" s="12" t="str">
        <f>IFERROR(VLOOKUP($A33,'All Running Order working doc'!$A$4:$CO$60,BD$100,FALSE),"-")</f>
        <v>-</v>
      </c>
      <c r="BE33" s="12" t="str">
        <f>IFERROR(VLOOKUP($A33,'All Running Order working doc'!$A$4:$CO$60,BE$100,FALSE),"-")</f>
        <v>-</v>
      </c>
      <c r="BF33" s="12" t="str">
        <f>IFERROR(VLOOKUP($A33,'All Running Order working doc'!$A$4:$CO$60,BF$100,FALSE),"-")</f>
        <v>-</v>
      </c>
      <c r="BG33" s="12" t="str">
        <f>IFERROR(VLOOKUP($A33,'All Running Order working doc'!$A$4:$CO$60,BG$100,FALSE),"-")</f>
        <v>-</v>
      </c>
      <c r="BH33" s="12" t="str">
        <f>IFERROR(VLOOKUP($A33,'All Running Order working doc'!$A$4:$CO$60,BH$100,FALSE),"-")</f>
        <v>-</v>
      </c>
      <c r="BI33" s="12" t="str">
        <f>IFERROR(VLOOKUP($A33,'All Running Order working doc'!$A$4:$CO$60,BI$100,FALSE),"-")</f>
        <v>-</v>
      </c>
      <c r="BJ33" s="12" t="str">
        <f>IFERROR(VLOOKUP($A33,'All Running Order working doc'!$A$4:$CO$60,BJ$100,FALSE),"-")</f>
        <v>-</v>
      </c>
      <c r="BK33" s="12" t="str">
        <f>IFERROR(VLOOKUP($A33,'All Running Order working doc'!$A$4:$CO$60,BK$100,FALSE),"-")</f>
        <v>-</v>
      </c>
      <c r="BL33" s="12" t="str">
        <f>IFERROR(VLOOKUP($A33,'All Running Order working doc'!$A$4:$CO$60,BL$100,FALSE),"-")</f>
        <v>-</v>
      </c>
      <c r="BM33" s="12" t="str">
        <f>IFERROR(VLOOKUP($A33,'All Running Order working doc'!$A$4:$CO$60,BM$100,FALSE),"-")</f>
        <v>-</v>
      </c>
      <c r="BN33" s="12" t="str">
        <f>IFERROR(VLOOKUP($A33,'All Running Order working doc'!$A$4:$CO$60,BN$100,FALSE),"-")</f>
        <v>-</v>
      </c>
      <c r="BO33" s="12" t="str">
        <f>IFERROR(VLOOKUP($A33,'All Running Order working doc'!$A$4:$CO$60,BO$100,FALSE),"-")</f>
        <v>-</v>
      </c>
      <c r="BP33" s="12" t="str">
        <f>IFERROR(VLOOKUP($A33,'All Running Order working doc'!$A$4:$CO$60,BP$100,FALSE),"-")</f>
        <v>-</v>
      </c>
      <c r="BQ33" s="12" t="str">
        <f>IFERROR(VLOOKUP($A33,'All Running Order working doc'!$A$4:$CO$60,BQ$100,FALSE),"-")</f>
        <v>-</v>
      </c>
      <c r="BR33" s="12" t="str">
        <f>IFERROR(VLOOKUP($A33,'All Running Order working doc'!$A$4:$CO$60,BR$100,FALSE),"-")</f>
        <v>-</v>
      </c>
      <c r="BS33" s="12" t="str">
        <f>IFERROR(VLOOKUP($A33,'All Running Order working doc'!$A$4:$CO$60,BS$100,FALSE),"-")</f>
        <v>-</v>
      </c>
      <c r="BT33" s="12" t="str">
        <f>IFERROR(VLOOKUP($A33,'All Running Order working doc'!$A$4:$CO$60,BT$100,FALSE),"-")</f>
        <v>-</v>
      </c>
      <c r="BU33" s="12" t="str">
        <f>IFERROR(VLOOKUP($A33,'All Running Order working doc'!$A$4:$CO$60,BU$100,FALSE),"-")</f>
        <v>-</v>
      </c>
      <c r="BV33" s="12" t="str">
        <f>IFERROR(VLOOKUP($A33,'All Running Order working doc'!$A$4:$CO$60,BV$100,FALSE),"-")</f>
        <v>-</v>
      </c>
      <c r="BW33" s="12" t="str">
        <f>IFERROR(VLOOKUP($A33,'All Running Order working doc'!$A$4:$CO$60,BW$100,FALSE),"-")</f>
        <v>-</v>
      </c>
      <c r="BX33" s="12" t="str">
        <f>IFERROR(VLOOKUP($A33,'All Running Order working doc'!$A$4:$CO$60,BX$100,FALSE),"-")</f>
        <v>-</v>
      </c>
      <c r="BY33" s="12" t="str">
        <f>IFERROR(VLOOKUP($A33,'All Running Order working doc'!$A$4:$CO$60,BY$100,FALSE),"-")</f>
        <v>-</v>
      </c>
      <c r="BZ33" s="12" t="str">
        <f>IFERROR(VLOOKUP($A33,'All Running Order working doc'!$A$4:$CO$60,BZ$100,FALSE),"-")</f>
        <v>-</v>
      </c>
      <c r="CA33" s="12" t="str">
        <f>IFERROR(VLOOKUP($A33,'All Running Order working doc'!$A$4:$CO$60,CA$100,FALSE),"-")</f>
        <v>-</v>
      </c>
      <c r="CB33" s="12" t="str">
        <f>IFERROR(VLOOKUP($A33,'All Running Order working doc'!$A$4:$CO$60,CB$100,FALSE),"-")</f>
        <v>-</v>
      </c>
      <c r="CC33" s="12" t="str">
        <f>IFERROR(VLOOKUP($A33,'All Running Order working doc'!$A$4:$CO$60,CC$100,FALSE),"-")</f>
        <v>-</v>
      </c>
      <c r="CD33" s="12" t="str">
        <f>IFERROR(VLOOKUP($A33,'All Running Order working doc'!$A$4:$CO$60,CD$100,FALSE),"-")</f>
        <v>-</v>
      </c>
      <c r="CE33" s="12" t="str">
        <f>IFERROR(VLOOKUP($A33,'All Running Order working doc'!$A$4:$CO$60,CE$100,FALSE),"-")</f>
        <v>-</v>
      </c>
      <c r="CF33" s="12" t="str">
        <f>IFERROR(VLOOKUP($A33,'All Running Order working doc'!$A$4:$CO$60,CF$100,FALSE),"-")</f>
        <v>-</v>
      </c>
      <c r="CG33" s="12" t="str">
        <f>IFERROR(VLOOKUP($A33,'All Running Order working doc'!$A$4:$CO$60,CG$100,FALSE),"-")</f>
        <v>-</v>
      </c>
      <c r="CH33" s="12" t="str">
        <f>IFERROR(VLOOKUP($A33,'All Running Order working doc'!$A$4:$CO$60,CH$100,FALSE),"-")</f>
        <v>-</v>
      </c>
      <c r="CI33" s="12" t="str">
        <f>IFERROR(VLOOKUP($A33,'All Running Order working doc'!$A$4:$CO$60,CI$100,FALSE),"-")</f>
        <v>-</v>
      </c>
      <c r="CJ33" s="12" t="str">
        <f>IFERROR(VLOOKUP($A33,'All Running Order working doc'!$A$4:$CO$60,CJ$100,FALSE),"-")</f>
        <v>-</v>
      </c>
      <c r="CK33" s="12" t="str">
        <f>IFERROR(VLOOKUP($A33,'All Running Order working doc'!$A$4:$CO$60,CK$100,FALSE),"-")</f>
        <v>-</v>
      </c>
      <c r="CL33" s="12" t="str">
        <f>IFERROR(VLOOKUP($A33,'All Running Order working doc'!$A$4:$CO$60,CL$100,FALSE),"-")</f>
        <v>-</v>
      </c>
      <c r="CM33" s="12" t="str">
        <f>IFERROR(VLOOKUP($A33,'All Running Order working doc'!$A$4:$CO$60,CM$100,FALSE),"-")</f>
        <v>-</v>
      </c>
      <c r="CN33" s="12" t="str">
        <f>IFERROR(VLOOKUP($A33,'All Running Order working doc'!$A$4:$CO$60,CN$100,FALSE),"-")</f>
        <v>-</v>
      </c>
      <c r="CQ33" s="3">
        <v>30</v>
      </c>
    </row>
    <row r="34" spans="1:95" x14ac:dyDescent="0.3">
      <c r="A34" s="3" t="str">
        <f>CONCATENATE(Constants!$B$3,CQ34,)</f>
        <v>Red Live31</v>
      </c>
      <c r="B34" s="12" t="str">
        <f>IFERROR(VLOOKUP($A34,'All Running Order working doc'!$A$4:$CO$60,B$100,FALSE),"-")</f>
        <v>-</v>
      </c>
      <c r="C34" s="12" t="str">
        <f>IFERROR(VLOOKUP($A34,'All Running Order working doc'!$A$4:$CO$60,C$100,FALSE),"-")</f>
        <v>-</v>
      </c>
      <c r="D34" s="12" t="str">
        <f>IFERROR(VLOOKUP($A34,'All Running Order working doc'!$A$4:$CO$60,D$100,FALSE),"-")</f>
        <v>-</v>
      </c>
      <c r="E34" s="12" t="str">
        <f>IFERROR(VLOOKUP($A34,'All Running Order working doc'!$A$4:$CO$60,E$100,FALSE),"-")</f>
        <v>-</v>
      </c>
      <c r="F34" s="12" t="str">
        <f>IFERROR(VLOOKUP($A34,'All Running Order working doc'!$A$4:$CO$60,F$100,FALSE),"-")</f>
        <v>-</v>
      </c>
      <c r="G34" s="12" t="str">
        <f>IFERROR(VLOOKUP($A34,'All Running Order working doc'!$A$4:$CO$60,G$100,FALSE),"-")</f>
        <v>-</v>
      </c>
      <c r="H34" s="12" t="str">
        <f>IFERROR(VLOOKUP($A34,'All Running Order working doc'!$A$4:$CO$60,H$100,FALSE),"-")</f>
        <v>-</v>
      </c>
      <c r="I34" s="12" t="str">
        <f>IFERROR(VLOOKUP($A34,'All Running Order working doc'!$A$4:$CO$60,I$100,FALSE),"-")</f>
        <v>-</v>
      </c>
      <c r="J34" s="12" t="str">
        <f>IFERROR(VLOOKUP($A34,'All Running Order working doc'!$A$4:$CO$60,J$100,FALSE),"-")</f>
        <v>-</v>
      </c>
      <c r="K34" s="12" t="str">
        <f>IFERROR(VLOOKUP($A34,'All Running Order working doc'!$A$4:$CO$60,K$100,FALSE),"-")</f>
        <v>-</v>
      </c>
      <c r="L34" s="12" t="str">
        <f>IFERROR(VLOOKUP($A34,'All Running Order working doc'!$A$4:$CO$60,L$100,FALSE),"-")</f>
        <v>-</v>
      </c>
      <c r="M34" s="12" t="str">
        <f>IFERROR(VLOOKUP($A34,'All Running Order working doc'!$A$4:$CO$60,M$100,FALSE),"-")</f>
        <v>-</v>
      </c>
      <c r="N34" s="12" t="str">
        <f>IFERROR(VLOOKUP($A34,'All Running Order working doc'!$A$4:$CO$60,N$100,FALSE),"-")</f>
        <v>-</v>
      </c>
      <c r="O34" s="12" t="str">
        <f>IFERROR(VLOOKUP($A34,'All Running Order working doc'!$A$4:$CO$60,O$100,FALSE),"-")</f>
        <v>-</v>
      </c>
      <c r="P34" s="12" t="str">
        <f>IFERROR(VLOOKUP($A34,'All Running Order working doc'!$A$4:$CO$60,P$100,FALSE),"-")</f>
        <v>-</v>
      </c>
      <c r="Q34" s="12" t="str">
        <f>IFERROR(VLOOKUP($A34,'All Running Order working doc'!$A$4:$CO$60,Q$100,FALSE),"-")</f>
        <v>-</v>
      </c>
      <c r="R34" s="12" t="str">
        <f>IFERROR(VLOOKUP($A34,'All Running Order working doc'!$A$4:$CO$60,R$100,FALSE),"-")</f>
        <v>-</v>
      </c>
      <c r="S34" s="12" t="str">
        <f>IFERROR(VLOOKUP($A34,'All Running Order working doc'!$A$4:$CO$60,S$100,FALSE),"-")</f>
        <v>-</v>
      </c>
      <c r="T34" s="12" t="str">
        <f>IFERROR(VLOOKUP($A34,'All Running Order working doc'!$A$4:$CO$60,T$100,FALSE),"-")</f>
        <v>-</v>
      </c>
      <c r="U34" s="12" t="str">
        <f>IFERROR(VLOOKUP($A34,'All Running Order working doc'!$A$4:$CO$60,U$100,FALSE),"-")</f>
        <v>-</v>
      </c>
      <c r="V34" s="12" t="str">
        <f>IFERROR(VLOOKUP($A34,'All Running Order working doc'!$A$4:$CO$60,V$100,FALSE),"-")</f>
        <v>-</v>
      </c>
      <c r="W34" s="12" t="str">
        <f>IFERROR(VLOOKUP($A34,'All Running Order working doc'!$A$4:$CO$60,W$100,FALSE),"-")</f>
        <v>-</v>
      </c>
      <c r="X34" s="12" t="str">
        <f>IFERROR(VLOOKUP($A34,'All Running Order working doc'!$A$4:$CO$60,X$100,FALSE),"-")</f>
        <v>-</v>
      </c>
      <c r="Y34" s="12" t="str">
        <f>IFERROR(VLOOKUP($A34,'All Running Order working doc'!$A$4:$CO$60,Y$100,FALSE),"-")</f>
        <v>-</v>
      </c>
      <c r="Z34" s="12" t="str">
        <f>IFERROR(VLOOKUP($A34,'All Running Order working doc'!$A$4:$CO$60,Z$100,FALSE),"-")</f>
        <v>-</v>
      </c>
      <c r="AA34" s="12" t="str">
        <f>IFERROR(VLOOKUP($A34,'All Running Order working doc'!$A$4:$CO$60,AA$100,FALSE),"-")</f>
        <v>-</v>
      </c>
      <c r="AB34" s="12" t="str">
        <f>IFERROR(VLOOKUP($A34,'All Running Order working doc'!$A$4:$CO$60,AB$100,FALSE),"-")</f>
        <v>-</v>
      </c>
      <c r="AC34" s="12" t="str">
        <f>IFERROR(VLOOKUP($A34,'All Running Order working doc'!$A$4:$CO$60,AC$100,FALSE),"-")</f>
        <v>-</v>
      </c>
      <c r="AD34" s="12" t="str">
        <f>IFERROR(VLOOKUP($A34,'All Running Order working doc'!$A$4:$CO$60,AD$100,FALSE),"-")</f>
        <v>-</v>
      </c>
      <c r="AE34" s="12" t="str">
        <f>IFERROR(VLOOKUP($A34,'All Running Order working doc'!$A$4:$CO$60,AE$100,FALSE),"-")</f>
        <v>-</v>
      </c>
      <c r="AF34" s="12" t="str">
        <f>IFERROR(VLOOKUP($A34,'All Running Order working doc'!$A$4:$CO$60,AF$100,FALSE),"-")</f>
        <v>-</v>
      </c>
      <c r="AG34" s="12" t="str">
        <f>IFERROR(VLOOKUP($A34,'All Running Order working doc'!$A$4:$CO$60,AG$100,FALSE),"-")</f>
        <v>-</v>
      </c>
      <c r="AH34" s="12" t="str">
        <f>IFERROR(VLOOKUP($A34,'All Running Order working doc'!$A$4:$CO$60,AH$100,FALSE),"-")</f>
        <v>-</v>
      </c>
      <c r="AI34" s="12" t="str">
        <f>IFERROR(VLOOKUP($A34,'All Running Order working doc'!$A$4:$CO$60,AI$100,FALSE),"-")</f>
        <v>-</v>
      </c>
      <c r="AJ34" s="12" t="str">
        <f>IFERROR(VLOOKUP($A34,'All Running Order working doc'!$A$4:$CO$60,AJ$100,FALSE),"-")</f>
        <v>-</v>
      </c>
      <c r="AK34" s="12" t="str">
        <f>IFERROR(VLOOKUP($A34,'All Running Order working doc'!$A$4:$CO$60,AK$100,FALSE),"-")</f>
        <v>-</v>
      </c>
      <c r="AL34" s="12" t="str">
        <f>IFERROR(VLOOKUP($A34,'All Running Order working doc'!$A$4:$CO$60,AL$100,FALSE),"-")</f>
        <v>-</v>
      </c>
      <c r="AM34" s="12" t="str">
        <f>IFERROR(VLOOKUP($A34,'All Running Order working doc'!$A$4:$CO$60,AM$100,FALSE),"-")</f>
        <v>-</v>
      </c>
      <c r="AN34" s="12" t="str">
        <f>IFERROR(VLOOKUP($A34,'All Running Order working doc'!$A$4:$CO$60,AN$100,FALSE),"-")</f>
        <v>-</v>
      </c>
      <c r="AO34" s="12" t="str">
        <f>IFERROR(VLOOKUP($A34,'All Running Order working doc'!$A$4:$CO$60,AO$100,FALSE),"-")</f>
        <v>-</v>
      </c>
      <c r="AP34" s="12" t="str">
        <f>IFERROR(VLOOKUP($A34,'All Running Order working doc'!$A$4:$CO$60,AP$100,FALSE),"-")</f>
        <v>-</v>
      </c>
      <c r="AQ34" s="12" t="str">
        <f>IFERROR(VLOOKUP($A34,'All Running Order working doc'!$A$4:$CO$60,AQ$100,FALSE),"-")</f>
        <v>-</v>
      </c>
      <c r="AR34" s="12" t="str">
        <f>IFERROR(VLOOKUP($A34,'All Running Order working doc'!$A$4:$CO$60,AR$100,FALSE),"-")</f>
        <v>-</v>
      </c>
      <c r="AS34" s="12" t="str">
        <f>IFERROR(VLOOKUP($A34,'All Running Order working doc'!$A$4:$CO$60,AS$100,FALSE),"-")</f>
        <v>-</v>
      </c>
      <c r="AT34" s="12" t="str">
        <f>IFERROR(VLOOKUP($A34,'All Running Order working doc'!$A$4:$CO$60,AT$100,FALSE),"-")</f>
        <v>-</v>
      </c>
      <c r="AU34" s="12" t="str">
        <f>IFERROR(VLOOKUP($A34,'All Running Order working doc'!$A$4:$CO$60,AU$100,FALSE),"-")</f>
        <v>-</v>
      </c>
      <c r="AV34" s="12" t="str">
        <f>IFERROR(VLOOKUP($A34,'All Running Order working doc'!$A$4:$CO$60,AV$100,FALSE),"-")</f>
        <v>-</v>
      </c>
      <c r="AW34" s="12" t="str">
        <f>IFERROR(VLOOKUP($A34,'All Running Order working doc'!$A$4:$CO$60,AW$100,FALSE),"-")</f>
        <v>-</v>
      </c>
      <c r="AX34" s="12" t="str">
        <f>IFERROR(VLOOKUP($A34,'All Running Order working doc'!$A$4:$CO$60,AX$100,FALSE),"-")</f>
        <v>-</v>
      </c>
      <c r="AY34" s="12" t="str">
        <f>IFERROR(VLOOKUP($A34,'All Running Order working doc'!$A$4:$CO$60,AY$100,FALSE),"-")</f>
        <v>-</v>
      </c>
      <c r="AZ34" s="12" t="str">
        <f>IFERROR(VLOOKUP($A34,'All Running Order working doc'!$A$4:$CO$60,AZ$100,FALSE),"-")</f>
        <v>-</v>
      </c>
      <c r="BA34" s="12" t="str">
        <f>IFERROR(VLOOKUP($A34,'All Running Order working doc'!$A$4:$CO$60,BA$100,FALSE),"-")</f>
        <v>-</v>
      </c>
      <c r="BB34" s="12" t="str">
        <f>IFERROR(VLOOKUP($A34,'All Running Order working doc'!$A$4:$CO$60,BB$100,FALSE),"-")</f>
        <v>-</v>
      </c>
      <c r="BC34" s="12" t="str">
        <f>IFERROR(VLOOKUP($A34,'All Running Order working doc'!$A$4:$CO$60,BC$100,FALSE),"-")</f>
        <v>-</v>
      </c>
      <c r="BD34" s="12" t="str">
        <f>IFERROR(VLOOKUP($A34,'All Running Order working doc'!$A$4:$CO$60,BD$100,FALSE),"-")</f>
        <v>-</v>
      </c>
      <c r="BE34" s="12" t="str">
        <f>IFERROR(VLOOKUP($A34,'All Running Order working doc'!$A$4:$CO$60,BE$100,FALSE),"-")</f>
        <v>-</v>
      </c>
      <c r="BF34" s="12" t="str">
        <f>IFERROR(VLOOKUP($A34,'All Running Order working doc'!$A$4:$CO$60,BF$100,FALSE),"-")</f>
        <v>-</v>
      </c>
      <c r="BG34" s="12" t="str">
        <f>IFERROR(VLOOKUP($A34,'All Running Order working doc'!$A$4:$CO$60,BG$100,FALSE),"-")</f>
        <v>-</v>
      </c>
      <c r="BH34" s="12" t="str">
        <f>IFERROR(VLOOKUP($A34,'All Running Order working doc'!$A$4:$CO$60,BH$100,FALSE),"-")</f>
        <v>-</v>
      </c>
      <c r="BI34" s="12" t="str">
        <f>IFERROR(VLOOKUP($A34,'All Running Order working doc'!$A$4:$CO$60,BI$100,FALSE),"-")</f>
        <v>-</v>
      </c>
      <c r="BJ34" s="12" t="str">
        <f>IFERROR(VLOOKUP($A34,'All Running Order working doc'!$A$4:$CO$60,BJ$100,FALSE),"-")</f>
        <v>-</v>
      </c>
      <c r="BK34" s="12" t="str">
        <f>IFERROR(VLOOKUP($A34,'All Running Order working doc'!$A$4:$CO$60,BK$100,FALSE),"-")</f>
        <v>-</v>
      </c>
      <c r="BL34" s="12" t="str">
        <f>IFERROR(VLOOKUP($A34,'All Running Order working doc'!$A$4:$CO$60,BL$100,FALSE),"-")</f>
        <v>-</v>
      </c>
      <c r="BM34" s="12" t="str">
        <f>IFERROR(VLOOKUP($A34,'All Running Order working doc'!$A$4:$CO$60,BM$100,FALSE),"-")</f>
        <v>-</v>
      </c>
      <c r="BN34" s="12" t="str">
        <f>IFERROR(VLOOKUP($A34,'All Running Order working doc'!$A$4:$CO$60,BN$100,FALSE),"-")</f>
        <v>-</v>
      </c>
      <c r="BO34" s="12" t="str">
        <f>IFERROR(VLOOKUP($A34,'All Running Order working doc'!$A$4:$CO$60,BO$100,FALSE),"-")</f>
        <v>-</v>
      </c>
      <c r="BP34" s="12" t="str">
        <f>IFERROR(VLOOKUP($A34,'All Running Order working doc'!$A$4:$CO$60,BP$100,FALSE),"-")</f>
        <v>-</v>
      </c>
      <c r="BQ34" s="12" t="str">
        <f>IFERROR(VLOOKUP($A34,'All Running Order working doc'!$A$4:$CO$60,BQ$100,FALSE),"-")</f>
        <v>-</v>
      </c>
      <c r="BR34" s="12" t="str">
        <f>IFERROR(VLOOKUP($A34,'All Running Order working doc'!$A$4:$CO$60,BR$100,FALSE),"-")</f>
        <v>-</v>
      </c>
      <c r="BS34" s="12" t="str">
        <f>IFERROR(VLOOKUP($A34,'All Running Order working doc'!$A$4:$CO$60,BS$100,FALSE),"-")</f>
        <v>-</v>
      </c>
      <c r="BT34" s="12" t="str">
        <f>IFERROR(VLOOKUP($A34,'All Running Order working doc'!$A$4:$CO$60,BT$100,FALSE),"-")</f>
        <v>-</v>
      </c>
      <c r="BU34" s="12" t="str">
        <f>IFERROR(VLOOKUP($A34,'All Running Order working doc'!$A$4:$CO$60,BU$100,FALSE),"-")</f>
        <v>-</v>
      </c>
      <c r="BV34" s="12" t="str">
        <f>IFERROR(VLOOKUP($A34,'All Running Order working doc'!$A$4:$CO$60,BV$100,FALSE),"-")</f>
        <v>-</v>
      </c>
      <c r="BW34" s="12" t="str">
        <f>IFERROR(VLOOKUP($A34,'All Running Order working doc'!$A$4:$CO$60,BW$100,FALSE),"-")</f>
        <v>-</v>
      </c>
      <c r="BX34" s="12" t="str">
        <f>IFERROR(VLOOKUP($A34,'All Running Order working doc'!$A$4:$CO$60,BX$100,FALSE),"-")</f>
        <v>-</v>
      </c>
      <c r="BY34" s="12" t="str">
        <f>IFERROR(VLOOKUP($A34,'All Running Order working doc'!$A$4:$CO$60,BY$100,FALSE),"-")</f>
        <v>-</v>
      </c>
      <c r="BZ34" s="12" t="str">
        <f>IFERROR(VLOOKUP($A34,'All Running Order working doc'!$A$4:$CO$60,BZ$100,FALSE),"-")</f>
        <v>-</v>
      </c>
      <c r="CA34" s="12" t="str">
        <f>IFERROR(VLOOKUP($A34,'All Running Order working doc'!$A$4:$CO$60,CA$100,FALSE),"-")</f>
        <v>-</v>
      </c>
      <c r="CB34" s="12" t="str">
        <f>IFERROR(VLOOKUP($A34,'All Running Order working doc'!$A$4:$CO$60,CB$100,FALSE),"-")</f>
        <v>-</v>
      </c>
      <c r="CC34" s="12" t="str">
        <f>IFERROR(VLOOKUP($A34,'All Running Order working doc'!$A$4:$CO$60,CC$100,FALSE),"-")</f>
        <v>-</v>
      </c>
      <c r="CD34" s="12" t="str">
        <f>IFERROR(VLOOKUP($A34,'All Running Order working doc'!$A$4:$CO$60,CD$100,FALSE),"-")</f>
        <v>-</v>
      </c>
      <c r="CE34" s="12" t="str">
        <f>IFERROR(VLOOKUP($A34,'All Running Order working doc'!$A$4:$CO$60,CE$100,FALSE),"-")</f>
        <v>-</v>
      </c>
      <c r="CF34" s="12" t="str">
        <f>IFERROR(VLOOKUP($A34,'All Running Order working doc'!$A$4:$CO$60,CF$100,FALSE),"-")</f>
        <v>-</v>
      </c>
      <c r="CG34" s="12" t="str">
        <f>IFERROR(VLOOKUP($A34,'All Running Order working doc'!$A$4:$CO$60,CG$100,FALSE),"-")</f>
        <v>-</v>
      </c>
      <c r="CH34" s="12" t="str">
        <f>IFERROR(VLOOKUP($A34,'All Running Order working doc'!$A$4:$CO$60,CH$100,FALSE),"-")</f>
        <v>-</v>
      </c>
      <c r="CI34" s="12" t="str">
        <f>IFERROR(VLOOKUP($A34,'All Running Order working doc'!$A$4:$CO$60,CI$100,FALSE),"-")</f>
        <v>-</v>
      </c>
      <c r="CJ34" s="12" t="str">
        <f>IFERROR(VLOOKUP($A34,'All Running Order working doc'!$A$4:$CO$60,CJ$100,FALSE),"-")</f>
        <v>-</v>
      </c>
      <c r="CK34" s="12" t="str">
        <f>IFERROR(VLOOKUP($A34,'All Running Order working doc'!$A$4:$CO$60,CK$100,FALSE),"-")</f>
        <v>-</v>
      </c>
      <c r="CL34" s="12" t="str">
        <f>IFERROR(VLOOKUP($A34,'All Running Order working doc'!$A$4:$CO$60,CL$100,FALSE),"-")</f>
        <v>-</v>
      </c>
      <c r="CM34" s="12" t="str">
        <f>IFERROR(VLOOKUP($A34,'All Running Order working doc'!$A$4:$CO$60,CM$100,FALSE),"-")</f>
        <v>-</v>
      </c>
      <c r="CN34" s="12" t="str">
        <f>IFERROR(VLOOKUP($A34,'All Running Order working doc'!$A$4:$CO$60,CN$100,FALSE),"-")</f>
        <v>-</v>
      </c>
      <c r="CQ34" s="3">
        <v>31</v>
      </c>
    </row>
    <row r="35" spans="1:95" x14ac:dyDescent="0.3">
      <c r="A35" s="3" t="str">
        <f>CONCATENATE(Constants!$B$3,CQ35,)</f>
        <v>Red Live32</v>
      </c>
      <c r="B35" s="12" t="str">
        <f>IFERROR(VLOOKUP($A35,'All Running Order working doc'!$A$4:$CO$60,B$100,FALSE),"-")</f>
        <v>-</v>
      </c>
      <c r="C35" s="12" t="str">
        <f>IFERROR(VLOOKUP($A35,'All Running Order working doc'!$A$4:$CO$60,C$100,FALSE),"-")</f>
        <v>-</v>
      </c>
      <c r="D35" s="12" t="str">
        <f>IFERROR(VLOOKUP($A35,'All Running Order working doc'!$A$4:$CO$60,D$100,FALSE),"-")</f>
        <v>-</v>
      </c>
      <c r="E35" s="12" t="str">
        <f>IFERROR(VLOOKUP($A35,'All Running Order working doc'!$A$4:$CO$60,E$100,FALSE),"-")</f>
        <v>-</v>
      </c>
      <c r="F35" s="12" t="str">
        <f>IFERROR(VLOOKUP($A35,'All Running Order working doc'!$A$4:$CO$60,F$100,FALSE),"-")</f>
        <v>-</v>
      </c>
      <c r="G35" s="12" t="str">
        <f>IFERROR(VLOOKUP($A35,'All Running Order working doc'!$A$4:$CO$60,G$100,FALSE),"-")</f>
        <v>-</v>
      </c>
      <c r="H35" s="12" t="str">
        <f>IFERROR(VLOOKUP($A35,'All Running Order working doc'!$A$4:$CO$60,H$100,FALSE),"-")</f>
        <v>-</v>
      </c>
      <c r="I35" s="12" t="str">
        <f>IFERROR(VLOOKUP($A35,'All Running Order working doc'!$A$4:$CO$60,I$100,FALSE),"-")</f>
        <v>-</v>
      </c>
      <c r="J35" s="12" t="str">
        <f>IFERROR(VLOOKUP($A35,'All Running Order working doc'!$A$4:$CO$60,J$100,FALSE),"-")</f>
        <v>-</v>
      </c>
      <c r="K35" s="12" t="str">
        <f>IFERROR(VLOOKUP($A35,'All Running Order working doc'!$A$4:$CO$60,K$100,FALSE),"-")</f>
        <v>-</v>
      </c>
      <c r="L35" s="12" t="str">
        <f>IFERROR(VLOOKUP($A35,'All Running Order working doc'!$A$4:$CO$60,L$100,FALSE),"-")</f>
        <v>-</v>
      </c>
      <c r="M35" s="12" t="str">
        <f>IFERROR(VLOOKUP($A35,'All Running Order working doc'!$A$4:$CO$60,M$100,FALSE),"-")</f>
        <v>-</v>
      </c>
      <c r="N35" s="12" t="str">
        <f>IFERROR(VLOOKUP($A35,'All Running Order working doc'!$A$4:$CO$60,N$100,FALSE),"-")</f>
        <v>-</v>
      </c>
      <c r="O35" s="12" t="str">
        <f>IFERROR(VLOOKUP($A35,'All Running Order working doc'!$A$4:$CO$60,O$100,FALSE),"-")</f>
        <v>-</v>
      </c>
      <c r="P35" s="12" t="str">
        <f>IFERROR(VLOOKUP($A35,'All Running Order working doc'!$A$4:$CO$60,P$100,FALSE),"-")</f>
        <v>-</v>
      </c>
      <c r="Q35" s="12" t="str">
        <f>IFERROR(VLOOKUP($A35,'All Running Order working doc'!$A$4:$CO$60,Q$100,FALSE),"-")</f>
        <v>-</v>
      </c>
      <c r="R35" s="12" t="str">
        <f>IFERROR(VLOOKUP($A35,'All Running Order working doc'!$A$4:$CO$60,R$100,FALSE),"-")</f>
        <v>-</v>
      </c>
      <c r="S35" s="12" t="str">
        <f>IFERROR(VLOOKUP($A35,'All Running Order working doc'!$A$4:$CO$60,S$100,FALSE),"-")</f>
        <v>-</v>
      </c>
      <c r="T35" s="12" t="str">
        <f>IFERROR(VLOOKUP($A35,'All Running Order working doc'!$A$4:$CO$60,T$100,FALSE),"-")</f>
        <v>-</v>
      </c>
      <c r="U35" s="12" t="str">
        <f>IFERROR(VLOOKUP($A35,'All Running Order working doc'!$A$4:$CO$60,U$100,FALSE),"-")</f>
        <v>-</v>
      </c>
      <c r="V35" s="12" t="str">
        <f>IFERROR(VLOOKUP($A35,'All Running Order working doc'!$A$4:$CO$60,V$100,FALSE),"-")</f>
        <v>-</v>
      </c>
      <c r="W35" s="12" t="str">
        <f>IFERROR(VLOOKUP($A35,'All Running Order working doc'!$A$4:$CO$60,W$100,FALSE),"-")</f>
        <v>-</v>
      </c>
      <c r="X35" s="12" t="str">
        <f>IFERROR(VLOOKUP($A35,'All Running Order working doc'!$A$4:$CO$60,X$100,FALSE),"-")</f>
        <v>-</v>
      </c>
      <c r="Y35" s="12" t="str">
        <f>IFERROR(VLOOKUP($A35,'All Running Order working doc'!$A$4:$CO$60,Y$100,FALSE),"-")</f>
        <v>-</v>
      </c>
      <c r="Z35" s="12" t="str">
        <f>IFERROR(VLOOKUP($A35,'All Running Order working doc'!$A$4:$CO$60,Z$100,FALSE),"-")</f>
        <v>-</v>
      </c>
      <c r="AA35" s="12" t="str">
        <f>IFERROR(VLOOKUP($A35,'All Running Order working doc'!$A$4:$CO$60,AA$100,FALSE),"-")</f>
        <v>-</v>
      </c>
      <c r="AB35" s="12" t="str">
        <f>IFERROR(VLOOKUP($A35,'All Running Order working doc'!$A$4:$CO$60,AB$100,FALSE),"-")</f>
        <v>-</v>
      </c>
      <c r="AC35" s="12" t="str">
        <f>IFERROR(VLOOKUP($A35,'All Running Order working doc'!$A$4:$CO$60,AC$100,FALSE),"-")</f>
        <v>-</v>
      </c>
      <c r="AD35" s="12" t="str">
        <f>IFERROR(VLOOKUP($A35,'All Running Order working doc'!$A$4:$CO$60,AD$100,FALSE),"-")</f>
        <v>-</v>
      </c>
      <c r="AE35" s="12" t="str">
        <f>IFERROR(VLOOKUP($A35,'All Running Order working doc'!$A$4:$CO$60,AE$100,FALSE),"-")</f>
        <v>-</v>
      </c>
      <c r="AF35" s="12" t="str">
        <f>IFERROR(VLOOKUP($A35,'All Running Order working doc'!$A$4:$CO$60,AF$100,FALSE),"-")</f>
        <v>-</v>
      </c>
      <c r="AG35" s="12" t="str">
        <f>IFERROR(VLOOKUP($A35,'All Running Order working doc'!$A$4:$CO$60,AG$100,FALSE),"-")</f>
        <v>-</v>
      </c>
      <c r="AH35" s="12" t="str">
        <f>IFERROR(VLOOKUP($A35,'All Running Order working doc'!$A$4:$CO$60,AH$100,FALSE),"-")</f>
        <v>-</v>
      </c>
      <c r="AI35" s="12" t="str">
        <f>IFERROR(VLOOKUP($A35,'All Running Order working doc'!$A$4:$CO$60,AI$100,FALSE),"-")</f>
        <v>-</v>
      </c>
      <c r="AJ35" s="12" t="str">
        <f>IFERROR(VLOOKUP($A35,'All Running Order working doc'!$A$4:$CO$60,AJ$100,FALSE),"-")</f>
        <v>-</v>
      </c>
      <c r="AK35" s="12" t="str">
        <f>IFERROR(VLOOKUP($A35,'All Running Order working doc'!$A$4:$CO$60,AK$100,FALSE),"-")</f>
        <v>-</v>
      </c>
      <c r="AL35" s="12" t="str">
        <f>IFERROR(VLOOKUP($A35,'All Running Order working doc'!$A$4:$CO$60,AL$100,FALSE),"-")</f>
        <v>-</v>
      </c>
      <c r="AM35" s="12" t="str">
        <f>IFERROR(VLOOKUP($A35,'All Running Order working doc'!$A$4:$CO$60,AM$100,FALSE),"-")</f>
        <v>-</v>
      </c>
      <c r="AN35" s="12" t="str">
        <f>IFERROR(VLOOKUP($A35,'All Running Order working doc'!$A$4:$CO$60,AN$100,FALSE),"-")</f>
        <v>-</v>
      </c>
      <c r="AO35" s="12" t="str">
        <f>IFERROR(VLOOKUP($A35,'All Running Order working doc'!$A$4:$CO$60,AO$100,FALSE),"-")</f>
        <v>-</v>
      </c>
      <c r="AP35" s="12" t="str">
        <f>IFERROR(VLOOKUP($A35,'All Running Order working doc'!$A$4:$CO$60,AP$100,FALSE),"-")</f>
        <v>-</v>
      </c>
      <c r="AQ35" s="12" t="str">
        <f>IFERROR(VLOOKUP($A35,'All Running Order working doc'!$A$4:$CO$60,AQ$100,FALSE),"-")</f>
        <v>-</v>
      </c>
      <c r="AR35" s="12" t="str">
        <f>IFERROR(VLOOKUP($A35,'All Running Order working doc'!$A$4:$CO$60,AR$100,FALSE),"-")</f>
        <v>-</v>
      </c>
      <c r="AS35" s="12" t="str">
        <f>IFERROR(VLOOKUP($A35,'All Running Order working doc'!$A$4:$CO$60,AS$100,FALSE),"-")</f>
        <v>-</v>
      </c>
      <c r="AT35" s="12" t="str">
        <f>IFERROR(VLOOKUP($A35,'All Running Order working doc'!$A$4:$CO$60,AT$100,FALSE),"-")</f>
        <v>-</v>
      </c>
      <c r="AU35" s="12" t="str">
        <f>IFERROR(VLOOKUP($A35,'All Running Order working doc'!$A$4:$CO$60,AU$100,FALSE),"-")</f>
        <v>-</v>
      </c>
      <c r="AV35" s="12" t="str">
        <f>IFERROR(VLOOKUP($A35,'All Running Order working doc'!$A$4:$CO$60,AV$100,FALSE),"-")</f>
        <v>-</v>
      </c>
      <c r="AW35" s="12" t="str">
        <f>IFERROR(VLOOKUP($A35,'All Running Order working doc'!$A$4:$CO$60,AW$100,FALSE),"-")</f>
        <v>-</v>
      </c>
      <c r="AX35" s="12" t="str">
        <f>IFERROR(VLOOKUP($A35,'All Running Order working doc'!$A$4:$CO$60,AX$100,FALSE),"-")</f>
        <v>-</v>
      </c>
      <c r="AY35" s="12" t="str">
        <f>IFERROR(VLOOKUP($A35,'All Running Order working doc'!$A$4:$CO$60,AY$100,FALSE),"-")</f>
        <v>-</v>
      </c>
      <c r="AZ35" s="12" t="str">
        <f>IFERROR(VLOOKUP($A35,'All Running Order working doc'!$A$4:$CO$60,AZ$100,FALSE),"-")</f>
        <v>-</v>
      </c>
      <c r="BA35" s="12" t="str">
        <f>IFERROR(VLOOKUP($A35,'All Running Order working doc'!$A$4:$CO$60,BA$100,FALSE),"-")</f>
        <v>-</v>
      </c>
      <c r="BB35" s="12" t="str">
        <f>IFERROR(VLOOKUP($A35,'All Running Order working doc'!$A$4:$CO$60,BB$100,FALSE),"-")</f>
        <v>-</v>
      </c>
      <c r="BC35" s="12" t="str">
        <f>IFERROR(VLOOKUP($A35,'All Running Order working doc'!$A$4:$CO$60,BC$100,FALSE),"-")</f>
        <v>-</v>
      </c>
      <c r="BD35" s="12" t="str">
        <f>IFERROR(VLOOKUP($A35,'All Running Order working doc'!$A$4:$CO$60,BD$100,FALSE),"-")</f>
        <v>-</v>
      </c>
      <c r="BE35" s="12" t="str">
        <f>IFERROR(VLOOKUP($A35,'All Running Order working doc'!$A$4:$CO$60,BE$100,FALSE),"-")</f>
        <v>-</v>
      </c>
      <c r="BF35" s="12" t="str">
        <f>IFERROR(VLOOKUP($A35,'All Running Order working doc'!$A$4:$CO$60,BF$100,FALSE),"-")</f>
        <v>-</v>
      </c>
      <c r="BG35" s="12" t="str">
        <f>IFERROR(VLOOKUP($A35,'All Running Order working doc'!$A$4:$CO$60,BG$100,FALSE),"-")</f>
        <v>-</v>
      </c>
      <c r="BH35" s="12" t="str">
        <f>IFERROR(VLOOKUP($A35,'All Running Order working doc'!$A$4:$CO$60,BH$100,FALSE),"-")</f>
        <v>-</v>
      </c>
      <c r="BI35" s="12" t="str">
        <f>IFERROR(VLOOKUP($A35,'All Running Order working doc'!$A$4:$CO$60,BI$100,FALSE),"-")</f>
        <v>-</v>
      </c>
      <c r="BJ35" s="12" t="str">
        <f>IFERROR(VLOOKUP($A35,'All Running Order working doc'!$A$4:$CO$60,BJ$100,FALSE),"-")</f>
        <v>-</v>
      </c>
      <c r="BK35" s="12" t="str">
        <f>IFERROR(VLOOKUP($A35,'All Running Order working doc'!$A$4:$CO$60,BK$100,FALSE),"-")</f>
        <v>-</v>
      </c>
      <c r="BL35" s="12" t="str">
        <f>IFERROR(VLOOKUP($A35,'All Running Order working doc'!$A$4:$CO$60,BL$100,FALSE),"-")</f>
        <v>-</v>
      </c>
      <c r="BM35" s="12" t="str">
        <f>IFERROR(VLOOKUP($A35,'All Running Order working doc'!$A$4:$CO$60,BM$100,FALSE),"-")</f>
        <v>-</v>
      </c>
      <c r="BN35" s="12" t="str">
        <f>IFERROR(VLOOKUP($A35,'All Running Order working doc'!$A$4:$CO$60,BN$100,FALSE),"-")</f>
        <v>-</v>
      </c>
      <c r="BO35" s="12" t="str">
        <f>IFERROR(VLOOKUP($A35,'All Running Order working doc'!$A$4:$CO$60,BO$100,FALSE),"-")</f>
        <v>-</v>
      </c>
      <c r="BP35" s="12" t="str">
        <f>IFERROR(VLOOKUP($A35,'All Running Order working doc'!$A$4:$CO$60,BP$100,FALSE),"-")</f>
        <v>-</v>
      </c>
      <c r="BQ35" s="12" t="str">
        <f>IFERROR(VLOOKUP($A35,'All Running Order working doc'!$A$4:$CO$60,BQ$100,FALSE),"-")</f>
        <v>-</v>
      </c>
      <c r="BR35" s="12" t="str">
        <f>IFERROR(VLOOKUP($A35,'All Running Order working doc'!$A$4:$CO$60,BR$100,FALSE),"-")</f>
        <v>-</v>
      </c>
      <c r="BS35" s="12" t="str">
        <f>IFERROR(VLOOKUP($A35,'All Running Order working doc'!$A$4:$CO$60,BS$100,FALSE),"-")</f>
        <v>-</v>
      </c>
      <c r="BT35" s="12" t="str">
        <f>IFERROR(VLOOKUP($A35,'All Running Order working doc'!$A$4:$CO$60,BT$100,FALSE),"-")</f>
        <v>-</v>
      </c>
      <c r="BU35" s="12" t="str">
        <f>IFERROR(VLOOKUP($A35,'All Running Order working doc'!$A$4:$CO$60,BU$100,FALSE),"-")</f>
        <v>-</v>
      </c>
      <c r="BV35" s="12" t="str">
        <f>IFERROR(VLOOKUP($A35,'All Running Order working doc'!$A$4:$CO$60,BV$100,FALSE),"-")</f>
        <v>-</v>
      </c>
      <c r="BW35" s="12" t="str">
        <f>IFERROR(VLOOKUP($A35,'All Running Order working doc'!$A$4:$CO$60,BW$100,FALSE),"-")</f>
        <v>-</v>
      </c>
      <c r="BX35" s="12" t="str">
        <f>IFERROR(VLOOKUP($A35,'All Running Order working doc'!$A$4:$CO$60,BX$100,FALSE),"-")</f>
        <v>-</v>
      </c>
      <c r="BY35" s="12" t="str">
        <f>IFERROR(VLOOKUP($A35,'All Running Order working doc'!$A$4:$CO$60,BY$100,FALSE),"-")</f>
        <v>-</v>
      </c>
      <c r="BZ35" s="12" t="str">
        <f>IFERROR(VLOOKUP($A35,'All Running Order working doc'!$A$4:$CO$60,BZ$100,FALSE),"-")</f>
        <v>-</v>
      </c>
      <c r="CA35" s="12" t="str">
        <f>IFERROR(VLOOKUP($A35,'All Running Order working doc'!$A$4:$CO$60,CA$100,FALSE),"-")</f>
        <v>-</v>
      </c>
      <c r="CB35" s="12" t="str">
        <f>IFERROR(VLOOKUP($A35,'All Running Order working doc'!$A$4:$CO$60,CB$100,FALSE),"-")</f>
        <v>-</v>
      </c>
      <c r="CC35" s="12" t="str">
        <f>IFERROR(VLOOKUP($A35,'All Running Order working doc'!$A$4:$CO$60,CC$100,FALSE),"-")</f>
        <v>-</v>
      </c>
      <c r="CD35" s="12" t="str">
        <f>IFERROR(VLOOKUP($A35,'All Running Order working doc'!$A$4:$CO$60,CD$100,FALSE),"-")</f>
        <v>-</v>
      </c>
      <c r="CE35" s="12" t="str">
        <f>IFERROR(VLOOKUP($A35,'All Running Order working doc'!$A$4:$CO$60,CE$100,FALSE),"-")</f>
        <v>-</v>
      </c>
      <c r="CF35" s="12" t="str">
        <f>IFERROR(VLOOKUP($A35,'All Running Order working doc'!$A$4:$CO$60,CF$100,FALSE),"-")</f>
        <v>-</v>
      </c>
      <c r="CG35" s="12" t="str">
        <f>IFERROR(VLOOKUP($A35,'All Running Order working doc'!$A$4:$CO$60,CG$100,FALSE),"-")</f>
        <v>-</v>
      </c>
      <c r="CH35" s="12" t="str">
        <f>IFERROR(VLOOKUP($A35,'All Running Order working doc'!$A$4:$CO$60,CH$100,FALSE),"-")</f>
        <v>-</v>
      </c>
      <c r="CI35" s="12" t="str">
        <f>IFERROR(VLOOKUP($A35,'All Running Order working doc'!$A$4:$CO$60,CI$100,FALSE),"-")</f>
        <v>-</v>
      </c>
      <c r="CJ35" s="12" t="str">
        <f>IFERROR(VLOOKUP($A35,'All Running Order working doc'!$A$4:$CO$60,CJ$100,FALSE),"-")</f>
        <v>-</v>
      </c>
      <c r="CK35" s="12" t="str">
        <f>IFERROR(VLOOKUP($A35,'All Running Order working doc'!$A$4:$CO$60,CK$100,FALSE),"-")</f>
        <v>-</v>
      </c>
      <c r="CL35" s="12" t="str">
        <f>IFERROR(VLOOKUP($A35,'All Running Order working doc'!$A$4:$CO$60,CL$100,FALSE),"-")</f>
        <v>-</v>
      </c>
      <c r="CM35" s="12" t="str">
        <f>IFERROR(VLOOKUP($A35,'All Running Order working doc'!$A$4:$CO$60,CM$100,FALSE),"-")</f>
        <v>-</v>
      </c>
      <c r="CN35" s="12" t="str">
        <f>IFERROR(VLOOKUP($A35,'All Running Order working doc'!$A$4:$CO$60,CN$100,FALSE),"-")</f>
        <v>-</v>
      </c>
      <c r="CQ35" s="3">
        <v>32</v>
      </c>
    </row>
    <row r="36" spans="1:95" x14ac:dyDescent="0.3">
      <c r="A36" s="3" t="str">
        <f>CONCATENATE(Constants!$B$3,CQ36,)</f>
        <v>Red Live33</v>
      </c>
      <c r="B36" s="12" t="str">
        <f>IFERROR(VLOOKUP($A36,'All Running Order working doc'!$A$4:$CO$60,B$100,FALSE),"-")</f>
        <v>-</v>
      </c>
      <c r="C36" s="12" t="str">
        <f>IFERROR(VLOOKUP($A36,'All Running Order working doc'!$A$4:$CO$60,C$100,FALSE),"-")</f>
        <v>-</v>
      </c>
      <c r="D36" s="12" t="str">
        <f>IFERROR(VLOOKUP($A36,'All Running Order working doc'!$A$4:$CO$60,D$100,FALSE),"-")</f>
        <v>-</v>
      </c>
      <c r="E36" s="12" t="str">
        <f>IFERROR(VLOOKUP($A36,'All Running Order working doc'!$A$4:$CO$60,E$100,FALSE),"-")</f>
        <v>-</v>
      </c>
      <c r="F36" s="12" t="str">
        <f>IFERROR(VLOOKUP($A36,'All Running Order working doc'!$A$4:$CO$60,F$100,FALSE),"-")</f>
        <v>-</v>
      </c>
      <c r="G36" s="12" t="str">
        <f>IFERROR(VLOOKUP($A36,'All Running Order working doc'!$A$4:$CO$60,G$100,FALSE),"-")</f>
        <v>-</v>
      </c>
      <c r="H36" s="12" t="str">
        <f>IFERROR(VLOOKUP($A36,'All Running Order working doc'!$A$4:$CO$60,H$100,FALSE),"-")</f>
        <v>-</v>
      </c>
      <c r="I36" s="12" t="str">
        <f>IFERROR(VLOOKUP($A36,'All Running Order working doc'!$A$4:$CO$60,I$100,FALSE),"-")</f>
        <v>-</v>
      </c>
      <c r="J36" s="12" t="str">
        <f>IFERROR(VLOOKUP($A36,'All Running Order working doc'!$A$4:$CO$60,J$100,FALSE),"-")</f>
        <v>-</v>
      </c>
      <c r="K36" s="12" t="str">
        <f>IFERROR(VLOOKUP($A36,'All Running Order working doc'!$A$4:$CO$60,K$100,FALSE),"-")</f>
        <v>-</v>
      </c>
      <c r="L36" s="12" t="str">
        <f>IFERROR(VLOOKUP($A36,'All Running Order working doc'!$A$4:$CO$60,L$100,FALSE),"-")</f>
        <v>-</v>
      </c>
      <c r="M36" s="12" t="str">
        <f>IFERROR(VLOOKUP($A36,'All Running Order working doc'!$A$4:$CO$60,M$100,FALSE),"-")</f>
        <v>-</v>
      </c>
      <c r="N36" s="12" t="str">
        <f>IFERROR(VLOOKUP($A36,'All Running Order working doc'!$A$4:$CO$60,N$100,FALSE),"-")</f>
        <v>-</v>
      </c>
      <c r="O36" s="12" t="str">
        <f>IFERROR(VLOOKUP($A36,'All Running Order working doc'!$A$4:$CO$60,O$100,FALSE),"-")</f>
        <v>-</v>
      </c>
      <c r="P36" s="12" t="str">
        <f>IFERROR(VLOOKUP($A36,'All Running Order working doc'!$A$4:$CO$60,P$100,FALSE),"-")</f>
        <v>-</v>
      </c>
      <c r="Q36" s="12" t="str">
        <f>IFERROR(VLOOKUP($A36,'All Running Order working doc'!$A$4:$CO$60,Q$100,FALSE),"-")</f>
        <v>-</v>
      </c>
      <c r="R36" s="12" t="str">
        <f>IFERROR(VLOOKUP($A36,'All Running Order working doc'!$A$4:$CO$60,R$100,FALSE),"-")</f>
        <v>-</v>
      </c>
      <c r="S36" s="12" t="str">
        <f>IFERROR(VLOOKUP($A36,'All Running Order working doc'!$A$4:$CO$60,S$100,FALSE),"-")</f>
        <v>-</v>
      </c>
      <c r="T36" s="12" t="str">
        <f>IFERROR(VLOOKUP($A36,'All Running Order working doc'!$A$4:$CO$60,T$100,FALSE),"-")</f>
        <v>-</v>
      </c>
      <c r="U36" s="12" t="str">
        <f>IFERROR(VLOOKUP($A36,'All Running Order working doc'!$A$4:$CO$60,U$100,FALSE),"-")</f>
        <v>-</v>
      </c>
      <c r="V36" s="12" t="str">
        <f>IFERROR(VLOOKUP($A36,'All Running Order working doc'!$A$4:$CO$60,V$100,FALSE),"-")</f>
        <v>-</v>
      </c>
      <c r="W36" s="12" t="str">
        <f>IFERROR(VLOOKUP($A36,'All Running Order working doc'!$A$4:$CO$60,W$100,FALSE),"-")</f>
        <v>-</v>
      </c>
      <c r="X36" s="12" t="str">
        <f>IFERROR(VLOOKUP($A36,'All Running Order working doc'!$A$4:$CO$60,X$100,FALSE),"-")</f>
        <v>-</v>
      </c>
      <c r="Y36" s="12" t="str">
        <f>IFERROR(VLOOKUP($A36,'All Running Order working doc'!$A$4:$CO$60,Y$100,FALSE),"-")</f>
        <v>-</v>
      </c>
      <c r="Z36" s="12" t="str">
        <f>IFERROR(VLOOKUP($A36,'All Running Order working doc'!$A$4:$CO$60,Z$100,FALSE),"-")</f>
        <v>-</v>
      </c>
      <c r="AA36" s="12" t="str">
        <f>IFERROR(VLOOKUP($A36,'All Running Order working doc'!$A$4:$CO$60,AA$100,FALSE),"-")</f>
        <v>-</v>
      </c>
      <c r="AB36" s="12" t="str">
        <f>IFERROR(VLOOKUP($A36,'All Running Order working doc'!$A$4:$CO$60,AB$100,FALSE),"-")</f>
        <v>-</v>
      </c>
      <c r="AC36" s="12" t="str">
        <f>IFERROR(VLOOKUP($A36,'All Running Order working doc'!$A$4:$CO$60,AC$100,FALSE),"-")</f>
        <v>-</v>
      </c>
      <c r="AD36" s="12" t="str">
        <f>IFERROR(VLOOKUP($A36,'All Running Order working doc'!$A$4:$CO$60,AD$100,FALSE),"-")</f>
        <v>-</v>
      </c>
      <c r="AE36" s="12" t="str">
        <f>IFERROR(VLOOKUP($A36,'All Running Order working doc'!$A$4:$CO$60,AE$100,FALSE),"-")</f>
        <v>-</v>
      </c>
      <c r="AF36" s="12" t="str">
        <f>IFERROR(VLOOKUP($A36,'All Running Order working doc'!$A$4:$CO$60,AF$100,FALSE),"-")</f>
        <v>-</v>
      </c>
      <c r="AG36" s="12" t="str">
        <f>IFERROR(VLOOKUP($A36,'All Running Order working doc'!$A$4:$CO$60,AG$100,FALSE),"-")</f>
        <v>-</v>
      </c>
      <c r="AH36" s="12" t="str">
        <f>IFERROR(VLOOKUP($A36,'All Running Order working doc'!$A$4:$CO$60,AH$100,FALSE),"-")</f>
        <v>-</v>
      </c>
      <c r="AI36" s="12" t="str">
        <f>IFERROR(VLOOKUP($A36,'All Running Order working doc'!$A$4:$CO$60,AI$100,FALSE),"-")</f>
        <v>-</v>
      </c>
      <c r="AJ36" s="12" t="str">
        <f>IFERROR(VLOOKUP($A36,'All Running Order working doc'!$A$4:$CO$60,AJ$100,FALSE),"-")</f>
        <v>-</v>
      </c>
      <c r="AK36" s="12" t="str">
        <f>IFERROR(VLOOKUP($A36,'All Running Order working doc'!$A$4:$CO$60,AK$100,FALSE),"-")</f>
        <v>-</v>
      </c>
      <c r="AL36" s="12" t="str">
        <f>IFERROR(VLOOKUP($A36,'All Running Order working doc'!$A$4:$CO$60,AL$100,FALSE),"-")</f>
        <v>-</v>
      </c>
      <c r="AM36" s="12" t="str">
        <f>IFERROR(VLOOKUP($A36,'All Running Order working doc'!$A$4:$CO$60,AM$100,FALSE),"-")</f>
        <v>-</v>
      </c>
      <c r="AN36" s="12" t="str">
        <f>IFERROR(VLOOKUP($A36,'All Running Order working doc'!$A$4:$CO$60,AN$100,FALSE),"-")</f>
        <v>-</v>
      </c>
      <c r="AO36" s="12" t="str">
        <f>IFERROR(VLOOKUP($A36,'All Running Order working doc'!$A$4:$CO$60,AO$100,FALSE),"-")</f>
        <v>-</v>
      </c>
      <c r="AP36" s="12" t="str">
        <f>IFERROR(VLOOKUP($A36,'All Running Order working doc'!$A$4:$CO$60,AP$100,FALSE),"-")</f>
        <v>-</v>
      </c>
      <c r="AQ36" s="12" t="str">
        <f>IFERROR(VLOOKUP($A36,'All Running Order working doc'!$A$4:$CO$60,AQ$100,FALSE),"-")</f>
        <v>-</v>
      </c>
      <c r="AR36" s="12" t="str">
        <f>IFERROR(VLOOKUP($A36,'All Running Order working doc'!$A$4:$CO$60,AR$100,FALSE),"-")</f>
        <v>-</v>
      </c>
      <c r="AS36" s="12" t="str">
        <f>IFERROR(VLOOKUP($A36,'All Running Order working doc'!$A$4:$CO$60,AS$100,FALSE),"-")</f>
        <v>-</v>
      </c>
      <c r="AT36" s="12" t="str">
        <f>IFERROR(VLOOKUP($A36,'All Running Order working doc'!$A$4:$CO$60,AT$100,FALSE),"-")</f>
        <v>-</v>
      </c>
      <c r="AU36" s="12" t="str">
        <f>IFERROR(VLOOKUP($A36,'All Running Order working doc'!$A$4:$CO$60,AU$100,FALSE),"-")</f>
        <v>-</v>
      </c>
      <c r="AV36" s="12" t="str">
        <f>IFERROR(VLOOKUP($A36,'All Running Order working doc'!$A$4:$CO$60,AV$100,FALSE),"-")</f>
        <v>-</v>
      </c>
      <c r="AW36" s="12" t="str">
        <f>IFERROR(VLOOKUP($A36,'All Running Order working doc'!$A$4:$CO$60,AW$100,FALSE),"-")</f>
        <v>-</v>
      </c>
      <c r="AX36" s="12" t="str">
        <f>IFERROR(VLOOKUP($A36,'All Running Order working doc'!$A$4:$CO$60,AX$100,FALSE),"-")</f>
        <v>-</v>
      </c>
      <c r="AY36" s="12" t="str">
        <f>IFERROR(VLOOKUP($A36,'All Running Order working doc'!$A$4:$CO$60,AY$100,FALSE),"-")</f>
        <v>-</v>
      </c>
      <c r="AZ36" s="12" t="str">
        <f>IFERROR(VLOOKUP($A36,'All Running Order working doc'!$A$4:$CO$60,AZ$100,FALSE),"-")</f>
        <v>-</v>
      </c>
      <c r="BA36" s="12" t="str">
        <f>IFERROR(VLOOKUP($A36,'All Running Order working doc'!$A$4:$CO$60,BA$100,FALSE),"-")</f>
        <v>-</v>
      </c>
      <c r="BB36" s="12" t="str">
        <f>IFERROR(VLOOKUP($A36,'All Running Order working doc'!$A$4:$CO$60,BB$100,FALSE),"-")</f>
        <v>-</v>
      </c>
      <c r="BC36" s="12" t="str">
        <f>IFERROR(VLOOKUP($A36,'All Running Order working doc'!$A$4:$CO$60,BC$100,FALSE),"-")</f>
        <v>-</v>
      </c>
      <c r="BD36" s="12" t="str">
        <f>IFERROR(VLOOKUP($A36,'All Running Order working doc'!$A$4:$CO$60,BD$100,FALSE),"-")</f>
        <v>-</v>
      </c>
      <c r="BE36" s="12" t="str">
        <f>IFERROR(VLOOKUP($A36,'All Running Order working doc'!$A$4:$CO$60,BE$100,FALSE),"-")</f>
        <v>-</v>
      </c>
      <c r="BF36" s="12" t="str">
        <f>IFERROR(VLOOKUP($A36,'All Running Order working doc'!$A$4:$CO$60,BF$100,FALSE),"-")</f>
        <v>-</v>
      </c>
      <c r="BG36" s="12" t="str">
        <f>IFERROR(VLOOKUP($A36,'All Running Order working doc'!$A$4:$CO$60,BG$100,FALSE),"-")</f>
        <v>-</v>
      </c>
      <c r="BH36" s="12" t="str">
        <f>IFERROR(VLOOKUP($A36,'All Running Order working doc'!$A$4:$CO$60,BH$100,FALSE),"-")</f>
        <v>-</v>
      </c>
      <c r="BI36" s="12" t="str">
        <f>IFERROR(VLOOKUP($A36,'All Running Order working doc'!$A$4:$CO$60,BI$100,FALSE),"-")</f>
        <v>-</v>
      </c>
      <c r="BJ36" s="12" t="str">
        <f>IFERROR(VLOOKUP($A36,'All Running Order working doc'!$A$4:$CO$60,BJ$100,FALSE),"-")</f>
        <v>-</v>
      </c>
      <c r="BK36" s="12" t="str">
        <f>IFERROR(VLOOKUP($A36,'All Running Order working doc'!$A$4:$CO$60,BK$100,FALSE),"-")</f>
        <v>-</v>
      </c>
      <c r="BL36" s="12" t="str">
        <f>IFERROR(VLOOKUP($A36,'All Running Order working doc'!$A$4:$CO$60,BL$100,FALSE),"-")</f>
        <v>-</v>
      </c>
      <c r="BM36" s="12" t="str">
        <f>IFERROR(VLOOKUP($A36,'All Running Order working doc'!$A$4:$CO$60,BM$100,FALSE),"-")</f>
        <v>-</v>
      </c>
      <c r="BN36" s="12" t="str">
        <f>IFERROR(VLOOKUP($A36,'All Running Order working doc'!$A$4:$CO$60,BN$100,FALSE),"-")</f>
        <v>-</v>
      </c>
      <c r="BO36" s="12" t="str">
        <f>IFERROR(VLOOKUP($A36,'All Running Order working doc'!$A$4:$CO$60,BO$100,FALSE),"-")</f>
        <v>-</v>
      </c>
      <c r="BP36" s="12" t="str">
        <f>IFERROR(VLOOKUP($A36,'All Running Order working doc'!$A$4:$CO$60,BP$100,FALSE),"-")</f>
        <v>-</v>
      </c>
      <c r="BQ36" s="12" t="str">
        <f>IFERROR(VLOOKUP($A36,'All Running Order working doc'!$A$4:$CO$60,BQ$100,FALSE),"-")</f>
        <v>-</v>
      </c>
      <c r="BR36" s="12" t="str">
        <f>IFERROR(VLOOKUP($A36,'All Running Order working doc'!$A$4:$CO$60,BR$100,FALSE),"-")</f>
        <v>-</v>
      </c>
      <c r="BS36" s="12" t="str">
        <f>IFERROR(VLOOKUP($A36,'All Running Order working doc'!$A$4:$CO$60,BS$100,FALSE),"-")</f>
        <v>-</v>
      </c>
      <c r="BT36" s="12" t="str">
        <f>IFERROR(VLOOKUP($A36,'All Running Order working doc'!$A$4:$CO$60,BT$100,FALSE),"-")</f>
        <v>-</v>
      </c>
      <c r="BU36" s="12" t="str">
        <f>IFERROR(VLOOKUP($A36,'All Running Order working doc'!$A$4:$CO$60,BU$100,FALSE),"-")</f>
        <v>-</v>
      </c>
      <c r="BV36" s="12" t="str">
        <f>IFERROR(VLOOKUP($A36,'All Running Order working doc'!$A$4:$CO$60,BV$100,FALSE),"-")</f>
        <v>-</v>
      </c>
      <c r="BW36" s="12" t="str">
        <f>IFERROR(VLOOKUP($A36,'All Running Order working doc'!$A$4:$CO$60,BW$100,FALSE),"-")</f>
        <v>-</v>
      </c>
      <c r="BX36" s="12" t="str">
        <f>IFERROR(VLOOKUP($A36,'All Running Order working doc'!$A$4:$CO$60,BX$100,FALSE),"-")</f>
        <v>-</v>
      </c>
      <c r="BY36" s="12" t="str">
        <f>IFERROR(VLOOKUP($A36,'All Running Order working doc'!$A$4:$CO$60,BY$100,FALSE),"-")</f>
        <v>-</v>
      </c>
      <c r="BZ36" s="12" t="str">
        <f>IFERROR(VLOOKUP($A36,'All Running Order working doc'!$A$4:$CO$60,BZ$100,FALSE),"-")</f>
        <v>-</v>
      </c>
      <c r="CA36" s="12" t="str">
        <f>IFERROR(VLOOKUP($A36,'All Running Order working doc'!$A$4:$CO$60,CA$100,FALSE),"-")</f>
        <v>-</v>
      </c>
      <c r="CB36" s="12" t="str">
        <f>IFERROR(VLOOKUP($A36,'All Running Order working doc'!$A$4:$CO$60,CB$100,FALSE),"-")</f>
        <v>-</v>
      </c>
      <c r="CC36" s="12" t="str">
        <f>IFERROR(VLOOKUP($A36,'All Running Order working doc'!$A$4:$CO$60,CC$100,FALSE),"-")</f>
        <v>-</v>
      </c>
      <c r="CD36" s="12" t="str">
        <f>IFERROR(VLOOKUP($A36,'All Running Order working doc'!$A$4:$CO$60,CD$100,FALSE),"-")</f>
        <v>-</v>
      </c>
      <c r="CE36" s="12" t="str">
        <f>IFERROR(VLOOKUP($A36,'All Running Order working doc'!$A$4:$CO$60,CE$100,FALSE),"-")</f>
        <v>-</v>
      </c>
      <c r="CF36" s="12" t="str">
        <f>IFERROR(VLOOKUP($A36,'All Running Order working doc'!$A$4:$CO$60,CF$100,FALSE),"-")</f>
        <v>-</v>
      </c>
      <c r="CG36" s="12" t="str">
        <f>IFERROR(VLOOKUP($A36,'All Running Order working doc'!$A$4:$CO$60,CG$100,FALSE),"-")</f>
        <v>-</v>
      </c>
      <c r="CH36" s="12" t="str">
        <f>IFERROR(VLOOKUP($A36,'All Running Order working doc'!$A$4:$CO$60,CH$100,FALSE),"-")</f>
        <v>-</v>
      </c>
      <c r="CI36" s="12" t="str">
        <f>IFERROR(VLOOKUP($A36,'All Running Order working doc'!$A$4:$CO$60,CI$100,FALSE),"-")</f>
        <v>-</v>
      </c>
      <c r="CJ36" s="12" t="str">
        <f>IFERROR(VLOOKUP($A36,'All Running Order working doc'!$A$4:$CO$60,CJ$100,FALSE),"-")</f>
        <v>-</v>
      </c>
      <c r="CK36" s="12" t="str">
        <f>IFERROR(VLOOKUP($A36,'All Running Order working doc'!$A$4:$CO$60,CK$100,FALSE),"-")</f>
        <v>-</v>
      </c>
      <c r="CL36" s="12" t="str">
        <f>IFERROR(VLOOKUP($A36,'All Running Order working doc'!$A$4:$CO$60,CL$100,FALSE),"-")</f>
        <v>-</v>
      </c>
      <c r="CM36" s="12" t="str">
        <f>IFERROR(VLOOKUP($A36,'All Running Order working doc'!$A$4:$CO$60,CM$100,FALSE),"-")</f>
        <v>-</v>
      </c>
      <c r="CN36" s="12" t="str">
        <f>IFERROR(VLOOKUP($A36,'All Running Order working doc'!$A$4:$CO$60,CN$100,FALSE),"-")</f>
        <v>-</v>
      </c>
      <c r="CQ36" s="3">
        <v>33</v>
      </c>
    </row>
    <row r="37" spans="1:95" x14ac:dyDescent="0.3">
      <c r="A37" s="3" t="str">
        <f>CONCATENATE(Constants!$B$3,CQ37,)</f>
        <v>Red Live34</v>
      </c>
      <c r="B37" s="12" t="str">
        <f>IFERROR(VLOOKUP($A37,'All Running Order working doc'!$A$4:$CO$60,B$100,FALSE),"-")</f>
        <v>-</v>
      </c>
      <c r="C37" s="12" t="str">
        <f>IFERROR(VLOOKUP($A37,'All Running Order working doc'!$A$4:$CO$60,C$100,FALSE),"-")</f>
        <v>-</v>
      </c>
      <c r="D37" s="12" t="str">
        <f>IFERROR(VLOOKUP($A37,'All Running Order working doc'!$A$4:$CO$60,D$100,FALSE),"-")</f>
        <v>-</v>
      </c>
      <c r="E37" s="12" t="str">
        <f>IFERROR(VLOOKUP($A37,'All Running Order working doc'!$A$4:$CO$60,E$100,FALSE),"-")</f>
        <v>-</v>
      </c>
      <c r="F37" s="12" t="str">
        <f>IFERROR(VLOOKUP($A37,'All Running Order working doc'!$A$4:$CO$60,F$100,FALSE),"-")</f>
        <v>-</v>
      </c>
      <c r="G37" s="12" t="str">
        <f>IFERROR(VLOOKUP($A37,'All Running Order working doc'!$A$4:$CO$60,G$100,FALSE),"-")</f>
        <v>-</v>
      </c>
      <c r="H37" s="12" t="str">
        <f>IFERROR(VLOOKUP($A37,'All Running Order working doc'!$A$4:$CO$60,H$100,FALSE),"-")</f>
        <v>-</v>
      </c>
      <c r="I37" s="12" t="str">
        <f>IFERROR(VLOOKUP($A37,'All Running Order working doc'!$A$4:$CO$60,I$100,FALSE),"-")</f>
        <v>-</v>
      </c>
      <c r="J37" s="12" t="str">
        <f>IFERROR(VLOOKUP($A37,'All Running Order working doc'!$A$4:$CO$60,J$100,FALSE),"-")</f>
        <v>-</v>
      </c>
      <c r="K37" s="12" t="str">
        <f>IFERROR(VLOOKUP($A37,'All Running Order working doc'!$A$4:$CO$60,K$100,FALSE),"-")</f>
        <v>-</v>
      </c>
      <c r="L37" s="12" t="str">
        <f>IFERROR(VLOOKUP($A37,'All Running Order working doc'!$A$4:$CO$60,L$100,FALSE),"-")</f>
        <v>-</v>
      </c>
      <c r="M37" s="12" t="str">
        <f>IFERROR(VLOOKUP($A37,'All Running Order working doc'!$A$4:$CO$60,M$100,FALSE),"-")</f>
        <v>-</v>
      </c>
      <c r="N37" s="12" t="str">
        <f>IFERROR(VLOOKUP($A37,'All Running Order working doc'!$A$4:$CO$60,N$100,FALSE),"-")</f>
        <v>-</v>
      </c>
      <c r="O37" s="12" t="str">
        <f>IFERROR(VLOOKUP($A37,'All Running Order working doc'!$A$4:$CO$60,O$100,FALSE),"-")</f>
        <v>-</v>
      </c>
      <c r="P37" s="12" t="str">
        <f>IFERROR(VLOOKUP($A37,'All Running Order working doc'!$A$4:$CO$60,P$100,FALSE),"-")</f>
        <v>-</v>
      </c>
      <c r="Q37" s="12" t="str">
        <f>IFERROR(VLOOKUP($A37,'All Running Order working doc'!$A$4:$CO$60,Q$100,FALSE),"-")</f>
        <v>-</v>
      </c>
      <c r="R37" s="12" t="str">
        <f>IFERROR(VLOOKUP($A37,'All Running Order working doc'!$A$4:$CO$60,R$100,FALSE),"-")</f>
        <v>-</v>
      </c>
      <c r="S37" s="12" t="str">
        <f>IFERROR(VLOOKUP($A37,'All Running Order working doc'!$A$4:$CO$60,S$100,FALSE),"-")</f>
        <v>-</v>
      </c>
      <c r="T37" s="12" t="str">
        <f>IFERROR(VLOOKUP($A37,'All Running Order working doc'!$A$4:$CO$60,T$100,FALSE),"-")</f>
        <v>-</v>
      </c>
      <c r="U37" s="12" t="str">
        <f>IFERROR(VLOOKUP($A37,'All Running Order working doc'!$A$4:$CO$60,U$100,FALSE),"-")</f>
        <v>-</v>
      </c>
      <c r="V37" s="12" t="str">
        <f>IFERROR(VLOOKUP($A37,'All Running Order working doc'!$A$4:$CO$60,V$100,FALSE),"-")</f>
        <v>-</v>
      </c>
      <c r="W37" s="12" t="str">
        <f>IFERROR(VLOOKUP($A37,'All Running Order working doc'!$A$4:$CO$60,W$100,FALSE),"-")</f>
        <v>-</v>
      </c>
      <c r="X37" s="12" t="str">
        <f>IFERROR(VLOOKUP($A37,'All Running Order working doc'!$A$4:$CO$60,X$100,FALSE),"-")</f>
        <v>-</v>
      </c>
      <c r="Y37" s="12" t="str">
        <f>IFERROR(VLOOKUP($A37,'All Running Order working doc'!$A$4:$CO$60,Y$100,FALSE),"-")</f>
        <v>-</v>
      </c>
      <c r="Z37" s="12" t="str">
        <f>IFERROR(VLOOKUP($A37,'All Running Order working doc'!$A$4:$CO$60,Z$100,FALSE),"-")</f>
        <v>-</v>
      </c>
      <c r="AA37" s="12" t="str">
        <f>IFERROR(VLOOKUP($A37,'All Running Order working doc'!$A$4:$CO$60,AA$100,FALSE),"-")</f>
        <v>-</v>
      </c>
      <c r="AB37" s="12" t="str">
        <f>IFERROR(VLOOKUP($A37,'All Running Order working doc'!$A$4:$CO$60,AB$100,FALSE),"-")</f>
        <v>-</v>
      </c>
      <c r="AC37" s="12" t="str">
        <f>IFERROR(VLOOKUP($A37,'All Running Order working doc'!$A$4:$CO$60,AC$100,FALSE),"-")</f>
        <v>-</v>
      </c>
      <c r="AD37" s="12" t="str">
        <f>IFERROR(VLOOKUP($A37,'All Running Order working doc'!$A$4:$CO$60,AD$100,FALSE),"-")</f>
        <v>-</v>
      </c>
      <c r="AE37" s="12" t="str">
        <f>IFERROR(VLOOKUP($A37,'All Running Order working doc'!$A$4:$CO$60,AE$100,FALSE),"-")</f>
        <v>-</v>
      </c>
      <c r="AF37" s="12" t="str">
        <f>IFERROR(VLOOKUP($A37,'All Running Order working doc'!$A$4:$CO$60,AF$100,FALSE),"-")</f>
        <v>-</v>
      </c>
      <c r="AG37" s="12" t="str">
        <f>IFERROR(VLOOKUP($A37,'All Running Order working doc'!$A$4:$CO$60,AG$100,FALSE),"-")</f>
        <v>-</v>
      </c>
      <c r="AH37" s="12" t="str">
        <f>IFERROR(VLOOKUP($A37,'All Running Order working doc'!$A$4:$CO$60,AH$100,FALSE),"-")</f>
        <v>-</v>
      </c>
      <c r="AI37" s="12" t="str">
        <f>IFERROR(VLOOKUP($A37,'All Running Order working doc'!$A$4:$CO$60,AI$100,FALSE),"-")</f>
        <v>-</v>
      </c>
      <c r="AJ37" s="12" t="str">
        <f>IFERROR(VLOOKUP($A37,'All Running Order working doc'!$A$4:$CO$60,AJ$100,FALSE),"-")</f>
        <v>-</v>
      </c>
      <c r="AK37" s="12" t="str">
        <f>IFERROR(VLOOKUP($A37,'All Running Order working doc'!$A$4:$CO$60,AK$100,FALSE),"-")</f>
        <v>-</v>
      </c>
      <c r="AL37" s="12" t="str">
        <f>IFERROR(VLOOKUP($A37,'All Running Order working doc'!$A$4:$CO$60,AL$100,FALSE),"-")</f>
        <v>-</v>
      </c>
      <c r="AM37" s="12" t="str">
        <f>IFERROR(VLOOKUP($A37,'All Running Order working doc'!$A$4:$CO$60,AM$100,FALSE),"-")</f>
        <v>-</v>
      </c>
      <c r="AN37" s="12" t="str">
        <f>IFERROR(VLOOKUP($A37,'All Running Order working doc'!$A$4:$CO$60,AN$100,FALSE),"-")</f>
        <v>-</v>
      </c>
      <c r="AO37" s="12" t="str">
        <f>IFERROR(VLOOKUP($A37,'All Running Order working doc'!$A$4:$CO$60,AO$100,FALSE),"-")</f>
        <v>-</v>
      </c>
      <c r="AP37" s="12" t="str">
        <f>IFERROR(VLOOKUP($A37,'All Running Order working doc'!$A$4:$CO$60,AP$100,FALSE),"-")</f>
        <v>-</v>
      </c>
      <c r="AQ37" s="12" t="str">
        <f>IFERROR(VLOOKUP($A37,'All Running Order working doc'!$A$4:$CO$60,AQ$100,FALSE),"-")</f>
        <v>-</v>
      </c>
      <c r="AR37" s="12" t="str">
        <f>IFERROR(VLOOKUP($A37,'All Running Order working doc'!$A$4:$CO$60,AR$100,FALSE),"-")</f>
        <v>-</v>
      </c>
      <c r="AS37" s="12" t="str">
        <f>IFERROR(VLOOKUP($A37,'All Running Order working doc'!$A$4:$CO$60,AS$100,FALSE),"-")</f>
        <v>-</v>
      </c>
      <c r="AT37" s="12" t="str">
        <f>IFERROR(VLOOKUP($A37,'All Running Order working doc'!$A$4:$CO$60,AT$100,FALSE),"-")</f>
        <v>-</v>
      </c>
      <c r="AU37" s="12" t="str">
        <f>IFERROR(VLOOKUP($A37,'All Running Order working doc'!$A$4:$CO$60,AU$100,FALSE),"-")</f>
        <v>-</v>
      </c>
      <c r="AV37" s="12" t="str">
        <f>IFERROR(VLOOKUP($A37,'All Running Order working doc'!$A$4:$CO$60,AV$100,FALSE),"-")</f>
        <v>-</v>
      </c>
      <c r="AW37" s="12" t="str">
        <f>IFERROR(VLOOKUP($A37,'All Running Order working doc'!$A$4:$CO$60,AW$100,FALSE),"-")</f>
        <v>-</v>
      </c>
      <c r="AX37" s="12" t="str">
        <f>IFERROR(VLOOKUP($A37,'All Running Order working doc'!$A$4:$CO$60,AX$100,FALSE),"-")</f>
        <v>-</v>
      </c>
      <c r="AY37" s="12" t="str">
        <f>IFERROR(VLOOKUP($A37,'All Running Order working doc'!$A$4:$CO$60,AY$100,FALSE),"-")</f>
        <v>-</v>
      </c>
      <c r="AZ37" s="12" t="str">
        <f>IFERROR(VLOOKUP($A37,'All Running Order working doc'!$A$4:$CO$60,AZ$100,FALSE),"-")</f>
        <v>-</v>
      </c>
      <c r="BA37" s="12" t="str">
        <f>IFERROR(VLOOKUP($A37,'All Running Order working doc'!$A$4:$CO$60,BA$100,FALSE),"-")</f>
        <v>-</v>
      </c>
      <c r="BB37" s="12" t="str">
        <f>IFERROR(VLOOKUP($A37,'All Running Order working doc'!$A$4:$CO$60,BB$100,FALSE),"-")</f>
        <v>-</v>
      </c>
      <c r="BC37" s="12" t="str">
        <f>IFERROR(VLOOKUP($A37,'All Running Order working doc'!$A$4:$CO$60,BC$100,FALSE),"-")</f>
        <v>-</v>
      </c>
      <c r="BD37" s="12" t="str">
        <f>IFERROR(VLOOKUP($A37,'All Running Order working doc'!$A$4:$CO$60,BD$100,FALSE),"-")</f>
        <v>-</v>
      </c>
      <c r="BE37" s="12" t="str">
        <f>IFERROR(VLOOKUP($A37,'All Running Order working doc'!$A$4:$CO$60,BE$100,FALSE),"-")</f>
        <v>-</v>
      </c>
      <c r="BF37" s="12" t="str">
        <f>IFERROR(VLOOKUP($A37,'All Running Order working doc'!$A$4:$CO$60,BF$100,FALSE),"-")</f>
        <v>-</v>
      </c>
      <c r="BG37" s="12" t="str">
        <f>IFERROR(VLOOKUP($A37,'All Running Order working doc'!$A$4:$CO$60,BG$100,FALSE),"-")</f>
        <v>-</v>
      </c>
      <c r="BH37" s="12" t="str">
        <f>IFERROR(VLOOKUP($A37,'All Running Order working doc'!$A$4:$CO$60,BH$100,FALSE),"-")</f>
        <v>-</v>
      </c>
      <c r="BI37" s="12" t="str">
        <f>IFERROR(VLOOKUP($A37,'All Running Order working doc'!$A$4:$CO$60,BI$100,FALSE),"-")</f>
        <v>-</v>
      </c>
      <c r="BJ37" s="12" t="str">
        <f>IFERROR(VLOOKUP($A37,'All Running Order working doc'!$A$4:$CO$60,BJ$100,FALSE),"-")</f>
        <v>-</v>
      </c>
      <c r="BK37" s="12" t="str">
        <f>IFERROR(VLOOKUP($A37,'All Running Order working doc'!$A$4:$CO$60,BK$100,FALSE),"-")</f>
        <v>-</v>
      </c>
      <c r="BL37" s="12" t="str">
        <f>IFERROR(VLOOKUP($A37,'All Running Order working doc'!$A$4:$CO$60,BL$100,FALSE),"-")</f>
        <v>-</v>
      </c>
      <c r="BM37" s="12" t="str">
        <f>IFERROR(VLOOKUP($A37,'All Running Order working doc'!$A$4:$CO$60,BM$100,FALSE),"-")</f>
        <v>-</v>
      </c>
      <c r="BN37" s="12" t="str">
        <f>IFERROR(VLOOKUP($A37,'All Running Order working doc'!$A$4:$CO$60,BN$100,FALSE),"-")</f>
        <v>-</v>
      </c>
      <c r="BO37" s="12" t="str">
        <f>IFERROR(VLOOKUP($A37,'All Running Order working doc'!$A$4:$CO$60,BO$100,FALSE),"-")</f>
        <v>-</v>
      </c>
      <c r="BP37" s="12" t="str">
        <f>IFERROR(VLOOKUP($A37,'All Running Order working doc'!$A$4:$CO$60,BP$100,FALSE),"-")</f>
        <v>-</v>
      </c>
      <c r="BQ37" s="12" t="str">
        <f>IFERROR(VLOOKUP($A37,'All Running Order working doc'!$A$4:$CO$60,BQ$100,FALSE),"-")</f>
        <v>-</v>
      </c>
      <c r="BR37" s="12" t="str">
        <f>IFERROR(VLOOKUP($A37,'All Running Order working doc'!$A$4:$CO$60,BR$100,FALSE),"-")</f>
        <v>-</v>
      </c>
      <c r="BS37" s="12" t="str">
        <f>IFERROR(VLOOKUP($A37,'All Running Order working doc'!$A$4:$CO$60,BS$100,FALSE),"-")</f>
        <v>-</v>
      </c>
      <c r="BT37" s="12" t="str">
        <f>IFERROR(VLOOKUP($A37,'All Running Order working doc'!$A$4:$CO$60,BT$100,FALSE),"-")</f>
        <v>-</v>
      </c>
      <c r="BU37" s="12" t="str">
        <f>IFERROR(VLOOKUP($A37,'All Running Order working doc'!$A$4:$CO$60,BU$100,FALSE),"-")</f>
        <v>-</v>
      </c>
      <c r="BV37" s="12" t="str">
        <f>IFERROR(VLOOKUP($A37,'All Running Order working doc'!$A$4:$CO$60,BV$100,FALSE),"-")</f>
        <v>-</v>
      </c>
      <c r="BW37" s="12" t="str">
        <f>IFERROR(VLOOKUP($A37,'All Running Order working doc'!$A$4:$CO$60,BW$100,FALSE),"-")</f>
        <v>-</v>
      </c>
      <c r="BX37" s="12" t="str">
        <f>IFERROR(VLOOKUP($A37,'All Running Order working doc'!$A$4:$CO$60,BX$100,FALSE),"-")</f>
        <v>-</v>
      </c>
      <c r="BY37" s="12" t="str">
        <f>IFERROR(VLOOKUP($A37,'All Running Order working doc'!$A$4:$CO$60,BY$100,FALSE),"-")</f>
        <v>-</v>
      </c>
      <c r="BZ37" s="12" t="str">
        <f>IFERROR(VLOOKUP($A37,'All Running Order working doc'!$A$4:$CO$60,BZ$100,FALSE),"-")</f>
        <v>-</v>
      </c>
      <c r="CA37" s="12" t="str">
        <f>IFERROR(VLOOKUP($A37,'All Running Order working doc'!$A$4:$CO$60,CA$100,FALSE),"-")</f>
        <v>-</v>
      </c>
      <c r="CB37" s="12" t="str">
        <f>IFERROR(VLOOKUP($A37,'All Running Order working doc'!$A$4:$CO$60,CB$100,FALSE),"-")</f>
        <v>-</v>
      </c>
      <c r="CC37" s="12" t="str">
        <f>IFERROR(VLOOKUP($A37,'All Running Order working doc'!$A$4:$CO$60,CC$100,FALSE),"-")</f>
        <v>-</v>
      </c>
      <c r="CD37" s="12" t="str">
        <f>IFERROR(VLOOKUP($A37,'All Running Order working doc'!$A$4:$CO$60,CD$100,FALSE),"-")</f>
        <v>-</v>
      </c>
      <c r="CE37" s="12" t="str">
        <f>IFERROR(VLOOKUP($A37,'All Running Order working doc'!$A$4:$CO$60,CE$100,FALSE),"-")</f>
        <v>-</v>
      </c>
      <c r="CF37" s="12" t="str">
        <f>IFERROR(VLOOKUP($A37,'All Running Order working doc'!$A$4:$CO$60,CF$100,FALSE),"-")</f>
        <v>-</v>
      </c>
      <c r="CG37" s="12" t="str">
        <f>IFERROR(VLOOKUP($A37,'All Running Order working doc'!$A$4:$CO$60,CG$100,FALSE),"-")</f>
        <v>-</v>
      </c>
      <c r="CH37" s="12" t="str">
        <f>IFERROR(VLOOKUP($A37,'All Running Order working doc'!$A$4:$CO$60,CH$100,FALSE),"-")</f>
        <v>-</v>
      </c>
      <c r="CI37" s="12" t="str">
        <f>IFERROR(VLOOKUP($A37,'All Running Order working doc'!$A$4:$CO$60,CI$100,FALSE),"-")</f>
        <v>-</v>
      </c>
      <c r="CJ37" s="12" t="str">
        <f>IFERROR(VLOOKUP($A37,'All Running Order working doc'!$A$4:$CO$60,CJ$100,FALSE),"-")</f>
        <v>-</v>
      </c>
      <c r="CK37" s="12" t="str">
        <f>IFERROR(VLOOKUP($A37,'All Running Order working doc'!$A$4:$CO$60,CK$100,FALSE),"-")</f>
        <v>-</v>
      </c>
      <c r="CL37" s="12" t="str">
        <f>IFERROR(VLOOKUP($A37,'All Running Order working doc'!$A$4:$CO$60,CL$100,FALSE),"-")</f>
        <v>-</v>
      </c>
      <c r="CM37" s="12" t="str">
        <f>IFERROR(VLOOKUP($A37,'All Running Order working doc'!$A$4:$CO$60,CM$100,FALSE),"-")</f>
        <v>-</v>
      </c>
      <c r="CN37" s="12" t="str">
        <f>IFERROR(VLOOKUP($A37,'All Running Order working doc'!$A$4:$CO$60,CN$100,FALSE),"-")</f>
        <v>-</v>
      </c>
      <c r="CQ37" s="3">
        <v>34</v>
      </c>
    </row>
    <row r="38" spans="1:95" x14ac:dyDescent="0.3">
      <c r="A38" s="3" t="str">
        <f>CONCATENATE(Constants!$B$3,CQ38,)</f>
        <v>Red Live35</v>
      </c>
      <c r="B38" s="12" t="str">
        <f>IFERROR(VLOOKUP($A38,'All Running Order working doc'!$A$4:$CO$60,B$100,FALSE),"-")</f>
        <v>-</v>
      </c>
      <c r="C38" s="12" t="str">
        <f>IFERROR(VLOOKUP($A38,'All Running Order working doc'!$A$4:$CO$60,C$100,FALSE),"-")</f>
        <v>-</v>
      </c>
      <c r="D38" s="12" t="str">
        <f>IFERROR(VLOOKUP($A38,'All Running Order working doc'!$A$4:$CO$60,D$100,FALSE),"-")</f>
        <v>-</v>
      </c>
      <c r="E38" s="12" t="str">
        <f>IFERROR(VLOOKUP($A38,'All Running Order working doc'!$A$4:$CO$60,E$100,FALSE),"-")</f>
        <v>-</v>
      </c>
      <c r="F38" s="12" t="str">
        <f>IFERROR(VLOOKUP($A38,'All Running Order working doc'!$A$4:$CO$60,F$100,FALSE),"-")</f>
        <v>-</v>
      </c>
      <c r="G38" s="12" t="str">
        <f>IFERROR(VLOOKUP($A38,'All Running Order working doc'!$A$4:$CO$60,G$100,FALSE),"-")</f>
        <v>-</v>
      </c>
      <c r="H38" s="12" t="str">
        <f>IFERROR(VLOOKUP($A38,'All Running Order working doc'!$A$4:$CO$60,H$100,FALSE),"-")</f>
        <v>-</v>
      </c>
      <c r="I38" s="12" t="str">
        <f>IFERROR(VLOOKUP($A38,'All Running Order working doc'!$A$4:$CO$60,I$100,FALSE),"-")</f>
        <v>-</v>
      </c>
      <c r="J38" s="12" t="str">
        <f>IFERROR(VLOOKUP($A38,'All Running Order working doc'!$A$4:$CO$60,J$100,FALSE),"-")</f>
        <v>-</v>
      </c>
      <c r="K38" s="12" t="str">
        <f>IFERROR(VLOOKUP($A38,'All Running Order working doc'!$A$4:$CO$60,K$100,FALSE),"-")</f>
        <v>-</v>
      </c>
      <c r="L38" s="12" t="str">
        <f>IFERROR(VLOOKUP($A38,'All Running Order working doc'!$A$4:$CO$60,L$100,FALSE),"-")</f>
        <v>-</v>
      </c>
      <c r="M38" s="12" t="str">
        <f>IFERROR(VLOOKUP($A38,'All Running Order working doc'!$A$4:$CO$60,M$100,FALSE),"-")</f>
        <v>-</v>
      </c>
      <c r="N38" s="12" t="str">
        <f>IFERROR(VLOOKUP($A38,'All Running Order working doc'!$A$4:$CO$60,N$100,FALSE),"-")</f>
        <v>-</v>
      </c>
      <c r="O38" s="12" t="str">
        <f>IFERROR(VLOOKUP($A38,'All Running Order working doc'!$A$4:$CO$60,O$100,FALSE),"-")</f>
        <v>-</v>
      </c>
      <c r="P38" s="12" t="str">
        <f>IFERROR(VLOOKUP($A38,'All Running Order working doc'!$A$4:$CO$60,P$100,FALSE),"-")</f>
        <v>-</v>
      </c>
      <c r="Q38" s="12" t="str">
        <f>IFERROR(VLOOKUP($A38,'All Running Order working doc'!$A$4:$CO$60,Q$100,FALSE),"-")</f>
        <v>-</v>
      </c>
      <c r="R38" s="12" t="str">
        <f>IFERROR(VLOOKUP($A38,'All Running Order working doc'!$A$4:$CO$60,R$100,FALSE),"-")</f>
        <v>-</v>
      </c>
      <c r="S38" s="12" t="str">
        <f>IFERROR(VLOOKUP($A38,'All Running Order working doc'!$A$4:$CO$60,S$100,FALSE),"-")</f>
        <v>-</v>
      </c>
      <c r="T38" s="12" t="str">
        <f>IFERROR(VLOOKUP($A38,'All Running Order working doc'!$A$4:$CO$60,T$100,FALSE),"-")</f>
        <v>-</v>
      </c>
      <c r="U38" s="12" t="str">
        <f>IFERROR(VLOOKUP($A38,'All Running Order working doc'!$A$4:$CO$60,U$100,FALSE),"-")</f>
        <v>-</v>
      </c>
      <c r="V38" s="12" t="str">
        <f>IFERROR(VLOOKUP($A38,'All Running Order working doc'!$A$4:$CO$60,V$100,FALSE),"-")</f>
        <v>-</v>
      </c>
      <c r="W38" s="12" t="str">
        <f>IFERROR(VLOOKUP($A38,'All Running Order working doc'!$A$4:$CO$60,W$100,FALSE),"-")</f>
        <v>-</v>
      </c>
      <c r="X38" s="12" t="str">
        <f>IFERROR(VLOOKUP($A38,'All Running Order working doc'!$A$4:$CO$60,X$100,FALSE),"-")</f>
        <v>-</v>
      </c>
      <c r="Y38" s="12" t="str">
        <f>IFERROR(VLOOKUP($A38,'All Running Order working doc'!$A$4:$CO$60,Y$100,FALSE),"-")</f>
        <v>-</v>
      </c>
      <c r="Z38" s="12" t="str">
        <f>IFERROR(VLOOKUP($A38,'All Running Order working doc'!$A$4:$CO$60,Z$100,FALSE),"-")</f>
        <v>-</v>
      </c>
      <c r="AA38" s="12" t="str">
        <f>IFERROR(VLOOKUP($A38,'All Running Order working doc'!$A$4:$CO$60,AA$100,FALSE),"-")</f>
        <v>-</v>
      </c>
      <c r="AB38" s="12" t="str">
        <f>IFERROR(VLOOKUP($A38,'All Running Order working doc'!$A$4:$CO$60,AB$100,FALSE),"-")</f>
        <v>-</v>
      </c>
      <c r="AC38" s="12" t="str">
        <f>IFERROR(VLOOKUP($A38,'All Running Order working doc'!$A$4:$CO$60,AC$100,FALSE),"-")</f>
        <v>-</v>
      </c>
      <c r="AD38" s="12" t="str">
        <f>IFERROR(VLOOKUP($A38,'All Running Order working doc'!$A$4:$CO$60,AD$100,FALSE),"-")</f>
        <v>-</v>
      </c>
      <c r="AE38" s="12" t="str">
        <f>IFERROR(VLOOKUP($A38,'All Running Order working doc'!$A$4:$CO$60,AE$100,FALSE),"-")</f>
        <v>-</v>
      </c>
      <c r="AF38" s="12" t="str">
        <f>IFERROR(VLOOKUP($A38,'All Running Order working doc'!$A$4:$CO$60,AF$100,FALSE),"-")</f>
        <v>-</v>
      </c>
      <c r="AG38" s="12" t="str">
        <f>IFERROR(VLOOKUP($A38,'All Running Order working doc'!$A$4:$CO$60,AG$100,FALSE),"-")</f>
        <v>-</v>
      </c>
      <c r="AH38" s="12" t="str">
        <f>IFERROR(VLOOKUP($A38,'All Running Order working doc'!$A$4:$CO$60,AH$100,FALSE),"-")</f>
        <v>-</v>
      </c>
      <c r="AI38" s="12" t="str">
        <f>IFERROR(VLOOKUP($A38,'All Running Order working doc'!$A$4:$CO$60,AI$100,FALSE),"-")</f>
        <v>-</v>
      </c>
      <c r="AJ38" s="12" t="str">
        <f>IFERROR(VLOOKUP($A38,'All Running Order working doc'!$A$4:$CO$60,AJ$100,FALSE),"-")</f>
        <v>-</v>
      </c>
      <c r="AK38" s="12" t="str">
        <f>IFERROR(VLOOKUP($A38,'All Running Order working doc'!$A$4:$CO$60,AK$100,FALSE),"-")</f>
        <v>-</v>
      </c>
      <c r="AL38" s="12" t="str">
        <f>IFERROR(VLOOKUP($A38,'All Running Order working doc'!$A$4:$CO$60,AL$100,FALSE),"-")</f>
        <v>-</v>
      </c>
      <c r="AM38" s="12" t="str">
        <f>IFERROR(VLOOKUP($A38,'All Running Order working doc'!$A$4:$CO$60,AM$100,FALSE),"-")</f>
        <v>-</v>
      </c>
      <c r="AN38" s="12" t="str">
        <f>IFERROR(VLOOKUP($A38,'All Running Order working doc'!$A$4:$CO$60,AN$100,FALSE),"-")</f>
        <v>-</v>
      </c>
      <c r="AO38" s="12" t="str">
        <f>IFERROR(VLOOKUP($A38,'All Running Order working doc'!$A$4:$CO$60,AO$100,FALSE),"-")</f>
        <v>-</v>
      </c>
      <c r="AP38" s="12" t="str">
        <f>IFERROR(VLOOKUP($A38,'All Running Order working doc'!$A$4:$CO$60,AP$100,FALSE),"-")</f>
        <v>-</v>
      </c>
      <c r="AQ38" s="12" t="str">
        <f>IFERROR(VLOOKUP($A38,'All Running Order working doc'!$A$4:$CO$60,AQ$100,FALSE),"-")</f>
        <v>-</v>
      </c>
      <c r="AR38" s="12" t="str">
        <f>IFERROR(VLOOKUP($A38,'All Running Order working doc'!$A$4:$CO$60,AR$100,FALSE),"-")</f>
        <v>-</v>
      </c>
      <c r="AS38" s="12" t="str">
        <f>IFERROR(VLOOKUP($A38,'All Running Order working doc'!$A$4:$CO$60,AS$100,FALSE),"-")</f>
        <v>-</v>
      </c>
      <c r="AT38" s="12" t="str">
        <f>IFERROR(VLOOKUP($A38,'All Running Order working doc'!$A$4:$CO$60,AT$100,FALSE),"-")</f>
        <v>-</v>
      </c>
      <c r="AU38" s="12" t="str">
        <f>IFERROR(VLOOKUP($A38,'All Running Order working doc'!$A$4:$CO$60,AU$100,FALSE),"-")</f>
        <v>-</v>
      </c>
      <c r="AV38" s="12" t="str">
        <f>IFERROR(VLOOKUP($A38,'All Running Order working doc'!$A$4:$CO$60,AV$100,FALSE),"-")</f>
        <v>-</v>
      </c>
      <c r="AW38" s="12" t="str">
        <f>IFERROR(VLOOKUP($A38,'All Running Order working doc'!$A$4:$CO$60,AW$100,FALSE),"-")</f>
        <v>-</v>
      </c>
      <c r="AX38" s="12" t="str">
        <f>IFERROR(VLOOKUP($A38,'All Running Order working doc'!$A$4:$CO$60,AX$100,FALSE),"-")</f>
        <v>-</v>
      </c>
      <c r="AY38" s="12" t="str">
        <f>IFERROR(VLOOKUP($A38,'All Running Order working doc'!$A$4:$CO$60,AY$100,FALSE),"-")</f>
        <v>-</v>
      </c>
      <c r="AZ38" s="12" t="str">
        <f>IFERROR(VLOOKUP($A38,'All Running Order working doc'!$A$4:$CO$60,AZ$100,FALSE),"-")</f>
        <v>-</v>
      </c>
      <c r="BA38" s="12" t="str">
        <f>IFERROR(VLOOKUP($A38,'All Running Order working doc'!$A$4:$CO$60,BA$100,FALSE),"-")</f>
        <v>-</v>
      </c>
      <c r="BB38" s="12" t="str">
        <f>IFERROR(VLOOKUP($A38,'All Running Order working doc'!$A$4:$CO$60,BB$100,FALSE),"-")</f>
        <v>-</v>
      </c>
      <c r="BC38" s="12" t="str">
        <f>IFERROR(VLOOKUP($A38,'All Running Order working doc'!$A$4:$CO$60,BC$100,FALSE),"-")</f>
        <v>-</v>
      </c>
      <c r="BD38" s="12" t="str">
        <f>IFERROR(VLOOKUP($A38,'All Running Order working doc'!$A$4:$CO$60,BD$100,FALSE),"-")</f>
        <v>-</v>
      </c>
      <c r="BE38" s="12" t="str">
        <f>IFERROR(VLOOKUP($A38,'All Running Order working doc'!$A$4:$CO$60,BE$100,FALSE),"-")</f>
        <v>-</v>
      </c>
      <c r="BF38" s="12" t="str">
        <f>IFERROR(VLOOKUP($A38,'All Running Order working doc'!$A$4:$CO$60,BF$100,FALSE),"-")</f>
        <v>-</v>
      </c>
      <c r="BG38" s="12" t="str">
        <f>IFERROR(VLOOKUP($A38,'All Running Order working doc'!$A$4:$CO$60,BG$100,FALSE),"-")</f>
        <v>-</v>
      </c>
      <c r="BH38" s="12" t="str">
        <f>IFERROR(VLOOKUP($A38,'All Running Order working doc'!$A$4:$CO$60,BH$100,FALSE),"-")</f>
        <v>-</v>
      </c>
      <c r="BI38" s="12" t="str">
        <f>IFERROR(VLOOKUP($A38,'All Running Order working doc'!$A$4:$CO$60,BI$100,FALSE),"-")</f>
        <v>-</v>
      </c>
      <c r="BJ38" s="12" t="str">
        <f>IFERROR(VLOOKUP($A38,'All Running Order working doc'!$A$4:$CO$60,BJ$100,FALSE),"-")</f>
        <v>-</v>
      </c>
      <c r="BK38" s="12" t="str">
        <f>IFERROR(VLOOKUP($A38,'All Running Order working doc'!$A$4:$CO$60,BK$100,FALSE),"-")</f>
        <v>-</v>
      </c>
      <c r="BL38" s="12" t="str">
        <f>IFERROR(VLOOKUP($A38,'All Running Order working doc'!$A$4:$CO$60,BL$100,FALSE),"-")</f>
        <v>-</v>
      </c>
      <c r="BM38" s="12" t="str">
        <f>IFERROR(VLOOKUP($A38,'All Running Order working doc'!$A$4:$CO$60,BM$100,FALSE),"-")</f>
        <v>-</v>
      </c>
      <c r="BN38" s="12" t="str">
        <f>IFERROR(VLOOKUP($A38,'All Running Order working doc'!$A$4:$CO$60,BN$100,FALSE),"-")</f>
        <v>-</v>
      </c>
      <c r="BO38" s="12" t="str">
        <f>IFERROR(VLOOKUP($A38,'All Running Order working doc'!$A$4:$CO$60,BO$100,FALSE),"-")</f>
        <v>-</v>
      </c>
      <c r="BP38" s="12" t="str">
        <f>IFERROR(VLOOKUP($A38,'All Running Order working doc'!$A$4:$CO$60,BP$100,FALSE),"-")</f>
        <v>-</v>
      </c>
      <c r="BQ38" s="12" t="str">
        <f>IFERROR(VLOOKUP($A38,'All Running Order working doc'!$A$4:$CO$60,BQ$100,FALSE),"-")</f>
        <v>-</v>
      </c>
      <c r="BR38" s="12" t="str">
        <f>IFERROR(VLOOKUP($A38,'All Running Order working doc'!$A$4:$CO$60,BR$100,FALSE),"-")</f>
        <v>-</v>
      </c>
      <c r="BS38" s="12" t="str">
        <f>IFERROR(VLOOKUP($A38,'All Running Order working doc'!$A$4:$CO$60,BS$100,FALSE),"-")</f>
        <v>-</v>
      </c>
      <c r="BT38" s="12" t="str">
        <f>IFERROR(VLOOKUP($A38,'All Running Order working doc'!$A$4:$CO$60,BT$100,FALSE),"-")</f>
        <v>-</v>
      </c>
      <c r="BU38" s="12" t="str">
        <f>IFERROR(VLOOKUP($A38,'All Running Order working doc'!$A$4:$CO$60,BU$100,FALSE),"-")</f>
        <v>-</v>
      </c>
      <c r="BV38" s="12" t="str">
        <f>IFERROR(VLOOKUP($A38,'All Running Order working doc'!$A$4:$CO$60,BV$100,FALSE),"-")</f>
        <v>-</v>
      </c>
      <c r="BW38" s="12" t="str">
        <f>IFERROR(VLOOKUP($A38,'All Running Order working doc'!$A$4:$CO$60,BW$100,FALSE),"-")</f>
        <v>-</v>
      </c>
      <c r="BX38" s="12" t="str">
        <f>IFERROR(VLOOKUP($A38,'All Running Order working doc'!$A$4:$CO$60,BX$100,FALSE),"-")</f>
        <v>-</v>
      </c>
      <c r="BY38" s="12" t="str">
        <f>IFERROR(VLOOKUP($A38,'All Running Order working doc'!$A$4:$CO$60,BY$100,FALSE),"-")</f>
        <v>-</v>
      </c>
      <c r="BZ38" s="12" t="str">
        <f>IFERROR(VLOOKUP($A38,'All Running Order working doc'!$A$4:$CO$60,BZ$100,FALSE),"-")</f>
        <v>-</v>
      </c>
      <c r="CA38" s="12" t="str">
        <f>IFERROR(VLOOKUP($A38,'All Running Order working doc'!$A$4:$CO$60,CA$100,FALSE),"-")</f>
        <v>-</v>
      </c>
      <c r="CB38" s="12" t="str">
        <f>IFERROR(VLOOKUP($A38,'All Running Order working doc'!$A$4:$CO$60,CB$100,FALSE),"-")</f>
        <v>-</v>
      </c>
      <c r="CC38" s="12" t="str">
        <f>IFERROR(VLOOKUP($A38,'All Running Order working doc'!$A$4:$CO$60,CC$100,FALSE),"-")</f>
        <v>-</v>
      </c>
      <c r="CD38" s="12" t="str">
        <f>IFERROR(VLOOKUP($A38,'All Running Order working doc'!$A$4:$CO$60,CD$100,FALSE),"-")</f>
        <v>-</v>
      </c>
      <c r="CE38" s="12" t="str">
        <f>IFERROR(VLOOKUP($A38,'All Running Order working doc'!$A$4:$CO$60,CE$100,FALSE),"-")</f>
        <v>-</v>
      </c>
      <c r="CF38" s="12" t="str">
        <f>IFERROR(VLOOKUP($A38,'All Running Order working doc'!$A$4:$CO$60,CF$100,FALSE),"-")</f>
        <v>-</v>
      </c>
      <c r="CG38" s="12" t="str">
        <f>IFERROR(VLOOKUP($A38,'All Running Order working doc'!$A$4:$CO$60,CG$100,FALSE),"-")</f>
        <v>-</v>
      </c>
      <c r="CH38" s="12" t="str">
        <f>IFERROR(VLOOKUP($A38,'All Running Order working doc'!$A$4:$CO$60,CH$100,FALSE),"-")</f>
        <v>-</v>
      </c>
      <c r="CI38" s="12" t="str">
        <f>IFERROR(VLOOKUP($A38,'All Running Order working doc'!$A$4:$CO$60,CI$100,FALSE),"-")</f>
        <v>-</v>
      </c>
      <c r="CJ38" s="12" t="str">
        <f>IFERROR(VLOOKUP($A38,'All Running Order working doc'!$A$4:$CO$60,CJ$100,FALSE),"-")</f>
        <v>-</v>
      </c>
      <c r="CK38" s="12" t="str">
        <f>IFERROR(VLOOKUP($A38,'All Running Order working doc'!$A$4:$CO$60,CK$100,FALSE),"-")</f>
        <v>-</v>
      </c>
      <c r="CL38" s="12" t="str">
        <f>IFERROR(VLOOKUP($A38,'All Running Order working doc'!$A$4:$CO$60,CL$100,FALSE),"-")</f>
        <v>-</v>
      </c>
      <c r="CM38" s="12" t="str">
        <f>IFERROR(VLOOKUP($A38,'All Running Order working doc'!$A$4:$CO$60,CM$100,FALSE),"-")</f>
        <v>-</v>
      </c>
      <c r="CN38" s="12" t="str">
        <f>IFERROR(VLOOKUP($A38,'All Running Order working doc'!$A$4:$CO$60,CN$100,FALSE),"-")</f>
        <v>-</v>
      </c>
      <c r="CQ38" s="3">
        <v>35</v>
      </c>
    </row>
    <row r="39" spans="1:95" x14ac:dyDescent="0.3">
      <c r="A39" s="3" t="str">
        <f>CONCATENATE(Constants!$B$3,CQ39,)</f>
        <v>Red Live36</v>
      </c>
      <c r="B39" s="12" t="str">
        <f>IFERROR(VLOOKUP($A39,'All Running Order working doc'!$A$4:$CO$60,B$100,FALSE),"-")</f>
        <v>-</v>
      </c>
      <c r="C39" s="12" t="str">
        <f>IFERROR(VLOOKUP($A39,'All Running Order working doc'!$A$4:$CO$60,C$100,FALSE),"-")</f>
        <v>-</v>
      </c>
      <c r="D39" s="12" t="str">
        <f>IFERROR(VLOOKUP($A39,'All Running Order working doc'!$A$4:$CO$60,D$100,FALSE),"-")</f>
        <v>-</v>
      </c>
      <c r="E39" s="12" t="str">
        <f>IFERROR(VLOOKUP($A39,'All Running Order working doc'!$A$4:$CO$60,E$100,FALSE),"-")</f>
        <v>-</v>
      </c>
      <c r="F39" s="12" t="str">
        <f>IFERROR(VLOOKUP($A39,'All Running Order working doc'!$A$4:$CO$60,F$100,FALSE),"-")</f>
        <v>-</v>
      </c>
      <c r="G39" s="12" t="str">
        <f>IFERROR(VLOOKUP($A39,'All Running Order working doc'!$A$4:$CO$60,G$100,FALSE),"-")</f>
        <v>-</v>
      </c>
      <c r="H39" s="12" t="str">
        <f>IFERROR(VLOOKUP($A39,'All Running Order working doc'!$A$4:$CO$60,H$100,FALSE),"-")</f>
        <v>-</v>
      </c>
      <c r="I39" s="12" t="str">
        <f>IFERROR(VLOOKUP($A39,'All Running Order working doc'!$A$4:$CO$60,I$100,FALSE),"-")</f>
        <v>-</v>
      </c>
      <c r="J39" s="12" t="str">
        <f>IFERROR(VLOOKUP($A39,'All Running Order working doc'!$A$4:$CO$60,J$100,FALSE),"-")</f>
        <v>-</v>
      </c>
      <c r="K39" s="12" t="str">
        <f>IFERROR(VLOOKUP($A39,'All Running Order working doc'!$A$4:$CO$60,K$100,FALSE),"-")</f>
        <v>-</v>
      </c>
      <c r="L39" s="12" t="str">
        <f>IFERROR(VLOOKUP($A39,'All Running Order working doc'!$A$4:$CO$60,L$100,FALSE),"-")</f>
        <v>-</v>
      </c>
      <c r="M39" s="12" t="str">
        <f>IFERROR(VLOOKUP($A39,'All Running Order working doc'!$A$4:$CO$60,M$100,FALSE),"-")</f>
        <v>-</v>
      </c>
      <c r="N39" s="12" t="str">
        <f>IFERROR(VLOOKUP($A39,'All Running Order working doc'!$A$4:$CO$60,N$100,FALSE),"-")</f>
        <v>-</v>
      </c>
      <c r="O39" s="12" t="str">
        <f>IFERROR(VLOOKUP($A39,'All Running Order working doc'!$A$4:$CO$60,O$100,FALSE),"-")</f>
        <v>-</v>
      </c>
      <c r="P39" s="12" t="str">
        <f>IFERROR(VLOOKUP($A39,'All Running Order working doc'!$A$4:$CO$60,P$100,FALSE),"-")</f>
        <v>-</v>
      </c>
      <c r="Q39" s="12" t="str">
        <f>IFERROR(VLOOKUP($A39,'All Running Order working doc'!$A$4:$CO$60,Q$100,FALSE),"-")</f>
        <v>-</v>
      </c>
      <c r="R39" s="12" t="str">
        <f>IFERROR(VLOOKUP($A39,'All Running Order working doc'!$A$4:$CO$60,R$100,FALSE),"-")</f>
        <v>-</v>
      </c>
      <c r="S39" s="12" t="str">
        <f>IFERROR(VLOOKUP($A39,'All Running Order working doc'!$A$4:$CO$60,S$100,FALSE),"-")</f>
        <v>-</v>
      </c>
      <c r="T39" s="12" t="str">
        <f>IFERROR(VLOOKUP($A39,'All Running Order working doc'!$A$4:$CO$60,T$100,FALSE),"-")</f>
        <v>-</v>
      </c>
      <c r="U39" s="12" t="str">
        <f>IFERROR(VLOOKUP($A39,'All Running Order working doc'!$A$4:$CO$60,U$100,FALSE),"-")</f>
        <v>-</v>
      </c>
      <c r="V39" s="12" t="str">
        <f>IFERROR(VLOOKUP($A39,'All Running Order working doc'!$A$4:$CO$60,V$100,FALSE),"-")</f>
        <v>-</v>
      </c>
      <c r="W39" s="12" t="str">
        <f>IFERROR(VLOOKUP($A39,'All Running Order working doc'!$A$4:$CO$60,W$100,FALSE),"-")</f>
        <v>-</v>
      </c>
      <c r="X39" s="12" t="str">
        <f>IFERROR(VLOOKUP($A39,'All Running Order working doc'!$A$4:$CO$60,X$100,FALSE),"-")</f>
        <v>-</v>
      </c>
      <c r="Y39" s="12" t="str">
        <f>IFERROR(VLOOKUP($A39,'All Running Order working doc'!$A$4:$CO$60,Y$100,FALSE),"-")</f>
        <v>-</v>
      </c>
      <c r="Z39" s="12" t="str">
        <f>IFERROR(VLOOKUP($A39,'All Running Order working doc'!$A$4:$CO$60,Z$100,FALSE),"-")</f>
        <v>-</v>
      </c>
      <c r="AA39" s="12" t="str">
        <f>IFERROR(VLOOKUP($A39,'All Running Order working doc'!$A$4:$CO$60,AA$100,FALSE),"-")</f>
        <v>-</v>
      </c>
      <c r="AB39" s="12" t="str">
        <f>IFERROR(VLOOKUP($A39,'All Running Order working doc'!$A$4:$CO$60,AB$100,FALSE),"-")</f>
        <v>-</v>
      </c>
      <c r="AC39" s="12" t="str">
        <f>IFERROR(VLOOKUP($A39,'All Running Order working doc'!$A$4:$CO$60,AC$100,FALSE),"-")</f>
        <v>-</v>
      </c>
      <c r="AD39" s="12" t="str">
        <f>IFERROR(VLOOKUP($A39,'All Running Order working doc'!$A$4:$CO$60,AD$100,FALSE),"-")</f>
        <v>-</v>
      </c>
      <c r="AE39" s="12" t="str">
        <f>IFERROR(VLOOKUP($A39,'All Running Order working doc'!$A$4:$CO$60,AE$100,FALSE),"-")</f>
        <v>-</v>
      </c>
      <c r="AF39" s="12" t="str">
        <f>IFERROR(VLOOKUP($A39,'All Running Order working doc'!$A$4:$CO$60,AF$100,FALSE),"-")</f>
        <v>-</v>
      </c>
      <c r="AG39" s="12" t="str">
        <f>IFERROR(VLOOKUP($A39,'All Running Order working doc'!$A$4:$CO$60,AG$100,FALSE),"-")</f>
        <v>-</v>
      </c>
      <c r="AH39" s="12" t="str">
        <f>IFERROR(VLOOKUP($A39,'All Running Order working doc'!$A$4:$CO$60,AH$100,FALSE),"-")</f>
        <v>-</v>
      </c>
      <c r="AI39" s="12" t="str">
        <f>IFERROR(VLOOKUP($A39,'All Running Order working doc'!$A$4:$CO$60,AI$100,FALSE),"-")</f>
        <v>-</v>
      </c>
      <c r="AJ39" s="12" t="str">
        <f>IFERROR(VLOOKUP($A39,'All Running Order working doc'!$A$4:$CO$60,AJ$100,FALSE),"-")</f>
        <v>-</v>
      </c>
      <c r="AK39" s="12" t="str">
        <f>IFERROR(VLOOKUP($A39,'All Running Order working doc'!$A$4:$CO$60,AK$100,FALSE),"-")</f>
        <v>-</v>
      </c>
      <c r="AL39" s="12" t="str">
        <f>IFERROR(VLOOKUP($A39,'All Running Order working doc'!$A$4:$CO$60,AL$100,FALSE),"-")</f>
        <v>-</v>
      </c>
      <c r="AM39" s="12" t="str">
        <f>IFERROR(VLOOKUP($A39,'All Running Order working doc'!$A$4:$CO$60,AM$100,FALSE),"-")</f>
        <v>-</v>
      </c>
      <c r="AN39" s="12" t="str">
        <f>IFERROR(VLOOKUP($A39,'All Running Order working doc'!$A$4:$CO$60,AN$100,FALSE),"-")</f>
        <v>-</v>
      </c>
      <c r="AO39" s="12" t="str">
        <f>IFERROR(VLOOKUP($A39,'All Running Order working doc'!$A$4:$CO$60,AO$100,FALSE),"-")</f>
        <v>-</v>
      </c>
      <c r="AP39" s="12" t="str">
        <f>IFERROR(VLOOKUP($A39,'All Running Order working doc'!$A$4:$CO$60,AP$100,FALSE),"-")</f>
        <v>-</v>
      </c>
      <c r="AQ39" s="12" t="str">
        <f>IFERROR(VLOOKUP($A39,'All Running Order working doc'!$A$4:$CO$60,AQ$100,FALSE),"-")</f>
        <v>-</v>
      </c>
      <c r="AR39" s="12" t="str">
        <f>IFERROR(VLOOKUP($A39,'All Running Order working doc'!$A$4:$CO$60,AR$100,FALSE),"-")</f>
        <v>-</v>
      </c>
      <c r="AS39" s="12" t="str">
        <f>IFERROR(VLOOKUP($A39,'All Running Order working doc'!$A$4:$CO$60,AS$100,FALSE),"-")</f>
        <v>-</v>
      </c>
      <c r="AT39" s="12" t="str">
        <f>IFERROR(VLOOKUP($A39,'All Running Order working doc'!$A$4:$CO$60,AT$100,FALSE),"-")</f>
        <v>-</v>
      </c>
      <c r="AU39" s="12" t="str">
        <f>IFERROR(VLOOKUP($A39,'All Running Order working doc'!$A$4:$CO$60,AU$100,FALSE),"-")</f>
        <v>-</v>
      </c>
      <c r="AV39" s="12" t="str">
        <f>IFERROR(VLOOKUP($A39,'All Running Order working doc'!$A$4:$CO$60,AV$100,FALSE),"-")</f>
        <v>-</v>
      </c>
      <c r="AW39" s="12" t="str">
        <f>IFERROR(VLOOKUP($A39,'All Running Order working doc'!$A$4:$CO$60,AW$100,FALSE),"-")</f>
        <v>-</v>
      </c>
      <c r="AX39" s="12" t="str">
        <f>IFERROR(VLOOKUP($A39,'All Running Order working doc'!$A$4:$CO$60,AX$100,FALSE),"-")</f>
        <v>-</v>
      </c>
      <c r="AY39" s="12" t="str">
        <f>IFERROR(VLOOKUP($A39,'All Running Order working doc'!$A$4:$CO$60,AY$100,FALSE),"-")</f>
        <v>-</v>
      </c>
      <c r="AZ39" s="12" t="str">
        <f>IFERROR(VLOOKUP($A39,'All Running Order working doc'!$A$4:$CO$60,AZ$100,FALSE),"-")</f>
        <v>-</v>
      </c>
      <c r="BA39" s="12" t="str">
        <f>IFERROR(VLOOKUP($A39,'All Running Order working doc'!$A$4:$CO$60,BA$100,FALSE),"-")</f>
        <v>-</v>
      </c>
      <c r="BB39" s="12" t="str">
        <f>IFERROR(VLOOKUP($A39,'All Running Order working doc'!$A$4:$CO$60,BB$100,FALSE),"-")</f>
        <v>-</v>
      </c>
      <c r="BC39" s="12" t="str">
        <f>IFERROR(VLOOKUP($A39,'All Running Order working doc'!$A$4:$CO$60,BC$100,FALSE),"-")</f>
        <v>-</v>
      </c>
      <c r="BD39" s="12" t="str">
        <f>IFERROR(VLOOKUP($A39,'All Running Order working doc'!$A$4:$CO$60,BD$100,FALSE),"-")</f>
        <v>-</v>
      </c>
      <c r="BE39" s="12" t="str">
        <f>IFERROR(VLOOKUP($A39,'All Running Order working doc'!$A$4:$CO$60,BE$100,FALSE),"-")</f>
        <v>-</v>
      </c>
      <c r="BF39" s="12" t="str">
        <f>IFERROR(VLOOKUP($A39,'All Running Order working doc'!$A$4:$CO$60,BF$100,FALSE),"-")</f>
        <v>-</v>
      </c>
      <c r="BG39" s="12" t="str">
        <f>IFERROR(VLOOKUP($A39,'All Running Order working doc'!$A$4:$CO$60,BG$100,FALSE),"-")</f>
        <v>-</v>
      </c>
      <c r="BH39" s="12" t="str">
        <f>IFERROR(VLOOKUP($A39,'All Running Order working doc'!$A$4:$CO$60,BH$100,FALSE),"-")</f>
        <v>-</v>
      </c>
      <c r="BI39" s="12" t="str">
        <f>IFERROR(VLOOKUP($A39,'All Running Order working doc'!$A$4:$CO$60,BI$100,FALSE),"-")</f>
        <v>-</v>
      </c>
      <c r="BJ39" s="12" t="str">
        <f>IFERROR(VLOOKUP($A39,'All Running Order working doc'!$A$4:$CO$60,BJ$100,FALSE),"-")</f>
        <v>-</v>
      </c>
      <c r="BK39" s="12" t="str">
        <f>IFERROR(VLOOKUP($A39,'All Running Order working doc'!$A$4:$CO$60,BK$100,FALSE),"-")</f>
        <v>-</v>
      </c>
      <c r="BL39" s="12" t="str">
        <f>IFERROR(VLOOKUP($A39,'All Running Order working doc'!$A$4:$CO$60,BL$100,FALSE),"-")</f>
        <v>-</v>
      </c>
      <c r="BM39" s="12" t="str">
        <f>IFERROR(VLOOKUP($A39,'All Running Order working doc'!$A$4:$CO$60,BM$100,FALSE),"-")</f>
        <v>-</v>
      </c>
      <c r="BN39" s="12" t="str">
        <f>IFERROR(VLOOKUP($A39,'All Running Order working doc'!$A$4:$CO$60,BN$100,FALSE),"-")</f>
        <v>-</v>
      </c>
      <c r="BO39" s="12" t="str">
        <f>IFERROR(VLOOKUP($A39,'All Running Order working doc'!$A$4:$CO$60,BO$100,FALSE),"-")</f>
        <v>-</v>
      </c>
      <c r="BP39" s="12" t="str">
        <f>IFERROR(VLOOKUP($A39,'All Running Order working doc'!$A$4:$CO$60,BP$100,FALSE),"-")</f>
        <v>-</v>
      </c>
      <c r="BQ39" s="12" t="str">
        <f>IFERROR(VLOOKUP($A39,'All Running Order working doc'!$A$4:$CO$60,BQ$100,FALSE),"-")</f>
        <v>-</v>
      </c>
      <c r="BR39" s="12" t="str">
        <f>IFERROR(VLOOKUP($A39,'All Running Order working doc'!$A$4:$CO$60,BR$100,FALSE),"-")</f>
        <v>-</v>
      </c>
      <c r="BS39" s="12" t="str">
        <f>IFERROR(VLOOKUP($A39,'All Running Order working doc'!$A$4:$CO$60,BS$100,FALSE),"-")</f>
        <v>-</v>
      </c>
      <c r="BT39" s="12" t="str">
        <f>IFERROR(VLOOKUP($A39,'All Running Order working doc'!$A$4:$CO$60,BT$100,FALSE),"-")</f>
        <v>-</v>
      </c>
      <c r="BU39" s="12" t="str">
        <f>IFERROR(VLOOKUP($A39,'All Running Order working doc'!$A$4:$CO$60,BU$100,FALSE),"-")</f>
        <v>-</v>
      </c>
      <c r="BV39" s="12" t="str">
        <f>IFERROR(VLOOKUP($A39,'All Running Order working doc'!$A$4:$CO$60,BV$100,FALSE),"-")</f>
        <v>-</v>
      </c>
      <c r="BW39" s="12" t="str">
        <f>IFERROR(VLOOKUP($A39,'All Running Order working doc'!$A$4:$CO$60,BW$100,FALSE),"-")</f>
        <v>-</v>
      </c>
      <c r="BX39" s="12" t="str">
        <f>IFERROR(VLOOKUP($A39,'All Running Order working doc'!$A$4:$CO$60,BX$100,FALSE),"-")</f>
        <v>-</v>
      </c>
      <c r="BY39" s="12" t="str">
        <f>IFERROR(VLOOKUP($A39,'All Running Order working doc'!$A$4:$CO$60,BY$100,FALSE),"-")</f>
        <v>-</v>
      </c>
      <c r="BZ39" s="12" t="str">
        <f>IFERROR(VLOOKUP($A39,'All Running Order working doc'!$A$4:$CO$60,BZ$100,FALSE),"-")</f>
        <v>-</v>
      </c>
      <c r="CA39" s="12" t="str">
        <f>IFERROR(VLOOKUP($A39,'All Running Order working doc'!$A$4:$CO$60,CA$100,FALSE),"-")</f>
        <v>-</v>
      </c>
      <c r="CB39" s="12" t="str">
        <f>IFERROR(VLOOKUP($A39,'All Running Order working doc'!$A$4:$CO$60,CB$100,FALSE),"-")</f>
        <v>-</v>
      </c>
      <c r="CC39" s="12" t="str">
        <f>IFERROR(VLOOKUP($A39,'All Running Order working doc'!$A$4:$CO$60,CC$100,FALSE),"-")</f>
        <v>-</v>
      </c>
      <c r="CD39" s="12" t="str">
        <f>IFERROR(VLOOKUP($A39,'All Running Order working doc'!$A$4:$CO$60,CD$100,FALSE),"-")</f>
        <v>-</v>
      </c>
      <c r="CE39" s="12" t="str">
        <f>IFERROR(VLOOKUP($A39,'All Running Order working doc'!$A$4:$CO$60,CE$100,FALSE),"-")</f>
        <v>-</v>
      </c>
      <c r="CF39" s="12" t="str">
        <f>IFERROR(VLOOKUP($A39,'All Running Order working doc'!$A$4:$CO$60,CF$100,FALSE),"-")</f>
        <v>-</v>
      </c>
      <c r="CG39" s="12" t="str">
        <f>IFERROR(VLOOKUP($A39,'All Running Order working doc'!$A$4:$CO$60,CG$100,FALSE),"-")</f>
        <v>-</v>
      </c>
      <c r="CH39" s="12" t="str">
        <f>IFERROR(VLOOKUP($A39,'All Running Order working doc'!$A$4:$CO$60,CH$100,FALSE),"-")</f>
        <v>-</v>
      </c>
      <c r="CI39" s="12" t="str">
        <f>IFERROR(VLOOKUP($A39,'All Running Order working doc'!$A$4:$CO$60,CI$100,FALSE),"-")</f>
        <v>-</v>
      </c>
      <c r="CJ39" s="12" t="str">
        <f>IFERROR(VLOOKUP($A39,'All Running Order working doc'!$A$4:$CO$60,CJ$100,FALSE),"-")</f>
        <v>-</v>
      </c>
      <c r="CK39" s="12" t="str">
        <f>IFERROR(VLOOKUP($A39,'All Running Order working doc'!$A$4:$CO$60,CK$100,FALSE),"-")</f>
        <v>-</v>
      </c>
      <c r="CL39" s="12" t="str">
        <f>IFERROR(VLOOKUP($A39,'All Running Order working doc'!$A$4:$CO$60,CL$100,FALSE),"-")</f>
        <v>-</v>
      </c>
      <c r="CM39" s="12" t="str">
        <f>IFERROR(VLOOKUP($A39,'All Running Order working doc'!$A$4:$CO$60,CM$100,FALSE),"-")</f>
        <v>-</v>
      </c>
      <c r="CN39" s="12" t="str">
        <f>IFERROR(VLOOKUP($A39,'All Running Order working doc'!$A$4:$CO$60,CN$100,FALSE),"-")</f>
        <v>-</v>
      </c>
      <c r="CQ39" s="3">
        <v>36</v>
      </c>
    </row>
    <row r="40" spans="1:95" x14ac:dyDescent="0.3">
      <c r="A40" s="3" t="str">
        <f>CONCATENATE(Constants!$B$3,CQ40,)</f>
        <v>Red Live37</v>
      </c>
      <c r="B40" s="12" t="str">
        <f>IFERROR(VLOOKUP($A40,'All Running Order working doc'!$A$4:$CO$60,B$100,FALSE),"-")</f>
        <v>-</v>
      </c>
      <c r="C40" s="12" t="str">
        <f>IFERROR(VLOOKUP($A40,'All Running Order working doc'!$A$4:$CO$60,C$100,FALSE),"-")</f>
        <v>-</v>
      </c>
      <c r="D40" s="12" t="str">
        <f>IFERROR(VLOOKUP($A40,'All Running Order working doc'!$A$4:$CO$60,D$100,FALSE),"-")</f>
        <v>-</v>
      </c>
      <c r="E40" s="12" t="str">
        <f>IFERROR(VLOOKUP($A40,'All Running Order working doc'!$A$4:$CO$60,E$100,FALSE),"-")</f>
        <v>-</v>
      </c>
      <c r="F40" s="12" t="str">
        <f>IFERROR(VLOOKUP($A40,'All Running Order working doc'!$A$4:$CO$60,F$100,FALSE),"-")</f>
        <v>-</v>
      </c>
      <c r="G40" s="12" t="str">
        <f>IFERROR(VLOOKUP($A40,'All Running Order working doc'!$A$4:$CO$60,G$100,FALSE),"-")</f>
        <v>-</v>
      </c>
      <c r="H40" s="12" t="str">
        <f>IFERROR(VLOOKUP($A40,'All Running Order working doc'!$A$4:$CO$60,H$100,FALSE),"-")</f>
        <v>-</v>
      </c>
      <c r="I40" s="12" t="str">
        <f>IFERROR(VLOOKUP($A40,'All Running Order working doc'!$A$4:$CO$60,I$100,FALSE),"-")</f>
        <v>-</v>
      </c>
      <c r="J40" s="12" t="str">
        <f>IFERROR(VLOOKUP($A40,'All Running Order working doc'!$A$4:$CO$60,J$100,FALSE),"-")</f>
        <v>-</v>
      </c>
      <c r="K40" s="12" t="str">
        <f>IFERROR(VLOOKUP($A40,'All Running Order working doc'!$A$4:$CO$60,K$100,FALSE),"-")</f>
        <v>-</v>
      </c>
      <c r="L40" s="12" t="str">
        <f>IFERROR(VLOOKUP($A40,'All Running Order working doc'!$A$4:$CO$60,L$100,FALSE),"-")</f>
        <v>-</v>
      </c>
      <c r="M40" s="12" t="str">
        <f>IFERROR(VLOOKUP($A40,'All Running Order working doc'!$A$4:$CO$60,M$100,FALSE),"-")</f>
        <v>-</v>
      </c>
      <c r="N40" s="12" t="str">
        <f>IFERROR(VLOOKUP($A40,'All Running Order working doc'!$A$4:$CO$60,N$100,FALSE),"-")</f>
        <v>-</v>
      </c>
      <c r="O40" s="12" t="str">
        <f>IFERROR(VLOOKUP($A40,'All Running Order working doc'!$A$4:$CO$60,O$100,FALSE),"-")</f>
        <v>-</v>
      </c>
      <c r="P40" s="12" t="str">
        <f>IFERROR(VLOOKUP($A40,'All Running Order working doc'!$A$4:$CO$60,P$100,FALSE),"-")</f>
        <v>-</v>
      </c>
      <c r="Q40" s="12" t="str">
        <f>IFERROR(VLOOKUP($A40,'All Running Order working doc'!$A$4:$CO$60,Q$100,FALSE),"-")</f>
        <v>-</v>
      </c>
      <c r="R40" s="12" t="str">
        <f>IFERROR(VLOOKUP($A40,'All Running Order working doc'!$A$4:$CO$60,R$100,FALSE),"-")</f>
        <v>-</v>
      </c>
      <c r="S40" s="12" t="str">
        <f>IFERROR(VLOOKUP($A40,'All Running Order working doc'!$A$4:$CO$60,S$100,FALSE),"-")</f>
        <v>-</v>
      </c>
      <c r="T40" s="12" t="str">
        <f>IFERROR(VLOOKUP($A40,'All Running Order working doc'!$A$4:$CO$60,T$100,FALSE),"-")</f>
        <v>-</v>
      </c>
      <c r="U40" s="12" t="str">
        <f>IFERROR(VLOOKUP($A40,'All Running Order working doc'!$A$4:$CO$60,U$100,FALSE),"-")</f>
        <v>-</v>
      </c>
      <c r="V40" s="12" t="str">
        <f>IFERROR(VLOOKUP($A40,'All Running Order working doc'!$A$4:$CO$60,V$100,FALSE),"-")</f>
        <v>-</v>
      </c>
      <c r="W40" s="12" t="str">
        <f>IFERROR(VLOOKUP($A40,'All Running Order working doc'!$A$4:$CO$60,W$100,FALSE),"-")</f>
        <v>-</v>
      </c>
      <c r="X40" s="12" t="str">
        <f>IFERROR(VLOOKUP($A40,'All Running Order working doc'!$A$4:$CO$60,X$100,FALSE),"-")</f>
        <v>-</v>
      </c>
      <c r="Y40" s="12" t="str">
        <f>IFERROR(VLOOKUP($A40,'All Running Order working doc'!$A$4:$CO$60,Y$100,FALSE),"-")</f>
        <v>-</v>
      </c>
      <c r="Z40" s="12" t="str">
        <f>IFERROR(VLOOKUP($A40,'All Running Order working doc'!$A$4:$CO$60,Z$100,FALSE),"-")</f>
        <v>-</v>
      </c>
      <c r="AA40" s="12" t="str">
        <f>IFERROR(VLOOKUP($A40,'All Running Order working doc'!$A$4:$CO$60,AA$100,FALSE),"-")</f>
        <v>-</v>
      </c>
      <c r="AB40" s="12" t="str">
        <f>IFERROR(VLOOKUP($A40,'All Running Order working doc'!$A$4:$CO$60,AB$100,FALSE),"-")</f>
        <v>-</v>
      </c>
      <c r="AC40" s="12" t="str">
        <f>IFERROR(VLOOKUP($A40,'All Running Order working doc'!$A$4:$CO$60,AC$100,FALSE),"-")</f>
        <v>-</v>
      </c>
      <c r="AD40" s="12" t="str">
        <f>IFERROR(VLOOKUP($A40,'All Running Order working doc'!$A$4:$CO$60,AD$100,FALSE),"-")</f>
        <v>-</v>
      </c>
      <c r="AE40" s="12" t="str">
        <f>IFERROR(VLOOKUP($A40,'All Running Order working doc'!$A$4:$CO$60,AE$100,FALSE),"-")</f>
        <v>-</v>
      </c>
      <c r="AF40" s="12" t="str">
        <f>IFERROR(VLOOKUP($A40,'All Running Order working doc'!$A$4:$CO$60,AF$100,FALSE),"-")</f>
        <v>-</v>
      </c>
      <c r="AG40" s="12" t="str">
        <f>IFERROR(VLOOKUP($A40,'All Running Order working doc'!$A$4:$CO$60,AG$100,FALSE),"-")</f>
        <v>-</v>
      </c>
      <c r="AH40" s="12" t="str">
        <f>IFERROR(VLOOKUP($A40,'All Running Order working doc'!$A$4:$CO$60,AH$100,FALSE),"-")</f>
        <v>-</v>
      </c>
      <c r="AI40" s="12" t="str">
        <f>IFERROR(VLOOKUP($A40,'All Running Order working doc'!$A$4:$CO$60,AI$100,FALSE),"-")</f>
        <v>-</v>
      </c>
      <c r="AJ40" s="12" t="str">
        <f>IFERROR(VLOOKUP($A40,'All Running Order working doc'!$A$4:$CO$60,AJ$100,FALSE),"-")</f>
        <v>-</v>
      </c>
      <c r="AK40" s="12" t="str">
        <f>IFERROR(VLOOKUP($A40,'All Running Order working doc'!$A$4:$CO$60,AK$100,FALSE),"-")</f>
        <v>-</v>
      </c>
      <c r="AL40" s="12" t="str">
        <f>IFERROR(VLOOKUP($A40,'All Running Order working doc'!$A$4:$CO$60,AL$100,FALSE),"-")</f>
        <v>-</v>
      </c>
      <c r="AM40" s="12" t="str">
        <f>IFERROR(VLOOKUP($A40,'All Running Order working doc'!$A$4:$CO$60,AM$100,FALSE),"-")</f>
        <v>-</v>
      </c>
      <c r="AN40" s="12" t="str">
        <f>IFERROR(VLOOKUP($A40,'All Running Order working doc'!$A$4:$CO$60,AN$100,FALSE),"-")</f>
        <v>-</v>
      </c>
      <c r="AO40" s="12" t="str">
        <f>IFERROR(VLOOKUP($A40,'All Running Order working doc'!$A$4:$CO$60,AO$100,FALSE),"-")</f>
        <v>-</v>
      </c>
      <c r="AP40" s="12" t="str">
        <f>IFERROR(VLOOKUP($A40,'All Running Order working doc'!$A$4:$CO$60,AP$100,FALSE),"-")</f>
        <v>-</v>
      </c>
      <c r="AQ40" s="12" t="str">
        <f>IFERROR(VLOOKUP($A40,'All Running Order working doc'!$A$4:$CO$60,AQ$100,FALSE),"-")</f>
        <v>-</v>
      </c>
      <c r="AR40" s="12" t="str">
        <f>IFERROR(VLOOKUP($A40,'All Running Order working doc'!$A$4:$CO$60,AR$100,FALSE),"-")</f>
        <v>-</v>
      </c>
      <c r="AS40" s="12" t="str">
        <f>IFERROR(VLOOKUP($A40,'All Running Order working doc'!$A$4:$CO$60,AS$100,FALSE),"-")</f>
        <v>-</v>
      </c>
      <c r="AT40" s="12" t="str">
        <f>IFERROR(VLOOKUP($A40,'All Running Order working doc'!$A$4:$CO$60,AT$100,FALSE),"-")</f>
        <v>-</v>
      </c>
      <c r="AU40" s="12" t="str">
        <f>IFERROR(VLOOKUP($A40,'All Running Order working doc'!$A$4:$CO$60,AU$100,FALSE),"-")</f>
        <v>-</v>
      </c>
      <c r="AV40" s="12" t="str">
        <f>IFERROR(VLOOKUP($A40,'All Running Order working doc'!$A$4:$CO$60,AV$100,FALSE),"-")</f>
        <v>-</v>
      </c>
      <c r="AW40" s="12" t="str">
        <f>IFERROR(VLOOKUP($A40,'All Running Order working doc'!$A$4:$CO$60,AW$100,FALSE),"-")</f>
        <v>-</v>
      </c>
      <c r="AX40" s="12" t="str">
        <f>IFERROR(VLOOKUP($A40,'All Running Order working doc'!$A$4:$CO$60,AX$100,FALSE),"-")</f>
        <v>-</v>
      </c>
      <c r="AY40" s="12" t="str">
        <f>IFERROR(VLOOKUP($A40,'All Running Order working doc'!$A$4:$CO$60,AY$100,FALSE),"-")</f>
        <v>-</v>
      </c>
      <c r="AZ40" s="12" t="str">
        <f>IFERROR(VLOOKUP($A40,'All Running Order working doc'!$A$4:$CO$60,AZ$100,FALSE),"-")</f>
        <v>-</v>
      </c>
      <c r="BA40" s="12" t="str">
        <f>IFERROR(VLOOKUP($A40,'All Running Order working doc'!$A$4:$CO$60,BA$100,FALSE),"-")</f>
        <v>-</v>
      </c>
      <c r="BB40" s="12" t="str">
        <f>IFERROR(VLOOKUP($A40,'All Running Order working doc'!$A$4:$CO$60,BB$100,FALSE),"-")</f>
        <v>-</v>
      </c>
      <c r="BC40" s="12" t="str">
        <f>IFERROR(VLOOKUP($A40,'All Running Order working doc'!$A$4:$CO$60,BC$100,FALSE),"-")</f>
        <v>-</v>
      </c>
      <c r="BD40" s="12" t="str">
        <f>IFERROR(VLOOKUP($A40,'All Running Order working doc'!$A$4:$CO$60,BD$100,FALSE),"-")</f>
        <v>-</v>
      </c>
      <c r="BE40" s="12" t="str">
        <f>IFERROR(VLOOKUP($A40,'All Running Order working doc'!$A$4:$CO$60,BE$100,FALSE),"-")</f>
        <v>-</v>
      </c>
      <c r="BF40" s="12" t="str">
        <f>IFERROR(VLOOKUP($A40,'All Running Order working doc'!$A$4:$CO$60,BF$100,FALSE),"-")</f>
        <v>-</v>
      </c>
      <c r="BG40" s="12" t="str">
        <f>IFERROR(VLOOKUP($A40,'All Running Order working doc'!$A$4:$CO$60,BG$100,FALSE),"-")</f>
        <v>-</v>
      </c>
      <c r="BH40" s="12" t="str">
        <f>IFERROR(VLOOKUP($A40,'All Running Order working doc'!$A$4:$CO$60,BH$100,FALSE),"-")</f>
        <v>-</v>
      </c>
      <c r="BI40" s="12" t="str">
        <f>IFERROR(VLOOKUP($A40,'All Running Order working doc'!$A$4:$CO$60,BI$100,FALSE),"-")</f>
        <v>-</v>
      </c>
      <c r="BJ40" s="12" t="str">
        <f>IFERROR(VLOOKUP($A40,'All Running Order working doc'!$A$4:$CO$60,BJ$100,FALSE),"-")</f>
        <v>-</v>
      </c>
      <c r="BK40" s="12" t="str">
        <f>IFERROR(VLOOKUP($A40,'All Running Order working doc'!$A$4:$CO$60,BK$100,FALSE),"-")</f>
        <v>-</v>
      </c>
      <c r="BL40" s="12" t="str">
        <f>IFERROR(VLOOKUP($A40,'All Running Order working doc'!$A$4:$CO$60,BL$100,FALSE),"-")</f>
        <v>-</v>
      </c>
      <c r="BM40" s="12" t="str">
        <f>IFERROR(VLOOKUP($A40,'All Running Order working doc'!$A$4:$CO$60,BM$100,FALSE),"-")</f>
        <v>-</v>
      </c>
      <c r="BN40" s="12" t="str">
        <f>IFERROR(VLOOKUP($A40,'All Running Order working doc'!$A$4:$CO$60,BN$100,FALSE),"-")</f>
        <v>-</v>
      </c>
      <c r="BO40" s="12" t="str">
        <f>IFERROR(VLOOKUP($A40,'All Running Order working doc'!$A$4:$CO$60,BO$100,FALSE),"-")</f>
        <v>-</v>
      </c>
      <c r="BP40" s="12" t="str">
        <f>IFERROR(VLOOKUP($A40,'All Running Order working doc'!$A$4:$CO$60,BP$100,FALSE),"-")</f>
        <v>-</v>
      </c>
      <c r="BQ40" s="12" t="str">
        <f>IFERROR(VLOOKUP($A40,'All Running Order working doc'!$A$4:$CO$60,BQ$100,FALSE),"-")</f>
        <v>-</v>
      </c>
      <c r="BR40" s="12" t="str">
        <f>IFERROR(VLOOKUP($A40,'All Running Order working doc'!$A$4:$CO$60,BR$100,FALSE),"-")</f>
        <v>-</v>
      </c>
      <c r="BS40" s="12" t="str">
        <f>IFERROR(VLOOKUP($A40,'All Running Order working doc'!$A$4:$CO$60,BS$100,FALSE),"-")</f>
        <v>-</v>
      </c>
      <c r="BT40" s="12" t="str">
        <f>IFERROR(VLOOKUP($A40,'All Running Order working doc'!$A$4:$CO$60,BT$100,FALSE),"-")</f>
        <v>-</v>
      </c>
      <c r="BU40" s="12" t="str">
        <f>IFERROR(VLOOKUP($A40,'All Running Order working doc'!$A$4:$CO$60,BU$100,FALSE),"-")</f>
        <v>-</v>
      </c>
      <c r="BV40" s="12" t="str">
        <f>IFERROR(VLOOKUP($A40,'All Running Order working doc'!$A$4:$CO$60,BV$100,FALSE),"-")</f>
        <v>-</v>
      </c>
      <c r="BW40" s="12" t="str">
        <f>IFERROR(VLOOKUP($A40,'All Running Order working doc'!$A$4:$CO$60,BW$100,FALSE),"-")</f>
        <v>-</v>
      </c>
      <c r="BX40" s="12" t="str">
        <f>IFERROR(VLOOKUP($A40,'All Running Order working doc'!$A$4:$CO$60,BX$100,FALSE),"-")</f>
        <v>-</v>
      </c>
      <c r="BY40" s="12" t="str">
        <f>IFERROR(VLOOKUP($A40,'All Running Order working doc'!$A$4:$CO$60,BY$100,FALSE),"-")</f>
        <v>-</v>
      </c>
      <c r="BZ40" s="12" t="str">
        <f>IFERROR(VLOOKUP($A40,'All Running Order working doc'!$A$4:$CO$60,BZ$100,FALSE),"-")</f>
        <v>-</v>
      </c>
      <c r="CA40" s="12" t="str">
        <f>IFERROR(VLOOKUP($A40,'All Running Order working doc'!$A$4:$CO$60,CA$100,FALSE),"-")</f>
        <v>-</v>
      </c>
      <c r="CB40" s="12" t="str">
        <f>IFERROR(VLOOKUP($A40,'All Running Order working doc'!$A$4:$CO$60,CB$100,FALSE),"-")</f>
        <v>-</v>
      </c>
      <c r="CC40" s="12" t="str">
        <f>IFERROR(VLOOKUP($A40,'All Running Order working doc'!$A$4:$CO$60,CC$100,FALSE),"-")</f>
        <v>-</v>
      </c>
      <c r="CD40" s="12" t="str">
        <f>IFERROR(VLOOKUP($A40,'All Running Order working doc'!$A$4:$CO$60,CD$100,FALSE),"-")</f>
        <v>-</v>
      </c>
      <c r="CE40" s="12" t="str">
        <f>IFERROR(VLOOKUP($A40,'All Running Order working doc'!$A$4:$CO$60,CE$100,FALSE),"-")</f>
        <v>-</v>
      </c>
      <c r="CF40" s="12" t="str">
        <f>IFERROR(VLOOKUP($A40,'All Running Order working doc'!$A$4:$CO$60,CF$100,FALSE),"-")</f>
        <v>-</v>
      </c>
      <c r="CG40" s="12" t="str">
        <f>IFERROR(VLOOKUP($A40,'All Running Order working doc'!$A$4:$CO$60,CG$100,FALSE),"-")</f>
        <v>-</v>
      </c>
      <c r="CH40" s="12" t="str">
        <f>IFERROR(VLOOKUP($A40,'All Running Order working doc'!$A$4:$CO$60,CH$100,FALSE),"-")</f>
        <v>-</v>
      </c>
      <c r="CI40" s="12" t="str">
        <f>IFERROR(VLOOKUP($A40,'All Running Order working doc'!$A$4:$CO$60,CI$100,FALSE),"-")</f>
        <v>-</v>
      </c>
      <c r="CJ40" s="12" t="str">
        <f>IFERROR(VLOOKUP($A40,'All Running Order working doc'!$A$4:$CO$60,CJ$100,FALSE),"-")</f>
        <v>-</v>
      </c>
      <c r="CK40" s="12" t="str">
        <f>IFERROR(VLOOKUP($A40,'All Running Order working doc'!$A$4:$CO$60,CK$100,FALSE),"-")</f>
        <v>-</v>
      </c>
      <c r="CL40" s="12" t="str">
        <f>IFERROR(VLOOKUP($A40,'All Running Order working doc'!$A$4:$CO$60,CL$100,FALSE),"-")</f>
        <v>-</v>
      </c>
      <c r="CM40" s="12" t="str">
        <f>IFERROR(VLOOKUP($A40,'All Running Order working doc'!$A$4:$CO$60,CM$100,FALSE),"-")</f>
        <v>-</v>
      </c>
      <c r="CN40" s="12" t="str">
        <f>IFERROR(VLOOKUP($A40,'All Running Order working doc'!$A$4:$CO$60,CN$100,FALSE),"-")</f>
        <v>-</v>
      </c>
      <c r="CQ40" s="3">
        <v>37</v>
      </c>
    </row>
    <row r="41" spans="1:95" x14ac:dyDescent="0.3">
      <c r="A41" s="3" t="str">
        <f>CONCATENATE(Constants!$B$3,CQ41,)</f>
        <v>Red Live38</v>
      </c>
      <c r="B41" s="12" t="str">
        <f>IFERROR(VLOOKUP($A41,'All Running Order working doc'!$A$4:$CO$60,B$100,FALSE),"-")</f>
        <v>-</v>
      </c>
      <c r="C41" s="12" t="str">
        <f>IFERROR(VLOOKUP($A41,'All Running Order working doc'!$A$4:$CO$60,C$100,FALSE),"-")</f>
        <v>-</v>
      </c>
      <c r="D41" s="12" t="str">
        <f>IFERROR(VLOOKUP($A41,'All Running Order working doc'!$A$4:$CO$60,D$100,FALSE),"-")</f>
        <v>-</v>
      </c>
      <c r="E41" s="12" t="str">
        <f>IFERROR(VLOOKUP($A41,'All Running Order working doc'!$A$4:$CO$60,E$100,FALSE),"-")</f>
        <v>-</v>
      </c>
      <c r="F41" s="12" t="str">
        <f>IFERROR(VLOOKUP($A41,'All Running Order working doc'!$A$4:$CO$60,F$100,FALSE),"-")</f>
        <v>-</v>
      </c>
      <c r="G41" s="12" t="str">
        <f>IFERROR(VLOOKUP($A41,'All Running Order working doc'!$A$4:$CO$60,G$100,FALSE),"-")</f>
        <v>-</v>
      </c>
      <c r="H41" s="12" t="str">
        <f>IFERROR(VLOOKUP($A41,'All Running Order working doc'!$A$4:$CO$60,H$100,FALSE),"-")</f>
        <v>-</v>
      </c>
      <c r="I41" s="12" t="str">
        <f>IFERROR(VLOOKUP($A41,'All Running Order working doc'!$A$4:$CO$60,I$100,FALSE),"-")</f>
        <v>-</v>
      </c>
      <c r="J41" s="12" t="str">
        <f>IFERROR(VLOOKUP($A41,'All Running Order working doc'!$A$4:$CO$60,J$100,FALSE),"-")</f>
        <v>-</v>
      </c>
      <c r="K41" s="12" t="str">
        <f>IFERROR(VLOOKUP($A41,'All Running Order working doc'!$A$4:$CO$60,K$100,FALSE),"-")</f>
        <v>-</v>
      </c>
      <c r="L41" s="12" t="str">
        <f>IFERROR(VLOOKUP($A41,'All Running Order working doc'!$A$4:$CO$60,L$100,FALSE),"-")</f>
        <v>-</v>
      </c>
      <c r="M41" s="12" t="str">
        <f>IFERROR(VLOOKUP($A41,'All Running Order working doc'!$A$4:$CO$60,M$100,FALSE),"-")</f>
        <v>-</v>
      </c>
      <c r="N41" s="12" t="str">
        <f>IFERROR(VLOOKUP($A41,'All Running Order working doc'!$A$4:$CO$60,N$100,FALSE),"-")</f>
        <v>-</v>
      </c>
      <c r="O41" s="12" t="str">
        <f>IFERROR(VLOOKUP($A41,'All Running Order working doc'!$A$4:$CO$60,O$100,FALSE),"-")</f>
        <v>-</v>
      </c>
      <c r="P41" s="12" t="str">
        <f>IFERROR(VLOOKUP($A41,'All Running Order working doc'!$A$4:$CO$60,P$100,FALSE),"-")</f>
        <v>-</v>
      </c>
      <c r="Q41" s="12" t="str">
        <f>IFERROR(VLOOKUP($A41,'All Running Order working doc'!$A$4:$CO$60,Q$100,FALSE),"-")</f>
        <v>-</v>
      </c>
      <c r="R41" s="12" t="str">
        <f>IFERROR(VLOOKUP($A41,'All Running Order working doc'!$A$4:$CO$60,R$100,FALSE),"-")</f>
        <v>-</v>
      </c>
      <c r="S41" s="12" t="str">
        <f>IFERROR(VLOOKUP($A41,'All Running Order working doc'!$A$4:$CO$60,S$100,FALSE),"-")</f>
        <v>-</v>
      </c>
      <c r="T41" s="12" t="str">
        <f>IFERROR(VLOOKUP($A41,'All Running Order working doc'!$A$4:$CO$60,T$100,FALSE),"-")</f>
        <v>-</v>
      </c>
      <c r="U41" s="12" t="str">
        <f>IFERROR(VLOOKUP($A41,'All Running Order working doc'!$A$4:$CO$60,U$100,FALSE),"-")</f>
        <v>-</v>
      </c>
      <c r="V41" s="12" t="str">
        <f>IFERROR(VLOOKUP($A41,'All Running Order working doc'!$A$4:$CO$60,V$100,FALSE),"-")</f>
        <v>-</v>
      </c>
      <c r="W41" s="12" t="str">
        <f>IFERROR(VLOOKUP($A41,'All Running Order working doc'!$A$4:$CO$60,W$100,FALSE),"-")</f>
        <v>-</v>
      </c>
      <c r="X41" s="12" t="str">
        <f>IFERROR(VLOOKUP($A41,'All Running Order working doc'!$A$4:$CO$60,X$100,FALSE),"-")</f>
        <v>-</v>
      </c>
      <c r="Y41" s="12" t="str">
        <f>IFERROR(VLOOKUP($A41,'All Running Order working doc'!$A$4:$CO$60,Y$100,FALSE),"-")</f>
        <v>-</v>
      </c>
      <c r="Z41" s="12" t="str">
        <f>IFERROR(VLOOKUP($A41,'All Running Order working doc'!$A$4:$CO$60,Z$100,FALSE),"-")</f>
        <v>-</v>
      </c>
      <c r="AA41" s="12" t="str">
        <f>IFERROR(VLOOKUP($A41,'All Running Order working doc'!$A$4:$CO$60,AA$100,FALSE),"-")</f>
        <v>-</v>
      </c>
      <c r="AB41" s="12" t="str">
        <f>IFERROR(VLOOKUP($A41,'All Running Order working doc'!$A$4:$CO$60,AB$100,FALSE),"-")</f>
        <v>-</v>
      </c>
      <c r="AC41" s="12" t="str">
        <f>IFERROR(VLOOKUP($A41,'All Running Order working doc'!$A$4:$CO$60,AC$100,FALSE),"-")</f>
        <v>-</v>
      </c>
      <c r="AD41" s="12" t="str">
        <f>IFERROR(VLOOKUP($A41,'All Running Order working doc'!$A$4:$CO$60,AD$100,FALSE),"-")</f>
        <v>-</v>
      </c>
      <c r="AE41" s="12" t="str">
        <f>IFERROR(VLOOKUP($A41,'All Running Order working doc'!$A$4:$CO$60,AE$100,FALSE),"-")</f>
        <v>-</v>
      </c>
      <c r="AF41" s="12" t="str">
        <f>IFERROR(VLOOKUP($A41,'All Running Order working doc'!$A$4:$CO$60,AF$100,FALSE),"-")</f>
        <v>-</v>
      </c>
      <c r="AG41" s="12" t="str">
        <f>IFERROR(VLOOKUP($A41,'All Running Order working doc'!$A$4:$CO$60,AG$100,FALSE),"-")</f>
        <v>-</v>
      </c>
      <c r="AH41" s="12" t="str">
        <f>IFERROR(VLOOKUP($A41,'All Running Order working doc'!$A$4:$CO$60,AH$100,FALSE),"-")</f>
        <v>-</v>
      </c>
      <c r="AI41" s="12" t="str">
        <f>IFERROR(VLOOKUP($A41,'All Running Order working doc'!$A$4:$CO$60,AI$100,FALSE),"-")</f>
        <v>-</v>
      </c>
      <c r="AJ41" s="12" t="str">
        <f>IFERROR(VLOOKUP($A41,'All Running Order working doc'!$A$4:$CO$60,AJ$100,FALSE),"-")</f>
        <v>-</v>
      </c>
      <c r="AK41" s="12" t="str">
        <f>IFERROR(VLOOKUP($A41,'All Running Order working doc'!$A$4:$CO$60,AK$100,FALSE),"-")</f>
        <v>-</v>
      </c>
      <c r="AL41" s="12" t="str">
        <f>IFERROR(VLOOKUP($A41,'All Running Order working doc'!$A$4:$CO$60,AL$100,FALSE),"-")</f>
        <v>-</v>
      </c>
      <c r="AM41" s="12" t="str">
        <f>IFERROR(VLOOKUP($A41,'All Running Order working doc'!$A$4:$CO$60,AM$100,FALSE),"-")</f>
        <v>-</v>
      </c>
      <c r="AN41" s="12" t="str">
        <f>IFERROR(VLOOKUP($A41,'All Running Order working doc'!$A$4:$CO$60,AN$100,FALSE),"-")</f>
        <v>-</v>
      </c>
      <c r="AO41" s="12" t="str">
        <f>IFERROR(VLOOKUP($A41,'All Running Order working doc'!$A$4:$CO$60,AO$100,FALSE),"-")</f>
        <v>-</v>
      </c>
      <c r="AP41" s="12" t="str">
        <f>IFERROR(VLOOKUP($A41,'All Running Order working doc'!$A$4:$CO$60,AP$100,FALSE),"-")</f>
        <v>-</v>
      </c>
      <c r="AQ41" s="12" t="str">
        <f>IFERROR(VLOOKUP($A41,'All Running Order working doc'!$A$4:$CO$60,AQ$100,FALSE),"-")</f>
        <v>-</v>
      </c>
      <c r="AR41" s="12" t="str">
        <f>IFERROR(VLOOKUP($A41,'All Running Order working doc'!$A$4:$CO$60,AR$100,FALSE),"-")</f>
        <v>-</v>
      </c>
      <c r="AS41" s="12" t="str">
        <f>IFERROR(VLOOKUP($A41,'All Running Order working doc'!$A$4:$CO$60,AS$100,FALSE),"-")</f>
        <v>-</v>
      </c>
      <c r="AT41" s="12" t="str">
        <f>IFERROR(VLOOKUP($A41,'All Running Order working doc'!$A$4:$CO$60,AT$100,FALSE),"-")</f>
        <v>-</v>
      </c>
      <c r="AU41" s="12" t="str">
        <f>IFERROR(VLOOKUP($A41,'All Running Order working doc'!$A$4:$CO$60,AU$100,FALSE),"-")</f>
        <v>-</v>
      </c>
      <c r="AV41" s="12" t="str">
        <f>IFERROR(VLOOKUP($A41,'All Running Order working doc'!$A$4:$CO$60,AV$100,FALSE),"-")</f>
        <v>-</v>
      </c>
      <c r="AW41" s="12" t="str">
        <f>IFERROR(VLOOKUP($A41,'All Running Order working doc'!$A$4:$CO$60,AW$100,FALSE),"-")</f>
        <v>-</v>
      </c>
      <c r="AX41" s="12" t="str">
        <f>IFERROR(VLOOKUP($A41,'All Running Order working doc'!$A$4:$CO$60,AX$100,FALSE),"-")</f>
        <v>-</v>
      </c>
      <c r="AY41" s="12" t="str">
        <f>IFERROR(VLOOKUP($A41,'All Running Order working doc'!$A$4:$CO$60,AY$100,FALSE),"-")</f>
        <v>-</v>
      </c>
      <c r="AZ41" s="12" t="str">
        <f>IFERROR(VLOOKUP($A41,'All Running Order working doc'!$A$4:$CO$60,AZ$100,FALSE),"-")</f>
        <v>-</v>
      </c>
      <c r="BA41" s="12" t="str">
        <f>IFERROR(VLOOKUP($A41,'All Running Order working doc'!$A$4:$CO$60,BA$100,FALSE),"-")</f>
        <v>-</v>
      </c>
      <c r="BB41" s="12" t="str">
        <f>IFERROR(VLOOKUP($A41,'All Running Order working doc'!$A$4:$CO$60,BB$100,FALSE),"-")</f>
        <v>-</v>
      </c>
      <c r="BC41" s="12" t="str">
        <f>IFERROR(VLOOKUP($A41,'All Running Order working doc'!$A$4:$CO$60,BC$100,FALSE),"-")</f>
        <v>-</v>
      </c>
      <c r="BD41" s="12" t="str">
        <f>IFERROR(VLOOKUP($A41,'All Running Order working doc'!$A$4:$CO$60,BD$100,FALSE),"-")</f>
        <v>-</v>
      </c>
      <c r="BE41" s="12" t="str">
        <f>IFERROR(VLOOKUP($A41,'All Running Order working doc'!$A$4:$CO$60,BE$100,FALSE),"-")</f>
        <v>-</v>
      </c>
      <c r="BF41" s="12" t="str">
        <f>IFERROR(VLOOKUP($A41,'All Running Order working doc'!$A$4:$CO$60,BF$100,FALSE),"-")</f>
        <v>-</v>
      </c>
      <c r="BG41" s="12" t="str">
        <f>IFERROR(VLOOKUP($A41,'All Running Order working doc'!$A$4:$CO$60,BG$100,FALSE),"-")</f>
        <v>-</v>
      </c>
      <c r="BH41" s="12" t="str">
        <f>IFERROR(VLOOKUP($A41,'All Running Order working doc'!$A$4:$CO$60,BH$100,FALSE),"-")</f>
        <v>-</v>
      </c>
      <c r="BI41" s="12" t="str">
        <f>IFERROR(VLOOKUP($A41,'All Running Order working doc'!$A$4:$CO$60,BI$100,FALSE),"-")</f>
        <v>-</v>
      </c>
      <c r="BJ41" s="12" t="str">
        <f>IFERROR(VLOOKUP($A41,'All Running Order working doc'!$A$4:$CO$60,BJ$100,FALSE),"-")</f>
        <v>-</v>
      </c>
      <c r="BK41" s="12" t="str">
        <f>IFERROR(VLOOKUP($A41,'All Running Order working doc'!$A$4:$CO$60,BK$100,FALSE),"-")</f>
        <v>-</v>
      </c>
      <c r="BL41" s="12" t="str">
        <f>IFERROR(VLOOKUP($A41,'All Running Order working doc'!$A$4:$CO$60,BL$100,FALSE),"-")</f>
        <v>-</v>
      </c>
      <c r="BM41" s="12" t="str">
        <f>IFERROR(VLOOKUP($A41,'All Running Order working doc'!$A$4:$CO$60,BM$100,FALSE),"-")</f>
        <v>-</v>
      </c>
      <c r="BN41" s="12" t="str">
        <f>IFERROR(VLOOKUP($A41,'All Running Order working doc'!$A$4:$CO$60,BN$100,FALSE),"-")</f>
        <v>-</v>
      </c>
      <c r="BO41" s="12" t="str">
        <f>IFERROR(VLOOKUP($A41,'All Running Order working doc'!$A$4:$CO$60,BO$100,FALSE),"-")</f>
        <v>-</v>
      </c>
      <c r="BP41" s="12" t="str">
        <f>IFERROR(VLOOKUP($A41,'All Running Order working doc'!$A$4:$CO$60,BP$100,FALSE),"-")</f>
        <v>-</v>
      </c>
      <c r="BQ41" s="12" t="str">
        <f>IFERROR(VLOOKUP($A41,'All Running Order working doc'!$A$4:$CO$60,BQ$100,FALSE),"-")</f>
        <v>-</v>
      </c>
      <c r="BR41" s="12" t="str">
        <f>IFERROR(VLOOKUP($A41,'All Running Order working doc'!$A$4:$CO$60,BR$100,FALSE),"-")</f>
        <v>-</v>
      </c>
      <c r="BS41" s="12" t="str">
        <f>IFERROR(VLOOKUP($A41,'All Running Order working doc'!$A$4:$CO$60,BS$100,FALSE),"-")</f>
        <v>-</v>
      </c>
      <c r="BT41" s="12" t="str">
        <f>IFERROR(VLOOKUP($A41,'All Running Order working doc'!$A$4:$CO$60,BT$100,FALSE),"-")</f>
        <v>-</v>
      </c>
      <c r="BU41" s="12" t="str">
        <f>IFERROR(VLOOKUP($A41,'All Running Order working doc'!$A$4:$CO$60,BU$100,FALSE),"-")</f>
        <v>-</v>
      </c>
      <c r="BV41" s="12" t="str">
        <f>IFERROR(VLOOKUP($A41,'All Running Order working doc'!$A$4:$CO$60,BV$100,FALSE),"-")</f>
        <v>-</v>
      </c>
      <c r="BW41" s="12" t="str">
        <f>IFERROR(VLOOKUP($A41,'All Running Order working doc'!$A$4:$CO$60,BW$100,FALSE),"-")</f>
        <v>-</v>
      </c>
      <c r="BX41" s="12" t="str">
        <f>IFERROR(VLOOKUP($A41,'All Running Order working doc'!$A$4:$CO$60,BX$100,FALSE),"-")</f>
        <v>-</v>
      </c>
      <c r="BY41" s="12" t="str">
        <f>IFERROR(VLOOKUP($A41,'All Running Order working doc'!$A$4:$CO$60,BY$100,FALSE),"-")</f>
        <v>-</v>
      </c>
      <c r="BZ41" s="12" t="str">
        <f>IFERROR(VLOOKUP($A41,'All Running Order working doc'!$A$4:$CO$60,BZ$100,FALSE),"-")</f>
        <v>-</v>
      </c>
      <c r="CA41" s="12" t="str">
        <f>IFERROR(VLOOKUP($A41,'All Running Order working doc'!$A$4:$CO$60,CA$100,FALSE),"-")</f>
        <v>-</v>
      </c>
      <c r="CB41" s="12" t="str">
        <f>IFERROR(VLOOKUP($A41,'All Running Order working doc'!$A$4:$CO$60,CB$100,FALSE),"-")</f>
        <v>-</v>
      </c>
      <c r="CC41" s="12" t="str">
        <f>IFERROR(VLOOKUP($A41,'All Running Order working doc'!$A$4:$CO$60,CC$100,FALSE),"-")</f>
        <v>-</v>
      </c>
      <c r="CD41" s="12" t="str">
        <f>IFERROR(VLOOKUP($A41,'All Running Order working doc'!$A$4:$CO$60,CD$100,FALSE),"-")</f>
        <v>-</v>
      </c>
      <c r="CE41" s="12" t="str">
        <f>IFERROR(VLOOKUP($A41,'All Running Order working doc'!$A$4:$CO$60,CE$100,FALSE),"-")</f>
        <v>-</v>
      </c>
      <c r="CF41" s="12" t="str">
        <f>IFERROR(VLOOKUP($A41,'All Running Order working doc'!$A$4:$CO$60,CF$100,FALSE),"-")</f>
        <v>-</v>
      </c>
      <c r="CG41" s="12" t="str">
        <f>IFERROR(VLOOKUP($A41,'All Running Order working doc'!$A$4:$CO$60,CG$100,FALSE),"-")</f>
        <v>-</v>
      </c>
      <c r="CH41" s="12" t="str">
        <f>IFERROR(VLOOKUP($A41,'All Running Order working doc'!$A$4:$CO$60,CH$100,FALSE),"-")</f>
        <v>-</v>
      </c>
      <c r="CI41" s="12" t="str">
        <f>IFERROR(VLOOKUP($A41,'All Running Order working doc'!$A$4:$CO$60,CI$100,FALSE),"-")</f>
        <v>-</v>
      </c>
      <c r="CJ41" s="12" t="str">
        <f>IFERROR(VLOOKUP($A41,'All Running Order working doc'!$A$4:$CO$60,CJ$100,FALSE),"-")</f>
        <v>-</v>
      </c>
      <c r="CK41" s="12" t="str">
        <f>IFERROR(VLOOKUP($A41,'All Running Order working doc'!$A$4:$CO$60,CK$100,FALSE),"-")</f>
        <v>-</v>
      </c>
      <c r="CL41" s="12" t="str">
        <f>IFERROR(VLOOKUP($A41,'All Running Order working doc'!$A$4:$CO$60,CL$100,FALSE),"-")</f>
        <v>-</v>
      </c>
      <c r="CM41" s="12" t="str">
        <f>IFERROR(VLOOKUP($A41,'All Running Order working doc'!$A$4:$CO$60,CM$100,FALSE),"-")</f>
        <v>-</v>
      </c>
      <c r="CN41" s="12" t="str">
        <f>IFERROR(VLOOKUP($A41,'All Running Order working doc'!$A$4:$CO$60,CN$100,FALSE),"-")</f>
        <v>-</v>
      </c>
      <c r="CQ41" s="3">
        <v>38</v>
      </c>
    </row>
    <row r="42" spans="1:95" x14ac:dyDescent="0.3">
      <c r="A42" s="3" t="str">
        <f>CONCATENATE(Constants!$B$3,CQ42,)</f>
        <v>Red Live39</v>
      </c>
      <c r="B42" s="12" t="str">
        <f>IFERROR(VLOOKUP($A42,'All Running Order working doc'!$A$4:$CO$60,B$100,FALSE),"-")</f>
        <v>-</v>
      </c>
      <c r="C42" s="12" t="str">
        <f>IFERROR(VLOOKUP($A42,'All Running Order working doc'!$A$4:$CO$60,C$100,FALSE),"-")</f>
        <v>-</v>
      </c>
      <c r="D42" s="12" t="str">
        <f>IFERROR(VLOOKUP($A42,'All Running Order working doc'!$A$4:$CO$60,D$100,FALSE),"-")</f>
        <v>-</v>
      </c>
      <c r="E42" s="12" t="str">
        <f>IFERROR(VLOOKUP($A42,'All Running Order working doc'!$A$4:$CO$60,E$100,FALSE),"-")</f>
        <v>-</v>
      </c>
      <c r="F42" s="12" t="str">
        <f>IFERROR(VLOOKUP($A42,'All Running Order working doc'!$A$4:$CO$60,F$100,FALSE),"-")</f>
        <v>-</v>
      </c>
      <c r="G42" s="12" t="str">
        <f>IFERROR(VLOOKUP($A42,'All Running Order working doc'!$A$4:$CO$60,G$100,FALSE),"-")</f>
        <v>-</v>
      </c>
      <c r="H42" s="12" t="str">
        <f>IFERROR(VLOOKUP($A42,'All Running Order working doc'!$A$4:$CO$60,H$100,FALSE),"-")</f>
        <v>-</v>
      </c>
      <c r="I42" s="12" t="str">
        <f>IFERROR(VLOOKUP($A42,'All Running Order working doc'!$A$4:$CO$60,I$100,FALSE),"-")</f>
        <v>-</v>
      </c>
      <c r="J42" s="12" t="str">
        <f>IFERROR(VLOOKUP($A42,'All Running Order working doc'!$A$4:$CO$60,J$100,FALSE),"-")</f>
        <v>-</v>
      </c>
      <c r="K42" s="12" t="str">
        <f>IFERROR(VLOOKUP($A42,'All Running Order working doc'!$A$4:$CO$60,K$100,FALSE),"-")</f>
        <v>-</v>
      </c>
      <c r="L42" s="12" t="str">
        <f>IFERROR(VLOOKUP($A42,'All Running Order working doc'!$A$4:$CO$60,L$100,FALSE),"-")</f>
        <v>-</v>
      </c>
      <c r="M42" s="12" t="str">
        <f>IFERROR(VLOOKUP($A42,'All Running Order working doc'!$A$4:$CO$60,M$100,FALSE),"-")</f>
        <v>-</v>
      </c>
      <c r="N42" s="12" t="str">
        <f>IFERROR(VLOOKUP($A42,'All Running Order working doc'!$A$4:$CO$60,N$100,FALSE),"-")</f>
        <v>-</v>
      </c>
      <c r="O42" s="12" t="str">
        <f>IFERROR(VLOOKUP($A42,'All Running Order working doc'!$A$4:$CO$60,O$100,FALSE),"-")</f>
        <v>-</v>
      </c>
      <c r="P42" s="12" t="str">
        <f>IFERROR(VLOOKUP($A42,'All Running Order working doc'!$A$4:$CO$60,P$100,FALSE),"-")</f>
        <v>-</v>
      </c>
      <c r="Q42" s="12" t="str">
        <f>IFERROR(VLOOKUP($A42,'All Running Order working doc'!$A$4:$CO$60,Q$100,FALSE),"-")</f>
        <v>-</v>
      </c>
      <c r="R42" s="12" t="str">
        <f>IFERROR(VLOOKUP($A42,'All Running Order working doc'!$A$4:$CO$60,R$100,FALSE),"-")</f>
        <v>-</v>
      </c>
      <c r="S42" s="12" t="str">
        <f>IFERROR(VLOOKUP($A42,'All Running Order working doc'!$A$4:$CO$60,S$100,FALSE),"-")</f>
        <v>-</v>
      </c>
      <c r="T42" s="12" t="str">
        <f>IFERROR(VLOOKUP($A42,'All Running Order working doc'!$A$4:$CO$60,T$100,FALSE),"-")</f>
        <v>-</v>
      </c>
      <c r="U42" s="12" t="str">
        <f>IFERROR(VLOOKUP($A42,'All Running Order working doc'!$A$4:$CO$60,U$100,FALSE),"-")</f>
        <v>-</v>
      </c>
      <c r="V42" s="12" t="str">
        <f>IFERROR(VLOOKUP($A42,'All Running Order working doc'!$A$4:$CO$60,V$100,FALSE),"-")</f>
        <v>-</v>
      </c>
      <c r="W42" s="12" t="str">
        <f>IFERROR(VLOOKUP($A42,'All Running Order working doc'!$A$4:$CO$60,W$100,FALSE),"-")</f>
        <v>-</v>
      </c>
      <c r="X42" s="12" t="str">
        <f>IFERROR(VLOOKUP($A42,'All Running Order working doc'!$A$4:$CO$60,X$100,FALSE),"-")</f>
        <v>-</v>
      </c>
      <c r="Y42" s="12" t="str">
        <f>IFERROR(VLOOKUP($A42,'All Running Order working doc'!$A$4:$CO$60,Y$100,FALSE),"-")</f>
        <v>-</v>
      </c>
      <c r="Z42" s="12" t="str">
        <f>IFERROR(VLOOKUP($A42,'All Running Order working doc'!$A$4:$CO$60,Z$100,FALSE),"-")</f>
        <v>-</v>
      </c>
      <c r="AA42" s="12" t="str">
        <f>IFERROR(VLOOKUP($A42,'All Running Order working doc'!$A$4:$CO$60,AA$100,FALSE),"-")</f>
        <v>-</v>
      </c>
      <c r="AB42" s="12" t="str">
        <f>IFERROR(VLOOKUP($A42,'All Running Order working doc'!$A$4:$CO$60,AB$100,FALSE),"-")</f>
        <v>-</v>
      </c>
      <c r="AC42" s="12" t="str">
        <f>IFERROR(VLOOKUP($A42,'All Running Order working doc'!$A$4:$CO$60,AC$100,FALSE),"-")</f>
        <v>-</v>
      </c>
      <c r="AD42" s="12" t="str">
        <f>IFERROR(VLOOKUP($A42,'All Running Order working doc'!$A$4:$CO$60,AD$100,FALSE),"-")</f>
        <v>-</v>
      </c>
      <c r="AE42" s="12" t="str">
        <f>IFERROR(VLOOKUP($A42,'All Running Order working doc'!$A$4:$CO$60,AE$100,FALSE),"-")</f>
        <v>-</v>
      </c>
      <c r="AF42" s="12" t="str">
        <f>IFERROR(VLOOKUP($A42,'All Running Order working doc'!$A$4:$CO$60,AF$100,FALSE),"-")</f>
        <v>-</v>
      </c>
      <c r="AG42" s="12" t="str">
        <f>IFERROR(VLOOKUP($A42,'All Running Order working doc'!$A$4:$CO$60,AG$100,FALSE),"-")</f>
        <v>-</v>
      </c>
      <c r="AH42" s="12" t="str">
        <f>IFERROR(VLOOKUP($A42,'All Running Order working doc'!$A$4:$CO$60,AH$100,FALSE),"-")</f>
        <v>-</v>
      </c>
      <c r="AI42" s="12" t="str">
        <f>IFERROR(VLOOKUP($A42,'All Running Order working doc'!$A$4:$CO$60,AI$100,FALSE),"-")</f>
        <v>-</v>
      </c>
      <c r="AJ42" s="12" t="str">
        <f>IFERROR(VLOOKUP($A42,'All Running Order working doc'!$A$4:$CO$60,AJ$100,FALSE),"-")</f>
        <v>-</v>
      </c>
      <c r="AK42" s="12" t="str">
        <f>IFERROR(VLOOKUP($A42,'All Running Order working doc'!$A$4:$CO$60,AK$100,FALSE),"-")</f>
        <v>-</v>
      </c>
      <c r="AL42" s="12" t="str">
        <f>IFERROR(VLOOKUP($A42,'All Running Order working doc'!$A$4:$CO$60,AL$100,FALSE),"-")</f>
        <v>-</v>
      </c>
      <c r="AM42" s="12" t="str">
        <f>IFERROR(VLOOKUP($A42,'All Running Order working doc'!$A$4:$CO$60,AM$100,FALSE),"-")</f>
        <v>-</v>
      </c>
      <c r="AN42" s="12" t="str">
        <f>IFERROR(VLOOKUP($A42,'All Running Order working doc'!$A$4:$CO$60,AN$100,FALSE),"-")</f>
        <v>-</v>
      </c>
      <c r="AO42" s="12" t="str">
        <f>IFERROR(VLOOKUP($A42,'All Running Order working doc'!$A$4:$CO$60,AO$100,FALSE),"-")</f>
        <v>-</v>
      </c>
      <c r="AP42" s="12" t="str">
        <f>IFERROR(VLOOKUP($A42,'All Running Order working doc'!$A$4:$CO$60,AP$100,FALSE),"-")</f>
        <v>-</v>
      </c>
      <c r="AQ42" s="12" t="str">
        <f>IFERROR(VLOOKUP($A42,'All Running Order working doc'!$A$4:$CO$60,AQ$100,FALSE),"-")</f>
        <v>-</v>
      </c>
      <c r="AR42" s="12" t="str">
        <f>IFERROR(VLOOKUP($A42,'All Running Order working doc'!$A$4:$CO$60,AR$100,FALSE),"-")</f>
        <v>-</v>
      </c>
      <c r="AS42" s="12" t="str">
        <f>IFERROR(VLOOKUP($A42,'All Running Order working doc'!$A$4:$CO$60,AS$100,FALSE),"-")</f>
        <v>-</v>
      </c>
      <c r="AT42" s="12" t="str">
        <f>IFERROR(VLOOKUP($A42,'All Running Order working doc'!$A$4:$CO$60,AT$100,FALSE),"-")</f>
        <v>-</v>
      </c>
      <c r="AU42" s="12" t="str">
        <f>IFERROR(VLOOKUP($A42,'All Running Order working doc'!$A$4:$CO$60,AU$100,FALSE),"-")</f>
        <v>-</v>
      </c>
      <c r="AV42" s="12" t="str">
        <f>IFERROR(VLOOKUP($A42,'All Running Order working doc'!$A$4:$CO$60,AV$100,FALSE),"-")</f>
        <v>-</v>
      </c>
      <c r="AW42" s="12" t="str">
        <f>IFERROR(VLOOKUP($A42,'All Running Order working doc'!$A$4:$CO$60,AW$100,FALSE),"-")</f>
        <v>-</v>
      </c>
      <c r="AX42" s="12" t="str">
        <f>IFERROR(VLOOKUP($A42,'All Running Order working doc'!$A$4:$CO$60,AX$100,FALSE),"-")</f>
        <v>-</v>
      </c>
      <c r="AY42" s="12" t="str">
        <f>IFERROR(VLOOKUP($A42,'All Running Order working doc'!$A$4:$CO$60,AY$100,FALSE),"-")</f>
        <v>-</v>
      </c>
      <c r="AZ42" s="12" t="str">
        <f>IFERROR(VLOOKUP($A42,'All Running Order working doc'!$A$4:$CO$60,AZ$100,FALSE),"-")</f>
        <v>-</v>
      </c>
      <c r="BA42" s="12" t="str">
        <f>IFERROR(VLOOKUP($A42,'All Running Order working doc'!$A$4:$CO$60,BA$100,FALSE),"-")</f>
        <v>-</v>
      </c>
      <c r="BB42" s="12" t="str">
        <f>IFERROR(VLOOKUP($A42,'All Running Order working doc'!$A$4:$CO$60,BB$100,FALSE),"-")</f>
        <v>-</v>
      </c>
      <c r="BC42" s="12" t="str">
        <f>IFERROR(VLOOKUP($A42,'All Running Order working doc'!$A$4:$CO$60,BC$100,FALSE),"-")</f>
        <v>-</v>
      </c>
      <c r="BD42" s="12" t="str">
        <f>IFERROR(VLOOKUP($A42,'All Running Order working doc'!$A$4:$CO$60,BD$100,FALSE),"-")</f>
        <v>-</v>
      </c>
      <c r="BE42" s="12" t="str">
        <f>IFERROR(VLOOKUP($A42,'All Running Order working doc'!$A$4:$CO$60,BE$100,FALSE),"-")</f>
        <v>-</v>
      </c>
      <c r="BF42" s="12" t="str">
        <f>IFERROR(VLOOKUP($A42,'All Running Order working doc'!$A$4:$CO$60,BF$100,FALSE),"-")</f>
        <v>-</v>
      </c>
      <c r="BG42" s="12" t="str">
        <f>IFERROR(VLOOKUP($A42,'All Running Order working doc'!$A$4:$CO$60,BG$100,FALSE),"-")</f>
        <v>-</v>
      </c>
      <c r="BH42" s="12" t="str">
        <f>IFERROR(VLOOKUP($A42,'All Running Order working doc'!$A$4:$CO$60,BH$100,FALSE),"-")</f>
        <v>-</v>
      </c>
      <c r="BI42" s="12" t="str">
        <f>IFERROR(VLOOKUP($A42,'All Running Order working doc'!$A$4:$CO$60,BI$100,FALSE),"-")</f>
        <v>-</v>
      </c>
      <c r="BJ42" s="12" t="str">
        <f>IFERROR(VLOOKUP($A42,'All Running Order working doc'!$A$4:$CO$60,BJ$100,FALSE),"-")</f>
        <v>-</v>
      </c>
      <c r="BK42" s="12" t="str">
        <f>IFERROR(VLOOKUP($A42,'All Running Order working doc'!$A$4:$CO$60,BK$100,FALSE),"-")</f>
        <v>-</v>
      </c>
      <c r="BL42" s="12" t="str">
        <f>IFERROR(VLOOKUP($A42,'All Running Order working doc'!$A$4:$CO$60,BL$100,FALSE),"-")</f>
        <v>-</v>
      </c>
      <c r="BM42" s="12" t="str">
        <f>IFERROR(VLOOKUP($A42,'All Running Order working doc'!$A$4:$CO$60,BM$100,FALSE),"-")</f>
        <v>-</v>
      </c>
      <c r="BN42" s="12" t="str">
        <f>IFERROR(VLOOKUP($A42,'All Running Order working doc'!$A$4:$CO$60,BN$100,FALSE),"-")</f>
        <v>-</v>
      </c>
      <c r="BO42" s="12" t="str">
        <f>IFERROR(VLOOKUP($A42,'All Running Order working doc'!$A$4:$CO$60,BO$100,FALSE),"-")</f>
        <v>-</v>
      </c>
      <c r="BP42" s="12" t="str">
        <f>IFERROR(VLOOKUP($A42,'All Running Order working doc'!$A$4:$CO$60,BP$100,FALSE),"-")</f>
        <v>-</v>
      </c>
      <c r="BQ42" s="12" t="str">
        <f>IFERROR(VLOOKUP($A42,'All Running Order working doc'!$A$4:$CO$60,BQ$100,FALSE),"-")</f>
        <v>-</v>
      </c>
      <c r="BR42" s="12" t="str">
        <f>IFERROR(VLOOKUP($A42,'All Running Order working doc'!$A$4:$CO$60,BR$100,FALSE),"-")</f>
        <v>-</v>
      </c>
      <c r="BS42" s="12" t="str">
        <f>IFERROR(VLOOKUP($A42,'All Running Order working doc'!$A$4:$CO$60,BS$100,FALSE),"-")</f>
        <v>-</v>
      </c>
      <c r="BT42" s="12" t="str">
        <f>IFERROR(VLOOKUP($A42,'All Running Order working doc'!$A$4:$CO$60,BT$100,FALSE),"-")</f>
        <v>-</v>
      </c>
      <c r="BU42" s="12" t="str">
        <f>IFERROR(VLOOKUP($A42,'All Running Order working doc'!$A$4:$CO$60,BU$100,FALSE),"-")</f>
        <v>-</v>
      </c>
      <c r="BV42" s="12" t="str">
        <f>IFERROR(VLOOKUP($A42,'All Running Order working doc'!$A$4:$CO$60,BV$100,FALSE),"-")</f>
        <v>-</v>
      </c>
      <c r="BW42" s="12" t="str">
        <f>IFERROR(VLOOKUP($A42,'All Running Order working doc'!$A$4:$CO$60,BW$100,FALSE),"-")</f>
        <v>-</v>
      </c>
      <c r="BX42" s="12" t="str">
        <f>IFERROR(VLOOKUP($A42,'All Running Order working doc'!$A$4:$CO$60,BX$100,FALSE),"-")</f>
        <v>-</v>
      </c>
      <c r="BY42" s="12" t="str">
        <f>IFERROR(VLOOKUP($A42,'All Running Order working doc'!$A$4:$CO$60,BY$100,FALSE),"-")</f>
        <v>-</v>
      </c>
      <c r="BZ42" s="12" t="str">
        <f>IFERROR(VLOOKUP($A42,'All Running Order working doc'!$A$4:$CO$60,BZ$100,FALSE),"-")</f>
        <v>-</v>
      </c>
      <c r="CA42" s="12" t="str">
        <f>IFERROR(VLOOKUP($A42,'All Running Order working doc'!$A$4:$CO$60,CA$100,FALSE),"-")</f>
        <v>-</v>
      </c>
      <c r="CB42" s="12" t="str">
        <f>IFERROR(VLOOKUP($A42,'All Running Order working doc'!$A$4:$CO$60,CB$100,FALSE),"-")</f>
        <v>-</v>
      </c>
      <c r="CC42" s="12" t="str">
        <f>IFERROR(VLOOKUP($A42,'All Running Order working doc'!$A$4:$CO$60,CC$100,FALSE),"-")</f>
        <v>-</v>
      </c>
      <c r="CD42" s="12" t="str">
        <f>IFERROR(VLOOKUP($A42,'All Running Order working doc'!$A$4:$CO$60,CD$100,FALSE),"-")</f>
        <v>-</v>
      </c>
      <c r="CE42" s="12" t="str">
        <f>IFERROR(VLOOKUP($A42,'All Running Order working doc'!$A$4:$CO$60,CE$100,FALSE),"-")</f>
        <v>-</v>
      </c>
      <c r="CF42" s="12" t="str">
        <f>IFERROR(VLOOKUP($A42,'All Running Order working doc'!$A$4:$CO$60,CF$100,FALSE),"-")</f>
        <v>-</v>
      </c>
      <c r="CG42" s="12" t="str">
        <f>IFERROR(VLOOKUP($A42,'All Running Order working doc'!$A$4:$CO$60,CG$100,FALSE),"-")</f>
        <v>-</v>
      </c>
      <c r="CH42" s="12" t="str">
        <f>IFERROR(VLOOKUP($A42,'All Running Order working doc'!$A$4:$CO$60,CH$100,FALSE),"-")</f>
        <v>-</v>
      </c>
      <c r="CI42" s="12" t="str">
        <f>IFERROR(VLOOKUP($A42,'All Running Order working doc'!$A$4:$CO$60,CI$100,FALSE),"-")</f>
        <v>-</v>
      </c>
      <c r="CJ42" s="12" t="str">
        <f>IFERROR(VLOOKUP($A42,'All Running Order working doc'!$A$4:$CO$60,CJ$100,FALSE),"-")</f>
        <v>-</v>
      </c>
      <c r="CK42" s="12" t="str">
        <f>IFERROR(VLOOKUP($A42,'All Running Order working doc'!$A$4:$CO$60,CK$100,FALSE),"-")</f>
        <v>-</v>
      </c>
      <c r="CL42" s="12" t="str">
        <f>IFERROR(VLOOKUP($A42,'All Running Order working doc'!$A$4:$CO$60,CL$100,FALSE),"-")</f>
        <v>-</v>
      </c>
      <c r="CM42" s="12" t="str">
        <f>IFERROR(VLOOKUP($A42,'All Running Order working doc'!$A$4:$CO$60,CM$100,FALSE),"-")</f>
        <v>-</v>
      </c>
      <c r="CN42" s="12" t="str">
        <f>IFERROR(VLOOKUP($A42,'All Running Order working doc'!$A$4:$CO$60,CN$100,FALSE),"-")</f>
        <v>-</v>
      </c>
      <c r="CQ42" s="3">
        <v>39</v>
      </c>
    </row>
    <row r="43" spans="1:95" x14ac:dyDescent="0.3">
      <c r="A43" s="3" t="str">
        <f>CONCATENATE(Constants!$B$3,CQ43,)</f>
        <v>Red Live40</v>
      </c>
      <c r="B43" s="12" t="str">
        <f>IFERROR(VLOOKUP($A43,'All Running Order working doc'!$A$4:$CO$60,B$100,FALSE),"-")</f>
        <v>-</v>
      </c>
      <c r="C43" s="12" t="str">
        <f>IFERROR(VLOOKUP($A43,'All Running Order working doc'!$A$4:$CO$60,C$100,FALSE),"-")</f>
        <v>-</v>
      </c>
      <c r="D43" s="12" t="str">
        <f>IFERROR(VLOOKUP($A43,'All Running Order working doc'!$A$4:$CO$60,D$100,FALSE),"-")</f>
        <v>-</v>
      </c>
      <c r="E43" s="12" t="str">
        <f>IFERROR(VLOOKUP($A43,'All Running Order working doc'!$A$4:$CO$60,E$100,FALSE),"-")</f>
        <v>-</v>
      </c>
      <c r="F43" s="12" t="str">
        <f>IFERROR(VLOOKUP($A43,'All Running Order working doc'!$A$4:$CO$60,F$100,FALSE),"-")</f>
        <v>-</v>
      </c>
      <c r="G43" s="12" t="str">
        <f>IFERROR(VLOOKUP($A43,'All Running Order working doc'!$A$4:$CO$60,G$100,FALSE),"-")</f>
        <v>-</v>
      </c>
      <c r="H43" s="12" t="str">
        <f>IFERROR(VLOOKUP($A43,'All Running Order working doc'!$A$4:$CO$60,H$100,FALSE),"-")</f>
        <v>-</v>
      </c>
      <c r="I43" s="12" t="str">
        <f>IFERROR(VLOOKUP($A43,'All Running Order working doc'!$A$4:$CO$60,I$100,FALSE),"-")</f>
        <v>-</v>
      </c>
      <c r="J43" s="12" t="str">
        <f>IFERROR(VLOOKUP($A43,'All Running Order working doc'!$A$4:$CO$60,J$100,FALSE),"-")</f>
        <v>-</v>
      </c>
      <c r="K43" s="12" t="str">
        <f>IFERROR(VLOOKUP($A43,'All Running Order working doc'!$A$4:$CO$60,K$100,FALSE),"-")</f>
        <v>-</v>
      </c>
      <c r="L43" s="12" t="str">
        <f>IFERROR(VLOOKUP($A43,'All Running Order working doc'!$A$4:$CO$60,L$100,FALSE),"-")</f>
        <v>-</v>
      </c>
      <c r="M43" s="12" t="str">
        <f>IFERROR(VLOOKUP($A43,'All Running Order working doc'!$A$4:$CO$60,M$100,FALSE),"-")</f>
        <v>-</v>
      </c>
      <c r="N43" s="12" t="str">
        <f>IFERROR(VLOOKUP($A43,'All Running Order working doc'!$A$4:$CO$60,N$100,FALSE),"-")</f>
        <v>-</v>
      </c>
      <c r="O43" s="12" t="str">
        <f>IFERROR(VLOOKUP($A43,'All Running Order working doc'!$A$4:$CO$60,O$100,FALSE),"-")</f>
        <v>-</v>
      </c>
      <c r="P43" s="12" t="str">
        <f>IFERROR(VLOOKUP($A43,'All Running Order working doc'!$A$4:$CO$60,P$100,FALSE),"-")</f>
        <v>-</v>
      </c>
      <c r="Q43" s="12" t="str">
        <f>IFERROR(VLOOKUP($A43,'All Running Order working doc'!$A$4:$CO$60,Q$100,FALSE),"-")</f>
        <v>-</v>
      </c>
      <c r="R43" s="12" t="str">
        <f>IFERROR(VLOOKUP($A43,'All Running Order working doc'!$A$4:$CO$60,R$100,FALSE),"-")</f>
        <v>-</v>
      </c>
      <c r="S43" s="12" t="str">
        <f>IFERROR(VLOOKUP($A43,'All Running Order working doc'!$A$4:$CO$60,S$100,FALSE),"-")</f>
        <v>-</v>
      </c>
      <c r="T43" s="12" t="str">
        <f>IFERROR(VLOOKUP($A43,'All Running Order working doc'!$A$4:$CO$60,T$100,FALSE),"-")</f>
        <v>-</v>
      </c>
      <c r="U43" s="12" t="str">
        <f>IFERROR(VLOOKUP($A43,'All Running Order working doc'!$A$4:$CO$60,U$100,FALSE),"-")</f>
        <v>-</v>
      </c>
      <c r="V43" s="12" t="str">
        <f>IFERROR(VLOOKUP($A43,'All Running Order working doc'!$A$4:$CO$60,V$100,FALSE),"-")</f>
        <v>-</v>
      </c>
      <c r="W43" s="12" t="str">
        <f>IFERROR(VLOOKUP($A43,'All Running Order working doc'!$A$4:$CO$60,W$100,FALSE),"-")</f>
        <v>-</v>
      </c>
      <c r="X43" s="12" t="str">
        <f>IFERROR(VLOOKUP($A43,'All Running Order working doc'!$A$4:$CO$60,X$100,FALSE),"-")</f>
        <v>-</v>
      </c>
      <c r="Y43" s="12" t="str">
        <f>IFERROR(VLOOKUP($A43,'All Running Order working doc'!$A$4:$CO$60,Y$100,FALSE),"-")</f>
        <v>-</v>
      </c>
      <c r="Z43" s="12" t="str">
        <f>IFERROR(VLOOKUP($A43,'All Running Order working doc'!$A$4:$CO$60,Z$100,FALSE),"-")</f>
        <v>-</v>
      </c>
      <c r="AA43" s="12" t="str">
        <f>IFERROR(VLOOKUP($A43,'All Running Order working doc'!$A$4:$CO$60,AA$100,FALSE),"-")</f>
        <v>-</v>
      </c>
      <c r="AB43" s="12" t="str">
        <f>IFERROR(VLOOKUP($A43,'All Running Order working doc'!$A$4:$CO$60,AB$100,FALSE),"-")</f>
        <v>-</v>
      </c>
      <c r="AC43" s="12" t="str">
        <f>IFERROR(VLOOKUP($A43,'All Running Order working doc'!$A$4:$CO$60,AC$100,FALSE),"-")</f>
        <v>-</v>
      </c>
      <c r="AD43" s="12" t="str">
        <f>IFERROR(VLOOKUP($A43,'All Running Order working doc'!$A$4:$CO$60,AD$100,FALSE),"-")</f>
        <v>-</v>
      </c>
      <c r="AE43" s="12" t="str">
        <f>IFERROR(VLOOKUP($A43,'All Running Order working doc'!$A$4:$CO$60,AE$100,FALSE),"-")</f>
        <v>-</v>
      </c>
      <c r="AF43" s="12" t="str">
        <f>IFERROR(VLOOKUP($A43,'All Running Order working doc'!$A$4:$CO$60,AF$100,FALSE),"-")</f>
        <v>-</v>
      </c>
      <c r="AG43" s="12" t="str">
        <f>IFERROR(VLOOKUP($A43,'All Running Order working doc'!$A$4:$CO$60,AG$100,FALSE),"-")</f>
        <v>-</v>
      </c>
      <c r="AH43" s="12" t="str">
        <f>IFERROR(VLOOKUP($A43,'All Running Order working doc'!$A$4:$CO$60,AH$100,FALSE),"-")</f>
        <v>-</v>
      </c>
      <c r="AI43" s="12" t="str">
        <f>IFERROR(VLOOKUP($A43,'All Running Order working doc'!$A$4:$CO$60,AI$100,FALSE),"-")</f>
        <v>-</v>
      </c>
      <c r="AJ43" s="12" t="str">
        <f>IFERROR(VLOOKUP($A43,'All Running Order working doc'!$A$4:$CO$60,AJ$100,FALSE),"-")</f>
        <v>-</v>
      </c>
      <c r="AK43" s="12" t="str">
        <f>IFERROR(VLOOKUP($A43,'All Running Order working doc'!$A$4:$CO$60,AK$100,FALSE),"-")</f>
        <v>-</v>
      </c>
      <c r="AL43" s="12" t="str">
        <f>IFERROR(VLOOKUP($A43,'All Running Order working doc'!$A$4:$CO$60,AL$100,FALSE),"-")</f>
        <v>-</v>
      </c>
      <c r="AM43" s="12" t="str">
        <f>IFERROR(VLOOKUP($A43,'All Running Order working doc'!$A$4:$CO$60,AM$100,FALSE),"-")</f>
        <v>-</v>
      </c>
      <c r="AN43" s="12" t="str">
        <f>IFERROR(VLOOKUP($A43,'All Running Order working doc'!$A$4:$CO$60,AN$100,FALSE),"-")</f>
        <v>-</v>
      </c>
      <c r="AO43" s="12" t="str">
        <f>IFERROR(VLOOKUP($A43,'All Running Order working doc'!$A$4:$CO$60,AO$100,FALSE),"-")</f>
        <v>-</v>
      </c>
      <c r="AP43" s="12" t="str">
        <f>IFERROR(VLOOKUP($A43,'All Running Order working doc'!$A$4:$CO$60,AP$100,FALSE),"-")</f>
        <v>-</v>
      </c>
      <c r="AQ43" s="12" t="str">
        <f>IFERROR(VLOOKUP($A43,'All Running Order working doc'!$A$4:$CO$60,AQ$100,FALSE),"-")</f>
        <v>-</v>
      </c>
      <c r="AR43" s="12" t="str">
        <f>IFERROR(VLOOKUP($A43,'All Running Order working doc'!$A$4:$CO$60,AR$100,FALSE),"-")</f>
        <v>-</v>
      </c>
      <c r="AS43" s="12" t="str">
        <f>IFERROR(VLOOKUP($A43,'All Running Order working doc'!$A$4:$CO$60,AS$100,FALSE),"-")</f>
        <v>-</v>
      </c>
      <c r="AT43" s="12" t="str">
        <f>IFERROR(VLOOKUP($A43,'All Running Order working doc'!$A$4:$CO$60,AT$100,FALSE),"-")</f>
        <v>-</v>
      </c>
      <c r="AU43" s="12" t="str">
        <f>IFERROR(VLOOKUP($A43,'All Running Order working doc'!$A$4:$CO$60,AU$100,FALSE),"-")</f>
        <v>-</v>
      </c>
      <c r="AV43" s="12" t="str">
        <f>IFERROR(VLOOKUP($A43,'All Running Order working doc'!$A$4:$CO$60,AV$100,FALSE),"-")</f>
        <v>-</v>
      </c>
      <c r="AW43" s="12" t="str">
        <f>IFERROR(VLOOKUP($A43,'All Running Order working doc'!$A$4:$CO$60,AW$100,FALSE),"-")</f>
        <v>-</v>
      </c>
      <c r="AX43" s="12" t="str">
        <f>IFERROR(VLOOKUP($A43,'All Running Order working doc'!$A$4:$CO$60,AX$100,FALSE),"-")</f>
        <v>-</v>
      </c>
      <c r="AY43" s="12" t="str">
        <f>IFERROR(VLOOKUP($A43,'All Running Order working doc'!$A$4:$CO$60,AY$100,FALSE),"-")</f>
        <v>-</v>
      </c>
      <c r="AZ43" s="12" t="str">
        <f>IFERROR(VLOOKUP($A43,'All Running Order working doc'!$A$4:$CO$60,AZ$100,FALSE),"-")</f>
        <v>-</v>
      </c>
      <c r="BA43" s="12" t="str">
        <f>IFERROR(VLOOKUP($A43,'All Running Order working doc'!$A$4:$CO$60,BA$100,FALSE),"-")</f>
        <v>-</v>
      </c>
      <c r="BB43" s="12" t="str">
        <f>IFERROR(VLOOKUP($A43,'All Running Order working doc'!$A$4:$CO$60,BB$100,FALSE),"-")</f>
        <v>-</v>
      </c>
      <c r="BC43" s="12" t="str">
        <f>IFERROR(VLOOKUP($A43,'All Running Order working doc'!$A$4:$CO$60,BC$100,FALSE),"-")</f>
        <v>-</v>
      </c>
      <c r="BD43" s="12" t="str">
        <f>IFERROR(VLOOKUP($A43,'All Running Order working doc'!$A$4:$CO$60,BD$100,FALSE),"-")</f>
        <v>-</v>
      </c>
      <c r="BE43" s="12" t="str">
        <f>IFERROR(VLOOKUP($A43,'All Running Order working doc'!$A$4:$CO$60,BE$100,FALSE),"-")</f>
        <v>-</v>
      </c>
      <c r="BF43" s="12" t="str">
        <f>IFERROR(VLOOKUP($A43,'All Running Order working doc'!$A$4:$CO$60,BF$100,FALSE),"-")</f>
        <v>-</v>
      </c>
      <c r="BG43" s="12" t="str">
        <f>IFERROR(VLOOKUP($A43,'All Running Order working doc'!$A$4:$CO$60,BG$100,FALSE),"-")</f>
        <v>-</v>
      </c>
      <c r="BH43" s="12" t="str">
        <f>IFERROR(VLOOKUP($A43,'All Running Order working doc'!$A$4:$CO$60,BH$100,FALSE),"-")</f>
        <v>-</v>
      </c>
      <c r="BI43" s="12" t="str">
        <f>IFERROR(VLOOKUP($A43,'All Running Order working doc'!$A$4:$CO$60,BI$100,FALSE),"-")</f>
        <v>-</v>
      </c>
      <c r="BJ43" s="12" t="str">
        <f>IFERROR(VLOOKUP($A43,'All Running Order working doc'!$A$4:$CO$60,BJ$100,FALSE),"-")</f>
        <v>-</v>
      </c>
      <c r="BK43" s="12" t="str">
        <f>IFERROR(VLOOKUP($A43,'All Running Order working doc'!$A$4:$CO$60,BK$100,FALSE),"-")</f>
        <v>-</v>
      </c>
      <c r="BL43" s="12" t="str">
        <f>IFERROR(VLOOKUP($A43,'All Running Order working doc'!$A$4:$CO$60,BL$100,FALSE),"-")</f>
        <v>-</v>
      </c>
      <c r="BM43" s="12" t="str">
        <f>IFERROR(VLOOKUP($A43,'All Running Order working doc'!$A$4:$CO$60,BM$100,FALSE),"-")</f>
        <v>-</v>
      </c>
      <c r="BN43" s="12" t="str">
        <f>IFERROR(VLOOKUP($A43,'All Running Order working doc'!$A$4:$CO$60,BN$100,FALSE),"-")</f>
        <v>-</v>
      </c>
      <c r="BO43" s="12" t="str">
        <f>IFERROR(VLOOKUP($A43,'All Running Order working doc'!$A$4:$CO$60,BO$100,FALSE),"-")</f>
        <v>-</v>
      </c>
      <c r="BP43" s="12" t="str">
        <f>IFERROR(VLOOKUP($A43,'All Running Order working doc'!$A$4:$CO$60,BP$100,FALSE),"-")</f>
        <v>-</v>
      </c>
      <c r="BQ43" s="12" t="str">
        <f>IFERROR(VLOOKUP($A43,'All Running Order working doc'!$A$4:$CO$60,BQ$100,FALSE),"-")</f>
        <v>-</v>
      </c>
      <c r="BR43" s="12" t="str">
        <f>IFERROR(VLOOKUP($A43,'All Running Order working doc'!$A$4:$CO$60,BR$100,FALSE),"-")</f>
        <v>-</v>
      </c>
      <c r="BS43" s="12" t="str">
        <f>IFERROR(VLOOKUP($A43,'All Running Order working doc'!$A$4:$CO$60,BS$100,FALSE),"-")</f>
        <v>-</v>
      </c>
      <c r="BT43" s="12" t="str">
        <f>IFERROR(VLOOKUP($A43,'All Running Order working doc'!$A$4:$CO$60,BT$100,FALSE),"-")</f>
        <v>-</v>
      </c>
      <c r="BU43" s="12" t="str">
        <f>IFERROR(VLOOKUP($A43,'All Running Order working doc'!$A$4:$CO$60,BU$100,FALSE),"-")</f>
        <v>-</v>
      </c>
      <c r="BV43" s="12" t="str">
        <f>IFERROR(VLOOKUP($A43,'All Running Order working doc'!$A$4:$CO$60,BV$100,FALSE),"-")</f>
        <v>-</v>
      </c>
      <c r="BW43" s="12" t="str">
        <f>IFERROR(VLOOKUP($A43,'All Running Order working doc'!$A$4:$CO$60,BW$100,FALSE),"-")</f>
        <v>-</v>
      </c>
      <c r="BX43" s="12" t="str">
        <f>IFERROR(VLOOKUP($A43,'All Running Order working doc'!$A$4:$CO$60,BX$100,FALSE),"-")</f>
        <v>-</v>
      </c>
      <c r="BY43" s="12" t="str">
        <f>IFERROR(VLOOKUP($A43,'All Running Order working doc'!$A$4:$CO$60,BY$100,FALSE),"-")</f>
        <v>-</v>
      </c>
      <c r="BZ43" s="12" t="str">
        <f>IFERROR(VLOOKUP($A43,'All Running Order working doc'!$A$4:$CO$60,BZ$100,FALSE),"-")</f>
        <v>-</v>
      </c>
      <c r="CA43" s="12" t="str">
        <f>IFERROR(VLOOKUP($A43,'All Running Order working doc'!$A$4:$CO$60,CA$100,FALSE),"-")</f>
        <v>-</v>
      </c>
      <c r="CB43" s="12" t="str">
        <f>IFERROR(VLOOKUP($A43,'All Running Order working doc'!$A$4:$CO$60,CB$100,FALSE),"-")</f>
        <v>-</v>
      </c>
      <c r="CC43" s="12" t="str">
        <f>IFERROR(VLOOKUP($A43,'All Running Order working doc'!$A$4:$CO$60,CC$100,FALSE),"-")</f>
        <v>-</v>
      </c>
      <c r="CD43" s="12" t="str">
        <f>IFERROR(VLOOKUP($A43,'All Running Order working doc'!$A$4:$CO$60,CD$100,FALSE),"-")</f>
        <v>-</v>
      </c>
      <c r="CE43" s="12" t="str">
        <f>IFERROR(VLOOKUP($A43,'All Running Order working doc'!$A$4:$CO$60,CE$100,FALSE),"-")</f>
        <v>-</v>
      </c>
      <c r="CF43" s="12" t="str">
        <f>IFERROR(VLOOKUP($A43,'All Running Order working doc'!$A$4:$CO$60,CF$100,FALSE),"-")</f>
        <v>-</v>
      </c>
      <c r="CG43" s="12" t="str">
        <f>IFERROR(VLOOKUP($A43,'All Running Order working doc'!$A$4:$CO$60,CG$100,FALSE),"-")</f>
        <v>-</v>
      </c>
      <c r="CH43" s="12" t="str">
        <f>IFERROR(VLOOKUP($A43,'All Running Order working doc'!$A$4:$CO$60,CH$100,FALSE),"-")</f>
        <v>-</v>
      </c>
      <c r="CI43" s="12" t="str">
        <f>IFERROR(VLOOKUP($A43,'All Running Order working doc'!$A$4:$CO$60,CI$100,FALSE),"-")</f>
        <v>-</v>
      </c>
      <c r="CJ43" s="12" t="str">
        <f>IFERROR(VLOOKUP($A43,'All Running Order working doc'!$A$4:$CO$60,CJ$100,FALSE),"-")</f>
        <v>-</v>
      </c>
      <c r="CK43" s="12" t="str">
        <f>IFERROR(VLOOKUP($A43,'All Running Order working doc'!$A$4:$CO$60,CK$100,FALSE),"-")</f>
        <v>-</v>
      </c>
      <c r="CL43" s="12" t="str">
        <f>IFERROR(VLOOKUP($A43,'All Running Order working doc'!$A$4:$CO$60,CL$100,FALSE),"-")</f>
        <v>-</v>
      </c>
      <c r="CM43" s="12" t="str">
        <f>IFERROR(VLOOKUP($A43,'All Running Order working doc'!$A$4:$CO$60,CM$100,FALSE),"-")</f>
        <v>-</v>
      </c>
      <c r="CN43" s="12" t="str">
        <f>IFERROR(VLOOKUP($A43,'All Running Order working doc'!$A$4:$CO$60,CN$100,FALSE),"-")</f>
        <v>-</v>
      </c>
      <c r="CQ43" s="3">
        <v>40</v>
      </c>
    </row>
    <row r="44" spans="1:95" x14ac:dyDescent="0.3">
      <c r="A44" s="3" t="str">
        <f>CONCATENATE(Constants!$B$3,CQ44,)</f>
        <v>Red Live41</v>
      </c>
      <c r="B44" s="12" t="str">
        <f>IFERROR(VLOOKUP($A44,'All Running Order working doc'!$A$4:$CO$60,B$100,FALSE),"-")</f>
        <v>-</v>
      </c>
      <c r="C44" s="12" t="str">
        <f>IFERROR(VLOOKUP($A44,'All Running Order working doc'!$A$4:$CO$60,C$100,FALSE),"-")</f>
        <v>-</v>
      </c>
      <c r="D44" s="12" t="str">
        <f>IFERROR(VLOOKUP($A44,'All Running Order working doc'!$A$4:$CO$60,D$100,FALSE),"-")</f>
        <v>-</v>
      </c>
      <c r="E44" s="12" t="str">
        <f>IFERROR(VLOOKUP($A44,'All Running Order working doc'!$A$4:$CO$60,E$100,FALSE),"-")</f>
        <v>-</v>
      </c>
      <c r="F44" s="12" t="str">
        <f>IFERROR(VLOOKUP($A44,'All Running Order working doc'!$A$4:$CO$60,F$100,FALSE),"-")</f>
        <v>-</v>
      </c>
      <c r="G44" s="12" t="str">
        <f>IFERROR(VLOOKUP($A44,'All Running Order working doc'!$A$4:$CO$60,G$100,FALSE),"-")</f>
        <v>-</v>
      </c>
      <c r="H44" s="12" t="str">
        <f>IFERROR(VLOOKUP($A44,'All Running Order working doc'!$A$4:$CO$60,H$100,FALSE),"-")</f>
        <v>-</v>
      </c>
      <c r="I44" s="12" t="str">
        <f>IFERROR(VLOOKUP($A44,'All Running Order working doc'!$A$4:$CO$60,I$100,FALSE),"-")</f>
        <v>-</v>
      </c>
      <c r="J44" s="12" t="str">
        <f>IFERROR(VLOOKUP($A44,'All Running Order working doc'!$A$4:$CO$60,J$100,FALSE),"-")</f>
        <v>-</v>
      </c>
      <c r="K44" s="12" t="str">
        <f>IFERROR(VLOOKUP($A44,'All Running Order working doc'!$A$4:$CO$60,K$100,FALSE),"-")</f>
        <v>-</v>
      </c>
      <c r="L44" s="12" t="str">
        <f>IFERROR(VLOOKUP($A44,'All Running Order working doc'!$A$4:$CO$60,L$100,FALSE),"-")</f>
        <v>-</v>
      </c>
      <c r="M44" s="12" t="str">
        <f>IFERROR(VLOOKUP($A44,'All Running Order working doc'!$A$4:$CO$60,M$100,FALSE),"-")</f>
        <v>-</v>
      </c>
      <c r="N44" s="12" t="str">
        <f>IFERROR(VLOOKUP($A44,'All Running Order working doc'!$A$4:$CO$60,N$100,FALSE),"-")</f>
        <v>-</v>
      </c>
      <c r="O44" s="12" t="str">
        <f>IFERROR(VLOOKUP($A44,'All Running Order working doc'!$A$4:$CO$60,O$100,FALSE),"-")</f>
        <v>-</v>
      </c>
      <c r="P44" s="12" t="str">
        <f>IFERROR(VLOOKUP($A44,'All Running Order working doc'!$A$4:$CO$60,P$100,FALSE),"-")</f>
        <v>-</v>
      </c>
      <c r="Q44" s="12" t="str">
        <f>IFERROR(VLOOKUP($A44,'All Running Order working doc'!$A$4:$CO$60,Q$100,FALSE),"-")</f>
        <v>-</v>
      </c>
      <c r="R44" s="12" t="str">
        <f>IFERROR(VLOOKUP($A44,'All Running Order working doc'!$A$4:$CO$60,R$100,FALSE),"-")</f>
        <v>-</v>
      </c>
      <c r="S44" s="12" t="str">
        <f>IFERROR(VLOOKUP($A44,'All Running Order working doc'!$A$4:$CO$60,S$100,FALSE),"-")</f>
        <v>-</v>
      </c>
      <c r="T44" s="12" t="str">
        <f>IFERROR(VLOOKUP($A44,'All Running Order working doc'!$A$4:$CO$60,T$100,FALSE),"-")</f>
        <v>-</v>
      </c>
      <c r="U44" s="12" t="str">
        <f>IFERROR(VLOOKUP($A44,'All Running Order working doc'!$A$4:$CO$60,U$100,FALSE),"-")</f>
        <v>-</v>
      </c>
      <c r="V44" s="12" t="str">
        <f>IFERROR(VLOOKUP($A44,'All Running Order working doc'!$A$4:$CO$60,V$100,FALSE),"-")</f>
        <v>-</v>
      </c>
      <c r="W44" s="12" t="str">
        <f>IFERROR(VLOOKUP($A44,'All Running Order working doc'!$A$4:$CO$60,W$100,FALSE),"-")</f>
        <v>-</v>
      </c>
      <c r="X44" s="12" t="str">
        <f>IFERROR(VLOOKUP($A44,'All Running Order working doc'!$A$4:$CO$60,X$100,FALSE),"-")</f>
        <v>-</v>
      </c>
      <c r="Y44" s="12" t="str">
        <f>IFERROR(VLOOKUP($A44,'All Running Order working doc'!$A$4:$CO$60,Y$100,FALSE),"-")</f>
        <v>-</v>
      </c>
      <c r="Z44" s="12" t="str">
        <f>IFERROR(VLOOKUP($A44,'All Running Order working doc'!$A$4:$CO$60,Z$100,FALSE),"-")</f>
        <v>-</v>
      </c>
      <c r="AA44" s="12" t="str">
        <f>IFERROR(VLOOKUP($A44,'All Running Order working doc'!$A$4:$CO$60,AA$100,FALSE),"-")</f>
        <v>-</v>
      </c>
      <c r="AB44" s="12" t="str">
        <f>IFERROR(VLOOKUP($A44,'All Running Order working doc'!$A$4:$CO$60,AB$100,FALSE),"-")</f>
        <v>-</v>
      </c>
      <c r="AC44" s="12" t="str">
        <f>IFERROR(VLOOKUP($A44,'All Running Order working doc'!$A$4:$CO$60,AC$100,FALSE),"-")</f>
        <v>-</v>
      </c>
      <c r="AD44" s="12" t="str">
        <f>IFERROR(VLOOKUP($A44,'All Running Order working doc'!$A$4:$CO$60,AD$100,FALSE),"-")</f>
        <v>-</v>
      </c>
      <c r="AE44" s="12" t="str">
        <f>IFERROR(VLOOKUP($A44,'All Running Order working doc'!$A$4:$CO$60,AE$100,FALSE),"-")</f>
        <v>-</v>
      </c>
      <c r="AF44" s="12" t="str">
        <f>IFERROR(VLOOKUP($A44,'All Running Order working doc'!$A$4:$CO$60,AF$100,FALSE),"-")</f>
        <v>-</v>
      </c>
      <c r="AG44" s="12" t="str">
        <f>IFERROR(VLOOKUP($A44,'All Running Order working doc'!$A$4:$CO$60,AG$100,FALSE),"-")</f>
        <v>-</v>
      </c>
      <c r="AH44" s="12" t="str">
        <f>IFERROR(VLOOKUP($A44,'All Running Order working doc'!$A$4:$CO$60,AH$100,FALSE),"-")</f>
        <v>-</v>
      </c>
      <c r="AI44" s="12" t="str">
        <f>IFERROR(VLOOKUP($A44,'All Running Order working doc'!$A$4:$CO$60,AI$100,FALSE),"-")</f>
        <v>-</v>
      </c>
      <c r="AJ44" s="12" t="str">
        <f>IFERROR(VLOOKUP($A44,'All Running Order working doc'!$A$4:$CO$60,AJ$100,FALSE),"-")</f>
        <v>-</v>
      </c>
      <c r="AK44" s="12" t="str">
        <f>IFERROR(VLOOKUP($A44,'All Running Order working doc'!$A$4:$CO$60,AK$100,FALSE),"-")</f>
        <v>-</v>
      </c>
      <c r="AL44" s="12" t="str">
        <f>IFERROR(VLOOKUP($A44,'All Running Order working doc'!$A$4:$CO$60,AL$100,FALSE),"-")</f>
        <v>-</v>
      </c>
      <c r="AM44" s="12" t="str">
        <f>IFERROR(VLOOKUP($A44,'All Running Order working doc'!$A$4:$CO$60,AM$100,FALSE),"-")</f>
        <v>-</v>
      </c>
      <c r="AN44" s="12" t="str">
        <f>IFERROR(VLOOKUP($A44,'All Running Order working doc'!$A$4:$CO$60,AN$100,FALSE),"-")</f>
        <v>-</v>
      </c>
      <c r="AO44" s="12" t="str">
        <f>IFERROR(VLOOKUP($A44,'All Running Order working doc'!$A$4:$CO$60,AO$100,FALSE),"-")</f>
        <v>-</v>
      </c>
      <c r="AP44" s="12" t="str">
        <f>IFERROR(VLOOKUP($A44,'All Running Order working doc'!$A$4:$CO$60,AP$100,FALSE),"-")</f>
        <v>-</v>
      </c>
      <c r="AQ44" s="12" t="str">
        <f>IFERROR(VLOOKUP($A44,'All Running Order working doc'!$A$4:$CO$60,AQ$100,FALSE),"-")</f>
        <v>-</v>
      </c>
      <c r="AR44" s="12" t="str">
        <f>IFERROR(VLOOKUP($A44,'All Running Order working doc'!$A$4:$CO$60,AR$100,FALSE),"-")</f>
        <v>-</v>
      </c>
      <c r="AS44" s="12" t="str">
        <f>IFERROR(VLOOKUP($A44,'All Running Order working doc'!$A$4:$CO$60,AS$100,FALSE),"-")</f>
        <v>-</v>
      </c>
      <c r="AT44" s="12" t="str">
        <f>IFERROR(VLOOKUP($A44,'All Running Order working doc'!$A$4:$CO$60,AT$100,FALSE),"-")</f>
        <v>-</v>
      </c>
      <c r="AU44" s="12" t="str">
        <f>IFERROR(VLOOKUP($A44,'All Running Order working doc'!$A$4:$CO$60,AU$100,FALSE),"-")</f>
        <v>-</v>
      </c>
      <c r="AV44" s="12" t="str">
        <f>IFERROR(VLOOKUP($A44,'All Running Order working doc'!$A$4:$CO$60,AV$100,FALSE),"-")</f>
        <v>-</v>
      </c>
      <c r="AW44" s="12" t="str">
        <f>IFERROR(VLOOKUP($A44,'All Running Order working doc'!$A$4:$CO$60,AW$100,FALSE),"-")</f>
        <v>-</v>
      </c>
      <c r="AX44" s="12" t="str">
        <f>IFERROR(VLOOKUP($A44,'All Running Order working doc'!$A$4:$CO$60,AX$100,FALSE),"-")</f>
        <v>-</v>
      </c>
      <c r="AY44" s="12" t="str">
        <f>IFERROR(VLOOKUP($A44,'All Running Order working doc'!$A$4:$CO$60,AY$100,FALSE),"-")</f>
        <v>-</v>
      </c>
      <c r="AZ44" s="12" t="str">
        <f>IFERROR(VLOOKUP($A44,'All Running Order working doc'!$A$4:$CO$60,AZ$100,FALSE),"-")</f>
        <v>-</v>
      </c>
      <c r="BA44" s="12" t="str">
        <f>IFERROR(VLOOKUP($A44,'All Running Order working doc'!$A$4:$CO$60,BA$100,FALSE),"-")</f>
        <v>-</v>
      </c>
      <c r="BB44" s="12" t="str">
        <f>IFERROR(VLOOKUP($A44,'All Running Order working doc'!$A$4:$CO$60,BB$100,FALSE),"-")</f>
        <v>-</v>
      </c>
      <c r="BC44" s="12" t="str">
        <f>IFERROR(VLOOKUP($A44,'All Running Order working doc'!$A$4:$CO$60,BC$100,FALSE),"-")</f>
        <v>-</v>
      </c>
      <c r="BD44" s="12" t="str">
        <f>IFERROR(VLOOKUP($A44,'All Running Order working doc'!$A$4:$CO$60,BD$100,FALSE),"-")</f>
        <v>-</v>
      </c>
      <c r="BE44" s="12" t="str">
        <f>IFERROR(VLOOKUP($A44,'All Running Order working doc'!$A$4:$CO$60,BE$100,FALSE),"-")</f>
        <v>-</v>
      </c>
      <c r="BF44" s="12" t="str">
        <f>IFERROR(VLOOKUP($A44,'All Running Order working doc'!$A$4:$CO$60,BF$100,FALSE),"-")</f>
        <v>-</v>
      </c>
      <c r="BG44" s="12" t="str">
        <f>IFERROR(VLOOKUP($A44,'All Running Order working doc'!$A$4:$CO$60,BG$100,FALSE),"-")</f>
        <v>-</v>
      </c>
      <c r="BH44" s="12" t="str">
        <f>IFERROR(VLOOKUP($A44,'All Running Order working doc'!$A$4:$CO$60,BH$100,FALSE),"-")</f>
        <v>-</v>
      </c>
      <c r="BI44" s="12" t="str">
        <f>IFERROR(VLOOKUP($A44,'All Running Order working doc'!$A$4:$CO$60,BI$100,FALSE),"-")</f>
        <v>-</v>
      </c>
      <c r="BJ44" s="12" t="str">
        <f>IFERROR(VLOOKUP($A44,'All Running Order working doc'!$A$4:$CO$60,BJ$100,FALSE),"-")</f>
        <v>-</v>
      </c>
      <c r="BK44" s="12" t="str">
        <f>IFERROR(VLOOKUP($A44,'All Running Order working doc'!$A$4:$CO$60,BK$100,FALSE),"-")</f>
        <v>-</v>
      </c>
      <c r="BL44" s="12" t="str">
        <f>IFERROR(VLOOKUP($A44,'All Running Order working doc'!$A$4:$CO$60,BL$100,FALSE),"-")</f>
        <v>-</v>
      </c>
      <c r="BM44" s="12" t="str">
        <f>IFERROR(VLOOKUP($A44,'All Running Order working doc'!$A$4:$CO$60,BM$100,FALSE),"-")</f>
        <v>-</v>
      </c>
      <c r="BN44" s="12" t="str">
        <f>IFERROR(VLOOKUP($A44,'All Running Order working doc'!$A$4:$CO$60,BN$100,FALSE),"-")</f>
        <v>-</v>
      </c>
      <c r="BO44" s="12" t="str">
        <f>IFERROR(VLOOKUP($A44,'All Running Order working doc'!$A$4:$CO$60,BO$100,FALSE),"-")</f>
        <v>-</v>
      </c>
      <c r="BP44" s="12" t="str">
        <f>IFERROR(VLOOKUP($A44,'All Running Order working doc'!$A$4:$CO$60,BP$100,FALSE),"-")</f>
        <v>-</v>
      </c>
      <c r="BQ44" s="12" t="str">
        <f>IFERROR(VLOOKUP($A44,'All Running Order working doc'!$A$4:$CO$60,BQ$100,FALSE),"-")</f>
        <v>-</v>
      </c>
      <c r="BR44" s="12" t="str">
        <f>IFERROR(VLOOKUP($A44,'All Running Order working doc'!$A$4:$CO$60,BR$100,FALSE),"-")</f>
        <v>-</v>
      </c>
      <c r="BS44" s="12" t="str">
        <f>IFERROR(VLOOKUP($A44,'All Running Order working doc'!$A$4:$CO$60,BS$100,FALSE),"-")</f>
        <v>-</v>
      </c>
      <c r="BT44" s="12" t="str">
        <f>IFERROR(VLOOKUP($A44,'All Running Order working doc'!$A$4:$CO$60,BT$100,FALSE),"-")</f>
        <v>-</v>
      </c>
      <c r="BU44" s="12" t="str">
        <f>IFERROR(VLOOKUP($A44,'All Running Order working doc'!$A$4:$CO$60,BU$100,FALSE),"-")</f>
        <v>-</v>
      </c>
      <c r="BV44" s="12" t="str">
        <f>IFERROR(VLOOKUP($A44,'All Running Order working doc'!$A$4:$CO$60,BV$100,FALSE),"-")</f>
        <v>-</v>
      </c>
      <c r="BW44" s="12" t="str">
        <f>IFERROR(VLOOKUP($A44,'All Running Order working doc'!$A$4:$CO$60,BW$100,FALSE),"-")</f>
        <v>-</v>
      </c>
      <c r="BX44" s="12" t="str">
        <f>IFERROR(VLOOKUP($A44,'All Running Order working doc'!$A$4:$CO$60,BX$100,FALSE),"-")</f>
        <v>-</v>
      </c>
      <c r="BY44" s="12" t="str">
        <f>IFERROR(VLOOKUP($A44,'All Running Order working doc'!$A$4:$CO$60,BY$100,FALSE),"-")</f>
        <v>-</v>
      </c>
      <c r="BZ44" s="12" t="str">
        <f>IFERROR(VLOOKUP($A44,'All Running Order working doc'!$A$4:$CO$60,BZ$100,FALSE),"-")</f>
        <v>-</v>
      </c>
      <c r="CA44" s="12" t="str">
        <f>IFERROR(VLOOKUP($A44,'All Running Order working doc'!$A$4:$CO$60,CA$100,FALSE),"-")</f>
        <v>-</v>
      </c>
      <c r="CB44" s="12" t="str">
        <f>IFERROR(VLOOKUP($A44,'All Running Order working doc'!$A$4:$CO$60,CB$100,FALSE),"-")</f>
        <v>-</v>
      </c>
      <c r="CC44" s="12" t="str">
        <f>IFERROR(VLOOKUP($A44,'All Running Order working doc'!$A$4:$CO$60,CC$100,FALSE),"-")</f>
        <v>-</v>
      </c>
      <c r="CD44" s="12" t="str">
        <f>IFERROR(VLOOKUP($A44,'All Running Order working doc'!$A$4:$CO$60,CD$100,FALSE),"-")</f>
        <v>-</v>
      </c>
      <c r="CE44" s="12" t="str">
        <f>IFERROR(VLOOKUP($A44,'All Running Order working doc'!$A$4:$CO$60,CE$100,FALSE),"-")</f>
        <v>-</v>
      </c>
      <c r="CF44" s="12" t="str">
        <f>IFERROR(VLOOKUP($A44,'All Running Order working doc'!$A$4:$CO$60,CF$100,FALSE),"-")</f>
        <v>-</v>
      </c>
      <c r="CG44" s="12" t="str">
        <f>IFERROR(VLOOKUP($A44,'All Running Order working doc'!$A$4:$CO$60,CG$100,FALSE),"-")</f>
        <v>-</v>
      </c>
      <c r="CH44" s="12" t="str">
        <f>IFERROR(VLOOKUP($A44,'All Running Order working doc'!$A$4:$CO$60,CH$100,FALSE),"-")</f>
        <v>-</v>
      </c>
      <c r="CI44" s="12" t="str">
        <f>IFERROR(VLOOKUP($A44,'All Running Order working doc'!$A$4:$CO$60,CI$100,FALSE),"-")</f>
        <v>-</v>
      </c>
      <c r="CJ44" s="12" t="str">
        <f>IFERROR(VLOOKUP($A44,'All Running Order working doc'!$A$4:$CO$60,CJ$100,FALSE),"-")</f>
        <v>-</v>
      </c>
      <c r="CK44" s="12" t="str">
        <f>IFERROR(VLOOKUP($A44,'All Running Order working doc'!$A$4:$CO$60,CK$100,FALSE),"-")</f>
        <v>-</v>
      </c>
      <c r="CL44" s="12" t="str">
        <f>IFERROR(VLOOKUP($A44,'All Running Order working doc'!$A$4:$CO$60,CL$100,FALSE),"-")</f>
        <v>-</v>
      </c>
      <c r="CM44" s="12" t="str">
        <f>IFERROR(VLOOKUP($A44,'All Running Order working doc'!$A$4:$CO$60,CM$100,FALSE),"-")</f>
        <v>-</v>
      </c>
      <c r="CN44" s="12" t="str">
        <f>IFERROR(VLOOKUP($A44,'All Running Order working doc'!$A$4:$CO$60,CN$100,FALSE),"-")</f>
        <v>-</v>
      </c>
      <c r="CQ44" s="3">
        <v>41</v>
      </c>
    </row>
    <row r="45" spans="1:95" x14ac:dyDescent="0.3">
      <c r="A45" s="3" t="str">
        <f>CONCATENATE(Constants!$B$3,CQ45,)</f>
        <v>Red Live42</v>
      </c>
      <c r="B45" s="12" t="str">
        <f>IFERROR(VLOOKUP($A45,'All Running Order working doc'!$A$4:$CO$60,B$100,FALSE),"-")</f>
        <v>-</v>
      </c>
      <c r="C45" s="12" t="str">
        <f>IFERROR(VLOOKUP($A45,'All Running Order working doc'!$A$4:$CO$60,C$100,FALSE),"-")</f>
        <v>-</v>
      </c>
      <c r="D45" s="12" t="str">
        <f>IFERROR(VLOOKUP($A45,'All Running Order working doc'!$A$4:$CO$60,D$100,FALSE),"-")</f>
        <v>-</v>
      </c>
      <c r="E45" s="12" t="str">
        <f>IFERROR(VLOOKUP($A45,'All Running Order working doc'!$A$4:$CO$60,E$100,FALSE),"-")</f>
        <v>-</v>
      </c>
      <c r="F45" s="12" t="str">
        <f>IFERROR(VLOOKUP($A45,'All Running Order working doc'!$A$4:$CO$60,F$100,FALSE),"-")</f>
        <v>-</v>
      </c>
      <c r="G45" s="12" t="str">
        <f>IFERROR(VLOOKUP($A45,'All Running Order working doc'!$A$4:$CO$60,G$100,FALSE),"-")</f>
        <v>-</v>
      </c>
      <c r="H45" s="12" t="str">
        <f>IFERROR(VLOOKUP($A45,'All Running Order working doc'!$A$4:$CO$60,H$100,FALSE),"-")</f>
        <v>-</v>
      </c>
      <c r="I45" s="12" t="str">
        <f>IFERROR(VLOOKUP($A45,'All Running Order working doc'!$A$4:$CO$60,I$100,FALSE),"-")</f>
        <v>-</v>
      </c>
      <c r="J45" s="12" t="str">
        <f>IFERROR(VLOOKUP($A45,'All Running Order working doc'!$A$4:$CO$60,J$100,FALSE),"-")</f>
        <v>-</v>
      </c>
      <c r="K45" s="12" t="str">
        <f>IFERROR(VLOOKUP($A45,'All Running Order working doc'!$A$4:$CO$60,K$100,FALSE),"-")</f>
        <v>-</v>
      </c>
      <c r="L45" s="12" t="str">
        <f>IFERROR(VLOOKUP($A45,'All Running Order working doc'!$A$4:$CO$60,L$100,FALSE),"-")</f>
        <v>-</v>
      </c>
      <c r="M45" s="12" t="str">
        <f>IFERROR(VLOOKUP($A45,'All Running Order working doc'!$A$4:$CO$60,M$100,FALSE),"-")</f>
        <v>-</v>
      </c>
      <c r="N45" s="12" t="str">
        <f>IFERROR(VLOOKUP($A45,'All Running Order working doc'!$A$4:$CO$60,N$100,FALSE),"-")</f>
        <v>-</v>
      </c>
      <c r="O45" s="12" t="str">
        <f>IFERROR(VLOOKUP($A45,'All Running Order working doc'!$A$4:$CO$60,O$100,FALSE),"-")</f>
        <v>-</v>
      </c>
      <c r="P45" s="12" t="str">
        <f>IFERROR(VLOOKUP($A45,'All Running Order working doc'!$A$4:$CO$60,P$100,FALSE),"-")</f>
        <v>-</v>
      </c>
      <c r="Q45" s="12" t="str">
        <f>IFERROR(VLOOKUP($A45,'All Running Order working doc'!$A$4:$CO$60,Q$100,FALSE),"-")</f>
        <v>-</v>
      </c>
      <c r="R45" s="12" t="str">
        <f>IFERROR(VLOOKUP($A45,'All Running Order working doc'!$A$4:$CO$60,R$100,FALSE),"-")</f>
        <v>-</v>
      </c>
      <c r="S45" s="12" t="str">
        <f>IFERROR(VLOOKUP($A45,'All Running Order working doc'!$A$4:$CO$60,S$100,FALSE),"-")</f>
        <v>-</v>
      </c>
      <c r="T45" s="12" t="str">
        <f>IFERROR(VLOOKUP($A45,'All Running Order working doc'!$A$4:$CO$60,T$100,FALSE),"-")</f>
        <v>-</v>
      </c>
      <c r="U45" s="12" t="str">
        <f>IFERROR(VLOOKUP($A45,'All Running Order working doc'!$A$4:$CO$60,U$100,FALSE),"-")</f>
        <v>-</v>
      </c>
      <c r="V45" s="12" t="str">
        <f>IFERROR(VLOOKUP($A45,'All Running Order working doc'!$A$4:$CO$60,V$100,FALSE),"-")</f>
        <v>-</v>
      </c>
      <c r="W45" s="12" t="str">
        <f>IFERROR(VLOOKUP($A45,'All Running Order working doc'!$A$4:$CO$60,W$100,FALSE),"-")</f>
        <v>-</v>
      </c>
      <c r="X45" s="12" t="str">
        <f>IFERROR(VLOOKUP($A45,'All Running Order working doc'!$A$4:$CO$60,X$100,FALSE),"-")</f>
        <v>-</v>
      </c>
      <c r="Y45" s="12" t="str">
        <f>IFERROR(VLOOKUP($A45,'All Running Order working doc'!$A$4:$CO$60,Y$100,FALSE),"-")</f>
        <v>-</v>
      </c>
      <c r="Z45" s="12" t="str">
        <f>IFERROR(VLOOKUP($A45,'All Running Order working doc'!$A$4:$CO$60,Z$100,FALSE),"-")</f>
        <v>-</v>
      </c>
      <c r="AA45" s="12" t="str">
        <f>IFERROR(VLOOKUP($A45,'All Running Order working doc'!$A$4:$CO$60,AA$100,FALSE),"-")</f>
        <v>-</v>
      </c>
      <c r="AB45" s="12" t="str">
        <f>IFERROR(VLOOKUP($A45,'All Running Order working doc'!$A$4:$CO$60,AB$100,FALSE),"-")</f>
        <v>-</v>
      </c>
      <c r="AC45" s="12" t="str">
        <f>IFERROR(VLOOKUP($A45,'All Running Order working doc'!$A$4:$CO$60,AC$100,FALSE),"-")</f>
        <v>-</v>
      </c>
      <c r="AD45" s="12" t="str">
        <f>IFERROR(VLOOKUP($A45,'All Running Order working doc'!$A$4:$CO$60,AD$100,FALSE),"-")</f>
        <v>-</v>
      </c>
      <c r="AE45" s="12" t="str">
        <f>IFERROR(VLOOKUP($A45,'All Running Order working doc'!$A$4:$CO$60,AE$100,FALSE),"-")</f>
        <v>-</v>
      </c>
      <c r="AF45" s="12" t="str">
        <f>IFERROR(VLOOKUP($A45,'All Running Order working doc'!$A$4:$CO$60,AF$100,FALSE),"-")</f>
        <v>-</v>
      </c>
      <c r="AG45" s="12" t="str">
        <f>IFERROR(VLOOKUP($A45,'All Running Order working doc'!$A$4:$CO$60,AG$100,FALSE),"-")</f>
        <v>-</v>
      </c>
      <c r="AH45" s="12" t="str">
        <f>IFERROR(VLOOKUP($A45,'All Running Order working doc'!$A$4:$CO$60,AH$100,FALSE),"-")</f>
        <v>-</v>
      </c>
      <c r="AI45" s="12" t="str">
        <f>IFERROR(VLOOKUP($A45,'All Running Order working doc'!$A$4:$CO$60,AI$100,FALSE),"-")</f>
        <v>-</v>
      </c>
      <c r="AJ45" s="12" t="str">
        <f>IFERROR(VLOOKUP($A45,'All Running Order working doc'!$A$4:$CO$60,AJ$100,FALSE),"-")</f>
        <v>-</v>
      </c>
      <c r="AK45" s="12" t="str">
        <f>IFERROR(VLOOKUP($A45,'All Running Order working doc'!$A$4:$CO$60,AK$100,FALSE),"-")</f>
        <v>-</v>
      </c>
      <c r="AL45" s="12" t="str">
        <f>IFERROR(VLOOKUP($A45,'All Running Order working doc'!$A$4:$CO$60,AL$100,FALSE),"-")</f>
        <v>-</v>
      </c>
      <c r="AM45" s="12" t="str">
        <f>IFERROR(VLOOKUP($A45,'All Running Order working doc'!$A$4:$CO$60,AM$100,FALSE),"-")</f>
        <v>-</v>
      </c>
      <c r="AN45" s="12" t="str">
        <f>IFERROR(VLOOKUP($A45,'All Running Order working doc'!$A$4:$CO$60,AN$100,FALSE),"-")</f>
        <v>-</v>
      </c>
      <c r="AO45" s="12" t="str">
        <f>IFERROR(VLOOKUP($A45,'All Running Order working doc'!$A$4:$CO$60,AO$100,FALSE),"-")</f>
        <v>-</v>
      </c>
      <c r="AP45" s="12" t="str">
        <f>IFERROR(VLOOKUP($A45,'All Running Order working doc'!$A$4:$CO$60,AP$100,FALSE),"-")</f>
        <v>-</v>
      </c>
      <c r="AQ45" s="12" t="str">
        <f>IFERROR(VLOOKUP($A45,'All Running Order working doc'!$A$4:$CO$60,AQ$100,FALSE),"-")</f>
        <v>-</v>
      </c>
      <c r="AR45" s="12" t="str">
        <f>IFERROR(VLOOKUP($A45,'All Running Order working doc'!$A$4:$CO$60,AR$100,FALSE),"-")</f>
        <v>-</v>
      </c>
      <c r="AS45" s="12" t="str">
        <f>IFERROR(VLOOKUP($A45,'All Running Order working doc'!$A$4:$CO$60,AS$100,FALSE),"-")</f>
        <v>-</v>
      </c>
      <c r="AT45" s="12" t="str">
        <f>IFERROR(VLOOKUP($A45,'All Running Order working doc'!$A$4:$CO$60,AT$100,FALSE),"-")</f>
        <v>-</v>
      </c>
      <c r="AU45" s="12" t="str">
        <f>IFERROR(VLOOKUP($A45,'All Running Order working doc'!$A$4:$CO$60,AU$100,FALSE),"-")</f>
        <v>-</v>
      </c>
      <c r="AV45" s="12" t="str">
        <f>IFERROR(VLOOKUP($A45,'All Running Order working doc'!$A$4:$CO$60,AV$100,FALSE),"-")</f>
        <v>-</v>
      </c>
      <c r="AW45" s="12" t="str">
        <f>IFERROR(VLOOKUP($A45,'All Running Order working doc'!$A$4:$CO$60,AW$100,FALSE),"-")</f>
        <v>-</v>
      </c>
      <c r="AX45" s="12" t="str">
        <f>IFERROR(VLOOKUP($A45,'All Running Order working doc'!$A$4:$CO$60,AX$100,FALSE),"-")</f>
        <v>-</v>
      </c>
      <c r="AY45" s="12" t="str">
        <f>IFERROR(VLOOKUP($A45,'All Running Order working doc'!$A$4:$CO$60,AY$100,FALSE),"-")</f>
        <v>-</v>
      </c>
      <c r="AZ45" s="12" t="str">
        <f>IFERROR(VLOOKUP($A45,'All Running Order working doc'!$A$4:$CO$60,AZ$100,FALSE),"-")</f>
        <v>-</v>
      </c>
      <c r="BA45" s="12" t="str">
        <f>IFERROR(VLOOKUP($A45,'All Running Order working doc'!$A$4:$CO$60,BA$100,FALSE),"-")</f>
        <v>-</v>
      </c>
      <c r="BB45" s="12" t="str">
        <f>IFERROR(VLOOKUP($A45,'All Running Order working doc'!$A$4:$CO$60,BB$100,FALSE),"-")</f>
        <v>-</v>
      </c>
      <c r="BC45" s="12" t="str">
        <f>IFERROR(VLOOKUP($A45,'All Running Order working doc'!$A$4:$CO$60,BC$100,FALSE),"-")</f>
        <v>-</v>
      </c>
      <c r="BD45" s="12" t="str">
        <f>IFERROR(VLOOKUP($A45,'All Running Order working doc'!$A$4:$CO$60,BD$100,FALSE),"-")</f>
        <v>-</v>
      </c>
      <c r="BE45" s="12" t="str">
        <f>IFERROR(VLOOKUP($A45,'All Running Order working doc'!$A$4:$CO$60,BE$100,FALSE),"-")</f>
        <v>-</v>
      </c>
      <c r="BF45" s="12" t="str">
        <f>IFERROR(VLOOKUP($A45,'All Running Order working doc'!$A$4:$CO$60,BF$100,FALSE),"-")</f>
        <v>-</v>
      </c>
      <c r="BG45" s="12" t="str">
        <f>IFERROR(VLOOKUP($A45,'All Running Order working doc'!$A$4:$CO$60,BG$100,FALSE),"-")</f>
        <v>-</v>
      </c>
      <c r="BH45" s="12" t="str">
        <f>IFERROR(VLOOKUP($A45,'All Running Order working doc'!$A$4:$CO$60,BH$100,FALSE),"-")</f>
        <v>-</v>
      </c>
      <c r="BI45" s="12" t="str">
        <f>IFERROR(VLOOKUP($A45,'All Running Order working doc'!$A$4:$CO$60,BI$100,FALSE),"-")</f>
        <v>-</v>
      </c>
      <c r="BJ45" s="12" t="str">
        <f>IFERROR(VLOOKUP($A45,'All Running Order working doc'!$A$4:$CO$60,BJ$100,FALSE),"-")</f>
        <v>-</v>
      </c>
      <c r="BK45" s="12" t="str">
        <f>IFERROR(VLOOKUP($A45,'All Running Order working doc'!$A$4:$CO$60,BK$100,FALSE),"-")</f>
        <v>-</v>
      </c>
      <c r="BL45" s="12" t="str">
        <f>IFERROR(VLOOKUP($A45,'All Running Order working doc'!$A$4:$CO$60,BL$100,FALSE),"-")</f>
        <v>-</v>
      </c>
      <c r="BM45" s="12" t="str">
        <f>IFERROR(VLOOKUP($A45,'All Running Order working doc'!$A$4:$CO$60,BM$100,FALSE),"-")</f>
        <v>-</v>
      </c>
      <c r="BN45" s="12" t="str">
        <f>IFERROR(VLOOKUP($A45,'All Running Order working doc'!$A$4:$CO$60,BN$100,FALSE),"-")</f>
        <v>-</v>
      </c>
      <c r="BO45" s="12" t="str">
        <f>IFERROR(VLOOKUP($A45,'All Running Order working doc'!$A$4:$CO$60,BO$100,FALSE),"-")</f>
        <v>-</v>
      </c>
      <c r="BP45" s="12" t="str">
        <f>IFERROR(VLOOKUP($A45,'All Running Order working doc'!$A$4:$CO$60,BP$100,FALSE),"-")</f>
        <v>-</v>
      </c>
      <c r="BQ45" s="12" t="str">
        <f>IFERROR(VLOOKUP($A45,'All Running Order working doc'!$A$4:$CO$60,BQ$100,FALSE),"-")</f>
        <v>-</v>
      </c>
      <c r="BR45" s="12" t="str">
        <f>IFERROR(VLOOKUP($A45,'All Running Order working doc'!$A$4:$CO$60,BR$100,FALSE),"-")</f>
        <v>-</v>
      </c>
      <c r="BS45" s="12" t="str">
        <f>IFERROR(VLOOKUP($A45,'All Running Order working doc'!$A$4:$CO$60,BS$100,FALSE),"-")</f>
        <v>-</v>
      </c>
      <c r="BT45" s="12" t="str">
        <f>IFERROR(VLOOKUP($A45,'All Running Order working doc'!$A$4:$CO$60,BT$100,FALSE),"-")</f>
        <v>-</v>
      </c>
      <c r="BU45" s="12" t="str">
        <f>IFERROR(VLOOKUP($A45,'All Running Order working doc'!$A$4:$CO$60,BU$100,FALSE),"-")</f>
        <v>-</v>
      </c>
      <c r="BV45" s="12" t="str">
        <f>IFERROR(VLOOKUP($A45,'All Running Order working doc'!$A$4:$CO$60,BV$100,FALSE),"-")</f>
        <v>-</v>
      </c>
      <c r="BW45" s="12" t="str">
        <f>IFERROR(VLOOKUP($A45,'All Running Order working doc'!$A$4:$CO$60,BW$100,FALSE),"-")</f>
        <v>-</v>
      </c>
      <c r="BX45" s="12" t="str">
        <f>IFERROR(VLOOKUP($A45,'All Running Order working doc'!$A$4:$CO$60,BX$100,FALSE),"-")</f>
        <v>-</v>
      </c>
      <c r="BY45" s="12" t="str">
        <f>IFERROR(VLOOKUP($A45,'All Running Order working doc'!$A$4:$CO$60,BY$100,FALSE),"-")</f>
        <v>-</v>
      </c>
      <c r="BZ45" s="12" t="str">
        <f>IFERROR(VLOOKUP($A45,'All Running Order working doc'!$A$4:$CO$60,BZ$100,FALSE),"-")</f>
        <v>-</v>
      </c>
      <c r="CA45" s="12" t="str">
        <f>IFERROR(VLOOKUP($A45,'All Running Order working doc'!$A$4:$CO$60,CA$100,FALSE),"-")</f>
        <v>-</v>
      </c>
      <c r="CB45" s="12" t="str">
        <f>IFERROR(VLOOKUP($A45,'All Running Order working doc'!$A$4:$CO$60,CB$100,FALSE),"-")</f>
        <v>-</v>
      </c>
      <c r="CC45" s="12" t="str">
        <f>IFERROR(VLOOKUP($A45,'All Running Order working doc'!$A$4:$CO$60,CC$100,FALSE),"-")</f>
        <v>-</v>
      </c>
      <c r="CD45" s="12" t="str">
        <f>IFERROR(VLOOKUP($A45,'All Running Order working doc'!$A$4:$CO$60,CD$100,FALSE),"-")</f>
        <v>-</v>
      </c>
      <c r="CE45" s="12" t="str">
        <f>IFERROR(VLOOKUP($A45,'All Running Order working doc'!$A$4:$CO$60,CE$100,FALSE),"-")</f>
        <v>-</v>
      </c>
      <c r="CF45" s="12" t="str">
        <f>IFERROR(VLOOKUP($A45,'All Running Order working doc'!$A$4:$CO$60,CF$100,FALSE),"-")</f>
        <v>-</v>
      </c>
      <c r="CG45" s="12" t="str">
        <f>IFERROR(VLOOKUP($A45,'All Running Order working doc'!$A$4:$CO$60,CG$100,FALSE),"-")</f>
        <v>-</v>
      </c>
      <c r="CH45" s="12" t="str">
        <f>IFERROR(VLOOKUP($A45,'All Running Order working doc'!$A$4:$CO$60,CH$100,FALSE),"-")</f>
        <v>-</v>
      </c>
      <c r="CI45" s="12" t="str">
        <f>IFERROR(VLOOKUP($A45,'All Running Order working doc'!$A$4:$CO$60,CI$100,FALSE),"-")</f>
        <v>-</v>
      </c>
      <c r="CJ45" s="12" t="str">
        <f>IFERROR(VLOOKUP($A45,'All Running Order working doc'!$A$4:$CO$60,CJ$100,FALSE),"-")</f>
        <v>-</v>
      </c>
      <c r="CK45" s="12" t="str">
        <f>IFERROR(VLOOKUP($A45,'All Running Order working doc'!$A$4:$CO$60,CK$100,FALSE),"-")</f>
        <v>-</v>
      </c>
      <c r="CL45" s="12" t="str">
        <f>IFERROR(VLOOKUP($A45,'All Running Order working doc'!$A$4:$CO$60,CL$100,FALSE),"-")</f>
        <v>-</v>
      </c>
      <c r="CM45" s="12" t="str">
        <f>IFERROR(VLOOKUP($A45,'All Running Order working doc'!$A$4:$CO$60,CM$100,FALSE),"-")</f>
        <v>-</v>
      </c>
      <c r="CN45" s="12" t="str">
        <f>IFERROR(VLOOKUP($A45,'All Running Order working doc'!$A$4:$CO$60,CN$100,FALSE),"-")</f>
        <v>-</v>
      </c>
      <c r="CQ45" s="3">
        <v>42</v>
      </c>
    </row>
    <row r="46" spans="1:95" x14ac:dyDescent="0.3">
      <c r="A46" s="3" t="str">
        <f>CONCATENATE(Constants!$B$3,CQ46,)</f>
        <v>Red Live43</v>
      </c>
      <c r="B46" s="12" t="str">
        <f>IFERROR(VLOOKUP($A46,'All Running Order working doc'!$A$4:$CO$60,B$100,FALSE),"-")</f>
        <v>-</v>
      </c>
      <c r="C46" s="12" t="str">
        <f>IFERROR(VLOOKUP($A46,'All Running Order working doc'!$A$4:$CO$60,C$100,FALSE),"-")</f>
        <v>-</v>
      </c>
      <c r="D46" s="12" t="str">
        <f>IFERROR(VLOOKUP($A46,'All Running Order working doc'!$A$4:$CO$60,D$100,FALSE),"-")</f>
        <v>-</v>
      </c>
      <c r="E46" s="12" t="str">
        <f>IFERROR(VLOOKUP($A46,'All Running Order working doc'!$A$4:$CO$60,E$100,FALSE),"-")</f>
        <v>-</v>
      </c>
      <c r="F46" s="12" t="str">
        <f>IFERROR(VLOOKUP($A46,'All Running Order working doc'!$A$4:$CO$60,F$100,FALSE),"-")</f>
        <v>-</v>
      </c>
      <c r="G46" s="12" t="str">
        <f>IFERROR(VLOOKUP($A46,'All Running Order working doc'!$A$4:$CO$60,G$100,FALSE),"-")</f>
        <v>-</v>
      </c>
      <c r="H46" s="12" t="str">
        <f>IFERROR(VLOOKUP($A46,'All Running Order working doc'!$A$4:$CO$60,H$100,FALSE),"-")</f>
        <v>-</v>
      </c>
      <c r="I46" s="12" t="str">
        <f>IFERROR(VLOOKUP($A46,'All Running Order working doc'!$A$4:$CO$60,I$100,FALSE),"-")</f>
        <v>-</v>
      </c>
      <c r="J46" s="12" t="str">
        <f>IFERROR(VLOOKUP($A46,'All Running Order working doc'!$A$4:$CO$60,J$100,FALSE),"-")</f>
        <v>-</v>
      </c>
      <c r="K46" s="12" t="str">
        <f>IFERROR(VLOOKUP($A46,'All Running Order working doc'!$A$4:$CO$60,K$100,FALSE),"-")</f>
        <v>-</v>
      </c>
      <c r="L46" s="12" t="str">
        <f>IFERROR(VLOOKUP($A46,'All Running Order working doc'!$A$4:$CO$60,L$100,FALSE),"-")</f>
        <v>-</v>
      </c>
      <c r="M46" s="12" t="str">
        <f>IFERROR(VLOOKUP($A46,'All Running Order working doc'!$A$4:$CO$60,M$100,FALSE),"-")</f>
        <v>-</v>
      </c>
      <c r="N46" s="12" t="str">
        <f>IFERROR(VLOOKUP($A46,'All Running Order working doc'!$A$4:$CO$60,N$100,FALSE),"-")</f>
        <v>-</v>
      </c>
      <c r="O46" s="12" t="str">
        <f>IFERROR(VLOOKUP($A46,'All Running Order working doc'!$A$4:$CO$60,O$100,FALSE),"-")</f>
        <v>-</v>
      </c>
      <c r="P46" s="12" t="str">
        <f>IFERROR(VLOOKUP($A46,'All Running Order working doc'!$A$4:$CO$60,P$100,FALSE),"-")</f>
        <v>-</v>
      </c>
      <c r="Q46" s="12" t="str">
        <f>IFERROR(VLOOKUP($A46,'All Running Order working doc'!$A$4:$CO$60,Q$100,FALSE),"-")</f>
        <v>-</v>
      </c>
      <c r="R46" s="12" t="str">
        <f>IFERROR(VLOOKUP($A46,'All Running Order working doc'!$A$4:$CO$60,R$100,FALSE),"-")</f>
        <v>-</v>
      </c>
      <c r="S46" s="12" t="str">
        <f>IFERROR(VLOOKUP($A46,'All Running Order working doc'!$A$4:$CO$60,S$100,FALSE),"-")</f>
        <v>-</v>
      </c>
      <c r="T46" s="12" t="str">
        <f>IFERROR(VLOOKUP($A46,'All Running Order working doc'!$A$4:$CO$60,T$100,FALSE),"-")</f>
        <v>-</v>
      </c>
      <c r="U46" s="12" t="str">
        <f>IFERROR(VLOOKUP($A46,'All Running Order working doc'!$A$4:$CO$60,U$100,FALSE),"-")</f>
        <v>-</v>
      </c>
      <c r="V46" s="12" t="str">
        <f>IFERROR(VLOOKUP($A46,'All Running Order working doc'!$A$4:$CO$60,V$100,FALSE),"-")</f>
        <v>-</v>
      </c>
      <c r="W46" s="12" t="str">
        <f>IFERROR(VLOOKUP($A46,'All Running Order working doc'!$A$4:$CO$60,W$100,FALSE),"-")</f>
        <v>-</v>
      </c>
      <c r="X46" s="12" t="str">
        <f>IFERROR(VLOOKUP($A46,'All Running Order working doc'!$A$4:$CO$60,X$100,FALSE),"-")</f>
        <v>-</v>
      </c>
      <c r="Y46" s="12" t="str">
        <f>IFERROR(VLOOKUP($A46,'All Running Order working doc'!$A$4:$CO$60,Y$100,FALSE),"-")</f>
        <v>-</v>
      </c>
      <c r="Z46" s="12" t="str">
        <f>IFERROR(VLOOKUP($A46,'All Running Order working doc'!$A$4:$CO$60,Z$100,FALSE),"-")</f>
        <v>-</v>
      </c>
      <c r="AA46" s="12" t="str">
        <f>IFERROR(VLOOKUP($A46,'All Running Order working doc'!$A$4:$CO$60,AA$100,FALSE),"-")</f>
        <v>-</v>
      </c>
      <c r="AB46" s="12" t="str">
        <f>IFERROR(VLOOKUP($A46,'All Running Order working doc'!$A$4:$CO$60,AB$100,FALSE),"-")</f>
        <v>-</v>
      </c>
      <c r="AC46" s="12" t="str">
        <f>IFERROR(VLOOKUP($A46,'All Running Order working doc'!$A$4:$CO$60,AC$100,FALSE),"-")</f>
        <v>-</v>
      </c>
      <c r="AD46" s="12" t="str">
        <f>IFERROR(VLOOKUP($A46,'All Running Order working doc'!$A$4:$CO$60,AD$100,FALSE),"-")</f>
        <v>-</v>
      </c>
      <c r="AE46" s="12" t="str">
        <f>IFERROR(VLOOKUP($A46,'All Running Order working doc'!$A$4:$CO$60,AE$100,FALSE),"-")</f>
        <v>-</v>
      </c>
      <c r="AF46" s="12" t="str">
        <f>IFERROR(VLOOKUP($A46,'All Running Order working doc'!$A$4:$CO$60,AF$100,FALSE),"-")</f>
        <v>-</v>
      </c>
      <c r="AG46" s="12" t="str">
        <f>IFERROR(VLOOKUP($A46,'All Running Order working doc'!$A$4:$CO$60,AG$100,FALSE),"-")</f>
        <v>-</v>
      </c>
      <c r="AH46" s="12" t="str">
        <f>IFERROR(VLOOKUP($A46,'All Running Order working doc'!$A$4:$CO$60,AH$100,FALSE),"-")</f>
        <v>-</v>
      </c>
      <c r="AI46" s="12" t="str">
        <f>IFERROR(VLOOKUP($A46,'All Running Order working doc'!$A$4:$CO$60,AI$100,FALSE),"-")</f>
        <v>-</v>
      </c>
      <c r="AJ46" s="12" t="str">
        <f>IFERROR(VLOOKUP($A46,'All Running Order working doc'!$A$4:$CO$60,AJ$100,FALSE),"-")</f>
        <v>-</v>
      </c>
      <c r="AK46" s="12" t="str">
        <f>IFERROR(VLOOKUP($A46,'All Running Order working doc'!$A$4:$CO$60,AK$100,FALSE),"-")</f>
        <v>-</v>
      </c>
      <c r="AL46" s="12" t="str">
        <f>IFERROR(VLOOKUP($A46,'All Running Order working doc'!$A$4:$CO$60,AL$100,FALSE),"-")</f>
        <v>-</v>
      </c>
      <c r="AM46" s="12" t="str">
        <f>IFERROR(VLOOKUP($A46,'All Running Order working doc'!$A$4:$CO$60,AM$100,FALSE),"-")</f>
        <v>-</v>
      </c>
      <c r="AN46" s="12" t="str">
        <f>IFERROR(VLOOKUP($A46,'All Running Order working doc'!$A$4:$CO$60,AN$100,FALSE),"-")</f>
        <v>-</v>
      </c>
      <c r="AO46" s="12" t="str">
        <f>IFERROR(VLOOKUP($A46,'All Running Order working doc'!$A$4:$CO$60,AO$100,FALSE),"-")</f>
        <v>-</v>
      </c>
      <c r="AP46" s="12" t="str">
        <f>IFERROR(VLOOKUP($A46,'All Running Order working doc'!$A$4:$CO$60,AP$100,FALSE),"-")</f>
        <v>-</v>
      </c>
      <c r="AQ46" s="12" t="str">
        <f>IFERROR(VLOOKUP($A46,'All Running Order working doc'!$A$4:$CO$60,AQ$100,FALSE),"-")</f>
        <v>-</v>
      </c>
      <c r="AR46" s="12" t="str">
        <f>IFERROR(VLOOKUP($A46,'All Running Order working doc'!$A$4:$CO$60,AR$100,FALSE),"-")</f>
        <v>-</v>
      </c>
      <c r="AS46" s="12" t="str">
        <f>IFERROR(VLOOKUP($A46,'All Running Order working doc'!$A$4:$CO$60,AS$100,FALSE),"-")</f>
        <v>-</v>
      </c>
      <c r="AT46" s="12" t="str">
        <f>IFERROR(VLOOKUP($A46,'All Running Order working doc'!$A$4:$CO$60,AT$100,FALSE),"-")</f>
        <v>-</v>
      </c>
      <c r="AU46" s="12" t="str">
        <f>IFERROR(VLOOKUP($A46,'All Running Order working doc'!$A$4:$CO$60,AU$100,FALSE),"-")</f>
        <v>-</v>
      </c>
      <c r="AV46" s="12" t="str">
        <f>IFERROR(VLOOKUP($A46,'All Running Order working doc'!$A$4:$CO$60,AV$100,FALSE),"-")</f>
        <v>-</v>
      </c>
      <c r="AW46" s="12" t="str">
        <f>IFERROR(VLOOKUP($A46,'All Running Order working doc'!$A$4:$CO$60,AW$100,FALSE),"-")</f>
        <v>-</v>
      </c>
      <c r="AX46" s="12" t="str">
        <f>IFERROR(VLOOKUP($A46,'All Running Order working doc'!$A$4:$CO$60,AX$100,FALSE),"-")</f>
        <v>-</v>
      </c>
      <c r="AY46" s="12" t="str">
        <f>IFERROR(VLOOKUP($A46,'All Running Order working doc'!$A$4:$CO$60,AY$100,FALSE),"-")</f>
        <v>-</v>
      </c>
      <c r="AZ46" s="12" t="str">
        <f>IFERROR(VLOOKUP($A46,'All Running Order working doc'!$A$4:$CO$60,AZ$100,FALSE),"-")</f>
        <v>-</v>
      </c>
      <c r="BA46" s="12" t="str">
        <f>IFERROR(VLOOKUP($A46,'All Running Order working doc'!$A$4:$CO$60,BA$100,FALSE),"-")</f>
        <v>-</v>
      </c>
      <c r="BB46" s="12" t="str">
        <f>IFERROR(VLOOKUP($A46,'All Running Order working doc'!$A$4:$CO$60,BB$100,FALSE),"-")</f>
        <v>-</v>
      </c>
      <c r="BC46" s="12" t="str">
        <f>IFERROR(VLOOKUP($A46,'All Running Order working doc'!$A$4:$CO$60,BC$100,FALSE),"-")</f>
        <v>-</v>
      </c>
      <c r="BD46" s="12" t="str">
        <f>IFERROR(VLOOKUP($A46,'All Running Order working doc'!$A$4:$CO$60,BD$100,FALSE),"-")</f>
        <v>-</v>
      </c>
      <c r="BE46" s="12" t="str">
        <f>IFERROR(VLOOKUP($A46,'All Running Order working doc'!$A$4:$CO$60,BE$100,FALSE),"-")</f>
        <v>-</v>
      </c>
      <c r="BF46" s="12" t="str">
        <f>IFERROR(VLOOKUP($A46,'All Running Order working doc'!$A$4:$CO$60,BF$100,FALSE),"-")</f>
        <v>-</v>
      </c>
      <c r="BG46" s="12" t="str">
        <f>IFERROR(VLOOKUP($A46,'All Running Order working doc'!$A$4:$CO$60,BG$100,FALSE),"-")</f>
        <v>-</v>
      </c>
      <c r="BH46" s="12" t="str">
        <f>IFERROR(VLOOKUP($A46,'All Running Order working doc'!$A$4:$CO$60,BH$100,FALSE),"-")</f>
        <v>-</v>
      </c>
      <c r="BI46" s="12" t="str">
        <f>IFERROR(VLOOKUP($A46,'All Running Order working doc'!$A$4:$CO$60,BI$100,FALSE),"-")</f>
        <v>-</v>
      </c>
      <c r="BJ46" s="12" t="str">
        <f>IFERROR(VLOOKUP($A46,'All Running Order working doc'!$A$4:$CO$60,BJ$100,FALSE),"-")</f>
        <v>-</v>
      </c>
      <c r="BK46" s="12" t="str">
        <f>IFERROR(VLOOKUP($A46,'All Running Order working doc'!$A$4:$CO$60,BK$100,FALSE),"-")</f>
        <v>-</v>
      </c>
      <c r="BL46" s="12" t="str">
        <f>IFERROR(VLOOKUP($A46,'All Running Order working doc'!$A$4:$CO$60,BL$100,FALSE),"-")</f>
        <v>-</v>
      </c>
      <c r="BM46" s="12" t="str">
        <f>IFERROR(VLOOKUP($A46,'All Running Order working doc'!$A$4:$CO$60,BM$100,FALSE),"-")</f>
        <v>-</v>
      </c>
      <c r="BN46" s="12" t="str">
        <f>IFERROR(VLOOKUP($A46,'All Running Order working doc'!$A$4:$CO$60,BN$100,FALSE),"-")</f>
        <v>-</v>
      </c>
      <c r="BO46" s="12" t="str">
        <f>IFERROR(VLOOKUP($A46,'All Running Order working doc'!$A$4:$CO$60,BO$100,FALSE),"-")</f>
        <v>-</v>
      </c>
      <c r="BP46" s="12" t="str">
        <f>IFERROR(VLOOKUP($A46,'All Running Order working doc'!$A$4:$CO$60,BP$100,FALSE),"-")</f>
        <v>-</v>
      </c>
      <c r="BQ46" s="12" t="str">
        <f>IFERROR(VLOOKUP($A46,'All Running Order working doc'!$A$4:$CO$60,BQ$100,FALSE),"-")</f>
        <v>-</v>
      </c>
      <c r="BR46" s="12" t="str">
        <f>IFERROR(VLOOKUP($A46,'All Running Order working doc'!$A$4:$CO$60,BR$100,FALSE),"-")</f>
        <v>-</v>
      </c>
      <c r="BS46" s="12" t="str">
        <f>IFERROR(VLOOKUP($A46,'All Running Order working doc'!$A$4:$CO$60,BS$100,FALSE),"-")</f>
        <v>-</v>
      </c>
      <c r="BT46" s="12" t="str">
        <f>IFERROR(VLOOKUP($A46,'All Running Order working doc'!$A$4:$CO$60,BT$100,FALSE),"-")</f>
        <v>-</v>
      </c>
      <c r="BU46" s="12" t="str">
        <f>IFERROR(VLOOKUP($A46,'All Running Order working doc'!$A$4:$CO$60,BU$100,FALSE),"-")</f>
        <v>-</v>
      </c>
      <c r="BV46" s="12" t="str">
        <f>IFERROR(VLOOKUP($A46,'All Running Order working doc'!$A$4:$CO$60,BV$100,FALSE),"-")</f>
        <v>-</v>
      </c>
      <c r="BW46" s="12" t="str">
        <f>IFERROR(VLOOKUP($A46,'All Running Order working doc'!$A$4:$CO$60,BW$100,FALSE),"-")</f>
        <v>-</v>
      </c>
      <c r="BX46" s="12" t="str">
        <f>IFERROR(VLOOKUP($A46,'All Running Order working doc'!$A$4:$CO$60,BX$100,FALSE),"-")</f>
        <v>-</v>
      </c>
      <c r="BY46" s="12" t="str">
        <f>IFERROR(VLOOKUP($A46,'All Running Order working doc'!$A$4:$CO$60,BY$100,FALSE),"-")</f>
        <v>-</v>
      </c>
      <c r="BZ46" s="12" t="str">
        <f>IFERROR(VLOOKUP($A46,'All Running Order working doc'!$A$4:$CO$60,BZ$100,FALSE),"-")</f>
        <v>-</v>
      </c>
      <c r="CA46" s="12" t="str">
        <f>IFERROR(VLOOKUP($A46,'All Running Order working doc'!$A$4:$CO$60,CA$100,FALSE),"-")</f>
        <v>-</v>
      </c>
      <c r="CB46" s="12" t="str">
        <f>IFERROR(VLOOKUP($A46,'All Running Order working doc'!$A$4:$CO$60,CB$100,FALSE),"-")</f>
        <v>-</v>
      </c>
      <c r="CC46" s="12" t="str">
        <f>IFERROR(VLOOKUP($A46,'All Running Order working doc'!$A$4:$CO$60,CC$100,FALSE),"-")</f>
        <v>-</v>
      </c>
      <c r="CD46" s="12" t="str">
        <f>IFERROR(VLOOKUP($A46,'All Running Order working doc'!$A$4:$CO$60,CD$100,FALSE),"-")</f>
        <v>-</v>
      </c>
      <c r="CE46" s="12" t="str">
        <f>IFERROR(VLOOKUP($A46,'All Running Order working doc'!$A$4:$CO$60,CE$100,FALSE),"-")</f>
        <v>-</v>
      </c>
      <c r="CF46" s="12" t="str">
        <f>IFERROR(VLOOKUP($A46,'All Running Order working doc'!$A$4:$CO$60,CF$100,FALSE),"-")</f>
        <v>-</v>
      </c>
      <c r="CG46" s="12" t="str">
        <f>IFERROR(VLOOKUP($A46,'All Running Order working doc'!$A$4:$CO$60,CG$100,FALSE),"-")</f>
        <v>-</v>
      </c>
      <c r="CH46" s="12" t="str">
        <f>IFERROR(VLOOKUP($A46,'All Running Order working doc'!$A$4:$CO$60,CH$100,FALSE),"-")</f>
        <v>-</v>
      </c>
      <c r="CI46" s="12" t="str">
        <f>IFERROR(VLOOKUP($A46,'All Running Order working doc'!$A$4:$CO$60,CI$100,FALSE),"-")</f>
        <v>-</v>
      </c>
      <c r="CJ46" s="12" t="str">
        <f>IFERROR(VLOOKUP($A46,'All Running Order working doc'!$A$4:$CO$60,CJ$100,FALSE),"-")</f>
        <v>-</v>
      </c>
      <c r="CK46" s="12" t="str">
        <f>IFERROR(VLOOKUP($A46,'All Running Order working doc'!$A$4:$CO$60,CK$100,FALSE),"-")</f>
        <v>-</v>
      </c>
      <c r="CL46" s="12" t="str">
        <f>IFERROR(VLOOKUP($A46,'All Running Order working doc'!$A$4:$CO$60,CL$100,FALSE),"-")</f>
        <v>-</v>
      </c>
      <c r="CM46" s="12" t="str">
        <f>IFERROR(VLOOKUP($A46,'All Running Order working doc'!$A$4:$CO$60,CM$100,FALSE),"-")</f>
        <v>-</v>
      </c>
      <c r="CN46" s="12" t="str">
        <f>IFERROR(VLOOKUP($A46,'All Running Order working doc'!$A$4:$CO$60,CN$100,FALSE),"-")</f>
        <v>-</v>
      </c>
      <c r="CQ46" s="3">
        <v>43</v>
      </c>
    </row>
    <row r="47" spans="1:95" x14ac:dyDescent="0.3">
      <c r="A47" s="3" t="str">
        <f>CONCATENATE(Constants!$B$3,CQ47,)</f>
        <v>Red Live44</v>
      </c>
      <c r="B47" s="12" t="str">
        <f>IFERROR(VLOOKUP($A47,'All Running Order working doc'!$A$4:$CO$60,B$100,FALSE),"-")</f>
        <v>-</v>
      </c>
      <c r="C47" s="12" t="str">
        <f>IFERROR(VLOOKUP($A47,'All Running Order working doc'!$A$4:$CO$60,C$100,FALSE),"-")</f>
        <v>-</v>
      </c>
      <c r="D47" s="12" t="str">
        <f>IFERROR(VLOOKUP($A47,'All Running Order working doc'!$A$4:$CO$60,D$100,FALSE),"-")</f>
        <v>-</v>
      </c>
      <c r="E47" s="12" t="str">
        <f>IFERROR(VLOOKUP($A47,'All Running Order working doc'!$A$4:$CO$60,E$100,FALSE),"-")</f>
        <v>-</v>
      </c>
      <c r="F47" s="12" t="str">
        <f>IFERROR(VLOOKUP($A47,'All Running Order working doc'!$A$4:$CO$60,F$100,FALSE),"-")</f>
        <v>-</v>
      </c>
      <c r="G47" s="12" t="str">
        <f>IFERROR(VLOOKUP($A47,'All Running Order working doc'!$A$4:$CO$60,G$100,FALSE),"-")</f>
        <v>-</v>
      </c>
      <c r="H47" s="12" t="str">
        <f>IFERROR(VLOOKUP($A47,'All Running Order working doc'!$A$4:$CO$60,H$100,FALSE),"-")</f>
        <v>-</v>
      </c>
      <c r="I47" s="12" t="str">
        <f>IFERROR(VLOOKUP($A47,'All Running Order working doc'!$A$4:$CO$60,I$100,FALSE),"-")</f>
        <v>-</v>
      </c>
      <c r="J47" s="12" t="str">
        <f>IFERROR(VLOOKUP($A47,'All Running Order working doc'!$A$4:$CO$60,J$100,FALSE),"-")</f>
        <v>-</v>
      </c>
      <c r="K47" s="12" t="str">
        <f>IFERROR(VLOOKUP($A47,'All Running Order working doc'!$A$4:$CO$60,K$100,FALSE),"-")</f>
        <v>-</v>
      </c>
      <c r="L47" s="12" t="str">
        <f>IFERROR(VLOOKUP($A47,'All Running Order working doc'!$A$4:$CO$60,L$100,FALSE),"-")</f>
        <v>-</v>
      </c>
      <c r="M47" s="12" t="str">
        <f>IFERROR(VLOOKUP($A47,'All Running Order working doc'!$A$4:$CO$60,M$100,FALSE),"-")</f>
        <v>-</v>
      </c>
      <c r="N47" s="12" t="str">
        <f>IFERROR(VLOOKUP($A47,'All Running Order working doc'!$A$4:$CO$60,N$100,FALSE),"-")</f>
        <v>-</v>
      </c>
      <c r="O47" s="12" t="str">
        <f>IFERROR(VLOOKUP($A47,'All Running Order working doc'!$A$4:$CO$60,O$100,FALSE),"-")</f>
        <v>-</v>
      </c>
      <c r="P47" s="12" t="str">
        <f>IFERROR(VLOOKUP($A47,'All Running Order working doc'!$A$4:$CO$60,P$100,FALSE),"-")</f>
        <v>-</v>
      </c>
      <c r="Q47" s="12" t="str">
        <f>IFERROR(VLOOKUP($A47,'All Running Order working doc'!$A$4:$CO$60,Q$100,FALSE),"-")</f>
        <v>-</v>
      </c>
      <c r="R47" s="12" t="str">
        <f>IFERROR(VLOOKUP($A47,'All Running Order working doc'!$A$4:$CO$60,R$100,FALSE),"-")</f>
        <v>-</v>
      </c>
      <c r="S47" s="12" t="str">
        <f>IFERROR(VLOOKUP($A47,'All Running Order working doc'!$A$4:$CO$60,S$100,FALSE),"-")</f>
        <v>-</v>
      </c>
      <c r="T47" s="12" t="str">
        <f>IFERROR(VLOOKUP($A47,'All Running Order working doc'!$A$4:$CO$60,T$100,FALSE),"-")</f>
        <v>-</v>
      </c>
      <c r="U47" s="12" t="str">
        <f>IFERROR(VLOOKUP($A47,'All Running Order working doc'!$A$4:$CO$60,U$100,FALSE),"-")</f>
        <v>-</v>
      </c>
      <c r="V47" s="12" t="str">
        <f>IFERROR(VLOOKUP($A47,'All Running Order working doc'!$A$4:$CO$60,V$100,FALSE),"-")</f>
        <v>-</v>
      </c>
      <c r="W47" s="12" t="str">
        <f>IFERROR(VLOOKUP($A47,'All Running Order working doc'!$A$4:$CO$60,W$100,FALSE),"-")</f>
        <v>-</v>
      </c>
      <c r="X47" s="12" t="str">
        <f>IFERROR(VLOOKUP($A47,'All Running Order working doc'!$A$4:$CO$60,X$100,FALSE),"-")</f>
        <v>-</v>
      </c>
      <c r="Y47" s="12" t="str">
        <f>IFERROR(VLOOKUP($A47,'All Running Order working doc'!$A$4:$CO$60,Y$100,FALSE),"-")</f>
        <v>-</v>
      </c>
      <c r="Z47" s="12" t="str">
        <f>IFERROR(VLOOKUP($A47,'All Running Order working doc'!$A$4:$CO$60,Z$100,FALSE),"-")</f>
        <v>-</v>
      </c>
      <c r="AA47" s="12" t="str">
        <f>IFERROR(VLOOKUP($A47,'All Running Order working doc'!$A$4:$CO$60,AA$100,FALSE),"-")</f>
        <v>-</v>
      </c>
      <c r="AB47" s="12" t="str">
        <f>IFERROR(VLOOKUP($A47,'All Running Order working doc'!$A$4:$CO$60,AB$100,FALSE),"-")</f>
        <v>-</v>
      </c>
      <c r="AC47" s="12" t="str">
        <f>IFERROR(VLOOKUP($A47,'All Running Order working doc'!$A$4:$CO$60,AC$100,FALSE),"-")</f>
        <v>-</v>
      </c>
      <c r="AD47" s="12" t="str">
        <f>IFERROR(VLOOKUP($A47,'All Running Order working doc'!$A$4:$CO$60,AD$100,FALSE),"-")</f>
        <v>-</v>
      </c>
      <c r="AE47" s="12" t="str">
        <f>IFERROR(VLOOKUP($A47,'All Running Order working doc'!$A$4:$CO$60,AE$100,FALSE),"-")</f>
        <v>-</v>
      </c>
      <c r="AF47" s="12" t="str">
        <f>IFERROR(VLOOKUP($A47,'All Running Order working doc'!$A$4:$CO$60,AF$100,FALSE),"-")</f>
        <v>-</v>
      </c>
      <c r="AG47" s="12" t="str">
        <f>IFERROR(VLOOKUP($A47,'All Running Order working doc'!$A$4:$CO$60,AG$100,FALSE),"-")</f>
        <v>-</v>
      </c>
      <c r="AH47" s="12" t="str">
        <f>IFERROR(VLOOKUP($A47,'All Running Order working doc'!$A$4:$CO$60,AH$100,FALSE),"-")</f>
        <v>-</v>
      </c>
      <c r="AI47" s="12" t="str">
        <f>IFERROR(VLOOKUP($A47,'All Running Order working doc'!$A$4:$CO$60,AI$100,FALSE),"-")</f>
        <v>-</v>
      </c>
      <c r="AJ47" s="12" t="str">
        <f>IFERROR(VLOOKUP($A47,'All Running Order working doc'!$A$4:$CO$60,AJ$100,FALSE),"-")</f>
        <v>-</v>
      </c>
      <c r="AK47" s="12" t="str">
        <f>IFERROR(VLOOKUP($A47,'All Running Order working doc'!$A$4:$CO$60,AK$100,FALSE),"-")</f>
        <v>-</v>
      </c>
      <c r="AL47" s="12" t="str">
        <f>IFERROR(VLOOKUP($A47,'All Running Order working doc'!$A$4:$CO$60,AL$100,FALSE),"-")</f>
        <v>-</v>
      </c>
      <c r="AM47" s="12" t="str">
        <f>IFERROR(VLOOKUP($A47,'All Running Order working doc'!$A$4:$CO$60,AM$100,FALSE),"-")</f>
        <v>-</v>
      </c>
      <c r="AN47" s="12" t="str">
        <f>IFERROR(VLOOKUP($A47,'All Running Order working doc'!$A$4:$CO$60,AN$100,FALSE),"-")</f>
        <v>-</v>
      </c>
      <c r="AO47" s="12" t="str">
        <f>IFERROR(VLOOKUP($A47,'All Running Order working doc'!$A$4:$CO$60,AO$100,FALSE),"-")</f>
        <v>-</v>
      </c>
      <c r="AP47" s="12" t="str">
        <f>IFERROR(VLOOKUP($A47,'All Running Order working doc'!$A$4:$CO$60,AP$100,FALSE),"-")</f>
        <v>-</v>
      </c>
      <c r="AQ47" s="12" t="str">
        <f>IFERROR(VLOOKUP($A47,'All Running Order working doc'!$A$4:$CO$60,AQ$100,FALSE),"-")</f>
        <v>-</v>
      </c>
      <c r="AR47" s="12" t="str">
        <f>IFERROR(VLOOKUP($A47,'All Running Order working doc'!$A$4:$CO$60,AR$100,FALSE),"-")</f>
        <v>-</v>
      </c>
      <c r="AS47" s="12" t="str">
        <f>IFERROR(VLOOKUP($A47,'All Running Order working doc'!$A$4:$CO$60,AS$100,FALSE),"-")</f>
        <v>-</v>
      </c>
      <c r="AT47" s="12" t="str">
        <f>IFERROR(VLOOKUP($A47,'All Running Order working doc'!$A$4:$CO$60,AT$100,FALSE),"-")</f>
        <v>-</v>
      </c>
      <c r="AU47" s="12" t="str">
        <f>IFERROR(VLOOKUP($A47,'All Running Order working doc'!$A$4:$CO$60,AU$100,FALSE),"-")</f>
        <v>-</v>
      </c>
      <c r="AV47" s="12" t="str">
        <f>IFERROR(VLOOKUP($A47,'All Running Order working doc'!$A$4:$CO$60,AV$100,FALSE),"-")</f>
        <v>-</v>
      </c>
      <c r="AW47" s="12" t="str">
        <f>IFERROR(VLOOKUP($A47,'All Running Order working doc'!$A$4:$CO$60,AW$100,FALSE),"-")</f>
        <v>-</v>
      </c>
      <c r="AX47" s="12" t="str">
        <f>IFERROR(VLOOKUP($A47,'All Running Order working doc'!$A$4:$CO$60,AX$100,FALSE),"-")</f>
        <v>-</v>
      </c>
      <c r="AY47" s="12" t="str">
        <f>IFERROR(VLOOKUP($A47,'All Running Order working doc'!$A$4:$CO$60,AY$100,FALSE),"-")</f>
        <v>-</v>
      </c>
      <c r="AZ47" s="12" t="str">
        <f>IFERROR(VLOOKUP($A47,'All Running Order working doc'!$A$4:$CO$60,AZ$100,FALSE),"-")</f>
        <v>-</v>
      </c>
      <c r="BA47" s="12" t="str">
        <f>IFERROR(VLOOKUP($A47,'All Running Order working doc'!$A$4:$CO$60,BA$100,FALSE),"-")</f>
        <v>-</v>
      </c>
      <c r="BB47" s="12" t="str">
        <f>IFERROR(VLOOKUP($A47,'All Running Order working doc'!$A$4:$CO$60,BB$100,FALSE),"-")</f>
        <v>-</v>
      </c>
      <c r="BC47" s="12" t="str">
        <f>IFERROR(VLOOKUP($A47,'All Running Order working doc'!$A$4:$CO$60,BC$100,FALSE),"-")</f>
        <v>-</v>
      </c>
      <c r="BD47" s="12" t="str">
        <f>IFERROR(VLOOKUP($A47,'All Running Order working doc'!$A$4:$CO$60,BD$100,FALSE),"-")</f>
        <v>-</v>
      </c>
      <c r="BE47" s="12" t="str">
        <f>IFERROR(VLOOKUP($A47,'All Running Order working doc'!$A$4:$CO$60,BE$100,FALSE),"-")</f>
        <v>-</v>
      </c>
      <c r="BF47" s="12" t="str">
        <f>IFERROR(VLOOKUP($A47,'All Running Order working doc'!$A$4:$CO$60,BF$100,FALSE),"-")</f>
        <v>-</v>
      </c>
      <c r="BG47" s="12" t="str">
        <f>IFERROR(VLOOKUP($A47,'All Running Order working doc'!$A$4:$CO$60,BG$100,FALSE),"-")</f>
        <v>-</v>
      </c>
      <c r="BH47" s="12" t="str">
        <f>IFERROR(VLOOKUP($A47,'All Running Order working doc'!$A$4:$CO$60,BH$100,FALSE),"-")</f>
        <v>-</v>
      </c>
      <c r="BI47" s="12" t="str">
        <f>IFERROR(VLOOKUP($A47,'All Running Order working doc'!$A$4:$CO$60,BI$100,FALSE),"-")</f>
        <v>-</v>
      </c>
      <c r="BJ47" s="12" t="str">
        <f>IFERROR(VLOOKUP($A47,'All Running Order working doc'!$A$4:$CO$60,BJ$100,FALSE),"-")</f>
        <v>-</v>
      </c>
      <c r="BK47" s="12" t="str">
        <f>IFERROR(VLOOKUP($A47,'All Running Order working doc'!$A$4:$CO$60,BK$100,FALSE),"-")</f>
        <v>-</v>
      </c>
      <c r="BL47" s="12" t="str">
        <f>IFERROR(VLOOKUP($A47,'All Running Order working doc'!$A$4:$CO$60,BL$100,FALSE),"-")</f>
        <v>-</v>
      </c>
      <c r="BM47" s="12" t="str">
        <f>IFERROR(VLOOKUP($A47,'All Running Order working doc'!$A$4:$CO$60,BM$100,FALSE),"-")</f>
        <v>-</v>
      </c>
      <c r="BN47" s="12" t="str">
        <f>IFERROR(VLOOKUP($A47,'All Running Order working doc'!$A$4:$CO$60,BN$100,FALSE),"-")</f>
        <v>-</v>
      </c>
      <c r="BO47" s="12" t="str">
        <f>IFERROR(VLOOKUP($A47,'All Running Order working doc'!$A$4:$CO$60,BO$100,FALSE),"-")</f>
        <v>-</v>
      </c>
      <c r="BP47" s="12" t="str">
        <f>IFERROR(VLOOKUP($A47,'All Running Order working doc'!$A$4:$CO$60,BP$100,FALSE),"-")</f>
        <v>-</v>
      </c>
      <c r="BQ47" s="12" t="str">
        <f>IFERROR(VLOOKUP($A47,'All Running Order working doc'!$A$4:$CO$60,BQ$100,FALSE),"-")</f>
        <v>-</v>
      </c>
      <c r="BR47" s="12" t="str">
        <f>IFERROR(VLOOKUP($A47,'All Running Order working doc'!$A$4:$CO$60,BR$100,FALSE),"-")</f>
        <v>-</v>
      </c>
      <c r="BS47" s="12" t="str">
        <f>IFERROR(VLOOKUP($A47,'All Running Order working doc'!$A$4:$CO$60,BS$100,FALSE),"-")</f>
        <v>-</v>
      </c>
      <c r="BT47" s="12" t="str">
        <f>IFERROR(VLOOKUP($A47,'All Running Order working doc'!$A$4:$CO$60,BT$100,FALSE),"-")</f>
        <v>-</v>
      </c>
      <c r="BU47" s="12" t="str">
        <f>IFERROR(VLOOKUP($A47,'All Running Order working doc'!$A$4:$CO$60,BU$100,FALSE),"-")</f>
        <v>-</v>
      </c>
      <c r="BV47" s="12" t="str">
        <f>IFERROR(VLOOKUP($A47,'All Running Order working doc'!$A$4:$CO$60,BV$100,FALSE),"-")</f>
        <v>-</v>
      </c>
      <c r="BW47" s="12" t="str">
        <f>IFERROR(VLOOKUP($A47,'All Running Order working doc'!$A$4:$CO$60,BW$100,FALSE),"-")</f>
        <v>-</v>
      </c>
      <c r="BX47" s="12" t="str">
        <f>IFERROR(VLOOKUP($A47,'All Running Order working doc'!$A$4:$CO$60,BX$100,FALSE),"-")</f>
        <v>-</v>
      </c>
      <c r="BY47" s="12" t="str">
        <f>IFERROR(VLOOKUP($A47,'All Running Order working doc'!$A$4:$CO$60,BY$100,FALSE),"-")</f>
        <v>-</v>
      </c>
      <c r="BZ47" s="12" t="str">
        <f>IFERROR(VLOOKUP($A47,'All Running Order working doc'!$A$4:$CO$60,BZ$100,FALSE),"-")</f>
        <v>-</v>
      </c>
      <c r="CA47" s="12" t="str">
        <f>IFERROR(VLOOKUP($A47,'All Running Order working doc'!$A$4:$CO$60,CA$100,FALSE),"-")</f>
        <v>-</v>
      </c>
      <c r="CB47" s="12" t="str">
        <f>IFERROR(VLOOKUP($A47,'All Running Order working doc'!$A$4:$CO$60,CB$100,FALSE),"-")</f>
        <v>-</v>
      </c>
      <c r="CC47" s="12" t="str">
        <f>IFERROR(VLOOKUP($A47,'All Running Order working doc'!$A$4:$CO$60,CC$100,FALSE),"-")</f>
        <v>-</v>
      </c>
      <c r="CD47" s="12" t="str">
        <f>IFERROR(VLOOKUP($A47,'All Running Order working doc'!$A$4:$CO$60,CD$100,FALSE),"-")</f>
        <v>-</v>
      </c>
      <c r="CE47" s="12" t="str">
        <f>IFERROR(VLOOKUP($A47,'All Running Order working doc'!$A$4:$CO$60,CE$100,FALSE),"-")</f>
        <v>-</v>
      </c>
      <c r="CF47" s="12" t="str">
        <f>IFERROR(VLOOKUP($A47,'All Running Order working doc'!$A$4:$CO$60,CF$100,FALSE),"-")</f>
        <v>-</v>
      </c>
      <c r="CG47" s="12" t="str">
        <f>IFERROR(VLOOKUP($A47,'All Running Order working doc'!$A$4:$CO$60,CG$100,FALSE),"-")</f>
        <v>-</v>
      </c>
      <c r="CH47" s="12" t="str">
        <f>IFERROR(VLOOKUP($A47,'All Running Order working doc'!$A$4:$CO$60,CH$100,FALSE),"-")</f>
        <v>-</v>
      </c>
      <c r="CI47" s="12" t="str">
        <f>IFERROR(VLOOKUP($A47,'All Running Order working doc'!$A$4:$CO$60,CI$100,FALSE),"-")</f>
        <v>-</v>
      </c>
      <c r="CJ47" s="12" t="str">
        <f>IFERROR(VLOOKUP($A47,'All Running Order working doc'!$A$4:$CO$60,CJ$100,FALSE),"-")</f>
        <v>-</v>
      </c>
      <c r="CK47" s="12" t="str">
        <f>IFERROR(VLOOKUP($A47,'All Running Order working doc'!$A$4:$CO$60,CK$100,FALSE),"-")</f>
        <v>-</v>
      </c>
      <c r="CL47" s="12" t="str">
        <f>IFERROR(VLOOKUP($A47,'All Running Order working doc'!$A$4:$CO$60,CL$100,FALSE),"-")</f>
        <v>-</v>
      </c>
      <c r="CM47" s="12" t="str">
        <f>IFERROR(VLOOKUP($A47,'All Running Order working doc'!$A$4:$CO$60,CM$100,FALSE),"-")</f>
        <v>-</v>
      </c>
      <c r="CN47" s="12" t="str">
        <f>IFERROR(VLOOKUP($A47,'All Running Order working doc'!$A$4:$CO$60,CN$100,FALSE),"-")</f>
        <v>-</v>
      </c>
      <c r="CQ47" s="3">
        <v>44</v>
      </c>
    </row>
    <row r="48" spans="1:95" x14ac:dyDescent="0.3">
      <c r="A48" s="3" t="str">
        <f>CONCATENATE(Constants!$B$3,CQ48,)</f>
        <v>Red Live45</v>
      </c>
      <c r="B48" s="12" t="str">
        <f>IFERROR(VLOOKUP($A48,'All Running Order working doc'!$A$4:$CO$60,B$100,FALSE),"-")</f>
        <v>-</v>
      </c>
      <c r="C48" s="12" t="str">
        <f>IFERROR(VLOOKUP($A48,'All Running Order working doc'!$A$4:$CO$60,C$100,FALSE),"-")</f>
        <v>-</v>
      </c>
      <c r="D48" s="12" t="str">
        <f>IFERROR(VLOOKUP($A48,'All Running Order working doc'!$A$4:$CO$60,D$100,FALSE),"-")</f>
        <v>-</v>
      </c>
      <c r="E48" s="12" t="str">
        <f>IFERROR(VLOOKUP($A48,'All Running Order working doc'!$A$4:$CO$60,E$100,FALSE),"-")</f>
        <v>-</v>
      </c>
      <c r="F48" s="12" t="str">
        <f>IFERROR(VLOOKUP($A48,'All Running Order working doc'!$A$4:$CO$60,F$100,FALSE),"-")</f>
        <v>-</v>
      </c>
      <c r="G48" s="12" t="str">
        <f>IFERROR(VLOOKUP($A48,'All Running Order working doc'!$A$4:$CO$60,G$100,FALSE),"-")</f>
        <v>-</v>
      </c>
      <c r="H48" s="12" t="str">
        <f>IFERROR(VLOOKUP($A48,'All Running Order working doc'!$A$4:$CO$60,H$100,FALSE),"-")</f>
        <v>-</v>
      </c>
      <c r="I48" s="12" t="str">
        <f>IFERROR(VLOOKUP($A48,'All Running Order working doc'!$A$4:$CO$60,I$100,FALSE),"-")</f>
        <v>-</v>
      </c>
      <c r="J48" s="12" t="str">
        <f>IFERROR(VLOOKUP($A48,'All Running Order working doc'!$A$4:$CO$60,J$100,FALSE),"-")</f>
        <v>-</v>
      </c>
      <c r="K48" s="12" t="str">
        <f>IFERROR(VLOOKUP($A48,'All Running Order working doc'!$A$4:$CO$60,K$100,FALSE),"-")</f>
        <v>-</v>
      </c>
      <c r="L48" s="12" t="str">
        <f>IFERROR(VLOOKUP($A48,'All Running Order working doc'!$A$4:$CO$60,L$100,FALSE),"-")</f>
        <v>-</v>
      </c>
      <c r="M48" s="12" t="str">
        <f>IFERROR(VLOOKUP($A48,'All Running Order working doc'!$A$4:$CO$60,M$100,FALSE),"-")</f>
        <v>-</v>
      </c>
      <c r="N48" s="12" t="str">
        <f>IFERROR(VLOOKUP($A48,'All Running Order working doc'!$A$4:$CO$60,N$100,FALSE),"-")</f>
        <v>-</v>
      </c>
      <c r="O48" s="12" t="str">
        <f>IFERROR(VLOOKUP($A48,'All Running Order working doc'!$A$4:$CO$60,O$100,FALSE),"-")</f>
        <v>-</v>
      </c>
      <c r="P48" s="12" t="str">
        <f>IFERROR(VLOOKUP($A48,'All Running Order working doc'!$A$4:$CO$60,P$100,FALSE),"-")</f>
        <v>-</v>
      </c>
      <c r="Q48" s="12" t="str">
        <f>IFERROR(VLOOKUP($A48,'All Running Order working doc'!$A$4:$CO$60,Q$100,FALSE),"-")</f>
        <v>-</v>
      </c>
      <c r="R48" s="12" t="str">
        <f>IFERROR(VLOOKUP($A48,'All Running Order working doc'!$A$4:$CO$60,R$100,FALSE),"-")</f>
        <v>-</v>
      </c>
      <c r="S48" s="12" t="str">
        <f>IFERROR(VLOOKUP($A48,'All Running Order working doc'!$A$4:$CO$60,S$100,FALSE),"-")</f>
        <v>-</v>
      </c>
      <c r="T48" s="12" t="str">
        <f>IFERROR(VLOOKUP($A48,'All Running Order working doc'!$A$4:$CO$60,T$100,FALSE),"-")</f>
        <v>-</v>
      </c>
      <c r="U48" s="12" t="str">
        <f>IFERROR(VLOOKUP($A48,'All Running Order working doc'!$A$4:$CO$60,U$100,FALSE),"-")</f>
        <v>-</v>
      </c>
      <c r="V48" s="12" t="str">
        <f>IFERROR(VLOOKUP($A48,'All Running Order working doc'!$A$4:$CO$60,V$100,FALSE),"-")</f>
        <v>-</v>
      </c>
      <c r="W48" s="12" t="str">
        <f>IFERROR(VLOOKUP($A48,'All Running Order working doc'!$A$4:$CO$60,W$100,FALSE),"-")</f>
        <v>-</v>
      </c>
      <c r="X48" s="12" t="str">
        <f>IFERROR(VLOOKUP($A48,'All Running Order working doc'!$A$4:$CO$60,X$100,FALSE),"-")</f>
        <v>-</v>
      </c>
      <c r="Y48" s="12" t="str">
        <f>IFERROR(VLOOKUP($A48,'All Running Order working doc'!$A$4:$CO$60,Y$100,FALSE),"-")</f>
        <v>-</v>
      </c>
      <c r="Z48" s="12" t="str">
        <f>IFERROR(VLOOKUP($A48,'All Running Order working doc'!$A$4:$CO$60,Z$100,FALSE),"-")</f>
        <v>-</v>
      </c>
      <c r="AA48" s="12" t="str">
        <f>IFERROR(VLOOKUP($A48,'All Running Order working doc'!$A$4:$CO$60,AA$100,FALSE),"-")</f>
        <v>-</v>
      </c>
      <c r="AB48" s="12" t="str">
        <f>IFERROR(VLOOKUP($A48,'All Running Order working doc'!$A$4:$CO$60,AB$100,FALSE),"-")</f>
        <v>-</v>
      </c>
      <c r="AC48" s="12" t="str">
        <f>IFERROR(VLOOKUP($A48,'All Running Order working doc'!$A$4:$CO$60,AC$100,FALSE),"-")</f>
        <v>-</v>
      </c>
      <c r="AD48" s="12" t="str">
        <f>IFERROR(VLOOKUP($A48,'All Running Order working doc'!$A$4:$CO$60,AD$100,FALSE),"-")</f>
        <v>-</v>
      </c>
      <c r="AE48" s="12" t="str">
        <f>IFERROR(VLOOKUP($A48,'All Running Order working doc'!$A$4:$CO$60,AE$100,FALSE),"-")</f>
        <v>-</v>
      </c>
      <c r="AF48" s="12" t="str">
        <f>IFERROR(VLOOKUP($A48,'All Running Order working doc'!$A$4:$CO$60,AF$100,FALSE),"-")</f>
        <v>-</v>
      </c>
      <c r="AG48" s="12" t="str">
        <f>IFERROR(VLOOKUP($A48,'All Running Order working doc'!$A$4:$CO$60,AG$100,FALSE),"-")</f>
        <v>-</v>
      </c>
      <c r="AH48" s="12" t="str">
        <f>IFERROR(VLOOKUP($A48,'All Running Order working doc'!$A$4:$CO$60,AH$100,FALSE),"-")</f>
        <v>-</v>
      </c>
      <c r="AI48" s="12" t="str">
        <f>IFERROR(VLOOKUP($A48,'All Running Order working doc'!$A$4:$CO$60,AI$100,FALSE),"-")</f>
        <v>-</v>
      </c>
      <c r="AJ48" s="12" t="str">
        <f>IFERROR(VLOOKUP($A48,'All Running Order working doc'!$A$4:$CO$60,AJ$100,FALSE),"-")</f>
        <v>-</v>
      </c>
      <c r="AK48" s="12" t="str">
        <f>IFERROR(VLOOKUP($A48,'All Running Order working doc'!$A$4:$CO$60,AK$100,FALSE),"-")</f>
        <v>-</v>
      </c>
      <c r="AL48" s="12" t="str">
        <f>IFERROR(VLOOKUP($A48,'All Running Order working doc'!$A$4:$CO$60,AL$100,FALSE),"-")</f>
        <v>-</v>
      </c>
      <c r="AM48" s="12" t="str">
        <f>IFERROR(VLOOKUP($A48,'All Running Order working doc'!$A$4:$CO$60,AM$100,FALSE),"-")</f>
        <v>-</v>
      </c>
      <c r="AN48" s="12" t="str">
        <f>IFERROR(VLOOKUP($A48,'All Running Order working doc'!$A$4:$CO$60,AN$100,FALSE),"-")</f>
        <v>-</v>
      </c>
      <c r="AO48" s="12" t="str">
        <f>IFERROR(VLOOKUP($A48,'All Running Order working doc'!$A$4:$CO$60,AO$100,FALSE),"-")</f>
        <v>-</v>
      </c>
      <c r="AP48" s="12" t="str">
        <f>IFERROR(VLOOKUP($A48,'All Running Order working doc'!$A$4:$CO$60,AP$100,FALSE),"-")</f>
        <v>-</v>
      </c>
      <c r="AQ48" s="12" t="str">
        <f>IFERROR(VLOOKUP($A48,'All Running Order working doc'!$A$4:$CO$60,AQ$100,FALSE),"-")</f>
        <v>-</v>
      </c>
      <c r="AR48" s="12" t="str">
        <f>IFERROR(VLOOKUP($A48,'All Running Order working doc'!$A$4:$CO$60,AR$100,FALSE),"-")</f>
        <v>-</v>
      </c>
      <c r="AS48" s="12" t="str">
        <f>IFERROR(VLOOKUP($A48,'All Running Order working doc'!$A$4:$CO$60,AS$100,FALSE),"-")</f>
        <v>-</v>
      </c>
      <c r="AT48" s="12" t="str">
        <f>IFERROR(VLOOKUP($A48,'All Running Order working doc'!$A$4:$CO$60,AT$100,FALSE),"-")</f>
        <v>-</v>
      </c>
      <c r="AU48" s="12" t="str">
        <f>IFERROR(VLOOKUP($A48,'All Running Order working doc'!$A$4:$CO$60,AU$100,FALSE),"-")</f>
        <v>-</v>
      </c>
      <c r="AV48" s="12" t="str">
        <f>IFERROR(VLOOKUP($A48,'All Running Order working doc'!$A$4:$CO$60,AV$100,FALSE),"-")</f>
        <v>-</v>
      </c>
      <c r="AW48" s="12" t="str">
        <f>IFERROR(VLOOKUP($A48,'All Running Order working doc'!$A$4:$CO$60,AW$100,FALSE),"-")</f>
        <v>-</v>
      </c>
      <c r="AX48" s="12" t="str">
        <f>IFERROR(VLOOKUP($A48,'All Running Order working doc'!$A$4:$CO$60,AX$100,FALSE),"-")</f>
        <v>-</v>
      </c>
      <c r="AY48" s="12" t="str">
        <f>IFERROR(VLOOKUP($A48,'All Running Order working doc'!$A$4:$CO$60,AY$100,FALSE),"-")</f>
        <v>-</v>
      </c>
      <c r="AZ48" s="12" t="str">
        <f>IFERROR(VLOOKUP($A48,'All Running Order working doc'!$A$4:$CO$60,AZ$100,FALSE),"-")</f>
        <v>-</v>
      </c>
      <c r="BA48" s="12" t="str">
        <f>IFERROR(VLOOKUP($A48,'All Running Order working doc'!$A$4:$CO$60,BA$100,FALSE),"-")</f>
        <v>-</v>
      </c>
      <c r="BB48" s="12" t="str">
        <f>IFERROR(VLOOKUP($A48,'All Running Order working doc'!$A$4:$CO$60,BB$100,FALSE),"-")</f>
        <v>-</v>
      </c>
      <c r="BC48" s="12" t="str">
        <f>IFERROR(VLOOKUP($A48,'All Running Order working doc'!$A$4:$CO$60,BC$100,FALSE),"-")</f>
        <v>-</v>
      </c>
      <c r="BD48" s="12" t="str">
        <f>IFERROR(VLOOKUP($A48,'All Running Order working doc'!$A$4:$CO$60,BD$100,FALSE),"-")</f>
        <v>-</v>
      </c>
      <c r="BE48" s="12" t="str">
        <f>IFERROR(VLOOKUP($A48,'All Running Order working doc'!$A$4:$CO$60,BE$100,FALSE),"-")</f>
        <v>-</v>
      </c>
      <c r="BF48" s="12" t="str">
        <f>IFERROR(VLOOKUP($A48,'All Running Order working doc'!$A$4:$CO$60,BF$100,FALSE),"-")</f>
        <v>-</v>
      </c>
      <c r="BG48" s="12" t="str">
        <f>IFERROR(VLOOKUP($A48,'All Running Order working doc'!$A$4:$CO$60,BG$100,FALSE),"-")</f>
        <v>-</v>
      </c>
      <c r="BH48" s="12" t="str">
        <f>IFERROR(VLOOKUP($A48,'All Running Order working doc'!$A$4:$CO$60,BH$100,FALSE),"-")</f>
        <v>-</v>
      </c>
      <c r="BI48" s="12" t="str">
        <f>IFERROR(VLOOKUP($A48,'All Running Order working doc'!$A$4:$CO$60,BI$100,FALSE),"-")</f>
        <v>-</v>
      </c>
      <c r="BJ48" s="12" t="str">
        <f>IFERROR(VLOOKUP($A48,'All Running Order working doc'!$A$4:$CO$60,BJ$100,FALSE),"-")</f>
        <v>-</v>
      </c>
      <c r="BK48" s="12" t="str">
        <f>IFERROR(VLOOKUP($A48,'All Running Order working doc'!$A$4:$CO$60,BK$100,FALSE),"-")</f>
        <v>-</v>
      </c>
      <c r="BL48" s="12" t="str">
        <f>IFERROR(VLOOKUP($A48,'All Running Order working doc'!$A$4:$CO$60,BL$100,FALSE),"-")</f>
        <v>-</v>
      </c>
      <c r="BM48" s="12" t="str">
        <f>IFERROR(VLOOKUP($A48,'All Running Order working doc'!$A$4:$CO$60,BM$100,FALSE),"-")</f>
        <v>-</v>
      </c>
      <c r="BN48" s="12" t="str">
        <f>IFERROR(VLOOKUP($A48,'All Running Order working doc'!$A$4:$CO$60,BN$100,FALSE),"-")</f>
        <v>-</v>
      </c>
      <c r="BO48" s="12" t="str">
        <f>IFERROR(VLOOKUP($A48,'All Running Order working doc'!$A$4:$CO$60,BO$100,FALSE),"-")</f>
        <v>-</v>
      </c>
      <c r="BP48" s="12" t="str">
        <f>IFERROR(VLOOKUP($A48,'All Running Order working doc'!$A$4:$CO$60,BP$100,FALSE),"-")</f>
        <v>-</v>
      </c>
      <c r="BQ48" s="12" t="str">
        <f>IFERROR(VLOOKUP($A48,'All Running Order working doc'!$A$4:$CO$60,BQ$100,FALSE),"-")</f>
        <v>-</v>
      </c>
      <c r="BR48" s="12" t="str">
        <f>IFERROR(VLOOKUP($A48,'All Running Order working doc'!$A$4:$CO$60,BR$100,FALSE),"-")</f>
        <v>-</v>
      </c>
      <c r="BS48" s="12" t="str">
        <f>IFERROR(VLOOKUP($A48,'All Running Order working doc'!$A$4:$CO$60,BS$100,FALSE),"-")</f>
        <v>-</v>
      </c>
      <c r="BT48" s="12" t="str">
        <f>IFERROR(VLOOKUP($A48,'All Running Order working doc'!$A$4:$CO$60,BT$100,FALSE),"-")</f>
        <v>-</v>
      </c>
      <c r="BU48" s="12" t="str">
        <f>IFERROR(VLOOKUP($A48,'All Running Order working doc'!$A$4:$CO$60,BU$100,FALSE),"-")</f>
        <v>-</v>
      </c>
      <c r="BV48" s="12" t="str">
        <f>IFERROR(VLOOKUP($A48,'All Running Order working doc'!$A$4:$CO$60,BV$100,FALSE),"-")</f>
        <v>-</v>
      </c>
      <c r="BW48" s="12" t="str">
        <f>IFERROR(VLOOKUP($A48,'All Running Order working doc'!$A$4:$CO$60,BW$100,FALSE),"-")</f>
        <v>-</v>
      </c>
      <c r="BX48" s="12" t="str">
        <f>IFERROR(VLOOKUP($A48,'All Running Order working doc'!$A$4:$CO$60,BX$100,FALSE),"-")</f>
        <v>-</v>
      </c>
      <c r="BY48" s="12" t="str">
        <f>IFERROR(VLOOKUP($A48,'All Running Order working doc'!$A$4:$CO$60,BY$100,FALSE),"-")</f>
        <v>-</v>
      </c>
      <c r="BZ48" s="12" t="str">
        <f>IFERROR(VLOOKUP($A48,'All Running Order working doc'!$A$4:$CO$60,BZ$100,FALSE),"-")</f>
        <v>-</v>
      </c>
      <c r="CA48" s="12" t="str">
        <f>IFERROR(VLOOKUP($A48,'All Running Order working doc'!$A$4:$CO$60,CA$100,FALSE),"-")</f>
        <v>-</v>
      </c>
      <c r="CB48" s="12" t="str">
        <f>IFERROR(VLOOKUP($A48,'All Running Order working doc'!$A$4:$CO$60,CB$100,FALSE),"-")</f>
        <v>-</v>
      </c>
      <c r="CC48" s="12" t="str">
        <f>IFERROR(VLOOKUP($A48,'All Running Order working doc'!$A$4:$CO$60,CC$100,FALSE),"-")</f>
        <v>-</v>
      </c>
      <c r="CD48" s="12" t="str">
        <f>IFERROR(VLOOKUP($A48,'All Running Order working doc'!$A$4:$CO$60,CD$100,FALSE),"-")</f>
        <v>-</v>
      </c>
      <c r="CE48" s="12" t="str">
        <f>IFERROR(VLOOKUP($A48,'All Running Order working doc'!$A$4:$CO$60,CE$100,FALSE),"-")</f>
        <v>-</v>
      </c>
      <c r="CF48" s="12" t="str">
        <f>IFERROR(VLOOKUP($A48,'All Running Order working doc'!$A$4:$CO$60,CF$100,FALSE),"-")</f>
        <v>-</v>
      </c>
      <c r="CG48" s="12" t="str">
        <f>IFERROR(VLOOKUP($A48,'All Running Order working doc'!$A$4:$CO$60,CG$100,FALSE),"-")</f>
        <v>-</v>
      </c>
      <c r="CH48" s="12" t="str">
        <f>IFERROR(VLOOKUP($A48,'All Running Order working doc'!$A$4:$CO$60,CH$100,FALSE),"-")</f>
        <v>-</v>
      </c>
      <c r="CI48" s="12" t="str">
        <f>IFERROR(VLOOKUP($A48,'All Running Order working doc'!$A$4:$CO$60,CI$100,FALSE),"-")</f>
        <v>-</v>
      </c>
      <c r="CJ48" s="12" t="str">
        <f>IFERROR(VLOOKUP($A48,'All Running Order working doc'!$A$4:$CO$60,CJ$100,FALSE),"-")</f>
        <v>-</v>
      </c>
      <c r="CK48" s="12" t="str">
        <f>IFERROR(VLOOKUP($A48,'All Running Order working doc'!$A$4:$CO$60,CK$100,FALSE),"-")</f>
        <v>-</v>
      </c>
      <c r="CL48" s="12" t="str">
        <f>IFERROR(VLOOKUP($A48,'All Running Order working doc'!$A$4:$CO$60,CL$100,FALSE),"-")</f>
        <v>-</v>
      </c>
      <c r="CM48" s="12" t="str">
        <f>IFERROR(VLOOKUP($A48,'All Running Order working doc'!$A$4:$CO$60,CM$100,FALSE),"-")</f>
        <v>-</v>
      </c>
      <c r="CN48" s="12" t="str">
        <f>IFERROR(VLOOKUP($A48,'All Running Order working doc'!$A$4:$CO$60,CN$100,FALSE),"-")</f>
        <v>-</v>
      </c>
      <c r="CQ48" s="3">
        <v>45</v>
      </c>
    </row>
    <row r="49" spans="1:95" x14ac:dyDescent="0.3">
      <c r="A49" s="3" t="str">
        <f>CONCATENATE(Constants!$B$3,CQ49,)</f>
        <v>Red Live46</v>
      </c>
      <c r="B49" s="12" t="str">
        <f>IFERROR(VLOOKUP($A49,'All Running Order working doc'!$A$4:$CO$60,B$100,FALSE),"-")</f>
        <v>-</v>
      </c>
      <c r="C49" s="12" t="str">
        <f>IFERROR(VLOOKUP($A49,'All Running Order working doc'!$A$4:$CO$60,C$100,FALSE),"-")</f>
        <v>-</v>
      </c>
      <c r="D49" s="12" t="str">
        <f>IFERROR(VLOOKUP($A49,'All Running Order working doc'!$A$4:$CO$60,D$100,FALSE),"-")</f>
        <v>-</v>
      </c>
      <c r="E49" s="12" t="str">
        <f>IFERROR(VLOOKUP($A49,'All Running Order working doc'!$A$4:$CO$60,E$100,FALSE),"-")</f>
        <v>-</v>
      </c>
      <c r="F49" s="12" t="str">
        <f>IFERROR(VLOOKUP($A49,'All Running Order working doc'!$A$4:$CO$60,F$100,FALSE),"-")</f>
        <v>-</v>
      </c>
      <c r="G49" s="12" t="str">
        <f>IFERROR(VLOOKUP($A49,'All Running Order working doc'!$A$4:$CO$60,G$100,FALSE),"-")</f>
        <v>-</v>
      </c>
      <c r="H49" s="12" t="str">
        <f>IFERROR(VLOOKUP($A49,'All Running Order working doc'!$A$4:$CO$60,H$100,FALSE),"-")</f>
        <v>-</v>
      </c>
      <c r="I49" s="12" t="str">
        <f>IFERROR(VLOOKUP($A49,'All Running Order working doc'!$A$4:$CO$60,I$100,FALSE),"-")</f>
        <v>-</v>
      </c>
      <c r="J49" s="12" t="str">
        <f>IFERROR(VLOOKUP($A49,'All Running Order working doc'!$A$4:$CO$60,J$100,FALSE),"-")</f>
        <v>-</v>
      </c>
      <c r="K49" s="12" t="str">
        <f>IFERROR(VLOOKUP($A49,'All Running Order working doc'!$A$4:$CO$60,K$100,FALSE),"-")</f>
        <v>-</v>
      </c>
      <c r="L49" s="12" t="str">
        <f>IFERROR(VLOOKUP($A49,'All Running Order working doc'!$A$4:$CO$60,L$100,FALSE),"-")</f>
        <v>-</v>
      </c>
      <c r="M49" s="12" t="str">
        <f>IFERROR(VLOOKUP($A49,'All Running Order working doc'!$A$4:$CO$60,M$100,FALSE),"-")</f>
        <v>-</v>
      </c>
      <c r="N49" s="12" t="str">
        <f>IFERROR(VLOOKUP($A49,'All Running Order working doc'!$A$4:$CO$60,N$100,FALSE),"-")</f>
        <v>-</v>
      </c>
      <c r="O49" s="12" t="str">
        <f>IFERROR(VLOOKUP($A49,'All Running Order working doc'!$A$4:$CO$60,O$100,FALSE),"-")</f>
        <v>-</v>
      </c>
      <c r="P49" s="12" t="str">
        <f>IFERROR(VLOOKUP($A49,'All Running Order working doc'!$A$4:$CO$60,P$100,FALSE),"-")</f>
        <v>-</v>
      </c>
      <c r="Q49" s="12" t="str">
        <f>IFERROR(VLOOKUP($A49,'All Running Order working doc'!$A$4:$CO$60,Q$100,FALSE),"-")</f>
        <v>-</v>
      </c>
      <c r="R49" s="12" t="str">
        <f>IFERROR(VLOOKUP($A49,'All Running Order working doc'!$A$4:$CO$60,R$100,FALSE),"-")</f>
        <v>-</v>
      </c>
      <c r="S49" s="12" t="str">
        <f>IFERROR(VLOOKUP($A49,'All Running Order working doc'!$A$4:$CO$60,S$100,FALSE),"-")</f>
        <v>-</v>
      </c>
      <c r="T49" s="12" t="str">
        <f>IFERROR(VLOOKUP($A49,'All Running Order working doc'!$A$4:$CO$60,T$100,FALSE),"-")</f>
        <v>-</v>
      </c>
      <c r="U49" s="12" t="str">
        <f>IFERROR(VLOOKUP($A49,'All Running Order working doc'!$A$4:$CO$60,U$100,FALSE),"-")</f>
        <v>-</v>
      </c>
      <c r="V49" s="12" t="str">
        <f>IFERROR(VLOOKUP($A49,'All Running Order working doc'!$A$4:$CO$60,V$100,FALSE),"-")</f>
        <v>-</v>
      </c>
      <c r="W49" s="12" t="str">
        <f>IFERROR(VLOOKUP($A49,'All Running Order working doc'!$A$4:$CO$60,W$100,FALSE),"-")</f>
        <v>-</v>
      </c>
      <c r="X49" s="12" t="str">
        <f>IFERROR(VLOOKUP($A49,'All Running Order working doc'!$A$4:$CO$60,X$100,FALSE),"-")</f>
        <v>-</v>
      </c>
      <c r="Y49" s="12" t="str">
        <f>IFERROR(VLOOKUP($A49,'All Running Order working doc'!$A$4:$CO$60,Y$100,FALSE),"-")</f>
        <v>-</v>
      </c>
      <c r="Z49" s="12" t="str">
        <f>IFERROR(VLOOKUP($A49,'All Running Order working doc'!$A$4:$CO$60,Z$100,FALSE),"-")</f>
        <v>-</v>
      </c>
      <c r="AA49" s="12" t="str">
        <f>IFERROR(VLOOKUP($A49,'All Running Order working doc'!$A$4:$CO$60,AA$100,FALSE),"-")</f>
        <v>-</v>
      </c>
      <c r="AB49" s="12" t="str">
        <f>IFERROR(VLOOKUP($A49,'All Running Order working doc'!$A$4:$CO$60,AB$100,FALSE),"-")</f>
        <v>-</v>
      </c>
      <c r="AC49" s="12" t="str">
        <f>IFERROR(VLOOKUP($A49,'All Running Order working doc'!$A$4:$CO$60,AC$100,FALSE),"-")</f>
        <v>-</v>
      </c>
      <c r="AD49" s="12" t="str">
        <f>IFERROR(VLOOKUP($A49,'All Running Order working doc'!$A$4:$CO$60,AD$100,FALSE),"-")</f>
        <v>-</v>
      </c>
      <c r="AE49" s="12" t="str">
        <f>IFERROR(VLOOKUP($A49,'All Running Order working doc'!$A$4:$CO$60,AE$100,FALSE),"-")</f>
        <v>-</v>
      </c>
      <c r="AF49" s="12" t="str">
        <f>IFERROR(VLOOKUP($A49,'All Running Order working doc'!$A$4:$CO$60,AF$100,FALSE),"-")</f>
        <v>-</v>
      </c>
      <c r="AG49" s="12" t="str">
        <f>IFERROR(VLOOKUP($A49,'All Running Order working doc'!$A$4:$CO$60,AG$100,FALSE),"-")</f>
        <v>-</v>
      </c>
      <c r="AH49" s="12" t="str">
        <f>IFERROR(VLOOKUP($A49,'All Running Order working doc'!$A$4:$CO$60,AH$100,FALSE),"-")</f>
        <v>-</v>
      </c>
      <c r="AI49" s="12" t="str">
        <f>IFERROR(VLOOKUP($A49,'All Running Order working doc'!$A$4:$CO$60,AI$100,FALSE),"-")</f>
        <v>-</v>
      </c>
      <c r="AJ49" s="12" t="str">
        <f>IFERROR(VLOOKUP($A49,'All Running Order working doc'!$A$4:$CO$60,AJ$100,FALSE),"-")</f>
        <v>-</v>
      </c>
      <c r="AK49" s="12" t="str">
        <f>IFERROR(VLOOKUP($A49,'All Running Order working doc'!$A$4:$CO$60,AK$100,FALSE),"-")</f>
        <v>-</v>
      </c>
      <c r="AL49" s="12" t="str">
        <f>IFERROR(VLOOKUP($A49,'All Running Order working doc'!$A$4:$CO$60,AL$100,FALSE),"-")</f>
        <v>-</v>
      </c>
      <c r="AM49" s="12" t="str">
        <f>IFERROR(VLOOKUP($A49,'All Running Order working doc'!$A$4:$CO$60,AM$100,FALSE),"-")</f>
        <v>-</v>
      </c>
      <c r="AN49" s="12" t="str">
        <f>IFERROR(VLOOKUP($A49,'All Running Order working doc'!$A$4:$CO$60,AN$100,FALSE),"-")</f>
        <v>-</v>
      </c>
      <c r="AO49" s="12" t="str">
        <f>IFERROR(VLOOKUP($A49,'All Running Order working doc'!$A$4:$CO$60,AO$100,FALSE),"-")</f>
        <v>-</v>
      </c>
      <c r="AP49" s="12" t="str">
        <f>IFERROR(VLOOKUP($A49,'All Running Order working doc'!$A$4:$CO$60,AP$100,FALSE),"-")</f>
        <v>-</v>
      </c>
      <c r="AQ49" s="12" t="str">
        <f>IFERROR(VLOOKUP($A49,'All Running Order working doc'!$A$4:$CO$60,AQ$100,FALSE),"-")</f>
        <v>-</v>
      </c>
      <c r="AR49" s="12" t="str">
        <f>IFERROR(VLOOKUP($A49,'All Running Order working doc'!$A$4:$CO$60,AR$100,FALSE),"-")</f>
        <v>-</v>
      </c>
      <c r="AS49" s="12" t="str">
        <f>IFERROR(VLOOKUP($A49,'All Running Order working doc'!$A$4:$CO$60,AS$100,FALSE),"-")</f>
        <v>-</v>
      </c>
      <c r="AT49" s="12" t="str">
        <f>IFERROR(VLOOKUP($A49,'All Running Order working doc'!$A$4:$CO$60,AT$100,FALSE),"-")</f>
        <v>-</v>
      </c>
      <c r="AU49" s="12" t="str">
        <f>IFERROR(VLOOKUP($A49,'All Running Order working doc'!$A$4:$CO$60,AU$100,FALSE),"-")</f>
        <v>-</v>
      </c>
      <c r="AV49" s="12" t="str">
        <f>IFERROR(VLOOKUP($A49,'All Running Order working doc'!$A$4:$CO$60,AV$100,FALSE),"-")</f>
        <v>-</v>
      </c>
      <c r="AW49" s="12" t="str">
        <f>IFERROR(VLOOKUP($A49,'All Running Order working doc'!$A$4:$CO$60,AW$100,FALSE),"-")</f>
        <v>-</v>
      </c>
      <c r="AX49" s="12" t="str">
        <f>IFERROR(VLOOKUP($A49,'All Running Order working doc'!$A$4:$CO$60,AX$100,FALSE),"-")</f>
        <v>-</v>
      </c>
      <c r="AY49" s="12" t="str">
        <f>IFERROR(VLOOKUP($A49,'All Running Order working doc'!$A$4:$CO$60,AY$100,FALSE),"-")</f>
        <v>-</v>
      </c>
      <c r="AZ49" s="12" t="str">
        <f>IFERROR(VLOOKUP($A49,'All Running Order working doc'!$A$4:$CO$60,AZ$100,FALSE),"-")</f>
        <v>-</v>
      </c>
      <c r="BA49" s="12" t="str">
        <f>IFERROR(VLOOKUP($A49,'All Running Order working doc'!$A$4:$CO$60,BA$100,FALSE),"-")</f>
        <v>-</v>
      </c>
      <c r="BB49" s="12" t="str">
        <f>IFERROR(VLOOKUP($A49,'All Running Order working doc'!$A$4:$CO$60,BB$100,FALSE),"-")</f>
        <v>-</v>
      </c>
      <c r="BC49" s="12" t="str">
        <f>IFERROR(VLOOKUP($A49,'All Running Order working doc'!$A$4:$CO$60,BC$100,FALSE),"-")</f>
        <v>-</v>
      </c>
      <c r="BD49" s="12" t="str">
        <f>IFERROR(VLOOKUP($A49,'All Running Order working doc'!$A$4:$CO$60,BD$100,FALSE),"-")</f>
        <v>-</v>
      </c>
      <c r="BE49" s="12" t="str">
        <f>IFERROR(VLOOKUP($A49,'All Running Order working doc'!$A$4:$CO$60,BE$100,FALSE),"-")</f>
        <v>-</v>
      </c>
      <c r="BF49" s="12" t="str">
        <f>IFERROR(VLOOKUP($A49,'All Running Order working doc'!$A$4:$CO$60,BF$100,FALSE),"-")</f>
        <v>-</v>
      </c>
      <c r="BG49" s="12" t="str">
        <f>IFERROR(VLOOKUP($A49,'All Running Order working doc'!$A$4:$CO$60,BG$100,FALSE),"-")</f>
        <v>-</v>
      </c>
      <c r="BH49" s="12" t="str">
        <f>IFERROR(VLOOKUP($A49,'All Running Order working doc'!$A$4:$CO$60,BH$100,FALSE),"-")</f>
        <v>-</v>
      </c>
      <c r="BI49" s="12" t="str">
        <f>IFERROR(VLOOKUP($A49,'All Running Order working doc'!$A$4:$CO$60,BI$100,FALSE),"-")</f>
        <v>-</v>
      </c>
      <c r="BJ49" s="12" t="str">
        <f>IFERROR(VLOOKUP($A49,'All Running Order working doc'!$A$4:$CO$60,BJ$100,FALSE),"-")</f>
        <v>-</v>
      </c>
      <c r="BK49" s="12" t="str">
        <f>IFERROR(VLOOKUP($A49,'All Running Order working doc'!$A$4:$CO$60,BK$100,FALSE),"-")</f>
        <v>-</v>
      </c>
      <c r="BL49" s="12" t="str">
        <f>IFERROR(VLOOKUP($A49,'All Running Order working doc'!$A$4:$CO$60,BL$100,FALSE),"-")</f>
        <v>-</v>
      </c>
      <c r="BM49" s="12" t="str">
        <f>IFERROR(VLOOKUP($A49,'All Running Order working doc'!$A$4:$CO$60,BM$100,FALSE),"-")</f>
        <v>-</v>
      </c>
      <c r="BN49" s="12" t="str">
        <f>IFERROR(VLOOKUP($A49,'All Running Order working doc'!$A$4:$CO$60,BN$100,FALSE),"-")</f>
        <v>-</v>
      </c>
      <c r="BO49" s="12" t="str">
        <f>IFERROR(VLOOKUP($A49,'All Running Order working doc'!$A$4:$CO$60,BO$100,FALSE),"-")</f>
        <v>-</v>
      </c>
      <c r="BP49" s="12" t="str">
        <f>IFERROR(VLOOKUP($A49,'All Running Order working doc'!$A$4:$CO$60,BP$100,FALSE),"-")</f>
        <v>-</v>
      </c>
      <c r="BQ49" s="12" t="str">
        <f>IFERROR(VLOOKUP($A49,'All Running Order working doc'!$A$4:$CO$60,BQ$100,FALSE),"-")</f>
        <v>-</v>
      </c>
      <c r="BR49" s="12" t="str">
        <f>IFERROR(VLOOKUP($A49,'All Running Order working doc'!$A$4:$CO$60,BR$100,FALSE),"-")</f>
        <v>-</v>
      </c>
      <c r="BS49" s="12" t="str">
        <f>IFERROR(VLOOKUP($A49,'All Running Order working doc'!$A$4:$CO$60,BS$100,FALSE),"-")</f>
        <v>-</v>
      </c>
      <c r="BT49" s="12" t="str">
        <f>IFERROR(VLOOKUP($A49,'All Running Order working doc'!$A$4:$CO$60,BT$100,FALSE),"-")</f>
        <v>-</v>
      </c>
      <c r="BU49" s="12" t="str">
        <f>IFERROR(VLOOKUP($A49,'All Running Order working doc'!$A$4:$CO$60,BU$100,FALSE),"-")</f>
        <v>-</v>
      </c>
      <c r="BV49" s="12" t="str">
        <f>IFERROR(VLOOKUP($A49,'All Running Order working doc'!$A$4:$CO$60,BV$100,FALSE),"-")</f>
        <v>-</v>
      </c>
      <c r="BW49" s="12" t="str">
        <f>IFERROR(VLOOKUP($A49,'All Running Order working doc'!$A$4:$CO$60,BW$100,FALSE),"-")</f>
        <v>-</v>
      </c>
      <c r="BX49" s="12" t="str">
        <f>IFERROR(VLOOKUP($A49,'All Running Order working doc'!$A$4:$CO$60,BX$100,FALSE),"-")</f>
        <v>-</v>
      </c>
      <c r="BY49" s="12" t="str">
        <f>IFERROR(VLOOKUP($A49,'All Running Order working doc'!$A$4:$CO$60,BY$100,FALSE),"-")</f>
        <v>-</v>
      </c>
      <c r="BZ49" s="12" t="str">
        <f>IFERROR(VLOOKUP($A49,'All Running Order working doc'!$A$4:$CO$60,BZ$100,FALSE),"-")</f>
        <v>-</v>
      </c>
      <c r="CA49" s="12" t="str">
        <f>IFERROR(VLOOKUP($A49,'All Running Order working doc'!$A$4:$CO$60,CA$100,FALSE),"-")</f>
        <v>-</v>
      </c>
      <c r="CB49" s="12" t="str">
        <f>IFERROR(VLOOKUP($A49,'All Running Order working doc'!$A$4:$CO$60,CB$100,FALSE),"-")</f>
        <v>-</v>
      </c>
      <c r="CC49" s="12" t="str">
        <f>IFERROR(VLOOKUP($A49,'All Running Order working doc'!$A$4:$CO$60,CC$100,FALSE),"-")</f>
        <v>-</v>
      </c>
      <c r="CD49" s="12" t="str">
        <f>IFERROR(VLOOKUP($A49,'All Running Order working doc'!$A$4:$CO$60,CD$100,FALSE),"-")</f>
        <v>-</v>
      </c>
      <c r="CE49" s="12" t="str">
        <f>IFERROR(VLOOKUP($A49,'All Running Order working doc'!$A$4:$CO$60,CE$100,FALSE),"-")</f>
        <v>-</v>
      </c>
      <c r="CF49" s="12" t="str">
        <f>IFERROR(VLOOKUP($A49,'All Running Order working doc'!$A$4:$CO$60,CF$100,FALSE),"-")</f>
        <v>-</v>
      </c>
      <c r="CG49" s="12" t="str">
        <f>IFERROR(VLOOKUP($A49,'All Running Order working doc'!$A$4:$CO$60,CG$100,FALSE),"-")</f>
        <v>-</v>
      </c>
      <c r="CH49" s="12" t="str">
        <f>IFERROR(VLOOKUP($A49,'All Running Order working doc'!$A$4:$CO$60,CH$100,FALSE),"-")</f>
        <v>-</v>
      </c>
      <c r="CI49" s="12" t="str">
        <f>IFERROR(VLOOKUP($A49,'All Running Order working doc'!$A$4:$CO$60,CI$100,FALSE),"-")</f>
        <v>-</v>
      </c>
      <c r="CJ49" s="12" t="str">
        <f>IFERROR(VLOOKUP($A49,'All Running Order working doc'!$A$4:$CO$60,CJ$100,FALSE),"-")</f>
        <v>-</v>
      </c>
      <c r="CK49" s="12" t="str">
        <f>IFERROR(VLOOKUP($A49,'All Running Order working doc'!$A$4:$CO$60,CK$100,FALSE),"-")</f>
        <v>-</v>
      </c>
      <c r="CL49" s="12" t="str">
        <f>IFERROR(VLOOKUP($A49,'All Running Order working doc'!$A$4:$CO$60,CL$100,FALSE),"-")</f>
        <v>-</v>
      </c>
      <c r="CM49" s="12" t="str">
        <f>IFERROR(VLOOKUP($A49,'All Running Order working doc'!$A$4:$CO$60,CM$100,FALSE),"-")</f>
        <v>-</v>
      </c>
      <c r="CN49" s="12" t="str">
        <f>IFERROR(VLOOKUP($A49,'All Running Order working doc'!$A$4:$CO$60,CN$100,FALSE),"-")</f>
        <v>-</v>
      </c>
      <c r="CQ49" s="3">
        <v>46</v>
      </c>
    </row>
    <row r="50" spans="1:95" x14ac:dyDescent="0.3">
      <c r="A50" s="3" t="str">
        <f>CONCATENATE(Constants!$B$3,CQ50,)</f>
        <v>Red Live47</v>
      </c>
      <c r="B50" s="12" t="str">
        <f>IFERROR(VLOOKUP($A50,'All Running Order working doc'!$A$4:$CO$60,B$100,FALSE),"-")</f>
        <v>-</v>
      </c>
      <c r="C50" s="12" t="str">
        <f>IFERROR(VLOOKUP($A50,'All Running Order working doc'!$A$4:$CO$60,C$100,FALSE),"-")</f>
        <v>-</v>
      </c>
      <c r="D50" s="12" t="str">
        <f>IFERROR(VLOOKUP($A50,'All Running Order working doc'!$A$4:$CO$60,D$100,FALSE),"-")</f>
        <v>-</v>
      </c>
      <c r="E50" s="12" t="str">
        <f>IFERROR(VLOOKUP($A50,'All Running Order working doc'!$A$4:$CO$60,E$100,FALSE),"-")</f>
        <v>-</v>
      </c>
      <c r="F50" s="12" t="str">
        <f>IFERROR(VLOOKUP($A50,'All Running Order working doc'!$A$4:$CO$60,F$100,FALSE),"-")</f>
        <v>-</v>
      </c>
      <c r="G50" s="12" t="str">
        <f>IFERROR(VLOOKUP($A50,'All Running Order working doc'!$A$4:$CO$60,G$100,FALSE),"-")</f>
        <v>-</v>
      </c>
      <c r="H50" s="12" t="str">
        <f>IFERROR(VLOOKUP($A50,'All Running Order working doc'!$A$4:$CO$60,H$100,FALSE),"-")</f>
        <v>-</v>
      </c>
      <c r="I50" s="12" t="str">
        <f>IFERROR(VLOOKUP($A50,'All Running Order working doc'!$A$4:$CO$60,I$100,FALSE),"-")</f>
        <v>-</v>
      </c>
      <c r="J50" s="12" t="str">
        <f>IFERROR(VLOOKUP($A50,'All Running Order working doc'!$A$4:$CO$60,J$100,FALSE),"-")</f>
        <v>-</v>
      </c>
      <c r="K50" s="12" t="str">
        <f>IFERROR(VLOOKUP($A50,'All Running Order working doc'!$A$4:$CO$60,K$100,FALSE),"-")</f>
        <v>-</v>
      </c>
      <c r="L50" s="12" t="str">
        <f>IFERROR(VLOOKUP($A50,'All Running Order working doc'!$A$4:$CO$60,L$100,FALSE),"-")</f>
        <v>-</v>
      </c>
      <c r="M50" s="12" t="str">
        <f>IFERROR(VLOOKUP($A50,'All Running Order working doc'!$A$4:$CO$60,M$100,FALSE),"-")</f>
        <v>-</v>
      </c>
      <c r="N50" s="12" t="str">
        <f>IFERROR(VLOOKUP($A50,'All Running Order working doc'!$A$4:$CO$60,N$100,FALSE),"-")</f>
        <v>-</v>
      </c>
      <c r="O50" s="12" t="str">
        <f>IFERROR(VLOOKUP($A50,'All Running Order working doc'!$A$4:$CO$60,O$100,FALSE),"-")</f>
        <v>-</v>
      </c>
      <c r="P50" s="12" t="str">
        <f>IFERROR(VLOOKUP($A50,'All Running Order working doc'!$A$4:$CO$60,P$100,FALSE),"-")</f>
        <v>-</v>
      </c>
      <c r="Q50" s="12" t="str">
        <f>IFERROR(VLOOKUP($A50,'All Running Order working doc'!$A$4:$CO$60,Q$100,FALSE),"-")</f>
        <v>-</v>
      </c>
      <c r="R50" s="12" t="str">
        <f>IFERROR(VLOOKUP($A50,'All Running Order working doc'!$A$4:$CO$60,R$100,FALSE),"-")</f>
        <v>-</v>
      </c>
      <c r="S50" s="12" t="str">
        <f>IFERROR(VLOOKUP($A50,'All Running Order working doc'!$A$4:$CO$60,S$100,FALSE),"-")</f>
        <v>-</v>
      </c>
      <c r="T50" s="12" t="str">
        <f>IFERROR(VLOOKUP($A50,'All Running Order working doc'!$A$4:$CO$60,T$100,FALSE),"-")</f>
        <v>-</v>
      </c>
      <c r="U50" s="12" t="str">
        <f>IFERROR(VLOOKUP($A50,'All Running Order working doc'!$A$4:$CO$60,U$100,FALSE),"-")</f>
        <v>-</v>
      </c>
      <c r="V50" s="12" t="str">
        <f>IFERROR(VLOOKUP($A50,'All Running Order working doc'!$A$4:$CO$60,V$100,FALSE),"-")</f>
        <v>-</v>
      </c>
      <c r="W50" s="12" t="str">
        <f>IFERROR(VLOOKUP($A50,'All Running Order working doc'!$A$4:$CO$60,W$100,FALSE),"-")</f>
        <v>-</v>
      </c>
      <c r="X50" s="12" t="str">
        <f>IFERROR(VLOOKUP($A50,'All Running Order working doc'!$A$4:$CO$60,X$100,FALSE),"-")</f>
        <v>-</v>
      </c>
      <c r="Y50" s="12" t="str">
        <f>IFERROR(VLOOKUP($A50,'All Running Order working doc'!$A$4:$CO$60,Y$100,FALSE),"-")</f>
        <v>-</v>
      </c>
      <c r="Z50" s="12" t="str">
        <f>IFERROR(VLOOKUP($A50,'All Running Order working doc'!$A$4:$CO$60,Z$100,FALSE),"-")</f>
        <v>-</v>
      </c>
      <c r="AA50" s="12" t="str">
        <f>IFERROR(VLOOKUP($A50,'All Running Order working doc'!$A$4:$CO$60,AA$100,FALSE),"-")</f>
        <v>-</v>
      </c>
      <c r="AB50" s="12" t="str">
        <f>IFERROR(VLOOKUP($A50,'All Running Order working doc'!$A$4:$CO$60,AB$100,FALSE),"-")</f>
        <v>-</v>
      </c>
      <c r="AC50" s="12" t="str">
        <f>IFERROR(VLOOKUP($A50,'All Running Order working doc'!$A$4:$CO$60,AC$100,FALSE),"-")</f>
        <v>-</v>
      </c>
      <c r="AD50" s="12" t="str">
        <f>IFERROR(VLOOKUP($A50,'All Running Order working doc'!$A$4:$CO$60,AD$100,FALSE),"-")</f>
        <v>-</v>
      </c>
      <c r="AE50" s="12" t="str">
        <f>IFERROR(VLOOKUP($A50,'All Running Order working doc'!$A$4:$CO$60,AE$100,FALSE),"-")</f>
        <v>-</v>
      </c>
      <c r="AF50" s="12" t="str">
        <f>IFERROR(VLOOKUP($A50,'All Running Order working doc'!$A$4:$CO$60,AF$100,FALSE),"-")</f>
        <v>-</v>
      </c>
      <c r="AG50" s="12" t="str">
        <f>IFERROR(VLOOKUP($A50,'All Running Order working doc'!$A$4:$CO$60,AG$100,FALSE),"-")</f>
        <v>-</v>
      </c>
      <c r="AH50" s="12" t="str">
        <f>IFERROR(VLOOKUP($A50,'All Running Order working doc'!$A$4:$CO$60,AH$100,FALSE),"-")</f>
        <v>-</v>
      </c>
      <c r="AI50" s="12" t="str">
        <f>IFERROR(VLOOKUP($A50,'All Running Order working doc'!$A$4:$CO$60,AI$100,FALSE),"-")</f>
        <v>-</v>
      </c>
      <c r="AJ50" s="12" t="str">
        <f>IFERROR(VLOOKUP($A50,'All Running Order working doc'!$A$4:$CO$60,AJ$100,FALSE),"-")</f>
        <v>-</v>
      </c>
      <c r="AK50" s="12" t="str">
        <f>IFERROR(VLOOKUP($A50,'All Running Order working doc'!$A$4:$CO$60,AK$100,FALSE),"-")</f>
        <v>-</v>
      </c>
      <c r="AL50" s="12" t="str">
        <f>IFERROR(VLOOKUP($A50,'All Running Order working doc'!$A$4:$CO$60,AL$100,FALSE),"-")</f>
        <v>-</v>
      </c>
      <c r="AM50" s="12" t="str">
        <f>IFERROR(VLOOKUP($A50,'All Running Order working doc'!$A$4:$CO$60,AM$100,FALSE),"-")</f>
        <v>-</v>
      </c>
      <c r="AN50" s="12" t="str">
        <f>IFERROR(VLOOKUP($A50,'All Running Order working doc'!$A$4:$CO$60,AN$100,FALSE),"-")</f>
        <v>-</v>
      </c>
      <c r="AO50" s="12" t="str">
        <f>IFERROR(VLOOKUP($A50,'All Running Order working doc'!$A$4:$CO$60,AO$100,FALSE),"-")</f>
        <v>-</v>
      </c>
      <c r="AP50" s="12" t="str">
        <f>IFERROR(VLOOKUP($A50,'All Running Order working doc'!$A$4:$CO$60,AP$100,FALSE),"-")</f>
        <v>-</v>
      </c>
      <c r="AQ50" s="12" t="str">
        <f>IFERROR(VLOOKUP($A50,'All Running Order working doc'!$A$4:$CO$60,AQ$100,FALSE),"-")</f>
        <v>-</v>
      </c>
      <c r="AR50" s="12" t="str">
        <f>IFERROR(VLOOKUP($A50,'All Running Order working doc'!$A$4:$CO$60,AR$100,FALSE),"-")</f>
        <v>-</v>
      </c>
      <c r="AS50" s="12" t="str">
        <f>IFERROR(VLOOKUP($A50,'All Running Order working doc'!$A$4:$CO$60,AS$100,FALSE),"-")</f>
        <v>-</v>
      </c>
      <c r="AT50" s="12" t="str">
        <f>IFERROR(VLOOKUP($A50,'All Running Order working doc'!$A$4:$CO$60,AT$100,FALSE),"-")</f>
        <v>-</v>
      </c>
      <c r="AU50" s="12" t="str">
        <f>IFERROR(VLOOKUP($A50,'All Running Order working doc'!$A$4:$CO$60,AU$100,FALSE),"-")</f>
        <v>-</v>
      </c>
      <c r="AV50" s="12" t="str">
        <f>IFERROR(VLOOKUP($A50,'All Running Order working doc'!$A$4:$CO$60,AV$100,FALSE),"-")</f>
        <v>-</v>
      </c>
      <c r="AW50" s="12" t="str">
        <f>IFERROR(VLOOKUP($A50,'All Running Order working doc'!$A$4:$CO$60,AW$100,FALSE),"-")</f>
        <v>-</v>
      </c>
      <c r="AX50" s="12" t="str">
        <f>IFERROR(VLOOKUP($A50,'All Running Order working doc'!$A$4:$CO$60,AX$100,FALSE),"-")</f>
        <v>-</v>
      </c>
      <c r="AY50" s="12" t="str">
        <f>IFERROR(VLOOKUP($A50,'All Running Order working doc'!$A$4:$CO$60,AY$100,FALSE),"-")</f>
        <v>-</v>
      </c>
      <c r="AZ50" s="12" t="str">
        <f>IFERROR(VLOOKUP($A50,'All Running Order working doc'!$A$4:$CO$60,AZ$100,FALSE),"-")</f>
        <v>-</v>
      </c>
      <c r="BA50" s="12" t="str">
        <f>IFERROR(VLOOKUP($A50,'All Running Order working doc'!$A$4:$CO$60,BA$100,FALSE),"-")</f>
        <v>-</v>
      </c>
      <c r="BB50" s="12" t="str">
        <f>IFERROR(VLOOKUP($A50,'All Running Order working doc'!$A$4:$CO$60,BB$100,FALSE),"-")</f>
        <v>-</v>
      </c>
      <c r="BC50" s="12" t="str">
        <f>IFERROR(VLOOKUP($A50,'All Running Order working doc'!$A$4:$CO$60,BC$100,FALSE),"-")</f>
        <v>-</v>
      </c>
      <c r="BD50" s="12" t="str">
        <f>IFERROR(VLOOKUP($A50,'All Running Order working doc'!$A$4:$CO$60,BD$100,FALSE),"-")</f>
        <v>-</v>
      </c>
      <c r="BE50" s="12" t="str">
        <f>IFERROR(VLOOKUP($A50,'All Running Order working doc'!$A$4:$CO$60,BE$100,FALSE),"-")</f>
        <v>-</v>
      </c>
      <c r="BF50" s="12" t="str">
        <f>IFERROR(VLOOKUP($A50,'All Running Order working doc'!$A$4:$CO$60,BF$100,FALSE),"-")</f>
        <v>-</v>
      </c>
      <c r="BG50" s="12" t="str">
        <f>IFERROR(VLOOKUP($A50,'All Running Order working doc'!$A$4:$CO$60,BG$100,FALSE),"-")</f>
        <v>-</v>
      </c>
      <c r="BH50" s="12" t="str">
        <f>IFERROR(VLOOKUP($A50,'All Running Order working doc'!$A$4:$CO$60,BH$100,FALSE),"-")</f>
        <v>-</v>
      </c>
      <c r="BI50" s="12" t="str">
        <f>IFERROR(VLOOKUP($A50,'All Running Order working doc'!$A$4:$CO$60,BI$100,FALSE),"-")</f>
        <v>-</v>
      </c>
      <c r="BJ50" s="12" t="str">
        <f>IFERROR(VLOOKUP($A50,'All Running Order working doc'!$A$4:$CO$60,BJ$100,FALSE),"-")</f>
        <v>-</v>
      </c>
      <c r="BK50" s="12" t="str">
        <f>IFERROR(VLOOKUP($A50,'All Running Order working doc'!$A$4:$CO$60,BK$100,FALSE),"-")</f>
        <v>-</v>
      </c>
      <c r="BL50" s="12" t="str">
        <f>IFERROR(VLOOKUP($A50,'All Running Order working doc'!$A$4:$CO$60,BL$100,FALSE),"-")</f>
        <v>-</v>
      </c>
      <c r="BM50" s="12" t="str">
        <f>IFERROR(VLOOKUP($A50,'All Running Order working doc'!$A$4:$CO$60,BM$100,FALSE),"-")</f>
        <v>-</v>
      </c>
      <c r="BN50" s="12" t="str">
        <f>IFERROR(VLOOKUP($A50,'All Running Order working doc'!$A$4:$CO$60,BN$100,FALSE),"-")</f>
        <v>-</v>
      </c>
      <c r="BO50" s="12" t="str">
        <f>IFERROR(VLOOKUP($A50,'All Running Order working doc'!$A$4:$CO$60,BO$100,FALSE),"-")</f>
        <v>-</v>
      </c>
      <c r="BP50" s="12" t="str">
        <f>IFERROR(VLOOKUP($A50,'All Running Order working doc'!$A$4:$CO$60,BP$100,FALSE),"-")</f>
        <v>-</v>
      </c>
      <c r="BQ50" s="12" t="str">
        <f>IFERROR(VLOOKUP($A50,'All Running Order working doc'!$A$4:$CO$60,BQ$100,FALSE),"-")</f>
        <v>-</v>
      </c>
      <c r="BR50" s="12" t="str">
        <f>IFERROR(VLOOKUP($A50,'All Running Order working doc'!$A$4:$CO$60,BR$100,FALSE),"-")</f>
        <v>-</v>
      </c>
      <c r="BS50" s="12" t="str">
        <f>IFERROR(VLOOKUP($A50,'All Running Order working doc'!$A$4:$CO$60,BS$100,FALSE),"-")</f>
        <v>-</v>
      </c>
      <c r="BT50" s="12" t="str">
        <f>IFERROR(VLOOKUP($A50,'All Running Order working doc'!$A$4:$CO$60,BT$100,FALSE),"-")</f>
        <v>-</v>
      </c>
      <c r="BU50" s="12" t="str">
        <f>IFERROR(VLOOKUP($A50,'All Running Order working doc'!$A$4:$CO$60,BU$100,FALSE),"-")</f>
        <v>-</v>
      </c>
      <c r="BV50" s="12" t="str">
        <f>IFERROR(VLOOKUP($A50,'All Running Order working doc'!$A$4:$CO$60,BV$100,FALSE),"-")</f>
        <v>-</v>
      </c>
      <c r="BW50" s="12" t="str">
        <f>IFERROR(VLOOKUP($A50,'All Running Order working doc'!$A$4:$CO$60,BW$100,FALSE),"-")</f>
        <v>-</v>
      </c>
      <c r="BX50" s="12" t="str">
        <f>IFERROR(VLOOKUP($A50,'All Running Order working doc'!$A$4:$CO$60,BX$100,FALSE),"-")</f>
        <v>-</v>
      </c>
      <c r="BY50" s="12" t="str">
        <f>IFERROR(VLOOKUP($A50,'All Running Order working doc'!$A$4:$CO$60,BY$100,FALSE),"-")</f>
        <v>-</v>
      </c>
      <c r="BZ50" s="12" t="str">
        <f>IFERROR(VLOOKUP($A50,'All Running Order working doc'!$A$4:$CO$60,BZ$100,FALSE),"-")</f>
        <v>-</v>
      </c>
      <c r="CA50" s="12" t="str">
        <f>IFERROR(VLOOKUP($A50,'All Running Order working doc'!$A$4:$CO$60,CA$100,FALSE),"-")</f>
        <v>-</v>
      </c>
      <c r="CB50" s="12" t="str">
        <f>IFERROR(VLOOKUP($A50,'All Running Order working doc'!$A$4:$CO$60,CB$100,FALSE),"-")</f>
        <v>-</v>
      </c>
      <c r="CC50" s="12" t="str">
        <f>IFERROR(VLOOKUP($A50,'All Running Order working doc'!$A$4:$CO$60,CC$100,FALSE),"-")</f>
        <v>-</v>
      </c>
      <c r="CD50" s="12" t="str">
        <f>IFERROR(VLOOKUP($A50,'All Running Order working doc'!$A$4:$CO$60,CD$100,FALSE),"-")</f>
        <v>-</v>
      </c>
      <c r="CE50" s="12" t="str">
        <f>IFERROR(VLOOKUP($A50,'All Running Order working doc'!$A$4:$CO$60,CE$100,FALSE),"-")</f>
        <v>-</v>
      </c>
      <c r="CF50" s="12" t="str">
        <f>IFERROR(VLOOKUP($A50,'All Running Order working doc'!$A$4:$CO$60,CF$100,FALSE),"-")</f>
        <v>-</v>
      </c>
      <c r="CG50" s="12" t="str">
        <f>IFERROR(VLOOKUP($A50,'All Running Order working doc'!$A$4:$CO$60,CG$100,FALSE),"-")</f>
        <v>-</v>
      </c>
      <c r="CH50" s="12" t="str">
        <f>IFERROR(VLOOKUP($A50,'All Running Order working doc'!$A$4:$CO$60,CH$100,FALSE),"-")</f>
        <v>-</v>
      </c>
      <c r="CI50" s="12" t="str">
        <f>IFERROR(VLOOKUP($A50,'All Running Order working doc'!$A$4:$CO$60,CI$100,FALSE),"-")</f>
        <v>-</v>
      </c>
      <c r="CJ50" s="12" t="str">
        <f>IFERROR(VLOOKUP($A50,'All Running Order working doc'!$A$4:$CO$60,CJ$100,FALSE),"-")</f>
        <v>-</v>
      </c>
      <c r="CK50" s="12" t="str">
        <f>IFERROR(VLOOKUP($A50,'All Running Order working doc'!$A$4:$CO$60,CK$100,FALSE),"-")</f>
        <v>-</v>
      </c>
      <c r="CL50" s="12" t="str">
        <f>IFERROR(VLOOKUP($A50,'All Running Order working doc'!$A$4:$CO$60,CL$100,FALSE),"-")</f>
        <v>-</v>
      </c>
      <c r="CM50" s="12" t="str">
        <f>IFERROR(VLOOKUP($A50,'All Running Order working doc'!$A$4:$CO$60,CM$100,FALSE),"-")</f>
        <v>-</v>
      </c>
      <c r="CN50" s="12" t="str">
        <f>IFERROR(VLOOKUP($A50,'All Running Order working doc'!$A$4:$CO$60,CN$100,FALSE),"-")</f>
        <v>-</v>
      </c>
      <c r="CQ50" s="3">
        <v>47</v>
      </c>
    </row>
    <row r="51" spans="1:95" x14ac:dyDescent="0.3">
      <c r="A51" s="3" t="str">
        <f>CONCATENATE(Constants!$B$3,CQ51,)</f>
        <v>Red Live48</v>
      </c>
      <c r="B51" s="12" t="str">
        <f>IFERROR(VLOOKUP($A51,'All Running Order working doc'!$A$4:$CO$60,B$100,FALSE),"-")</f>
        <v>-</v>
      </c>
      <c r="C51" s="12" t="str">
        <f>IFERROR(VLOOKUP($A51,'All Running Order working doc'!$A$4:$CO$60,C$100,FALSE),"-")</f>
        <v>-</v>
      </c>
      <c r="D51" s="12" t="str">
        <f>IFERROR(VLOOKUP($A51,'All Running Order working doc'!$A$4:$CO$60,D$100,FALSE),"-")</f>
        <v>-</v>
      </c>
      <c r="E51" s="12" t="str">
        <f>IFERROR(VLOOKUP($A51,'All Running Order working doc'!$A$4:$CO$60,E$100,FALSE),"-")</f>
        <v>-</v>
      </c>
      <c r="F51" s="12" t="str">
        <f>IFERROR(VLOOKUP($A51,'All Running Order working doc'!$A$4:$CO$60,F$100,FALSE),"-")</f>
        <v>-</v>
      </c>
      <c r="G51" s="12" t="str">
        <f>IFERROR(VLOOKUP($A51,'All Running Order working doc'!$A$4:$CO$60,G$100,FALSE),"-")</f>
        <v>-</v>
      </c>
      <c r="H51" s="12" t="str">
        <f>IFERROR(VLOOKUP($A51,'All Running Order working doc'!$A$4:$CO$60,H$100,FALSE),"-")</f>
        <v>-</v>
      </c>
      <c r="I51" s="12" t="str">
        <f>IFERROR(VLOOKUP($A51,'All Running Order working doc'!$A$4:$CO$60,I$100,FALSE),"-")</f>
        <v>-</v>
      </c>
      <c r="J51" s="12" t="str">
        <f>IFERROR(VLOOKUP($A51,'All Running Order working doc'!$A$4:$CO$60,J$100,FALSE),"-")</f>
        <v>-</v>
      </c>
      <c r="K51" s="12" t="str">
        <f>IFERROR(VLOOKUP($A51,'All Running Order working doc'!$A$4:$CO$60,K$100,FALSE),"-")</f>
        <v>-</v>
      </c>
      <c r="L51" s="12" t="str">
        <f>IFERROR(VLOOKUP($A51,'All Running Order working doc'!$A$4:$CO$60,L$100,FALSE),"-")</f>
        <v>-</v>
      </c>
      <c r="M51" s="12" t="str">
        <f>IFERROR(VLOOKUP($A51,'All Running Order working doc'!$A$4:$CO$60,M$100,FALSE),"-")</f>
        <v>-</v>
      </c>
      <c r="N51" s="12" t="str">
        <f>IFERROR(VLOOKUP($A51,'All Running Order working doc'!$A$4:$CO$60,N$100,FALSE),"-")</f>
        <v>-</v>
      </c>
      <c r="O51" s="12" t="str">
        <f>IFERROR(VLOOKUP($A51,'All Running Order working doc'!$A$4:$CO$60,O$100,FALSE),"-")</f>
        <v>-</v>
      </c>
      <c r="P51" s="12" t="str">
        <f>IFERROR(VLOOKUP($A51,'All Running Order working doc'!$A$4:$CO$60,P$100,FALSE),"-")</f>
        <v>-</v>
      </c>
      <c r="Q51" s="12" t="str">
        <f>IFERROR(VLOOKUP($A51,'All Running Order working doc'!$A$4:$CO$60,Q$100,FALSE),"-")</f>
        <v>-</v>
      </c>
      <c r="R51" s="12" t="str">
        <f>IFERROR(VLOOKUP($A51,'All Running Order working doc'!$A$4:$CO$60,R$100,FALSE),"-")</f>
        <v>-</v>
      </c>
      <c r="S51" s="12" t="str">
        <f>IFERROR(VLOOKUP($A51,'All Running Order working doc'!$A$4:$CO$60,S$100,FALSE),"-")</f>
        <v>-</v>
      </c>
      <c r="T51" s="12" t="str">
        <f>IFERROR(VLOOKUP($A51,'All Running Order working doc'!$A$4:$CO$60,T$100,FALSE),"-")</f>
        <v>-</v>
      </c>
      <c r="U51" s="12" t="str">
        <f>IFERROR(VLOOKUP($A51,'All Running Order working doc'!$A$4:$CO$60,U$100,FALSE),"-")</f>
        <v>-</v>
      </c>
      <c r="V51" s="12" t="str">
        <f>IFERROR(VLOOKUP($A51,'All Running Order working doc'!$A$4:$CO$60,V$100,FALSE),"-")</f>
        <v>-</v>
      </c>
      <c r="W51" s="12" t="str">
        <f>IFERROR(VLOOKUP($A51,'All Running Order working doc'!$A$4:$CO$60,W$100,FALSE),"-")</f>
        <v>-</v>
      </c>
      <c r="X51" s="12" t="str">
        <f>IFERROR(VLOOKUP($A51,'All Running Order working doc'!$A$4:$CO$60,X$100,FALSE),"-")</f>
        <v>-</v>
      </c>
      <c r="Y51" s="12" t="str">
        <f>IFERROR(VLOOKUP($A51,'All Running Order working doc'!$A$4:$CO$60,Y$100,FALSE),"-")</f>
        <v>-</v>
      </c>
      <c r="Z51" s="12" t="str">
        <f>IFERROR(VLOOKUP($A51,'All Running Order working doc'!$A$4:$CO$60,Z$100,FALSE),"-")</f>
        <v>-</v>
      </c>
      <c r="AA51" s="12" t="str">
        <f>IFERROR(VLOOKUP($A51,'All Running Order working doc'!$A$4:$CO$60,AA$100,FALSE),"-")</f>
        <v>-</v>
      </c>
      <c r="AB51" s="12" t="str">
        <f>IFERROR(VLOOKUP($A51,'All Running Order working doc'!$A$4:$CO$60,AB$100,FALSE),"-")</f>
        <v>-</v>
      </c>
      <c r="AC51" s="12" t="str">
        <f>IFERROR(VLOOKUP($A51,'All Running Order working doc'!$A$4:$CO$60,AC$100,FALSE),"-")</f>
        <v>-</v>
      </c>
      <c r="AD51" s="12" t="str">
        <f>IFERROR(VLOOKUP($A51,'All Running Order working doc'!$A$4:$CO$60,AD$100,FALSE),"-")</f>
        <v>-</v>
      </c>
      <c r="AE51" s="12" t="str">
        <f>IFERROR(VLOOKUP($A51,'All Running Order working doc'!$A$4:$CO$60,AE$100,FALSE),"-")</f>
        <v>-</v>
      </c>
      <c r="AF51" s="12" t="str">
        <f>IFERROR(VLOOKUP($A51,'All Running Order working doc'!$A$4:$CO$60,AF$100,FALSE),"-")</f>
        <v>-</v>
      </c>
      <c r="AG51" s="12" t="str">
        <f>IFERROR(VLOOKUP($A51,'All Running Order working doc'!$A$4:$CO$60,AG$100,FALSE),"-")</f>
        <v>-</v>
      </c>
      <c r="AH51" s="12" t="str">
        <f>IFERROR(VLOOKUP($A51,'All Running Order working doc'!$A$4:$CO$60,AH$100,FALSE),"-")</f>
        <v>-</v>
      </c>
      <c r="AI51" s="12" t="str">
        <f>IFERROR(VLOOKUP($A51,'All Running Order working doc'!$A$4:$CO$60,AI$100,FALSE),"-")</f>
        <v>-</v>
      </c>
      <c r="AJ51" s="12" t="str">
        <f>IFERROR(VLOOKUP($A51,'All Running Order working doc'!$A$4:$CO$60,AJ$100,FALSE),"-")</f>
        <v>-</v>
      </c>
      <c r="AK51" s="12" t="str">
        <f>IFERROR(VLOOKUP($A51,'All Running Order working doc'!$A$4:$CO$60,AK$100,FALSE),"-")</f>
        <v>-</v>
      </c>
      <c r="AL51" s="12" t="str">
        <f>IFERROR(VLOOKUP($A51,'All Running Order working doc'!$A$4:$CO$60,AL$100,FALSE),"-")</f>
        <v>-</v>
      </c>
      <c r="AM51" s="12" t="str">
        <f>IFERROR(VLOOKUP($A51,'All Running Order working doc'!$A$4:$CO$60,AM$100,FALSE),"-")</f>
        <v>-</v>
      </c>
      <c r="AN51" s="12" t="str">
        <f>IFERROR(VLOOKUP($A51,'All Running Order working doc'!$A$4:$CO$60,AN$100,FALSE),"-")</f>
        <v>-</v>
      </c>
      <c r="AO51" s="12" t="str">
        <f>IFERROR(VLOOKUP($A51,'All Running Order working doc'!$A$4:$CO$60,AO$100,FALSE),"-")</f>
        <v>-</v>
      </c>
      <c r="AP51" s="12" t="str">
        <f>IFERROR(VLOOKUP($A51,'All Running Order working doc'!$A$4:$CO$60,AP$100,FALSE),"-")</f>
        <v>-</v>
      </c>
      <c r="AQ51" s="12" t="str">
        <f>IFERROR(VLOOKUP($A51,'All Running Order working doc'!$A$4:$CO$60,AQ$100,FALSE),"-")</f>
        <v>-</v>
      </c>
      <c r="AR51" s="12" t="str">
        <f>IFERROR(VLOOKUP($A51,'All Running Order working doc'!$A$4:$CO$60,AR$100,FALSE),"-")</f>
        <v>-</v>
      </c>
      <c r="AS51" s="12" t="str">
        <f>IFERROR(VLOOKUP($A51,'All Running Order working doc'!$A$4:$CO$60,AS$100,FALSE),"-")</f>
        <v>-</v>
      </c>
      <c r="AT51" s="12" t="str">
        <f>IFERROR(VLOOKUP($A51,'All Running Order working doc'!$A$4:$CO$60,AT$100,FALSE),"-")</f>
        <v>-</v>
      </c>
      <c r="AU51" s="12" t="str">
        <f>IFERROR(VLOOKUP($A51,'All Running Order working doc'!$A$4:$CO$60,AU$100,FALSE),"-")</f>
        <v>-</v>
      </c>
      <c r="AV51" s="12" t="str">
        <f>IFERROR(VLOOKUP($A51,'All Running Order working doc'!$A$4:$CO$60,AV$100,FALSE),"-")</f>
        <v>-</v>
      </c>
      <c r="AW51" s="12" t="str">
        <f>IFERROR(VLOOKUP($A51,'All Running Order working doc'!$A$4:$CO$60,AW$100,FALSE),"-")</f>
        <v>-</v>
      </c>
      <c r="AX51" s="12" t="str">
        <f>IFERROR(VLOOKUP($A51,'All Running Order working doc'!$A$4:$CO$60,AX$100,FALSE),"-")</f>
        <v>-</v>
      </c>
      <c r="AY51" s="12" t="str">
        <f>IFERROR(VLOOKUP($A51,'All Running Order working doc'!$A$4:$CO$60,AY$100,FALSE),"-")</f>
        <v>-</v>
      </c>
      <c r="AZ51" s="12" t="str">
        <f>IFERROR(VLOOKUP($A51,'All Running Order working doc'!$A$4:$CO$60,AZ$100,FALSE),"-")</f>
        <v>-</v>
      </c>
      <c r="BA51" s="12" t="str">
        <f>IFERROR(VLOOKUP($A51,'All Running Order working doc'!$A$4:$CO$60,BA$100,FALSE),"-")</f>
        <v>-</v>
      </c>
      <c r="BB51" s="12" t="str">
        <f>IFERROR(VLOOKUP($A51,'All Running Order working doc'!$A$4:$CO$60,BB$100,FALSE),"-")</f>
        <v>-</v>
      </c>
      <c r="BC51" s="12" t="str">
        <f>IFERROR(VLOOKUP($A51,'All Running Order working doc'!$A$4:$CO$60,BC$100,FALSE),"-")</f>
        <v>-</v>
      </c>
      <c r="BD51" s="12" t="str">
        <f>IFERROR(VLOOKUP($A51,'All Running Order working doc'!$A$4:$CO$60,BD$100,FALSE),"-")</f>
        <v>-</v>
      </c>
      <c r="BE51" s="12" t="str">
        <f>IFERROR(VLOOKUP($A51,'All Running Order working doc'!$A$4:$CO$60,BE$100,FALSE),"-")</f>
        <v>-</v>
      </c>
      <c r="BF51" s="12" t="str">
        <f>IFERROR(VLOOKUP($A51,'All Running Order working doc'!$A$4:$CO$60,BF$100,FALSE),"-")</f>
        <v>-</v>
      </c>
      <c r="BG51" s="12" t="str">
        <f>IFERROR(VLOOKUP($A51,'All Running Order working doc'!$A$4:$CO$60,BG$100,FALSE),"-")</f>
        <v>-</v>
      </c>
      <c r="BH51" s="12" t="str">
        <f>IFERROR(VLOOKUP($A51,'All Running Order working doc'!$A$4:$CO$60,BH$100,FALSE),"-")</f>
        <v>-</v>
      </c>
      <c r="BI51" s="12" t="str">
        <f>IFERROR(VLOOKUP($A51,'All Running Order working doc'!$A$4:$CO$60,BI$100,FALSE),"-")</f>
        <v>-</v>
      </c>
      <c r="BJ51" s="12" t="str">
        <f>IFERROR(VLOOKUP($A51,'All Running Order working doc'!$A$4:$CO$60,BJ$100,FALSE),"-")</f>
        <v>-</v>
      </c>
      <c r="BK51" s="12" t="str">
        <f>IFERROR(VLOOKUP($A51,'All Running Order working doc'!$A$4:$CO$60,BK$100,FALSE),"-")</f>
        <v>-</v>
      </c>
      <c r="BL51" s="12" t="str">
        <f>IFERROR(VLOOKUP($A51,'All Running Order working doc'!$A$4:$CO$60,BL$100,FALSE),"-")</f>
        <v>-</v>
      </c>
      <c r="BM51" s="12" t="str">
        <f>IFERROR(VLOOKUP($A51,'All Running Order working doc'!$A$4:$CO$60,BM$100,FALSE),"-")</f>
        <v>-</v>
      </c>
      <c r="BN51" s="12" t="str">
        <f>IFERROR(VLOOKUP($A51,'All Running Order working doc'!$A$4:$CO$60,BN$100,FALSE),"-")</f>
        <v>-</v>
      </c>
      <c r="BO51" s="12" t="str">
        <f>IFERROR(VLOOKUP($A51,'All Running Order working doc'!$A$4:$CO$60,BO$100,FALSE),"-")</f>
        <v>-</v>
      </c>
      <c r="BP51" s="12" t="str">
        <f>IFERROR(VLOOKUP($A51,'All Running Order working doc'!$A$4:$CO$60,BP$100,FALSE),"-")</f>
        <v>-</v>
      </c>
      <c r="BQ51" s="12" t="str">
        <f>IFERROR(VLOOKUP($A51,'All Running Order working doc'!$A$4:$CO$60,BQ$100,FALSE),"-")</f>
        <v>-</v>
      </c>
      <c r="BR51" s="12" t="str">
        <f>IFERROR(VLOOKUP($A51,'All Running Order working doc'!$A$4:$CO$60,BR$100,FALSE),"-")</f>
        <v>-</v>
      </c>
      <c r="BS51" s="12" t="str">
        <f>IFERROR(VLOOKUP($A51,'All Running Order working doc'!$A$4:$CO$60,BS$100,FALSE),"-")</f>
        <v>-</v>
      </c>
      <c r="BT51" s="12" t="str">
        <f>IFERROR(VLOOKUP($A51,'All Running Order working doc'!$A$4:$CO$60,BT$100,FALSE),"-")</f>
        <v>-</v>
      </c>
      <c r="BU51" s="12" t="str">
        <f>IFERROR(VLOOKUP($A51,'All Running Order working doc'!$A$4:$CO$60,BU$100,FALSE),"-")</f>
        <v>-</v>
      </c>
      <c r="BV51" s="12" t="str">
        <f>IFERROR(VLOOKUP($A51,'All Running Order working doc'!$A$4:$CO$60,BV$100,FALSE),"-")</f>
        <v>-</v>
      </c>
      <c r="BW51" s="12" t="str">
        <f>IFERROR(VLOOKUP($A51,'All Running Order working doc'!$A$4:$CO$60,BW$100,FALSE),"-")</f>
        <v>-</v>
      </c>
      <c r="BX51" s="12" t="str">
        <f>IFERROR(VLOOKUP($A51,'All Running Order working doc'!$A$4:$CO$60,BX$100,FALSE),"-")</f>
        <v>-</v>
      </c>
      <c r="BY51" s="12" t="str">
        <f>IFERROR(VLOOKUP($A51,'All Running Order working doc'!$A$4:$CO$60,BY$100,FALSE),"-")</f>
        <v>-</v>
      </c>
      <c r="BZ51" s="12" t="str">
        <f>IFERROR(VLOOKUP($A51,'All Running Order working doc'!$A$4:$CO$60,BZ$100,FALSE),"-")</f>
        <v>-</v>
      </c>
      <c r="CA51" s="12" t="str">
        <f>IFERROR(VLOOKUP($A51,'All Running Order working doc'!$A$4:$CO$60,CA$100,FALSE),"-")</f>
        <v>-</v>
      </c>
      <c r="CB51" s="12" t="str">
        <f>IFERROR(VLOOKUP($A51,'All Running Order working doc'!$A$4:$CO$60,CB$100,FALSE),"-")</f>
        <v>-</v>
      </c>
      <c r="CC51" s="12" t="str">
        <f>IFERROR(VLOOKUP($A51,'All Running Order working doc'!$A$4:$CO$60,CC$100,FALSE),"-")</f>
        <v>-</v>
      </c>
      <c r="CD51" s="12" t="str">
        <f>IFERROR(VLOOKUP($A51,'All Running Order working doc'!$A$4:$CO$60,CD$100,FALSE),"-")</f>
        <v>-</v>
      </c>
      <c r="CE51" s="12" t="str">
        <f>IFERROR(VLOOKUP($A51,'All Running Order working doc'!$A$4:$CO$60,CE$100,FALSE),"-")</f>
        <v>-</v>
      </c>
      <c r="CF51" s="12" t="str">
        <f>IFERROR(VLOOKUP($A51,'All Running Order working doc'!$A$4:$CO$60,CF$100,FALSE),"-")</f>
        <v>-</v>
      </c>
      <c r="CG51" s="12" t="str">
        <f>IFERROR(VLOOKUP($A51,'All Running Order working doc'!$A$4:$CO$60,CG$100,FALSE),"-")</f>
        <v>-</v>
      </c>
      <c r="CH51" s="12" t="str">
        <f>IFERROR(VLOOKUP($A51,'All Running Order working doc'!$A$4:$CO$60,CH$100,FALSE),"-")</f>
        <v>-</v>
      </c>
      <c r="CI51" s="12" t="str">
        <f>IFERROR(VLOOKUP($A51,'All Running Order working doc'!$A$4:$CO$60,CI$100,FALSE),"-")</f>
        <v>-</v>
      </c>
      <c r="CJ51" s="12" t="str">
        <f>IFERROR(VLOOKUP($A51,'All Running Order working doc'!$A$4:$CO$60,CJ$100,FALSE),"-")</f>
        <v>-</v>
      </c>
      <c r="CK51" s="12" t="str">
        <f>IFERROR(VLOOKUP($A51,'All Running Order working doc'!$A$4:$CO$60,CK$100,FALSE),"-")</f>
        <v>-</v>
      </c>
      <c r="CL51" s="12" t="str">
        <f>IFERROR(VLOOKUP($A51,'All Running Order working doc'!$A$4:$CO$60,CL$100,FALSE),"-")</f>
        <v>-</v>
      </c>
      <c r="CM51" s="12" t="str">
        <f>IFERROR(VLOOKUP($A51,'All Running Order working doc'!$A$4:$CO$60,CM$100,FALSE),"-")</f>
        <v>-</v>
      </c>
      <c r="CN51" s="12" t="str">
        <f>IFERROR(VLOOKUP($A51,'All Running Order working doc'!$A$4:$CO$60,CN$100,FALSE),"-")</f>
        <v>-</v>
      </c>
      <c r="CQ51" s="3">
        <v>48</v>
      </c>
    </row>
    <row r="52" spans="1:95" x14ac:dyDescent="0.3">
      <c r="A52" s="3" t="str">
        <f>CONCATENATE(Constants!$B$3,CQ52,)</f>
        <v>Red Live49</v>
      </c>
      <c r="B52" s="12" t="str">
        <f>IFERROR(VLOOKUP($A52,'All Running Order working doc'!$A$4:$CO$60,B$100,FALSE),"-")</f>
        <v>-</v>
      </c>
      <c r="C52" s="12" t="str">
        <f>IFERROR(VLOOKUP($A52,'All Running Order working doc'!$A$4:$CO$60,C$100,FALSE),"-")</f>
        <v>-</v>
      </c>
      <c r="D52" s="12" t="str">
        <f>IFERROR(VLOOKUP($A52,'All Running Order working doc'!$A$4:$CO$60,D$100,FALSE),"-")</f>
        <v>-</v>
      </c>
      <c r="E52" s="12" t="str">
        <f>IFERROR(VLOOKUP($A52,'All Running Order working doc'!$A$4:$CO$60,E$100,FALSE),"-")</f>
        <v>-</v>
      </c>
      <c r="F52" s="12" t="str">
        <f>IFERROR(VLOOKUP($A52,'All Running Order working doc'!$A$4:$CO$60,F$100,FALSE),"-")</f>
        <v>-</v>
      </c>
      <c r="G52" s="12" t="str">
        <f>IFERROR(VLOOKUP($A52,'All Running Order working doc'!$A$4:$CO$60,G$100,FALSE),"-")</f>
        <v>-</v>
      </c>
      <c r="H52" s="12" t="str">
        <f>IFERROR(VLOOKUP($A52,'All Running Order working doc'!$A$4:$CO$60,H$100,FALSE),"-")</f>
        <v>-</v>
      </c>
      <c r="I52" s="12" t="str">
        <f>IFERROR(VLOOKUP($A52,'All Running Order working doc'!$A$4:$CO$60,I$100,FALSE),"-")</f>
        <v>-</v>
      </c>
      <c r="J52" s="12" t="str">
        <f>IFERROR(VLOOKUP($A52,'All Running Order working doc'!$A$4:$CO$60,J$100,FALSE),"-")</f>
        <v>-</v>
      </c>
      <c r="K52" s="12" t="str">
        <f>IFERROR(VLOOKUP($A52,'All Running Order working doc'!$A$4:$CO$60,K$100,FALSE),"-")</f>
        <v>-</v>
      </c>
      <c r="L52" s="12" t="str">
        <f>IFERROR(VLOOKUP($A52,'All Running Order working doc'!$A$4:$CO$60,L$100,FALSE),"-")</f>
        <v>-</v>
      </c>
      <c r="M52" s="12" t="str">
        <f>IFERROR(VLOOKUP($A52,'All Running Order working doc'!$A$4:$CO$60,M$100,FALSE),"-")</f>
        <v>-</v>
      </c>
      <c r="N52" s="12" t="str">
        <f>IFERROR(VLOOKUP($A52,'All Running Order working doc'!$A$4:$CO$60,N$100,FALSE),"-")</f>
        <v>-</v>
      </c>
      <c r="O52" s="12" t="str">
        <f>IFERROR(VLOOKUP($A52,'All Running Order working doc'!$A$4:$CO$60,O$100,FALSE),"-")</f>
        <v>-</v>
      </c>
      <c r="P52" s="12" t="str">
        <f>IFERROR(VLOOKUP($A52,'All Running Order working doc'!$A$4:$CO$60,P$100,FALSE),"-")</f>
        <v>-</v>
      </c>
      <c r="Q52" s="12" t="str">
        <f>IFERROR(VLOOKUP($A52,'All Running Order working doc'!$A$4:$CO$60,Q$100,FALSE),"-")</f>
        <v>-</v>
      </c>
      <c r="R52" s="12" t="str">
        <f>IFERROR(VLOOKUP($A52,'All Running Order working doc'!$A$4:$CO$60,R$100,FALSE),"-")</f>
        <v>-</v>
      </c>
      <c r="S52" s="12" t="str">
        <f>IFERROR(VLOOKUP($A52,'All Running Order working doc'!$A$4:$CO$60,S$100,FALSE),"-")</f>
        <v>-</v>
      </c>
      <c r="T52" s="12" t="str">
        <f>IFERROR(VLOOKUP($A52,'All Running Order working doc'!$A$4:$CO$60,T$100,FALSE),"-")</f>
        <v>-</v>
      </c>
      <c r="U52" s="12" t="str">
        <f>IFERROR(VLOOKUP($A52,'All Running Order working doc'!$A$4:$CO$60,U$100,FALSE),"-")</f>
        <v>-</v>
      </c>
      <c r="V52" s="12" t="str">
        <f>IFERROR(VLOOKUP($A52,'All Running Order working doc'!$A$4:$CO$60,V$100,FALSE),"-")</f>
        <v>-</v>
      </c>
      <c r="W52" s="12" t="str">
        <f>IFERROR(VLOOKUP($A52,'All Running Order working doc'!$A$4:$CO$60,W$100,FALSE),"-")</f>
        <v>-</v>
      </c>
      <c r="X52" s="12" t="str">
        <f>IFERROR(VLOOKUP($A52,'All Running Order working doc'!$A$4:$CO$60,X$100,FALSE),"-")</f>
        <v>-</v>
      </c>
      <c r="Y52" s="12" t="str">
        <f>IFERROR(VLOOKUP($A52,'All Running Order working doc'!$A$4:$CO$60,Y$100,FALSE),"-")</f>
        <v>-</v>
      </c>
      <c r="Z52" s="12" t="str">
        <f>IFERROR(VLOOKUP($A52,'All Running Order working doc'!$A$4:$CO$60,Z$100,FALSE),"-")</f>
        <v>-</v>
      </c>
      <c r="AA52" s="12" t="str">
        <f>IFERROR(VLOOKUP($A52,'All Running Order working doc'!$A$4:$CO$60,AA$100,FALSE),"-")</f>
        <v>-</v>
      </c>
      <c r="AB52" s="12" t="str">
        <f>IFERROR(VLOOKUP($A52,'All Running Order working doc'!$A$4:$CO$60,AB$100,FALSE),"-")</f>
        <v>-</v>
      </c>
      <c r="AC52" s="12" t="str">
        <f>IFERROR(VLOOKUP($A52,'All Running Order working doc'!$A$4:$CO$60,AC$100,FALSE),"-")</f>
        <v>-</v>
      </c>
      <c r="AD52" s="12" t="str">
        <f>IFERROR(VLOOKUP($A52,'All Running Order working doc'!$A$4:$CO$60,AD$100,FALSE),"-")</f>
        <v>-</v>
      </c>
      <c r="AE52" s="12" t="str">
        <f>IFERROR(VLOOKUP($A52,'All Running Order working doc'!$A$4:$CO$60,AE$100,FALSE),"-")</f>
        <v>-</v>
      </c>
      <c r="AF52" s="12" t="str">
        <f>IFERROR(VLOOKUP($A52,'All Running Order working doc'!$A$4:$CO$60,AF$100,FALSE),"-")</f>
        <v>-</v>
      </c>
      <c r="AG52" s="12" t="str">
        <f>IFERROR(VLOOKUP($A52,'All Running Order working doc'!$A$4:$CO$60,AG$100,FALSE),"-")</f>
        <v>-</v>
      </c>
      <c r="AH52" s="12" t="str">
        <f>IFERROR(VLOOKUP($A52,'All Running Order working doc'!$A$4:$CO$60,AH$100,FALSE),"-")</f>
        <v>-</v>
      </c>
      <c r="AI52" s="12" t="str">
        <f>IFERROR(VLOOKUP($A52,'All Running Order working doc'!$A$4:$CO$60,AI$100,FALSE),"-")</f>
        <v>-</v>
      </c>
      <c r="AJ52" s="12" t="str">
        <f>IFERROR(VLOOKUP($A52,'All Running Order working doc'!$A$4:$CO$60,AJ$100,FALSE),"-")</f>
        <v>-</v>
      </c>
      <c r="AK52" s="12" t="str">
        <f>IFERROR(VLOOKUP($A52,'All Running Order working doc'!$A$4:$CO$60,AK$100,FALSE),"-")</f>
        <v>-</v>
      </c>
      <c r="AL52" s="12" t="str">
        <f>IFERROR(VLOOKUP($A52,'All Running Order working doc'!$A$4:$CO$60,AL$100,FALSE),"-")</f>
        <v>-</v>
      </c>
      <c r="AM52" s="12" t="str">
        <f>IFERROR(VLOOKUP($A52,'All Running Order working doc'!$A$4:$CO$60,AM$100,FALSE),"-")</f>
        <v>-</v>
      </c>
      <c r="AN52" s="12" t="str">
        <f>IFERROR(VLOOKUP($A52,'All Running Order working doc'!$A$4:$CO$60,AN$100,FALSE),"-")</f>
        <v>-</v>
      </c>
      <c r="AO52" s="12" t="str">
        <f>IFERROR(VLOOKUP($A52,'All Running Order working doc'!$A$4:$CO$60,AO$100,FALSE),"-")</f>
        <v>-</v>
      </c>
      <c r="AP52" s="12" t="str">
        <f>IFERROR(VLOOKUP($A52,'All Running Order working doc'!$A$4:$CO$60,AP$100,FALSE),"-")</f>
        <v>-</v>
      </c>
      <c r="AQ52" s="12" t="str">
        <f>IFERROR(VLOOKUP($A52,'All Running Order working doc'!$A$4:$CO$60,AQ$100,FALSE),"-")</f>
        <v>-</v>
      </c>
      <c r="AR52" s="12" t="str">
        <f>IFERROR(VLOOKUP($A52,'All Running Order working doc'!$A$4:$CO$60,AR$100,FALSE),"-")</f>
        <v>-</v>
      </c>
      <c r="AS52" s="12" t="str">
        <f>IFERROR(VLOOKUP($A52,'All Running Order working doc'!$A$4:$CO$60,AS$100,FALSE),"-")</f>
        <v>-</v>
      </c>
      <c r="AT52" s="12" t="str">
        <f>IFERROR(VLOOKUP($A52,'All Running Order working doc'!$A$4:$CO$60,AT$100,FALSE),"-")</f>
        <v>-</v>
      </c>
      <c r="AU52" s="12" t="str">
        <f>IFERROR(VLOOKUP($A52,'All Running Order working doc'!$A$4:$CO$60,AU$100,FALSE),"-")</f>
        <v>-</v>
      </c>
      <c r="AV52" s="12" t="str">
        <f>IFERROR(VLOOKUP($A52,'All Running Order working doc'!$A$4:$CO$60,AV$100,FALSE),"-")</f>
        <v>-</v>
      </c>
      <c r="AW52" s="12" t="str">
        <f>IFERROR(VLOOKUP($A52,'All Running Order working doc'!$A$4:$CO$60,AW$100,FALSE),"-")</f>
        <v>-</v>
      </c>
      <c r="AX52" s="12" t="str">
        <f>IFERROR(VLOOKUP($A52,'All Running Order working doc'!$A$4:$CO$60,AX$100,FALSE),"-")</f>
        <v>-</v>
      </c>
      <c r="AY52" s="12" t="str">
        <f>IFERROR(VLOOKUP($A52,'All Running Order working doc'!$A$4:$CO$60,AY$100,FALSE),"-")</f>
        <v>-</v>
      </c>
      <c r="AZ52" s="12" t="str">
        <f>IFERROR(VLOOKUP($A52,'All Running Order working doc'!$A$4:$CO$60,AZ$100,FALSE),"-")</f>
        <v>-</v>
      </c>
      <c r="BA52" s="12" t="str">
        <f>IFERROR(VLOOKUP($A52,'All Running Order working doc'!$A$4:$CO$60,BA$100,FALSE),"-")</f>
        <v>-</v>
      </c>
      <c r="BB52" s="12" t="str">
        <f>IFERROR(VLOOKUP($A52,'All Running Order working doc'!$A$4:$CO$60,BB$100,FALSE),"-")</f>
        <v>-</v>
      </c>
      <c r="BC52" s="12" t="str">
        <f>IFERROR(VLOOKUP($A52,'All Running Order working doc'!$A$4:$CO$60,BC$100,FALSE),"-")</f>
        <v>-</v>
      </c>
      <c r="BD52" s="12" t="str">
        <f>IFERROR(VLOOKUP($A52,'All Running Order working doc'!$A$4:$CO$60,BD$100,FALSE),"-")</f>
        <v>-</v>
      </c>
      <c r="BE52" s="12" t="str">
        <f>IFERROR(VLOOKUP($A52,'All Running Order working doc'!$A$4:$CO$60,BE$100,FALSE),"-")</f>
        <v>-</v>
      </c>
      <c r="BF52" s="12" t="str">
        <f>IFERROR(VLOOKUP($A52,'All Running Order working doc'!$A$4:$CO$60,BF$100,FALSE),"-")</f>
        <v>-</v>
      </c>
      <c r="BG52" s="12" t="str">
        <f>IFERROR(VLOOKUP($A52,'All Running Order working doc'!$A$4:$CO$60,BG$100,FALSE),"-")</f>
        <v>-</v>
      </c>
      <c r="BH52" s="12" t="str">
        <f>IFERROR(VLOOKUP($A52,'All Running Order working doc'!$A$4:$CO$60,BH$100,FALSE),"-")</f>
        <v>-</v>
      </c>
      <c r="BI52" s="12" t="str">
        <f>IFERROR(VLOOKUP($A52,'All Running Order working doc'!$A$4:$CO$60,BI$100,FALSE),"-")</f>
        <v>-</v>
      </c>
      <c r="BJ52" s="12" t="str">
        <f>IFERROR(VLOOKUP($A52,'All Running Order working doc'!$A$4:$CO$60,BJ$100,FALSE),"-")</f>
        <v>-</v>
      </c>
      <c r="BK52" s="12" t="str">
        <f>IFERROR(VLOOKUP($A52,'All Running Order working doc'!$A$4:$CO$60,BK$100,FALSE),"-")</f>
        <v>-</v>
      </c>
      <c r="BL52" s="12" t="str">
        <f>IFERROR(VLOOKUP($A52,'All Running Order working doc'!$A$4:$CO$60,BL$100,FALSE),"-")</f>
        <v>-</v>
      </c>
      <c r="BM52" s="12" t="str">
        <f>IFERROR(VLOOKUP($A52,'All Running Order working doc'!$A$4:$CO$60,BM$100,FALSE),"-")</f>
        <v>-</v>
      </c>
      <c r="BN52" s="12" t="str">
        <f>IFERROR(VLOOKUP($A52,'All Running Order working doc'!$A$4:$CO$60,BN$100,FALSE),"-")</f>
        <v>-</v>
      </c>
      <c r="BO52" s="12" t="str">
        <f>IFERROR(VLOOKUP($A52,'All Running Order working doc'!$A$4:$CO$60,BO$100,FALSE),"-")</f>
        <v>-</v>
      </c>
      <c r="BP52" s="12" t="str">
        <f>IFERROR(VLOOKUP($A52,'All Running Order working doc'!$A$4:$CO$60,BP$100,FALSE),"-")</f>
        <v>-</v>
      </c>
      <c r="BQ52" s="12" t="str">
        <f>IFERROR(VLOOKUP($A52,'All Running Order working doc'!$A$4:$CO$60,BQ$100,FALSE),"-")</f>
        <v>-</v>
      </c>
      <c r="BR52" s="12" t="str">
        <f>IFERROR(VLOOKUP($A52,'All Running Order working doc'!$A$4:$CO$60,BR$100,FALSE),"-")</f>
        <v>-</v>
      </c>
      <c r="BS52" s="12" t="str">
        <f>IFERROR(VLOOKUP($A52,'All Running Order working doc'!$A$4:$CO$60,BS$100,FALSE),"-")</f>
        <v>-</v>
      </c>
      <c r="BT52" s="12" t="str">
        <f>IFERROR(VLOOKUP($A52,'All Running Order working doc'!$A$4:$CO$60,BT$100,FALSE),"-")</f>
        <v>-</v>
      </c>
      <c r="BU52" s="12" t="str">
        <f>IFERROR(VLOOKUP($A52,'All Running Order working doc'!$A$4:$CO$60,BU$100,FALSE),"-")</f>
        <v>-</v>
      </c>
      <c r="BV52" s="12" t="str">
        <f>IFERROR(VLOOKUP($A52,'All Running Order working doc'!$A$4:$CO$60,BV$100,FALSE),"-")</f>
        <v>-</v>
      </c>
      <c r="BW52" s="12" t="str">
        <f>IFERROR(VLOOKUP($A52,'All Running Order working doc'!$A$4:$CO$60,BW$100,FALSE),"-")</f>
        <v>-</v>
      </c>
      <c r="BX52" s="12" t="str">
        <f>IFERROR(VLOOKUP($A52,'All Running Order working doc'!$A$4:$CO$60,BX$100,FALSE),"-")</f>
        <v>-</v>
      </c>
      <c r="BY52" s="12" t="str">
        <f>IFERROR(VLOOKUP($A52,'All Running Order working doc'!$A$4:$CO$60,BY$100,FALSE),"-")</f>
        <v>-</v>
      </c>
      <c r="BZ52" s="12" t="str">
        <f>IFERROR(VLOOKUP($A52,'All Running Order working doc'!$A$4:$CO$60,BZ$100,FALSE),"-")</f>
        <v>-</v>
      </c>
      <c r="CA52" s="12" t="str">
        <f>IFERROR(VLOOKUP($A52,'All Running Order working doc'!$A$4:$CO$60,CA$100,FALSE),"-")</f>
        <v>-</v>
      </c>
      <c r="CB52" s="12" t="str">
        <f>IFERROR(VLOOKUP($A52,'All Running Order working doc'!$A$4:$CO$60,CB$100,FALSE),"-")</f>
        <v>-</v>
      </c>
      <c r="CC52" s="12" t="str">
        <f>IFERROR(VLOOKUP($A52,'All Running Order working doc'!$A$4:$CO$60,CC$100,FALSE),"-")</f>
        <v>-</v>
      </c>
      <c r="CD52" s="12" t="str">
        <f>IFERROR(VLOOKUP($A52,'All Running Order working doc'!$A$4:$CO$60,CD$100,FALSE),"-")</f>
        <v>-</v>
      </c>
      <c r="CE52" s="12" t="str">
        <f>IFERROR(VLOOKUP($A52,'All Running Order working doc'!$A$4:$CO$60,CE$100,FALSE),"-")</f>
        <v>-</v>
      </c>
      <c r="CF52" s="12" t="str">
        <f>IFERROR(VLOOKUP($A52,'All Running Order working doc'!$A$4:$CO$60,CF$100,FALSE),"-")</f>
        <v>-</v>
      </c>
      <c r="CG52" s="12" t="str">
        <f>IFERROR(VLOOKUP($A52,'All Running Order working doc'!$A$4:$CO$60,CG$100,FALSE),"-")</f>
        <v>-</v>
      </c>
      <c r="CH52" s="12" t="str">
        <f>IFERROR(VLOOKUP($A52,'All Running Order working doc'!$A$4:$CO$60,CH$100,FALSE),"-")</f>
        <v>-</v>
      </c>
      <c r="CI52" s="12" t="str">
        <f>IFERROR(VLOOKUP($A52,'All Running Order working doc'!$A$4:$CO$60,CI$100,FALSE),"-")</f>
        <v>-</v>
      </c>
      <c r="CJ52" s="12" t="str">
        <f>IFERROR(VLOOKUP($A52,'All Running Order working doc'!$A$4:$CO$60,CJ$100,FALSE),"-")</f>
        <v>-</v>
      </c>
      <c r="CK52" s="12" t="str">
        <f>IFERROR(VLOOKUP($A52,'All Running Order working doc'!$A$4:$CO$60,CK$100,FALSE),"-")</f>
        <v>-</v>
      </c>
      <c r="CL52" s="12" t="str">
        <f>IFERROR(VLOOKUP($A52,'All Running Order working doc'!$A$4:$CO$60,CL$100,FALSE),"-")</f>
        <v>-</v>
      </c>
      <c r="CM52" s="12" t="str">
        <f>IFERROR(VLOOKUP($A52,'All Running Order working doc'!$A$4:$CO$60,CM$100,FALSE),"-")</f>
        <v>-</v>
      </c>
      <c r="CN52" s="12" t="str">
        <f>IFERROR(VLOOKUP($A52,'All Running Order working doc'!$A$4:$CO$60,CN$100,FALSE),"-")</f>
        <v>-</v>
      </c>
      <c r="CQ52" s="3">
        <v>49</v>
      </c>
    </row>
    <row r="53" spans="1:95" x14ac:dyDescent="0.3">
      <c r="A53" s="3" t="str">
        <f>CONCATENATE(Constants!$B$3,CQ53,)</f>
        <v>Red Live50</v>
      </c>
      <c r="B53" s="12" t="str">
        <f>IFERROR(VLOOKUP($A53,'All Running Order working doc'!$A$4:$CO$60,B$100,FALSE),"-")</f>
        <v>-</v>
      </c>
      <c r="C53" s="12" t="str">
        <f>IFERROR(VLOOKUP($A53,'All Running Order working doc'!$A$4:$CO$60,C$100,FALSE),"-")</f>
        <v>-</v>
      </c>
      <c r="D53" s="12" t="str">
        <f>IFERROR(VLOOKUP($A53,'All Running Order working doc'!$A$4:$CO$60,D$100,FALSE),"-")</f>
        <v>-</v>
      </c>
      <c r="E53" s="12" t="str">
        <f>IFERROR(VLOOKUP($A53,'All Running Order working doc'!$A$4:$CO$60,E$100,FALSE),"-")</f>
        <v>-</v>
      </c>
      <c r="F53" s="12" t="str">
        <f>IFERROR(VLOOKUP($A53,'All Running Order working doc'!$A$4:$CO$60,F$100,FALSE),"-")</f>
        <v>-</v>
      </c>
      <c r="G53" s="12" t="str">
        <f>IFERROR(VLOOKUP($A53,'All Running Order working doc'!$A$4:$CO$60,G$100,FALSE),"-")</f>
        <v>-</v>
      </c>
      <c r="H53" s="12" t="str">
        <f>IFERROR(VLOOKUP($A53,'All Running Order working doc'!$A$4:$CO$60,H$100,FALSE),"-")</f>
        <v>-</v>
      </c>
      <c r="I53" s="12" t="str">
        <f>IFERROR(VLOOKUP($A53,'All Running Order working doc'!$A$4:$CO$60,I$100,FALSE),"-")</f>
        <v>-</v>
      </c>
      <c r="J53" s="12" t="str">
        <f>IFERROR(VLOOKUP($A53,'All Running Order working doc'!$A$4:$CO$60,J$100,FALSE),"-")</f>
        <v>-</v>
      </c>
      <c r="K53" s="12" t="str">
        <f>IFERROR(VLOOKUP($A53,'All Running Order working doc'!$A$4:$CO$60,K$100,FALSE),"-")</f>
        <v>-</v>
      </c>
      <c r="L53" s="12" t="str">
        <f>IFERROR(VLOOKUP($A53,'All Running Order working doc'!$A$4:$CO$60,L$100,FALSE),"-")</f>
        <v>-</v>
      </c>
      <c r="M53" s="12" t="str">
        <f>IFERROR(VLOOKUP($A53,'All Running Order working doc'!$A$4:$CO$60,M$100,FALSE),"-")</f>
        <v>-</v>
      </c>
      <c r="N53" s="12" t="str">
        <f>IFERROR(VLOOKUP($A53,'All Running Order working doc'!$A$4:$CO$60,N$100,FALSE),"-")</f>
        <v>-</v>
      </c>
      <c r="O53" s="12" t="str">
        <f>IFERROR(VLOOKUP($A53,'All Running Order working doc'!$A$4:$CO$60,O$100,FALSE),"-")</f>
        <v>-</v>
      </c>
      <c r="P53" s="12" t="str">
        <f>IFERROR(VLOOKUP($A53,'All Running Order working doc'!$A$4:$CO$60,P$100,FALSE),"-")</f>
        <v>-</v>
      </c>
      <c r="Q53" s="12" t="str">
        <f>IFERROR(VLOOKUP($A53,'All Running Order working doc'!$A$4:$CO$60,Q$100,FALSE),"-")</f>
        <v>-</v>
      </c>
      <c r="R53" s="12" t="str">
        <f>IFERROR(VLOOKUP($A53,'All Running Order working doc'!$A$4:$CO$60,R$100,FALSE),"-")</f>
        <v>-</v>
      </c>
      <c r="S53" s="12" t="str">
        <f>IFERROR(VLOOKUP($A53,'All Running Order working doc'!$A$4:$CO$60,S$100,FALSE),"-")</f>
        <v>-</v>
      </c>
      <c r="T53" s="12" t="str">
        <f>IFERROR(VLOOKUP($A53,'All Running Order working doc'!$A$4:$CO$60,T$100,FALSE),"-")</f>
        <v>-</v>
      </c>
      <c r="U53" s="12" t="str">
        <f>IFERROR(VLOOKUP($A53,'All Running Order working doc'!$A$4:$CO$60,U$100,FALSE),"-")</f>
        <v>-</v>
      </c>
      <c r="V53" s="12" t="str">
        <f>IFERROR(VLOOKUP($A53,'All Running Order working doc'!$A$4:$CO$60,V$100,FALSE),"-")</f>
        <v>-</v>
      </c>
      <c r="W53" s="12" t="str">
        <f>IFERROR(VLOOKUP($A53,'All Running Order working doc'!$A$4:$CO$60,W$100,FALSE),"-")</f>
        <v>-</v>
      </c>
      <c r="X53" s="12" t="str">
        <f>IFERROR(VLOOKUP($A53,'All Running Order working doc'!$A$4:$CO$60,X$100,FALSE),"-")</f>
        <v>-</v>
      </c>
      <c r="Y53" s="12" t="str">
        <f>IFERROR(VLOOKUP($A53,'All Running Order working doc'!$A$4:$CO$60,Y$100,FALSE),"-")</f>
        <v>-</v>
      </c>
      <c r="Z53" s="12" t="str">
        <f>IFERROR(VLOOKUP($A53,'All Running Order working doc'!$A$4:$CO$60,Z$100,FALSE),"-")</f>
        <v>-</v>
      </c>
      <c r="AA53" s="12" t="str">
        <f>IFERROR(VLOOKUP($A53,'All Running Order working doc'!$A$4:$CO$60,AA$100,FALSE),"-")</f>
        <v>-</v>
      </c>
      <c r="AB53" s="12" t="str">
        <f>IFERROR(VLOOKUP($A53,'All Running Order working doc'!$A$4:$CO$60,AB$100,FALSE),"-")</f>
        <v>-</v>
      </c>
      <c r="AC53" s="12" t="str">
        <f>IFERROR(VLOOKUP($A53,'All Running Order working doc'!$A$4:$CO$60,AC$100,FALSE),"-")</f>
        <v>-</v>
      </c>
      <c r="AD53" s="12" t="str">
        <f>IFERROR(VLOOKUP($A53,'All Running Order working doc'!$A$4:$CO$60,AD$100,FALSE),"-")</f>
        <v>-</v>
      </c>
      <c r="AE53" s="12" t="str">
        <f>IFERROR(VLOOKUP($A53,'All Running Order working doc'!$A$4:$CO$60,AE$100,FALSE),"-")</f>
        <v>-</v>
      </c>
      <c r="AF53" s="12" t="str">
        <f>IFERROR(VLOOKUP($A53,'All Running Order working doc'!$A$4:$CO$60,AF$100,FALSE),"-")</f>
        <v>-</v>
      </c>
      <c r="AG53" s="12" t="str">
        <f>IFERROR(VLOOKUP($A53,'All Running Order working doc'!$A$4:$CO$60,AG$100,FALSE),"-")</f>
        <v>-</v>
      </c>
      <c r="AH53" s="12" t="str">
        <f>IFERROR(VLOOKUP($A53,'All Running Order working doc'!$A$4:$CO$60,AH$100,FALSE),"-")</f>
        <v>-</v>
      </c>
      <c r="AI53" s="12" t="str">
        <f>IFERROR(VLOOKUP($A53,'All Running Order working doc'!$A$4:$CO$60,AI$100,FALSE),"-")</f>
        <v>-</v>
      </c>
      <c r="AJ53" s="12" t="str">
        <f>IFERROR(VLOOKUP($A53,'All Running Order working doc'!$A$4:$CO$60,AJ$100,FALSE),"-")</f>
        <v>-</v>
      </c>
      <c r="AK53" s="12" t="str">
        <f>IFERROR(VLOOKUP($A53,'All Running Order working doc'!$A$4:$CO$60,AK$100,FALSE),"-")</f>
        <v>-</v>
      </c>
      <c r="AL53" s="12" t="str">
        <f>IFERROR(VLOOKUP($A53,'All Running Order working doc'!$A$4:$CO$60,AL$100,FALSE),"-")</f>
        <v>-</v>
      </c>
      <c r="AM53" s="12" t="str">
        <f>IFERROR(VLOOKUP($A53,'All Running Order working doc'!$A$4:$CO$60,AM$100,FALSE),"-")</f>
        <v>-</v>
      </c>
      <c r="AN53" s="12" t="str">
        <f>IFERROR(VLOOKUP($A53,'All Running Order working doc'!$A$4:$CO$60,AN$100,FALSE),"-")</f>
        <v>-</v>
      </c>
      <c r="AO53" s="12" t="str">
        <f>IFERROR(VLOOKUP($A53,'All Running Order working doc'!$A$4:$CO$60,AO$100,FALSE),"-")</f>
        <v>-</v>
      </c>
      <c r="AP53" s="12" t="str">
        <f>IFERROR(VLOOKUP($A53,'All Running Order working doc'!$A$4:$CO$60,AP$100,FALSE),"-")</f>
        <v>-</v>
      </c>
      <c r="AQ53" s="12" t="str">
        <f>IFERROR(VLOOKUP($A53,'All Running Order working doc'!$A$4:$CO$60,AQ$100,FALSE),"-")</f>
        <v>-</v>
      </c>
      <c r="AR53" s="12" t="str">
        <f>IFERROR(VLOOKUP($A53,'All Running Order working doc'!$A$4:$CO$60,AR$100,FALSE),"-")</f>
        <v>-</v>
      </c>
      <c r="AS53" s="12" t="str">
        <f>IFERROR(VLOOKUP($A53,'All Running Order working doc'!$A$4:$CO$60,AS$100,FALSE),"-")</f>
        <v>-</v>
      </c>
      <c r="AT53" s="12" t="str">
        <f>IFERROR(VLOOKUP($A53,'All Running Order working doc'!$A$4:$CO$60,AT$100,FALSE),"-")</f>
        <v>-</v>
      </c>
      <c r="AU53" s="12" t="str">
        <f>IFERROR(VLOOKUP($A53,'All Running Order working doc'!$A$4:$CO$60,AU$100,FALSE),"-")</f>
        <v>-</v>
      </c>
      <c r="AV53" s="12" t="str">
        <f>IFERROR(VLOOKUP($A53,'All Running Order working doc'!$A$4:$CO$60,AV$100,FALSE),"-")</f>
        <v>-</v>
      </c>
      <c r="AW53" s="12" t="str">
        <f>IFERROR(VLOOKUP($A53,'All Running Order working doc'!$A$4:$CO$60,AW$100,FALSE),"-")</f>
        <v>-</v>
      </c>
      <c r="AX53" s="12" t="str">
        <f>IFERROR(VLOOKUP($A53,'All Running Order working doc'!$A$4:$CO$60,AX$100,FALSE),"-")</f>
        <v>-</v>
      </c>
      <c r="AY53" s="12" t="str">
        <f>IFERROR(VLOOKUP($A53,'All Running Order working doc'!$A$4:$CO$60,AY$100,FALSE),"-")</f>
        <v>-</v>
      </c>
      <c r="AZ53" s="12" t="str">
        <f>IFERROR(VLOOKUP($A53,'All Running Order working doc'!$A$4:$CO$60,AZ$100,FALSE),"-")</f>
        <v>-</v>
      </c>
      <c r="BA53" s="12" t="str">
        <f>IFERROR(VLOOKUP($A53,'All Running Order working doc'!$A$4:$CO$60,BA$100,FALSE),"-")</f>
        <v>-</v>
      </c>
      <c r="BB53" s="12" t="str">
        <f>IFERROR(VLOOKUP($A53,'All Running Order working doc'!$A$4:$CO$60,BB$100,FALSE),"-")</f>
        <v>-</v>
      </c>
      <c r="BC53" s="12" t="str">
        <f>IFERROR(VLOOKUP($A53,'All Running Order working doc'!$A$4:$CO$60,BC$100,FALSE),"-")</f>
        <v>-</v>
      </c>
      <c r="BD53" s="12" t="str">
        <f>IFERROR(VLOOKUP($A53,'All Running Order working doc'!$A$4:$CO$60,BD$100,FALSE),"-")</f>
        <v>-</v>
      </c>
      <c r="BE53" s="12" t="str">
        <f>IFERROR(VLOOKUP($A53,'All Running Order working doc'!$A$4:$CO$60,BE$100,FALSE),"-")</f>
        <v>-</v>
      </c>
      <c r="BF53" s="12" t="str">
        <f>IFERROR(VLOOKUP($A53,'All Running Order working doc'!$A$4:$CO$60,BF$100,FALSE),"-")</f>
        <v>-</v>
      </c>
      <c r="BG53" s="12" t="str">
        <f>IFERROR(VLOOKUP($A53,'All Running Order working doc'!$A$4:$CO$60,BG$100,FALSE),"-")</f>
        <v>-</v>
      </c>
      <c r="BH53" s="12" t="str">
        <f>IFERROR(VLOOKUP($A53,'All Running Order working doc'!$A$4:$CO$60,BH$100,FALSE),"-")</f>
        <v>-</v>
      </c>
      <c r="BI53" s="12" t="str">
        <f>IFERROR(VLOOKUP($A53,'All Running Order working doc'!$A$4:$CO$60,BI$100,FALSE),"-")</f>
        <v>-</v>
      </c>
      <c r="BJ53" s="12" t="str">
        <f>IFERROR(VLOOKUP($A53,'All Running Order working doc'!$A$4:$CO$60,BJ$100,FALSE),"-")</f>
        <v>-</v>
      </c>
      <c r="BK53" s="12" t="str">
        <f>IFERROR(VLOOKUP($A53,'All Running Order working doc'!$A$4:$CO$60,BK$100,FALSE),"-")</f>
        <v>-</v>
      </c>
      <c r="BL53" s="12" t="str">
        <f>IFERROR(VLOOKUP($A53,'All Running Order working doc'!$A$4:$CO$60,BL$100,FALSE),"-")</f>
        <v>-</v>
      </c>
      <c r="BM53" s="12" t="str">
        <f>IFERROR(VLOOKUP($A53,'All Running Order working doc'!$A$4:$CO$60,BM$100,FALSE),"-")</f>
        <v>-</v>
      </c>
      <c r="BN53" s="12" t="str">
        <f>IFERROR(VLOOKUP($A53,'All Running Order working doc'!$A$4:$CO$60,BN$100,FALSE),"-")</f>
        <v>-</v>
      </c>
      <c r="BO53" s="12" t="str">
        <f>IFERROR(VLOOKUP($A53,'All Running Order working doc'!$A$4:$CO$60,BO$100,FALSE),"-")</f>
        <v>-</v>
      </c>
      <c r="BP53" s="12" t="str">
        <f>IFERROR(VLOOKUP($A53,'All Running Order working doc'!$A$4:$CO$60,BP$100,FALSE),"-")</f>
        <v>-</v>
      </c>
      <c r="BQ53" s="12" t="str">
        <f>IFERROR(VLOOKUP($A53,'All Running Order working doc'!$A$4:$CO$60,BQ$100,FALSE),"-")</f>
        <v>-</v>
      </c>
      <c r="BR53" s="12" t="str">
        <f>IFERROR(VLOOKUP($A53,'All Running Order working doc'!$A$4:$CO$60,BR$100,FALSE),"-")</f>
        <v>-</v>
      </c>
      <c r="BS53" s="12" t="str">
        <f>IFERROR(VLOOKUP($A53,'All Running Order working doc'!$A$4:$CO$60,BS$100,FALSE),"-")</f>
        <v>-</v>
      </c>
      <c r="BT53" s="12" t="str">
        <f>IFERROR(VLOOKUP($A53,'All Running Order working doc'!$A$4:$CO$60,BT$100,FALSE),"-")</f>
        <v>-</v>
      </c>
      <c r="BU53" s="12" t="str">
        <f>IFERROR(VLOOKUP($A53,'All Running Order working doc'!$A$4:$CO$60,BU$100,FALSE),"-")</f>
        <v>-</v>
      </c>
      <c r="BV53" s="12" t="str">
        <f>IFERROR(VLOOKUP($A53,'All Running Order working doc'!$A$4:$CO$60,BV$100,FALSE),"-")</f>
        <v>-</v>
      </c>
      <c r="BW53" s="12" t="str">
        <f>IFERROR(VLOOKUP($A53,'All Running Order working doc'!$A$4:$CO$60,BW$100,FALSE),"-")</f>
        <v>-</v>
      </c>
      <c r="BX53" s="12" t="str">
        <f>IFERROR(VLOOKUP($A53,'All Running Order working doc'!$A$4:$CO$60,BX$100,FALSE),"-")</f>
        <v>-</v>
      </c>
      <c r="BY53" s="12" t="str">
        <f>IFERROR(VLOOKUP($A53,'All Running Order working doc'!$A$4:$CO$60,BY$100,FALSE),"-")</f>
        <v>-</v>
      </c>
      <c r="BZ53" s="12" t="str">
        <f>IFERROR(VLOOKUP($A53,'All Running Order working doc'!$A$4:$CO$60,BZ$100,FALSE),"-")</f>
        <v>-</v>
      </c>
      <c r="CA53" s="12" t="str">
        <f>IFERROR(VLOOKUP($A53,'All Running Order working doc'!$A$4:$CO$60,CA$100,FALSE),"-")</f>
        <v>-</v>
      </c>
      <c r="CB53" s="12" t="str">
        <f>IFERROR(VLOOKUP($A53,'All Running Order working doc'!$A$4:$CO$60,CB$100,FALSE),"-")</f>
        <v>-</v>
      </c>
      <c r="CC53" s="12" t="str">
        <f>IFERROR(VLOOKUP($A53,'All Running Order working doc'!$A$4:$CO$60,CC$100,FALSE),"-")</f>
        <v>-</v>
      </c>
      <c r="CD53" s="12" t="str">
        <f>IFERROR(VLOOKUP($A53,'All Running Order working doc'!$A$4:$CO$60,CD$100,FALSE),"-")</f>
        <v>-</v>
      </c>
      <c r="CE53" s="12" t="str">
        <f>IFERROR(VLOOKUP($A53,'All Running Order working doc'!$A$4:$CO$60,CE$100,FALSE),"-")</f>
        <v>-</v>
      </c>
      <c r="CF53" s="12" t="str">
        <f>IFERROR(VLOOKUP($A53,'All Running Order working doc'!$A$4:$CO$60,CF$100,FALSE),"-")</f>
        <v>-</v>
      </c>
      <c r="CG53" s="12" t="str">
        <f>IFERROR(VLOOKUP($A53,'All Running Order working doc'!$A$4:$CO$60,CG$100,FALSE),"-")</f>
        <v>-</v>
      </c>
      <c r="CH53" s="12" t="str">
        <f>IFERROR(VLOOKUP($A53,'All Running Order working doc'!$A$4:$CO$60,CH$100,FALSE),"-")</f>
        <v>-</v>
      </c>
      <c r="CI53" s="12" t="str">
        <f>IFERROR(VLOOKUP($A53,'All Running Order working doc'!$A$4:$CO$60,CI$100,FALSE),"-")</f>
        <v>-</v>
      </c>
      <c r="CJ53" s="12" t="str">
        <f>IFERROR(VLOOKUP($A53,'All Running Order working doc'!$A$4:$CO$60,CJ$100,FALSE),"-")</f>
        <v>-</v>
      </c>
      <c r="CK53" s="12" t="str">
        <f>IFERROR(VLOOKUP($A53,'All Running Order working doc'!$A$4:$CO$60,CK$100,FALSE),"-")</f>
        <v>-</v>
      </c>
      <c r="CL53" s="12" t="str">
        <f>IFERROR(VLOOKUP($A53,'All Running Order working doc'!$A$4:$CO$60,CL$100,FALSE),"-")</f>
        <v>-</v>
      </c>
      <c r="CM53" s="12" t="str">
        <f>IFERROR(VLOOKUP($A53,'All Running Order working doc'!$A$4:$CO$60,CM$100,FALSE),"-")</f>
        <v>-</v>
      </c>
      <c r="CN53" s="12" t="str">
        <f>IFERROR(VLOOKUP($A53,'All Running Order working doc'!$A$4:$CO$60,CN$100,FALSE),"-")</f>
        <v>-</v>
      </c>
      <c r="CQ53" s="3">
        <v>50</v>
      </c>
    </row>
    <row r="54" spans="1:95" x14ac:dyDescent="0.3">
      <c r="A54" s="3" t="str">
        <f>CONCATENATE(Constants!$B$3,CQ54,)</f>
        <v>Red Live51</v>
      </c>
      <c r="B54" s="12" t="str">
        <f>IFERROR(VLOOKUP($A54,'All Running Order working doc'!$A$4:$CO$60,B$100,FALSE),"-")</f>
        <v>-</v>
      </c>
      <c r="C54" s="12" t="str">
        <f>IFERROR(VLOOKUP($A54,'All Running Order working doc'!$A$4:$CO$60,C$100,FALSE),"-")</f>
        <v>-</v>
      </c>
      <c r="D54" s="12" t="str">
        <f>IFERROR(VLOOKUP($A54,'All Running Order working doc'!$A$4:$CO$60,D$100,FALSE),"-")</f>
        <v>-</v>
      </c>
      <c r="E54" s="12" t="str">
        <f>IFERROR(VLOOKUP($A54,'All Running Order working doc'!$A$4:$CO$60,E$100,FALSE),"-")</f>
        <v>-</v>
      </c>
      <c r="F54" s="12" t="str">
        <f>IFERROR(VLOOKUP($A54,'All Running Order working doc'!$A$4:$CO$60,F$100,FALSE),"-")</f>
        <v>-</v>
      </c>
      <c r="G54" s="12" t="str">
        <f>IFERROR(VLOOKUP($A54,'All Running Order working doc'!$A$4:$CO$60,G$100,FALSE),"-")</f>
        <v>-</v>
      </c>
      <c r="H54" s="12" t="str">
        <f>IFERROR(VLOOKUP($A54,'All Running Order working doc'!$A$4:$CO$60,H$100,FALSE),"-")</f>
        <v>-</v>
      </c>
      <c r="I54" s="12" t="str">
        <f>IFERROR(VLOOKUP($A54,'All Running Order working doc'!$A$4:$CO$60,I$100,FALSE),"-")</f>
        <v>-</v>
      </c>
      <c r="J54" s="12" t="str">
        <f>IFERROR(VLOOKUP($A54,'All Running Order working doc'!$A$4:$CO$60,J$100,FALSE),"-")</f>
        <v>-</v>
      </c>
      <c r="K54" s="12" t="str">
        <f>IFERROR(VLOOKUP($A54,'All Running Order working doc'!$A$4:$CO$60,K$100,FALSE),"-")</f>
        <v>-</v>
      </c>
      <c r="L54" s="12" t="str">
        <f>IFERROR(VLOOKUP($A54,'All Running Order working doc'!$A$4:$CO$60,L$100,FALSE),"-")</f>
        <v>-</v>
      </c>
      <c r="M54" s="12" t="str">
        <f>IFERROR(VLOOKUP($A54,'All Running Order working doc'!$A$4:$CO$60,M$100,FALSE),"-")</f>
        <v>-</v>
      </c>
      <c r="N54" s="12" t="str">
        <f>IFERROR(VLOOKUP($A54,'All Running Order working doc'!$A$4:$CO$60,N$100,FALSE),"-")</f>
        <v>-</v>
      </c>
      <c r="O54" s="12" t="str">
        <f>IFERROR(VLOOKUP($A54,'All Running Order working doc'!$A$4:$CO$60,O$100,FALSE),"-")</f>
        <v>-</v>
      </c>
      <c r="P54" s="12" t="str">
        <f>IFERROR(VLOOKUP($A54,'All Running Order working doc'!$A$4:$CO$60,P$100,FALSE),"-")</f>
        <v>-</v>
      </c>
      <c r="Q54" s="12" t="str">
        <f>IFERROR(VLOOKUP($A54,'All Running Order working doc'!$A$4:$CO$60,Q$100,FALSE),"-")</f>
        <v>-</v>
      </c>
      <c r="R54" s="12" t="str">
        <f>IFERROR(VLOOKUP($A54,'All Running Order working doc'!$A$4:$CO$60,R$100,FALSE),"-")</f>
        <v>-</v>
      </c>
      <c r="S54" s="12" t="str">
        <f>IFERROR(VLOOKUP($A54,'All Running Order working doc'!$A$4:$CO$60,S$100,FALSE),"-")</f>
        <v>-</v>
      </c>
      <c r="T54" s="12" t="str">
        <f>IFERROR(VLOOKUP($A54,'All Running Order working doc'!$A$4:$CO$60,T$100,FALSE),"-")</f>
        <v>-</v>
      </c>
      <c r="U54" s="12" t="str">
        <f>IFERROR(VLOOKUP($A54,'All Running Order working doc'!$A$4:$CO$60,U$100,FALSE),"-")</f>
        <v>-</v>
      </c>
      <c r="V54" s="12" t="str">
        <f>IFERROR(VLOOKUP($A54,'All Running Order working doc'!$A$4:$CO$60,V$100,FALSE),"-")</f>
        <v>-</v>
      </c>
      <c r="W54" s="12" t="str">
        <f>IFERROR(VLOOKUP($A54,'All Running Order working doc'!$A$4:$CO$60,W$100,FALSE),"-")</f>
        <v>-</v>
      </c>
      <c r="X54" s="12" t="str">
        <f>IFERROR(VLOOKUP($A54,'All Running Order working doc'!$A$4:$CO$60,X$100,FALSE),"-")</f>
        <v>-</v>
      </c>
      <c r="Y54" s="12" t="str">
        <f>IFERROR(VLOOKUP($A54,'All Running Order working doc'!$A$4:$CO$60,Y$100,FALSE),"-")</f>
        <v>-</v>
      </c>
      <c r="Z54" s="12" t="str">
        <f>IFERROR(VLOOKUP($A54,'All Running Order working doc'!$A$4:$CO$60,Z$100,FALSE),"-")</f>
        <v>-</v>
      </c>
      <c r="AA54" s="12" t="str">
        <f>IFERROR(VLOOKUP($A54,'All Running Order working doc'!$A$4:$CO$60,AA$100,FALSE),"-")</f>
        <v>-</v>
      </c>
      <c r="AB54" s="12" t="str">
        <f>IFERROR(VLOOKUP($A54,'All Running Order working doc'!$A$4:$CO$60,AB$100,FALSE),"-")</f>
        <v>-</v>
      </c>
      <c r="AC54" s="12" t="str">
        <f>IFERROR(VLOOKUP($A54,'All Running Order working doc'!$A$4:$CO$60,AC$100,FALSE),"-")</f>
        <v>-</v>
      </c>
      <c r="AD54" s="12" t="str">
        <f>IFERROR(VLOOKUP($A54,'All Running Order working doc'!$A$4:$CO$60,AD$100,FALSE),"-")</f>
        <v>-</v>
      </c>
      <c r="AE54" s="12" t="str">
        <f>IFERROR(VLOOKUP($A54,'All Running Order working doc'!$A$4:$CO$60,AE$100,FALSE),"-")</f>
        <v>-</v>
      </c>
      <c r="AF54" s="12" t="str">
        <f>IFERROR(VLOOKUP($A54,'All Running Order working doc'!$A$4:$CO$60,AF$100,FALSE),"-")</f>
        <v>-</v>
      </c>
      <c r="AG54" s="12" t="str">
        <f>IFERROR(VLOOKUP($A54,'All Running Order working doc'!$A$4:$CO$60,AG$100,FALSE),"-")</f>
        <v>-</v>
      </c>
      <c r="AH54" s="12" t="str">
        <f>IFERROR(VLOOKUP($A54,'All Running Order working doc'!$A$4:$CO$60,AH$100,FALSE),"-")</f>
        <v>-</v>
      </c>
      <c r="AI54" s="12" t="str">
        <f>IFERROR(VLOOKUP($A54,'All Running Order working doc'!$A$4:$CO$60,AI$100,FALSE),"-")</f>
        <v>-</v>
      </c>
      <c r="AJ54" s="12" t="str">
        <f>IFERROR(VLOOKUP($A54,'All Running Order working doc'!$A$4:$CO$60,AJ$100,FALSE),"-")</f>
        <v>-</v>
      </c>
      <c r="AK54" s="12" t="str">
        <f>IFERROR(VLOOKUP($A54,'All Running Order working doc'!$A$4:$CO$60,AK$100,FALSE),"-")</f>
        <v>-</v>
      </c>
      <c r="AL54" s="12" t="str">
        <f>IFERROR(VLOOKUP($A54,'All Running Order working doc'!$A$4:$CO$60,AL$100,FALSE),"-")</f>
        <v>-</v>
      </c>
      <c r="AM54" s="12" t="str">
        <f>IFERROR(VLOOKUP($A54,'All Running Order working doc'!$A$4:$CO$60,AM$100,FALSE),"-")</f>
        <v>-</v>
      </c>
      <c r="AN54" s="12" t="str">
        <f>IFERROR(VLOOKUP($A54,'All Running Order working doc'!$A$4:$CO$60,AN$100,FALSE),"-")</f>
        <v>-</v>
      </c>
      <c r="AO54" s="12" t="str">
        <f>IFERROR(VLOOKUP($A54,'All Running Order working doc'!$A$4:$CO$60,AO$100,FALSE),"-")</f>
        <v>-</v>
      </c>
      <c r="AP54" s="12" t="str">
        <f>IFERROR(VLOOKUP($A54,'All Running Order working doc'!$A$4:$CO$60,AP$100,FALSE),"-")</f>
        <v>-</v>
      </c>
      <c r="AQ54" s="12" t="str">
        <f>IFERROR(VLOOKUP($A54,'All Running Order working doc'!$A$4:$CO$60,AQ$100,FALSE),"-")</f>
        <v>-</v>
      </c>
      <c r="AR54" s="12" t="str">
        <f>IFERROR(VLOOKUP($A54,'All Running Order working doc'!$A$4:$CO$60,AR$100,FALSE),"-")</f>
        <v>-</v>
      </c>
      <c r="AS54" s="12" t="str">
        <f>IFERROR(VLOOKUP($A54,'All Running Order working doc'!$A$4:$CO$60,AS$100,FALSE),"-")</f>
        <v>-</v>
      </c>
      <c r="AT54" s="12" t="str">
        <f>IFERROR(VLOOKUP($A54,'All Running Order working doc'!$A$4:$CO$60,AT$100,FALSE),"-")</f>
        <v>-</v>
      </c>
      <c r="AU54" s="12" t="str">
        <f>IFERROR(VLOOKUP($A54,'All Running Order working doc'!$A$4:$CO$60,AU$100,FALSE),"-")</f>
        <v>-</v>
      </c>
      <c r="AV54" s="12" t="str">
        <f>IFERROR(VLOOKUP($A54,'All Running Order working doc'!$A$4:$CO$60,AV$100,FALSE),"-")</f>
        <v>-</v>
      </c>
      <c r="AW54" s="12" t="str">
        <f>IFERROR(VLOOKUP($A54,'All Running Order working doc'!$A$4:$CO$60,AW$100,FALSE),"-")</f>
        <v>-</v>
      </c>
      <c r="AX54" s="12" t="str">
        <f>IFERROR(VLOOKUP($A54,'All Running Order working doc'!$A$4:$CO$60,AX$100,FALSE),"-")</f>
        <v>-</v>
      </c>
      <c r="AY54" s="12" t="str">
        <f>IFERROR(VLOOKUP($A54,'All Running Order working doc'!$A$4:$CO$60,AY$100,FALSE),"-")</f>
        <v>-</v>
      </c>
      <c r="AZ54" s="12" t="str">
        <f>IFERROR(VLOOKUP($A54,'All Running Order working doc'!$A$4:$CO$60,AZ$100,FALSE),"-")</f>
        <v>-</v>
      </c>
      <c r="BA54" s="12" t="str">
        <f>IFERROR(VLOOKUP($A54,'All Running Order working doc'!$A$4:$CO$60,BA$100,FALSE),"-")</f>
        <v>-</v>
      </c>
      <c r="BB54" s="12" t="str">
        <f>IFERROR(VLOOKUP($A54,'All Running Order working doc'!$A$4:$CO$60,BB$100,FALSE),"-")</f>
        <v>-</v>
      </c>
      <c r="BC54" s="12" t="str">
        <f>IFERROR(VLOOKUP($A54,'All Running Order working doc'!$A$4:$CO$60,BC$100,FALSE),"-")</f>
        <v>-</v>
      </c>
      <c r="BD54" s="12" t="str">
        <f>IFERROR(VLOOKUP($A54,'All Running Order working doc'!$A$4:$CO$60,BD$100,FALSE),"-")</f>
        <v>-</v>
      </c>
      <c r="BE54" s="12" t="str">
        <f>IFERROR(VLOOKUP($A54,'All Running Order working doc'!$A$4:$CO$60,BE$100,FALSE),"-")</f>
        <v>-</v>
      </c>
      <c r="BF54" s="12" t="str">
        <f>IFERROR(VLOOKUP($A54,'All Running Order working doc'!$A$4:$CO$60,BF$100,FALSE),"-")</f>
        <v>-</v>
      </c>
      <c r="BG54" s="12" t="str">
        <f>IFERROR(VLOOKUP($A54,'All Running Order working doc'!$A$4:$CO$60,BG$100,FALSE),"-")</f>
        <v>-</v>
      </c>
      <c r="BH54" s="12" t="str">
        <f>IFERROR(VLOOKUP($A54,'All Running Order working doc'!$A$4:$CO$60,BH$100,FALSE),"-")</f>
        <v>-</v>
      </c>
      <c r="BI54" s="12" t="str">
        <f>IFERROR(VLOOKUP($A54,'All Running Order working doc'!$A$4:$CO$60,BI$100,FALSE),"-")</f>
        <v>-</v>
      </c>
      <c r="BJ54" s="12" t="str">
        <f>IFERROR(VLOOKUP($A54,'All Running Order working doc'!$A$4:$CO$60,BJ$100,FALSE),"-")</f>
        <v>-</v>
      </c>
      <c r="BK54" s="12" t="str">
        <f>IFERROR(VLOOKUP($A54,'All Running Order working doc'!$A$4:$CO$60,BK$100,FALSE),"-")</f>
        <v>-</v>
      </c>
      <c r="BL54" s="12" t="str">
        <f>IFERROR(VLOOKUP($A54,'All Running Order working doc'!$A$4:$CO$60,BL$100,FALSE),"-")</f>
        <v>-</v>
      </c>
      <c r="BM54" s="12" t="str">
        <f>IFERROR(VLOOKUP($A54,'All Running Order working doc'!$A$4:$CO$60,BM$100,FALSE),"-")</f>
        <v>-</v>
      </c>
      <c r="BN54" s="12" t="str">
        <f>IFERROR(VLOOKUP($A54,'All Running Order working doc'!$A$4:$CO$60,BN$100,FALSE),"-")</f>
        <v>-</v>
      </c>
      <c r="BO54" s="12" t="str">
        <f>IFERROR(VLOOKUP($A54,'All Running Order working doc'!$A$4:$CO$60,BO$100,FALSE),"-")</f>
        <v>-</v>
      </c>
      <c r="BP54" s="12" t="str">
        <f>IFERROR(VLOOKUP($A54,'All Running Order working doc'!$A$4:$CO$60,BP$100,FALSE),"-")</f>
        <v>-</v>
      </c>
      <c r="BQ54" s="12" t="str">
        <f>IFERROR(VLOOKUP($A54,'All Running Order working doc'!$A$4:$CO$60,BQ$100,FALSE),"-")</f>
        <v>-</v>
      </c>
      <c r="BR54" s="12" t="str">
        <f>IFERROR(VLOOKUP($A54,'All Running Order working doc'!$A$4:$CO$60,BR$100,FALSE),"-")</f>
        <v>-</v>
      </c>
      <c r="BS54" s="12" t="str">
        <f>IFERROR(VLOOKUP($A54,'All Running Order working doc'!$A$4:$CO$60,BS$100,FALSE),"-")</f>
        <v>-</v>
      </c>
      <c r="BT54" s="12" t="str">
        <f>IFERROR(VLOOKUP($A54,'All Running Order working doc'!$A$4:$CO$60,BT$100,FALSE),"-")</f>
        <v>-</v>
      </c>
      <c r="BU54" s="12" t="str">
        <f>IFERROR(VLOOKUP($A54,'All Running Order working doc'!$A$4:$CO$60,BU$100,FALSE),"-")</f>
        <v>-</v>
      </c>
      <c r="BV54" s="12" t="str">
        <f>IFERROR(VLOOKUP($A54,'All Running Order working doc'!$A$4:$CO$60,BV$100,FALSE),"-")</f>
        <v>-</v>
      </c>
      <c r="BW54" s="12" t="str">
        <f>IFERROR(VLOOKUP($A54,'All Running Order working doc'!$A$4:$CO$60,BW$100,FALSE),"-")</f>
        <v>-</v>
      </c>
      <c r="BX54" s="12" t="str">
        <f>IFERROR(VLOOKUP($A54,'All Running Order working doc'!$A$4:$CO$60,BX$100,FALSE),"-")</f>
        <v>-</v>
      </c>
      <c r="BY54" s="12" t="str">
        <f>IFERROR(VLOOKUP($A54,'All Running Order working doc'!$A$4:$CO$60,BY$100,FALSE),"-")</f>
        <v>-</v>
      </c>
      <c r="BZ54" s="12" t="str">
        <f>IFERROR(VLOOKUP($A54,'All Running Order working doc'!$A$4:$CO$60,BZ$100,FALSE),"-")</f>
        <v>-</v>
      </c>
      <c r="CA54" s="12" t="str">
        <f>IFERROR(VLOOKUP($A54,'All Running Order working doc'!$A$4:$CO$60,CA$100,FALSE),"-")</f>
        <v>-</v>
      </c>
      <c r="CB54" s="12" t="str">
        <f>IFERROR(VLOOKUP($A54,'All Running Order working doc'!$A$4:$CO$60,CB$100,FALSE),"-")</f>
        <v>-</v>
      </c>
      <c r="CC54" s="12" t="str">
        <f>IFERROR(VLOOKUP($A54,'All Running Order working doc'!$A$4:$CO$60,CC$100,FALSE),"-")</f>
        <v>-</v>
      </c>
      <c r="CD54" s="12" t="str">
        <f>IFERROR(VLOOKUP($A54,'All Running Order working doc'!$A$4:$CO$60,CD$100,FALSE),"-")</f>
        <v>-</v>
      </c>
      <c r="CE54" s="12" t="str">
        <f>IFERROR(VLOOKUP($A54,'All Running Order working doc'!$A$4:$CO$60,CE$100,FALSE),"-")</f>
        <v>-</v>
      </c>
      <c r="CF54" s="12" t="str">
        <f>IFERROR(VLOOKUP($A54,'All Running Order working doc'!$A$4:$CO$60,CF$100,FALSE),"-")</f>
        <v>-</v>
      </c>
      <c r="CG54" s="12" t="str">
        <f>IFERROR(VLOOKUP($A54,'All Running Order working doc'!$A$4:$CO$60,CG$100,FALSE),"-")</f>
        <v>-</v>
      </c>
      <c r="CH54" s="12" t="str">
        <f>IFERROR(VLOOKUP($A54,'All Running Order working doc'!$A$4:$CO$60,CH$100,FALSE),"-")</f>
        <v>-</v>
      </c>
      <c r="CI54" s="12" t="str">
        <f>IFERROR(VLOOKUP($A54,'All Running Order working doc'!$A$4:$CO$60,CI$100,FALSE),"-")</f>
        <v>-</v>
      </c>
      <c r="CJ54" s="12" t="str">
        <f>IFERROR(VLOOKUP($A54,'All Running Order working doc'!$A$4:$CO$60,CJ$100,FALSE),"-")</f>
        <v>-</v>
      </c>
      <c r="CK54" s="12" t="str">
        <f>IFERROR(VLOOKUP($A54,'All Running Order working doc'!$A$4:$CO$60,CK$100,FALSE),"-")</f>
        <v>-</v>
      </c>
      <c r="CL54" s="12" t="str">
        <f>IFERROR(VLOOKUP($A54,'All Running Order working doc'!$A$4:$CO$60,CL$100,FALSE),"-")</f>
        <v>-</v>
      </c>
      <c r="CM54" s="12" t="str">
        <f>IFERROR(VLOOKUP($A54,'All Running Order working doc'!$A$4:$CO$60,CM$100,FALSE),"-")</f>
        <v>-</v>
      </c>
      <c r="CN54" s="12" t="str">
        <f>IFERROR(VLOOKUP($A54,'All Running Order working doc'!$A$4:$CO$60,CN$100,FALSE),"-")</f>
        <v>-</v>
      </c>
      <c r="CQ54" s="3">
        <v>51</v>
      </c>
    </row>
    <row r="55" spans="1:95" x14ac:dyDescent="0.3">
      <c r="A55" s="3" t="str">
        <f>CONCATENATE(Constants!$B$3,CQ55,)</f>
        <v>Red Live52</v>
      </c>
      <c r="B55" s="12" t="str">
        <f>IFERROR(VLOOKUP($A55,'All Running Order working doc'!$A$4:$CO$60,B$100,FALSE),"-")</f>
        <v>-</v>
      </c>
      <c r="C55" s="12" t="str">
        <f>IFERROR(VLOOKUP($A55,'All Running Order working doc'!$A$4:$CO$60,C$100,FALSE),"-")</f>
        <v>-</v>
      </c>
      <c r="D55" s="12" t="str">
        <f>IFERROR(VLOOKUP($A55,'All Running Order working doc'!$A$4:$CO$60,D$100,FALSE),"-")</f>
        <v>-</v>
      </c>
      <c r="E55" s="12" t="str">
        <f>IFERROR(VLOOKUP($A55,'All Running Order working doc'!$A$4:$CO$60,E$100,FALSE),"-")</f>
        <v>-</v>
      </c>
      <c r="F55" s="12" t="str">
        <f>IFERROR(VLOOKUP($A55,'All Running Order working doc'!$A$4:$CO$60,F$100,FALSE),"-")</f>
        <v>-</v>
      </c>
      <c r="G55" s="12" t="str">
        <f>IFERROR(VLOOKUP($A55,'All Running Order working doc'!$A$4:$CO$60,G$100,FALSE),"-")</f>
        <v>-</v>
      </c>
      <c r="H55" s="12" t="str">
        <f>IFERROR(VLOOKUP($A55,'All Running Order working doc'!$A$4:$CO$60,H$100,FALSE),"-")</f>
        <v>-</v>
      </c>
      <c r="I55" s="12" t="str">
        <f>IFERROR(VLOOKUP($A55,'All Running Order working doc'!$A$4:$CO$60,I$100,FALSE),"-")</f>
        <v>-</v>
      </c>
      <c r="J55" s="12" t="str">
        <f>IFERROR(VLOOKUP($A55,'All Running Order working doc'!$A$4:$CO$60,J$100,FALSE),"-")</f>
        <v>-</v>
      </c>
      <c r="K55" s="12" t="str">
        <f>IFERROR(VLOOKUP($A55,'All Running Order working doc'!$A$4:$CO$60,K$100,FALSE),"-")</f>
        <v>-</v>
      </c>
      <c r="L55" s="12" t="str">
        <f>IFERROR(VLOOKUP($A55,'All Running Order working doc'!$A$4:$CO$60,L$100,FALSE),"-")</f>
        <v>-</v>
      </c>
      <c r="M55" s="12" t="str">
        <f>IFERROR(VLOOKUP($A55,'All Running Order working doc'!$A$4:$CO$60,M$100,FALSE),"-")</f>
        <v>-</v>
      </c>
      <c r="N55" s="12" t="str">
        <f>IFERROR(VLOOKUP($A55,'All Running Order working doc'!$A$4:$CO$60,N$100,FALSE),"-")</f>
        <v>-</v>
      </c>
      <c r="O55" s="12" t="str">
        <f>IFERROR(VLOOKUP($A55,'All Running Order working doc'!$A$4:$CO$60,O$100,FALSE),"-")</f>
        <v>-</v>
      </c>
      <c r="P55" s="12" t="str">
        <f>IFERROR(VLOOKUP($A55,'All Running Order working doc'!$A$4:$CO$60,P$100,FALSE),"-")</f>
        <v>-</v>
      </c>
      <c r="Q55" s="12" t="str">
        <f>IFERROR(VLOOKUP($A55,'All Running Order working doc'!$A$4:$CO$60,Q$100,FALSE),"-")</f>
        <v>-</v>
      </c>
      <c r="R55" s="12" t="str">
        <f>IFERROR(VLOOKUP($A55,'All Running Order working doc'!$A$4:$CO$60,R$100,FALSE),"-")</f>
        <v>-</v>
      </c>
      <c r="S55" s="12" t="str">
        <f>IFERROR(VLOOKUP($A55,'All Running Order working doc'!$A$4:$CO$60,S$100,FALSE),"-")</f>
        <v>-</v>
      </c>
      <c r="T55" s="12" t="str">
        <f>IFERROR(VLOOKUP($A55,'All Running Order working doc'!$A$4:$CO$60,T$100,FALSE),"-")</f>
        <v>-</v>
      </c>
      <c r="U55" s="12" t="str">
        <f>IFERROR(VLOOKUP($A55,'All Running Order working doc'!$A$4:$CO$60,U$100,FALSE),"-")</f>
        <v>-</v>
      </c>
      <c r="V55" s="12" t="str">
        <f>IFERROR(VLOOKUP($A55,'All Running Order working doc'!$A$4:$CO$60,V$100,FALSE),"-")</f>
        <v>-</v>
      </c>
      <c r="W55" s="12" t="str">
        <f>IFERROR(VLOOKUP($A55,'All Running Order working doc'!$A$4:$CO$60,W$100,FALSE),"-")</f>
        <v>-</v>
      </c>
      <c r="X55" s="12" t="str">
        <f>IFERROR(VLOOKUP($A55,'All Running Order working doc'!$A$4:$CO$60,X$100,FALSE),"-")</f>
        <v>-</v>
      </c>
      <c r="Y55" s="12" t="str">
        <f>IFERROR(VLOOKUP($A55,'All Running Order working doc'!$A$4:$CO$60,Y$100,FALSE),"-")</f>
        <v>-</v>
      </c>
      <c r="Z55" s="12" t="str">
        <f>IFERROR(VLOOKUP($A55,'All Running Order working doc'!$A$4:$CO$60,Z$100,FALSE),"-")</f>
        <v>-</v>
      </c>
      <c r="AA55" s="12" t="str">
        <f>IFERROR(VLOOKUP($A55,'All Running Order working doc'!$A$4:$CO$60,AA$100,FALSE),"-")</f>
        <v>-</v>
      </c>
      <c r="AB55" s="12" t="str">
        <f>IFERROR(VLOOKUP($A55,'All Running Order working doc'!$A$4:$CO$60,AB$100,FALSE),"-")</f>
        <v>-</v>
      </c>
      <c r="AC55" s="12" t="str">
        <f>IFERROR(VLOOKUP($A55,'All Running Order working doc'!$A$4:$CO$60,AC$100,FALSE),"-")</f>
        <v>-</v>
      </c>
      <c r="AD55" s="12" t="str">
        <f>IFERROR(VLOOKUP($A55,'All Running Order working doc'!$A$4:$CO$60,AD$100,FALSE),"-")</f>
        <v>-</v>
      </c>
      <c r="AE55" s="12" t="str">
        <f>IFERROR(VLOOKUP($A55,'All Running Order working doc'!$A$4:$CO$60,AE$100,FALSE),"-")</f>
        <v>-</v>
      </c>
      <c r="AF55" s="12" t="str">
        <f>IFERROR(VLOOKUP($A55,'All Running Order working doc'!$A$4:$CO$60,AF$100,FALSE),"-")</f>
        <v>-</v>
      </c>
      <c r="AG55" s="12" t="str">
        <f>IFERROR(VLOOKUP($A55,'All Running Order working doc'!$A$4:$CO$60,AG$100,FALSE),"-")</f>
        <v>-</v>
      </c>
      <c r="AH55" s="12" t="str">
        <f>IFERROR(VLOOKUP($A55,'All Running Order working doc'!$A$4:$CO$60,AH$100,FALSE),"-")</f>
        <v>-</v>
      </c>
      <c r="AI55" s="12" t="str">
        <f>IFERROR(VLOOKUP($A55,'All Running Order working doc'!$A$4:$CO$60,AI$100,FALSE),"-")</f>
        <v>-</v>
      </c>
      <c r="AJ55" s="12" t="str">
        <f>IFERROR(VLOOKUP($A55,'All Running Order working doc'!$A$4:$CO$60,AJ$100,FALSE),"-")</f>
        <v>-</v>
      </c>
      <c r="AK55" s="12" t="str">
        <f>IFERROR(VLOOKUP($A55,'All Running Order working doc'!$A$4:$CO$60,AK$100,FALSE),"-")</f>
        <v>-</v>
      </c>
      <c r="AL55" s="12" t="str">
        <f>IFERROR(VLOOKUP($A55,'All Running Order working doc'!$A$4:$CO$60,AL$100,FALSE),"-")</f>
        <v>-</v>
      </c>
      <c r="AM55" s="12" t="str">
        <f>IFERROR(VLOOKUP($A55,'All Running Order working doc'!$A$4:$CO$60,AM$100,FALSE),"-")</f>
        <v>-</v>
      </c>
      <c r="AN55" s="12" t="str">
        <f>IFERROR(VLOOKUP($A55,'All Running Order working doc'!$A$4:$CO$60,AN$100,FALSE),"-")</f>
        <v>-</v>
      </c>
      <c r="AO55" s="12" t="str">
        <f>IFERROR(VLOOKUP($A55,'All Running Order working doc'!$A$4:$CO$60,AO$100,FALSE),"-")</f>
        <v>-</v>
      </c>
      <c r="AP55" s="12" t="str">
        <f>IFERROR(VLOOKUP($A55,'All Running Order working doc'!$A$4:$CO$60,AP$100,FALSE),"-")</f>
        <v>-</v>
      </c>
      <c r="AQ55" s="12" t="str">
        <f>IFERROR(VLOOKUP($A55,'All Running Order working doc'!$A$4:$CO$60,AQ$100,FALSE),"-")</f>
        <v>-</v>
      </c>
      <c r="AR55" s="12" t="str">
        <f>IFERROR(VLOOKUP($A55,'All Running Order working doc'!$A$4:$CO$60,AR$100,FALSE),"-")</f>
        <v>-</v>
      </c>
      <c r="AS55" s="12" t="str">
        <f>IFERROR(VLOOKUP($A55,'All Running Order working doc'!$A$4:$CO$60,AS$100,FALSE),"-")</f>
        <v>-</v>
      </c>
      <c r="AT55" s="12" t="str">
        <f>IFERROR(VLOOKUP($A55,'All Running Order working doc'!$A$4:$CO$60,AT$100,FALSE),"-")</f>
        <v>-</v>
      </c>
      <c r="AU55" s="12" t="str">
        <f>IFERROR(VLOOKUP($A55,'All Running Order working doc'!$A$4:$CO$60,AU$100,FALSE),"-")</f>
        <v>-</v>
      </c>
      <c r="AV55" s="12" t="str">
        <f>IFERROR(VLOOKUP($A55,'All Running Order working doc'!$A$4:$CO$60,AV$100,FALSE),"-")</f>
        <v>-</v>
      </c>
      <c r="AW55" s="12" t="str">
        <f>IFERROR(VLOOKUP($A55,'All Running Order working doc'!$A$4:$CO$60,AW$100,FALSE),"-")</f>
        <v>-</v>
      </c>
      <c r="AX55" s="12" t="str">
        <f>IFERROR(VLOOKUP($A55,'All Running Order working doc'!$A$4:$CO$60,AX$100,FALSE),"-")</f>
        <v>-</v>
      </c>
      <c r="AY55" s="12" t="str">
        <f>IFERROR(VLOOKUP($A55,'All Running Order working doc'!$A$4:$CO$60,AY$100,FALSE),"-")</f>
        <v>-</v>
      </c>
      <c r="AZ55" s="12" t="str">
        <f>IFERROR(VLOOKUP($A55,'All Running Order working doc'!$A$4:$CO$60,AZ$100,FALSE),"-")</f>
        <v>-</v>
      </c>
      <c r="BA55" s="12" t="str">
        <f>IFERROR(VLOOKUP($A55,'All Running Order working doc'!$A$4:$CO$60,BA$100,FALSE),"-")</f>
        <v>-</v>
      </c>
      <c r="BB55" s="12" t="str">
        <f>IFERROR(VLOOKUP($A55,'All Running Order working doc'!$A$4:$CO$60,BB$100,FALSE),"-")</f>
        <v>-</v>
      </c>
      <c r="BC55" s="12" t="str">
        <f>IFERROR(VLOOKUP($A55,'All Running Order working doc'!$A$4:$CO$60,BC$100,FALSE),"-")</f>
        <v>-</v>
      </c>
      <c r="BD55" s="12" t="str">
        <f>IFERROR(VLOOKUP($A55,'All Running Order working doc'!$A$4:$CO$60,BD$100,FALSE),"-")</f>
        <v>-</v>
      </c>
      <c r="BE55" s="12" t="str">
        <f>IFERROR(VLOOKUP($A55,'All Running Order working doc'!$A$4:$CO$60,BE$100,FALSE),"-")</f>
        <v>-</v>
      </c>
      <c r="BF55" s="12" t="str">
        <f>IFERROR(VLOOKUP($A55,'All Running Order working doc'!$A$4:$CO$60,BF$100,FALSE),"-")</f>
        <v>-</v>
      </c>
      <c r="BG55" s="12" t="str">
        <f>IFERROR(VLOOKUP($A55,'All Running Order working doc'!$A$4:$CO$60,BG$100,FALSE),"-")</f>
        <v>-</v>
      </c>
      <c r="BH55" s="12" t="str">
        <f>IFERROR(VLOOKUP($A55,'All Running Order working doc'!$A$4:$CO$60,BH$100,FALSE),"-")</f>
        <v>-</v>
      </c>
      <c r="BI55" s="12" t="str">
        <f>IFERROR(VLOOKUP($A55,'All Running Order working doc'!$A$4:$CO$60,BI$100,FALSE),"-")</f>
        <v>-</v>
      </c>
      <c r="BJ55" s="12" t="str">
        <f>IFERROR(VLOOKUP($A55,'All Running Order working doc'!$A$4:$CO$60,BJ$100,FALSE),"-")</f>
        <v>-</v>
      </c>
      <c r="BK55" s="12" t="str">
        <f>IFERROR(VLOOKUP($A55,'All Running Order working doc'!$A$4:$CO$60,BK$100,FALSE),"-")</f>
        <v>-</v>
      </c>
      <c r="BL55" s="12" t="str">
        <f>IFERROR(VLOOKUP($A55,'All Running Order working doc'!$A$4:$CO$60,BL$100,FALSE),"-")</f>
        <v>-</v>
      </c>
      <c r="BM55" s="12" t="str">
        <f>IFERROR(VLOOKUP($A55,'All Running Order working doc'!$A$4:$CO$60,BM$100,FALSE),"-")</f>
        <v>-</v>
      </c>
      <c r="BN55" s="12" t="str">
        <f>IFERROR(VLOOKUP($A55,'All Running Order working doc'!$A$4:$CO$60,BN$100,FALSE),"-")</f>
        <v>-</v>
      </c>
      <c r="BO55" s="12" t="str">
        <f>IFERROR(VLOOKUP($A55,'All Running Order working doc'!$A$4:$CO$60,BO$100,FALSE),"-")</f>
        <v>-</v>
      </c>
      <c r="BP55" s="12" t="str">
        <f>IFERROR(VLOOKUP($A55,'All Running Order working doc'!$A$4:$CO$60,BP$100,FALSE),"-")</f>
        <v>-</v>
      </c>
      <c r="BQ55" s="12" t="str">
        <f>IFERROR(VLOOKUP($A55,'All Running Order working doc'!$A$4:$CO$60,BQ$100,FALSE),"-")</f>
        <v>-</v>
      </c>
      <c r="BR55" s="12" t="str">
        <f>IFERROR(VLOOKUP($A55,'All Running Order working doc'!$A$4:$CO$60,BR$100,FALSE),"-")</f>
        <v>-</v>
      </c>
      <c r="BS55" s="12" t="str">
        <f>IFERROR(VLOOKUP($A55,'All Running Order working doc'!$A$4:$CO$60,BS$100,FALSE),"-")</f>
        <v>-</v>
      </c>
      <c r="BT55" s="12" t="str">
        <f>IFERROR(VLOOKUP($A55,'All Running Order working doc'!$A$4:$CO$60,BT$100,FALSE),"-")</f>
        <v>-</v>
      </c>
      <c r="BU55" s="12" t="str">
        <f>IFERROR(VLOOKUP($A55,'All Running Order working doc'!$A$4:$CO$60,BU$100,FALSE),"-")</f>
        <v>-</v>
      </c>
      <c r="BV55" s="12" t="str">
        <f>IFERROR(VLOOKUP($A55,'All Running Order working doc'!$A$4:$CO$60,BV$100,FALSE),"-")</f>
        <v>-</v>
      </c>
      <c r="BW55" s="12" t="str">
        <f>IFERROR(VLOOKUP($A55,'All Running Order working doc'!$A$4:$CO$60,BW$100,FALSE),"-")</f>
        <v>-</v>
      </c>
      <c r="BX55" s="12" t="str">
        <f>IFERROR(VLOOKUP($A55,'All Running Order working doc'!$A$4:$CO$60,BX$100,FALSE),"-")</f>
        <v>-</v>
      </c>
      <c r="BY55" s="12" t="str">
        <f>IFERROR(VLOOKUP($A55,'All Running Order working doc'!$A$4:$CO$60,BY$100,FALSE),"-")</f>
        <v>-</v>
      </c>
      <c r="BZ55" s="12" t="str">
        <f>IFERROR(VLOOKUP($A55,'All Running Order working doc'!$A$4:$CO$60,BZ$100,FALSE),"-")</f>
        <v>-</v>
      </c>
      <c r="CA55" s="12" t="str">
        <f>IFERROR(VLOOKUP($A55,'All Running Order working doc'!$A$4:$CO$60,CA$100,FALSE),"-")</f>
        <v>-</v>
      </c>
      <c r="CB55" s="12" t="str">
        <f>IFERROR(VLOOKUP($A55,'All Running Order working doc'!$A$4:$CO$60,CB$100,FALSE),"-")</f>
        <v>-</v>
      </c>
      <c r="CC55" s="12" t="str">
        <f>IFERROR(VLOOKUP($A55,'All Running Order working doc'!$A$4:$CO$60,CC$100,FALSE),"-")</f>
        <v>-</v>
      </c>
      <c r="CD55" s="12" t="str">
        <f>IFERROR(VLOOKUP($A55,'All Running Order working doc'!$A$4:$CO$60,CD$100,FALSE),"-")</f>
        <v>-</v>
      </c>
      <c r="CE55" s="12" t="str">
        <f>IFERROR(VLOOKUP($A55,'All Running Order working doc'!$A$4:$CO$60,CE$100,FALSE),"-")</f>
        <v>-</v>
      </c>
      <c r="CF55" s="12" t="str">
        <f>IFERROR(VLOOKUP($A55,'All Running Order working doc'!$A$4:$CO$60,CF$100,FALSE),"-")</f>
        <v>-</v>
      </c>
      <c r="CG55" s="12" t="str">
        <f>IFERROR(VLOOKUP($A55,'All Running Order working doc'!$A$4:$CO$60,CG$100,FALSE),"-")</f>
        <v>-</v>
      </c>
      <c r="CH55" s="12" t="str">
        <f>IFERROR(VLOOKUP($A55,'All Running Order working doc'!$A$4:$CO$60,CH$100,FALSE),"-")</f>
        <v>-</v>
      </c>
      <c r="CI55" s="12" t="str">
        <f>IFERROR(VLOOKUP($A55,'All Running Order working doc'!$A$4:$CO$60,CI$100,FALSE),"-")</f>
        <v>-</v>
      </c>
      <c r="CJ55" s="12" t="str">
        <f>IFERROR(VLOOKUP($A55,'All Running Order working doc'!$A$4:$CO$60,CJ$100,FALSE),"-")</f>
        <v>-</v>
      </c>
      <c r="CK55" s="12" t="str">
        <f>IFERROR(VLOOKUP($A55,'All Running Order working doc'!$A$4:$CO$60,CK$100,FALSE),"-")</f>
        <v>-</v>
      </c>
      <c r="CL55" s="12" t="str">
        <f>IFERROR(VLOOKUP($A55,'All Running Order working doc'!$A$4:$CO$60,CL$100,FALSE),"-")</f>
        <v>-</v>
      </c>
      <c r="CM55" s="12" t="str">
        <f>IFERROR(VLOOKUP($A55,'All Running Order working doc'!$A$4:$CO$60,CM$100,FALSE),"-")</f>
        <v>-</v>
      </c>
      <c r="CN55" s="12" t="str">
        <f>IFERROR(VLOOKUP($A55,'All Running Order working doc'!$A$4:$CO$60,CN$100,FALSE),"-")</f>
        <v>-</v>
      </c>
      <c r="CQ55" s="3">
        <v>52</v>
      </c>
    </row>
    <row r="56" spans="1:95" x14ac:dyDescent="0.3">
      <c r="A56" s="3" t="str">
        <f>CONCATENATE(Constants!$B$3,CQ56,)</f>
        <v>Red Live53</v>
      </c>
      <c r="B56" s="12" t="str">
        <f>IFERROR(VLOOKUP($A56,'All Running Order working doc'!$A$4:$CO$60,B$100,FALSE),"-")</f>
        <v>-</v>
      </c>
      <c r="C56" s="12" t="str">
        <f>IFERROR(VLOOKUP($A56,'All Running Order working doc'!$A$4:$CO$60,C$100,FALSE),"-")</f>
        <v>-</v>
      </c>
      <c r="D56" s="12" t="str">
        <f>IFERROR(VLOOKUP($A56,'All Running Order working doc'!$A$4:$CO$60,D$100,FALSE),"-")</f>
        <v>-</v>
      </c>
      <c r="E56" s="12" t="str">
        <f>IFERROR(VLOOKUP($A56,'All Running Order working doc'!$A$4:$CO$60,E$100,FALSE),"-")</f>
        <v>-</v>
      </c>
      <c r="F56" s="12" t="str">
        <f>IFERROR(VLOOKUP($A56,'All Running Order working doc'!$A$4:$CO$60,F$100,FALSE),"-")</f>
        <v>-</v>
      </c>
      <c r="G56" s="12" t="str">
        <f>IFERROR(VLOOKUP($A56,'All Running Order working doc'!$A$4:$CO$60,G$100,FALSE),"-")</f>
        <v>-</v>
      </c>
      <c r="H56" s="12" t="str">
        <f>IFERROR(VLOOKUP($A56,'All Running Order working doc'!$A$4:$CO$60,H$100,FALSE),"-")</f>
        <v>-</v>
      </c>
      <c r="I56" s="12" t="str">
        <f>IFERROR(VLOOKUP($A56,'All Running Order working doc'!$A$4:$CO$60,I$100,FALSE),"-")</f>
        <v>-</v>
      </c>
      <c r="J56" s="12" t="str">
        <f>IFERROR(VLOOKUP($A56,'All Running Order working doc'!$A$4:$CO$60,J$100,FALSE),"-")</f>
        <v>-</v>
      </c>
      <c r="K56" s="12" t="str">
        <f>IFERROR(VLOOKUP($A56,'All Running Order working doc'!$A$4:$CO$60,K$100,FALSE),"-")</f>
        <v>-</v>
      </c>
      <c r="L56" s="12" t="str">
        <f>IFERROR(VLOOKUP($A56,'All Running Order working doc'!$A$4:$CO$60,L$100,FALSE),"-")</f>
        <v>-</v>
      </c>
      <c r="M56" s="12" t="str">
        <f>IFERROR(VLOOKUP($A56,'All Running Order working doc'!$A$4:$CO$60,M$100,FALSE),"-")</f>
        <v>-</v>
      </c>
      <c r="N56" s="12" t="str">
        <f>IFERROR(VLOOKUP($A56,'All Running Order working doc'!$A$4:$CO$60,N$100,FALSE),"-")</f>
        <v>-</v>
      </c>
      <c r="O56" s="12" t="str">
        <f>IFERROR(VLOOKUP($A56,'All Running Order working doc'!$A$4:$CO$60,O$100,FALSE),"-")</f>
        <v>-</v>
      </c>
      <c r="P56" s="12" t="str">
        <f>IFERROR(VLOOKUP($A56,'All Running Order working doc'!$A$4:$CO$60,P$100,FALSE),"-")</f>
        <v>-</v>
      </c>
      <c r="Q56" s="12" t="str">
        <f>IFERROR(VLOOKUP($A56,'All Running Order working doc'!$A$4:$CO$60,Q$100,FALSE),"-")</f>
        <v>-</v>
      </c>
      <c r="R56" s="12" t="str">
        <f>IFERROR(VLOOKUP($A56,'All Running Order working doc'!$A$4:$CO$60,R$100,FALSE),"-")</f>
        <v>-</v>
      </c>
      <c r="S56" s="12" t="str">
        <f>IFERROR(VLOOKUP($A56,'All Running Order working doc'!$A$4:$CO$60,S$100,FALSE),"-")</f>
        <v>-</v>
      </c>
      <c r="T56" s="12" t="str">
        <f>IFERROR(VLOOKUP($A56,'All Running Order working doc'!$A$4:$CO$60,T$100,FALSE),"-")</f>
        <v>-</v>
      </c>
      <c r="U56" s="12" t="str">
        <f>IFERROR(VLOOKUP($A56,'All Running Order working doc'!$A$4:$CO$60,U$100,FALSE),"-")</f>
        <v>-</v>
      </c>
      <c r="V56" s="12" t="str">
        <f>IFERROR(VLOOKUP($A56,'All Running Order working doc'!$A$4:$CO$60,V$100,FALSE),"-")</f>
        <v>-</v>
      </c>
      <c r="W56" s="12" t="str">
        <f>IFERROR(VLOOKUP($A56,'All Running Order working doc'!$A$4:$CO$60,W$100,FALSE),"-")</f>
        <v>-</v>
      </c>
      <c r="X56" s="12" t="str">
        <f>IFERROR(VLOOKUP($A56,'All Running Order working doc'!$A$4:$CO$60,X$100,FALSE),"-")</f>
        <v>-</v>
      </c>
      <c r="Y56" s="12" t="str">
        <f>IFERROR(VLOOKUP($A56,'All Running Order working doc'!$A$4:$CO$60,Y$100,FALSE),"-")</f>
        <v>-</v>
      </c>
      <c r="Z56" s="12" t="str">
        <f>IFERROR(VLOOKUP($A56,'All Running Order working doc'!$A$4:$CO$60,Z$100,FALSE),"-")</f>
        <v>-</v>
      </c>
      <c r="AA56" s="12" t="str">
        <f>IFERROR(VLOOKUP($A56,'All Running Order working doc'!$A$4:$CO$60,AA$100,FALSE),"-")</f>
        <v>-</v>
      </c>
      <c r="AB56" s="12" t="str">
        <f>IFERROR(VLOOKUP($A56,'All Running Order working doc'!$A$4:$CO$60,AB$100,FALSE),"-")</f>
        <v>-</v>
      </c>
      <c r="AC56" s="12" t="str">
        <f>IFERROR(VLOOKUP($A56,'All Running Order working doc'!$A$4:$CO$60,AC$100,FALSE),"-")</f>
        <v>-</v>
      </c>
      <c r="AD56" s="12" t="str">
        <f>IFERROR(VLOOKUP($A56,'All Running Order working doc'!$A$4:$CO$60,AD$100,FALSE),"-")</f>
        <v>-</v>
      </c>
      <c r="AE56" s="12" t="str">
        <f>IFERROR(VLOOKUP($A56,'All Running Order working doc'!$A$4:$CO$60,AE$100,FALSE),"-")</f>
        <v>-</v>
      </c>
      <c r="AF56" s="12" t="str">
        <f>IFERROR(VLOOKUP($A56,'All Running Order working doc'!$A$4:$CO$60,AF$100,FALSE),"-")</f>
        <v>-</v>
      </c>
      <c r="AG56" s="12" t="str">
        <f>IFERROR(VLOOKUP($A56,'All Running Order working doc'!$A$4:$CO$60,AG$100,FALSE),"-")</f>
        <v>-</v>
      </c>
      <c r="AH56" s="12" t="str">
        <f>IFERROR(VLOOKUP($A56,'All Running Order working doc'!$A$4:$CO$60,AH$100,FALSE),"-")</f>
        <v>-</v>
      </c>
      <c r="AI56" s="12" t="str">
        <f>IFERROR(VLOOKUP($A56,'All Running Order working doc'!$A$4:$CO$60,AI$100,FALSE),"-")</f>
        <v>-</v>
      </c>
      <c r="AJ56" s="12" t="str">
        <f>IFERROR(VLOOKUP($A56,'All Running Order working doc'!$A$4:$CO$60,AJ$100,FALSE),"-")</f>
        <v>-</v>
      </c>
      <c r="AK56" s="12" t="str">
        <f>IFERROR(VLOOKUP($A56,'All Running Order working doc'!$A$4:$CO$60,AK$100,FALSE),"-")</f>
        <v>-</v>
      </c>
      <c r="AL56" s="12" t="str">
        <f>IFERROR(VLOOKUP($A56,'All Running Order working doc'!$A$4:$CO$60,AL$100,FALSE),"-")</f>
        <v>-</v>
      </c>
      <c r="AM56" s="12" t="str">
        <f>IFERROR(VLOOKUP($A56,'All Running Order working doc'!$A$4:$CO$60,AM$100,FALSE),"-")</f>
        <v>-</v>
      </c>
      <c r="AN56" s="12" t="str">
        <f>IFERROR(VLOOKUP($A56,'All Running Order working doc'!$A$4:$CO$60,AN$100,FALSE),"-")</f>
        <v>-</v>
      </c>
      <c r="AO56" s="12" t="str">
        <f>IFERROR(VLOOKUP($A56,'All Running Order working doc'!$A$4:$CO$60,AO$100,FALSE),"-")</f>
        <v>-</v>
      </c>
      <c r="AP56" s="12" t="str">
        <f>IFERROR(VLOOKUP($A56,'All Running Order working doc'!$A$4:$CO$60,AP$100,FALSE),"-")</f>
        <v>-</v>
      </c>
      <c r="AQ56" s="12" t="str">
        <f>IFERROR(VLOOKUP($A56,'All Running Order working doc'!$A$4:$CO$60,AQ$100,FALSE),"-")</f>
        <v>-</v>
      </c>
      <c r="AR56" s="12" t="str">
        <f>IFERROR(VLOOKUP($A56,'All Running Order working doc'!$A$4:$CO$60,AR$100,FALSE),"-")</f>
        <v>-</v>
      </c>
      <c r="AS56" s="12" t="str">
        <f>IFERROR(VLOOKUP($A56,'All Running Order working doc'!$A$4:$CO$60,AS$100,FALSE),"-")</f>
        <v>-</v>
      </c>
      <c r="AT56" s="12" t="str">
        <f>IFERROR(VLOOKUP($A56,'All Running Order working doc'!$A$4:$CO$60,AT$100,FALSE),"-")</f>
        <v>-</v>
      </c>
      <c r="AU56" s="12" t="str">
        <f>IFERROR(VLOOKUP($A56,'All Running Order working doc'!$A$4:$CO$60,AU$100,FALSE),"-")</f>
        <v>-</v>
      </c>
      <c r="AV56" s="12" t="str">
        <f>IFERROR(VLOOKUP($A56,'All Running Order working doc'!$A$4:$CO$60,AV$100,FALSE),"-")</f>
        <v>-</v>
      </c>
      <c r="AW56" s="12" t="str">
        <f>IFERROR(VLOOKUP($A56,'All Running Order working doc'!$A$4:$CO$60,AW$100,FALSE),"-")</f>
        <v>-</v>
      </c>
      <c r="AX56" s="12" t="str">
        <f>IFERROR(VLOOKUP($A56,'All Running Order working doc'!$A$4:$CO$60,AX$100,FALSE),"-")</f>
        <v>-</v>
      </c>
      <c r="AY56" s="12" t="str">
        <f>IFERROR(VLOOKUP($A56,'All Running Order working doc'!$A$4:$CO$60,AY$100,FALSE),"-")</f>
        <v>-</v>
      </c>
      <c r="AZ56" s="12" t="str">
        <f>IFERROR(VLOOKUP($A56,'All Running Order working doc'!$A$4:$CO$60,AZ$100,FALSE),"-")</f>
        <v>-</v>
      </c>
      <c r="BA56" s="12" t="str">
        <f>IFERROR(VLOOKUP($A56,'All Running Order working doc'!$A$4:$CO$60,BA$100,FALSE),"-")</f>
        <v>-</v>
      </c>
      <c r="BB56" s="12" t="str">
        <f>IFERROR(VLOOKUP($A56,'All Running Order working doc'!$A$4:$CO$60,BB$100,FALSE),"-")</f>
        <v>-</v>
      </c>
      <c r="BC56" s="12" t="str">
        <f>IFERROR(VLOOKUP($A56,'All Running Order working doc'!$A$4:$CO$60,BC$100,FALSE),"-")</f>
        <v>-</v>
      </c>
      <c r="BD56" s="12" t="str">
        <f>IFERROR(VLOOKUP($A56,'All Running Order working doc'!$A$4:$CO$60,BD$100,FALSE),"-")</f>
        <v>-</v>
      </c>
      <c r="BE56" s="12" t="str">
        <f>IFERROR(VLOOKUP($A56,'All Running Order working doc'!$A$4:$CO$60,BE$100,FALSE),"-")</f>
        <v>-</v>
      </c>
      <c r="BF56" s="12" t="str">
        <f>IFERROR(VLOOKUP($A56,'All Running Order working doc'!$A$4:$CO$60,BF$100,FALSE),"-")</f>
        <v>-</v>
      </c>
      <c r="BG56" s="12" t="str">
        <f>IFERROR(VLOOKUP($A56,'All Running Order working doc'!$A$4:$CO$60,BG$100,FALSE),"-")</f>
        <v>-</v>
      </c>
      <c r="BH56" s="12" t="str">
        <f>IFERROR(VLOOKUP($A56,'All Running Order working doc'!$A$4:$CO$60,BH$100,FALSE),"-")</f>
        <v>-</v>
      </c>
      <c r="BI56" s="12" t="str">
        <f>IFERROR(VLOOKUP($A56,'All Running Order working doc'!$A$4:$CO$60,BI$100,FALSE),"-")</f>
        <v>-</v>
      </c>
      <c r="BJ56" s="12" t="str">
        <f>IFERROR(VLOOKUP($A56,'All Running Order working doc'!$A$4:$CO$60,BJ$100,FALSE),"-")</f>
        <v>-</v>
      </c>
      <c r="BK56" s="12" t="str">
        <f>IFERROR(VLOOKUP($A56,'All Running Order working doc'!$A$4:$CO$60,BK$100,FALSE),"-")</f>
        <v>-</v>
      </c>
      <c r="BL56" s="12" t="str">
        <f>IFERROR(VLOOKUP($A56,'All Running Order working doc'!$A$4:$CO$60,BL$100,FALSE),"-")</f>
        <v>-</v>
      </c>
      <c r="BM56" s="12" t="str">
        <f>IFERROR(VLOOKUP($A56,'All Running Order working doc'!$A$4:$CO$60,BM$100,FALSE),"-")</f>
        <v>-</v>
      </c>
      <c r="BN56" s="12" t="str">
        <f>IFERROR(VLOOKUP($A56,'All Running Order working doc'!$A$4:$CO$60,BN$100,FALSE),"-")</f>
        <v>-</v>
      </c>
      <c r="BO56" s="12" t="str">
        <f>IFERROR(VLOOKUP($A56,'All Running Order working doc'!$A$4:$CO$60,BO$100,FALSE),"-")</f>
        <v>-</v>
      </c>
      <c r="BP56" s="12" t="str">
        <f>IFERROR(VLOOKUP($A56,'All Running Order working doc'!$A$4:$CO$60,BP$100,FALSE),"-")</f>
        <v>-</v>
      </c>
      <c r="BQ56" s="12" t="str">
        <f>IFERROR(VLOOKUP($A56,'All Running Order working doc'!$A$4:$CO$60,BQ$100,FALSE),"-")</f>
        <v>-</v>
      </c>
      <c r="BR56" s="12" t="str">
        <f>IFERROR(VLOOKUP($A56,'All Running Order working doc'!$A$4:$CO$60,BR$100,FALSE),"-")</f>
        <v>-</v>
      </c>
      <c r="BS56" s="12" t="str">
        <f>IFERROR(VLOOKUP($A56,'All Running Order working doc'!$A$4:$CO$60,BS$100,FALSE),"-")</f>
        <v>-</v>
      </c>
      <c r="BT56" s="12" t="str">
        <f>IFERROR(VLOOKUP($A56,'All Running Order working doc'!$A$4:$CO$60,BT$100,FALSE),"-")</f>
        <v>-</v>
      </c>
      <c r="BU56" s="12" t="str">
        <f>IFERROR(VLOOKUP($A56,'All Running Order working doc'!$A$4:$CO$60,BU$100,FALSE),"-")</f>
        <v>-</v>
      </c>
      <c r="BV56" s="12" t="str">
        <f>IFERROR(VLOOKUP($A56,'All Running Order working doc'!$A$4:$CO$60,BV$100,FALSE),"-")</f>
        <v>-</v>
      </c>
      <c r="BW56" s="12" t="str">
        <f>IFERROR(VLOOKUP($A56,'All Running Order working doc'!$A$4:$CO$60,BW$100,FALSE),"-")</f>
        <v>-</v>
      </c>
      <c r="BX56" s="12" t="str">
        <f>IFERROR(VLOOKUP($A56,'All Running Order working doc'!$A$4:$CO$60,BX$100,FALSE),"-")</f>
        <v>-</v>
      </c>
      <c r="BY56" s="12" t="str">
        <f>IFERROR(VLOOKUP($A56,'All Running Order working doc'!$A$4:$CO$60,BY$100,FALSE),"-")</f>
        <v>-</v>
      </c>
      <c r="BZ56" s="12" t="str">
        <f>IFERROR(VLOOKUP($A56,'All Running Order working doc'!$A$4:$CO$60,BZ$100,FALSE),"-")</f>
        <v>-</v>
      </c>
      <c r="CA56" s="12" t="str">
        <f>IFERROR(VLOOKUP($A56,'All Running Order working doc'!$A$4:$CO$60,CA$100,FALSE),"-")</f>
        <v>-</v>
      </c>
      <c r="CB56" s="12" t="str">
        <f>IFERROR(VLOOKUP($A56,'All Running Order working doc'!$A$4:$CO$60,CB$100,FALSE),"-")</f>
        <v>-</v>
      </c>
      <c r="CC56" s="12" t="str">
        <f>IFERROR(VLOOKUP($A56,'All Running Order working doc'!$A$4:$CO$60,CC$100,FALSE),"-")</f>
        <v>-</v>
      </c>
      <c r="CD56" s="12" t="str">
        <f>IFERROR(VLOOKUP($A56,'All Running Order working doc'!$A$4:$CO$60,CD$100,FALSE),"-")</f>
        <v>-</v>
      </c>
      <c r="CE56" s="12" t="str">
        <f>IFERROR(VLOOKUP($A56,'All Running Order working doc'!$A$4:$CO$60,CE$100,FALSE),"-")</f>
        <v>-</v>
      </c>
      <c r="CF56" s="12" t="str">
        <f>IFERROR(VLOOKUP($A56,'All Running Order working doc'!$A$4:$CO$60,CF$100,FALSE),"-")</f>
        <v>-</v>
      </c>
      <c r="CG56" s="12" t="str">
        <f>IFERROR(VLOOKUP($A56,'All Running Order working doc'!$A$4:$CO$60,CG$100,FALSE),"-")</f>
        <v>-</v>
      </c>
      <c r="CH56" s="12" t="str">
        <f>IFERROR(VLOOKUP($A56,'All Running Order working doc'!$A$4:$CO$60,CH$100,FALSE),"-")</f>
        <v>-</v>
      </c>
      <c r="CI56" s="12" t="str">
        <f>IFERROR(VLOOKUP($A56,'All Running Order working doc'!$A$4:$CO$60,CI$100,FALSE),"-")</f>
        <v>-</v>
      </c>
      <c r="CJ56" s="12" t="str">
        <f>IFERROR(VLOOKUP($A56,'All Running Order working doc'!$A$4:$CO$60,CJ$100,FALSE),"-")</f>
        <v>-</v>
      </c>
      <c r="CK56" s="12" t="str">
        <f>IFERROR(VLOOKUP($A56,'All Running Order working doc'!$A$4:$CO$60,CK$100,FALSE),"-")</f>
        <v>-</v>
      </c>
      <c r="CL56" s="12" t="str">
        <f>IFERROR(VLOOKUP($A56,'All Running Order working doc'!$A$4:$CO$60,CL$100,FALSE),"-")</f>
        <v>-</v>
      </c>
      <c r="CM56" s="12" t="str">
        <f>IFERROR(VLOOKUP($A56,'All Running Order working doc'!$A$4:$CO$60,CM$100,FALSE),"-")</f>
        <v>-</v>
      </c>
      <c r="CN56" s="12" t="str">
        <f>IFERROR(VLOOKUP($A56,'All Running Order working doc'!$A$4:$CO$60,CN$100,FALSE),"-")</f>
        <v>-</v>
      </c>
      <c r="CQ56" s="3">
        <v>53</v>
      </c>
    </row>
    <row r="57" spans="1:95" x14ac:dyDescent="0.3">
      <c r="A57" s="3" t="str">
        <f>CONCATENATE(Constants!$B$3,CQ57,)</f>
        <v>Red Live54</v>
      </c>
      <c r="B57" s="12" t="str">
        <f>IFERROR(VLOOKUP($A57,'All Running Order working doc'!$A$4:$CO$60,B$100,FALSE),"-")</f>
        <v>-</v>
      </c>
      <c r="C57" s="12" t="str">
        <f>IFERROR(VLOOKUP($A57,'All Running Order working doc'!$A$4:$CO$60,C$100,FALSE),"-")</f>
        <v>-</v>
      </c>
      <c r="D57" s="12" t="str">
        <f>IFERROR(VLOOKUP($A57,'All Running Order working doc'!$A$4:$CO$60,D$100,FALSE),"-")</f>
        <v>-</v>
      </c>
      <c r="E57" s="12" t="str">
        <f>IFERROR(VLOOKUP($A57,'All Running Order working doc'!$A$4:$CO$60,E$100,FALSE),"-")</f>
        <v>-</v>
      </c>
      <c r="F57" s="12" t="str">
        <f>IFERROR(VLOOKUP($A57,'All Running Order working doc'!$A$4:$CO$60,F$100,FALSE),"-")</f>
        <v>-</v>
      </c>
      <c r="G57" s="12" t="str">
        <f>IFERROR(VLOOKUP($A57,'All Running Order working doc'!$A$4:$CO$60,G$100,FALSE),"-")</f>
        <v>-</v>
      </c>
      <c r="H57" s="12" t="str">
        <f>IFERROR(VLOOKUP($A57,'All Running Order working doc'!$A$4:$CO$60,H$100,FALSE),"-")</f>
        <v>-</v>
      </c>
      <c r="I57" s="12" t="str">
        <f>IFERROR(VLOOKUP($A57,'All Running Order working doc'!$A$4:$CO$60,I$100,FALSE),"-")</f>
        <v>-</v>
      </c>
      <c r="J57" s="12" t="str">
        <f>IFERROR(VLOOKUP($A57,'All Running Order working doc'!$A$4:$CO$60,J$100,FALSE),"-")</f>
        <v>-</v>
      </c>
      <c r="K57" s="12" t="str">
        <f>IFERROR(VLOOKUP($A57,'All Running Order working doc'!$A$4:$CO$60,K$100,FALSE),"-")</f>
        <v>-</v>
      </c>
      <c r="L57" s="12" t="str">
        <f>IFERROR(VLOOKUP($A57,'All Running Order working doc'!$A$4:$CO$60,L$100,FALSE),"-")</f>
        <v>-</v>
      </c>
      <c r="M57" s="12" t="str">
        <f>IFERROR(VLOOKUP($A57,'All Running Order working doc'!$A$4:$CO$60,M$100,FALSE),"-")</f>
        <v>-</v>
      </c>
      <c r="N57" s="12" t="str">
        <f>IFERROR(VLOOKUP($A57,'All Running Order working doc'!$A$4:$CO$60,N$100,FALSE),"-")</f>
        <v>-</v>
      </c>
      <c r="O57" s="12" t="str">
        <f>IFERROR(VLOOKUP($A57,'All Running Order working doc'!$A$4:$CO$60,O$100,FALSE),"-")</f>
        <v>-</v>
      </c>
      <c r="P57" s="12" t="str">
        <f>IFERROR(VLOOKUP($A57,'All Running Order working doc'!$A$4:$CO$60,P$100,FALSE),"-")</f>
        <v>-</v>
      </c>
      <c r="Q57" s="12" t="str">
        <f>IFERROR(VLOOKUP($A57,'All Running Order working doc'!$A$4:$CO$60,Q$100,FALSE),"-")</f>
        <v>-</v>
      </c>
      <c r="R57" s="12" t="str">
        <f>IFERROR(VLOOKUP($A57,'All Running Order working doc'!$A$4:$CO$60,R$100,FALSE),"-")</f>
        <v>-</v>
      </c>
      <c r="S57" s="12" t="str">
        <f>IFERROR(VLOOKUP($A57,'All Running Order working doc'!$A$4:$CO$60,S$100,FALSE),"-")</f>
        <v>-</v>
      </c>
      <c r="T57" s="12" t="str">
        <f>IFERROR(VLOOKUP($A57,'All Running Order working doc'!$A$4:$CO$60,T$100,FALSE),"-")</f>
        <v>-</v>
      </c>
      <c r="U57" s="12" t="str">
        <f>IFERROR(VLOOKUP($A57,'All Running Order working doc'!$A$4:$CO$60,U$100,FALSE),"-")</f>
        <v>-</v>
      </c>
      <c r="V57" s="12" t="str">
        <f>IFERROR(VLOOKUP($A57,'All Running Order working doc'!$A$4:$CO$60,V$100,FALSE),"-")</f>
        <v>-</v>
      </c>
      <c r="W57" s="12" t="str">
        <f>IFERROR(VLOOKUP($A57,'All Running Order working doc'!$A$4:$CO$60,W$100,FALSE),"-")</f>
        <v>-</v>
      </c>
      <c r="X57" s="12" t="str">
        <f>IFERROR(VLOOKUP($A57,'All Running Order working doc'!$A$4:$CO$60,X$100,FALSE),"-")</f>
        <v>-</v>
      </c>
      <c r="Y57" s="12" t="str">
        <f>IFERROR(VLOOKUP($A57,'All Running Order working doc'!$A$4:$CO$60,Y$100,FALSE),"-")</f>
        <v>-</v>
      </c>
      <c r="Z57" s="12" t="str">
        <f>IFERROR(VLOOKUP($A57,'All Running Order working doc'!$A$4:$CO$60,Z$100,FALSE),"-")</f>
        <v>-</v>
      </c>
      <c r="AA57" s="12" t="str">
        <f>IFERROR(VLOOKUP($A57,'All Running Order working doc'!$A$4:$CO$60,AA$100,FALSE),"-")</f>
        <v>-</v>
      </c>
      <c r="AB57" s="12" t="str">
        <f>IFERROR(VLOOKUP($A57,'All Running Order working doc'!$A$4:$CO$60,AB$100,FALSE),"-")</f>
        <v>-</v>
      </c>
      <c r="AC57" s="12" t="str">
        <f>IFERROR(VLOOKUP($A57,'All Running Order working doc'!$A$4:$CO$60,AC$100,FALSE),"-")</f>
        <v>-</v>
      </c>
      <c r="AD57" s="12" t="str">
        <f>IFERROR(VLOOKUP($A57,'All Running Order working doc'!$A$4:$CO$60,AD$100,FALSE),"-")</f>
        <v>-</v>
      </c>
      <c r="AE57" s="12" t="str">
        <f>IFERROR(VLOOKUP($A57,'All Running Order working doc'!$A$4:$CO$60,AE$100,FALSE),"-")</f>
        <v>-</v>
      </c>
      <c r="AF57" s="12" t="str">
        <f>IFERROR(VLOOKUP($A57,'All Running Order working doc'!$A$4:$CO$60,AF$100,FALSE),"-")</f>
        <v>-</v>
      </c>
      <c r="AG57" s="12" t="str">
        <f>IFERROR(VLOOKUP($A57,'All Running Order working doc'!$A$4:$CO$60,AG$100,FALSE),"-")</f>
        <v>-</v>
      </c>
      <c r="AH57" s="12" t="str">
        <f>IFERROR(VLOOKUP($A57,'All Running Order working doc'!$A$4:$CO$60,AH$100,FALSE),"-")</f>
        <v>-</v>
      </c>
      <c r="AI57" s="12" t="str">
        <f>IFERROR(VLOOKUP($A57,'All Running Order working doc'!$A$4:$CO$60,AI$100,FALSE),"-")</f>
        <v>-</v>
      </c>
      <c r="AJ57" s="12" t="str">
        <f>IFERROR(VLOOKUP($A57,'All Running Order working doc'!$A$4:$CO$60,AJ$100,FALSE),"-")</f>
        <v>-</v>
      </c>
      <c r="AK57" s="12" t="str">
        <f>IFERROR(VLOOKUP($A57,'All Running Order working doc'!$A$4:$CO$60,AK$100,FALSE),"-")</f>
        <v>-</v>
      </c>
      <c r="AL57" s="12" t="str">
        <f>IFERROR(VLOOKUP($A57,'All Running Order working doc'!$A$4:$CO$60,AL$100,FALSE),"-")</f>
        <v>-</v>
      </c>
      <c r="AM57" s="12" t="str">
        <f>IFERROR(VLOOKUP($A57,'All Running Order working doc'!$A$4:$CO$60,AM$100,FALSE),"-")</f>
        <v>-</v>
      </c>
      <c r="AN57" s="12" t="str">
        <f>IFERROR(VLOOKUP($A57,'All Running Order working doc'!$A$4:$CO$60,AN$100,FALSE),"-")</f>
        <v>-</v>
      </c>
      <c r="AO57" s="12" t="str">
        <f>IFERROR(VLOOKUP($A57,'All Running Order working doc'!$A$4:$CO$60,AO$100,FALSE),"-")</f>
        <v>-</v>
      </c>
      <c r="AP57" s="12" t="str">
        <f>IFERROR(VLOOKUP($A57,'All Running Order working doc'!$A$4:$CO$60,AP$100,FALSE),"-")</f>
        <v>-</v>
      </c>
      <c r="AQ57" s="12" t="str">
        <f>IFERROR(VLOOKUP($A57,'All Running Order working doc'!$A$4:$CO$60,AQ$100,FALSE),"-")</f>
        <v>-</v>
      </c>
      <c r="AR57" s="12" t="str">
        <f>IFERROR(VLOOKUP($A57,'All Running Order working doc'!$A$4:$CO$60,AR$100,FALSE),"-")</f>
        <v>-</v>
      </c>
      <c r="AS57" s="12" t="str">
        <f>IFERROR(VLOOKUP($A57,'All Running Order working doc'!$A$4:$CO$60,AS$100,FALSE),"-")</f>
        <v>-</v>
      </c>
      <c r="AT57" s="12" t="str">
        <f>IFERROR(VLOOKUP($A57,'All Running Order working doc'!$A$4:$CO$60,AT$100,FALSE),"-")</f>
        <v>-</v>
      </c>
      <c r="AU57" s="12" t="str">
        <f>IFERROR(VLOOKUP($A57,'All Running Order working doc'!$A$4:$CO$60,AU$100,FALSE),"-")</f>
        <v>-</v>
      </c>
      <c r="AV57" s="12" t="str">
        <f>IFERROR(VLOOKUP($A57,'All Running Order working doc'!$A$4:$CO$60,AV$100,FALSE),"-")</f>
        <v>-</v>
      </c>
      <c r="AW57" s="12" t="str">
        <f>IFERROR(VLOOKUP($A57,'All Running Order working doc'!$A$4:$CO$60,AW$100,FALSE),"-")</f>
        <v>-</v>
      </c>
      <c r="AX57" s="12" t="str">
        <f>IFERROR(VLOOKUP($A57,'All Running Order working doc'!$A$4:$CO$60,AX$100,FALSE),"-")</f>
        <v>-</v>
      </c>
      <c r="AY57" s="12" t="str">
        <f>IFERROR(VLOOKUP($A57,'All Running Order working doc'!$A$4:$CO$60,AY$100,FALSE),"-")</f>
        <v>-</v>
      </c>
      <c r="AZ57" s="12" t="str">
        <f>IFERROR(VLOOKUP($A57,'All Running Order working doc'!$A$4:$CO$60,AZ$100,FALSE),"-")</f>
        <v>-</v>
      </c>
      <c r="BA57" s="12" t="str">
        <f>IFERROR(VLOOKUP($A57,'All Running Order working doc'!$A$4:$CO$60,BA$100,FALSE),"-")</f>
        <v>-</v>
      </c>
      <c r="BB57" s="12" t="str">
        <f>IFERROR(VLOOKUP($A57,'All Running Order working doc'!$A$4:$CO$60,BB$100,FALSE),"-")</f>
        <v>-</v>
      </c>
      <c r="BC57" s="12" t="str">
        <f>IFERROR(VLOOKUP($A57,'All Running Order working doc'!$A$4:$CO$60,BC$100,FALSE),"-")</f>
        <v>-</v>
      </c>
      <c r="BD57" s="12" t="str">
        <f>IFERROR(VLOOKUP($A57,'All Running Order working doc'!$A$4:$CO$60,BD$100,FALSE),"-")</f>
        <v>-</v>
      </c>
      <c r="BE57" s="12" t="str">
        <f>IFERROR(VLOOKUP($A57,'All Running Order working doc'!$A$4:$CO$60,BE$100,FALSE),"-")</f>
        <v>-</v>
      </c>
      <c r="BF57" s="12" t="str">
        <f>IFERROR(VLOOKUP($A57,'All Running Order working doc'!$A$4:$CO$60,BF$100,FALSE),"-")</f>
        <v>-</v>
      </c>
      <c r="BG57" s="12" t="str">
        <f>IFERROR(VLOOKUP($A57,'All Running Order working doc'!$A$4:$CO$60,BG$100,FALSE),"-")</f>
        <v>-</v>
      </c>
      <c r="BH57" s="12" t="str">
        <f>IFERROR(VLOOKUP($A57,'All Running Order working doc'!$A$4:$CO$60,BH$100,FALSE),"-")</f>
        <v>-</v>
      </c>
      <c r="BI57" s="12" t="str">
        <f>IFERROR(VLOOKUP($A57,'All Running Order working doc'!$A$4:$CO$60,BI$100,FALSE),"-")</f>
        <v>-</v>
      </c>
      <c r="BJ57" s="12" t="str">
        <f>IFERROR(VLOOKUP($A57,'All Running Order working doc'!$A$4:$CO$60,BJ$100,FALSE),"-")</f>
        <v>-</v>
      </c>
      <c r="BK57" s="12" t="str">
        <f>IFERROR(VLOOKUP($A57,'All Running Order working doc'!$A$4:$CO$60,BK$100,FALSE),"-")</f>
        <v>-</v>
      </c>
      <c r="BL57" s="12" t="str">
        <f>IFERROR(VLOOKUP($A57,'All Running Order working doc'!$A$4:$CO$60,BL$100,FALSE),"-")</f>
        <v>-</v>
      </c>
      <c r="BM57" s="12" t="str">
        <f>IFERROR(VLOOKUP($A57,'All Running Order working doc'!$A$4:$CO$60,BM$100,FALSE),"-")</f>
        <v>-</v>
      </c>
      <c r="BN57" s="12" t="str">
        <f>IFERROR(VLOOKUP($A57,'All Running Order working doc'!$A$4:$CO$60,BN$100,FALSE),"-")</f>
        <v>-</v>
      </c>
      <c r="BO57" s="12" t="str">
        <f>IFERROR(VLOOKUP($A57,'All Running Order working doc'!$A$4:$CO$60,BO$100,FALSE),"-")</f>
        <v>-</v>
      </c>
      <c r="BP57" s="12" t="str">
        <f>IFERROR(VLOOKUP($A57,'All Running Order working doc'!$A$4:$CO$60,BP$100,FALSE),"-")</f>
        <v>-</v>
      </c>
      <c r="BQ57" s="12" t="str">
        <f>IFERROR(VLOOKUP($A57,'All Running Order working doc'!$A$4:$CO$60,BQ$100,FALSE),"-")</f>
        <v>-</v>
      </c>
      <c r="BR57" s="12" t="str">
        <f>IFERROR(VLOOKUP($A57,'All Running Order working doc'!$A$4:$CO$60,BR$100,FALSE),"-")</f>
        <v>-</v>
      </c>
      <c r="BS57" s="12" t="str">
        <f>IFERROR(VLOOKUP($A57,'All Running Order working doc'!$A$4:$CO$60,BS$100,FALSE),"-")</f>
        <v>-</v>
      </c>
      <c r="BT57" s="12" t="str">
        <f>IFERROR(VLOOKUP($A57,'All Running Order working doc'!$A$4:$CO$60,BT$100,FALSE),"-")</f>
        <v>-</v>
      </c>
      <c r="BU57" s="12" t="str">
        <f>IFERROR(VLOOKUP($A57,'All Running Order working doc'!$A$4:$CO$60,BU$100,FALSE),"-")</f>
        <v>-</v>
      </c>
      <c r="BV57" s="12" t="str">
        <f>IFERROR(VLOOKUP($A57,'All Running Order working doc'!$A$4:$CO$60,BV$100,FALSE),"-")</f>
        <v>-</v>
      </c>
      <c r="BW57" s="12" t="str">
        <f>IFERROR(VLOOKUP($A57,'All Running Order working doc'!$A$4:$CO$60,BW$100,FALSE),"-")</f>
        <v>-</v>
      </c>
      <c r="BX57" s="12" t="str">
        <f>IFERROR(VLOOKUP($A57,'All Running Order working doc'!$A$4:$CO$60,BX$100,FALSE),"-")</f>
        <v>-</v>
      </c>
      <c r="BY57" s="12" t="str">
        <f>IFERROR(VLOOKUP($A57,'All Running Order working doc'!$A$4:$CO$60,BY$100,FALSE),"-")</f>
        <v>-</v>
      </c>
      <c r="BZ57" s="12" t="str">
        <f>IFERROR(VLOOKUP($A57,'All Running Order working doc'!$A$4:$CO$60,BZ$100,FALSE),"-")</f>
        <v>-</v>
      </c>
      <c r="CA57" s="12" t="str">
        <f>IFERROR(VLOOKUP($A57,'All Running Order working doc'!$A$4:$CO$60,CA$100,FALSE),"-")</f>
        <v>-</v>
      </c>
      <c r="CB57" s="12" t="str">
        <f>IFERROR(VLOOKUP($A57,'All Running Order working doc'!$A$4:$CO$60,CB$100,FALSE),"-")</f>
        <v>-</v>
      </c>
      <c r="CC57" s="12" t="str">
        <f>IFERROR(VLOOKUP($A57,'All Running Order working doc'!$A$4:$CO$60,CC$100,FALSE),"-")</f>
        <v>-</v>
      </c>
      <c r="CD57" s="12" t="str">
        <f>IFERROR(VLOOKUP($A57,'All Running Order working doc'!$A$4:$CO$60,CD$100,FALSE),"-")</f>
        <v>-</v>
      </c>
      <c r="CE57" s="12" t="str">
        <f>IFERROR(VLOOKUP($A57,'All Running Order working doc'!$A$4:$CO$60,CE$100,FALSE),"-")</f>
        <v>-</v>
      </c>
      <c r="CF57" s="12" t="str">
        <f>IFERROR(VLOOKUP($A57,'All Running Order working doc'!$A$4:$CO$60,CF$100,FALSE),"-")</f>
        <v>-</v>
      </c>
      <c r="CG57" s="12" t="str">
        <f>IFERROR(VLOOKUP($A57,'All Running Order working doc'!$A$4:$CO$60,CG$100,FALSE),"-")</f>
        <v>-</v>
      </c>
      <c r="CH57" s="12" t="str">
        <f>IFERROR(VLOOKUP($A57,'All Running Order working doc'!$A$4:$CO$60,CH$100,FALSE),"-")</f>
        <v>-</v>
      </c>
      <c r="CI57" s="12" t="str">
        <f>IFERROR(VLOOKUP($A57,'All Running Order working doc'!$A$4:$CO$60,CI$100,FALSE),"-")</f>
        <v>-</v>
      </c>
      <c r="CJ57" s="12" t="str">
        <f>IFERROR(VLOOKUP($A57,'All Running Order working doc'!$A$4:$CO$60,CJ$100,FALSE),"-")</f>
        <v>-</v>
      </c>
      <c r="CK57" s="12" t="str">
        <f>IFERROR(VLOOKUP($A57,'All Running Order working doc'!$A$4:$CO$60,CK$100,FALSE),"-")</f>
        <v>-</v>
      </c>
      <c r="CL57" s="12" t="str">
        <f>IFERROR(VLOOKUP($A57,'All Running Order working doc'!$A$4:$CO$60,CL$100,FALSE),"-")</f>
        <v>-</v>
      </c>
      <c r="CM57" s="12" t="str">
        <f>IFERROR(VLOOKUP($A57,'All Running Order working doc'!$A$4:$CO$60,CM$100,FALSE),"-")</f>
        <v>-</v>
      </c>
      <c r="CN57" s="12" t="str">
        <f>IFERROR(VLOOKUP($A57,'All Running Order working doc'!$A$4:$CO$60,CN$100,FALSE),"-")</f>
        <v>-</v>
      </c>
      <c r="CQ57" s="3">
        <v>54</v>
      </c>
    </row>
    <row r="58" spans="1:95" x14ac:dyDescent="0.3">
      <c r="A58" s="3" t="str">
        <f>CONCATENATE(Constants!$B$3,CQ58,)</f>
        <v>Red Live55</v>
      </c>
      <c r="B58" s="12" t="str">
        <f>IFERROR(VLOOKUP($A58,'All Running Order working doc'!$A$4:$CO$60,B$100,FALSE),"-")</f>
        <v>-</v>
      </c>
      <c r="C58" s="12" t="str">
        <f>IFERROR(VLOOKUP($A58,'All Running Order working doc'!$A$4:$CO$60,C$100,FALSE),"-")</f>
        <v>-</v>
      </c>
      <c r="D58" s="12" t="str">
        <f>IFERROR(VLOOKUP($A58,'All Running Order working doc'!$A$4:$CO$60,D$100,FALSE),"-")</f>
        <v>-</v>
      </c>
      <c r="E58" s="12" t="str">
        <f>IFERROR(VLOOKUP($A58,'All Running Order working doc'!$A$4:$CO$60,E$100,FALSE),"-")</f>
        <v>-</v>
      </c>
      <c r="F58" s="12" t="str">
        <f>IFERROR(VLOOKUP($A58,'All Running Order working doc'!$A$4:$CO$60,F$100,FALSE),"-")</f>
        <v>-</v>
      </c>
      <c r="G58" s="12" t="str">
        <f>IFERROR(VLOOKUP($A58,'All Running Order working doc'!$A$4:$CO$60,G$100,FALSE),"-")</f>
        <v>-</v>
      </c>
      <c r="H58" s="12" t="str">
        <f>IFERROR(VLOOKUP($A58,'All Running Order working doc'!$A$4:$CO$60,H$100,FALSE),"-")</f>
        <v>-</v>
      </c>
      <c r="I58" s="12" t="str">
        <f>IFERROR(VLOOKUP($A58,'All Running Order working doc'!$A$4:$CO$60,I$100,FALSE),"-")</f>
        <v>-</v>
      </c>
      <c r="J58" s="12" t="str">
        <f>IFERROR(VLOOKUP($A58,'All Running Order working doc'!$A$4:$CO$60,J$100,FALSE),"-")</f>
        <v>-</v>
      </c>
      <c r="K58" s="12" t="str">
        <f>IFERROR(VLOOKUP($A58,'All Running Order working doc'!$A$4:$CO$60,K$100,FALSE),"-")</f>
        <v>-</v>
      </c>
      <c r="L58" s="12" t="str">
        <f>IFERROR(VLOOKUP($A58,'All Running Order working doc'!$A$4:$CO$60,L$100,FALSE),"-")</f>
        <v>-</v>
      </c>
      <c r="M58" s="12" t="str">
        <f>IFERROR(VLOOKUP($A58,'All Running Order working doc'!$A$4:$CO$60,M$100,FALSE),"-")</f>
        <v>-</v>
      </c>
      <c r="N58" s="12" t="str">
        <f>IFERROR(VLOOKUP($A58,'All Running Order working doc'!$A$4:$CO$60,N$100,FALSE),"-")</f>
        <v>-</v>
      </c>
      <c r="O58" s="12" t="str">
        <f>IFERROR(VLOOKUP($A58,'All Running Order working doc'!$A$4:$CO$60,O$100,FALSE),"-")</f>
        <v>-</v>
      </c>
      <c r="P58" s="12" t="str">
        <f>IFERROR(VLOOKUP($A58,'All Running Order working doc'!$A$4:$CO$60,P$100,FALSE),"-")</f>
        <v>-</v>
      </c>
      <c r="Q58" s="12" t="str">
        <f>IFERROR(VLOOKUP($A58,'All Running Order working doc'!$A$4:$CO$60,Q$100,FALSE),"-")</f>
        <v>-</v>
      </c>
      <c r="R58" s="12" t="str">
        <f>IFERROR(VLOOKUP($A58,'All Running Order working doc'!$A$4:$CO$60,R$100,FALSE),"-")</f>
        <v>-</v>
      </c>
      <c r="S58" s="12" t="str">
        <f>IFERROR(VLOOKUP($A58,'All Running Order working doc'!$A$4:$CO$60,S$100,FALSE),"-")</f>
        <v>-</v>
      </c>
      <c r="T58" s="12" t="str">
        <f>IFERROR(VLOOKUP($A58,'All Running Order working doc'!$A$4:$CO$60,T$100,FALSE),"-")</f>
        <v>-</v>
      </c>
      <c r="U58" s="12" t="str">
        <f>IFERROR(VLOOKUP($A58,'All Running Order working doc'!$A$4:$CO$60,U$100,FALSE),"-")</f>
        <v>-</v>
      </c>
      <c r="V58" s="12" t="str">
        <f>IFERROR(VLOOKUP($A58,'All Running Order working doc'!$A$4:$CO$60,V$100,FALSE),"-")</f>
        <v>-</v>
      </c>
      <c r="W58" s="12" t="str">
        <f>IFERROR(VLOOKUP($A58,'All Running Order working doc'!$A$4:$CO$60,W$100,FALSE),"-")</f>
        <v>-</v>
      </c>
      <c r="X58" s="12" t="str">
        <f>IFERROR(VLOOKUP($A58,'All Running Order working doc'!$A$4:$CO$60,X$100,FALSE),"-")</f>
        <v>-</v>
      </c>
      <c r="Y58" s="12" t="str">
        <f>IFERROR(VLOOKUP($A58,'All Running Order working doc'!$A$4:$CO$60,Y$100,FALSE),"-")</f>
        <v>-</v>
      </c>
      <c r="Z58" s="12" t="str">
        <f>IFERROR(VLOOKUP($A58,'All Running Order working doc'!$A$4:$CO$60,Z$100,FALSE),"-")</f>
        <v>-</v>
      </c>
      <c r="AA58" s="12" t="str">
        <f>IFERROR(VLOOKUP($A58,'All Running Order working doc'!$A$4:$CO$60,AA$100,FALSE),"-")</f>
        <v>-</v>
      </c>
      <c r="AB58" s="12" t="str">
        <f>IFERROR(VLOOKUP($A58,'All Running Order working doc'!$A$4:$CO$60,AB$100,FALSE),"-")</f>
        <v>-</v>
      </c>
      <c r="AC58" s="12" t="str">
        <f>IFERROR(VLOOKUP($A58,'All Running Order working doc'!$A$4:$CO$60,AC$100,FALSE),"-")</f>
        <v>-</v>
      </c>
      <c r="AD58" s="12" t="str">
        <f>IFERROR(VLOOKUP($A58,'All Running Order working doc'!$A$4:$CO$60,AD$100,FALSE),"-")</f>
        <v>-</v>
      </c>
      <c r="AE58" s="12" t="str">
        <f>IFERROR(VLOOKUP($A58,'All Running Order working doc'!$A$4:$CO$60,AE$100,FALSE),"-")</f>
        <v>-</v>
      </c>
      <c r="AF58" s="12" t="str">
        <f>IFERROR(VLOOKUP($A58,'All Running Order working doc'!$A$4:$CO$60,AF$100,FALSE),"-")</f>
        <v>-</v>
      </c>
      <c r="AG58" s="12" t="str">
        <f>IFERROR(VLOOKUP($A58,'All Running Order working doc'!$A$4:$CO$60,AG$100,FALSE),"-")</f>
        <v>-</v>
      </c>
      <c r="AH58" s="12" t="str">
        <f>IFERROR(VLOOKUP($A58,'All Running Order working doc'!$A$4:$CO$60,AH$100,FALSE),"-")</f>
        <v>-</v>
      </c>
      <c r="AI58" s="12" t="str">
        <f>IFERROR(VLOOKUP($A58,'All Running Order working doc'!$A$4:$CO$60,AI$100,FALSE),"-")</f>
        <v>-</v>
      </c>
      <c r="AJ58" s="12" t="str">
        <f>IFERROR(VLOOKUP($A58,'All Running Order working doc'!$A$4:$CO$60,AJ$100,FALSE),"-")</f>
        <v>-</v>
      </c>
      <c r="AK58" s="12" t="str">
        <f>IFERROR(VLOOKUP($A58,'All Running Order working doc'!$A$4:$CO$60,AK$100,FALSE),"-")</f>
        <v>-</v>
      </c>
      <c r="AL58" s="12" t="str">
        <f>IFERROR(VLOOKUP($A58,'All Running Order working doc'!$A$4:$CO$60,AL$100,FALSE),"-")</f>
        <v>-</v>
      </c>
      <c r="AM58" s="12" t="str">
        <f>IFERROR(VLOOKUP($A58,'All Running Order working doc'!$A$4:$CO$60,AM$100,FALSE),"-")</f>
        <v>-</v>
      </c>
      <c r="AN58" s="12" t="str">
        <f>IFERROR(VLOOKUP($A58,'All Running Order working doc'!$A$4:$CO$60,AN$100,FALSE),"-")</f>
        <v>-</v>
      </c>
      <c r="AO58" s="12" t="str">
        <f>IFERROR(VLOOKUP($A58,'All Running Order working doc'!$A$4:$CO$60,AO$100,FALSE),"-")</f>
        <v>-</v>
      </c>
      <c r="AP58" s="12" t="str">
        <f>IFERROR(VLOOKUP($A58,'All Running Order working doc'!$A$4:$CO$60,AP$100,FALSE),"-")</f>
        <v>-</v>
      </c>
      <c r="AQ58" s="12" t="str">
        <f>IFERROR(VLOOKUP($A58,'All Running Order working doc'!$A$4:$CO$60,AQ$100,FALSE),"-")</f>
        <v>-</v>
      </c>
      <c r="AR58" s="12" t="str">
        <f>IFERROR(VLOOKUP($A58,'All Running Order working doc'!$A$4:$CO$60,AR$100,FALSE),"-")</f>
        <v>-</v>
      </c>
      <c r="AS58" s="12" t="str">
        <f>IFERROR(VLOOKUP($A58,'All Running Order working doc'!$A$4:$CO$60,AS$100,FALSE),"-")</f>
        <v>-</v>
      </c>
      <c r="AT58" s="12" t="str">
        <f>IFERROR(VLOOKUP($A58,'All Running Order working doc'!$A$4:$CO$60,AT$100,FALSE),"-")</f>
        <v>-</v>
      </c>
      <c r="AU58" s="12" t="str">
        <f>IFERROR(VLOOKUP($A58,'All Running Order working doc'!$A$4:$CO$60,AU$100,FALSE),"-")</f>
        <v>-</v>
      </c>
      <c r="AV58" s="12" t="str">
        <f>IFERROR(VLOOKUP($A58,'All Running Order working doc'!$A$4:$CO$60,AV$100,FALSE),"-")</f>
        <v>-</v>
      </c>
      <c r="AW58" s="12" t="str">
        <f>IFERROR(VLOOKUP($A58,'All Running Order working doc'!$A$4:$CO$60,AW$100,FALSE),"-")</f>
        <v>-</v>
      </c>
      <c r="AX58" s="12" t="str">
        <f>IFERROR(VLOOKUP($A58,'All Running Order working doc'!$A$4:$CO$60,AX$100,FALSE),"-")</f>
        <v>-</v>
      </c>
      <c r="AY58" s="12" t="str">
        <f>IFERROR(VLOOKUP($A58,'All Running Order working doc'!$A$4:$CO$60,AY$100,FALSE),"-")</f>
        <v>-</v>
      </c>
      <c r="AZ58" s="12" t="str">
        <f>IFERROR(VLOOKUP($A58,'All Running Order working doc'!$A$4:$CO$60,AZ$100,FALSE),"-")</f>
        <v>-</v>
      </c>
      <c r="BA58" s="12" t="str">
        <f>IFERROR(VLOOKUP($A58,'All Running Order working doc'!$A$4:$CO$60,BA$100,FALSE),"-")</f>
        <v>-</v>
      </c>
      <c r="BB58" s="12" t="str">
        <f>IFERROR(VLOOKUP($A58,'All Running Order working doc'!$A$4:$CO$60,BB$100,FALSE),"-")</f>
        <v>-</v>
      </c>
      <c r="BC58" s="12" t="str">
        <f>IFERROR(VLOOKUP($A58,'All Running Order working doc'!$A$4:$CO$60,BC$100,FALSE),"-")</f>
        <v>-</v>
      </c>
      <c r="BD58" s="12" t="str">
        <f>IFERROR(VLOOKUP($A58,'All Running Order working doc'!$A$4:$CO$60,BD$100,FALSE),"-")</f>
        <v>-</v>
      </c>
      <c r="BE58" s="12" t="str">
        <f>IFERROR(VLOOKUP($A58,'All Running Order working doc'!$A$4:$CO$60,BE$100,FALSE),"-")</f>
        <v>-</v>
      </c>
      <c r="BF58" s="12" t="str">
        <f>IFERROR(VLOOKUP($A58,'All Running Order working doc'!$A$4:$CO$60,BF$100,FALSE),"-")</f>
        <v>-</v>
      </c>
      <c r="BG58" s="12" t="str">
        <f>IFERROR(VLOOKUP($A58,'All Running Order working doc'!$A$4:$CO$60,BG$100,FALSE),"-")</f>
        <v>-</v>
      </c>
      <c r="BH58" s="12" t="str">
        <f>IFERROR(VLOOKUP($A58,'All Running Order working doc'!$A$4:$CO$60,BH$100,FALSE),"-")</f>
        <v>-</v>
      </c>
      <c r="BI58" s="12" t="str">
        <f>IFERROR(VLOOKUP($A58,'All Running Order working doc'!$A$4:$CO$60,BI$100,FALSE),"-")</f>
        <v>-</v>
      </c>
      <c r="BJ58" s="12" t="str">
        <f>IFERROR(VLOOKUP($A58,'All Running Order working doc'!$A$4:$CO$60,BJ$100,FALSE),"-")</f>
        <v>-</v>
      </c>
      <c r="BK58" s="12" t="str">
        <f>IFERROR(VLOOKUP($A58,'All Running Order working doc'!$A$4:$CO$60,BK$100,FALSE),"-")</f>
        <v>-</v>
      </c>
      <c r="BL58" s="12" t="str">
        <f>IFERROR(VLOOKUP($A58,'All Running Order working doc'!$A$4:$CO$60,BL$100,FALSE),"-")</f>
        <v>-</v>
      </c>
      <c r="BM58" s="12" t="str">
        <f>IFERROR(VLOOKUP($A58,'All Running Order working doc'!$A$4:$CO$60,BM$100,FALSE),"-")</f>
        <v>-</v>
      </c>
      <c r="BN58" s="12" t="str">
        <f>IFERROR(VLOOKUP($A58,'All Running Order working doc'!$A$4:$CO$60,BN$100,FALSE),"-")</f>
        <v>-</v>
      </c>
      <c r="BO58" s="12" t="str">
        <f>IFERROR(VLOOKUP($A58,'All Running Order working doc'!$A$4:$CO$60,BO$100,FALSE),"-")</f>
        <v>-</v>
      </c>
      <c r="BP58" s="12" t="str">
        <f>IFERROR(VLOOKUP($A58,'All Running Order working doc'!$A$4:$CO$60,BP$100,FALSE),"-")</f>
        <v>-</v>
      </c>
      <c r="BQ58" s="12" t="str">
        <f>IFERROR(VLOOKUP($A58,'All Running Order working doc'!$A$4:$CO$60,BQ$100,FALSE),"-")</f>
        <v>-</v>
      </c>
      <c r="BR58" s="12" t="str">
        <f>IFERROR(VLOOKUP($A58,'All Running Order working doc'!$A$4:$CO$60,BR$100,FALSE),"-")</f>
        <v>-</v>
      </c>
      <c r="BS58" s="12" t="str">
        <f>IFERROR(VLOOKUP($A58,'All Running Order working doc'!$A$4:$CO$60,BS$100,FALSE),"-")</f>
        <v>-</v>
      </c>
      <c r="BT58" s="12" t="str">
        <f>IFERROR(VLOOKUP($A58,'All Running Order working doc'!$A$4:$CO$60,BT$100,FALSE),"-")</f>
        <v>-</v>
      </c>
      <c r="BU58" s="12" t="str">
        <f>IFERROR(VLOOKUP($A58,'All Running Order working doc'!$A$4:$CO$60,BU$100,FALSE),"-")</f>
        <v>-</v>
      </c>
      <c r="BV58" s="12" t="str">
        <f>IFERROR(VLOOKUP($A58,'All Running Order working doc'!$A$4:$CO$60,BV$100,FALSE),"-")</f>
        <v>-</v>
      </c>
      <c r="BW58" s="12" t="str">
        <f>IFERROR(VLOOKUP($A58,'All Running Order working doc'!$A$4:$CO$60,BW$100,FALSE),"-")</f>
        <v>-</v>
      </c>
      <c r="BX58" s="12" t="str">
        <f>IFERROR(VLOOKUP($A58,'All Running Order working doc'!$A$4:$CO$60,BX$100,FALSE),"-")</f>
        <v>-</v>
      </c>
      <c r="BY58" s="12" t="str">
        <f>IFERROR(VLOOKUP($A58,'All Running Order working doc'!$A$4:$CO$60,BY$100,FALSE),"-")</f>
        <v>-</v>
      </c>
      <c r="BZ58" s="12" t="str">
        <f>IFERROR(VLOOKUP($A58,'All Running Order working doc'!$A$4:$CO$60,BZ$100,FALSE),"-")</f>
        <v>-</v>
      </c>
      <c r="CA58" s="12" t="str">
        <f>IFERROR(VLOOKUP($A58,'All Running Order working doc'!$A$4:$CO$60,CA$100,FALSE),"-")</f>
        <v>-</v>
      </c>
      <c r="CB58" s="12" t="str">
        <f>IFERROR(VLOOKUP($A58,'All Running Order working doc'!$A$4:$CO$60,CB$100,FALSE),"-")</f>
        <v>-</v>
      </c>
      <c r="CC58" s="12" t="str">
        <f>IFERROR(VLOOKUP($A58,'All Running Order working doc'!$A$4:$CO$60,CC$100,FALSE),"-")</f>
        <v>-</v>
      </c>
      <c r="CD58" s="12" t="str">
        <f>IFERROR(VLOOKUP($A58,'All Running Order working doc'!$A$4:$CO$60,CD$100,FALSE),"-")</f>
        <v>-</v>
      </c>
      <c r="CE58" s="12" t="str">
        <f>IFERROR(VLOOKUP($A58,'All Running Order working doc'!$A$4:$CO$60,CE$100,FALSE),"-")</f>
        <v>-</v>
      </c>
      <c r="CF58" s="12" t="str">
        <f>IFERROR(VLOOKUP($A58,'All Running Order working doc'!$A$4:$CO$60,CF$100,FALSE),"-")</f>
        <v>-</v>
      </c>
      <c r="CG58" s="12" t="str">
        <f>IFERROR(VLOOKUP($A58,'All Running Order working doc'!$A$4:$CO$60,CG$100,FALSE),"-")</f>
        <v>-</v>
      </c>
      <c r="CH58" s="12" t="str">
        <f>IFERROR(VLOOKUP($A58,'All Running Order working doc'!$A$4:$CO$60,CH$100,FALSE),"-")</f>
        <v>-</v>
      </c>
      <c r="CI58" s="12" t="str">
        <f>IFERROR(VLOOKUP($A58,'All Running Order working doc'!$A$4:$CO$60,CI$100,FALSE),"-")</f>
        <v>-</v>
      </c>
      <c r="CJ58" s="12" t="str">
        <f>IFERROR(VLOOKUP($A58,'All Running Order working doc'!$A$4:$CO$60,CJ$100,FALSE),"-")</f>
        <v>-</v>
      </c>
      <c r="CK58" s="12" t="str">
        <f>IFERROR(VLOOKUP($A58,'All Running Order working doc'!$A$4:$CO$60,CK$100,FALSE),"-")</f>
        <v>-</v>
      </c>
      <c r="CL58" s="12" t="str">
        <f>IFERROR(VLOOKUP($A58,'All Running Order working doc'!$A$4:$CO$60,CL$100,FALSE),"-")</f>
        <v>-</v>
      </c>
      <c r="CM58" s="12" t="str">
        <f>IFERROR(VLOOKUP($A58,'All Running Order working doc'!$A$4:$CO$60,CM$100,FALSE),"-")</f>
        <v>-</v>
      </c>
      <c r="CN58" s="12" t="str">
        <f>IFERROR(VLOOKUP($A58,'All Running Order working doc'!$A$4:$CO$60,CN$100,FALSE),"-")</f>
        <v>-</v>
      </c>
      <c r="CQ58" s="3">
        <v>55</v>
      </c>
    </row>
    <row r="59" spans="1:95" x14ac:dyDescent="0.3">
      <c r="A59" s="3" t="str">
        <f>CONCATENATE(Constants!$B$3,CQ59,)</f>
        <v>Red Live56</v>
      </c>
      <c r="B59" s="12" t="str">
        <f>IFERROR(VLOOKUP($A59,'All Running Order working doc'!$A$4:$CO$60,B$100,FALSE),"-")</f>
        <v>-</v>
      </c>
      <c r="C59" s="12" t="str">
        <f>IFERROR(VLOOKUP($A59,'All Running Order working doc'!$A$4:$CO$60,C$100,FALSE),"-")</f>
        <v>-</v>
      </c>
      <c r="D59" s="12" t="str">
        <f>IFERROR(VLOOKUP($A59,'All Running Order working doc'!$A$4:$CO$60,D$100,FALSE),"-")</f>
        <v>-</v>
      </c>
      <c r="E59" s="12" t="str">
        <f>IFERROR(VLOOKUP($A59,'All Running Order working doc'!$A$4:$CO$60,E$100,FALSE),"-")</f>
        <v>-</v>
      </c>
      <c r="F59" s="12" t="str">
        <f>IFERROR(VLOOKUP($A59,'All Running Order working doc'!$A$4:$CO$60,F$100,FALSE),"-")</f>
        <v>-</v>
      </c>
      <c r="G59" s="12" t="str">
        <f>IFERROR(VLOOKUP($A59,'All Running Order working doc'!$A$4:$CO$60,G$100,FALSE),"-")</f>
        <v>-</v>
      </c>
      <c r="H59" s="12" t="str">
        <f>IFERROR(VLOOKUP($A59,'All Running Order working doc'!$A$4:$CO$60,H$100,FALSE),"-")</f>
        <v>-</v>
      </c>
      <c r="I59" s="12" t="str">
        <f>IFERROR(VLOOKUP($A59,'All Running Order working doc'!$A$4:$CO$60,I$100,FALSE),"-")</f>
        <v>-</v>
      </c>
      <c r="J59" s="12" t="str">
        <f>IFERROR(VLOOKUP($A59,'All Running Order working doc'!$A$4:$CO$60,J$100,FALSE),"-")</f>
        <v>-</v>
      </c>
      <c r="K59" s="12" t="str">
        <f>IFERROR(VLOOKUP($A59,'All Running Order working doc'!$A$4:$CO$60,K$100,FALSE),"-")</f>
        <v>-</v>
      </c>
      <c r="L59" s="12" t="str">
        <f>IFERROR(VLOOKUP($A59,'All Running Order working doc'!$A$4:$CO$60,L$100,FALSE),"-")</f>
        <v>-</v>
      </c>
      <c r="M59" s="12" t="str">
        <f>IFERROR(VLOOKUP($A59,'All Running Order working doc'!$A$4:$CO$60,M$100,FALSE),"-")</f>
        <v>-</v>
      </c>
      <c r="N59" s="12" t="str">
        <f>IFERROR(VLOOKUP($A59,'All Running Order working doc'!$A$4:$CO$60,N$100,FALSE),"-")</f>
        <v>-</v>
      </c>
      <c r="O59" s="12" t="str">
        <f>IFERROR(VLOOKUP($A59,'All Running Order working doc'!$A$4:$CO$60,O$100,FALSE),"-")</f>
        <v>-</v>
      </c>
      <c r="P59" s="12" t="str">
        <f>IFERROR(VLOOKUP($A59,'All Running Order working doc'!$A$4:$CO$60,P$100,FALSE),"-")</f>
        <v>-</v>
      </c>
      <c r="Q59" s="12" t="str">
        <f>IFERROR(VLOOKUP($A59,'All Running Order working doc'!$A$4:$CO$60,Q$100,FALSE),"-")</f>
        <v>-</v>
      </c>
      <c r="R59" s="12" t="str">
        <f>IFERROR(VLOOKUP($A59,'All Running Order working doc'!$A$4:$CO$60,R$100,FALSE),"-")</f>
        <v>-</v>
      </c>
      <c r="S59" s="12" t="str">
        <f>IFERROR(VLOOKUP($A59,'All Running Order working doc'!$A$4:$CO$60,S$100,FALSE),"-")</f>
        <v>-</v>
      </c>
      <c r="T59" s="12" t="str">
        <f>IFERROR(VLOOKUP($A59,'All Running Order working doc'!$A$4:$CO$60,T$100,FALSE),"-")</f>
        <v>-</v>
      </c>
      <c r="U59" s="12" t="str">
        <f>IFERROR(VLOOKUP($A59,'All Running Order working doc'!$A$4:$CO$60,U$100,FALSE),"-")</f>
        <v>-</v>
      </c>
      <c r="V59" s="12" t="str">
        <f>IFERROR(VLOOKUP($A59,'All Running Order working doc'!$A$4:$CO$60,V$100,FALSE),"-")</f>
        <v>-</v>
      </c>
      <c r="W59" s="12" t="str">
        <f>IFERROR(VLOOKUP($A59,'All Running Order working doc'!$A$4:$CO$60,W$100,FALSE),"-")</f>
        <v>-</v>
      </c>
      <c r="X59" s="12" t="str">
        <f>IFERROR(VLOOKUP($A59,'All Running Order working doc'!$A$4:$CO$60,X$100,FALSE),"-")</f>
        <v>-</v>
      </c>
      <c r="Y59" s="12" t="str">
        <f>IFERROR(VLOOKUP($A59,'All Running Order working doc'!$A$4:$CO$60,Y$100,FALSE),"-")</f>
        <v>-</v>
      </c>
      <c r="Z59" s="12" t="str">
        <f>IFERROR(VLOOKUP($A59,'All Running Order working doc'!$A$4:$CO$60,Z$100,FALSE),"-")</f>
        <v>-</v>
      </c>
      <c r="AA59" s="12" t="str">
        <f>IFERROR(VLOOKUP($A59,'All Running Order working doc'!$A$4:$CO$60,AA$100,FALSE),"-")</f>
        <v>-</v>
      </c>
      <c r="AB59" s="12" t="str">
        <f>IFERROR(VLOOKUP($A59,'All Running Order working doc'!$A$4:$CO$60,AB$100,FALSE),"-")</f>
        <v>-</v>
      </c>
      <c r="AC59" s="12" t="str">
        <f>IFERROR(VLOOKUP($A59,'All Running Order working doc'!$A$4:$CO$60,AC$100,FALSE),"-")</f>
        <v>-</v>
      </c>
      <c r="AD59" s="12" t="str">
        <f>IFERROR(VLOOKUP($A59,'All Running Order working doc'!$A$4:$CO$60,AD$100,FALSE),"-")</f>
        <v>-</v>
      </c>
      <c r="AE59" s="12" t="str">
        <f>IFERROR(VLOOKUP($A59,'All Running Order working doc'!$A$4:$CO$60,AE$100,FALSE),"-")</f>
        <v>-</v>
      </c>
      <c r="AF59" s="12" t="str">
        <f>IFERROR(VLOOKUP($A59,'All Running Order working doc'!$A$4:$CO$60,AF$100,FALSE),"-")</f>
        <v>-</v>
      </c>
      <c r="AG59" s="12" t="str">
        <f>IFERROR(VLOOKUP($A59,'All Running Order working doc'!$A$4:$CO$60,AG$100,FALSE),"-")</f>
        <v>-</v>
      </c>
      <c r="AH59" s="12" t="str">
        <f>IFERROR(VLOOKUP($A59,'All Running Order working doc'!$A$4:$CO$60,AH$100,FALSE),"-")</f>
        <v>-</v>
      </c>
      <c r="AI59" s="12" t="str">
        <f>IFERROR(VLOOKUP($A59,'All Running Order working doc'!$A$4:$CO$60,AI$100,FALSE),"-")</f>
        <v>-</v>
      </c>
      <c r="AJ59" s="12" t="str">
        <f>IFERROR(VLOOKUP($A59,'All Running Order working doc'!$A$4:$CO$60,AJ$100,FALSE),"-")</f>
        <v>-</v>
      </c>
      <c r="AK59" s="12" t="str">
        <f>IFERROR(VLOOKUP($A59,'All Running Order working doc'!$A$4:$CO$60,AK$100,FALSE),"-")</f>
        <v>-</v>
      </c>
      <c r="AL59" s="12" t="str">
        <f>IFERROR(VLOOKUP($A59,'All Running Order working doc'!$A$4:$CO$60,AL$100,FALSE),"-")</f>
        <v>-</v>
      </c>
      <c r="AM59" s="12" t="str">
        <f>IFERROR(VLOOKUP($A59,'All Running Order working doc'!$A$4:$CO$60,AM$100,FALSE),"-")</f>
        <v>-</v>
      </c>
      <c r="AN59" s="12" t="str">
        <f>IFERROR(VLOOKUP($A59,'All Running Order working doc'!$A$4:$CO$60,AN$100,FALSE),"-")</f>
        <v>-</v>
      </c>
      <c r="AO59" s="12" t="str">
        <f>IFERROR(VLOOKUP($A59,'All Running Order working doc'!$A$4:$CO$60,AO$100,FALSE),"-")</f>
        <v>-</v>
      </c>
      <c r="AP59" s="12" t="str">
        <f>IFERROR(VLOOKUP($A59,'All Running Order working doc'!$A$4:$CO$60,AP$100,FALSE),"-")</f>
        <v>-</v>
      </c>
      <c r="AQ59" s="12" t="str">
        <f>IFERROR(VLOOKUP($A59,'All Running Order working doc'!$A$4:$CO$60,AQ$100,FALSE),"-")</f>
        <v>-</v>
      </c>
      <c r="AR59" s="12" t="str">
        <f>IFERROR(VLOOKUP($A59,'All Running Order working doc'!$A$4:$CO$60,AR$100,FALSE),"-")</f>
        <v>-</v>
      </c>
      <c r="AS59" s="12" t="str">
        <f>IFERROR(VLOOKUP($A59,'All Running Order working doc'!$A$4:$CO$60,AS$100,FALSE),"-")</f>
        <v>-</v>
      </c>
      <c r="AT59" s="12" t="str">
        <f>IFERROR(VLOOKUP($A59,'All Running Order working doc'!$A$4:$CO$60,AT$100,FALSE),"-")</f>
        <v>-</v>
      </c>
      <c r="AU59" s="12" t="str">
        <f>IFERROR(VLOOKUP($A59,'All Running Order working doc'!$A$4:$CO$60,AU$100,FALSE),"-")</f>
        <v>-</v>
      </c>
      <c r="AV59" s="12" t="str">
        <f>IFERROR(VLOOKUP($A59,'All Running Order working doc'!$A$4:$CO$60,AV$100,FALSE),"-")</f>
        <v>-</v>
      </c>
      <c r="AW59" s="12" t="str">
        <f>IFERROR(VLOOKUP($A59,'All Running Order working doc'!$A$4:$CO$60,AW$100,FALSE),"-")</f>
        <v>-</v>
      </c>
      <c r="AX59" s="12" t="str">
        <f>IFERROR(VLOOKUP($A59,'All Running Order working doc'!$A$4:$CO$60,AX$100,FALSE),"-")</f>
        <v>-</v>
      </c>
      <c r="AY59" s="12" t="str">
        <f>IFERROR(VLOOKUP($A59,'All Running Order working doc'!$A$4:$CO$60,AY$100,FALSE),"-")</f>
        <v>-</v>
      </c>
      <c r="AZ59" s="12" t="str">
        <f>IFERROR(VLOOKUP($A59,'All Running Order working doc'!$A$4:$CO$60,AZ$100,FALSE),"-")</f>
        <v>-</v>
      </c>
      <c r="BA59" s="12" t="str">
        <f>IFERROR(VLOOKUP($A59,'All Running Order working doc'!$A$4:$CO$60,BA$100,FALSE),"-")</f>
        <v>-</v>
      </c>
      <c r="BB59" s="12" t="str">
        <f>IFERROR(VLOOKUP($A59,'All Running Order working doc'!$A$4:$CO$60,BB$100,FALSE),"-")</f>
        <v>-</v>
      </c>
      <c r="BC59" s="12" t="str">
        <f>IFERROR(VLOOKUP($A59,'All Running Order working doc'!$A$4:$CO$60,BC$100,FALSE),"-")</f>
        <v>-</v>
      </c>
      <c r="BD59" s="12" t="str">
        <f>IFERROR(VLOOKUP($A59,'All Running Order working doc'!$A$4:$CO$60,BD$100,FALSE),"-")</f>
        <v>-</v>
      </c>
      <c r="BE59" s="12" t="str">
        <f>IFERROR(VLOOKUP($A59,'All Running Order working doc'!$A$4:$CO$60,BE$100,FALSE),"-")</f>
        <v>-</v>
      </c>
      <c r="BF59" s="12" t="str">
        <f>IFERROR(VLOOKUP($A59,'All Running Order working doc'!$A$4:$CO$60,BF$100,FALSE),"-")</f>
        <v>-</v>
      </c>
      <c r="BG59" s="12" t="str">
        <f>IFERROR(VLOOKUP($A59,'All Running Order working doc'!$A$4:$CO$60,BG$100,FALSE),"-")</f>
        <v>-</v>
      </c>
      <c r="BH59" s="12" t="str">
        <f>IFERROR(VLOOKUP($A59,'All Running Order working doc'!$A$4:$CO$60,BH$100,FALSE),"-")</f>
        <v>-</v>
      </c>
      <c r="BI59" s="12" t="str">
        <f>IFERROR(VLOOKUP($A59,'All Running Order working doc'!$A$4:$CO$60,BI$100,FALSE),"-")</f>
        <v>-</v>
      </c>
      <c r="BJ59" s="12" t="str">
        <f>IFERROR(VLOOKUP($A59,'All Running Order working doc'!$A$4:$CO$60,BJ$100,FALSE),"-")</f>
        <v>-</v>
      </c>
      <c r="BK59" s="12" t="str">
        <f>IFERROR(VLOOKUP($A59,'All Running Order working doc'!$A$4:$CO$60,BK$100,FALSE),"-")</f>
        <v>-</v>
      </c>
      <c r="BL59" s="12" t="str">
        <f>IFERROR(VLOOKUP($A59,'All Running Order working doc'!$A$4:$CO$60,BL$100,FALSE),"-")</f>
        <v>-</v>
      </c>
      <c r="BM59" s="12" t="str">
        <f>IFERROR(VLOOKUP($A59,'All Running Order working doc'!$A$4:$CO$60,BM$100,FALSE),"-")</f>
        <v>-</v>
      </c>
      <c r="BN59" s="12" t="str">
        <f>IFERROR(VLOOKUP($A59,'All Running Order working doc'!$A$4:$CO$60,BN$100,FALSE),"-")</f>
        <v>-</v>
      </c>
      <c r="BO59" s="12" t="str">
        <f>IFERROR(VLOOKUP($A59,'All Running Order working doc'!$A$4:$CO$60,BO$100,FALSE),"-")</f>
        <v>-</v>
      </c>
      <c r="BP59" s="12" t="str">
        <f>IFERROR(VLOOKUP($A59,'All Running Order working doc'!$A$4:$CO$60,BP$100,FALSE),"-")</f>
        <v>-</v>
      </c>
      <c r="BQ59" s="12" t="str">
        <f>IFERROR(VLOOKUP($A59,'All Running Order working doc'!$A$4:$CO$60,BQ$100,FALSE),"-")</f>
        <v>-</v>
      </c>
      <c r="BR59" s="12" t="str">
        <f>IFERROR(VLOOKUP($A59,'All Running Order working doc'!$A$4:$CO$60,BR$100,FALSE),"-")</f>
        <v>-</v>
      </c>
      <c r="BS59" s="12" t="str">
        <f>IFERROR(VLOOKUP($A59,'All Running Order working doc'!$A$4:$CO$60,BS$100,FALSE),"-")</f>
        <v>-</v>
      </c>
      <c r="BT59" s="12" t="str">
        <f>IFERROR(VLOOKUP($A59,'All Running Order working doc'!$A$4:$CO$60,BT$100,FALSE),"-")</f>
        <v>-</v>
      </c>
      <c r="BU59" s="12" t="str">
        <f>IFERROR(VLOOKUP($A59,'All Running Order working doc'!$A$4:$CO$60,BU$100,FALSE),"-")</f>
        <v>-</v>
      </c>
      <c r="BV59" s="12" t="str">
        <f>IFERROR(VLOOKUP($A59,'All Running Order working doc'!$A$4:$CO$60,BV$100,FALSE),"-")</f>
        <v>-</v>
      </c>
      <c r="BW59" s="12" t="str">
        <f>IFERROR(VLOOKUP($A59,'All Running Order working doc'!$A$4:$CO$60,BW$100,FALSE),"-")</f>
        <v>-</v>
      </c>
      <c r="BX59" s="12" t="str">
        <f>IFERROR(VLOOKUP($A59,'All Running Order working doc'!$A$4:$CO$60,BX$100,FALSE),"-")</f>
        <v>-</v>
      </c>
      <c r="BY59" s="12" t="str">
        <f>IFERROR(VLOOKUP($A59,'All Running Order working doc'!$A$4:$CO$60,BY$100,FALSE),"-")</f>
        <v>-</v>
      </c>
      <c r="BZ59" s="12" t="str">
        <f>IFERROR(VLOOKUP($A59,'All Running Order working doc'!$A$4:$CO$60,BZ$100,FALSE),"-")</f>
        <v>-</v>
      </c>
      <c r="CA59" s="12" t="str">
        <f>IFERROR(VLOOKUP($A59,'All Running Order working doc'!$A$4:$CO$60,CA$100,FALSE),"-")</f>
        <v>-</v>
      </c>
      <c r="CB59" s="12" t="str">
        <f>IFERROR(VLOOKUP($A59,'All Running Order working doc'!$A$4:$CO$60,CB$100,FALSE),"-")</f>
        <v>-</v>
      </c>
      <c r="CC59" s="12" t="str">
        <f>IFERROR(VLOOKUP($A59,'All Running Order working doc'!$A$4:$CO$60,CC$100,FALSE),"-")</f>
        <v>-</v>
      </c>
      <c r="CD59" s="12" t="str">
        <f>IFERROR(VLOOKUP($A59,'All Running Order working doc'!$A$4:$CO$60,CD$100,FALSE),"-")</f>
        <v>-</v>
      </c>
      <c r="CE59" s="12" t="str">
        <f>IFERROR(VLOOKUP($A59,'All Running Order working doc'!$A$4:$CO$60,CE$100,FALSE),"-")</f>
        <v>-</v>
      </c>
      <c r="CF59" s="12" t="str">
        <f>IFERROR(VLOOKUP($A59,'All Running Order working doc'!$A$4:$CO$60,CF$100,FALSE),"-")</f>
        <v>-</v>
      </c>
      <c r="CG59" s="12" t="str">
        <f>IFERROR(VLOOKUP($A59,'All Running Order working doc'!$A$4:$CO$60,CG$100,FALSE),"-")</f>
        <v>-</v>
      </c>
      <c r="CH59" s="12" t="str">
        <f>IFERROR(VLOOKUP($A59,'All Running Order working doc'!$A$4:$CO$60,CH$100,FALSE),"-")</f>
        <v>-</v>
      </c>
      <c r="CI59" s="12" t="str">
        <f>IFERROR(VLOOKUP($A59,'All Running Order working doc'!$A$4:$CO$60,CI$100,FALSE),"-")</f>
        <v>-</v>
      </c>
      <c r="CJ59" s="12" t="str">
        <f>IFERROR(VLOOKUP($A59,'All Running Order working doc'!$A$4:$CO$60,CJ$100,FALSE),"-")</f>
        <v>-</v>
      </c>
      <c r="CK59" s="12" t="str">
        <f>IFERROR(VLOOKUP($A59,'All Running Order working doc'!$A$4:$CO$60,CK$100,FALSE),"-")</f>
        <v>-</v>
      </c>
      <c r="CL59" s="12" t="str">
        <f>IFERROR(VLOOKUP($A59,'All Running Order working doc'!$A$4:$CO$60,CL$100,FALSE),"-")</f>
        <v>-</v>
      </c>
      <c r="CM59" s="12" t="str">
        <f>IFERROR(VLOOKUP($A59,'All Running Order working doc'!$A$4:$CO$60,CM$100,FALSE),"-")</f>
        <v>-</v>
      </c>
      <c r="CN59" s="12" t="str">
        <f>IFERROR(VLOOKUP($A59,'All Running Order working doc'!$A$4:$CO$60,CN$100,FALSE),"-")</f>
        <v>-</v>
      </c>
      <c r="CQ59" s="3">
        <v>56</v>
      </c>
    </row>
    <row r="60" spans="1:95" x14ac:dyDescent="0.3">
      <c r="A60" s="3" t="str">
        <f>CONCATENATE(Constants!$B$3,CQ60,)</f>
        <v>Red Live57</v>
      </c>
      <c r="B60" s="12" t="str">
        <f>IFERROR(VLOOKUP($A60,'All Running Order working doc'!$A$4:$CO$60,B$100,FALSE),"-")</f>
        <v>-</v>
      </c>
      <c r="C60" s="12" t="str">
        <f>IFERROR(VLOOKUP($A60,'All Running Order working doc'!$A$4:$CO$60,C$100,FALSE),"-")</f>
        <v>-</v>
      </c>
      <c r="D60" s="12" t="str">
        <f>IFERROR(VLOOKUP($A60,'All Running Order working doc'!$A$4:$CO$60,D$100,FALSE),"-")</f>
        <v>-</v>
      </c>
      <c r="E60" s="12" t="str">
        <f>IFERROR(VLOOKUP($A60,'All Running Order working doc'!$A$4:$CO$60,E$100,FALSE),"-")</f>
        <v>-</v>
      </c>
      <c r="F60" s="12" t="str">
        <f>IFERROR(VLOOKUP($A60,'All Running Order working doc'!$A$4:$CO$60,F$100,FALSE),"-")</f>
        <v>-</v>
      </c>
      <c r="G60" s="12" t="str">
        <f>IFERROR(VLOOKUP($A60,'All Running Order working doc'!$A$4:$CO$60,G$100,FALSE),"-")</f>
        <v>-</v>
      </c>
      <c r="H60" s="12" t="str">
        <f>IFERROR(VLOOKUP($A60,'All Running Order working doc'!$A$4:$CO$60,H$100,FALSE),"-")</f>
        <v>-</v>
      </c>
      <c r="I60" s="12" t="str">
        <f>IFERROR(VLOOKUP($A60,'All Running Order working doc'!$A$4:$CO$60,I$100,FALSE),"-")</f>
        <v>-</v>
      </c>
      <c r="J60" s="12" t="str">
        <f>IFERROR(VLOOKUP($A60,'All Running Order working doc'!$A$4:$CO$60,J$100,FALSE),"-")</f>
        <v>-</v>
      </c>
      <c r="K60" s="12" t="str">
        <f>IFERROR(VLOOKUP($A60,'All Running Order working doc'!$A$4:$CO$60,K$100,FALSE),"-")</f>
        <v>-</v>
      </c>
      <c r="L60" s="12" t="str">
        <f>IFERROR(VLOOKUP($A60,'All Running Order working doc'!$A$4:$CO$60,L$100,FALSE),"-")</f>
        <v>-</v>
      </c>
      <c r="M60" s="12" t="str">
        <f>IFERROR(VLOOKUP($A60,'All Running Order working doc'!$A$4:$CO$60,M$100,FALSE),"-")</f>
        <v>-</v>
      </c>
      <c r="N60" s="12" t="str">
        <f>IFERROR(VLOOKUP($A60,'All Running Order working doc'!$A$4:$CO$60,N$100,FALSE),"-")</f>
        <v>-</v>
      </c>
      <c r="O60" s="12" t="str">
        <f>IFERROR(VLOOKUP($A60,'All Running Order working doc'!$A$4:$CO$60,O$100,FALSE),"-")</f>
        <v>-</v>
      </c>
      <c r="P60" s="12" t="str">
        <f>IFERROR(VLOOKUP($A60,'All Running Order working doc'!$A$4:$CO$60,P$100,FALSE),"-")</f>
        <v>-</v>
      </c>
      <c r="Q60" s="12" t="str">
        <f>IFERROR(VLOOKUP($A60,'All Running Order working doc'!$A$4:$CO$60,Q$100,FALSE),"-")</f>
        <v>-</v>
      </c>
      <c r="R60" s="12" t="str">
        <f>IFERROR(VLOOKUP($A60,'All Running Order working doc'!$A$4:$CO$60,R$100,FALSE),"-")</f>
        <v>-</v>
      </c>
      <c r="S60" s="12" t="str">
        <f>IFERROR(VLOOKUP($A60,'All Running Order working doc'!$A$4:$CO$60,S$100,FALSE),"-")</f>
        <v>-</v>
      </c>
      <c r="T60" s="12" t="str">
        <f>IFERROR(VLOOKUP($A60,'All Running Order working doc'!$A$4:$CO$60,T$100,FALSE),"-")</f>
        <v>-</v>
      </c>
      <c r="U60" s="12" t="str">
        <f>IFERROR(VLOOKUP($A60,'All Running Order working doc'!$A$4:$CO$60,U$100,FALSE),"-")</f>
        <v>-</v>
      </c>
      <c r="V60" s="12" t="str">
        <f>IFERROR(VLOOKUP($A60,'All Running Order working doc'!$A$4:$CO$60,V$100,FALSE),"-")</f>
        <v>-</v>
      </c>
      <c r="W60" s="12" t="str">
        <f>IFERROR(VLOOKUP($A60,'All Running Order working doc'!$A$4:$CO$60,W$100,FALSE),"-")</f>
        <v>-</v>
      </c>
      <c r="X60" s="12" t="str">
        <f>IFERROR(VLOOKUP($A60,'All Running Order working doc'!$A$4:$CO$60,X$100,FALSE),"-")</f>
        <v>-</v>
      </c>
      <c r="Y60" s="12" t="str">
        <f>IFERROR(VLOOKUP($A60,'All Running Order working doc'!$A$4:$CO$60,Y$100,FALSE),"-")</f>
        <v>-</v>
      </c>
      <c r="Z60" s="12" t="str">
        <f>IFERROR(VLOOKUP($A60,'All Running Order working doc'!$A$4:$CO$60,Z$100,FALSE),"-")</f>
        <v>-</v>
      </c>
      <c r="AA60" s="12" t="str">
        <f>IFERROR(VLOOKUP($A60,'All Running Order working doc'!$A$4:$CO$60,AA$100,FALSE),"-")</f>
        <v>-</v>
      </c>
      <c r="AB60" s="12" t="str">
        <f>IFERROR(VLOOKUP($A60,'All Running Order working doc'!$A$4:$CO$60,AB$100,FALSE),"-")</f>
        <v>-</v>
      </c>
      <c r="AC60" s="12" t="str">
        <f>IFERROR(VLOOKUP($A60,'All Running Order working doc'!$A$4:$CO$60,AC$100,FALSE),"-")</f>
        <v>-</v>
      </c>
      <c r="AD60" s="12" t="str">
        <f>IFERROR(VLOOKUP($A60,'All Running Order working doc'!$A$4:$CO$60,AD$100,FALSE),"-")</f>
        <v>-</v>
      </c>
      <c r="AE60" s="12" t="str">
        <f>IFERROR(VLOOKUP($A60,'All Running Order working doc'!$A$4:$CO$60,AE$100,FALSE),"-")</f>
        <v>-</v>
      </c>
      <c r="AF60" s="12" t="str">
        <f>IFERROR(VLOOKUP($A60,'All Running Order working doc'!$A$4:$CO$60,AF$100,FALSE),"-")</f>
        <v>-</v>
      </c>
      <c r="AG60" s="12" t="str">
        <f>IFERROR(VLOOKUP($A60,'All Running Order working doc'!$A$4:$CO$60,AG$100,FALSE),"-")</f>
        <v>-</v>
      </c>
      <c r="AH60" s="12" t="str">
        <f>IFERROR(VLOOKUP($A60,'All Running Order working doc'!$A$4:$CO$60,AH$100,FALSE),"-")</f>
        <v>-</v>
      </c>
      <c r="AI60" s="12" t="str">
        <f>IFERROR(VLOOKUP($A60,'All Running Order working doc'!$A$4:$CO$60,AI$100,FALSE),"-")</f>
        <v>-</v>
      </c>
      <c r="AJ60" s="12" t="str">
        <f>IFERROR(VLOOKUP($A60,'All Running Order working doc'!$A$4:$CO$60,AJ$100,FALSE),"-")</f>
        <v>-</v>
      </c>
      <c r="AK60" s="12" t="str">
        <f>IFERROR(VLOOKUP($A60,'All Running Order working doc'!$A$4:$CO$60,AK$100,FALSE),"-")</f>
        <v>-</v>
      </c>
      <c r="AL60" s="12" t="str">
        <f>IFERROR(VLOOKUP($A60,'All Running Order working doc'!$A$4:$CO$60,AL$100,FALSE),"-")</f>
        <v>-</v>
      </c>
      <c r="AM60" s="12" t="str">
        <f>IFERROR(VLOOKUP($A60,'All Running Order working doc'!$A$4:$CO$60,AM$100,FALSE),"-")</f>
        <v>-</v>
      </c>
      <c r="AN60" s="12" t="str">
        <f>IFERROR(VLOOKUP($A60,'All Running Order working doc'!$A$4:$CO$60,AN$100,FALSE),"-")</f>
        <v>-</v>
      </c>
      <c r="AO60" s="12" t="str">
        <f>IFERROR(VLOOKUP($A60,'All Running Order working doc'!$A$4:$CO$60,AO$100,FALSE),"-")</f>
        <v>-</v>
      </c>
      <c r="AP60" s="12" t="str">
        <f>IFERROR(VLOOKUP($A60,'All Running Order working doc'!$A$4:$CO$60,AP$100,FALSE),"-")</f>
        <v>-</v>
      </c>
      <c r="AQ60" s="12" t="str">
        <f>IFERROR(VLOOKUP($A60,'All Running Order working doc'!$A$4:$CO$60,AQ$100,FALSE),"-")</f>
        <v>-</v>
      </c>
      <c r="AR60" s="12" t="str">
        <f>IFERROR(VLOOKUP($A60,'All Running Order working doc'!$A$4:$CO$60,AR$100,FALSE),"-")</f>
        <v>-</v>
      </c>
      <c r="AS60" s="12" t="str">
        <f>IFERROR(VLOOKUP($A60,'All Running Order working doc'!$A$4:$CO$60,AS$100,FALSE),"-")</f>
        <v>-</v>
      </c>
      <c r="AT60" s="12" t="str">
        <f>IFERROR(VLOOKUP($A60,'All Running Order working doc'!$A$4:$CO$60,AT$100,FALSE),"-")</f>
        <v>-</v>
      </c>
      <c r="AU60" s="12" t="str">
        <f>IFERROR(VLOOKUP($A60,'All Running Order working doc'!$A$4:$CO$60,AU$100,FALSE),"-")</f>
        <v>-</v>
      </c>
      <c r="AV60" s="12" t="str">
        <f>IFERROR(VLOOKUP($A60,'All Running Order working doc'!$A$4:$CO$60,AV$100,FALSE),"-")</f>
        <v>-</v>
      </c>
      <c r="AW60" s="12" t="str">
        <f>IFERROR(VLOOKUP($A60,'All Running Order working doc'!$A$4:$CO$60,AW$100,FALSE),"-")</f>
        <v>-</v>
      </c>
      <c r="AX60" s="12" t="str">
        <f>IFERROR(VLOOKUP($A60,'All Running Order working doc'!$A$4:$CO$60,AX$100,FALSE),"-")</f>
        <v>-</v>
      </c>
      <c r="AY60" s="12" t="str">
        <f>IFERROR(VLOOKUP($A60,'All Running Order working doc'!$A$4:$CO$60,AY$100,FALSE),"-")</f>
        <v>-</v>
      </c>
      <c r="AZ60" s="12" t="str">
        <f>IFERROR(VLOOKUP($A60,'All Running Order working doc'!$A$4:$CO$60,AZ$100,FALSE),"-")</f>
        <v>-</v>
      </c>
      <c r="BA60" s="12" t="str">
        <f>IFERROR(VLOOKUP($A60,'All Running Order working doc'!$A$4:$CO$60,BA$100,FALSE),"-")</f>
        <v>-</v>
      </c>
      <c r="BB60" s="12" t="str">
        <f>IFERROR(VLOOKUP($A60,'All Running Order working doc'!$A$4:$CO$60,BB$100,FALSE),"-")</f>
        <v>-</v>
      </c>
      <c r="BC60" s="12" t="str">
        <f>IFERROR(VLOOKUP($A60,'All Running Order working doc'!$A$4:$CO$60,BC$100,FALSE),"-")</f>
        <v>-</v>
      </c>
      <c r="BD60" s="12" t="str">
        <f>IFERROR(VLOOKUP($A60,'All Running Order working doc'!$A$4:$CO$60,BD$100,FALSE),"-")</f>
        <v>-</v>
      </c>
      <c r="BE60" s="12" t="str">
        <f>IFERROR(VLOOKUP($A60,'All Running Order working doc'!$A$4:$CO$60,BE$100,FALSE),"-")</f>
        <v>-</v>
      </c>
      <c r="BF60" s="12" t="str">
        <f>IFERROR(VLOOKUP($A60,'All Running Order working doc'!$A$4:$CO$60,BF$100,FALSE),"-")</f>
        <v>-</v>
      </c>
      <c r="BG60" s="12" t="str">
        <f>IFERROR(VLOOKUP($A60,'All Running Order working doc'!$A$4:$CO$60,BG$100,FALSE),"-")</f>
        <v>-</v>
      </c>
      <c r="BH60" s="12" t="str">
        <f>IFERROR(VLOOKUP($A60,'All Running Order working doc'!$A$4:$CO$60,BH$100,FALSE),"-")</f>
        <v>-</v>
      </c>
      <c r="BI60" s="12" t="str">
        <f>IFERROR(VLOOKUP($A60,'All Running Order working doc'!$A$4:$CO$60,BI$100,FALSE),"-")</f>
        <v>-</v>
      </c>
      <c r="BJ60" s="12" t="str">
        <f>IFERROR(VLOOKUP($A60,'All Running Order working doc'!$A$4:$CO$60,BJ$100,FALSE),"-")</f>
        <v>-</v>
      </c>
      <c r="BK60" s="12" t="str">
        <f>IFERROR(VLOOKUP($A60,'All Running Order working doc'!$A$4:$CO$60,BK$100,FALSE),"-")</f>
        <v>-</v>
      </c>
      <c r="BL60" s="12" t="str">
        <f>IFERROR(VLOOKUP($A60,'All Running Order working doc'!$A$4:$CO$60,BL$100,FALSE),"-")</f>
        <v>-</v>
      </c>
      <c r="BM60" s="12" t="str">
        <f>IFERROR(VLOOKUP($A60,'All Running Order working doc'!$A$4:$CO$60,BM$100,FALSE),"-")</f>
        <v>-</v>
      </c>
      <c r="BN60" s="12" t="str">
        <f>IFERROR(VLOOKUP($A60,'All Running Order working doc'!$A$4:$CO$60,BN$100,FALSE),"-")</f>
        <v>-</v>
      </c>
      <c r="BO60" s="12" t="str">
        <f>IFERROR(VLOOKUP($A60,'All Running Order working doc'!$A$4:$CO$60,BO$100,FALSE),"-")</f>
        <v>-</v>
      </c>
      <c r="BP60" s="12" t="str">
        <f>IFERROR(VLOOKUP($A60,'All Running Order working doc'!$A$4:$CO$60,BP$100,FALSE),"-")</f>
        <v>-</v>
      </c>
      <c r="BQ60" s="12" t="str">
        <f>IFERROR(VLOOKUP($A60,'All Running Order working doc'!$A$4:$CO$60,BQ$100,FALSE),"-")</f>
        <v>-</v>
      </c>
      <c r="BR60" s="12" t="str">
        <f>IFERROR(VLOOKUP($A60,'All Running Order working doc'!$A$4:$CO$60,BR$100,FALSE),"-")</f>
        <v>-</v>
      </c>
      <c r="BS60" s="12" t="str">
        <f>IFERROR(VLOOKUP($A60,'All Running Order working doc'!$A$4:$CO$60,BS$100,FALSE),"-")</f>
        <v>-</v>
      </c>
      <c r="BT60" s="12" t="str">
        <f>IFERROR(VLOOKUP($A60,'All Running Order working doc'!$A$4:$CO$60,BT$100,FALSE),"-")</f>
        <v>-</v>
      </c>
      <c r="BU60" s="12" t="str">
        <f>IFERROR(VLOOKUP($A60,'All Running Order working doc'!$A$4:$CO$60,BU$100,FALSE),"-")</f>
        <v>-</v>
      </c>
      <c r="BV60" s="12" t="str">
        <f>IFERROR(VLOOKUP($A60,'All Running Order working doc'!$A$4:$CO$60,BV$100,FALSE),"-")</f>
        <v>-</v>
      </c>
      <c r="BW60" s="12" t="str">
        <f>IFERROR(VLOOKUP($A60,'All Running Order working doc'!$A$4:$CO$60,BW$100,FALSE),"-")</f>
        <v>-</v>
      </c>
      <c r="BX60" s="12" t="str">
        <f>IFERROR(VLOOKUP($A60,'All Running Order working doc'!$A$4:$CO$60,BX$100,FALSE),"-")</f>
        <v>-</v>
      </c>
      <c r="BY60" s="12" t="str">
        <f>IFERROR(VLOOKUP($A60,'All Running Order working doc'!$A$4:$CO$60,BY$100,FALSE),"-")</f>
        <v>-</v>
      </c>
      <c r="BZ60" s="12" t="str">
        <f>IFERROR(VLOOKUP($A60,'All Running Order working doc'!$A$4:$CO$60,BZ$100,FALSE),"-")</f>
        <v>-</v>
      </c>
      <c r="CA60" s="12" t="str">
        <f>IFERROR(VLOOKUP($A60,'All Running Order working doc'!$A$4:$CO$60,CA$100,FALSE),"-")</f>
        <v>-</v>
      </c>
      <c r="CB60" s="12" t="str">
        <f>IFERROR(VLOOKUP($A60,'All Running Order working doc'!$A$4:$CO$60,CB$100,FALSE),"-")</f>
        <v>-</v>
      </c>
      <c r="CC60" s="12" t="str">
        <f>IFERROR(VLOOKUP($A60,'All Running Order working doc'!$A$4:$CO$60,CC$100,FALSE),"-")</f>
        <v>-</v>
      </c>
      <c r="CD60" s="12" t="str">
        <f>IFERROR(VLOOKUP($A60,'All Running Order working doc'!$A$4:$CO$60,CD$100,FALSE),"-")</f>
        <v>-</v>
      </c>
      <c r="CE60" s="12" t="str">
        <f>IFERROR(VLOOKUP($A60,'All Running Order working doc'!$A$4:$CO$60,CE$100,FALSE),"-")</f>
        <v>-</v>
      </c>
      <c r="CF60" s="12" t="str">
        <f>IFERROR(VLOOKUP($A60,'All Running Order working doc'!$A$4:$CO$60,CF$100,FALSE),"-")</f>
        <v>-</v>
      </c>
      <c r="CG60" s="12" t="str">
        <f>IFERROR(VLOOKUP($A60,'All Running Order working doc'!$A$4:$CO$60,CG$100,FALSE),"-")</f>
        <v>-</v>
      </c>
      <c r="CH60" s="12" t="str">
        <f>IFERROR(VLOOKUP($A60,'All Running Order working doc'!$A$4:$CO$60,CH$100,FALSE),"-")</f>
        <v>-</v>
      </c>
      <c r="CI60" s="12" t="str">
        <f>IFERROR(VLOOKUP($A60,'All Running Order working doc'!$A$4:$CO$60,CI$100,FALSE),"-")</f>
        <v>-</v>
      </c>
      <c r="CJ60" s="12" t="str">
        <f>IFERROR(VLOOKUP($A60,'All Running Order working doc'!$A$4:$CO$60,CJ$100,FALSE),"-")</f>
        <v>-</v>
      </c>
      <c r="CK60" s="12" t="str">
        <f>IFERROR(VLOOKUP($A60,'All Running Order working doc'!$A$4:$CO$60,CK$100,FALSE),"-")</f>
        <v>-</v>
      </c>
      <c r="CL60" s="12" t="str">
        <f>IFERROR(VLOOKUP($A60,'All Running Order working doc'!$A$4:$CO$60,CL$100,FALSE),"-")</f>
        <v>-</v>
      </c>
      <c r="CM60" s="12" t="str">
        <f>IFERROR(VLOOKUP($A60,'All Running Order working doc'!$A$4:$CO$60,CM$100,FALSE),"-")</f>
        <v>-</v>
      </c>
      <c r="CN60" s="12" t="str">
        <f>IFERROR(VLOOKUP($A60,'All Running Order working doc'!$A$4:$CO$60,CN$100,FALSE),"-")</f>
        <v>-</v>
      </c>
      <c r="CQ60" s="3">
        <v>57</v>
      </c>
    </row>
    <row r="80" spans="1:1" x14ac:dyDescent="0.3">
      <c r="A80" s="3" t="s">
        <v>55</v>
      </c>
    </row>
    <row r="100" spans="1:92" x14ac:dyDescent="0.3">
      <c r="A100" s="3">
        <v>1</v>
      </c>
      <c r="B100" s="3">
        <v>3</v>
      </c>
      <c r="C100" s="3">
        <v>4</v>
      </c>
      <c r="D100" s="3">
        <v>5</v>
      </c>
      <c r="E100" s="3">
        <v>6</v>
      </c>
      <c r="F100" s="3">
        <v>7</v>
      </c>
      <c r="G100" s="3">
        <v>8</v>
      </c>
      <c r="H100" s="3">
        <v>9</v>
      </c>
      <c r="I100" s="3">
        <v>10</v>
      </c>
      <c r="J100" s="3">
        <v>11</v>
      </c>
      <c r="K100" s="3">
        <v>12</v>
      </c>
      <c r="L100" s="3">
        <v>13</v>
      </c>
      <c r="M100" s="3">
        <v>14</v>
      </c>
      <c r="N100" s="3">
        <v>15</v>
      </c>
      <c r="O100" s="3">
        <v>16</v>
      </c>
      <c r="P100" s="3">
        <v>17</v>
      </c>
      <c r="Q100" s="3">
        <v>18</v>
      </c>
      <c r="R100" s="3">
        <v>19</v>
      </c>
      <c r="S100" s="3">
        <v>20</v>
      </c>
      <c r="T100" s="3">
        <v>21</v>
      </c>
      <c r="U100" s="3">
        <v>22</v>
      </c>
      <c r="V100" s="3">
        <v>23</v>
      </c>
      <c r="W100" s="3">
        <v>24</v>
      </c>
      <c r="X100" s="3">
        <v>25</v>
      </c>
      <c r="Y100" s="3">
        <v>26</v>
      </c>
      <c r="Z100" s="3">
        <v>27</v>
      </c>
      <c r="AA100" s="3">
        <v>28</v>
      </c>
      <c r="AB100" s="3">
        <v>29</v>
      </c>
      <c r="AC100" s="3">
        <v>30</v>
      </c>
      <c r="AD100" s="3">
        <v>31</v>
      </c>
      <c r="AE100" s="3">
        <v>32</v>
      </c>
      <c r="AF100" s="3">
        <v>33</v>
      </c>
      <c r="AG100" s="3">
        <v>34</v>
      </c>
      <c r="AH100" s="3">
        <v>35</v>
      </c>
      <c r="AI100" s="3">
        <v>36</v>
      </c>
      <c r="AJ100" s="3">
        <v>37</v>
      </c>
      <c r="AK100" s="3">
        <v>38</v>
      </c>
      <c r="AL100" s="3">
        <v>39</v>
      </c>
      <c r="AM100" s="3">
        <v>40</v>
      </c>
      <c r="AN100" s="3">
        <v>41</v>
      </c>
      <c r="AO100" s="3">
        <v>42</v>
      </c>
      <c r="AP100" s="3">
        <v>43</v>
      </c>
      <c r="AQ100" s="3">
        <v>44</v>
      </c>
      <c r="AR100" s="3">
        <v>45</v>
      </c>
      <c r="AS100" s="3">
        <v>46</v>
      </c>
      <c r="AT100" s="3">
        <v>47</v>
      </c>
      <c r="AU100" s="3">
        <v>48</v>
      </c>
      <c r="AV100" s="3">
        <v>49</v>
      </c>
      <c r="AW100" s="3">
        <v>50</v>
      </c>
      <c r="AX100" s="3">
        <v>51</v>
      </c>
      <c r="AY100" s="3">
        <v>52</v>
      </c>
      <c r="AZ100" s="3">
        <v>53</v>
      </c>
      <c r="BA100" s="3">
        <v>54</v>
      </c>
      <c r="BB100" s="3">
        <v>55</v>
      </c>
      <c r="BC100" s="3">
        <v>56</v>
      </c>
      <c r="BD100" s="3">
        <v>57</v>
      </c>
      <c r="BE100" s="3">
        <v>58</v>
      </c>
      <c r="BF100" s="3">
        <v>59</v>
      </c>
      <c r="BG100" s="3">
        <v>60</v>
      </c>
      <c r="BH100" s="3">
        <v>61</v>
      </c>
      <c r="BI100" s="3">
        <v>62</v>
      </c>
      <c r="BJ100" s="3">
        <v>63</v>
      </c>
      <c r="BK100" s="3">
        <v>64</v>
      </c>
      <c r="BL100" s="3">
        <v>65</v>
      </c>
      <c r="BM100" s="3">
        <v>66</v>
      </c>
      <c r="BN100" s="3">
        <v>67</v>
      </c>
      <c r="BO100" s="3">
        <v>68</v>
      </c>
      <c r="BP100" s="3">
        <v>69</v>
      </c>
      <c r="BQ100" s="3">
        <v>70</v>
      </c>
      <c r="BR100" s="3">
        <v>71</v>
      </c>
      <c r="BS100" s="3">
        <v>72</v>
      </c>
      <c r="BT100" s="3">
        <v>73</v>
      </c>
      <c r="BU100" s="3">
        <v>74</v>
      </c>
      <c r="BV100" s="3">
        <v>75</v>
      </c>
      <c r="BW100" s="3">
        <v>76</v>
      </c>
      <c r="BX100" s="3">
        <v>77</v>
      </c>
      <c r="BY100" s="3">
        <v>78</v>
      </c>
      <c r="BZ100" s="3">
        <v>79</v>
      </c>
      <c r="CA100" s="3">
        <v>80</v>
      </c>
      <c r="CB100" s="3">
        <v>81</v>
      </c>
      <c r="CC100" s="3">
        <v>82</v>
      </c>
      <c r="CD100" s="3">
        <v>83</v>
      </c>
      <c r="CE100" s="3">
        <v>84</v>
      </c>
      <c r="CF100" s="3">
        <v>85</v>
      </c>
      <c r="CG100" s="3">
        <v>86</v>
      </c>
      <c r="CH100" s="3">
        <v>87</v>
      </c>
      <c r="CI100" s="3">
        <v>88</v>
      </c>
      <c r="CJ100" s="3">
        <v>89</v>
      </c>
      <c r="CK100" s="3">
        <v>90</v>
      </c>
      <c r="CL100" s="3">
        <v>91</v>
      </c>
      <c r="CM100" s="3">
        <v>92</v>
      </c>
      <c r="CN100" s="3">
        <v>93</v>
      </c>
    </row>
    <row r="1003" spans="6:6" x14ac:dyDescent="0.3">
      <c r="F1003" s="3" t="s">
        <v>45</v>
      </c>
    </row>
    <row r="1004" spans="6:6" x14ac:dyDescent="0.3">
      <c r="F1004" s="3" t="s">
        <v>52</v>
      </c>
    </row>
  </sheetData>
  <sheetProtection sheet="1" objects="1" scenarios="1" deleteRows="0"/>
  <mergeCells count="40">
    <mergeCell ref="Z1:AI1"/>
    <mergeCell ref="CO1:CO2"/>
    <mergeCell ref="H1:K1"/>
    <mergeCell ref="L1:L2"/>
    <mergeCell ref="N1:N2"/>
    <mergeCell ref="O1:X1"/>
    <mergeCell ref="Y1:Y2"/>
    <mergeCell ref="BS1:BS2"/>
    <mergeCell ref="AJ1:AJ2"/>
    <mergeCell ref="AK1:AK2"/>
    <mergeCell ref="AL1:AU1"/>
    <mergeCell ref="AV1:AV2"/>
    <mergeCell ref="AW1:AW2"/>
    <mergeCell ref="AX1:BG1"/>
    <mergeCell ref="BH1:BH2"/>
    <mergeCell ref="BI1:BI2"/>
    <mergeCell ref="BJ1:BM1"/>
    <mergeCell ref="BN1:BQ1"/>
    <mergeCell ref="BR1:BR2"/>
    <mergeCell ref="CE1:CE2"/>
    <mergeCell ref="BT1:BT2"/>
    <mergeCell ref="BU1:BU2"/>
    <mergeCell ref="BV1:BV2"/>
    <mergeCell ref="BW1:BW2"/>
    <mergeCell ref="BX1:BX2"/>
    <mergeCell ref="BY1:BY2"/>
    <mergeCell ref="BZ1:BZ2"/>
    <mergeCell ref="CA1:CA2"/>
    <mergeCell ref="CB1:CB2"/>
    <mergeCell ref="CC1:CC2"/>
    <mergeCell ref="CD1:CD2"/>
    <mergeCell ref="CL1:CL2"/>
    <mergeCell ref="CM1:CM2"/>
    <mergeCell ref="CN1:CN2"/>
    <mergeCell ref="CF1:CF2"/>
    <mergeCell ref="CG1:CG2"/>
    <mergeCell ref="CH1:CH2"/>
    <mergeCell ref="CI1:CI2"/>
    <mergeCell ref="CJ1:CJ2"/>
    <mergeCell ref="CK1:C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004"/>
  <sheetViews>
    <sheetView topLeftCell="B1" zoomScale="80" zoomScaleNormal="80" workbookViewId="0">
      <selection activeCell="CM12" sqref="CM12"/>
    </sheetView>
  </sheetViews>
  <sheetFormatPr defaultColWidth="9.21875" defaultRowHeight="14.4" x14ac:dyDescent="0.3"/>
  <cols>
    <col min="1" max="1" width="8.5546875" style="3" hidden="1" customWidth="1"/>
    <col min="2" max="2" width="4.5546875" style="3" bestFit="1" customWidth="1"/>
    <col min="3" max="4" width="20.77734375" style="22" customWidth="1"/>
    <col min="5" max="5" width="15.77734375" style="22" customWidth="1"/>
    <col min="6" max="6" width="5.77734375" style="3" customWidth="1"/>
    <col min="7" max="7" width="12.44140625" style="3" bestFit="1" customWidth="1"/>
    <col min="8" max="11" width="3" style="3" hidden="1" customWidth="1"/>
    <col min="12" max="12" width="7.77734375" style="3" bestFit="1" customWidth="1"/>
    <col min="13" max="14" width="9.21875" style="3" bestFit="1" customWidth="1"/>
    <col min="15" max="23" width="3" style="3" customWidth="1"/>
    <col min="24" max="24" width="3" style="3" hidden="1" customWidth="1"/>
    <col min="25" max="25" width="8.21875" style="3" bestFit="1" customWidth="1"/>
    <col min="26" max="34" width="3" style="3" customWidth="1"/>
    <col min="35" max="35" width="3" style="3" hidden="1" customWidth="1"/>
    <col min="36" max="36" width="8.21875" style="3" bestFit="1" customWidth="1"/>
    <col min="37" max="37" width="11.21875" style="3" bestFit="1" customWidth="1"/>
    <col min="38" max="46" width="3" style="3" customWidth="1"/>
    <col min="47" max="47" width="3" style="3" hidden="1" customWidth="1"/>
    <col min="48" max="48" width="8.21875" style="3" bestFit="1" customWidth="1"/>
    <col min="49" max="49" width="11.21875" style="3" hidden="1" customWidth="1"/>
    <col min="50" max="59" width="3" style="3" hidden="1" customWidth="1"/>
    <col min="60" max="60" width="8.21875" style="3" hidden="1" customWidth="1"/>
    <col min="61" max="61" width="8" style="3" bestFit="1" customWidth="1"/>
    <col min="62" max="64" width="3.77734375" style="3" customWidth="1"/>
    <col min="65" max="69" width="3.77734375" style="3" hidden="1" customWidth="1"/>
    <col min="70" max="70" width="9.21875" style="3" hidden="1" customWidth="1"/>
    <col min="71" max="71" width="9.21875" style="3" customWidth="1"/>
    <col min="72" max="72" width="8.44140625" style="3" hidden="1" customWidth="1"/>
    <col min="73" max="73" width="10.21875" style="3" bestFit="1" customWidth="1"/>
    <col min="74" max="74" width="8.44140625" style="3" hidden="1" customWidth="1"/>
    <col min="75" max="75" width="10.21875" style="3" bestFit="1" customWidth="1"/>
    <col min="76" max="76" width="7.21875" style="3" hidden="1" customWidth="1"/>
    <col min="77" max="77" width="10.21875" style="3" bestFit="1" customWidth="1"/>
    <col min="78" max="78" width="10.21875" style="3" hidden="1" customWidth="1"/>
    <col min="79" max="79" width="10.21875" style="3" customWidth="1"/>
    <col min="80" max="80" width="10.21875" style="3" hidden="1" customWidth="1"/>
    <col min="81" max="81" width="10.21875" style="3" customWidth="1"/>
    <col min="82" max="85" width="10.21875" style="3" hidden="1" customWidth="1"/>
    <col min="86" max="86" width="8" style="3" hidden="1" customWidth="1"/>
    <col min="87" max="87" width="12.44140625" style="3" hidden="1" customWidth="1"/>
    <col min="88" max="88" width="9.77734375" style="3" hidden="1" customWidth="1"/>
    <col min="89" max="89" width="10.21875" style="3" hidden="1" customWidth="1"/>
    <col min="90" max="90" width="12.21875" style="3" bestFit="1" customWidth="1"/>
    <col min="91" max="91" width="16.21875" style="3" bestFit="1" customWidth="1"/>
    <col min="92" max="92" width="14.21875" style="3" hidden="1" customWidth="1"/>
    <col min="93" max="94" width="9.21875" style="3"/>
    <col min="95" max="95" width="3.44140625" style="3" hidden="1" customWidth="1"/>
    <col min="96" max="16384" width="9.21875" style="3"/>
  </cols>
  <sheetData>
    <row r="1" spans="1:95" ht="51.75" customHeight="1" x14ac:dyDescent="0.3">
      <c r="B1" s="13"/>
      <c r="C1" s="20"/>
      <c r="D1" s="20"/>
      <c r="E1" s="20"/>
      <c r="F1" s="13"/>
      <c r="G1" s="13"/>
      <c r="H1" s="28" t="s">
        <v>0</v>
      </c>
      <c r="I1" s="28"/>
      <c r="J1" s="28"/>
      <c r="K1" s="28"/>
      <c r="L1" s="26" t="s">
        <v>1</v>
      </c>
      <c r="M1" s="1"/>
      <c r="N1" s="29" t="s">
        <v>2</v>
      </c>
      <c r="O1" s="30" t="s">
        <v>3</v>
      </c>
      <c r="P1" s="30"/>
      <c r="Q1" s="30"/>
      <c r="R1" s="30"/>
      <c r="S1" s="30"/>
      <c r="T1" s="30"/>
      <c r="U1" s="30"/>
      <c r="V1" s="30"/>
      <c r="W1" s="30"/>
      <c r="X1" s="30"/>
      <c r="Y1" s="28" t="s">
        <v>4</v>
      </c>
      <c r="Z1" s="30" t="s">
        <v>5</v>
      </c>
      <c r="AA1" s="30"/>
      <c r="AB1" s="30"/>
      <c r="AC1" s="30"/>
      <c r="AD1" s="30"/>
      <c r="AE1" s="30"/>
      <c r="AF1" s="30"/>
      <c r="AG1" s="30"/>
      <c r="AH1" s="30"/>
      <c r="AI1" s="30"/>
      <c r="AJ1" s="28" t="s">
        <v>4</v>
      </c>
      <c r="AK1" s="28" t="s">
        <v>6</v>
      </c>
      <c r="AL1" s="30" t="s">
        <v>7</v>
      </c>
      <c r="AM1" s="30"/>
      <c r="AN1" s="30"/>
      <c r="AO1" s="30"/>
      <c r="AP1" s="30"/>
      <c r="AQ1" s="30"/>
      <c r="AR1" s="30"/>
      <c r="AS1" s="30"/>
      <c r="AT1" s="30"/>
      <c r="AU1" s="30"/>
      <c r="AV1" s="28" t="s">
        <v>4</v>
      </c>
      <c r="AW1" s="28" t="s">
        <v>6</v>
      </c>
      <c r="AX1" s="30" t="s">
        <v>43</v>
      </c>
      <c r="AY1" s="30"/>
      <c r="AZ1" s="30"/>
      <c r="BA1" s="30"/>
      <c r="BB1" s="30"/>
      <c r="BC1" s="30"/>
      <c r="BD1" s="30"/>
      <c r="BE1" s="30"/>
      <c r="BF1" s="30"/>
      <c r="BG1" s="30"/>
      <c r="BH1" s="28" t="s">
        <v>4</v>
      </c>
      <c r="BI1" s="28" t="s">
        <v>8</v>
      </c>
      <c r="BJ1" s="34" t="s">
        <v>9</v>
      </c>
      <c r="BK1" s="35"/>
      <c r="BL1" s="35"/>
      <c r="BM1" s="36"/>
      <c r="BN1" s="34" t="s">
        <v>9</v>
      </c>
      <c r="BO1" s="35"/>
      <c r="BP1" s="35"/>
      <c r="BQ1" s="36"/>
      <c r="BR1" s="26" t="str">
        <f>'All Running Order'!BR1</f>
        <v>National</v>
      </c>
      <c r="BS1" s="26" t="str">
        <f>'All Running Order'!BS1</f>
        <v>Position in  National</v>
      </c>
      <c r="BT1" s="26" t="str">
        <f>'All Running Order'!BT1</f>
        <v>CLASS Red IRS</v>
      </c>
      <c r="BU1" s="26" t="str">
        <f>'All Running Order'!BU1</f>
        <v>Position in CLASS Red IRS</v>
      </c>
      <c r="BV1" s="26" t="str">
        <f>'All Running Order'!BV1</f>
        <v>CLASS Red Live</v>
      </c>
      <c r="BW1" s="26" t="str">
        <f>'All Running Order'!BW1</f>
        <v>Position in CLASS Red Live</v>
      </c>
      <c r="BX1" s="26" t="str">
        <f>'All Running Order'!BX1</f>
        <v>Blue IRS CLASS</v>
      </c>
      <c r="BY1" s="26" t="str">
        <f>'All Running Order'!BY1</f>
        <v>Position in CLASS Blue IRS</v>
      </c>
      <c r="BZ1" s="26" t="str">
        <f>'All Running Order'!BZ1</f>
        <v>Blue Live CLASS</v>
      </c>
      <c r="CA1" s="26" t="str">
        <f>'All Running Order'!CA1</f>
        <v>Position in CLASS  Blue Live</v>
      </c>
      <c r="CB1" s="26" t="str">
        <f>'All Running Order'!CB1</f>
        <v>Rookie CLASS</v>
      </c>
      <c r="CC1" s="26" t="str">
        <f>'All Running Order'!CC1</f>
        <v>Position in CLASS Rookie</v>
      </c>
      <c r="CD1" s="26" t="str">
        <f>'All Running Order'!CD1</f>
        <v>Clubman CLASS</v>
      </c>
      <c r="CE1" s="26" t="str">
        <f>'All Running Order'!CE1</f>
        <v>Position in CLASS Clubman</v>
      </c>
      <c r="CF1" s="26" t="str">
        <f>'All Running Order'!CF1</f>
        <v xml:space="preserve"> CLASS</v>
      </c>
      <c r="CG1" s="26" t="str">
        <f>'All Running Order'!CG1</f>
        <v xml:space="preserve">Position in CLASS  </v>
      </c>
      <c r="CH1" s="26" t="str">
        <f>'All Running Order'!CH1</f>
        <v>Post-Historic CLASS</v>
      </c>
      <c r="CI1" s="26" t="str">
        <f>'All Running Order'!CI1</f>
        <v>Position in CLASS Post-Historic</v>
      </c>
      <c r="CJ1" s="26" t="str">
        <f>'All Running Order'!CJ1</f>
        <v>Live Class</v>
      </c>
      <c r="CK1" s="26" t="str">
        <f>'All Running Order'!CK1</f>
        <v>Position in Live Class</v>
      </c>
      <c r="CL1" s="26" t="str">
        <f>'All Running Order'!CL1</f>
        <v>POSITION IN CLASS</v>
      </c>
      <c r="CM1" s="26" t="str">
        <f>'All Running Order'!CM1</f>
        <v>Live Class Award</v>
      </c>
      <c r="CN1" s="26" t="str">
        <f>'All Running Order'!CN1</f>
        <v>Post-Historic Class Award</v>
      </c>
      <c r="CO1" s="26"/>
      <c r="CP1" s="2"/>
      <c r="CQ1" s="2"/>
    </row>
    <row r="2" spans="1:95" ht="16.5" customHeight="1" x14ac:dyDescent="0.3">
      <c r="B2" s="4" t="s">
        <v>21</v>
      </c>
      <c r="C2" s="5" t="s">
        <v>22</v>
      </c>
      <c r="D2" s="5" t="s">
        <v>23</v>
      </c>
      <c r="E2" s="5" t="s">
        <v>24</v>
      </c>
      <c r="F2" s="4" t="s">
        <v>25</v>
      </c>
      <c r="G2" s="4" t="s">
        <v>79</v>
      </c>
      <c r="H2" s="6">
        <v>1</v>
      </c>
      <c r="I2" s="6">
        <v>2</v>
      </c>
      <c r="J2" s="6">
        <v>3</v>
      </c>
      <c r="K2" s="6">
        <v>4</v>
      </c>
      <c r="L2" s="27"/>
      <c r="M2" s="15" t="s">
        <v>73</v>
      </c>
      <c r="N2" s="29"/>
      <c r="O2" s="4" t="s">
        <v>27</v>
      </c>
      <c r="P2" s="4" t="s">
        <v>28</v>
      </c>
      <c r="Q2" s="4" t="s">
        <v>29</v>
      </c>
      <c r="R2" s="4" t="s">
        <v>30</v>
      </c>
      <c r="S2" s="4" t="s">
        <v>31</v>
      </c>
      <c r="T2" s="4" t="s">
        <v>32</v>
      </c>
      <c r="U2" s="4" t="s">
        <v>33</v>
      </c>
      <c r="V2" s="4" t="s">
        <v>34</v>
      </c>
      <c r="W2" s="4" t="s">
        <v>35</v>
      </c>
      <c r="X2" s="4" t="s">
        <v>36</v>
      </c>
      <c r="Y2" s="28"/>
      <c r="Z2" s="4" t="s">
        <v>27</v>
      </c>
      <c r="AA2" s="4" t="s">
        <v>28</v>
      </c>
      <c r="AB2" s="4" t="s">
        <v>29</v>
      </c>
      <c r="AC2" s="4" t="s">
        <v>30</v>
      </c>
      <c r="AD2" s="4" t="s">
        <v>31</v>
      </c>
      <c r="AE2" s="4" t="s">
        <v>32</v>
      </c>
      <c r="AF2" s="4" t="s">
        <v>33</v>
      </c>
      <c r="AG2" s="4" t="s">
        <v>34</v>
      </c>
      <c r="AH2" s="4" t="s">
        <v>35</v>
      </c>
      <c r="AI2" s="4" t="s">
        <v>36</v>
      </c>
      <c r="AJ2" s="28"/>
      <c r="AK2" s="28"/>
      <c r="AL2" s="4" t="s">
        <v>27</v>
      </c>
      <c r="AM2" s="4" t="s">
        <v>28</v>
      </c>
      <c r="AN2" s="4" t="s">
        <v>29</v>
      </c>
      <c r="AO2" s="4" t="s">
        <v>30</v>
      </c>
      <c r="AP2" s="4" t="s">
        <v>31</v>
      </c>
      <c r="AQ2" s="4" t="s">
        <v>32</v>
      </c>
      <c r="AR2" s="4" t="s">
        <v>33</v>
      </c>
      <c r="AS2" s="4" t="s">
        <v>34</v>
      </c>
      <c r="AT2" s="4" t="s">
        <v>35</v>
      </c>
      <c r="AU2" s="4" t="s">
        <v>36</v>
      </c>
      <c r="AV2" s="28"/>
      <c r="AW2" s="28"/>
      <c r="AX2" s="4" t="s">
        <v>27</v>
      </c>
      <c r="AY2" s="4" t="s">
        <v>28</v>
      </c>
      <c r="AZ2" s="4" t="s">
        <v>29</v>
      </c>
      <c r="BA2" s="4" t="s">
        <v>30</v>
      </c>
      <c r="BB2" s="4" t="s">
        <v>31</v>
      </c>
      <c r="BC2" s="4" t="s">
        <v>32</v>
      </c>
      <c r="BD2" s="4" t="s">
        <v>33</v>
      </c>
      <c r="BE2" s="4" t="s">
        <v>34</v>
      </c>
      <c r="BF2" s="4" t="s">
        <v>35</v>
      </c>
      <c r="BG2" s="4" t="s">
        <v>36</v>
      </c>
      <c r="BH2" s="28"/>
      <c r="BI2" s="28"/>
      <c r="BJ2" s="6">
        <v>1</v>
      </c>
      <c r="BK2" s="6">
        <v>2</v>
      </c>
      <c r="BL2" s="6">
        <v>3</v>
      </c>
      <c r="BM2" s="6">
        <v>4</v>
      </c>
      <c r="BN2" s="6">
        <v>1</v>
      </c>
      <c r="BO2" s="6">
        <v>2</v>
      </c>
      <c r="BP2" s="6">
        <v>3</v>
      </c>
      <c r="BQ2" s="15">
        <v>4</v>
      </c>
      <c r="BR2" s="27"/>
      <c r="BS2" s="27"/>
      <c r="BT2" s="27"/>
      <c r="BU2" s="27"/>
      <c r="BV2" s="27"/>
      <c r="BW2" s="27"/>
      <c r="BX2" s="27"/>
      <c r="BY2" s="27"/>
      <c r="BZ2" s="27"/>
      <c r="CA2" s="27"/>
      <c r="CB2" s="27"/>
      <c r="CC2" s="27"/>
      <c r="CD2" s="27"/>
      <c r="CE2" s="27"/>
      <c r="CF2" s="27"/>
      <c r="CG2" s="27"/>
      <c r="CH2" s="27"/>
      <c r="CI2" s="27"/>
      <c r="CJ2" s="27"/>
      <c r="CK2" s="27"/>
      <c r="CL2" s="27"/>
      <c r="CM2" s="27"/>
      <c r="CN2" s="27"/>
      <c r="CO2" s="27"/>
      <c r="CP2" s="2"/>
      <c r="CQ2" s="2"/>
    </row>
    <row r="3" spans="1:95" ht="16.5" customHeight="1" x14ac:dyDescent="0.3">
      <c r="C3" s="17" t="s">
        <v>39</v>
      </c>
      <c r="D3" s="17"/>
      <c r="E3" s="17"/>
      <c r="F3" s="7"/>
      <c r="G3" s="7"/>
      <c r="H3" s="8"/>
      <c r="I3" s="8"/>
      <c r="J3" s="8"/>
      <c r="K3" s="8"/>
      <c r="L3" s="8"/>
      <c r="M3" s="8"/>
      <c r="N3" s="7" t="s">
        <v>40</v>
      </c>
      <c r="O3" s="7">
        <f t="shared" ref="O3:X3" si="0">MIN(O4:O60)</f>
        <v>4</v>
      </c>
      <c r="P3" s="7">
        <f t="shared" si="0"/>
        <v>2</v>
      </c>
      <c r="Q3" s="7">
        <f t="shared" si="0"/>
        <v>5</v>
      </c>
      <c r="R3" s="7">
        <f t="shared" si="0"/>
        <v>1</v>
      </c>
      <c r="S3" s="7">
        <f t="shared" si="0"/>
        <v>0</v>
      </c>
      <c r="T3" s="7">
        <f t="shared" si="0"/>
        <v>0</v>
      </c>
      <c r="U3" s="7">
        <f t="shared" si="0"/>
        <v>8</v>
      </c>
      <c r="V3" s="7">
        <f t="shared" si="0"/>
        <v>1</v>
      </c>
      <c r="W3" s="7">
        <f t="shared" si="0"/>
        <v>0</v>
      </c>
      <c r="X3" s="7">
        <f t="shared" si="0"/>
        <v>0</v>
      </c>
      <c r="Y3" s="8">
        <f>SUM(O3:X3)</f>
        <v>21</v>
      </c>
      <c r="Z3" s="7">
        <f t="shared" ref="Z3:AI3" si="1">MIN(Z4:Z60)</f>
        <v>2</v>
      </c>
      <c r="AA3" s="7">
        <f t="shared" si="1"/>
        <v>0</v>
      </c>
      <c r="AB3" s="7">
        <f t="shared" si="1"/>
        <v>3</v>
      </c>
      <c r="AC3" s="7">
        <f t="shared" si="1"/>
        <v>0</v>
      </c>
      <c r="AD3" s="7">
        <f t="shared" si="1"/>
        <v>0</v>
      </c>
      <c r="AE3" s="7">
        <f t="shared" si="1"/>
        <v>0</v>
      </c>
      <c r="AF3" s="7">
        <f t="shared" si="1"/>
        <v>0</v>
      </c>
      <c r="AG3" s="7">
        <f t="shared" si="1"/>
        <v>0</v>
      </c>
      <c r="AH3" s="7">
        <f t="shared" si="1"/>
        <v>0</v>
      </c>
      <c r="AI3" s="7">
        <f t="shared" si="1"/>
        <v>0</v>
      </c>
      <c r="AJ3" s="8">
        <f>SUM(Z3:AI3)</f>
        <v>5</v>
      </c>
      <c r="AK3" s="8">
        <f>AJ3+Y3</f>
        <v>26</v>
      </c>
      <c r="AL3" s="7">
        <f t="shared" ref="AL3:AU3" si="2">MIN(AL4:AL60)</f>
        <v>2</v>
      </c>
      <c r="AM3" s="7">
        <f t="shared" si="2"/>
        <v>0</v>
      </c>
      <c r="AN3" s="7">
        <f t="shared" si="2"/>
        <v>2</v>
      </c>
      <c r="AO3" s="7">
        <f t="shared" si="2"/>
        <v>0</v>
      </c>
      <c r="AP3" s="7">
        <f t="shared" si="2"/>
        <v>0</v>
      </c>
      <c r="AQ3" s="7">
        <f t="shared" si="2"/>
        <v>0</v>
      </c>
      <c r="AR3" s="7">
        <f t="shared" si="2"/>
        <v>0</v>
      </c>
      <c r="AS3" s="7">
        <f t="shared" si="2"/>
        <v>0</v>
      </c>
      <c r="AT3" s="7">
        <f t="shared" si="2"/>
        <v>0</v>
      </c>
      <c r="AU3" s="7">
        <f t="shared" si="2"/>
        <v>0</v>
      </c>
      <c r="AV3" s="8">
        <f>SUM(AL3:AU3)</f>
        <v>4</v>
      </c>
      <c r="AW3" s="8">
        <f>AV3+AK3</f>
        <v>30</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30</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3">
      <c r="A4" s="3" t="str">
        <f>CONCATENATE(Constants!$B$4,CQ4,)</f>
        <v>Blue IRS1</v>
      </c>
      <c r="B4" s="12">
        <f>IFERROR(VLOOKUP($A4,'All Running Order working doc'!$A$4:$CO$60,B$100,FALSE),"-")</f>
        <v>18</v>
      </c>
      <c r="C4" s="12" t="str">
        <f>IFERROR(VLOOKUP($A4,'All Running Order working doc'!$A$4:$CO$60,C$100,FALSE),"-")</f>
        <v>Paul Faulkner</v>
      </c>
      <c r="D4" s="12" t="str">
        <f>IFERROR(VLOOKUP($A4,'All Running Order working doc'!$A$4:$CO$60,D$100,FALSE),"-")</f>
        <v>Pete Luff</v>
      </c>
      <c r="E4" s="12" t="str">
        <f>IFERROR(VLOOKUP($A4,'All Running Order working doc'!$A$4:$CO$60,E$100,FALSE),"-")</f>
        <v>Sherpa Indy</v>
      </c>
      <c r="F4" s="12">
        <f>IFERROR(VLOOKUP($A4,'All Running Order working doc'!$A$4:$CO$60,F$100,FALSE),"-")</f>
        <v>1500</v>
      </c>
      <c r="G4" s="12" t="str">
        <f>IFERROR(VLOOKUP($A4,'All Running Order working doc'!$A$4:$CO$60,G$100,FALSE),"-")</f>
        <v>IRS</v>
      </c>
      <c r="H4" s="12">
        <f>IFERROR(VLOOKUP($A4,'All Running Order working doc'!$A$4:$CO$60,H$100,FALSE),"-")</f>
        <v>0</v>
      </c>
      <c r="I4" s="12">
        <f>IFERROR(VLOOKUP($A4,'All Running Order working doc'!$A$4:$CO$60,I$100,FALSE),"-")</f>
        <v>0</v>
      </c>
      <c r="J4" s="12">
        <f>IFERROR(VLOOKUP($A4,'All Running Order working doc'!$A$4:$CO$60,J$100,FALSE),"-")</f>
        <v>0</v>
      </c>
      <c r="K4" s="12">
        <f>IFERROR(VLOOKUP($A4,'All Running Order working doc'!$A$4:$CO$60,K$100,FALSE),"-")</f>
        <v>0</v>
      </c>
      <c r="L4" s="12">
        <f>IFERROR(VLOOKUP($A4,'All Running Order working doc'!$A$4:$CO$60,L$100,FALSE),"-")</f>
        <v>0</v>
      </c>
      <c r="M4" s="12" t="str">
        <f>IFERROR(VLOOKUP($A4,'All Running Order working doc'!$A$4:$CO$60,M$100,FALSE),"-")</f>
        <v>National</v>
      </c>
      <c r="N4" s="12" t="str">
        <f>IFERROR(VLOOKUP($A4,'All Running Order working doc'!$A$4:$CO$60,N$100,FALSE),"-")</f>
        <v>Blue IRS</v>
      </c>
      <c r="O4" s="12">
        <f>IFERROR(VLOOKUP($A4,'All Running Order working doc'!$A$4:$CO$60,O$100,FALSE),"-")</f>
        <v>4</v>
      </c>
      <c r="P4" s="12">
        <f>IFERROR(VLOOKUP($A4,'All Running Order working doc'!$A$4:$CO$60,P$100,FALSE),"-")</f>
        <v>2</v>
      </c>
      <c r="Q4" s="12">
        <f>IFERROR(VLOOKUP($A4,'All Running Order working doc'!$A$4:$CO$60,Q$100,FALSE),"-")</f>
        <v>5</v>
      </c>
      <c r="R4" s="12">
        <f>IFERROR(VLOOKUP($A4,'All Running Order working doc'!$A$4:$CO$60,R$100,FALSE),"-")</f>
        <v>1</v>
      </c>
      <c r="S4" s="12">
        <f>IFERROR(VLOOKUP($A4,'All Running Order working doc'!$A$4:$CO$60,S$100,FALSE),"-")</f>
        <v>0</v>
      </c>
      <c r="T4" s="12">
        <f>IFERROR(VLOOKUP($A4,'All Running Order working doc'!$A$4:$CO$60,T$100,FALSE),"-")</f>
        <v>0</v>
      </c>
      <c r="U4" s="12">
        <f>IFERROR(VLOOKUP($A4,'All Running Order working doc'!$A$4:$CO$60,U$100,FALSE),"-")</f>
        <v>8</v>
      </c>
      <c r="V4" s="12">
        <f>IFERROR(VLOOKUP($A4,'All Running Order working doc'!$A$4:$CO$60,V$100,FALSE),"-")</f>
        <v>1</v>
      </c>
      <c r="W4" s="12">
        <f>IFERROR(VLOOKUP($A4,'All Running Order working doc'!$A$4:$CO$60,W$100,FALSE),"-")</f>
        <v>0</v>
      </c>
      <c r="X4" s="12">
        <f>IFERROR(VLOOKUP($A4,'All Running Order working doc'!$A$4:$CO$60,X$100,FALSE),"-")</f>
        <v>0</v>
      </c>
      <c r="Y4" s="12">
        <f>IFERROR(VLOOKUP($A4,'All Running Order working doc'!$A$4:$CO$60,Y$100,FALSE),"-")</f>
        <v>21</v>
      </c>
      <c r="Z4" s="12">
        <f>IFERROR(VLOOKUP($A4,'All Running Order working doc'!$A$4:$CO$60,Z$100,FALSE),"-")</f>
        <v>3</v>
      </c>
      <c r="AA4" s="12">
        <f>IFERROR(VLOOKUP($A4,'All Running Order working doc'!$A$4:$CO$60,AA$100,FALSE),"-")</f>
        <v>3</v>
      </c>
      <c r="AB4" s="12">
        <f>IFERROR(VLOOKUP($A4,'All Running Order working doc'!$A$4:$CO$60,AB$100,FALSE),"-")</f>
        <v>3</v>
      </c>
      <c r="AC4" s="12">
        <f>IFERROR(VLOOKUP($A4,'All Running Order working doc'!$A$4:$CO$60,AC$100,FALSE),"-")</f>
        <v>0</v>
      </c>
      <c r="AD4" s="12">
        <f>IFERROR(VLOOKUP($A4,'All Running Order working doc'!$A$4:$CO$60,AD$100,FALSE),"-")</f>
        <v>0</v>
      </c>
      <c r="AE4" s="12">
        <f>IFERROR(VLOOKUP($A4,'All Running Order working doc'!$A$4:$CO$60,AE$100,FALSE),"-")</f>
        <v>0</v>
      </c>
      <c r="AF4" s="12">
        <f>IFERROR(VLOOKUP($A4,'All Running Order working doc'!$A$4:$CO$60,AF$100,FALSE),"-")</f>
        <v>0</v>
      </c>
      <c r="AG4" s="12">
        <f>IFERROR(VLOOKUP($A4,'All Running Order working doc'!$A$4:$CO$60,AG$100,FALSE),"-")</f>
        <v>2</v>
      </c>
      <c r="AH4" s="12">
        <f>IFERROR(VLOOKUP($A4,'All Running Order working doc'!$A$4:$CO$60,AH$100,FALSE),"-")</f>
        <v>0</v>
      </c>
      <c r="AI4" s="12">
        <f>IFERROR(VLOOKUP($A4,'All Running Order working doc'!$A$4:$CO$60,AI$100,FALSE),"-")</f>
        <v>0</v>
      </c>
      <c r="AJ4" s="12">
        <f>IFERROR(VLOOKUP($A4,'All Running Order working doc'!$A$4:$CO$60,AJ$100,FALSE),"-")</f>
        <v>11</v>
      </c>
      <c r="AK4" s="12">
        <f>IFERROR(VLOOKUP($A4,'All Running Order working doc'!$A$4:$CO$60,AK$100,FALSE),"-")</f>
        <v>32</v>
      </c>
      <c r="AL4" s="12">
        <f>IFERROR(VLOOKUP($A4,'All Running Order working doc'!$A$4:$CO$60,AL$100,FALSE),"-")</f>
        <v>2</v>
      </c>
      <c r="AM4" s="12">
        <f>IFERROR(VLOOKUP($A4,'All Running Order working doc'!$A$4:$CO$60,AM$100,FALSE),"-")</f>
        <v>0</v>
      </c>
      <c r="AN4" s="12">
        <f>IFERROR(VLOOKUP($A4,'All Running Order working doc'!$A$4:$CO$60,AN$100,FALSE),"-")</f>
        <v>3</v>
      </c>
      <c r="AO4" s="12">
        <f>IFERROR(VLOOKUP($A4,'All Running Order working doc'!$A$4:$CO$60,AO$100,FALSE),"-")</f>
        <v>0</v>
      </c>
      <c r="AP4" s="12">
        <f>IFERROR(VLOOKUP($A4,'All Running Order working doc'!$A$4:$CO$60,AP$100,FALSE),"-")</f>
        <v>0</v>
      </c>
      <c r="AQ4" s="12">
        <f>IFERROR(VLOOKUP($A4,'All Running Order working doc'!$A$4:$CO$60,AQ$100,FALSE),"-")</f>
        <v>0</v>
      </c>
      <c r="AR4" s="12">
        <f>IFERROR(VLOOKUP($A4,'All Running Order working doc'!$A$4:$CO$60,AR$100,FALSE),"-")</f>
        <v>8</v>
      </c>
      <c r="AS4" s="12">
        <f>IFERROR(VLOOKUP($A4,'All Running Order working doc'!$A$4:$CO$60,AS$100,FALSE),"-")</f>
        <v>1</v>
      </c>
      <c r="AT4" s="12">
        <f>IFERROR(VLOOKUP($A4,'All Running Order working doc'!$A$4:$CO$60,AT$100,FALSE),"-")</f>
        <v>0</v>
      </c>
      <c r="AU4" s="12">
        <f>IFERROR(VLOOKUP($A4,'All Running Order working doc'!$A$4:$CO$60,AU$100,FALSE),"-")</f>
        <v>0</v>
      </c>
      <c r="AV4" s="12">
        <f>IFERROR(VLOOKUP($A4,'All Running Order working doc'!$A$4:$CO$60,AV$100,FALSE),"-")</f>
        <v>14</v>
      </c>
      <c r="AW4" s="12">
        <f>IFERROR(VLOOKUP($A4,'All Running Order working doc'!$A$4:$CO$60,AW$100,FALSE),"-")</f>
        <v>46</v>
      </c>
      <c r="AX4" s="12">
        <f>IFERROR(VLOOKUP($A4,'All Running Order working doc'!$A$4:$CO$60,AX$100,FALSE),"-")</f>
        <v>0</v>
      </c>
      <c r="AY4" s="12">
        <f>IFERROR(VLOOKUP($A4,'All Running Order working doc'!$A$4:$CO$60,AY$100,FALSE),"-")</f>
        <v>0</v>
      </c>
      <c r="AZ4" s="12">
        <f>IFERROR(VLOOKUP($A4,'All Running Order working doc'!$A$4:$CO$60,AZ$100,FALSE),"-")</f>
        <v>0</v>
      </c>
      <c r="BA4" s="12">
        <f>IFERROR(VLOOKUP($A4,'All Running Order working doc'!$A$4:$CO$60,BA$100,FALSE),"-")</f>
        <v>0</v>
      </c>
      <c r="BB4" s="12">
        <f>IFERROR(VLOOKUP($A4,'All Running Order working doc'!$A$4:$CO$60,BB$100,FALSE),"-")</f>
        <v>0</v>
      </c>
      <c r="BC4" s="12">
        <f>IFERROR(VLOOKUP($A4,'All Running Order working doc'!$A$4:$CO$60,BC$100,FALSE),"-")</f>
        <v>0</v>
      </c>
      <c r="BD4" s="12">
        <f>IFERROR(VLOOKUP($A4,'All Running Order working doc'!$A$4:$CO$60,BD$100,FALSE),"-")</f>
        <v>0</v>
      </c>
      <c r="BE4" s="12">
        <f>IFERROR(VLOOKUP($A4,'All Running Order working doc'!$A$4:$CO$60,BE$100,FALSE),"-")</f>
        <v>0</v>
      </c>
      <c r="BF4" s="12">
        <f>IFERROR(VLOOKUP($A4,'All Running Order working doc'!$A$4:$CO$60,BF$100,FALSE),"-")</f>
        <v>0</v>
      </c>
      <c r="BG4" s="12">
        <f>IFERROR(VLOOKUP($A4,'All Running Order working doc'!$A$4:$CO$60,BG$100,FALSE),"-")</f>
        <v>0</v>
      </c>
      <c r="BH4" s="12">
        <f>IFERROR(VLOOKUP($A4,'All Running Order working doc'!$A$4:$CO$60,BH$100,FALSE),"-")</f>
        <v>0</v>
      </c>
      <c r="BI4" s="12">
        <f>IFERROR(VLOOKUP($A4,'All Running Order working doc'!$A$4:$CO$60,BI$100,FALSE),"-")</f>
        <v>46</v>
      </c>
      <c r="BJ4" s="12">
        <f>IFERROR(VLOOKUP($A4,'All Running Order working doc'!$A$4:$CO$60,BJ$100,FALSE),"-")</f>
        <v>4</v>
      </c>
      <c r="BK4" s="12">
        <f>IFERROR(VLOOKUP($A4,'All Running Order working doc'!$A$4:$CO$60,BK$100,FALSE),"-")</f>
        <v>4</v>
      </c>
      <c r="BL4" s="12">
        <f>IFERROR(VLOOKUP($A4,'All Running Order working doc'!$A$4:$CO$60,BL$100,FALSE),"-")</f>
        <v>5</v>
      </c>
      <c r="BM4" s="12">
        <f>IFERROR(VLOOKUP($A4,'All Running Order working doc'!$A$4:$CO$60,BM$100,FALSE),"-")</f>
        <v>5</v>
      </c>
      <c r="BN4" s="12">
        <f>IFERROR(VLOOKUP($A4,'All Running Order working doc'!$A$4:$CO$60,BN$100,FALSE),"-")</f>
        <v>3</v>
      </c>
      <c r="BO4" s="12">
        <f>IFERROR(VLOOKUP($A4,'All Running Order working doc'!$A$4:$CO$60,BO$100,FALSE),"-")</f>
        <v>4</v>
      </c>
      <c r="BP4" s="12">
        <f>IFERROR(VLOOKUP($A4,'All Running Order working doc'!$A$4:$CO$60,BP$100,FALSE),"-")</f>
        <v>5</v>
      </c>
      <c r="BQ4" s="12">
        <f>IFERROR(VLOOKUP($A4,'All Running Order working doc'!$A$4:$CO$60,BQ$100,FALSE),"-")</f>
        <v>5</v>
      </c>
      <c r="BR4" s="12">
        <f>IFERROR(VLOOKUP($A4,'All Running Order working doc'!$A$4:$CO$60,BR$100,FALSE),"-")</f>
        <v>5</v>
      </c>
      <c r="BS4" s="12">
        <f>IFERROR(VLOOKUP($A4,'All Running Order working doc'!$A$4:$CO$60,BS$100,FALSE),"-")</f>
        <v>5</v>
      </c>
      <c r="BT4" s="12" t="str">
        <f>IFERROR(VLOOKUP($A4,'All Running Order working doc'!$A$4:$CO$60,BT$100,FALSE),"-")</f>
        <v>-</v>
      </c>
      <c r="BU4" s="12" t="str">
        <f>IFERROR(VLOOKUP($A4,'All Running Order working doc'!$A$4:$CO$60,BU$100,FALSE),"-")</f>
        <v/>
      </c>
      <c r="BV4" s="12" t="str">
        <f>IFERROR(VLOOKUP($A4,'All Running Order working doc'!$A$4:$CO$60,BV$100,FALSE),"-")</f>
        <v>-</v>
      </c>
      <c r="BW4" s="12" t="str">
        <f>IFERROR(VLOOKUP($A4,'All Running Order working doc'!$A$4:$CO$60,BW$100,FALSE),"-")</f>
        <v/>
      </c>
      <c r="BX4" s="12">
        <f>IFERROR(VLOOKUP($A4,'All Running Order working doc'!$A$4:$CO$60,BX$100,FALSE),"-")</f>
        <v>5</v>
      </c>
      <c r="BY4" s="12">
        <f>IFERROR(VLOOKUP($A4,'All Running Order working doc'!$A$4:$CO$60,BY$100,FALSE),"-")</f>
        <v>1</v>
      </c>
      <c r="BZ4" s="12" t="str">
        <f>IFERROR(VLOOKUP($A4,'All Running Order working doc'!$A$4:$CO$60,BZ$100,FALSE),"-")</f>
        <v>-</v>
      </c>
      <c r="CA4" s="12" t="str">
        <f>IFERROR(VLOOKUP($A4,'All Running Order working doc'!$A$4:$CO$60,CA$100,FALSE),"-")</f>
        <v/>
      </c>
      <c r="CB4" s="12" t="str">
        <f>IFERROR(VLOOKUP($A4,'All Running Order working doc'!$A$4:$CO$60,CB$100,FALSE),"-")</f>
        <v>-</v>
      </c>
      <c r="CC4" s="12" t="str">
        <f>IFERROR(VLOOKUP($A4,'All Running Order working doc'!$A$4:$CO$60,CC$100,FALSE),"-")</f>
        <v/>
      </c>
      <c r="CD4" s="12" t="str">
        <f>IFERROR(VLOOKUP($A4,'All Running Order working doc'!$A$4:$CO$60,CD$100,FALSE),"-")</f>
        <v>-</v>
      </c>
      <c r="CE4" s="12" t="str">
        <f>IFERROR(VLOOKUP($A4,'All Running Order working doc'!$A$4:$CO$60,CE$100,FALSE),"-")</f>
        <v/>
      </c>
      <c r="CF4" s="12" t="str">
        <f>IFERROR(VLOOKUP($A4,'All Running Order working doc'!$A$4:$CO$60,CF$100,FALSE),"-")</f>
        <v>-</v>
      </c>
      <c r="CG4" s="12" t="str">
        <f>IFERROR(VLOOKUP($A4,'All Running Order working doc'!$A$4:$CO$60,CG$100,FALSE),"-")</f>
        <v/>
      </c>
      <c r="CH4" s="12" t="str">
        <f>IFERROR(VLOOKUP($A4,'All Running Order working doc'!$A$4:$CO$60,CH$100,FALSE),"-")</f>
        <v>-</v>
      </c>
      <c r="CI4" s="12" t="str">
        <f>IFERROR(VLOOKUP($A4,'All Running Order working doc'!$A$4:$CO$60,CI$100,FALSE),"-")</f>
        <v xml:space="preserve"> </v>
      </c>
      <c r="CJ4" s="12" t="str">
        <f>IFERROR(VLOOKUP($A4,'All Running Order working doc'!$A$4:$CO$60,CJ$100,FALSE),"-")</f>
        <v>-</v>
      </c>
      <c r="CK4" s="12" t="str">
        <f>IFERROR(VLOOKUP($A4,'All Running Order working doc'!$A$4:$CO$60,CK$100,FALSE),"-")</f>
        <v xml:space="preserve"> </v>
      </c>
      <c r="CL4" s="12" t="str">
        <f>IFERROR(VLOOKUP($A4,'All Running Order working doc'!$A$4:$CO$60,CL$100,FALSE),"-")</f>
        <v>1</v>
      </c>
      <c r="CM4" s="12" t="str">
        <f>IFERROR(VLOOKUP($A4,'All Running Order working doc'!$A$4:$CO$60,CM$100,FALSE),"-")</f>
        <v xml:space="preserve"> </v>
      </c>
      <c r="CN4" s="12" t="str">
        <f>IFERROR(VLOOKUP($A4,'All Running Order working doc'!$A$4:$CO$60,CN$100,FALSE),"-")</f>
        <v xml:space="preserve"> </v>
      </c>
      <c r="CO4" s="19"/>
      <c r="CP4" s="19"/>
      <c r="CQ4" s="19">
        <v>1</v>
      </c>
    </row>
    <row r="5" spans="1:95" x14ac:dyDescent="0.3">
      <c r="A5" s="3" t="str">
        <f>CONCATENATE(Constants!$B$4,CQ5,)</f>
        <v>Blue IRS2</v>
      </c>
      <c r="B5" s="12">
        <f>IFERROR(VLOOKUP($A5,'All Running Order working doc'!$A$4:$CO$60,B$100,FALSE),"-")</f>
        <v>21</v>
      </c>
      <c r="C5" s="12" t="str">
        <f>IFERROR(VLOOKUP($A5,'All Running Order working doc'!$A$4:$CO$60,C$100,FALSE),"-")</f>
        <v>Andy Wilkes</v>
      </c>
      <c r="D5" s="12" t="str">
        <f>IFERROR(VLOOKUP($A5,'All Running Order working doc'!$A$4:$CO$60,D$100,FALSE),"-")</f>
        <v>Mark Smith</v>
      </c>
      <c r="E5" s="12" t="str">
        <f>IFERROR(VLOOKUP($A5,'All Running Order working doc'!$A$4:$CO$60,E$100,FALSE),"-")</f>
        <v>Crossle</v>
      </c>
      <c r="F5" s="12">
        <f>IFERROR(VLOOKUP($A5,'All Running Order working doc'!$A$4:$CO$60,F$100,FALSE),"-")</f>
        <v>1600</v>
      </c>
      <c r="G5" s="12" t="str">
        <f>IFERROR(VLOOKUP($A5,'All Running Order working doc'!$A$4:$CO$60,G$100,FALSE),"-")</f>
        <v>IRS</v>
      </c>
      <c r="H5" s="12">
        <f>IFERROR(VLOOKUP($A5,'All Running Order working doc'!$A$4:$CO$60,H$100,FALSE),"-")</f>
        <v>0</v>
      </c>
      <c r="I5" s="12">
        <f>IFERROR(VLOOKUP($A5,'All Running Order working doc'!$A$4:$CO$60,I$100,FALSE),"-")</f>
        <v>0</v>
      </c>
      <c r="J5" s="12">
        <f>IFERROR(VLOOKUP($A5,'All Running Order working doc'!$A$4:$CO$60,J$100,FALSE),"-")</f>
        <v>0</v>
      </c>
      <c r="K5" s="12">
        <f>IFERROR(VLOOKUP($A5,'All Running Order working doc'!$A$4:$CO$60,K$100,FALSE),"-")</f>
        <v>0</v>
      </c>
      <c r="L5" s="12">
        <f>IFERROR(VLOOKUP($A5,'All Running Order working doc'!$A$4:$CO$60,L$100,FALSE),"-")</f>
        <v>0</v>
      </c>
      <c r="M5" s="12" t="str">
        <f>IFERROR(VLOOKUP($A5,'All Running Order working doc'!$A$4:$CO$60,M$100,FALSE),"-")</f>
        <v>National</v>
      </c>
      <c r="N5" s="12" t="str">
        <f>IFERROR(VLOOKUP($A5,'All Running Order working doc'!$A$4:$CO$60,N$100,FALSE),"-")</f>
        <v>Blue IRS</v>
      </c>
      <c r="O5" s="12">
        <f>IFERROR(VLOOKUP($A5,'All Running Order working doc'!$A$4:$CO$60,O$100,FALSE),"-")</f>
        <v>4</v>
      </c>
      <c r="P5" s="12">
        <f>IFERROR(VLOOKUP($A5,'All Running Order working doc'!$A$4:$CO$60,P$100,FALSE),"-")</f>
        <v>4</v>
      </c>
      <c r="Q5" s="12">
        <f>IFERROR(VLOOKUP($A5,'All Running Order working doc'!$A$4:$CO$60,Q$100,FALSE),"-")</f>
        <v>5</v>
      </c>
      <c r="R5" s="12">
        <f>IFERROR(VLOOKUP($A5,'All Running Order working doc'!$A$4:$CO$60,R$100,FALSE),"-")</f>
        <v>2</v>
      </c>
      <c r="S5" s="12">
        <f>IFERROR(VLOOKUP($A5,'All Running Order working doc'!$A$4:$CO$60,S$100,FALSE),"-")</f>
        <v>0</v>
      </c>
      <c r="T5" s="12">
        <f>IFERROR(VLOOKUP($A5,'All Running Order working doc'!$A$4:$CO$60,T$100,FALSE),"-")</f>
        <v>1</v>
      </c>
      <c r="U5" s="12">
        <f>IFERROR(VLOOKUP($A5,'All Running Order working doc'!$A$4:$CO$60,U$100,FALSE),"-")</f>
        <v>9</v>
      </c>
      <c r="V5" s="12">
        <f>IFERROR(VLOOKUP($A5,'All Running Order working doc'!$A$4:$CO$60,V$100,FALSE),"-")</f>
        <v>2</v>
      </c>
      <c r="W5" s="12">
        <f>IFERROR(VLOOKUP($A5,'All Running Order working doc'!$A$4:$CO$60,W$100,FALSE),"-")</f>
        <v>0</v>
      </c>
      <c r="X5" s="12">
        <f>IFERROR(VLOOKUP($A5,'All Running Order working doc'!$A$4:$CO$60,X$100,FALSE),"-")</f>
        <v>0</v>
      </c>
      <c r="Y5" s="12">
        <f>IFERROR(VLOOKUP($A5,'All Running Order working doc'!$A$4:$CO$60,Y$100,FALSE),"-")</f>
        <v>27</v>
      </c>
      <c r="Z5" s="12">
        <f>IFERROR(VLOOKUP($A5,'All Running Order working doc'!$A$4:$CO$60,Z$100,FALSE),"-")</f>
        <v>2</v>
      </c>
      <c r="AA5" s="12">
        <f>IFERROR(VLOOKUP($A5,'All Running Order working doc'!$A$4:$CO$60,AA$100,FALSE),"-")</f>
        <v>0</v>
      </c>
      <c r="AB5" s="12">
        <f>IFERROR(VLOOKUP($A5,'All Running Order working doc'!$A$4:$CO$60,AB$100,FALSE),"-")</f>
        <v>3</v>
      </c>
      <c r="AC5" s="12">
        <f>IFERROR(VLOOKUP($A5,'All Running Order working doc'!$A$4:$CO$60,AC$100,FALSE),"-")</f>
        <v>1</v>
      </c>
      <c r="AD5" s="12">
        <f>IFERROR(VLOOKUP($A5,'All Running Order working doc'!$A$4:$CO$60,AD$100,FALSE),"-")</f>
        <v>1</v>
      </c>
      <c r="AE5" s="12">
        <f>IFERROR(VLOOKUP($A5,'All Running Order working doc'!$A$4:$CO$60,AE$100,FALSE),"-")</f>
        <v>0</v>
      </c>
      <c r="AF5" s="12">
        <f>IFERROR(VLOOKUP($A5,'All Running Order working doc'!$A$4:$CO$60,AF$100,FALSE),"-")</f>
        <v>9</v>
      </c>
      <c r="AG5" s="12">
        <f>IFERROR(VLOOKUP($A5,'All Running Order working doc'!$A$4:$CO$60,AG$100,FALSE),"-")</f>
        <v>0</v>
      </c>
      <c r="AH5" s="12">
        <f>IFERROR(VLOOKUP($A5,'All Running Order working doc'!$A$4:$CO$60,AH$100,FALSE),"-")</f>
        <v>0</v>
      </c>
      <c r="AI5" s="12">
        <f>IFERROR(VLOOKUP($A5,'All Running Order working doc'!$A$4:$CO$60,AI$100,FALSE),"-")</f>
        <v>0</v>
      </c>
      <c r="AJ5" s="12">
        <f>IFERROR(VLOOKUP($A5,'All Running Order working doc'!$A$4:$CO$60,AJ$100,FALSE),"-")</f>
        <v>16</v>
      </c>
      <c r="AK5" s="12">
        <f>IFERROR(VLOOKUP($A5,'All Running Order working doc'!$A$4:$CO$60,AK$100,FALSE),"-")</f>
        <v>43</v>
      </c>
      <c r="AL5" s="12">
        <f>IFERROR(VLOOKUP($A5,'All Running Order working doc'!$A$4:$CO$60,AL$100,FALSE),"-")</f>
        <v>2</v>
      </c>
      <c r="AM5" s="12">
        <f>IFERROR(VLOOKUP($A5,'All Running Order working doc'!$A$4:$CO$60,AM$100,FALSE),"-")</f>
        <v>0</v>
      </c>
      <c r="AN5" s="12">
        <f>IFERROR(VLOOKUP($A5,'All Running Order working doc'!$A$4:$CO$60,AN$100,FALSE),"-")</f>
        <v>2</v>
      </c>
      <c r="AO5" s="12">
        <f>IFERROR(VLOOKUP($A5,'All Running Order working doc'!$A$4:$CO$60,AO$100,FALSE),"-")</f>
        <v>1</v>
      </c>
      <c r="AP5" s="12">
        <f>IFERROR(VLOOKUP($A5,'All Running Order working doc'!$A$4:$CO$60,AP$100,FALSE),"-")</f>
        <v>0</v>
      </c>
      <c r="AQ5" s="12">
        <f>IFERROR(VLOOKUP($A5,'All Running Order working doc'!$A$4:$CO$60,AQ$100,FALSE),"-")</f>
        <v>0</v>
      </c>
      <c r="AR5" s="12">
        <f>IFERROR(VLOOKUP($A5,'All Running Order working doc'!$A$4:$CO$60,AR$100,FALSE),"-")</f>
        <v>0</v>
      </c>
      <c r="AS5" s="12">
        <f>IFERROR(VLOOKUP($A5,'All Running Order working doc'!$A$4:$CO$60,AS$100,FALSE),"-")</f>
        <v>2</v>
      </c>
      <c r="AT5" s="12">
        <f>IFERROR(VLOOKUP($A5,'All Running Order working doc'!$A$4:$CO$60,AT$100,FALSE),"-")</f>
        <v>0</v>
      </c>
      <c r="AU5" s="12">
        <f>IFERROR(VLOOKUP($A5,'All Running Order working doc'!$A$4:$CO$60,AU$100,FALSE),"-")</f>
        <v>0</v>
      </c>
      <c r="AV5" s="12">
        <f>IFERROR(VLOOKUP($A5,'All Running Order working doc'!$A$4:$CO$60,AV$100,FALSE),"-")</f>
        <v>7</v>
      </c>
      <c r="AW5" s="12">
        <f>IFERROR(VLOOKUP($A5,'All Running Order working doc'!$A$4:$CO$60,AW$100,FALSE),"-")</f>
        <v>50</v>
      </c>
      <c r="AX5" s="12">
        <f>IFERROR(VLOOKUP($A5,'All Running Order working doc'!$A$4:$CO$60,AX$100,FALSE),"-")</f>
        <v>0</v>
      </c>
      <c r="AY5" s="12">
        <f>IFERROR(VLOOKUP($A5,'All Running Order working doc'!$A$4:$CO$60,AY$100,FALSE),"-")</f>
        <v>0</v>
      </c>
      <c r="AZ5" s="12">
        <f>IFERROR(VLOOKUP($A5,'All Running Order working doc'!$A$4:$CO$60,AZ$100,FALSE),"-")</f>
        <v>0</v>
      </c>
      <c r="BA5" s="12">
        <f>IFERROR(VLOOKUP($A5,'All Running Order working doc'!$A$4:$CO$60,BA$100,FALSE),"-")</f>
        <v>0</v>
      </c>
      <c r="BB5" s="12">
        <f>IFERROR(VLOOKUP($A5,'All Running Order working doc'!$A$4:$CO$60,BB$100,FALSE),"-")</f>
        <v>0</v>
      </c>
      <c r="BC5" s="12">
        <f>IFERROR(VLOOKUP($A5,'All Running Order working doc'!$A$4:$CO$60,BC$100,FALSE),"-")</f>
        <v>0</v>
      </c>
      <c r="BD5" s="12">
        <f>IFERROR(VLOOKUP($A5,'All Running Order working doc'!$A$4:$CO$60,BD$100,FALSE),"-")</f>
        <v>0</v>
      </c>
      <c r="BE5" s="12">
        <f>IFERROR(VLOOKUP($A5,'All Running Order working doc'!$A$4:$CO$60,BE$100,FALSE),"-")</f>
        <v>0</v>
      </c>
      <c r="BF5" s="12">
        <f>IFERROR(VLOOKUP($A5,'All Running Order working doc'!$A$4:$CO$60,BF$100,FALSE),"-")</f>
        <v>0</v>
      </c>
      <c r="BG5" s="12">
        <f>IFERROR(VLOOKUP($A5,'All Running Order working doc'!$A$4:$CO$60,BG$100,FALSE),"-")</f>
        <v>0</v>
      </c>
      <c r="BH5" s="12">
        <f>IFERROR(VLOOKUP($A5,'All Running Order working doc'!$A$4:$CO$60,BH$100,FALSE),"-")</f>
        <v>0</v>
      </c>
      <c r="BI5" s="12">
        <f>IFERROR(VLOOKUP($A5,'All Running Order working doc'!$A$4:$CO$60,BI$100,FALSE),"-")</f>
        <v>50</v>
      </c>
      <c r="BJ5" s="12">
        <f>IFERROR(VLOOKUP($A5,'All Running Order working doc'!$A$4:$CO$60,BJ$100,FALSE),"-")</f>
        <v>9</v>
      </c>
      <c r="BK5" s="12">
        <f>IFERROR(VLOOKUP($A5,'All Running Order working doc'!$A$4:$CO$60,BK$100,FALSE),"-")</f>
        <v>9</v>
      </c>
      <c r="BL5" s="12">
        <f>IFERROR(VLOOKUP($A5,'All Running Order working doc'!$A$4:$CO$60,BL$100,FALSE),"-")</f>
        <v>8</v>
      </c>
      <c r="BM5" s="12">
        <f>IFERROR(VLOOKUP($A5,'All Running Order working doc'!$A$4:$CO$60,BM$100,FALSE),"-")</f>
        <v>8</v>
      </c>
      <c r="BN5" s="12">
        <f>IFERROR(VLOOKUP($A5,'All Running Order working doc'!$A$4:$CO$60,BN$100,FALSE),"-")</f>
        <v>9</v>
      </c>
      <c r="BO5" s="12">
        <f>IFERROR(VLOOKUP($A5,'All Running Order working doc'!$A$4:$CO$60,BO$100,FALSE),"-")</f>
        <v>9</v>
      </c>
      <c r="BP5" s="12">
        <f>IFERROR(VLOOKUP($A5,'All Running Order working doc'!$A$4:$CO$60,BP$100,FALSE),"-")</f>
        <v>8</v>
      </c>
      <c r="BQ5" s="12">
        <f>IFERROR(VLOOKUP($A5,'All Running Order working doc'!$A$4:$CO$60,BQ$100,FALSE),"-")</f>
        <v>8</v>
      </c>
      <c r="BR5" s="12">
        <f>IFERROR(VLOOKUP($A5,'All Running Order working doc'!$A$4:$CO$60,BR$100,FALSE),"-")</f>
        <v>8</v>
      </c>
      <c r="BS5" s="12">
        <f>IFERROR(VLOOKUP($A5,'All Running Order working doc'!$A$4:$CO$60,BS$100,FALSE),"-")</f>
        <v>8</v>
      </c>
      <c r="BT5" s="12" t="str">
        <f>IFERROR(VLOOKUP($A5,'All Running Order working doc'!$A$4:$CO$60,BT$100,FALSE),"-")</f>
        <v>-</v>
      </c>
      <c r="BU5" s="12" t="str">
        <f>IFERROR(VLOOKUP($A5,'All Running Order working doc'!$A$4:$CO$60,BU$100,FALSE),"-")</f>
        <v/>
      </c>
      <c r="BV5" s="12" t="str">
        <f>IFERROR(VLOOKUP($A5,'All Running Order working doc'!$A$4:$CO$60,BV$100,FALSE),"-")</f>
        <v>-</v>
      </c>
      <c r="BW5" s="12" t="str">
        <f>IFERROR(VLOOKUP($A5,'All Running Order working doc'!$A$4:$CO$60,BW$100,FALSE),"-")</f>
        <v/>
      </c>
      <c r="BX5" s="12">
        <f>IFERROR(VLOOKUP($A5,'All Running Order working doc'!$A$4:$CO$60,BX$100,FALSE),"-")</f>
        <v>8</v>
      </c>
      <c r="BY5" s="12">
        <f>IFERROR(VLOOKUP($A5,'All Running Order working doc'!$A$4:$CO$60,BY$100,FALSE),"-")</f>
        <v>2</v>
      </c>
      <c r="BZ5" s="12" t="str">
        <f>IFERROR(VLOOKUP($A5,'All Running Order working doc'!$A$4:$CO$60,BZ$100,FALSE),"-")</f>
        <v>-</v>
      </c>
      <c r="CA5" s="12" t="str">
        <f>IFERROR(VLOOKUP($A5,'All Running Order working doc'!$A$4:$CO$60,CA$100,FALSE),"-")</f>
        <v/>
      </c>
      <c r="CB5" s="12" t="str">
        <f>IFERROR(VLOOKUP($A5,'All Running Order working doc'!$A$4:$CO$60,CB$100,FALSE),"-")</f>
        <v>-</v>
      </c>
      <c r="CC5" s="12" t="str">
        <f>IFERROR(VLOOKUP($A5,'All Running Order working doc'!$A$4:$CO$60,CC$100,FALSE),"-")</f>
        <v/>
      </c>
      <c r="CD5" s="12" t="str">
        <f>IFERROR(VLOOKUP($A5,'All Running Order working doc'!$A$4:$CO$60,CD$100,FALSE),"-")</f>
        <v>-</v>
      </c>
      <c r="CE5" s="12" t="str">
        <f>IFERROR(VLOOKUP($A5,'All Running Order working doc'!$A$4:$CO$60,CE$100,FALSE),"-")</f>
        <v/>
      </c>
      <c r="CF5" s="12" t="str">
        <f>IFERROR(VLOOKUP($A5,'All Running Order working doc'!$A$4:$CO$60,CF$100,FALSE),"-")</f>
        <v>-</v>
      </c>
      <c r="CG5" s="12" t="str">
        <f>IFERROR(VLOOKUP($A5,'All Running Order working doc'!$A$4:$CO$60,CG$100,FALSE),"-")</f>
        <v/>
      </c>
      <c r="CH5" s="12" t="str">
        <f>IFERROR(VLOOKUP($A5,'All Running Order working doc'!$A$4:$CO$60,CH$100,FALSE),"-")</f>
        <v>-</v>
      </c>
      <c r="CI5" s="12" t="str">
        <f>IFERROR(VLOOKUP($A5,'All Running Order working doc'!$A$4:$CO$60,CI$100,FALSE),"-")</f>
        <v xml:space="preserve"> </v>
      </c>
      <c r="CJ5" s="12" t="str">
        <f>IFERROR(VLOOKUP($A5,'All Running Order working doc'!$A$4:$CO$60,CJ$100,FALSE),"-")</f>
        <v>-</v>
      </c>
      <c r="CK5" s="12" t="str">
        <f>IFERROR(VLOOKUP($A5,'All Running Order working doc'!$A$4:$CO$60,CK$100,FALSE),"-")</f>
        <v xml:space="preserve"> </v>
      </c>
      <c r="CL5" s="12" t="str">
        <f>IFERROR(VLOOKUP($A5,'All Running Order working doc'!$A$4:$CO$60,CL$100,FALSE),"-")</f>
        <v>2</v>
      </c>
      <c r="CM5" s="12" t="str">
        <f>IFERROR(VLOOKUP($A5,'All Running Order working doc'!$A$4:$CO$60,CM$100,FALSE),"-")</f>
        <v xml:space="preserve"> </v>
      </c>
      <c r="CN5" s="12" t="str">
        <f>IFERROR(VLOOKUP($A5,'All Running Order working doc'!$A$4:$CO$60,CN$100,FALSE),"-")</f>
        <v xml:space="preserve"> </v>
      </c>
      <c r="CQ5" s="3">
        <v>2</v>
      </c>
    </row>
    <row r="6" spans="1:95" x14ac:dyDescent="0.3">
      <c r="A6" s="3" t="str">
        <f>CONCATENATE(Constants!$B$4,CQ6,)</f>
        <v>Blue IRS3</v>
      </c>
      <c r="B6" s="12">
        <f>IFERROR(VLOOKUP($A6,'All Running Order working doc'!$A$4:$CO$60,B$100,FALSE),"-")</f>
        <v>5</v>
      </c>
      <c r="C6" s="12" t="str">
        <f>IFERROR(VLOOKUP($A6,'All Running Order working doc'!$A$4:$CO$60,C$100,FALSE),"-")</f>
        <v>Mike Readings</v>
      </c>
      <c r="D6" s="12" t="str">
        <f>IFERROR(VLOOKUP($A6,'All Running Order working doc'!$A$4:$CO$60,D$100,FALSE),"-")</f>
        <v>Carole Readings</v>
      </c>
      <c r="E6" s="12" t="str">
        <f>IFERROR(VLOOKUP($A6,'All Running Order working doc'!$A$4:$CO$60,E$100,FALSE),"-")</f>
        <v>Sherpa Indy</v>
      </c>
      <c r="F6" s="12">
        <f>IFERROR(VLOOKUP($A6,'All Running Order working doc'!$A$4:$CO$60,F$100,FALSE),"-")</f>
        <v>1540</v>
      </c>
      <c r="G6" s="12" t="str">
        <f>IFERROR(VLOOKUP($A6,'All Running Order working doc'!$A$4:$CO$60,G$100,FALSE),"-")</f>
        <v>IRS</v>
      </c>
      <c r="H6" s="12">
        <f>IFERROR(VLOOKUP($A6,'All Running Order working doc'!$A$4:$CO$60,H$100,FALSE),"-")</f>
        <v>0</v>
      </c>
      <c r="I6" s="12">
        <f>IFERROR(VLOOKUP($A6,'All Running Order working doc'!$A$4:$CO$60,I$100,FALSE),"-")</f>
        <v>0</v>
      </c>
      <c r="J6" s="12">
        <f>IFERROR(VLOOKUP($A6,'All Running Order working doc'!$A$4:$CO$60,J$100,FALSE),"-")</f>
        <v>0</v>
      </c>
      <c r="K6" s="12">
        <f>IFERROR(VLOOKUP($A6,'All Running Order working doc'!$A$4:$CO$60,K$100,FALSE),"-")</f>
        <v>0</v>
      </c>
      <c r="L6" s="12">
        <f>IFERROR(VLOOKUP($A6,'All Running Order working doc'!$A$4:$CO$60,L$100,FALSE),"-")</f>
        <v>0</v>
      </c>
      <c r="M6" s="12" t="str">
        <f>IFERROR(VLOOKUP($A6,'All Running Order working doc'!$A$4:$CO$60,M$100,FALSE),"-")</f>
        <v>National</v>
      </c>
      <c r="N6" s="12" t="str">
        <f>IFERROR(VLOOKUP($A6,'All Running Order working doc'!$A$4:$CO$60,N$100,FALSE),"-")</f>
        <v>Blue IRS</v>
      </c>
      <c r="O6" s="12">
        <f>IFERROR(VLOOKUP($A6,'All Running Order working doc'!$A$4:$CO$60,O$100,FALSE),"-")</f>
        <v>5</v>
      </c>
      <c r="P6" s="12">
        <f>IFERROR(VLOOKUP($A6,'All Running Order working doc'!$A$4:$CO$60,P$100,FALSE),"-")</f>
        <v>2</v>
      </c>
      <c r="Q6" s="12">
        <f>IFERROR(VLOOKUP($A6,'All Running Order working doc'!$A$4:$CO$60,Q$100,FALSE),"-")</f>
        <v>6</v>
      </c>
      <c r="R6" s="12">
        <f>IFERROR(VLOOKUP($A6,'All Running Order working doc'!$A$4:$CO$60,R$100,FALSE),"-")</f>
        <v>2</v>
      </c>
      <c r="S6" s="12">
        <f>IFERROR(VLOOKUP($A6,'All Running Order working doc'!$A$4:$CO$60,S$100,FALSE),"-")</f>
        <v>2</v>
      </c>
      <c r="T6" s="12">
        <f>IFERROR(VLOOKUP($A6,'All Running Order working doc'!$A$4:$CO$60,T$100,FALSE),"-")</f>
        <v>1</v>
      </c>
      <c r="U6" s="12">
        <f>IFERROR(VLOOKUP($A6,'All Running Order working doc'!$A$4:$CO$60,U$100,FALSE),"-")</f>
        <v>11</v>
      </c>
      <c r="V6" s="12">
        <f>IFERROR(VLOOKUP($A6,'All Running Order working doc'!$A$4:$CO$60,V$100,FALSE),"-")</f>
        <v>3</v>
      </c>
      <c r="W6" s="12">
        <f>IFERROR(VLOOKUP($A6,'All Running Order working doc'!$A$4:$CO$60,W$100,FALSE),"-")</f>
        <v>0</v>
      </c>
      <c r="X6" s="12">
        <f>IFERROR(VLOOKUP($A6,'All Running Order working doc'!$A$4:$CO$60,X$100,FALSE),"-")</f>
        <v>0</v>
      </c>
      <c r="Y6" s="12">
        <f>IFERROR(VLOOKUP($A6,'All Running Order working doc'!$A$4:$CO$60,Y$100,FALSE),"-")</f>
        <v>32</v>
      </c>
      <c r="Z6" s="12">
        <f>IFERROR(VLOOKUP($A6,'All Running Order working doc'!$A$4:$CO$60,Z$100,FALSE),"-")</f>
        <v>3</v>
      </c>
      <c r="AA6" s="12">
        <f>IFERROR(VLOOKUP($A6,'All Running Order working doc'!$A$4:$CO$60,AA$100,FALSE),"-")</f>
        <v>1</v>
      </c>
      <c r="AB6" s="12">
        <f>IFERROR(VLOOKUP($A6,'All Running Order working doc'!$A$4:$CO$60,AB$100,FALSE),"-")</f>
        <v>5</v>
      </c>
      <c r="AC6" s="12">
        <f>IFERROR(VLOOKUP($A6,'All Running Order working doc'!$A$4:$CO$60,AC$100,FALSE),"-")</f>
        <v>1</v>
      </c>
      <c r="AD6" s="12">
        <f>IFERROR(VLOOKUP($A6,'All Running Order working doc'!$A$4:$CO$60,AD$100,FALSE),"-")</f>
        <v>0</v>
      </c>
      <c r="AE6" s="12">
        <f>IFERROR(VLOOKUP($A6,'All Running Order working doc'!$A$4:$CO$60,AE$100,FALSE),"-")</f>
        <v>1</v>
      </c>
      <c r="AF6" s="12">
        <f>IFERROR(VLOOKUP($A6,'All Running Order working doc'!$A$4:$CO$60,AF$100,FALSE),"-")</f>
        <v>9</v>
      </c>
      <c r="AG6" s="12">
        <f>IFERROR(VLOOKUP($A6,'All Running Order working doc'!$A$4:$CO$60,AG$100,FALSE),"-")</f>
        <v>1</v>
      </c>
      <c r="AH6" s="12">
        <f>IFERROR(VLOOKUP($A6,'All Running Order working doc'!$A$4:$CO$60,AH$100,FALSE),"-")</f>
        <v>0</v>
      </c>
      <c r="AI6" s="12">
        <f>IFERROR(VLOOKUP($A6,'All Running Order working doc'!$A$4:$CO$60,AI$100,FALSE),"-")</f>
        <v>0</v>
      </c>
      <c r="AJ6" s="12">
        <f>IFERROR(VLOOKUP($A6,'All Running Order working doc'!$A$4:$CO$60,AJ$100,FALSE),"-")</f>
        <v>21</v>
      </c>
      <c r="AK6" s="12">
        <f>IFERROR(VLOOKUP($A6,'All Running Order working doc'!$A$4:$CO$60,AK$100,FALSE),"-")</f>
        <v>53</v>
      </c>
      <c r="AL6" s="12">
        <f>IFERROR(VLOOKUP($A6,'All Running Order working doc'!$A$4:$CO$60,AL$100,FALSE),"-")</f>
        <v>3</v>
      </c>
      <c r="AM6" s="12">
        <f>IFERROR(VLOOKUP($A6,'All Running Order working doc'!$A$4:$CO$60,AM$100,FALSE),"-")</f>
        <v>0</v>
      </c>
      <c r="AN6" s="12">
        <f>IFERROR(VLOOKUP($A6,'All Running Order working doc'!$A$4:$CO$60,AN$100,FALSE),"-")</f>
        <v>3</v>
      </c>
      <c r="AO6" s="12">
        <f>IFERROR(VLOOKUP($A6,'All Running Order working doc'!$A$4:$CO$60,AO$100,FALSE),"-")</f>
        <v>1</v>
      </c>
      <c r="AP6" s="12">
        <f>IFERROR(VLOOKUP($A6,'All Running Order working doc'!$A$4:$CO$60,AP$100,FALSE),"-")</f>
        <v>0</v>
      </c>
      <c r="AQ6" s="12">
        <f>IFERROR(VLOOKUP($A6,'All Running Order working doc'!$A$4:$CO$60,AQ$100,FALSE),"-")</f>
        <v>2</v>
      </c>
      <c r="AR6" s="12">
        <f>IFERROR(VLOOKUP($A6,'All Running Order working doc'!$A$4:$CO$60,AR$100,FALSE),"-")</f>
        <v>2</v>
      </c>
      <c r="AS6" s="12">
        <f>IFERROR(VLOOKUP($A6,'All Running Order working doc'!$A$4:$CO$60,AS$100,FALSE),"-")</f>
        <v>0</v>
      </c>
      <c r="AT6" s="12">
        <f>IFERROR(VLOOKUP($A6,'All Running Order working doc'!$A$4:$CO$60,AT$100,FALSE),"-")</f>
        <v>0</v>
      </c>
      <c r="AU6" s="12">
        <f>IFERROR(VLOOKUP($A6,'All Running Order working doc'!$A$4:$CO$60,AU$100,FALSE),"-")</f>
        <v>0</v>
      </c>
      <c r="AV6" s="12">
        <f>IFERROR(VLOOKUP($A6,'All Running Order working doc'!$A$4:$CO$60,AV$100,FALSE),"-")</f>
        <v>11</v>
      </c>
      <c r="AW6" s="12">
        <f>IFERROR(VLOOKUP($A6,'All Running Order working doc'!$A$4:$CO$60,AW$100,FALSE),"-")</f>
        <v>64</v>
      </c>
      <c r="AX6" s="12">
        <f>IFERROR(VLOOKUP($A6,'All Running Order working doc'!$A$4:$CO$60,AX$100,FALSE),"-")</f>
        <v>0</v>
      </c>
      <c r="AY6" s="12">
        <f>IFERROR(VLOOKUP($A6,'All Running Order working doc'!$A$4:$CO$60,AY$100,FALSE),"-")</f>
        <v>0</v>
      </c>
      <c r="AZ6" s="12">
        <f>IFERROR(VLOOKUP($A6,'All Running Order working doc'!$A$4:$CO$60,AZ$100,FALSE),"-")</f>
        <v>0</v>
      </c>
      <c r="BA6" s="12">
        <f>IFERROR(VLOOKUP($A6,'All Running Order working doc'!$A$4:$CO$60,BA$100,FALSE),"-")</f>
        <v>0</v>
      </c>
      <c r="BB6" s="12">
        <f>IFERROR(VLOOKUP($A6,'All Running Order working doc'!$A$4:$CO$60,BB$100,FALSE),"-")</f>
        <v>0</v>
      </c>
      <c r="BC6" s="12">
        <f>IFERROR(VLOOKUP($A6,'All Running Order working doc'!$A$4:$CO$60,BC$100,FALSE),"-")</f>
        <v>0</v>
      </c>
      <c r="BD6" s="12">
        <f>IFERROR(VLOOKUP($A6,'All Running Order working doc'!$A$4:$CO$60,BD$100,FALSE),"-")</f>
        <v>0</v>
      </c>
      <c r="BE6" s="12">
        <f>IFERROR(VLOOKUP($A6,'All Running Order working doc'!$A$4:$CO$60,BE$100,FALSE),"-")</f>
        <v>0</v>
      </c>
      <c r="BF6" s="12">
        <f>IFERROR(VLOOKUP($A6,'All Running Order working doc'!$A$4:$CO$60,BF$100,FALSE),"-")</f>
        <v>0</v>
      </c>
      <c r="BG6" s="12">
        <f>IFERROR(VLOOKUP($A6,'All Running Order working doc'!$A$4:$CO$60,BG$100,FALSE),"-")</f>
        <v>0</v>
      </c>
      <c r="BH6" s="12">
        <f>IFERROR(VLOOKUP($A6,'All Running Order working doc'!$A$4:$CO$60,BH$100,FALSE),"-")</f>
        <v>0</v>
      </c>
      <c r="BI6" s="12">
        <f>IFERROR(VLOOKUP($A6,'All Running Order working doc'!$A$4:$CO$60,BI$100,FALSE),"-")</f>
        <v>64</v>
      </c>
      <c r="BJ6" s="12">
        <f>IFERROR(VLOOKUP($A6,'All Running Order working doc'!$A$4:$CO$60,BJ$100,FALSE),"-")</f>
        <v>12</v>
      </c>
      <c r="BK6" s="12">
        <f>IFERROR(VLOOKUP($A6,'All Running Order working doc'!$A$4:$CO$60,BK$100,FALSE),"-")</f>
        <v>14</v>
      </c>
      <c r="BL6" s="12">
        <f>IFERROR(VLOOKUP($A6,'All Running Order working doc'!$A$4:$CO$60,BL$100,FALSE),"-")</f>
        <v>13</v>
      </c>
      <c r="BM6" s="12">
        <f>IFERROR(VLOOKUP($A6,'All Running Order working doc'!$A$4:$CO$60,BM$100,FALSE),"-")</f>
        <v>13</v>
      </c>
      <c r="BN6" s="12">
        <f>IFERROR(VLOOKUP($A6,'All Running Order working doc'!$A$4:$CO$60,BN$100,FALSE),"-")</f>
        <v>12</v>
      </c>
      <c r="BO6" s="12">
        <f>IFERROR(VLOOKUP($A6,'All Running Order working doc'!$A$4:$CO$60,BO$100,FALSE),"-")</f>
        <v>14</v>
      </c>
      <c r="BP6" s="12">
        <f>IFERROR(VLOOKUP($A6,'All Running Order working doc'!$A$4:$CO$60,BP$100,FALSE),"-")</f>
        <v>13</v>
      </c>
      <c r="BQ6" s="12">
        <f>IFERROR(VLOOKUP($A6,'All Running Order working doc'!$A$4:$CO$60,BQ$100,FALSE),"-")</f>
        <v>13</v>
      </c>
      <c r="BR6" s="12">
        <f>IFERROR(VLOOKUP($A6,'All Running Order working doc'!$A$4:$CO$60,BR$100,FALSE),"-")</f>
        <v>13</v>
      </c>
      <c r="BS6" s="12">
        <f>IFERROR(VLOOKUP($A6,'All Running Order working doc'!$A$4:$CO$60,BS$100,FALSE),"-")</f>
        <v>12</v>
      </c>
      <c r="BT6" s="12" t="str">
        <f>IFERROR(VLOOKUP($A6,'All Running Order working doc'!$A$4:$CO$60,BT$100,FALSE),"-")</f>
        <v>-</v>
      </c>
      <c r="BU6" s="12" t="str">
        <f>IFERROR(VLOOKUP($A6,'All Running Order working doc'!$A$4:$CO$60,BU$100,FALSE),"-")</f>
        <v/>
      </c>
      <c r="BV6" s="12" t="str">
        <f>IFERROR(VLOOKUP($A6,'All Running Order working doc'!$A$4:$CO$60,BV$100,FALSE),"-")</f>
        <v>-</v>
      </c>
      <c r="BW6" s="12" t="str">
        <f>IFERROR(VLOOKUP($A6,'All Running Order working doc'!$A$4:$CO$60,BW$100,FALSE),"-")</f>
        <v/>
      </c>
      <c r="BX6" s="12">
        <f>IFERROR(VLOOKUP($A6,'All Running Order working doc'!$A$4:$CO$60,BX$100,FALSE),"-")</f>
        <v>13</v>
      </c>
      <c r="BY6" s="12">
        <f>IFERROR(VLOOKUP($A6,'All Running Order working doc'!$A$4:$CO$60,BY$100,FALSE),"-")</f>
        <v>3</v>
      </c>
      <c r="BZ6" s="12" t="str">
        <f>IFERROR(VLOOKUP($A6,'All Running Order working doc'!$A$4:$CO$60,BZ$100,FALSE),"-")</f>
        <v>-</v>
      </c>
      <c r="CA6" s="12" t="str">
        <f>IFERROR(VLOOKUP($A6,'All Running Order working doc'!$A$4:$CO$60,CA$100,FALSE),"-")</f>
        <v/>
      </c>
      <c r="CB6" s="12" t="str">
        <f>IFERROR(VLOOKUP($A6,'All Running Order working doc'!$A$4:$CO$60,CB$100,FALSE),"-")</f>
        <v>-</v>
      </c>
      <c r="CC6" s="12" t="str">
        <f>IFERROR(VLOOKUP($A6,'All Running Order working doc'!$A$4:$CO$60,CC$100,FALSE),"-")</f>
        <v/>
      </c>
      <c r="CD6" s="12" t="str">
        <f>IFERROR(VLOOKUP($A6,'All Running Order working doc'!$A$4:$CO$60,CD$100,FALSE),"-")</f>
        <v>-</v>
      </c>
      <c r="CE6" s="12" t="str">
        <f>IFERROR(VLOOKUP($A6,'All Running Order working doc'!$A$4:$CO$60,CE$100,FALSE),"-")</f>
        <v/>
      </c>
      <c r="CF6" s="12" t="str">
        <f>IFERROR(VLOOKUP($A6,'All Running Order working doc'!$A$4:$CO$60,CF$100,FALSE),"-")</f>
        <v>-</v>
      </c>
      <c r="CG6" s="12" t="str">
        <f>IFERROR(VLOOKUP($A6,'All Running Order working doc'!$A$4:$CO$60,CG$100,FALSE),"-")</f>
        <v/>
      </c>
      <c r="CH6" s="12" t="str">
        <f>IFERROR(VLOOKUP($A6,'All Running Order working doc'!$A$4:$CO$60,CH$100,FALSE),"-")</f>
        <v>-</v>
      </c>
      <c r="CI6" s="12" t="str">
        <f>IFERROR(VLOOKUP($A6,'All Running Order working doc'!$A$4:$CO$60,CI$100,FALSE),"-")</f>
        <v xml:space="preserve"> </v>
      </c>
      <c r="CJ6" s="12" t="str">
        <f>IFERROR(VLOOKUP($A6,'All Running Order working doc'!$A$4:$CO$60,CJ$100,FALSE),"-")</f>
        <v>-</v>
      </c>
      <c r="CK6" s="12" t="str">
        <f>IFERROR(VLOOKUP($A6,'All Running Order working doc'!$A$4:$CO$60,CK$100,FALSE),"-")</f>
        <v xml:space="preserve"> </v>
      </c>
      <c r="CL6" s="12" t="str">
        <f>IFERROR(VLOOKUP($A6,'All Running Order working doc'!$A$4:$CO$60,CL$100,FALSE),"-")</f>
        <v>3</v>
      </c>
      <c r="CM6" s="12" t="str">
        <f>IFERROR(VLOOKUP($A6,'All Running Order working doc'!$A$4:$CO$60,CM$100,FALSE),"-")</f>
        <v xml:space="preserve"> </v>
      </c>
      <c r="CN6" s="12" t="str">
        <f>IFERROR(VLOOKUP($A6,'All Running Order working doc'!$A$4:$CO$60,CN$100,FALSE),"-")</f>
        <v xml:space="preserve"> </v>
      </c>
      <c r="CQ6" s="3">
        <v>3</v>
      </c>
    </row>
    <row r="7" spans="1:95" x14ac:dyDescent="0.3">
      <c r="A7" s="3" t="str">
        <f>CONCATENATE(Constants!$B$4,CQ7,)</f>
        <v>Blue IRS4</v>
      </c>
      <c r="B7" s="12" t="str">
        <f>IFERROR(VLOOKUP($A7,'All Running Order working doc'!$A$4:$CO$60,B$100,FALSE),"-")</f>
        <v>-</v>
      </c>
      <c r="C7" s="12" t="str">
        <f>IFERROR(VLOOKUP($A7,'All Running Order working doc'!$A$4:$CO$60,C$100,FALSE),"-")</f>
        <v>-</v>
      </c>
      <c r="D7" s="12" t="str">
        <f>IFERROR(VLOOKUP($A7,'All Running Order working doc'!$A$4:$CO$60,D$100,FALSE),"-")</f>
        <v>-</v>
      </c>
      <c r="E7" s="12" t="str">
        <f>IFERROR(VLOOKUP($A7,'All Running Order working doc'!$A$4:$CO$60,E$100,FALSE),"-")</f>
        <v>-</v>
      </c>
      <c r="F7" s="12" t="str">
        <f>IFERROR(VLOOKUP($A7,'All Running Order working doc'!$A$4:$CO$60,F$100,FALSE),"-")</f>
        <v>-</v>
      </c>
      <c r="G7" s="12" t="str">
        <f>IFERROR(VLOOKUP($A7,'All Running Order working doc'!$A$4:$CO$60,G$100,FALSE),"-")</f>
        <v>-</v>
      </c>
      <c r="H7" s="12" t="str">
        <f>IFERROR(VLOOKUP($A7,'All Running Order working doc'!$A$4:$CO$60,H$100,FALSE),"-")</f>
        <v>-</v>
      </c>
      <c r="I7" s="12" t="str">
        <f>IFERROR(VLOOKUP($A7,'All Running Order working doc'!$A$4:$CO$60,I$100,FALSE),"-")</f>
        <v>-</v>
      </c>
      <c r="J7" s="12" t="str">
        <f>IFERROR(VLOOKUP($A7,'All Running Order working doc'!$A$4:$CO$60,J$100,FALSE),"-")</f>
        <v>-</v>
      </c>
      <c r="K7" s="12" t="str">
        <f>IFERROR(VLOOKUP($A7,'All Running Order working doc'!$A$4:$CO$60,K$100,FALSE),"-")</f>
        <v>-</v>
      </c>
      <c r="L7" s="12" t="str">
        <f>IFERROR(VLOOKUP($A7,'All Running Order working doc'!$A$4:$CO$60,L$100,FALSE),"-")</f>
        <v>-</v>
      </c>
      <c r="M7" s="12" t="str">
        <f>IFERROR(VLOOKUP($A7,'All Running Order working doc'!$A$4:$CO$60,M$100,FALSE),"-")</f>
        <v>-</v>
      </c>
      <c r="N7" s="12" t="str">
        <f>IFERROR(VLOOKUP($A7,'All Running Order working doc'!$A$4:$CO$60,N$100,FALSE),"-")</f>
        <v>-</v>
      </c>
      <c r="O7" s="12" t="str">
        <f>IFERROR(VLOOKUP($A7,'All Running Order working doc'!$A$4:$CO$60,O$100,FALSE),"-")</f>
        <v>-</v>
      </c>
      <c r="P7" s="12" t="str">
        <f>IFERROR(VLOOKUP($A7,'All Running Order working doc'!$A$4:$CO$60,P$100,FALSE),"-")</f>
        <v>-</v>
      </c>
      <c r="Q7" s="12" t="str">
        <f>IFERROR(VLOOKUP($A7,'All Running Order working doc'!$A$4:$CO$60,Q$100,FALSE),"-")</f>
        <v>-</v>
      </c>
      <c r="R7" s="12" t="str">
        <f>IFERROR(VLOOKUP($A7,'All Running Order working doc'!$A$4:$CO$60,R$100,FALSE),"-")</f>
        <v>-</v>
      </c>
      <c r="S7" s="12" t="str">
        <f>IFERROR(VLOOKUP($A7,'All Running Order working doc'!$A$4:$CO$60,S$100,FALSE),"-")</f>
        <v>-</v>
      </c>
      <c r="T7" s="12" t="str">
        <f>IFERROR(VLOOKUP($A7,'All Running Order working doc'!$A$4:$CO$60,T$100,FALSE),"-")</f>
        <v>-</v>
      </c>
      <c r="U7" s="12" t="str">
        <f>IFERROR(VLOOKUP($A7,'All Running Order working doc'!$A$4:$CO$60,U$100,FALSE),"-")</f>
        <v>-</v>
      </c>
      <c r="V7" s="12" t="str">
        <f>IFERROR(VLOOKUP($A7,'All Running Order working doc'!$A$4:$CO$60,V$100,FALSE),"-")</f>
        <v>-</v>
      </c>
      <c r="W7" s="12" t="str">
        <f>IFERROR(VLOOKUP($A7,'All Running Order working doc'!$A$4:$CO$60,W$100,FALSE),"-")</f>
        <v>-</v>
      </c>
      <c r="X7" s="12" t="str">
        <f>IFERROR(VLOOKUP($A7,'All Running Order working doc'!$A$4:$CO$60,X$100,FALSE),"-")</f>
        <v>-</v>
      </c>
      <c r="Y7" s="12" t="str">
        <f>IFERROR(VLOOKUP($A7,'All Running Order working doc'!$A$4:$CO$60,Y$100,FALSE),"-")</f>
        <v>-</v>
      </c>
      <c r="Z7" s="12" t="str">
        <f>IFERROR(VLOOKUP($A7,'All Running Order working doc'!$A$4:$CO$60,Z$100,FALSE),"-")</f>
        <v>-</v>
      </c>
      <c r="AA7" s="12" t="str">
        <f>IFERROR(VLOOKUP($A7,'All Running Order working doc'!$A$4:$CO$60,AA$100,FALSE),"-")</f>
        <v>-</v>
      </c>
      <c r="AB7" s="12" t="str">
        <f>IFERROR(VLOOKUP($A7,'All Running Order working doc'!$A$4:$CO$60,AB$100,FALSE),"-")</f>
        <v>-</v>
      </c>
      <c r="AC7" s="12" t="str">
        <f>IFERROR(VLOOKUP($A7,'All Running Order working doc'!$A$4:$CO$60,AC$100,FALSE),"-")</f>
        <v>-</v>
      </c>
      <c r="AD7" s="12" t="str">
        <f>IFERROR(VLOOKUP($A7,'All Running Order working doc'!$A$4:$CO$60,AD$100,FALSE),"-")</f>
        <v>-</v>
      </c>
      <c r="AE7" s="12" t="str">
        <f>IFERROR(VLOOKUP($A7,'All Running Order working doc'!$A$4:$CO$60,AE$100,FALSE),"-")</f>
        <v>-</v>
      </c>
      <c r="AF7" s="12" t="str">
        <f>IFERROR(VLOOKUP($A7,'All Running Order working doc'!$A$4:$CO$60,AF$100,FALSE),"-")</f>
        <v>-</v>
      </c>
      <c r="AG7" s="12" t="str">
        <f>IFERROR(VLOOKUP($A7,'All Running Order working doc'!$A$4:$CO$60,AG$100,FALSE),"-")</f>
        <v>-</v>
      </c>
      <c r="AH7" s="12" t="str">
        <f>IFERROR(VLOOKUP($A7,'All Running Order working doc'!$A$4:$CO$60,AH$100,FALSE),"-")</f>
        <v>-</v>
      </c>
      <c r="AI7" s="12" t="str">
        <f>IFERROR(VLOOKUP($A7,'All Running Order working doc'!$A$4:$CO$60,AI$100,FALSE),"-")</f>
        <v>-</v>
      </c>
      <c r="AJ7" s="12" t="str">
        <f>IFERROR(VLOOKUP($A7,'All Running Order working doc'!$A$4:$CO$60,AJ$100,FALSE),"-")</f>
        <v>-</v>
      </c>
      <c r="AK7" s="12" t="str">
        <f>IFERROR(VLOOKUP($A7,'All Running Order working doc'!$A$4:$CO$60,AK$100,FALSE),"-")</f>
        <v>-</v>
      </c>
      <c r="AL7" s="12" t="str">
        <f>IFERROR(VLOOKUP($A7,'All Running Order working doc'!$A$4:$CO$60,AL$100,FALSE),"-")</f>
        <v>-</v>
      </c>
      <c r="AM7" s="12" t="str">
        <f>IFERROR(VLOOKUP($A7,'All Running Order working doc'!$A$4:$CO$60,AM$100,FALSE),"-")</f>
        <v>-</v>
      </c>
      <c r="AN7" s="12" t="str">
        <f>IFERROR(VLOOKUP($A7,'All Running Order working doc'!$A$4:$CO$60,AN$100,FALSE),"-")</f>
        <v>-</v>
      </c>
      <c r="AO7" s="12" t="str">
        <f>IFERROR(VLOOKUP($A7,'All Running Order working doc'!$A$4:$CO$60,AO$100,FALSE),"-")</f>
        <v>-</v>
      </c>
      <c r="AP7" s="12" t="str">
        <f>IFERROR(VLOOKUP($A7,'All Running Order working doc'!$A$4:$CO$60,AP$100,FALSE),"-")</f>
        <v>-</v>
      </c>
      <c r="AQ7" s="12" t="str">
        <f>IFERROR(VLOOKUP($A7,'All Running Order working doc'!$A$4:$CO$60,AQ$100,FALSE),"-")</f>
        <v>-</v>
      </c>
      <c r="AR7" s="12" t="str">
        <f>IFERROR(VLOOKUP($A7,'All Running Order working doc'!$A$4:$CO$60,AR$100,FALSE),"-")</f>
        <v>-</v>
      </c>
      <c r="AS7" s="12" t="str">
        <f>IFERROR(VLOOKUP($A7,'All Running Order working doc'!$A$4:$CO$60,AS$100,FALSE),"-")</f>
        <v>-</v>
      </c>
      <c r="AT7" s="12" t="str">
        <f>IFERROR(VLOOKUP($A7,'All Running Order working doc'!$A$4:$CO$60,AT$100,FALSE),"-")</f>
        <v>-</v>
      </c>
      <c r="AU7" s="12" t="str">
        <f>IFERROR(VLOOKUP($A7,'All Running Order working doc'!$A$4:$CO$60,AU$100,FALSE),"-")</f>
        <v>-</v>
      </c>
      <c r="AV7" s="12" t="str">
        <f>IFERROR(VLOOKUP($A7,'All Running Order working doc'!$A$4:$CO$60,AV$100,FALSE),"-")</f>
        <v>-</v>
      </c>
      <c r="AW7" s="12" t="str">
        <f>IFERROR(VLOOKUP($A7,'All Running Order working doc'!$A$4:$CO$60,AW$100,FALSE),"-")</f>
        <v>-</v>
      </c>
      <c r="AX7" s="12" t="str">
        <f>IFERROR(VLOOKUP($A7,'All Running Order working doc'!$A$4:$CO$60,AX$100,FALSE),"-")</f>
        <v>-</v>
      </c>
      <c r="AY7" s="12" t="str">
        <f>IFERROR(VLOOKUP($A7,'All Running Order working doc'!$A$4:$CO$60,AY$100,FALSE),"-")</f>
        <v>-</v>
      </c>
      <c r="AZ7" s="12" t="str">
        <f>IFERROR(VLOOKUP($A7,'All Running Order working doc'!$A$4:$CO$60,AZ$100,FALSE),"-")</f>
        <v>-</v>
      </c>
      <c r="BA7" s="12" t="str">
        <f>IFERROR(VLOOKUP($A7,'All Running Order working doc'!$A$4:$CO$60,BA$100,FALSE),"-")</f>
        <v>-</v>
      </c>
      <c r="BB7" s="12" t="str">
        <f>IFERROR(VLOOKUP($A7,'All Running Order working doc'!$A$4:$CO$60,BB$100,FALSE),"-")</f>
        <v>-</v>
      </c>
      <c r="BC7" s="12" t="str">
        <f>IFERROR(VLOOKUP($A7,'All Running Order working doc'!$A$4:$CO$60,BC$100,FALSE),"-")</f>
        <v>-</v>
      </c>
      <c r="BD7" s="12" t="str">
        <f>IFERROR(VLOOKUP($A7,'All Running Order working doc'!$A$4:$CO$60,BD$100,FALSE),"-")</f>
        <v>-</v>
      </c>
      <c r="BE7" s="12" t="str">
        <f>IFERROR(VLOOKUP($A7,'All Running Order working doc'!$A$4:$CO$60,BE$100,FALSE),"-")</f>
        <v>-</v>
      </c>
      <c r="BF7" s="12" t="str">
        <f>IFERROR(VLOOKUP($A7,'All Running Order working doc'!$A$4:$CO$60,BF$100,FALSE),"-")</f>
        <v>-</v>
      </c>
      <c r="BG7" s="12" t="str">
        <f>IFERROR(VLOOKUP($A7,'All Running Order working doc'!$A$4:$CO$60,BG$100,FALSE),"-")</f>
        <v>-</v>
      </c>
      <c r="BH7" s="12" t="str">
        <f>IFERROR(VLOOKUP($A7,'All Running Order working doc'!$A$4:$CO$60,BH$100,FALSE),"-")</f>
        <v>-</v>
      </c>
      <c r="BI7" s="12" t="str">
        <f>IFERROR(VLOOKUP($A7,'All Running Order working doc'!$A$4:$CO$60,BI$100,FALSE),"-")</f>
        <v>-</v>
      </c>
      <c r="BJ7" s="12" t="str">
        <f>IFERROR(VLOOKUP($A7,'All Running Order working doc'!$A$4:$CO$60,BJ$100,FALSE),"-")</f>
        <v>-</v>
      </c>
      <c r="BK7" s="12" t="str">
        <f>IFERROR(VLOOKUP($A7,'All Running Order working doc'!$A$4:$CO$60,BK$100,FALSE),"-")</f>
        <v>-</v>
      </c>
      <c r="BL7" s="12" t="str">
        <f>IFERROR(VLOOKUP($A7,'All Running Order working doc'!$A$4:$CO$60,BL$100,FALSE),"-")</f>
        <v>-</v>
      </c>
      <c r="BM7" s="12" t="str">
        <f>IFERROR(VLOOKUP($A7,'All Running Order working doc'!$A$4:$CO$60,BM$100,FALSE),"-")</f>
        <v>-</v>
      </c>
      <c r="BN7" s="12" t="str">
        <f>IFERROR(VLOOKUP($A7,'All Running Order working doc'!$A$4:$CO$60,BN$100,FALSE),"-")</f>
        <v>-</v>
      </c>
      <c r="BO7" s="12" t="str">
        <f>IFERROR(VLOOKUP($A7,'All Running Order working doc'!$A$4:$CO$60,BO$100,FALSE),"-")</f>
        <v>-</v>
      </c>
      <c r="BP7" s="12" t="str">
        <f>IFERROR(VLOOKUP($A7,'All Running Order working doc'!$A$4:$CO$60,BP$100,FALSE),"-")</f>
        <v>-</v>
      </c>
      <c r="BQ7" s="12" t="str">
        <f>IFERROR(VLOOKUP($A7,'All Running Order working doc'!$A$4:$CO$60,BQ$100,FALSE),"-")</f>
        <v>-</v>
      </c>
      <c r="BR7" s="12" t="str">
        <f>IFERROR(VLOOKUP($A7,'All Running Order working doc'!$A$4:$CO$60,BR$100,FALSE),"-")</f>
        <v>-</v>
      </c>
      <c r="BS7" s="12" t="str">
        <f>IFERROR(VLOOKUP($A7,'All Running Order working doc'!$A$4:$CO$60,BS$100,FALSE),"-")</f>
        <v>-</v>
      </c>
      <c r="BT7" s="12" t="str">
        <f>IFERROR(VLOOKUP($A7,'All Running Order working doc'!$A$4:$CO$60,BT$100,FALSE),"-")</f>
        <v>-</v>
      </c>
      <c r="BU7" s="12" t="str">
        <f>IFERROR(VLOOKUP($A7,'All Running Order working doc'!$A$4:$CO$60,BU$100,FALSE),"-")</f>
        <v>-</v>
      </c>
      <c r="BV7" s="12" t="str">
        <f>IFERROR(VLOOKUP($A7,'All Running Order working doc'!$A$4:$CO$60,BV$100,FALSE),"-")</f>
        <v>-</v>
      </c>
      <c r="BW7" s="12" t="str">
        <f>IFERROR(VLOOKUP($A7,'All Running Order working doc'!$A$4:$CO$60,BW$100,FALSE),"-")</f>
        <v>-</v>
      </c>
      <c r="BX7" s="12" t="str">
        <f>IFERROR(VLOOKUP($A7,'All Running Order working doc'!$A$4:$CO$60,BX$100,FALSE),"-")</f>
        <v>-</v>
      </c>
      <c r="BY7" s="12" t="str">
        <f>IFERROR(VLOOKUP($A7,'All Running Order working doc'!$A$4:$CO$60,BY$100,FALSE),"-")</f>
        <v>-</v>
      </c>
      <c r="BZ7" s="12" t="str">
        <f>IFERROR(VLOOKUP($A7,'All Running Order working doc'!$A$4:$CO$60,BZ$100,FALSE),"-")</f>
        <v>-</v>
      </c>
      <c r="CA7" s="12" t="str">
        <f>IFERROR(VLOOKUP($A7,'All Running Order working doc'!$A$4:$CO$60,CA$100,FALSE),"-")</f>
        <v>-</v>
      </c>
      <c r="CB7" s="12" t="str">
        <f>IFERROR(VLOOKUP($A7,'All Running Order working doc'!$A$4:$CO$60,CB$100,FALSE),"-")</f>
        <v>-</v>
      </c>
      <c r="CC7" s="12" t="str">
        <f>IFERROR(VLOOKUP($A7,'All Running Order working doc'!$A$4:$CO$60,CC$100,FALSE),"-")</f>
        <v>-</v>
      </c>
      <c r="CD7" s="12" t="str">
        <f>IFERROR(VLOOKUP($A7,'All Running Order working doc'!$A$4:$CO$60,CD$100,FALSE),"-")</f>
        <v>-</v>
      </c>
      <c r="CE7" s="12" t="str">
        <f>IFERROR(VLOOKUP($A7,'All Running Order working doc'!$A$4:$CO$60,CE$100,FALSE),"-")</f>
        <v>-</v>
      </c>
      <c r="CF7" s="12" t="str">
        <f>IFERROR(VLOOKUP($A7,'All Running Order working doc'!$A$4:$CO$60,CF$100,FALSE),"-")</f>
        <v>-</v>
      </c>
      <c r="CG7" s="12" t="str">
        <f>IFERROR(VLOOKUP($A7,'All Running Order working doc'!$A$4:$CO$60,CG$100,FALSE),"-")</f>
        <v>-</v>
      </c>
      <c r="CH7" s="12" t="str">
        <f>IFERROR(VLOOKUP($A7,'All Running Order working doc'!$A$4:$CO$60,CH$100,FALSE),"-")</f>
        <v>-</v>
      </c>
      <c r="CI7" s="12" t="str">
        <f>IFERROR(VLOOKUP($A7,'All Running Order working doc'!$A$4:$CO$60,CI$100,FALSE),"-")</f>
        <v>-</v>
      </c>
      <c r="CJ7" s="12" t="str">
        <f>IFERROR(VLOOKUP($A7,'All Running Order working doc'!$A$4:$CO$60,CJ$100,FALSE),"-")</f>
        <v>-</v>
      </c>
      <c r="CK7" s="12" t="str">
        <f>IFERROR(VLOOKUP($A7,'All Running Order working doc'!$A$4:$CO$60,CK$100,FALSE),"-")</f>
        <v>-</v>
      </c>
      <c r="CL7" s="12" t="str">
        <f>IFERROR(VLOOKUP($A7,'All Running Order working doc'!$A$4:$CO$60,CL$100,FALSE),"-")</f>
        <v>-</v>
      </c>
      <c r="CM7" s="12" t="str">
        <f>IFERROR(VLOOKUP($A7,'All Running Order working doc'!$A$4:$CO$60,CM$100,FALSE),"-")</f>
        <v>-</v>
      </c>
      <c r="CN7" s="12" t="str">
        <f>IFERROR(VLOOKUP($A7,'All Running Order working doc'!$A$4:$CO$60,CN$100,FALSE),"-")</f>
        <v>-</v>
      </c>
      <c r="CQ7" s="3">
        <v>4</v>
      </c>
    </row>
    <row r="8" spans="1:95" x14ac:dyDescent="0.3">
      <c r="A8" s="3" t="str">
        <f>CONCATENATE(Constants!$B$4,CQ8,)</f>
        <v>Blue IRS5</v>
      </c>
      <c r="B8" s="12" t="str">
        <f>IFERROR(VLOOKUP($A8,'All Running Order working doc'!$A$4:$CO$60,B$100,FALSE),"-")</f>
        <v>-</v>
      </c>
      <c r="C8" s="12" t="str">
        <f>IFERROR(VLOOKUP($A8,'All Running Order working doc'!$A$4:$CO$60,C$100,FALSE),"-")</f>
        <v>-</v>
      </c>
      <c r="D8" s="12" t="str">
        <f>IFERROR(VLOOKUP($A8,'All Running Order working doc'!$A$4:$CO$60,D$100,FALSE),"-")</f>
        <v>-</v>
      </c>
      <c r="E8" s="12" t="str">
        <f>IFERROR(VLOOKUP($A8,'All Running Order working doc'!$A$4:$CO$60,E$100,FALSE),"-")</f>
        <v>-</v>
      </c>
      <c r="F8" s="12" t="str">
        <f>IFERROR(VLOOKUP($A8,'All Running Order working doc'!$A$4:$CO$60,F$100,FALSE),"-")</f>
        <v>-</v>
      </c>
      <c r="G8" s="12" t="str">
        <f>IFERROR(VLOOKUP($A8,'All Running Order working doc'!$A$4:$CO$60,G$100,FALSE),"-")</f>
        <v>-</v>
      </c>
      <c r="H8" s="12" t="str">
        <f>IFERROR(VLOOKUP($A8,'All Running Order working doc'!$A$4:$CO$60,H$100,FALSE),"-")</f>
        <v>-</v>
      </c>
      <c r="I8" s="12" t="str">
        <f>IFERROR(VLOOKUP($A8,'All Running Order working doc'!$A$4:$CO$60,I$100,FALSE),"-")</f>
        <v>-</v>
      </c>
      <c r="J8" s="12" t="str">
        <f>IFERROR(VLOOKUP($A8,'All Running Order working doc'!$A$4:$CO$60,J$100,FALSE),"-")</f>
        <v>-</v>
      </c>
      <c r="K8" s="12" t="str">
        <f>IFERROR(VLOOKUP($A8,'All Running Order working doc'!$A$4:$CO$60,K$100,FALSE),"-")</f>
        <v>-</v>
      </c>
      <c r="L8" s="12" t="str">
        <f>IFERROR(VLOOKUP($A8,'All Running Order working doc'!$A$4:$CO$60,L$100,FALSE),"-")</f>
        <v>-</v>
      </c>
      <c r="M8" s="12" t="str">
        <f>IFERROR(VLOOKUP($A8,'All Running Order working doc'!$A$4:$CO$60,M$100,FALSE),"-")</f>
        <v>-</v>
      </c>
      <c r="N8" s="12" t="str">
        <f>IFERROR(VLOOKUP($A8,'All Running Order working doc'!$A$4:$CO$60,N$100,FALSE),"-")</f>
        <v>-</v>
      </c>
      <c r="O8" s="12" t="str">
        <f>IFERROR(VLOOKUP($A8,'All Running Order working doc'!$A$4:$CO$60,O$100,FALSE),"-")</f>
        <v>-</v>
      </c>
      <c r="P8" s="12" t="str">
        <f>IFERROR(VLOOKUP($A8,'All Running Order working doc'!$A$4:$CO$60,P$100,FALSE),"-")</f>
        <v>-</v>
      </c>
      <c r="Q8" s="12" t="str">
        <f>IFERROR(VLOOKUP($A8,'All Running Order working doc'!$A$4:$CO$60,Q$100,FALSE),"-")</f>
        <v>-</v>
      </c>
      <c r="R8" s="12" t="str">
        <f>IFERROR(VLOOKUP($A8,'All Running Order working doc'!$A$4:$CO$60,R$100,FALSE),"-")</f>
        <v>-</v>
      </c>
      <c r="S8" s="12" t="str">
        <f>IFERROR(VLOOKUP($A8,'All Running Order working doc'!$A$4:$CO$60,S$100,FALSE),"-")</f>
        <v>-</v>
      </c>
      <c r="T8" s="12" t="str">
        <f>IFERROR(VLOOKUP($A8,'All Running Order working doc'!$A$4:$CO$60,T$100,FALSE),"-")</f>
        <v>-</v>
      </c>
      <c r="U8" s="12" t="str">
        <f>IFERROR(VLOOKUP($A8,'All Running Order working doc'!$A$4:$CO$60,U$100,FALSE),"-")</f>
        <v>-</v>
      </c>
      <c r="V8" s="12" t="str">
        <f>IFERROR(VLOOKUP($A8,'All Running Order working doc'!$A$4:$CO$60,V$100,FALSE),"-")</f>
        <v>-</v>
      </c>
      <c r="W8" s="12" t="str">
        <f>IFERROR(VLOOKUP($A8,'All Running Order working doc'!$A$4:$CO$60,W$100,FALSE),"-")</f>
        <v>-</v>
      </c>
      <c r="X8" s="12" t="str">
        <f>IFERROR(VLOOKUP($A8,'All Running Order working doc'!$A$4:$CO$60,X$100,FALSE),"-")</f>
        <v>-</v>
      </c>
      <c r="Y8" s="12" t="str">
        <f>IFERROR(VLOOKUP($A8,'All Running Order working doc'!$A$4:$CO$60,Y$100,FALSE),"-")</f>
        <v>-</v>
      </c>
      <c r="Z8" s="12" t="str">
        <f>IFERROR(VLOOKUP($A8,'All Running Order working doc'!$A$4:$CO$60,Z$100,FALSE),"-")</f>
        <v>-</v>
      </c>
      <c r="AA8" s="12" t="str">
        <f>IFERROR(VLOOKUP($A8,'All Running Order working doc'!$A$4:$CO$60,AA$100,FALSE),"-")</f>
        <v>-</v>
      </c>
      <c r="AB8" s="12" t="str">
        <f>IFERROR(VLOOKUP($A8,'All Running Order working doc'!$A$4:$CO$60,AB$100,FALSE),"-")</f>
        <v>-</v>
      </c>
      <c r="AC8" s="12" t="str">
        <f>IFERROR(VLOOKUP($A8,'All Running Order working doc'!$A$4:$CO$60,AC$100,FALSE),"-")</f>
        <v>-</v>
      </c>
      <c r="AD8" s="12" t="str">
        <f>IFERROR(VLOOKUP($A8,'All Running Order working doc'!$A$4:$CO$60,AD$100,FALSE),"-")</f>
        <v>-</v>
      </c>
      <c r="AE8" s="12" t="str">
        <f>IFERROR(VLOOKUP($A8,'All Running Order working doc'!$A$4:$CO$60,AE$100,FALSE),"-")</f>
        <v>-</v>
      </c>
      <c r="AF8" s="12" t="str">
        <f>IFERROR(VLOOKUP($A8,'All Running Order working doc'!$A$4:$CO$60,AF$100,FALSE),"-")</f>
        <v>-</v>
      </c>
      <c r="AG8" s="12" t="str">
        <f>IFERROR(VLOOKUP($A8,'All Running Order working doc'!$A$4:$CO$60,AG$100,FALSE),"-")</f>
        <v>-</v>
      </c>
      <c r="AH8" s="12" t="str">
        <f>IFERROR(VLOOKUP($A8,'All Running Order working doc'!$A$4:$CO$60,AH$100,FALSE),"-")</f>
        <v>-</v>
      </c>
      <c r="AI8" s="12" t="str">
        <f>IFERROR(VLOOKUP($A8,'All Running Order working doc'!$A$4:$CO$60,AI$100,FALSE),"-")</f>
        <v>-</v>
      </c>
      <c r="AJ8" s="12" t="str">
        <f>IFERROR(VLOOKUP($A8,'All Running Order working doc'!$A$4:$CO$60,AJ$100,FALSE),"-")</f>
        <v>-</v>
      </c>
      <c r="AK8" s="12" t="str">
        <f>IFERROR(VLOOKUP($A8,'All Running Order working doc'!$A$4:$CO$60,AK$100,FALSE),"-")</f>
        <v>-</v>
      </c>
      <c r="AL8" s="12" t="str">
        <f>IFERROR(VLOOKUP($A8,'All Running Order working doc'!$A$4:$CO$60,AL$100,FALSE),"-")</f>
        <v>-</v>
      </c>
      <c r="AM8" s="12" t="str">
        <f>IFERROR(VLOOKUP($A8,'All Running Order working doc'!$A$4:$CO$60,AM$100,FALSE),"-")</f>
        <v>-</v>
      </c>
      <c r="AN8" s="12" t="str">
        <f>IFERROR(VLOOKUP($A8,'All Running Order working doc'!$A$4:$CO$60,AN$100,FALSE),"-")</f>
        <v>-</v>
      </c>
      <c r="AO8" s="12" t="str">
        <f>IFERROR(VLOOKUP($A8,'All Running Order working doc'!$A$4:$CO$60,AO$100,FALSE),"-")</f>
        <v>-</v>
      </c>
      <c r="AP8" s="12" t="str">
        <f>IFERROR(VLOOKUP($A8,'All Running Order working doc'!$A$4:$CO$60,AP$100,FALSE),"-")</f>
        <v>-</v>
      </c>
      <c r="AQ8" s="12" t="str">
        <f>IFERROR(VLOOKUP($A8,'All Running Order working doc'!$A$4:$CO$60,AQ$100,FALSE),"-")</f>
        <v>-</v>
      </c>
      <c r="AR8" s="12" t="str">
        <f>IFERROR(VLOOKUP($A8,'All Running Order working doc'!$A$4:$CO$60,AR$100,FALSE),"-")</f>
        <v>-</v>
      </c>
      <c r="AS8" s="12" t="str">
        <f>IFERROR(VLOOKUP($A8,'All Running Order working doc'!$A$4:$CO$60,AS$100,FALSE),"-")</f>
        <v>-</v>
      </c>
      <c r="AT8" s="12" t="str">
        <f>IFERROR(VLOOKUP($A8,'All Running Order working doc'!$A$4:$CO$60,AT$100,FALSE),"-")</f>
        <v>-</v>
      </c>
      <c r="AU8" s="12" t="str">
        <f>IFERROR(VLOOKUP($A8,'All Running Order working doc'!$A$4:$CO$60,AU$100,FALSE),"-")</f>
        <v>-</v>
      </c>
      <c r="AV8" s="12" t="str">
        <f>IFERROR(VLOOKUP($A8,'All Running Order working doc'!$A$4:$CO$60,AV$100,FALSE),"-")</f>
        <v>-</v>
      </c>
      <c r="AW8" s="12" t="str">
        <f>IFERROR(VLOOKUP($A8,'All Running Order working doc'!$A$4:$CO$60,AW$100,FALSE),"-")</f>
        <v>-</v>
      </c>
      <c r="AX8" s="12" t="str">
        <f>IFERROR(VLOOKUP($A8,'All Running Order working doc'!$A$4:$CO$60,AX$100,FALSE),"-")</f>
        <v>-</v>
      </c>
      <c r="AY8" s="12" t="str">
        <f>IFERROR(VLOOKUP($A8,'All Running Order working doc'!$A$4:$CO$60,AY$100,FALSE),"-")</f>
        <v>-</v>
      </c>
      <c r="AZ8" s="12" t="str">
        <f>IFERROR(VLOOKUP($A8,'All Running Order working doc'!$A$4:$CO$60,AZ$100,FALSE),"-")</f>
        <v>-</v>
      </c>
      <c r="BA8" s="12" t="str">
        <f>IFERROR(VLOOKUP($A8,'All Running Order working doc'!$A$4:$CO$60,BA$100,FALSE),"-")</f>
        <v>-</v>
      </c>
      <c r="BB8" s="12" t="str">
        <f>IFERROR(VLOOKUP($A8,'All Running Order working doc'!$A$4:$CO$60,BB$100,FALSE),"-")</f>
        <v>-</v>
      </c>
      <c r="BC8" s="12" t="str">
        <f>IFERROR(VLOOKUP($A8,'All Running Order working doc'!$A$4:$CO$60,BC$100,FALSE),"-")</f>
        <v>-</v>
      </c>
      <c r="BD8" s="12" t="str">
        <f>IFERROR(VLOOKUP($A8,'All Running Order working doc'!$A$4:$CO$60,BD$100,FALSE),"-")</f>
        <v>-</v>
      </c>
      <c r="BE8" s="12" t="str">
        <f>IFERROR(VLOOKUP($A8,'All Running Order working doc'!$A$4:$CO$60,BE$100,FALSE),"-")</f>
        <v>-</v>
      </c>
      <c r="BF8" s="12" t="str">
        <f>IFERROR(VLOOKUP($A8,'All Running Order working doc'!$A$4:$CO$60,BF$100,FALSE),"-")</f>
        <v>-</v>
      </c>
      <c r="BG8" s="12" t="str">
        <f>IFERROR(VLOOKUP($A8,'All Running Order working doc'!$A$4:$CO$60,BG$100,FALSE),"-")</f>
        <v>-</v>
      </c>
      <c r="BH8" s="12" t="str">
        <f>IFERROR(VLOOKUP($A8,'All Running Order working doc'!$A$4:$CO$60,BH$100,FALSE),"-")</f>
        <v>-</v>
      </c>
      <c r="BI8" s="12" t="str">
        <f>IFERROR(VLOOKUP($A8,'All Running Order working doc'!$A$4:$CO$60,BI$100,FALSE),"-")</f>
        <v>-</v>
      </c>
      <c r="BJ8" s="12" t="str">
        <f>IFERROR(VLOOKUP($A8,'All Running Order working doc'!$A$4:$CO$60,BJ$100,FALSE),"-")</f>
        <v>-</v>
      </c>
      <c r="BK8" s="12" t="str">
        <f>IFERROR(VLOOKUP($A8,'All Running Order working doc'!$A$4:$CO$60,BK$100,FALSE),"-")</f>
        <v>-</v>
      </c>
      <c r="BL8" s="12" t="str">
        <f>IFERROR(VLOOKUP($A8,'All Running Order working doc'!$A$4:$CO$60,BL$100,FALSE),"-")</f>
        <v>-</v>
      </c>
      <c r="BM8" s="12" t="str">
        <f>IFERROR(VLOOKUP($A8,'All Running Order working doc'!$A$4:$CO$60,BM$100,FALSE),"-")</f>
        <v>-</v>
      </c>
      <c r="BN8" s="12" t="str">
        <f>IFERROR(VLOOKUP($A8,'All Running Order working doc'!$A$4:$CO$60,BN$100,FALSE),"-")</f>
        <v>-</v>
      </c>
      <c r="BO8" s="12" t="str">
        <f>IFERROR(VLOOKUP($A8,'All Running Order working doc'!$A$4:$CO$60,BO$100,FALSE),"-")</f>
        <v>-</v>
      </c>
      <c r="BP8" s="12" t="str">
        <f>IFERROR(VLOOKUP($A8,'All Running Order working doc'!$A$4:$CO$60,BP$100,FALSE),"-")</f>
        <v>-</v>
      </c>
      <c r="BQ8" s="12" t="str">
        <f>IFERROR(VLOOKUP($A8,'All Running Order working doc'!$A$4:$CO$60,BQ$100,FALSE),"-")</f>
        <v>-</v>
      </c>
      <c r="BR8" s="12" t="str">
        <f>IFERROR(VLOOKUP($A8,'All Running Order working doc'!$A$4:$CO$60,BR$100,FALSE),"-")</f>
        <v>-</v>
      </c>
      <c r="BS8" s="12" t="str">
        <f>IFERROR(VLOOKUP($A8,'All Running Order working doc'!$A$4:$CO$60,BS$100,FALSE),"-")</f>
        <v>-</v>
      </c>
      <c r="BT8" s="12" t="str">
        <f>IFERROR(VLOOKUP($A8,'All Running Order working doc'!$A$4:$CO$60,BT$100,FALSE),"-")</f>
        <v>-</v>
      </c>
      <c r="BU8" s="12" t="str">
        <f>IFERROR(VLOOKUP($A8,'All Running Order working doc'!$A$4:$CO$60,BU$100,FALSE),"-")</f>
        <v>-</v>
      </c>
      <c r="BV8" s="12" t="str">
        <f>IFERROR(VLOOKUP($A8,'All Running Order working doc'!$A$4:$CO$60,BV$100,FALSE),"-")</f>
        <v>-</v>
      </c>
      <c r="BW8" s="12" t="str">
        <f>IFERROR(VLOOKUP($A8,'All Running Order working doc'!$A$4:$CO$60,BW$100,FALSE),"-")</f>
        <v>-</v>
      </c>
      <c r="BX8" s="12" t="str">
        <f>IFERROR(VLOOKUP($A8,'All Running Order working doc'!$A$4:$CO$60,BX$100,FALSE),"-")</f>
        <v>-</v>
      </c>
      <c r="BY8" s="12" t="str">
        <f>IFERROR(VLOOKUP($A8,'All Running Order working doc'!$A$4:$CO$60,BY$100,FALSE),"-")</f>
        <v>-</v>
      </c>
      <c r="BZ8" s="12" t="str">
        <f>IFERROR(VLOOKUP($A8,'All Running Order working doc'!$A$4:$CO$60,BZ$100,FALSE),"-")</f>
        <v>-</v>
      </c>
      <c r="CA8" s="12" t="str">
        <f>IFERROR(VLOOKUP($A8,'All Running Order working doc'!$A$4:$CO$60,CA$100,FALSE),"-")</f>
        <v>-</v>
      </c>
      <c r="CB8" s="12" t="str">
        <f>IFERROR(VLOOKUP($A8,'All Running Order working doc'!$A$4:$CO$60,CB$100,FALSE),"-")</f>
        <v>-</v>
      </c>
      <c r="CC8" s="12" t="str">
        <f>IFERROR(VLOOKUP($A8,'All Running Order working doc'!$A$4:$CO$60,CC$100,FALSE),"-")</f>
        <v>-</v>
      </c>
      <c r="CD8" s="12" t="str">
        <f>IFERROR(VLOOKUP($A8,'All Running Order working doc'!$A$4:$CO$60,CD$100,FALSE),"-")</f>
        <v>-</v>
      </c>
      <c r="CE8" s="12" t="str">
        <f>IFERROR(VLOOKUP($A8,'All Running Order working doc'!$A$4:$CO$60,CE$100,FALSE),"-")</f>
        <v>-</v>
      </c>
      <c r="CF8" s="12" t="str">
        <f>IFERROR(VLOOKUP($A8,'All Running Order working doc'!$A$4:$CO$60,CF$100,FALSE),"-")</f>
        <v>-</v>
      </c>
      <c r="CG8" s="12" t="str">
        <f>IFERROR(VLOOKUP($A8,'All Running Order working doc'!$A$4:$CO$60,CG$100,FALSE),"-")</f>
        <v>-</v>
      </c>
      <c r="CH8" s="12" t="str">
        <f>IFERROR(VLOOKUP($A8,'All Running Order working doc'!$A$4:$CO$60,CH$100,FALSE),"-")</f>
        <v>-</v>
      </c>
      <c r="CI8" s="12" t="str">
        <f>IFERROR(VLOOKUP($A8,'All Running Order working doc'!$A$4:$CO$60,CI$100,FALSE),"-")</f>
        <v>-</v>
      </c>
      <c r="CJ8" s="12" t="str">
        <f>IFERROR(VLOOKUP($A8,'All Running Order working doc'!$A$4:$CO$60,CJ$100,FALSE),"-")</f>
        <v>-</v>
      </c>
      <c r="CK8" s="12" t="str">
        <f>IFERROR(VLOOKUP($A8,'All Running Order working doc'!$A$4:$CO$60,CK$100,FALSE),"-")</f>
        <v>-</v>
      </c>
      <c r="CL8" s="12" t="str">
        <f>IFERROR(VLOOKUP($A8,'All Running Order working doc'!$A$4:$CO$60,CL$100,FALSE),"-")</f>
        <v>-</v>
      </c>
      <c r="CM8" s="12" t="str">
        <f>IFERROR(VLOOKUP($A8,'All Running Order working doc'!$A$4:$CO$60,CM$100,FALSE),"-")</f>
        <v>-</v>
      </c>
      <c r="CN8" s="12" t="str">
        <f>IFERROR(VLOOKUP($A8,'All Running Order working doc'!$A$4:$CO$60,CN$100,FALSE),"-")</f>
        <v>-</v>
      </c>
      <c r="CQ8" s="3">
        <v>5</v>
      </c>
    </row>
    <row r="9" spans="1:95" x14ac:dyDescent="0.3">
      <c r="A9" s="3" t="str">
        <f>CONCATENATE(Constants!$B$4,CQ9,)</f>
        <v>Blue IRS6</v>
      </c>
      <c r="B9" s="12" t="str">
        <f>IFERROR(VLOOKUP($A9,'All Running Order working doc'!$A$4:$CO$60,B$100,FALSE),"-")</f>
        <v>-</v>
      </c>
      <c r="C9" s="12" t="str">
        <f>IFERROR(VLOOKUP($A9,'All Running Order working doc'!$A$4:$CO$60,C$100,FALSE),"-")</f>
        <v>-</v>
      </c>
      <c r="D9" s="12" t="str">
        <f>IFERROR(VLOOKUP($A9,'All Running Order working doc'!$A$4:$CO$60,D$100,FALSE),"-")</f>
        <v>-</v>
      </c>
      <c r="E9" s="12" t="str">
        <f>IFERROR(VLOOKUP($A9,'All Running Order working doc'!$A$4:$CO$60,E$100,FALSE),"-")</f>
        <v>-</v>
      </c>
      <c r="F9" s="12" t="str">
        <f>IFERROR(VLOOKUP($A9,'All Running Order working doc'!$A$4:$CO$60,F$100,FALSE),"-")</f>
        <v>-</v>
      </c>
      <c r="G9" s="12" t="str">
        <f>IFERROR(VLOOKUP($A9,'All Running Order working doc'!$A$4:$CO$60,G$100,FALSE),"-")</f>
        <v>-</v>
      </c>
      <c r="H9" s="12" t="str">
        <f>IFERROR(VLOOKUP($A9,'All Running Order working doc'!$A$4:$CO$60,H$100,FALSE),"-")</f>
        <v>-</v>
      </c>
      <c r="I9" s="12" t="str">
        <f>IFERROR(VLOOKUP($A9,'All Running Order working doc'!$A$4:$CO$60,I$100,FALSE),"-")</f>
        <v>-</v>
      </c>
      <c r="J9" s="12" t="str">
        <f>IFERROR(VLOOKUP($A9,'All Running Order working doc'!$A$4:$CO$60,J$100,FALSE),"-")</f>
        <v>-</v>
      </c>
      <c r="K9" s="12" t="str">
        <f>IFERROR(VLOOKUP($A9,'All Running Order working doc'!$A$4:$CO$60,K$100,FALSE),"-")</f>
        <v>-</v>
      </c>
      <c r="L9" s="12" t="str">
        <f>IFERROR(VLOOKUP($A9,'All Running Order working doc'!$A$4:$CO$60,L$100,FALSE),"-")</f>
        <v>-</v>
      </c>
      <c r="M9" s="12" t="str">
        <f>IFERROR(VLOOKUP($A9,'All Running Order working doc'!$A$4:$CO$60,M$100,FALSE),"-")</f>
        <v>-</v>
      </c>
      <c r="N9" s="12" t="str">
        <f>IFERROR(VLOOKUP($A9,'All Running Order working doc'!$A$4:$CO$60,N$100,FALSE),"-")</f>
        <v>-</v>
      </c>
      <c r="O9" s="12" t="str">
        <f>IFERROR(VLOOKUP($A9,'All Running Order working doc'!$A$4:$CO$60,O$100,FALSE),"-")</f>
        <v>-</v>
      </c>
      <c r="P9" s="12" t="str">
        <f>IFERROR(VLOOKUP($A9,'All Running Order working doc'!$A$4:$CO$60,P$100,FALSE),"-")</f>
        <v>-</v>
      </c>
      <c r="Q9" s="12" t="str">
        <f>IFERROR(VLOOKUP($A9,'All Running Order working doc'!$A$4:$CO$60,Q$100,FALSE),"-")</f>
        <v>-</v>
      </c>
      <c r="R9" s="12" t="str">
        <f>IFERROR(VLOOKUP($A9,'All Running Order working doc'!$A$4:$CO$60,R$100,FALSE),"-")</f>
        <v>-</v>
      </c>
      <c r="S9" s="12" t="str">
        <f>IFERROR(VLOOKUP($A9,'All Running Order working doc'!$A$4:$CO$60,S$100,FALSE),"-")</f>
        <v>-</v>
      </c>
      <c r="T9" s="12" t="str">
        <f>IFERROR(VLOOKUP($A9,'All Running Order working doc'!$A$4:$CO$60,T$100,FALSE),"-")</f>
        <v>-</v>
      </c>
      <c r="U9" s="12" t="str">
        <f>IFERROR(VLOOKUP($A9,'All Running Order working doc'!$A$4:$CO$60,U$100,FALSE),"-")</f>
        <v>-</v>
      </c>
      <c r="V9" s="12" t="str">
        <f>IFERROR(VLOOKUP($A9,'All Running Order working doc'!$A$4:$CO$60,V$100,FALSE),"-")</f>
        <v>-</v>
      </c>
      <c r="W9" s="12" t="str">
        <f>IFERROR(VLOOKUP($A9,'All Running Order working doc'!$A$4:$CO$60,W$100,FALSE),"-")</f>
        <v>-</v>
      </c>
      <c r="X9" s="12" t="str">
        <f>IFERROR(VLOOKUP($A9,'All Running Order working doc'!$A$4:$CO$60,X$100,FALSE),"-")</f>
        <v>-</v>
      </c>
      <c r="Y9" s="12" t="str">
        <f>IFERROR(VLOOKUP($A9,'All Running Order working doc'!$A$4:$CO$60,Y$100,FALSE),"-")</f>
        <v>-</v>
      </c>
      <c r="Z9" s="12" t="str">
        <f>IFERROR(VLOOKUP($A9,'All Running Order working doc'!$A$4:$CO$60,Z$100,FALSE),"-")</f>
        <v>-</v>
      </c>
      <c r="AA9" s="12" t="str">
        <f>IFERROR(VLOOKUP($A9,'All Running Order working doc'!$A$4:$CO$60,AA$100,FALSE),"-")</f>
        <v>-</v>
      </c>
      <c r="AB9" s="12" t="str">
        <f>IFERROR(VLOOKUP($A9,'All Running Order working doc'!$A$4:$CO$60,AB$100,FALSE),"-")</f>
        <v>-</v>
      </c>
      <c r="AC9" s="12" t="str">
        <f>IFERROR(VLOOKUP($A9,'All Running Order working doc'!$A$4:$CO$60,AC$100,FALSE),"-")</f>
        <v>-</v>
      </c>
      <c r="AD9" s="12" t="str">
        <f>IFERROR(VLOOKUP($A9,'All Running Order working doc'!$A$4:$CO$60,AD$100,FALSE),"-")</f>
        <v>-</v>
      </c>
      <c r="AE9" s="12" t="str">
        <f>IFERROR(VLOOKUP($A9,'All Running Order working doc'!$A$4:$CO$60,AE$100,FALSE),"-")</f>
        <v>-</v>
      </c>
      <c r="AF9" s="12" t="str">
        <f>IFERROR(VLOOKUP($A9,'All Running Order working doc'!$A$4:$CO$60,AF$100,FALSE),"-")</f>
        <v>-</v>
      </c>
      <c r="AG9" s="12" t="str">
        <f>IFERROR(VLOOKUP($A9,'All Running Order working doc'!$A$4:$CO$60,AG$100,FALSE),"-")</f>
        <v>-</v>
      </c>
      <c r="AH9" s="12" t="str">
        <f>IFERROR(VLOOKUP($A9,'All Running Order working doc'!$A$4:$CO$60,AH$100,FALSE),"-")</f>
        <v>-</v>
      </c>
      <c r="AI9" s="12" t="str">
        <f>IFERROR(VLOOKUP($A9,'All Running Order working doc'!$A$4:$CO$60,AI$100,FALSE),"-")</f>
        <v>-</v>
      </c>
      <c r="AJ9" s="12" t="str">
        <f>IFERROR(VLOOKUP($A9,'All Running Order working doc'!$A$4:$CO$60,AJ$100,FALSE),"-")</f>
        <v>-</v>
      </c>
      <c r="AK9" s="12" t="str">
        <f>IFERROR(VLOOKUP($A9,'All Running Order working doc'!$A$4:$CO$60,AK$100,FALSE),"-")</f>
        <v>-</v>
      </c>
      <c r="AL9" s="12" t="str">
        <f>IFERROR(VLOOKUP($A9,'All Running Order working doc'!$A$4:$CO$60,AL$100,FALSE),"-")</f>
        <v>-</v>
      </c>
      <c r="AM9" s="12" t="str">
        <f>IFERROR(VLOOKUP($A9,'All Running Order working doc'!$A$4:$CO$60,AM$100,FALSE),"-")</f>
        <v>-</v>
      </c>
      <c r="AN9" s="12" t="str">
        <f>IFERROR(VLOOKUP($A9,'All Running Order working doc'!$A$4:$CO$60,AN$100,FALSE),"-")</f>
        <v>-</v>
      </c>
      <c r="AO9" s="12" t="str">
        <f>IFERROR(VLOOKUP($A9,'All Running Order working doc'!$A$4:$CO$60,AO$100,FALSE),"-")</f>
        <v>-</v>
      </c>
      <c r="AP9" s="12" t="str">
        <f>IFERROR(VLOOKUP($A9,'All Running Order working doc'!$A$4:$CO$60,AP$100,FALSE),"-")</f>
        <v>-</v>
      </c>
      <c r="AQ9" s="12" t="str">
        <f>IFERROR(VLOOKUP($A9,'All Running Order working doc'!$A$4:$CO$60,AQ$100,FALSE),"-")</f>
        <v>-</v>
      </c>
      <c r="AR9" s="12" t="str">
        <f>IFERROR(VLOOKUP($A9,'All Running Order working doc'!$A$4:$CO$60,AR$100,FALSE),"-")</f>
        <v>-</v>
      </c>
      <c r="AS9" s="12" t="str">
        <f>IFERROR(VLOOKUP($A9,'All Running Order working doc'!$A$4:$CO$60,AS$100,FALSE),"-")</f>
        <v>-</v>
      </c>
      <c r="AT9" s="12" t="str">
        <f>IFERROR(VLOOKUP($A9,'All Running Order working doc'!$A$4:$CO$60,AT$100,FALSE),"-")</f>
        <v>-</v>
      </c>
      <c r="AU9" s="12" t="str">
        <f>IFERROR(VLOOKUP($A9,'All Running Order working doc'!$A$4:$CO$60,AU$100,FALSE),"-")</f>
        <v>-</v>
      </c>
      <c r="AV9" s="12" t="str">
        <f>IFERROR(VLOOKUP($A9,'All Running Order working doc'!$A$4:$CO$60,AV$100,FALSE),"-")</f>
        <v>-</v>
      </c>
      <c r="AW9" s="12" t="str">
        <f>IFERROR(VLOOKUP($A9,'All Running Order working doc'!$A$4:$CO$60,AW$100,FALSE),"-")</f>
        <v>-</v>
      </c>
      <c r="AX9" s="12" t="str">
        <f>IFERROR(VLOOKUP($A9,'All Running Order working doc'!$A$4:$CO$60,AX$100,FALSE),"-")</f>
        <v>-</v>
      </c>
      <c r="AY9" s="12" t="str">
        <f>IFERROR(VLOOKUP($A9,'All Running Order working doc'!$A$4:$CO$60,AY$100,FALSE),"-")</f>
        <v>-</v>
      </c>
      <c r="AZ9" s="12" t="str">
        <f>IFERROR(VLOOKUP($A9,'All Running Order working doc'!$A$4:$CO$60,AZ$100,FALSE),"-")</f>
        <v>-</v>
      </c>
      <c r="BA9" s="12" t="str">
        <f>IFERROR(VLOOKUP($A9,'All Running Order working doc'!$A$4:$CO$60,BA$100,FALSE),"-")</f>
        <v>-</v>
      </c>
      <c r="BB9" s="12" t="str">
        <f>IFERROR(VLOOKUP($A9,'All Running Order working doc'!$A$4:$CO$60,BB$100,FALSE),"-")</f>
        <v>-</v>
      </c>
      <c r="BC9" s="12" t="str">
        <f>IFERROR(VLOOKUP($A9,'All Running Order working doc'!$A$4:$CO$60,BC$100,FALSE),"-")</f>
        <v>-</v>
      </c>
      <c r="BD9" s="12" t="str">
        <f>IFERROR(VLOOKUP($A9,'All Running Order working doc'!$A$4:$CO$60,BD$100,FALSE),"-")</f>
        <v>-</v>
      </c>
      <c r="BE9" s="12" t="str">
        <f>IFERROR(VLOOKUP($A9,'All Running Order working doc'!$A$4:$CO$60,BE$100,FALSE),"-")</f>
        <v>-</v>
      </c>
      <c r="BF9" s="12" t="str">
        <f>IFERROR(VLOOKUP($A9,'All Running Order working doc'!$A$4:$CO$60,BF$100,FALSE),"-")</f>
        <v>-</v>
      </c>
      <c r="BG9" s="12" t="str">
        <f>IFERROR(VLOOKUP($A9,'All Running Order working doc'!$A$4:$CO$60,BG$100,FALSE),"-")</f>
        <v>-</v>
      </c>
      <c r="BH9" s="12" t="str">
        <f>IFERROR(VLOOKUP($A9,'All Running Order working doc'!$A$4:$CO$60,BH$100,FALSE),"-")</f>
        <v>-</v>
      </c>
      <c r="BI9" s="12" t="str">
        <f>IFERROR(VLOOKUP($A9,'All Running Order working doc'!$A$4:$CO$60,BI$100,FALSE),"-")</f>
        <v>-</v>
      </c>
      <c r="BJ9" s="12" t="str">
        <f>IFERROR(VLOOKUP($A9,'All Running Order working doc'!$A$4:$CO$60,BJ$100,FALSE),"-")</f>
        <v>-</v>
      </c>
      <c r="BK9" s="12" t="str">
        <f>IFERROR(VLOOKUP($A9,'All Running Order working doc'!$A$4:$CO$60,BK$100,FALSE),"-")</f>
        <v>-</v>
      </c>
      <c r="BL9" s="12" t="str">
        <f>IFERROR(VLOOKUP($A9,'All Running Order working doc'!$A$4:$CO$60,BL$100,FALSE),"-")</f>
        <v>-</v>
      </c>
      <c r="BM9" s="12" t="str">
        <f>IFERROR(VLOOKUP($A9,'All Running Order working doc'!$A$4:$CO$60,BM$100,FALSE),"-")</f>
        <v>-</v>
      </c>
      <c r="BN9" s="12" t="str">
        <f>IFERROR(VLOOKUP($A9,'All Running Order working doc'!$A$4:$CO$60,BN$100,FALSE),"-")</f>
        <v>-</v>
      </c>
      <c r="BO9" s="12" t="str">
        <f>IFERROR(VLOOKUP($A9,'All Running Order working doc'!$A$4:$CO$60,BO$100,FALSE),"-")</f>
        <v>-</v>
      </c>
      <c r="BP9" s="12" t="str">
        <f>IFERROR(VLOOKUP($A9,'All Running Order working doc'!$A$4:$CO$60,BP$100,FALSE),"-")</f>
        <v>-</v>
      </c>
      <c r="BQ9" s="12" t="str">
        <f>IFERROR(VLOOKUP($A9,'All Running Order working doc'!$A$4:$CO$60,BQ$100,FALSE),"-")</f>
        <v>-</v>
      </c>
      <c r="BR9" s="12" t="str">
        <f>IFERROR(VLOOKUP($A9,'All Running Order working doc'!$A$4:$CO$60,BR$100,FALSE),"-")</f>
        <v>-</v>
      </c>
      <c r="BS9" s="12" t="str">
        <f>IFERROR(VLOOKUP($A9,'All Running Order working doc'!$A$4:$CO$60,BS$100,FALSE),"-")</f>
        <v>-</v>
      </c>
      <c r="BT9" s="12" t="str">
        <f>IFERROR(VLOOKUP($A9,'All Running Order working doc'!$A$4:$CO$60,BT$100,FALSE),"-")</f>
        <v>-</v>
      </c>
      <c r="BU9" s="12" t="str">
        <f>IFERROR(VLOOKUP($A9,'All Running Order working doc'!$A$4:$CO$60,BU$100,FALSE),"-")</f>
        <v>-</v>
      </c>
      <c r="BV9" s="12" t="str">
        <f>IFERROR(VLOOKUP($A9,'All Running Order working doc'!$A$4:$CO$60,BV$100,FALSE),"-")</f>
        <v>-</v>
      </c>
      <c r="BW9" s="12" t="str">
        <f>IFERROR(VLOOKUP($A9,'All Running Order working doc'!$A$4:$CO$60,BW$100,FALSE),"-")</f>
        <v>-</v>
      </c>
      <c r="BX9" s="12" t="str">
        <f>IFERROR(VLOOKUP($A9,'All Running Order working doc'!$A$4:$CO$60,BX$100,FALSE),"-")</f>
        <v>-</v>
      </c>
      <c r="BY9" s="12" t="str">
        <f>IFERROR(VLOOKUP($A9,'All Running Order working doc'!$A$4:$CO$60,BY$100,FALSE),"-")</f>
        <v>-</v>
      </c>
      <c r="BZ9" s="12" t="str">
        <f>IFERROR(VLOOKUP($A9,'All Running Order working doc'!$A$4:$CO$60,BZ$100,FALSE),"-")</f>
        <v>-</v>
      </c>
      <c r="CA9" s="12" t="str">
        <f>IFERROR(VLOOKUP($A9,'All Running Order working doc'!$A$4:$CO$60,CA$100,FALSE),"-")</f>
        <v>-</v>
      </c>
      <c r="CB9" s="12" t="str">
        <f>IFERROR(VLOOKUP($A9,'All Running Order working doc'!$A$4:$CO$60,CB$100,FALSE),"-")</f>
        <v>-</v>
      </c>
      <c r="CC9" s="12" t="str">
        <f>IFERROR(VLOOKUP($A9,'All Running Order working doc'!$A$4:$CO$60,CC$100,FALSE),"-")</f>
        <v>-</v>
      </c>
      <c r="CD9" s="12" t="str">
        <f>IFERROR(VLOOKUP($A9,'All Running Order working doc'!$A$4:$CO$60,CD$100,FALSE),"-")</f>
        <v>-</v>
      </c>
      <c r="CE9" s="12" t="str">
        <f>IFERROR(VLOOKUP($A9,'All Running Order working doc'!$A$4:$CO$60,CE$100,FALSE),"-")</f>
        <v>-</v>
      </c>
      <c r="CF9" s="12" t="str">
        <f>IFERROR(VLOOKUP($A9,'All Running Order working doc'!$A$4:$CO$60,CF$100,FALSE),"-")</f>
        <v>-</v>
      </c>
      <c r="CG9" s="12" t="str">
        <f>IFERROR(VLOOKUP($A9,'All Running Order working doc'!$A$4:$CO$60,CG$100,FALSE),"-")</f>
        <v>-</v>
      </c>
      <c r="CH9" s="12" t="str">
        <f>IFERROR(VLOOKUP($A9,'All Running Order working doc'!$A$4:$CO$60,CH$100,FALSE),"-")</f>
        <v>-</v>
      </c>
      <c r="CI9" s="12" t="str">
        <f>IFERROR(VLOOKUP($A9,'All Running Order working doc'!$A$4:$CO$60,CI$100,FALSE),"-")</f>
        <v>-</v>
      </c>
      <c r="CJ9" s="12" t="str">
        <f>IFERROR(VLOOKUP($A9,'All Running Order working doc'!$A$4:$CO$60,CJ$100,FALSE),"-")</f>
        <v>-</v>
      </c>
      <c r="CK9" s="12" t="str">
        <f>IFERROR(VLOOKUP($A9,'All Running Order working doc'!$A$4:$CO$60,CK$100,FALSE),"-")</f>
        <v>-</v>
      </c>
      <c r="CL9" s="12" t="str">
        <f>IFERROR(VLOOKUP($A9,'All Running Order working doc'!$A$4:$CO$60,CL$100,FALSE),"-")</f>
        <v>-</v>
      </c>
      <c r="CM9" s="12" t="str">
        <f>IFERROR(VLOOKUP($A9,'All Running Order working doc'!$A$4:$CO$60,CM$100,FALSE),"-")</f>
        <v>-</v>
      </c>
      <c r="CN9" s="12" t="str">
        <f>IFERROR(VLOOKUP($A9,'All Running Order working doc'!$A$4:$CO$60,CN$100,FALSE),"-")</f>
        <v>-</v>
      </c>
      <c r="CQ9" s="3">
        <v>6</v>
      </c>
    </row>
    <row r="10" spans="1:95" x14ac:dyDescent="0.3">
      <c r="A10" s="3" t="str">
        <f>CONCATENATE(Constants!$B$4,CQ10,)</f>
        <v>Blue IRS7</v>
      </c>
      <c r="B10" s="12" t="str">
        <f>IFERROR(VLOOKUP($A10,'All Running Order working doc'!$A$4:$CO$60,B$100,FALSE),"-")</f>
        <v>-</v>
      </c>
      <c r="C10" s="12" t="str">
        <f>IFERROR(VLOOKUP($A10,'All Running Order working doc'!$A$4:$CO$60,C$100,FALSE),"-")</f>
        <v>-</v>
      </c>
      <c r="D10" s="12" t="str">
        <f>IFERROR(VLOOKUP($A10,'All Running Order working doc'!$A$4:$CO$60,D$100,FALSE),"-")</f>
        <v>-</v>
      </c>
      <c r="E10" s="12" t="str">
        <f>IFERROR(VLOOKUP($A10,'All Running Order working doc'!$A$4:$CO$60,E$100,FALSE),"-")</f>
        <v>-</v>
      </c>
      <c r="F10" s="12" t="str">
        <f>IFERROR(VLOOKUP($A10,'All Running Order working doc'!$A$4:$CO$60,F$100,FALSE),"-")</f>
        <v>-</v>
      </c>
      <c r="G10" s="12" t="str">
        <f>IFERROR(VLOOKUP($A10,'All Running Order working doc'!$A$4:$CO$60,G$100,FALSE),"-")</f>
        <v>-</v>
      </c>
      <c r="H10" s="12" t="str">
        <f>IFERROR(VLOOKUP($A10,'All Running Order working doc'!$A$4:$CO$60,H$100,FALSE),"-")</f>
        <v>-</v>
      </c>
      <c r="I10" s="12" t="str">
        <f>IFERROR(VLOOKUP($A10,'All Running Order working doc'!$A$4:$CO$60,I$100,FALSE),"-")</f>
        <v>-</v>
      </c>
      <c r="J10" s="12" t="str">
        <f>IFERROR(VLOOKUP($A10,'All Running Order working doc'!$A$4:$CO$60,J$100,FALSE),"-")</f>
        <v>-</v>
      </c>
      <c r="K10" s="12" t="str">
        <f>IFERROR(VLOOKUP($A10,'All Running Order working doc'!$A$4:$CO$60,K$100,FALSE),"-")</f>
        <v>-</v>
      </c>
      <c r="L10" s="12" t="str">
        <f>IFERROR(VLOOKUP($A10,'All Running Order working doc'!$A$4:$CO$60,L$100,FALSE),"-")</f>
        <v>-</v>
      </c>
      <c r="M10" s="12" t="str">
        <f>IFERROR(VLOOKUP($A10,'All Running Order working doc'!$A$4:$CO$60,M$100,FALSE),"-")</f>
        <v>-</v>
      </c>
      <c r="N10" s="12" t="str">
        <f>IFERROR(VLOOKUP($A10,'All Running Order working doc'!$A$4:$CO$60,N$100,FALSE),"-")</f>
        <v>-</v>
      </c>
      <c r="O10" s="12" t="str">
        <f>IFERROR(VLOOKUP($A10,'All Running Order working doc'!$A$4:$CO$60,O$100,FALSE),"-")</f>
        <v>-</v>
      </c>
      <c r="P10" s="12" t="str">
        <f>IFERROR(VLOOKUP($A10,'All Running Order working doc'!$A$4:$CO$60,P$100,FALSE),"-")</f>
        <v>-</v>
      </c>
      <c r="Q10" s="12" t="str">
        <f>IFERROR(VLOOKUP($A10,'All Running Order working doc'!$A$4:$CO$60,Q$100,FALSE),"-")</f>
        <v>-</v>
      </c>
      <c r="R10" s="12" t="str">
        <f>IFERROR(VLOOKUP($A10,'All Running Order working doc'!$A$4:$CO$60,R$100,FALSE),"-")</f>
        <v>-</v>
      </c>
      <c r="S10" s="12" t="str">
        <f>IFERROR(VLOOKUP($A10,'All Running Order working doc'!$A$4:$CO$60,S$100,FALSE),"-")</f>
        <v>-</v>
      </c>
      <c r="T10" s="12" t="str">
        <f>IFERROR(VLOOKUP($A10,'All Running Order working doc'!$A$4:$CO$60,T$100,FALSE),"-")</f>
        <v>-</v>
      </c>
      <c r="U10" s="12" t="str">
        <f>IFERROR(VLOOKUP($A10,'All Running Order working doc'!$A$4:$CO$60,U$100,FALSE),"-")</f>
        <v>-</v>
      </c>
      <c r="V10" s="12" t="str">
        <f>IFERROR(VLOOKUP($A10,'All Running Order working doc'!$A$4:$CO$60,V$100,FALSE),"-")</f>
        <v>-</v>
      </c>
      <c r="W10" s="12" t="str">
        <f>IFERROR(VLOOKUP($A10,'All Running Order working doc'!$A$4:$CO$60,W$100,FALSE),"-")</f>
        <v>-</v>
      </c>
      <c r="X10" s="12" t="str">
        <f>IFERROR(VLOOKUP($A10,'All Running Order working doc'!$A$4:$CO$60,X$100,FALSE),"-")</f>
        <v>-</v>
      </c>
      <c r="Y10" s="12" t="str">
        <f>IFERROR(VLOOKUP($A10,'All Running Order working doc'!$A$4:$CO$60,Y$100,FALSE),"-")</f>
        <v>-</v>
      </c>
      <c r="Z10" s="12" t="str">
        <f>IFERROR(VLOOKUP($A10,'All Running Order working doc'!$A$4:$CO$60,Z$100,FALSE),"-")</f>
        <v>-</v>
      </c>
      <c r="AA10" s="12" t="str">
        <f>IFERROR(VLOOKUP($A10,'All Running Order working doc'!$A$4:$CO$60,AA$100,FALSE),"-")</f>
        <v>-</v>
      </c>
      <c r="AB10" s="12" t="str">
        <f>IFERROR(VLOOKUP($A10,'All Running Order working doc'!$A$4:$CO$60,AB$100,FALSE),"-")</f>
        <v>-</v>
      </c>
      <c r="AC10" s="12" t="str">
        <f>IFERROR(VLOOKUP($A10,'All Running Order working doc'!$A$4:$CO$60,AC$100,FALSE),"-")</f>
        <v>-</v>
      </c>
      <c r="AD10" s="12" t="str">
        <f>IFERROR(VLOOKUP($A10,'All Running Order working doc'!$A$4:$CO$60,AD$100,FALSE),"-")</f>
        <v>-</v>
      </c>
      <c r="AE10" s="12" t="str">
        <f>IFERROR(VLOOKUP($A10,'All Running Order working doc'!$A$4:$CO$60,AE$100,FALSE),"-")</f>
        <v>-</v>
      </c>
      <c r="AF10" s="12" t="str">
        <f>IFERROR(VLOOKUP($A10,'All Running Order working doc'!$A$4:$CO$60,AF$100,FALSE),"-")</f>
        <v>-</v>
      </c>
      <c r="AG10" s="12" t="str">
        <f>IFERROR(VLOOKUP($A10,'All Running Order working doc'!$A$4:$CO$60,AG$100,FALSE),"-")</f>
        <v>-</v>
      </c>
      <c r="AH10" s="12" t="str">
        <f>IFERROR(VLOOKUP($A10,'All Running Order working doc'!$A$4:$CO$60,AH$100,FALSE),"-")</f>
        <v>-</v>
      </c>
      <c r="AI10" s="12" t="str">
        <f>IFERROR(VLOOKUP($A10,'All Running Order working doc'!$A$4:$CO$60,AI$100,FALSE),"-")</f>
        <v>-</v>
      </c>
      <c r="AJ10" s="12" t="str">
        <f>IFERROR(VLOOKUP($A10,'All Running Order working doc'!$A$4:$CO$60,AJ$100,FALSE),"-")</f>
        <v>-</v>
      </c>
      <c r="AK10" s="12" t="str">
        <f>IFERROR(VLOOKUP($A10,'All Running Order working doc'!$A$4:$CO$60,AK$100,FALSE),"-")</f>
        <v>-</v>
      </c>
      <c r="AL10" s="12" t="str">
        <f>IFERROR(VLOOKUP($A10,'All Running Order working doc'!$A$4:$CO$60,AL$100,FALSE),"-")</f>
        <v>-</v>
      </c>
      <c r="AM10" s="12" t="str">
        <f>IFERROR(VLOOKUP($A10,'All Running Order working doc'!$A$4:$CO$60,AM$100,FALSE),"-")</f>
        <v>-</v>
      </c>
      <c r="AN10" s="12" t="str">
        <f>IFERROR(VLOOKUP($A10,'All Running Order working doc'!$A$4:$CO$60,AN$100,FALSE),"-")</f>
        <v>-</v>
      </c>
      <c r="AO10" s="12" t="str">
        <f>IFERROR(VLOOKUP($A10,'All Running Order working doc'!$A$4:$CO$60,AO$100,FALSE),"-")</f>
        <v>-</v>
      </c>
      <c r="AP10" s="12" t="str">
        <f>IFERROR(VLOOKUP($A10,'All Running Order working doc'!$A$4:$CO$60,AP$100,FALSE),"-")</f>
        <v>-</v>
      </c>
      <c r="AQ10" s="12" t="str">
        <f>IFERROR(VLOOKUP($A10,'All Running Order working doc'!$A$4:$CO$60,AQ$100,FALSE),"-")</f>
        <v>-</v>
      </c>
      <c r="AR10" s="12" t="str">
        <f>IFERROR(VLOOKUP($A10,'All Running Order working doc'!$A$4:$CO$60,AR$100,FALSE),"-")</f>
        <v>-</v>
      </c>
      <c r="AS10" s="12" t="str">
        <f>IFERROR(VLOOKUP($A10,'All Running Order working doc'!$A$4:$CO$60,AS$100,FALSE),"-")</f>
        <v>-</v>
      </c>
      <c r="AT10" s="12" t="str">
        <f>IFERROR(VLOOKUP($A10,'All Running Order working doc'!$A$4:$CO$60,AT$100,FALSE),"-")</f>
        <v>-</v>
      </c>
      <c r="AU10" s="12" t="str">
        <f>IFERROR(VLOOKUP($A10,'All Running Order working doc'!$A$4:$CO$60,AU$100,FALSE),"-")</f>
        <v>-</v>
      </c>
      <c r="AV10" s="12" t="str">
        <f>IFERROR(VLOOKUP($A10,'All Running Order working doc'!$A$4:$CO$60,AV$100,FALSE),"-")</f>
        <v>-</v>
      </c>
      <c r="AW10" s="12" t="str">
        <f>IFERROR(VLOOKUP($A10,'All Running Order working doc'!$A$4:$CO$60,AW$100,FALSE),"-")</f>
        <v>-</v>
      </c>
      <c r="AX10" s="12" t="str">
        <f>IFERROR(VLOOKUP($A10,'All Running Order working doc'!$A$4:$CO$60,AX$100,FALSE),"-")</f>
        <v>-</v>
      </c>
      <c r="AY10" s="12" t="str">
        <f>IFERROR(VLOOKUP($A10,'All Running Order working doc'!$A$4:$CO$60,AY$100,FALSE),"-")</f>
        <v>-</v>
      </c>
      <c r="AZ10" s="12" t="str">
        <f>IFERROR(VLOOKUP($A10,'All Running Order working doc'!$A$4:$CO$60,AZ$100,FALSE),"-")</f>
        <v>-</v>
      </c>
      <c r="BA10" s="12" t="str">
        <f>IFERROR(VLOOKUP($A10,'All Running Order working doc'!$A$4:$CO$60,BA$100,FALSE),"-")</f>
        <v>-</v>
      </c>
      <c r="BB10" s="12" t="str">
        <f>IFERROR(VLOOKUP($A10,'All Running Order working doc'!$A$4:$CO$60,BB$100,FALSE),"-")</f>
        <v>-</v>
      </c>
      <c r="BC10" s="12" t="str">
        <f>IFERROR(VLOOKUP($A10,'All Running Order working doc'!$A$4:$CO$60,BC$100,FALSE),"-")</f>
        <v>-</v>
      </c>
      <c r="BD10" s="12" t="str">
        <f>IFERROR(VLOOKUP($A10,'All Running Order working doc'!$A$4:$CO$60,BD$100,FALSE),"-")</f>
        <v>-</v>
      </c>
      <c r="BE10" s="12" t="str">
        <f>IFERROR(VLOOKUP($A10,'All Running Order working doc'!$A$4:$CO$60,BE$100,FALSE),"-")</f>
        <v>-</v>
      </c>
      <c r="BF10" s="12" t="str">
        <f>IFERROR(VLOOKUP($A10,'All Running Order working doc'!$A$4:$CO$60,BF$100,FALSE),"-")</f>
        <v>-</v>
      </c>
      <c r="BG10" s="12" t="str">
        <f>IFERROR(VLOOKUP($A10,'All Running Order working doc'!$A$4:$CO$60,BG$100,FALSE),"-")</f>
        <v>-</v>
      </c>
      <c r="BH10" s="12" t="str">
        <f>IFERROR(VLOOKUP($A10,'All Running Order working doc'!$A$4:$CO$60,BH$100,FALSE),"-")</f>
        <v>-</v>
      </c>
      <c r="BI10" s="12" t="str">
        <f>IFERROR(VLOOKUP($A10,'All Running Order working doc'!$A$4:$CO$60,BI$100,FALSE),"-")</f>
        <v>-</v>
      </c>
      <c r="BJ10" s="12" t="str">
        <f>IFERROR(VLOOKUP($A10,'All Running Order working doc'!$A$4:$CO$60,BJ$100,FALSE),"-")</f>
        <v>-</v>
      </c>
      <c r="BK10" s="12" t="str">
        <f>IFERROR(VLOOKUP($A10,'All Running Order working doc'!$A$4:$CO$60,BK$100,FALSE),"-")</f>
        <v>-</v>
      </c>
      <c r="BL10" s="12" t="str">
        <f>IFERROR(VLOOKUP($A10,'All Running Order working doc'!$A$4:$CO$60,BL$100,FALSE),"-")</f>
        <v>-</v>
      </c>
      <c r="BM10" s="12" t="str">
        <f>IFERROR(VLOOKUP($A10,'All Running Order working doc'!$A$4:$CO$60,BM$100,FALSE),"-")</f>
        <v>-</v>
      </c>
      <c r="BN10" s="12" t="str">
        <f>IFERROR(VLOOKUP($A10,'All Running Order working doc'!$A$4:$CO$60,BN$100,FALSE),"-")</f>
        <v>-</v>
      </c>
      <c r="BO10" s="12" t="str">
        <f>IFERROR(VLOOKUP($A10,'All Running Order working doc'!$A$4:$CO$60,BO$100,FALSE),"-")</f>
        <v>-</v>
      </c>
      <c r="BP10" s="12" t="str">
        <f>IFERROR(VLOOKUP($A10,'All Running Order working doc'!$A$4:$CO$60,BP$100,FALSE),"-")</f>
        <v>-</v>
      </c>
      <c r="BQ10" s="12" t="str">
        <f>IFERROR(VLOOKUP($A10,'All Running Order working doc'!$A$4:$CO$60,BQ$100,FALSE),"-")</f>
        <v>-</v>
      </c>
      <c r="BR10" s="12" t="str">
        <f>IFERROR(VLOOKUP($A10,'All Running Order working doc'!$A$4:$CO$60,BR$100,FALSE),"-")</f>
        <v>-</v>
      </c>
      <c r="BS10" s="12" t="str">
        <f>IFERROR(VLOOKUP($A10,'All Running Order working doc'!$A$4:$CO$60,BS$100,FALSE),"-")</f>
        <v>-</v>
      </c>
      <c r="BT10" s="12" t="str">
        <f>IFERROR(VLOOKUP($A10,'All Running Order working doc'!$A$4:$CO$60,BT$100,FALSE),"-")</f>
        <v>-</v>
      </c>
      <c r="BU10" s="12" t="str">
        <f>IFERROR(VLOOKUP($A10,'All Running Order working doc'!$A$4:$CO$60,BU$100,FALSE),"-")</f>
        <v>-</v>
      </c>
      <c r="BV10" s="12" t="str">
        <f>IFERROR(VLOOKUP($A10,'All Running Order working doc'!$A$4:$CO$60,BV$100,FALSE),"-")</f>
        <v>-</v>
      </c>
      <c r="BW10" s="12" t="str">
        <f>IFERROR(VLOOKUP($A10,'All Running Order working doc'!$A$4:$CO$60,BW$100,FALSE),"-")</f>
        <v>-</v>
      </c>
      <c r="BX10" s="12" t="str">
        <f>IFERROR(VLOOKUP($A10,'All Running Order working doc'!$A$4:$CO$60,BX$100,FALSE),"-")</f>
        <v>-</v>
      </c>
      <c r="BY10" s="12" t="str">
        <f>IFERROR(VLOOKUP($A10,'All Running Order working doc'!$A$4:$CO$60,BY$100,FALSE),"-")</f>
        <v>-</v>
      </c>
      <c r="BZ10" s="12" t="str">
        <f>IFERROR(VLOOKUP($A10,'All Running Order working doc'!$A$4:$CO$60,BZ$100,FALSE),"-")</f>
        <v>-</v>
      </c>
      <c r="CA10" s="12" t="str">
        <f>IFERROR(VLOOKUP($A10,'All Running Order working doc'!$A$4:$CO$60,CA$100,FALSE),"-")</f>
        <v>-</v>
      </c>
      <c r="CB10" s="12" t="str">
        <f>IFERROR(VLOOKUP($A10,'All Running Order working doc'!$A$4:$CO$60,CB$100,FALSE),"-")</f>
        <v>-</v>
      </c>
      <c r="CC10" s="12" t="str">
        <f>IFERROR(VLOOKUP($A10,'All Running Order working doc'!$A$4:$CO$60,CC$100,FALSE),"-")</f>
        <v>-</v>
      </c>
      <c r="CD10" s="12" t="str">
        <f>IFERROR(VLOOKUP($A10,'All Running Order working doc'!$A$4:$CO$60,CD$100,FALSE),"-")</f>
        <v>-</v>
      </c>
      <c r="CE10" s="12" t="str">
        <f>IFERROR(VLOOKUP($A10,'All Running Order working doc'!$A$4:$CO$60,CE$100,FALSE),"-")</f>
        <v>-</v>
      </c>
      <c r="CF10" s="12" t="str">
        <f>IFERROR(VLOOKUP($A10,'All Running Order working doc'!$A$4:$CO$60,CF$100,FALSE),"-")</f>
        <v>-</v>
      </c>
      <c r="CG10" s="12" t="str">
        <f>IFERROR(VLOOKUP($A10,'All Running Order working doc'!$A$4:$CO$60,CG$100,FALSE),"-")</f>
        <v>-</v>
      </c>
      <c r="CH10" s="12" t="str">
        <f>IFERROR(VLOOKUP($A10,'All Running Order working doc'!$A$4:$CO$60,CH$100,FALSE),"-")</f>
        <v>-</v>
      </c>
      <c r="CI10" s="12" t="str">
        <f>IFERROR(VLOOKUP($A10,'All Running Order working doc'!$A$4:$CO$60,CI$100,FALSE),"-")</f>
        <v>-</v>
      </c>
      <c r="CJ10" s="12" t="str">
        <f>IFERROR(VLOOKUP($A10,'All Running Order working doc'!$A$4:$CO$60,CJ$100,FALSE),"-")</f>
        <v>-</v>
      </c>
      <c r="CK10" s="12" t="str">
        <f>IFERROR(VLOOKUP($A10,'All Running Order working doc'!$A$4:$CO$60,CK$100,FALSE),"-")</f>
        <v>-</v>
      </c>
      <c r="CL10" s="12" t="str">
        <f>IFERROR(VLOOKUP($A10,'All Running Order working doc'!$A$4:$CO$60,CL$100,FALSE),"-")</f>
        <v>-</v>
      </c>
      <c r="CM10" s="12" t="str">
        <f>IFERROR(VLOOKUP($A10,'All Running Order working doc'!$A$4:$CO$60,CM$100,FALSE),"-")</f>
        <v>-</v>
      </c>
      <c r="CN10" s="12" t="str">
        <f>IFERROR(VLOOKUP($A10,'All Running Order working doc'!$A$4:$CO$60,CN$100,FALSE),"-")</f>
        <v>-</v>
      </c>
      <c r="CQ10" s="3">
        <v>7</v>
      </c>
    </row>
    <row r="11" spans="1:95" x14ac:dyDescent="0.3">
      <c r="A11" s="3" t="str">
        <f>CONCATENATE(Constants!$B$4,CQ11,)</f>
        <v>Blue IRS8</v>
      </c>
      <c r="B11" s="12" t="str">
        <f>IFERROR(VLOOKUP($A11,'All Running Order working doc'!$A$4:$CO$60,B$100,FALSE),"-")</f>
        <v>-</v>
      </c>
      <c r="C11" s="12" t="str">
        <f>IFERROR(VLOOKUP($A11,'All Running Order working doc'!$A$4:$CO$60,C$100,FALSE),"-")</f>
        <v>-</v>
      </c>
      <c r="D11" s="12" t="str">
        <f>IFERROR(VLOOKUP($A11,'All Running Order working doc'!$A$4:$CO$60,D$100,FALSE),"-")</f>
        <v>-</v>
      </c>
      <c r="E11" s="12" t="str">
        <f>IFERROR(VLOOKUP($A11,'All Running Order working doc'!$A$4:$CO$60,E$100,FALSE),"-")</f>
        <v>-</v>
      </c>
      <c r="F11" s="12" t="str">
        <f>IFERROR(VLOOKUP($A11,'All Running Order working doc'!$A$4:$CO$60,F$100,FALSE),"-")</f>
        <v>-</v>
      </c>
      <c r="G11" s="12" t="str">
        <f>IFERROR(VLOOKUP($A11,'All Running Order working doc'!$A$4:$CO$60,G$100,FALSE),"-")</f>
        <v>-</v>
      </c>
      <c r="H11" s="12" t="str">
        <f>IFERROR(VLOOKUP($A11,'All Running Order working doc'!$A$4:$CO$60,H$100,FALSE),"-")</f>
        <v>-</v>
      </c>
      <c r="I11" s="12" t="str">
        <f>IFERROR(VLOOKUP($A11,'All Running Order working doc'!$A$4:$CO$60,I$100,FALSE),"-")</f>
        <v>-</v>
      </c>
      <c r="J11" s="12" t="str">
        <f>IFERROR(VLOOKUP($A11,'All Running Order working doc'!$A$4:$CO$60,J$100,FALSE),"-")</f>
        <v>-</v>
      </c>
      <c r="K11" s="12" t="str">
        <f>IFERROR(VLOOKUP($A11,'All Running Order working doc'!$A$4:$CO$60,K$100,FALSE),"-")</f>
        <v>-</v>
      </c>
      <c r="L11" s="12" t="str">
        <f>IFERROR(VLOOKUP($A11,'All Running Order working doc'!$A$4:$CO$60,L$100,FALSE),"-")</f>
        <v>-</v>
      </c>
      <c r="M11" s="12" t="str">
        <f>IFERROR(VLOOKUP($A11,'All Running Order working doc'!$A$4:$CO$60,M$100,FALSE),"-")</f>
        <v>-</v>
      </c>
      <c r="N11" s="12" t="str">
        <f>IFERROR(VLOOKUP($A11,'All Running Order working doc'!$A$4:$CO$60,N$100,FALSE),"-")</f>
        <v>-</v>
      </c>
      <c r="O11" s="12" t="str">
        <f>IFERROR(VLOOKUP($A11,'All Running Order working doc'!$A$4:$CO$60,O$100,FALSE),"-")</f>
        <v>-</v>
      </c>
      <c r="P11" s="12" t="str">
        <f>IFERROR(VLOOKUP($A11,'All Running Order working doc'!$A$4:$CO$60,P$100,FALSE),"-")</f>
        <v>-</v>
      </c>
      <c r="Q11" s="12" t="str">
        <f>IFERROR(VLOOKUP($A11,'All Running Order working doc'!$A$4:$CO$60,Q$100,FALSE),"-")</f>
        <v>-</v>
      </c>
      <c r="R11" s="12" t="str">
        <f>IFERROR(VLOOKUP($A11,'All Running Order working doc'!$A$4:$CO$60,R$100,FALSE),"-")</f>
        <v>-</v>
      </c>
      <c r="S11" s="12" t="str">
        <f>IFERROR(VLOOKUP($A11,'All Running Order working doc'!$A$4:$CO$60,S$100,FALSE),"-")</f>
        <v>-</v>
      </c>
      <c r="T11" s="12" t="str">
        <f>IFERROR(VLOOKUP($A11,'All Running Order working doc'!$A$4:$CO$60,T$100,FALSE),"-")</f>
        <v>-</v>
      </c>
      <c r="U11" s="12" t="str">
        <f>IFERROR(VLOOKUP($A11,'All Running Order working doc'!$A$4:$CO$60,U$100,FALSE),"-")</f>
        <v>-</v>
      </c>
      <c r="V11" s="12" t="str">
        <f>IFERROR(VLOOKUP($A11,'All Running Order working doc'!$A$4:$CO$60,V$100,FALSE),"-")</f>
        <v>-</v>
      </c>
      <c r="W11" s="12" t="str">
        <f>IFERROR(VLOOKUP($A11,'All Running Order working doc'!$A$4:$CO$60,W$100,FALSE),"-")</f>
        <v>-</v>
      </c>
      <c r="X11" s="12" t="str">
        <f>IFERROR(VLOOKUP($A11,'All Running Order working doc'!$A$4:$CO$60,X$100,FALSE),"-")</f>
        <v>-</v>
      </c>
      <c r="Y11" s="12" t="str">
        <f>IFERROR(VLOOKUP($A11,'All Running Order working doc'!$A$4:$CO$60,Y$100,FALSE),"-")</f>
        <v>-</v>
      </c>
      <c r="Z11" s="12" t="str">
        <f>IFERROR(VLOOKUP($A11,'All Running Order working doc'!$A$4:$CO$60,Z$100,FALSE),"-")</f>
        <v>-</v>
      </c>
      <c r="AA11" s="12" t="str">
        <f>IFERROR(VLOOKUP($A11,'All Running Order working doc'!$A$4:$CO$60,AA$100,FALSE),"-")</f>
        <v>-</v>
      </c>
      <c r="AB11" s="12" t="str">
        <f>IFERROR(VLOOKUP($A11,'All Running Order working doc'!$A$4:$CO$60,AB$100,FALSE),"-")</f>
        <v>-</v>
      </c>
      <c r="AC11" s="12" t="str">
        <f>IFERROR(VLOOKUP($A11,'All Running Order working doc'!$A$4:$CO$60,AC$100,FALSE),"-")</f>
        <v>-</v>
      </c>
      <c r="AD11" s="12" t="str">
        <f>IFERROR(VLOOKUP($A11,'All Running Order working doc'!$A$4:$CO$60,AD$100,FALSE),"-")</f>
        <v>-</v>
      </c>
      <c r="AE11" s="12" t="str">
        <f>IFERROR(VLOOKUP($A11,'All Running Order working doc'!$A$4:$CO$60,AE$100,FALSE),"-")</f>
        <v>-</v>
      </c>
      <c r="AF11" s="12" t="str">
        <f>IFERROR(VLOOKUP($A11,'All Running Order working doc'!$A$4:$CO$60,AF$100,FALSE),"-")</f>
        <v>-</v>
      </c>
      <c r="AG11" s="12" t="str">
        <f>IFERROR(VLOOKUP($A11,'All Running Order working doc'!$A$4:$CO$60,AG$100,FALSE),"-")</f>
        <v>-</v>
      </c>
      <c r="AH11" s="12" t="str">
        <f>IFERROR(VLOOKUP($A11,'All Running Order working doc'!$A$4:$CO$60,AH$100,FALSE),"-")</f>
        <v>-</v>
      </c>
      <c r="AI11" s="12" t="str">
        <f>IFERROR(VLOOKUP($A11,'All Running Order working doc'!$A$4:$CO$60,AI$100,FALSE),"-")</f>
        <v>-</v>
      </c>
      <c r="AJ11" s="12" t="str">
        <f>IFERROR(VLOOKUP($A11,'All Running Order working doc'!$A$4:$CO$60,AJ$100,FALSE),"-")</f>
        <v>-</v>
      </c>
      <c r="AK11" s="12" t="str">
        <f>IFERROR(VLOOKUP($A11,'All Running Order working doc'!$A$4:$CO$60,AK$100,FALSE),"-")</f>
        <v>-</v>
      </c>
      <c r="AL11" s="12" t="str">
        <f>IFERROR(VLOOKUP($A11,'All Running Order working doc'!$A$4:$CO$60,AL$100,FALSE),"-")</f>
        <v>-</v>
      </c>
      <c r="AM11" s="12" t="str">
        <f>IFERROR(VLOOKUP($A11,'All Running Order working doc'!$A$4:$CO$60,AM$100,FALSE),"-")</f>
        <v>-</v>
      </c>
      <c r="AN11" s="12" t="str">
        <f>IFERROR(VLOOKUP($A11,'All Running Order working doc'!$A$4:$CO$60,AN$100,FALSE),"-")</f>
        <v>-</v>
      </c>
      <c r="AO11" s="12" t="str">
        <f>IFERROR(VLOOKUP($A11,'All Running Order working doc'!$A$4:$CO$60,AO$100,FALSE),"-")</f>
        <v>-</v>
      </c>
      <c r="AP11" s="12" t="str">
        <f>IFERROR(VLOOKUP($A11,'All Running Order working doc'!$A$4:$CO$60,AP$100,FALSE),"-")</f>
        <v>-</v>
      </c>
      <c r="AQ11" s="12" t="str">
        <f>IFERROR(VLOOKUP($A11,'All Running Order working doc'!$A$4:$CO$60,AQ$100,FALSE),"-")</f>
        <v>-</v>
      </c>
      <c r="AR11" s="12" t="str">
        <f>IFERROR(VLOOKUP($A11,'All Running Order working doc'!$A$4:$CO$60,AR$100,FALSE),"-")</f>
        <v>-</v>
      </c>
      <c r="AS11" s="12" t="str">
        <f>IFERROR(VLOOKUP($A11,'All Running Order working doc'!$A$4:$CO$60,AS$100,FALSE),"-")</f>
        <v>-</v>
      </c>
      <c r="AT11" s="12" t="str">
        <f>IFERROR(VLOOKUP($A11,'All Running Order working doc'!$A$4:$CO$60,AT$100,FALSE),"-")</f>
        <v>-</v>
      </c>
      <c r="AU11" s="12" t="str">
        <f>IFERROR(VLOOKUP($A11,'All Running Order working doc'!$A$4:$CO$60,AU$100,FALSE),"-")</f>
        <v>-</v>
      </c>
      <c r="AV11" s="12" t="str">
        <f>IFERROR(VLOOKUP($A11,'All Running Order working doc'!$A$4:$CO$60,AV$100,FALSE),"-")</f>
        <v>-</v>
      </c>
      <c r="AW11" s="12" t="str">
        <f>IFERROR(VLOOKUP($A11,'All Running Order working doc'!$A$4:$CO$60,AW$100,FALSE),"-")</f>
        <v>-</v>
      </c>
      <c r="AX11" s="12" t="str">
        <f>IFERROR(VLOOKUP($A11,'All Running Order working doc'!$A$4:$CO$60,AX$100,FALSE),"-")</f>
        <v>-</v>
      </c>
      <c r="AY11" s="12" t="str">
        <f>IFERROR(VLOOKUP($A11,'All Running Order working doc'!$A$4:$CO$60,AY$100,FALSE),"-")</f>
        <v>-</v>
      </c>
      <c r="AZ11" s="12" t="str">
        <f>IFERROR(VLOOKUP($A11,'All Running Order working doc'!$A$4:$CO$60,AZ$100,FALSE),"-")</f>
        <v>-</v>
      </c>
      <c r="BA11" s="12" t="str">
        <f>IFERROR(VLOOKUP($A11,'All Running Order working doc'!$A$4:$CO$60,BA$100,FALSE),"-")</f>
        <v>-</v>
      </c>
      <c r="BB11" s="12" t="str">
        <f>IFERROR(VLOOKUP($A11,'All Running Order working doc'!$A$4:$CO$60,BB$100,FALSE),"-")</f>
        <v>-</v>
      </c>
      <c r="BC11" s="12" t="str">
        <f>IFERROR(VLOOKUP($A11,'All Running Order working doc'!$A$4:$CO$60,BC$100,FALSE),"-")</f>
        <v>-</v>
      </c>
      <c r="BD11" s="12" t="str">
        <f>IFERROR(VLOOKUP($A11,'All Running Order working doc'!$A$4:$CO$60,BD$100,FALSE),"-")</f>
        <v>-</v>
      </c>
      <c r="BE11" s="12" t="str">
        <f>IFERROR(VLOOKUP($A11,'All Running Order working doc'!$A$4:$CO$60,BE$100,FALSE),"-")</f>
        <v>-</v>
      </c>
      <c r="BF11" s="12" t="str">
        <f>IFERROR(VLOOKUP($A11,'All Running Order working doc'!$A$4:$CO$60,BF$100,FALSE),"-")</f>
        <v>-</v>
      </c>
      <c r="BG11" s="12" t="str">
        <f>IFERROR(VLOOKUP($A11,'All Running Order working doc'!$A$4:$CO$60,BG$100,FALSE),"-")</f>
        <v>-</v>
      </c>
      <c r="BH11" s="12" t="str">
        <f>IFERROR(VLOOKUP($A11,'All Running Order working doc'!$A$4:$CO$60,BH$100,FALSE),"-")</f>
        <v>-</v>
      </c>
      <c r="BI11" s="12" t="str">
        <f>IFERROR(VLOOKUP($A11,'All Running Order working doc'!$A$4:$CO$60,BI$100,FALSE),"-")</f>
        <v>-</v>
      </c>
      <c r="BJ11" s="12" t="str">
        <f>IFERROR(VLOOKUP($A11,'All Running Order working doc'!$A$4:$CO$60,BJ$100,FALSE),"-")</f>
        <v>-</v>
      </c>
      <c r="BK11" s="12" t="str">
        <f>IFERROR(VLOOKUP($A11,'All Running Order working doc'!$A$4:$CO$60,BK$100,FALSE),"-")</f>
        <v>-</v>
      </c>
      <c r="BL11" s="12" t="str">
        <f>IFERROR(VLOOKUP($A11,'All Running Order working doc'!$A$4:$CO$60,BL$100,FALSE),"-")</f>
        <v>-</v>
      </c>
      <c r="BM11" s="12" t="str">
        <f>IFERROR(VLOOKUP($A11,'All Running Order working doc'!$A$4:$CO$60,BM$100,FALSE),"-")</f>
        <v>-</v>
      </c>
      <c r="BN11" s="12" t="str">
        <f>IFERROR(VLOOKUP($A11,'All Running Order working doc'!$A$4:$CO$60,BN$100,FALSE),"-")</f>
        <v>-</v>
      </c>
      <c r="BO11" s="12" t="str">
        <f>IFERROR(VLOOKUP($A11,'All Running Order working doc'!$A$4:$CO$60,BO$100,FALSE),"-")</f>
        <v>-</v>
      </c>
      <c r="BP11" s="12" t="str">
        <f>IFERROR(VLOOKUP($A11,'All Running Order working doc'!$A$4:$CO$60,BP$100,FALSE),"-")</f>
        <v>-</v>
      </c>
      <c r="BQ11" s="12" t="str">
        <f>IFERROR(VLOOKUP($A11,'All Running Order working doc'!$A$4:$CO$60,BQ$100,FALSE),"-")</f>
        <v>-</v>
      </c>
      <c r="BR11" s="12" t="str">
        <f>IFERROR(VLOOKUP($A11,'All Running Order working doc'!$A$4:$CO$60,BR$100,FALSE),"-")</f>
        <v>-</v>
      </c>
      <c r="BS11" s="12" t="str">
        <f>IFERROR(VLOOKUP($A11,'All Running Order working doc'!$A$4:$CO$60,BS$100,FALSE),"-")</f>
        <v>-</v>
      </c>
      <c r="BT11" s="12" t="str">
        <f>IFERROR(VLOOKUP($A11,'All Running Order working doc'!$A$4:$CO$60,BT$100,FALSE),"-")</f>
        <v>-</v>
      </c>
      <c r="BU11" s="12" t="str">
        <f>IFERROR(VLOOKUP($A11,'All Running Order working doc'!$A$4:$CO$60,BU$100,FALSE),"-")</f>
        <v>-</v>
      </c>
      <c r="BV11" s="12" t="str">
        <f>IFERROR(VLOOKUP($A11,'All Running Order working doc'!$A$4:$CO$60,BV$100,FALSE),"-")</f>
        <v>-</v>
      </c>
      <c r="BW11" s="12" t="str">
        <f>IFERROR(VLOOKUP($A11,'All Running Order working doc'!$A$4:$CO$60,BW$100,FALSE),"-")</f>
        <v>-</v>
      </c>
      <c r="BX11" s="12" t="str">
        <f>IFERROR(VLOOKUP($A11,'All Running Order working doc'!$A$4:$CO$60,BX$100,FALSE),"-")</f>
        <v>-</v>
      </c>
      <c r="BY11" s="12" t="str">
        <f>IFERROR(VLOOKUP($A11,'All Running Order working doc'!$A$4:$CO$60,BY$100,FALSE),"-")</f>
        <v>-</v>
      </c>
      <c r="BZ11" s="12" t="str">
        <f>IFERROR(VLOOKUP($A11,'All Running Order working doc'!$A$4:$CO$60,BZ$100,FALSE),"-")</f>
        <v>-</v>
      </c>
      <c r="CA11" s="12" t="str">
        <f>IFERROR(VLOOKUP($A11,'All Running Order working doc'!$A$4:$CO$60,CA$100,FALSE),"-")</f>
        <v>-</v>
      </c>
      <c r="CB11" s="12" t="str">
        <f>IFERROR(VLOOKUP($A11,'All Running Order working doc'!$A$4:$CO$60,CB$100,FALSE),"-")</f>
        <v>-</v>
      </c>
      <c r="CC11" s="12" t="str">
        <f>IFERROR(VLOOKUP($A11,'All Running Order working doc'!$A$4:$CO$60,CC$100,FALSE),"-")</f>
        <v>-</v>
      </c>
      <c r="CD11" s="12" t="str">
        <f>IFERROR(VLOOKUP($A11,'All Running Order working doc'!$A$4:$CO$60,CD$100,FALSE),"-")</f>
        <v>-</v>
      </c>
      <c r="CE11" s="12" t="str">
        <f>IFERROR(VLOOKUP($A11,'All Running Order working doc'!$A$4:$CO$60,CE$100,FALSE),"-")</f>
        <v>-</v>
      </c>
      <c r="CF11" s="12" t="str">
        <f>IFERROR(VLOOKUP($A11,'All Running Order working doc'!$A$4:$CO$60,CF$100,FALSE),"-")</f>
        <v>-</v>
      </c>
      <c r="CG11" s="12" t="str">
        <f>IFERROR(VLOOKUP($A11,'All Running Order working doc'!$A$4:$CO$60,CG$100,FALSE),"-")</f>
        <v>-</v>
      </c>
      <c r="CH11" s="12" t="str">
        <f>IFERROR(VLOOKUP($A11,'All Running Order working doc'!$A$4:$CO$60,CH$100,FALSE),"-")</f>
        <v>-</v>
      </c>
      <c r="CI11" s="12" t="str">
        <f>IFERROR(VLOOKUP($A11,'All Running Order working doc'!$A$4:$CO$60,CI$100,FALSE),"-")</f>
        <v>-</v>
      </c>
      <c r="CJ11" s="12" t="str">
        <f>IFERROR(VLOOKUP($A11,'All Running Order working doc'!$A$4:$CO$60,CJ$100,FALSE),"-")</f>
        <v>-</v>
      </c>
      <c r="CK11" s="12" t="str">
        <f>IFERROR(VLOOKUP($A11,'All Running Order working doc'!$A$4:$CO$60,CK$100,FALSE),"-")</f>
        <v>-</v>
      </c>
      <c r="CL11" s="12" t="str">
        <f>IFERROR(VLOOKUP($A11,'All Running Order working doc'!$A$4:$CO$60,CL$100,FALSE),"-")</f>
        <v>-</v>
      </c>
      <c r="CM11" s="12" t="str">
        <f>IFERROR(VLOOKUP($A11,'All Running Order working doc'!$A$4:$CO$60,CM$100,FALSE),"-")</f>
        <v>-</v>
      </c>
      <c r="CN11" s="12" t="str">
        <f>IFERROR(VLOOKUP($A11,'All Running Order working doc'!$A$4:$CO$60,CN$100,FALSE),"-")</f>
        <v>-</v>
      </c>
      <c r="CQ11" s="3">
        <v>8</v>
      </c>
    </row>
    <row r="12" spans="1:95" x14ac:dyDescent="0.3">
      <c r="A12" s="3" t="str">
        <f>CONCATENATE(Constants!$B$4,CQ12,)</f>
        <v>Blue IRS9</v>
      </c>
      <c r="B12" s="12" t="str">
        <f>IFERROR(VLOOKUP($A12,'All Running Order working doc'!$A$4:$CO$60,B$100,FALSE),"-")</f>
        <v>-</v>
      </c>
      <c r="C12" s="12" t="str">
        <f>IFERROR(VLOOKUP($A12,'All Running Order working doc'!$A$4:$CO$60,C$100,FALSE),"-")</f>
        <v>-</v>
      </c>
      <c r="D12" s="12" t="str">
        <f>IFERROR(VLOOKUP($A12,'All Running Order working doc'!$A$4:$CO$60,D$100,FALSE),"-")</f>
        <v>-</v>
      </c>
      <c r="E12" s="12" t="str">
        <f>IFERROR(VLOOKUP($A12,'All Running Order working doc'!$A$4:$CO$60,E$100,FALSE),"-")</f>
        <v>-</v>
      </c>
      <c r="F12" s="12" t="str">
        <f>IFERROR(VLOOKUP($A12,'All Running Order working doc'!$A$4:$CO$60,F$100,FALSE),"-")</f>
        <v>-</v>
      </c>
      <c r="G12" s="12" t="str">
        <f>IFERROR(VLOOKUP($A12,'All Running Order working doc'!$A$4:$CO$60,G$100,FALSE),"-")</f>
        <v>-</v>
      </c>
      <c r="H12" s="12" t="str">
        <f>IFERROR(VLOOKUP($A12,'All Running Order working doc'!$A$4:$CO$60,H$100,FALSE),"-")</f>
        <v>-</v>
      </c>
      <c r="I12" s="12" t="str">
        <f>IFERROR(VLOOKUP($A12,'All Running Order working doc'!$A$4:$CO$60,I$100,FALSE),"-")</f>
        <v>-</v>
      </c>
      <c r="J12" s="12" t="str">
        <f>IFERROR(VLOOKUP($A12,'All Running Order working doc'!$A$4:$CO$60,J$100,FALSE),"-")</f>
        <v>-</v>
      </c>
      <c r="K12" s="12" t="str">
        <f>IFERROR(VLOOKUP($A12,'All Running Order working doc'!$A$4:$CO$60,K$100,FALSE),"-")</f>
        <v>-</v>
      </c>
      <c r="L12" s="12" t="str">
        <f>IFERROR(VLOOKUP($A12,'All Running Order working doc'!$A$4:$CO$60,L$100,FALSE),"-")</f>
        <v>-</v>
      </c>
      <c r="M12" s="12" t="str">
        <f>IFERROR(VLOOKUP($A12,'All Running Order working doc'!$A$4:$CO$60,M$100,FALSE),"-")</f>
        <v>-</v>
      </c>
      <c r="N12" s="12" t="str">
        <f>IFERROR(VLOOKUP($A12,'All Running Order working doc'!$A$4:$CO$60,N$100,FALSE),"-")</f>
        <v>-</v>
      </c>
      <c r="O12" s="12" t="str">
        <f>IFERROR(VLOOKUP($A12,'All Running Order working doc'!$A$4:$CO$60,O$100,FALSE),"-")</f>
        <v>-</v>
      </c>
      <c r="P12" s="12" t="str">
        <f>IFERROR(VLOOKUP($A12,'All Running Order working doc'!$A$4:$CO$60,P$100,FALSE),"-")</f>
        <v>-</v>
      </c>
      <c r="Q12" s="12" t="str">
        <f>IFERROR(VLOOKUP($A12,'All Running Order working doc'!$A$4:$CO$60,Q$100,FALSE),"-")</f>
        <v>-</v>
      </c>
      <c r="R12" s="12" t="str">
        <f>IFERROR(VLOOKUP($A12,'All Running Order working doc'!$A$4:$CO$60,R$100,FALSE),"-")</f>
        <v>-</v>
      </c>
      <c r="S12" s="12" t="str">
        <f>IFERROR(VLOOKUP($A12,'All Running Order working doc'!$A$4:$CO$60,S$100,FALSE),"-")</f>
        <v>-</v>
      </c>
      <c r="T12" s="12" t="str">
        <f>IFERROR(VLOOKUP($A12,'All Running Order working doc'!$A$4:$CO$60,T$100,FALSE),"-")</f>
        <v>-</v>
      </c>
      <c r="U12" s="12" t="str">
        <f>IFERROR(VLOOKUP($A12,'All Running Order working doc'!$A$4:$CO$60,U$100,FALSE),"-")</f>
        <v>-</v>
      </c>
      <c r="V12" s="12" t="str">
        <f>IFERROR(VLOOKUP($A12,'All Running Order working doc'!$A$4:$CO$60,V$100,FALSE),"-")</f>
        <v>-</v>
      </c>
      <c r="W12" s="12" t="str">
        <f>IFERROR(VLOOKUP($A12,'All Running Order working doc'!$A$4:$CO$60,W$100,FALSE),"-")</f>
        <v>-</v>
      </c>
      <c r="X12" s="12" t="str">
        <f>IFERROR(VLOOKUP($A12,'All Running Order working doc'!$A$4:$CO$60,X$100,FALSE),"-")</f>
        <v>-</v>
      </c>
      <c r="Y12" s="12" t="str">
        <f>IFERROR(VLOOKUP($A12,'All Running Order working doc'!$A$4:$CO$60,Y$100,FALSE),"-")</f>
        <v>-</v>
      </c>
      <c r="Z12" s="12" t="str">
        <f>IFERROR(VLOOKUP($A12,'All Running Order working doc'!$A$4:$CO$60,Z$100,FALSE),"-")</f>
        <v>-</v>
      </c>
      <c r="AA12" s="12" t="str">
        <f>IFERROR(VLOOKUP($A12,'All Running Order working doc'!$A$4:$CO$60,AA$100,FALSE),"-")</f>
        <v>-</v>
      </c>
      <c r="AB12" s="12" t="str">
        <f>IFERROR(VLOOKUP($A12,'All Running Order working doc'!$A$4:$CO$60,AB$100,FALSE),"-")</f>
        <v>-</v>
      </c>
      <c r="AC12" s="12" t="str">
        <f>IFERROR(VLOOKUP($A12,'All Running Order working doc'!$A$4:$CO$60,AC$100,FALSE),"-")</f>
        <v>-</v>
      </c>
      <c r="AD12" s="12" t="str">
        <f>IFERROR(VLOOKUP($A12,'All Running Order working doc'!$A$4:$CO$60,AD$100,FALSE),"-")</f>
        <v>-</v>
      </c>
      <c r="AE12" s="12" t="str">
        <f>IFERROR(VLOOKUP($A12,'All Running Order working doc'!$A$4:$CO$60,AE$100,FALSE),"-")</f>
        <v>-</v>
      </c>
      <c r="AF12" s="12" t="str">
        <f>IFERROR(VLOOKUP($A12,'All Running Order working doc'!$A$4:$CO$60,AF$100,FALSE),"-")</f>
        <v>-</v>
      </c>
      <c r="AG12" s="12" t="str">
        <f>IFERROR(VLOOKUP($A12,'All Running Order working doc'!$A$4:$CO$60,AG$100,FALSE),"-")</f>
        <v>-</v>
      </c>
      <c r="AH12" s="12" t="str">
        <f>IFERROR(VLOOKUP($A12,'All Running Order working doc'!$A$4:$CO$60,AH$100,FALSE),"-")</f>
        <v>-</v>
      </c>
      <c r="AI12" s="12" t="str">
        <f>IFERROR(VLOOKUP($A12,'All Running Order working doc'!$A$4:$CO$60,AI$100,FALSE),"-")</f>
        <v>-</v>
      </c>
      <c r="AJ12" s="12" t="str">
        <f>IFERROR(VLOOKUP($A12,'All Running Order working doc'!$A$4:$CO$60,AJ$100,FALSE),"-")</f>
        <v>-</v>
      </c>
      <c r="AK12" s="12" t="str">
        <f>IFERROR(VLOOKUP($A12,'All Running Order working doc'!$A$4:$CO$60,AK$100,FALSE),"-")</f>
        <v>-</v>
      </c>
      <c r="AL12" s="12" t="str">
        <f>IFERROR(VLOOKUP($A12,'All Running Order working doc'!$A$4:$CO$60,AL$100,FALSE),"-")</f>
        <v>-</v>
      </c>
      <c r="AM12" s="12" t="str">
        <f>IFERROR(VLOOKUP($A12,'All Running Order working doc'!$A$4:$CO$60,AM$100,FALSE),"-")</f>
        <v>-</v>
      </c>
      <c r="AN12" s="12" t="str">
        <f>IFERROR(VLOOKUP($A12,'All Running Order working doc'!$A$4:$CO$60,AN$100,FALSE),"-")</f>
        <v>-</v>
      </c>
      <c r="AO12" s="12" t="str">
        <f>IFERROR(VLOOKUP($A12,'All Running Order working doc'!$A$4:$CO$60,AO$100,FALSE),"-")</f>
        <v>-</v>
      </c>
      <c r="AP12" s="12" t="str">
        <f>IFERROR(VLOOKUP($A12,'All Running Order working doc'!$A$4:$CO$60,AP$100,FALSE),"-")</f>
        <v>-</v>
      </c>
      <c r="AQ12" s="12" t="str">
        <f>IFERROR(VLOOKUP($A12,'All Running Order working doc'!$A$4:$CO$60,AQ$100,FALSE),"-")</f>
        <v>-</v>
      </c>
      <c r="AR12" s="12" t="str">
        <f>IFERROR(VLOOKUP($A12,'All Running Order working doc'!$A$4:$CO$60,AR$100,FALSE),"-")</f>
        <v>-</v>
      </c>
      <c r="AS12" s="12" t="str">
        <f>IFERROR(VLOOKUP($A12,'All Running Order working doc'!$A$4:$CO$60,AS$100,FALSE),"-")</f>
        <v>-</v>
      </c>
      <c r="AT12" s="12" t="str">
        <f>IFERROR(VLOOKUP($A12,'All Running Order working doc'!$A$4:$CO$60,AT$100,FALSE),"-")</f>
        <v>-</v>
      </c>
      <c r="AU12" s="12" t="str">
        <f>IFERROR(VLOOKUP($A12,'All Running Order working doc'!$A$4:$CO$60,AU$100,FALSE),"-")</f>
        <v>-</v>
      </c>
      <c r="AV12" s="12" t="str">
        <f>IFERROR(VLOOKUP($A12,'All Running Order working doc'!$A$4:$CO$60,AV$100,FALSE),"-")</f>
        <v>-</v>
      </c>
      <c r="AW12" s="12" t="str">
        <f>IFERROR(VLOOKUP($A12,'All Running Order working doc'!$A$4:$CO$60,AW$100,FALSE),"-")</f>
        <v>-</v>
      </c>
      <c r="AX12" s="12" t="str">
        <f>IFERROR(VLOOKUP($A12,'All Running Order working doc'!$A$4:$CO$60,AX$100,FALSE),"-")</f>
        <v>-</v>
      </c>
      <c r="AY12" s="12" t="str">
        <f>IFERROR(VLOOKUP($A12,'All Running Order working doc'!$A$4:$CO$60,AY$100,FALSE),"-")</f>
        <v>-</v>
      </c>
      <c r="AZ12" s="12" t="str">
        <f>IFERROR(VLOOKUP($A12,'All Running Order working doc'!$A$4:$CO$60,AZ$100,FALSE),"-")</f>
        <v>-</v>
      </c>
      <c r="BA12" s="12" t="str">
        <f>IFERROR(VLOOKUP($A12,'All Running Order working doc'!$A$4:$CO$60,BA$100,FALSE),"-")</f>
        <v>-</v>
      </c>
      <c r="BB12" s="12" t="str">
        <f>IFERROR(VLOOKUP($A12,'All Running Order working doc'!$A$4:$CO$60,BB$100,FALSE),"-")</f>
        <v>-</v>
      </c>
      <c r="BC12" s="12" t="str">
        <f>IFERROR(VLOOKUP($A12,'All Running Order working doc'!$A$4:$CO$60,BC$100,FALSE),"-")</f>
        <v>-</v>
      </c>
      <c r="BD12" s="12" t="str">
        <f>IFERROR(VLOOKUP($A12,'All Running Order working doc'!$A$4:$CO$60,BD$100,FALSE),"-")</f>
        <v>-</v>
      </c>
      <c r="BE12" s="12" t="str">
        <f>IFERROR(VLOOKUP($A12,'All Running Order working doc'!$A$4:$CO$60,BE$100,FALSE),"-")</f>
        <v>-</v>
      </c>
      <c r="BF12" s="12" t="str">
        <f>IFERROR(VLOOKUP($A12,'All Running Order working doc'!$A$4:$CO$60,BF$100,FALSE),"-")</f>
        <v>-</v>
      </c>
      <c r="BG12" s="12" t="str">
        <f>IFERROR(VLOOKUP($A12,'All Running Order working doc'!$A$4:$CO$60,BG$100,FALSE),"-")</f>
        <v>-</v>
      </c>
      <c r="BH12" s="12" t="str">
        <f>IFERROR(VLOOKUP($A12,'All Running Order working doc'!$A$4:$CO$60,BH$100,FALSE),"-")</f>
        <v>-</v>
      </c>
      <c r="BI12" s="12" t="str">
        <f>IFERROR(VLOOKUP($A12,'All Running Order working doc'!$A$4:$CO$60,BI$100,FALSE),"-")</f>
        <v>-</v>
      </c>
      <c r="BJ12" s="12" t="str">
        <f>IFERROR(VLOOKUP($A12,'All Running Order working doc'!$A$4:$CO$60,BJ$100,FALSE),"-")</f>
        <v>-</v>
      </c>
      <c r="BK12" s="12" t="str">
        <f>IFERROR(VLOOKUP($A12,'All Running Order working doc'!$A$4:$CO$60,BK$100,FALSE),"-")</f>
        <v>-</v>
      </c>
      <c r="BL12" s="12" t="str">
        <f>IFERROR(VLOOKUP($A12,'All Running Order working doc'!$A$4:$CO$60,BL$100,FALSE),"-")</f>
        <v>-</v>
      </c>
      <c r="BM12" s="12" t="str">
        <f>IFERROR(VLOOKUP($A12,'All Running Order working doc'!$A$4:$CO$60,BM$100,FALSE),"-")</f>
        <v>-</v>
      </c>
      <c r="BN12" s="12" t="str">
        <f>IFERROR(VLOOKUP($A12,'All Running Order working doc'!$A$4:$CO$60,BN$100,FALSE),"-")</f>
        <v>-</v>
      </c>
      <c r="BO12" s="12" t="str">
        <f>IFERROR(VLOOKUP($A12,'All Running Order working doc'!$A$4:$CO$60,BO$100,FALSE),"-")</f>
        <v>-</v>
      </c>
      <c r="BP12" s="12" t="str">
        <f>IFERROR(VLOOKUP($A12,'All Running Order working doc'!$A$4:$CO$60,BP$100,FALSE),"-")</f>
        <v>-</v>
      </c>
      <c r="BQ12" s="12" t="str">
        <f>IFERROR(VLOOKUP($A12,'All Running Order working doc'!$A$4:$CO$60,BQ$100,FALSE),"-")</f>
        <v>-</v>
      </c>
      <c r="BR12" s="12" t="str">
        <f>IFERROR(VLOOKUP($A12,'All Running Order working doc'!$A$4:$CO$60,BR$100,FALSE),"-")</f>
        <v>-</v>
      </c>
      <c r="BS12" s="12" t="str">
        <f>IFERROR(VLOOKUP($A12,'All Running Order working doc'!$A$4:$CO$60,BS$100,FALSE),"-")</f>
        <v>-</v>
      </c>
      <c r="BT12" s="12" t="str">
        <f>IFERROR(VLOOKUP($A12,'All Running Order working doc'!$A$4:$CO$60,BT$100,FALSE),"-")</f>
        <v>-</v>
      </c>
      <c r="BU12" s="12" t="str">
        <f>IFERROR(VLOOKUP($A12,'All Running Order working doc'!$A$4:$CO$60,BU$100,FALSE),"-")</f>
        <v>-</v>
      </c>
      <c r="BV12" s="12" t="str">
        <f>IFERROR(VLOOKUP($A12,'All Running Order working doc'!$A$4:$CO$60,BV$100,FALSE),"-")</f>
        <v>-</v>
      </c>
      <c r="BW12" s="12" t="str">
        <f>IFERROR(VLOOKUP($A12,'All Running Order working doc'!$A$4:$CO$60,BW$100,FALSE),"-")</f>
        <v>-</v>
      </c>
      <c r="BX12" s="12" t="str">
        <f>IFERROR(VLOOKUP($A12,'All Running Order working doc'!$A$4:$CO$60,BX$100,FALSE),"-")</f>
        <v>-</v>
      </c>
      <c r="BY12" s="12" t="str">
        <f>IFERROR(VLOOKUP($A12,'All Running Order working doc'!$A$4:$CO$60,BY$100,FALSE),"-")</f>
        <v>-</v>
      </c>
      <c r="BZ12" s="12" t="str">
        <f>IFERROR(VLOOKUP($A12,'All Running Order working doc'!$A$4:$CO$60,BZ$100,FALSE),"-")</f>
        <v>-</v>
      </c>
      <c r="CA12" s="12" t="str">
        <f>IFERROR(VLOOKUP($A12,'All Running Order working doc'!$A$4:$CO$60,CA$100,FALSE),"-")</f>
        <v>-</v>
      </c>
      <c r="CB12" s="12" t="str">
        <f>IFERROR(VLOOKUP($A12,'All Running Order working doc'!$A$4:$CO$60,CB$100,FALSE),"-")</f>
        <v>-</v>
      </c>
      <c r="CC12" s="12" t="str">
        <f>IFERROR(VLOOKUP($A12,'All Running Order working doc'!$A$4:$CO$60,CC$100,FALSE),"-")</f>
        <v>-</v>
      </c>
      <c r="CD12" s="12" t="str">
        <f>IFERROR(VLOOKUP($A12,'All Running Order working doc'!$A$4:$CO$60,CD$100,FALSE),"-")</f>
        <v>-</v>
      </c>
      <c r="CE12" s="12" t="str">
        <f>IFERROR(VLOOKUP($A12,'All Running Order working doc'!$A$4:$CO$60,CE$100,FALSE),"-")</f>
        <v>-</v>
      </c>
      <c r="CF12" s="12" t="str">
        <f>IFERROR(VLOOKUP($A12,'All Running Order working doc'!$A$4:$CO$60,CF$100,FALSE),"-")</f>
        <v>-</v>
      </c>
      <c r="CG12" s="12" t="str">
        <f>IFERROR(VLOOKUP($A12,'All Running Order working doc'!$A$4:$CO$60,CG$100,FALSE),"-")</f>
        <v>-</v>
      </c>
      <c r="CH12" s="12" t="str">
        <f>IFERROR(VLOOKUP($A12,'All Running Order working doc'!$A$4:$CO$60,CH$100,FALSE),"-")</f>
        <v>-</v>
      </c>
      <c r="CI12" s="12" t="str">
        <f>IFERROR(VLOOKUP($A12,'All Running Order working doc'!$A$4:$CO$60,CI$100,FALSE),"-")</f>
        <v>-</v>
      </c>
      <c r="CJ12" s="12" t="str">
        <f>IFERROR(VLOOKUP($A12,'All Running Order working doc'!$A$4:$CO$60,CJ$100,FALSE),"-")</f>
        <v>-</v>
      </c>
      <c r="CK12" s="12" t="str">
        <f>IFERROR(VLOOKUP($A12,'All Running Order working doc'!$A$4:$CO$60,CK$100,FALSE),"-")</f>
        <v>-</v>
      </c>
      <c r="CL12" s="12" t="str">
        <f>IFERROR(VLOOKUP($A12,'All Running Order working doc'!$A$4:$CO$60,CL$100,FALSE),"-")</f>
        <v>-</v>
      </c>
      <c r="CM12" s="12" t="str">
        <f>IFERROR(VLOOKUP($A12,'All Running Order working doc'!$A$4:$CO$60,CM$100,FALSE),"-")</f>
        <v>-</v>
      </c>
      <c r="CN12" s="12" t="str">
        <f>IFERROR(VLOOKUP($A12,'All Running Order working doc'!$A$4:$CO$60,CN$100,FALSE),"-")</f>
        <v>-</v>
      </c>
      <c r="CQ12" s="3">
        <v>9</v>
      </c>
    </row>
    <row r="13" spans="1:95" x14ac:dyDescent="0.3">
      <c r="A13" s="3" t="str">
        <f>CONCATENATE(Constants!$B$4,CQ13,)</f>
        <v>Blue IRS10</v>
      </c>
      <c r="B13" s="12" t="str">
        <f>IFERROR(VLOOKUP($A13,'All Running Order working doc'!$A$4:$CO$60,B$100,FALSE),"-")</f>
        <v>-</v>
      </c>
      <c r="C13" s="12" t="str">
        <f>IFERROR(VLOOKUP($A13,'All Running Order working doc'!$A$4:$CO$60,C$100,FALSE),"-")</f>
        <v>-</v>
      </c>
      <c r="D13" s="12" t="str">
        <f>IFERROR(VLOOKUP($A13,'All Running Order working doc'!$A$4:$CO$60,D$100,FALSE),"-")</f>
        <v>-</v>
      </c>
      <c r="E13" s="12" t="str">
        <f>IFERROR(VLOOKUP($A13,'All Running Order working doc'!$A$4:$CO$60,E$100,FALSE),"-")</f>
        <v>-</v>
      </c>
      <c r="F13" s="12" t="str">
        <f>IFERROR(VLOOKUP($A13,'All Running Order working doc'!$A$4:$CO$60,F$100,FALSE),"-")</f>
        <v>-</v>
      </c>
      <c r="G13" s="12" t="str">
        <f>IFERROR(VLOOKUP($A13,'All Running Order working doc'!$A$4:$CO$60,G$100,FALSE),"-")</f>
        <v>-</v>
      </c>
      <c r="H13" s="12" t="str">
        <f>IFERROR(VLOOKUP($A13,'All Running Order working doc'!$A$4:$CO$60,H$100,FALSE),"-")</f>
        <v>-</v>
      </c>
      <c r="I13" s="12" t="str">
        <f>IFERROR(VLOOKUP($A13,'All Running Order working doc'!$A$4:$CO$60,I$100,FALSE),"-")</f>
        <v>-</v>
      </c>
      <c r="J13" s="12" t="str">
        <f>IFERROR(VLOOKUP($A13,'All Running Order working doc'!$A$4:$CO$60,J$100,FALSE),"-")</f>
        <v>-</v>
      </c>
      <c r="K13" s="12" t="str">
        <f>IFERROR(VLOOKUP($A13,'All Running Order working doc'!$A$4:$CO$60,K$100,FALSE),"-")</f>
        <v>-</v>
      </c>
      <c r="L13" s="12" t="str">
        <f>IFERROR(VLOOKUP($A13,'All Running Order working doc'!$A$4:$CO$60,L$100,FALSE),"-")</f>
        <v>-</v>
      </c>
      <c r="M13" s="12" t="str">
        <f>IFERROR(VLOOKUP($A13,'All Running Order working doc'!$A$4:$CO$60,M$100,FALSE),"-")</f>
        <v>-</v>
      </c>
      <c r="N13" s="12" t="str">
        <f>IFERROR(VLOOKUP($A13,'All Running Order working doc'!$A$4:$CO$60,N$100,FALSE),"-")</f>
        <v>-</v>
      </c>
      <c r="O13" s="12" t="str">
        <f>IFERROR(VLOOKUP($A13,'All Running Order working doc'!$A$4:$CO$60,O$100,FALSE),"-")</f>
        <v>-</v>
      </c>
      <c r="P13" s="12" t="str">
        <f>IFERROR(VLOOKUP($A13,'All Running Order working doc'!$A$4:$CO$60,P$100,FALSE),"-")</f>
        <v>-</v>
      </c>
      <c r="Q13" s="12" t="str">
        <f>IFERROR(VLOOKUP($A13,'All Running Order working doc'!$A$4:$CO$60,Q$100,FALSE),"-")</f>
        <v>-</v>
      </c>
      <c r="R13" s="12" t="str">
        <f>IFERROR(VLOOKUP($A13,'All Running Order working doc'!$A$4:$CO$60,R$100,FALSE),"-")</f>
        <v>-</v>
      </c>
      <c r="S13" s="12" t="str">
        <f>IFERROR(VLOOKUP($A13,'All Running Order working doc'!$A$4:$CO$60,S$100,FALSE),"-")</f>
        <v>-</v>
      </c>
      <c r="T13" s="12" t="str">
        <f>IFERROR(VLOOKUP($A13,'All Running Order working doc'!$A$4:$CO$60,T$100,FALSE),"-")</f>
        <v>-</v>
      </c>
      <c r="U13" s="12" t="str">
        <f>IFERROR(VLOOKUP($A13,'All Running Order working doc'!$A$4:$CO$60,U$100,FALSE),"-")</f>
        <v>-</v>
      </c>
      <c r="V13" s="12" t="str">
        <f>IFERROR(VLOOKUP($A13,'All Running Order working doc'!$A$4:$CO$60,V$100,FALSE),"-")</f>
        <v>-</v>
      </c>
      <c r="W13" s="12" t="str">
        <f>IFERROR(VLOOKUP($A13,'All Running Order working doc'!$A$4:$CO$60,W$100,FALSE),"-")</f>
        <v>-</v>
      </c>
      <c r="X13" s="12" t="str">
        <f>IFERROR(VLOOKUP($A13,'All Running Order working doc'!$A$4:$CO$60,X$100,FALSE),"-")</f>
        <v>-</v>
      </c>
      <c r="Y13" s="12" t="str">
        <f>IFERROR(VLOOKUP($A13,'All Running Order working doc'!$A$4:$CO$60,Y$100,FALSE),"-")</f>
        <v>-</v>
      </c>
      <c r="Z13" s="12" t="str">
        <f>IFERROR(VLOOKUP($A13,'All Running Order working doc'!$A$4:$CO$60,Z$100,FALSE),"-")</f>
        <v>-</v>
      </c>
      <c r="AA13" s="12" t="str">
        <f>IFERROR(VLOOKUP($A13,'All Running Order working doc'!$A$4:$CO$60,AA$100,FALSE),"-")</f>
        <v>-</v>
      </c>
      <c r="AB13" s="12" t="str">
        <f>IFERROR(VLOOKUP($A13,'All Running Order working doc'!$A$4:$CO$60,AB$100,FALSE),"-")</f>
        <v>-</v>
      </c>
      <c r="AC13" s="12" t="str">
        <f>IFERROR(VLOOKUP($A13,'All Running Order working doc'!$A$4:$CO$60,AC$100,FALSE),"-")</f>
        <v>-</v>
      </c>
      <c r="AD13" s="12" t="str">
        <f>IFERROR(VLOOKUP($A13,'All Running Order working doc'!$A$4:$CO$60,AD$100,FALSE),"-")</f>
        <v>-</v>
      </c>
      <c r="AE13" s="12" t="str">
        <f>IFERROR(VLOOKUP($A13,'All Running Order working doc'!$A$4:$CO$60,AE$100,FALSE),"-")</f>
        <v>-</v>
      </c>
      <c r="AF13" s="12" t="str">
        <f>IFERROR(VLOOKUP($A13,'All Running Order working doc'!$A$4:$CO$60,AF$100,FALSE),"-")</f>
        <v>-</v>
      </c>
      <c r="AG13" s="12" t="str">
        <f>IFERROR(VLOOKUP($A13,'All Running Order working doc'!$A$4:$CO$60,AG$100,FALSE),"-")</f>
        <v>-</v>
      </c>
      <c r="AH13" s="12" t="str">
        <f>IFERROR(VLOOKUP($A13,'All Running Order working doc'!$A$4:$CO$60,AH$100,FALSE),"-")</f>
        <v>-</v>
      </c>
      <c r="AI13" s="12" t="str">
        <f>IFERROR(VLOOKUP($A13,'All Running Order working doc'!$A$4:$CO$60,AI$100,FALSE),"-")</f>
        <v>-</v>
      </c>
      <c r="AJ13" s="12" t="str">
        <f>IFERROR(VLOOKUP($A13,'All Running Order working doc'!$A$4:$CO$60,AJ$100,FALSE),"-")</f>
        <v>-</v>
      </c>
      <c r="AK13" s="12" t="str">
        <f>IFERROR(VLOOKUP($A13,'All Running Order working doc'!$A$4:$CO$60,AK$100,FALSE),"-")</f>
        <v>-</v>
      </c>
      <c r="AL13" s="12" t="str">
        <f>IFERROR(VLOOKUP($A13,'All Running Order working doc'!$A$4:$CO$60,AL$100,FALSE),"-")</f>
        <v>-</v>
      </c>
      <c r="AM13" s="12" t="str">
        <f>IFERROR(VLOOKUP($A13,'All Running Order working doc'!$A$4:$CO$60,AM$100,FALSE),"-")</f>
        <v>-</v>
      </c>
      <c r="AN13" s="12" t="str">
        <f>IFERROR(VLOOKUP($A13,'All Running Order working doc'!$A$4:$CO$60,AN$100,FALSE),"-")</f>
        <v>-</v>
      </c>
      <c r="AO13" s="12" t="str">
        <f>IFERROR(VLOOKUP($A13,'All Running Order working doc'!$A$4:$CO$60,AO$100,FALSE),"-")</f>
        <v>-</v>
      </c>
      <c r="AP13" s="12" t="str">
        <f>IFERROR(VLOOKUP($A13,'All Running Order working doc'!$A$4:$CO$60,AP$100,FALSE),"-")</f>
        <v>-</v>
      </c>
      <c r="AQ13" s="12" t="str">
        <f>IFERROR(VLOOKUP($A13,'All Running Order working doc'!$A$4:$CO$60,AQ$100,FALSE),"-")</f>
        <v>-</v>
      </c>
      <c r="AR13" s="12" t="str">
        <f>IFERROR(VLOOKUP($A13,'All Running Order working doc'!$A$4:$CO$60,AR$100,FALSE),"-")</f>
        <v>-</v>
      </c>
      <c r="AS13" s="12" t="str">
        <f>IFERROR(VLOOKUP($A13,'All Running Order working doc'!$A$4:$CO$60,AS$100,FALSE),"-")</f>
        <v>-</v>
      </c>
      <c r="AT13" s="12" t="str">
        <f>IFERROR(VLOOKUP($A13,'All Running Order working doc'!$A$4:$CO$60,AT$100,FALSE),"-")</f>
        <v>-</v>
      </c>
      <c r="AU13" s="12" t="str">
        <f>IFERROR(VLOOKUP($A13,'All Running Order working doc'!$A$4:$CO$60,AU$100,FALSE),"-")</f>
        <v>-</v>
      </c>
      <c r="AV13" s="12" t="str">
        <f>IFERROR(VLOOKUP($A13,'All Running Order working doc'!$A$4:$CO$60,AV$100,FALSE),"-")</f>
        <v>-</v>
      </c>
      <c r="AW13" s="12" t="str">
        <f>IFERROR(VLOOKUP($A13,'All Running Order working doc'!$A$4:$CO$60,AW$100,FALSE),"-")</f>
        <v>-</v>
      </c>
      <c r="AX13" s="12" t="str">
        <f>IFERROR(VLOOKUP($A13,'All Running Order working doc'!$A$4:$CO$60,AX$100,FALSE),"-")</f>
        <v>-</v>
      </c>
      <c r="AY13" s="12" t="str">
        <f>IFERROR(VLOOKUP($A13,'All Running Order working doc'!$A$4:$CO$60,AY$100,FALSE),"-")</f>
        <v>-</v>
      </c>
      <c r="AZ13" s="12" t="str">
        <f>IFERROR(VLOOKUP($A13,'All Running Order working doc'!$A$4:$CO$60,AZ$100,FALSE),"-")</f>
        <v>-</v>
      </c>
      <c r="BA13" s="12" t="str">
        <f>IFERROR(VLOOKUP($A13,'All Running Order working doc'!$A$4:$CO$60,BA$100,FALSE),"-")</f>
        <v>-</v>
      </c>
      <c r="BB13" s="12" t="str">
        <f>IFERROR(VLOOKUP($A13,'All Running Order working doc'!$A$4:$CO$60,BB$100,FALSE),"-")</f>
        <v>-</v>
      </c>
      <c r="BC13" s="12" t="str">
        <f>IFERROR(VLOOKUP($A13,'All Running Order working doc'!$A$4:$CO$60,BC$100,FALSE),"-")</f>
        <v>-</v>
      </c>
      <c r="BD13" s="12" t="str">
        <f>IFERROR(VLOOKUP($A13,'All Running Order working doc'!$A$4:$CO$60,BD$100,FALSE),"-")</f>
        <v>-</v>
      </c>
      <c r="BE13" s="12" t="str">
        <f>IFERROR(VLOOKUP($A13,'All Running Order working doc'!$A$4:$CO$60,BE$100,FALSE),"-")</f>
        <v>-</v>
      </c>
      <c r="BF13" s="12" t="str">
        <f>IFERROR(VLOOKUP($A13,'All Running Order working doc'!$A$4:$CO$60,BF$100,FALSE),"-")</f>
        <v>-</v>
      </c>
      <c r="BG13" s="12" t="str">
        <f>IFERROR(VLOOKUP($A13,'All Running Order working doc'!$A$4:$CO$60,BG$100,FALSE),"-")</f>
        <v>-</v>
      </c>
      <c r="BH13" s="12" t="str">
        <f>IFERROR(VLOOKUP($A13,'All Running Order working doc'!$A$4:$CO$60,BH$100,FALSE),"-")</f>
        <v>-</v>
      </c>
      <c r="BI13" s="12" t="str">
        <f>IFERROR(VLOOKUP($A13,'All Running Order working doc'!$A$4:$CO$60,BI$100,FALSE),"-")</f>
        <v>-</v>
      </c>
      <c r="BJ13" s="12" t="str">
        <f>IFERROR(VLOOKUP($A13,'All Running Order working doc'!$A$4:$CO$60,BJ$100,FALSE),"-")</f>
        <v>-</v>
      </c>
      <c r="BK13" s="12" t="str">
        <f>IFERROR(VLOOKUP($A13,'All Running Order working doc'!$A$4:$CO$60,BK$100,FALSE),"-")</f>
        <v>-</v>
      </c>
      <c r="BL13" s="12" t="str">
        <f>IFERROR(VLOOKUP($A13,'All Running Order working doc'!$A$4:$CO$60,BL$100,FALSE),"-")</f>
        <v>-</v>
      </c>
      <c r="BM13" s="12" t="str">
        <f>IFERROR(VLOOKUP($A13,'All Running Order working doc'!$A$4:$CO$60,BM$100,FALSE),"-")</f>
        <v>-</v>
      </c>
      <c r="BN13" s="12" t="str">
        <f>IFERROR(VLOOKUP($A13,'All Running Order working doc'!$A$4:$CO$60,BN$100,FALSE),"-")</f>
        <v>-</v>
      </c>
      <c r="BO13" s="12" t="str">
        <f>IFERROR(VLOOKUP($A13,'All Running Order working doc'!$A$4:$CO$60,BO$100,FALSE),"-")</f>
        <v>-</v>
      </c>
      <c r="BP13" s="12" t="str">
        <f>IFERROR(VLOOKUP($A13,'All Running Order working doc'!$A$4:$CO$60,BP$100,FALSE),"-")</f>
        <v>-</v>
      </c>
      <c r="BQ13" s="12" t="str">
        <f>IFERROR(VLOOKUP($A13,'All Running Order working doc'!$A$4:$CO$60,BQ$100,FALSE),"-")</f>
        <v>-</v>
      </c>
      <c r="BR13" s="12" t="str">
        <f>IFERROR(VLOOKUP($A13,'All Running Order working doc'!$A$4:$CO$60,BR$100,FALSE),"-")</f>
        <v>-</v>
      </c>
      <c r="BS13" s="12" t="str">
        <f>IFERROR(VLOOKUP($A13,'All Running Order working doc'!$A$4:$CO$60,BS$100,FALSE),"-")</f>
        <v>-</v>
      </c>
      <c r="BT13" s="12" t="str">
        <f>IFERROR(VLOOKUP($A13,'All Running Order working doc'!$A$4:$CO$60,BT$100,FALSE),"-")</f>
        <v>-</v>
      </c>
      <c r="BU13" s="12" t="str">
        <f>IFERROR(VLOOKUP($A13,'All Running Order working doc'!$A$4:$CO$60,BU$100,FALSE),"-")</f>
        <v>-</v>
      </c>
      <c r="BV13" s="12" t="str">
        <f>IFERROR(VLOOKUP($A13,'All Running Order working doc'!$A$4:$CO$60,BV$100,FALSE),"-")</f>
        <v>-</v>
      </c>
      <c r="BW13" s="12" t="str">
        <f>IFERROR(VLOOKUP($A13,'All Running Order working doc'!$A$4:$CO$60,BW$100,FALSE),"-")</f>
        <v>-</v>
      </c>
      <c r="BX13" s="12" t="str">
        <f>IFERROR(VLOOKUP($A13,'All Running Order working doc'!$A$4:$CO$60,BX$100,FALSE),"-")</f>
        <v>-</v>
      </c>
      <c r="BY13" s="12" t="str">
        <f>IFERROR(VLOOKUP($A13,'All Running Order working doc'!$A$4:$CO$60,BY$100,FALSE),"-")</f>
        <v>-</v>
      </c>
      <c r="BZ13" s="12" t="str">
        <f>IFERROR(VLOOKUP($A13,'All Running Order working doc'!$A$4:$CO$60,BZ$100,FALSE),"-")</f>
        <v>-</v>
      </c>
      <c r="CA13" s="12" t="str">
        <f>IFERROR(VLOOKUP($A13,'All Running Order working doc'!$A$4:$CO$60,CA$100,FALSE),"-")</f>
        <v>-</v>
      </c>
      <c r="CB13" s="12" t="str">
        <f>IFERROR(VLOOKUP($A13,'All Running Order working doc'!$A$4:$CO$60,CB$100,FALSE),"-")</f>
        <v>-</v>
      </c>
      <c r="CC13" s="12" t="str">
        <f>IFERROR(VLOOKUP($A13,'All Running Order working doc'!$A$4:$CO$60,CC$100,FALSE),"-")</f>
        <v>-</v>
      </c>
      <c r="CD13" s="12" t="str">
        <f>IFERROR(VLOOKUP($A13,'All Running Order working doc'!$A$4:$CO$60,CD$100,FALSE),"-")</f>
        <v>-</v>
      </c>
      <c r="CE13" s="12" t="str">
        <f>IFERROR(VLOOKUP($A13,'All Running Order working doc'!$A$4:$CO$60,CE$100,FALSE),"-")</f>
        <v>-</v>
      </c>
      <c r="CF13" s="12" t="str">
        <f>IFERROR(VLOOKUP($A13,'All Running Order working doc'!$A$4:$CO$60,CF$100,FALSE),"-")</f>
        <v>-</v>
      </c>
      <c r="CG13" s="12" t="str">
        <f>IFERROR(VLOOKUP($A13,'All Running Order working doc'!$A$4:$CO$60,CG$100,FALSE),"-")</f>
        <v>-</v>
      </c>
      <c r="CH13" s="12" t="str">
        <f>IFERROR(VLOOKUP($A13,'All Running Order working doc'!$A$4:$CO$60,CH$100,FALSE),"-")</f>
        <v>-</v>
      </c>
      <c r="CI13" s="12" t="str">
        <f>IFERROR(VLOOKUP($A13,'All Running Order working doc'!$A$4:$CO$60,CI$100,FALSE),"-")</f>
        <v>-</v>
      </c>
      <c r="CJ13" s="12" t="str">
        <f>IFERROR(VLOOKUP($A13,'All Running Order working doc'!$A$4:$CO$60,CJ$100,FALSE),"-")</f>
        <v>-</v>
      </c>
      <c r="CK13" s="12" t="str">
        <f>IFERROR(VLOOKUP($A13,'All Running Order working doc'!$A$4:$CO$60,CK$100,FALSE),"-")</f>
        <v>-</v>
      </c>
      <c r="CL13" s="12" t="str">
        <f>IFERROR(VLOOKUP($A13,'All Running Order working doc'!$A$4:$CO$60,CL$100,FALSE),"-")</f>
        <v>-</v>
      </c>
      <c r="CM13" s="12" t="str">
        <f>IFERROR(VLOOKUP($A13,'All Running Order working doc'!$A$4:$CO$60,CM$100,FALSE),"-")</f>
        <v>-</v>
      </c>
      <c r="CN13" s="12" t="str">
        <f>IFERROR(VLOOKUP($A13,'All Running Order working doc'!$A$4:$CO$60,CN$100,FALSE),"-")</f>
        <v>-</v>
      </c>
      <c r="CQ13" s="3">
        <v>10</v>
      </c>
    </row>
    <row r="14" spans="1:95" x14ac:dyDescent="0.3">
      <c r="A14" s="3" t="str">
        <f>CONCATENATE(Constants!$B$4,CQ14,)</f>
        <v>Blue IRS11</v>
      </c>
      <c r="B14" s="12" t="str">
        <f>IFERROR(VLOOKUP($A14,'All Running Order working doc'!$A$4:$CO$60,B$100,FALSE),"-")</f>
        <v>-</v>
      </c>
      <c r="C14" s="12" t="str">
        <f>IFERROR(VLOOKUP($A14,'All Running Order working doc'!$A$4:$CO$60,C$100,FALSE),"-")</f>
        <v>-</v>
      </c>
      <c r="D14" s="12" t="str">
        <f>IFERROR(VLOOKUP($A14,'All Running Order working doc'!$A$4:$CO$60,D$100,FALSE),"-")</f>
        <v>-</v>
      </c>
      <c r="E14" s="12" t="str">
        <f>IFERROR(VLOOKUP($A14,'All Running Order working doc'!$A$4:$CO$60,E$100,FALSE),"-")</f>
        <v>-</v>
      </c>
      <c r="F14" s="12" t="str">
        <f>IFERROR(VLOOKUP($A14,'All Running Order working doc'!$A$4:$CO$60,F$100,FALSE),"-")</f>
        <v>-</v>
      </c>
      <c r="G14" s="12" t="str">
        <f>IFERROR(VLOOKUP($A14,'All Running Order working doc'!$A$4:$CO$60,G$100,FALSE),"-")</f>
        <v>-</v>
      </c>
      <c r="H14" s="12" t="str">
        <f>IFERROR(VLOOKUP($A14,'All Running Order working doc'!$A$4:$CO$60,H$100,FALSE),"-")</f>
        <v>-</v>
      </c>
      <c r="I14" s="12" t="str">
        <f>IFERROR(VLOOKUP($A14,'All Running Order working doc'!$A$4:$CO$60,I$100,FALSE),"-")</f>
        <v>-</v>
      </c>
      <c r="J14" s="12" t="str">
        <f>IFERROR(VLOOKUP($A14,'All Running Order working doc'!$A$4:$CO$60,J$100,FALSE),"-")</f>
        <v>-</v>
      </c>
      <c r="K14" s="12" t="str">
        <f>IFERROR(VLOOKUP($A14,'All Running Order working doc'!$A$4:$CO$60,K$100,FALSE),"-")</f>
        <v>-</v>
      </c>
      <c r="L14" s="12" t="str">
        <f>IFERROR(VLOOKUP($A14,'All Running Order working doc'!$A$4:$CO$60,L$100,FALSE),"-")</f>
        <v>-</v>
      </c>
      <c r="M14" s="12" t="str">
        <f>IFERROR(VLOOKUP($A14,'All Running Order working doc'!$A$4:$CO$60,M$100,FALSE),"-")</f>
        <v>-</v>
      </c>
      <c r="N14" s="12" t="str">
        <f>IFERROR(VLOOKUP($A14,'All Running Order working doc'!$A$4:$CO$60,N$100,FALSE),"-")</f>
        <v>-</v>
      </c>
      <c r="O14" s="12" t="str">
        <f>IFERROR(VLOOKUP($A14,'All Running Order working doc'!$A$4:$CO$60,O$100,FALSE),"-")</f>
        <v>-</v>
      </c>
      <c r="P14" s="12" t="str">
        <f>IFERROR(VLOOKUP($A14,'All Running Order working doc'!$A$4:$CO$60,P$100,FALSE),"-")</f>
        <v>-</v>
      </c>
      <c r="Q14" s="12" t="str">
        <f>IFERROR(VLOOKUP($A14,'All Running Order working doc'!$A$4:$CO$60,Q$100,FALSE),"-")</f>
        <v>-</v>
      </c>
      <c r="R14" s="12" t="str">
        <f>IFERROR(VLOOKUP($A14,'All Running Order working doc'!$A$4:$CO$60,R$100,FALSE),"-")</f>
        <v>-</v>
      </c>
      <c r="S14" s="12" t="str">
        <f>IFERROR(VLOOKUP($A14,'All Running Order working doc'!$A$4:$CO$60,S$100,FALSE),"-")</f>
        <v>-</v>
      </c>
      <c r="T14" s="12" t="str">
        <f>IFERROR(VLOOKUP($A14,'All Running Order working doc'!$A$4:$CO$60,T$100,FALSE),"-")</f>
        <v>-</v>
      </c>
      <c r="U14" s="12" t="str">
        <f>IFERROR(VLOOKUP($A14,'All Running Order working doc'!$A$4:$CO$60,U$100,FALSE),"-")</f>
        <v>-</v>
      </c>
      <c r="V14" s="12" t="str">
        <f>IFERROR(VLOOKUP($A14,'All Running Order working doc'!$A$4:$CO$60,V$100,FALSE),"-")</f>
        <v>-</v>
      </c>
      <c r="W14" s="12" t="str">
        <f>IFERROR(VLOOKUP($A14,'All Running Order working doc'!$A$4:$CO$60,W$100,FALSE),"-")</f>
        <v>-</v>
      </c>
      <c r="X14" s="12" t="str">
        <f>IFERROR(VLOOKUP($A14,'All Running Order working doc'!$A$4:$CO$60,X$100,FALSE),"-")</f>
        <v>-</v>
      </c>
      <c r="Y14" s="12" t="str">
        <f>IFERROR(VLOOKUP($A14,'All Running Order working doc'!$A$4:$CO$60,Y$100,FALSE),"-")</f>
        <v>-</v>
      </c>
      <c r="Z14" s="12" t="str">
        <f>IFERROR(VLOOKUP($A14,'All Running Order working doc'!$A$4:$CO$60,Z$100,FALSE),"-")</f>
        <v>-</v>
      </c>
      <c r="AA14" s="12" t="str">
        <f>IFERROR(VLOOKUP($A14,'All Running Order working doc'!$A$4:$CO$60,AA$100,FALSE),"-")</f>
        <v>-</v>
      </c>
      <c r="AB14" s="12" t="str">
        <f>IFERROR(VLOOKUP($A14,'All Running Order working doc'!$A$4:$CO$60,AB$100,FALSE),"-")</f>
        <v>-</v>
      </c>
      <c r="AC14" s="12" t="str">
        <f>IFERROR(VLOOKUP($A14,'All Running Order working doc'!$A$4:$CO$60,AC$100,FALSE),"-")</f>
        <v>-</v>
      </c>
      <c r="AD14" s="12" t="str">
        <f>IFERROR(VLOOKUP($A14,'All Running Order working doc'!$A$4:$CO$60,AD$100,FALSE),"-")</f>
        <v>-</v>
      </c>
      <c r="AE14" s="12" t="str">
        <f>IFERROR(VLOOKUP($A14,'All Running Order working doc'!$A$4:$CO$60,AE$100,FALSE),"-")</f>
        <v>-</v>
      </c>
      <c r="AF14" s="12" t="str">
        <f>IFERROR(VLOOKUP($A14,'All Running Order working doc'!$A$4:$CO$60,AF$100,FALSE),"-")</f>
        <v>-</v>
      </c>
      <c r="AG14" s="12" t="str">
        <f>IFERROR(VLOOKUP($A14,'All Running Order working doc'!$A$4:$CO$60,AG$100,FALSE),"-")</f>
        <v>-</v>
      </c>
      <c r="AH14" s="12" t="str">
        <f>IFERROR(VLOOKUP($A14,'All Running Order working doc'!$A$4:$CO$60,AH$100,FALSE),"-")</f>
        <v>-</v>
      </c>
      <c r="AI14" s="12" t="str">
        <f>IFERROR(VLOOKUP($A14,'All Running Order working doc'!$A$4:$CO$60,AI$100,FALSE),"-")</f>
        <v>-</v>
      </c>
      <c r="AJ14" s="12" t="str">
        <f>IFERROR(VLOOKUP($A14,'All Running Order working doc'!$A$4:$CO$60,AJ$100,FALSE),"-")</f>
        <v>-</v>
      </c>
      <c r="AK14" s="12" t="str">
        <f>IFERROR(VLOOKUP($A14,'All Running Order working doc'!$A$4:$CO$60,AK$100,FALSE),"-")</f>
        <v>-</v>
      </c>
      <c r="AL14" s="12" t="str">
        <f>IFERROR(VLOOKUP($A14,'All Running Order working doc'!$A$4:$CO$60,AL$100,FALSE),"-")</f>
        <v>-</v>
      </c>
      <c r="AM14" s="12" t="str">
        <f>IFERROR(VLOOKUP($A14,'All Running Order working doc'!$A$4:$CO$60,AM$100,FALSE),"-")</f>
        <v>-</v>
      </c>
      <c r="AN14" s="12" t="str">
        <f>IFERROR(VLOOKUP($A14,'All Running Order working doc'!$A$4:$CO$60,AN$100,FALSE),"-")</f>
        <v>-</v>
      </c>
      <c r="AO14" s="12" t="str">
        <f>IFERROR(VLOOKUP($A14,'All Running Order working doc'!$A$4:$CO$60,AO$100,FALSE),"-")</f>
        <v>-</v>
      </c>
      <c r="AP14" s="12" t="str">
        <f>IFERROR(VLOOKUP($A14,'All Running Order working doc'!$A$4:$CO$60,AP$100,FALSE),"-")</f>
        <v>-</v>
      </c>
      <c r="AQ14" s="12" t="str">
        <f>IFERROR(VLOOKUP($A14,'All Running Order working doc'!$A$4:$CO$60,AQ$100,FALSE),"-")</f>
        <v>-</v>
      </c>
      <c r="AR14" s="12" t="str">
        <f>IFERROR(VLOOKUP($A14,'All Running Order working doc'!$A$4:$CO$60,AR$100,FALSE),"-")</f>
        <v>-</v>
      </c>
      <c r="AS14" s="12" t="str">
        <f>IFERROR(VLOOKUP($A14,'All Running Order working doc'!$A$4:$CO$60,AS$100,FALSE),"-")</f>
        <v>-</v>
      </c>
      <c r="AT14" s="12" t="str">
        <f>IFERROR(VLOOKUP($A14,'All Running Order working doc'!$A$4:$CO$60,AT$100,FALSE),"-")</f>
        <v>-</v>
      </c>
      <c r="AU14" s="12" t="str">
        <f>IFERROR(VLOOKUP($A14,'All Running Order working doc'!$A$4:$CO$60,AU$100,FALSE),"-")</f>
        <v>-</v>
      </c>
      <c r="AV14" s="12" t="str">
        <f>IFERROR(VLOOKUP($A14,'All Running Order working doc'!$A$4:$CO$60,AV$100,FALSE),"-")</f>
        <v>-</v>
      </c>
      <c r="AW14" s="12" t="str">
        <f>IFERROR(VLOOKUP($A14,'All Running Order working doc'!$A$4:$CO$60,AW$100,FALSE),"-")</f>
        <v>-</v>
      </c>
      <c r="AX14" s="12" t="str">
        <f>IFERROR(VLOOKUP($A14,'All Running Order working doc'!$A$4:$CO$60,AX$100,FALSE),"-")</f>
        <v>-</v>
      </c>
      <c r="AY14" s="12" t="str">
        <f>IFERROR(VLOOKUP($A14,'All Running Order working doc'!$A$4:$CO$60,AY$100,FALSE),"-")</f>
        <v>-</v>
      </c>
      <c r="AZ14" s="12" t="str">
        <f>IFERROR(VLOOKUP($A14,'All Running Order working doc'!$A$4:$CO$60,AZ$100,FALSE),"-")</f>
        <v>-</v>
      </c>
      <c r="BA14" s="12" t="str">
        <f>IFERROR(VLOOKUP($A14,'All Running Order working doc'!$A$4:$CO$60,BA$100,FALSE),"-")</f>
        <v>-</v>
      </c>
      <c r="BB14" s="12" t="str">
        <f>IFERROR(VLOOKUP($A14,'All Running Order working doc'!$A$4:$CO$60,BB$100,FALSE),"-")</f>
        <v>-</v>
      </c>
      <c r="BC14" s="12" t="str">
        <f>IFERROR(VLOOKUP($A14,'All Running Order working doc'!$A$4:$CO$60,BC$100,FALSE),"-")</f>
        <v>-</v>
      </c>
      <c r="BD14" s="12" t="str">
        <f>IFERROR(VLOOKUP($A14,'All Running Order working doc'!$A$4:$CO$60,BD$100,FALSE),"-")</f>
        <v>-</v>
      </c>
      <c r="BE14" s="12" t="str">
        <f>IFERROR(VLOOKUP($A14,'All Running Order working doc'!$A$4:$CO$60,BE$100,FALSE),"-")</f>
        <v>-</v>
      </c>
      <c r="BF14" s="12" t="str">
        <f>IFERROR(VLOOKUP($A14,'All Running Order working doc'!$A$4:$CO$60,BF$100,FALSE),"-")</f>
        <v>-</v>
      </c>
      <c r="BG14" s="12" t="str">
        <f>IFERROR(VLOOKUP($A14,'All Running Order working doc'!$A$4:$CO$60,BG$100,FALSE),"-")</f>
        <v>-</v>
      </c>
      <c r="BH14" s="12" t="str">
        <f>IFERROR(VLOOKUP($A14,'All Running Order working doc'!$A$4:$CO$60,BH$100,FALSE),"-")</f>
        <v>-</v>
      </c>
      <c r="BI14" s="12" t="str">
        <f>IFERROR(VLOOKUP($A14,'All Running Order working doc'!$A$4:$CO$60,BI$100,FALSE),"-")</f>
        <v>-</v>
      </c>
      <c r="BJ14" s="12" t="str">
        <f>IFERROR(VLOOKUP($A14,'All Running Order working doc'!$A$4:$CO$60,BJ$100,FALSE),"-")</f>
        <v>-</v>
      </c>
      <c r="BK14" s="12" t="str">
        <f>IFERROR(VLOOKUP($A14,'All Running Order working doc'!$A$4:$CO$60,BK$100,FALSE),"-")</f>
        <v>-</v>
      </c>
      <c r="BL14" s="12" t="str">
        <f>IFERROR(VLOOKUP($A14,'All Running Order working doc'!$A$4:$CO$60,BL$100,FALSE),"-")</f>
        <v>-</v>
      </c>
      <c r="BM14" s="12" t="str">
        <f>IFERROR(VLOOKUP($A14,'All Running Order working doc'!$A$4:$CO$60,BM$100,FALSE),"-")</f>
        <v>-</v>
      </c>
      <c r="BN14" s="12" t="str">
        <f>IFERROR(VLOOKUP($A14,'All Running Order working doc'!$A$4:$CO$60,BN$100,FALSE),"-")</f>
        <v>-</v>
      </c>
      <c r="BO14" s="12" t="str">
        <f>IFERROR(VLOOKUP($A14,'All Running Order working doc'!$A$4:$CO$60,BO$100,FALSE),"-")</f>
        <v>-</v>
      </c>
      <c r="BP14" s="12" t="str">
        <f>IFERROR(VLOOKUP($A14,'All Running Order working doc'!$A$4:$CO$60,BP$100,FALSE),"-")</f>
        <v>-</v>
      </c>
      <c r="BQ14" s="12" t="str">
        <f>IFERROR(VLOOKUP($A14,'All Running Order working doc'!$A$4:$CO$60,BQ$100,FALSE),"-")</f>
        <v>-</v>
      </c>
      <c r="BR14" s="12" t="str">
        <f>IFERROR(VLOOKUP($A14,'All Running Order working doc'!$A$4:$CO$60,BR$100,FALSE),"-")</f>
        <v>-</v>
      </c>
      <c r="BS14" s="12" t="str">
        <f>IFERROR(VLOOKUP($A14,'All Running Order working doc'!$A$4:$CO$60,BS$100,FALSE),"-")</f>
        <v>-</v>
      </c>
      <c r="BT14" s="12" t="str">
        <f>IFERROR(VLOOKUP($A14,'All Running Order working doc'!$A$4:$CO$60,BT$100,FALSE),"-")</f>
        <v>-</v>
      </c>
      <c r="BU14" s="12" t="str">
        <f>IFERROR(VLOOKUP($A14,'All Running Order working doc'!$A$4:$CO$60,BU$100,FALSE),"-")</f>
        <v>-</v>
      </c>
      <c r="BV14" s="12" t="str">
        <f>IFERROR(VLOOKUP($A14,'All Running Order working doc'!$A$4:$CO$60,BV$100,FALSE),"-")</f>
        <v>-</v>
      </c>
      <c r="BW14" s="12" t="str">
        <f>IFERROR(VLOOKUP($A14,'All Running Order working doc'!$A$4:$CO$60,BW$100,FALSE),"-")</f>
        <v>-</v>
      </c>
      <c r="BX14" s="12" t="str">
        <f>IFERROR(VLOOKUP($A14,'All Running Order working doc'!$A$4:$CO$60,BX$100,FALSE),"-")</f>
        <v>-</v>
      </c>
      <c r="BY14" s="12" t="str">
        <f>IFERROR(VLOOKUP($A14,'All Running Order working doc'!$A$4:$CO$60,BY$100,FALSE),"-")</f>
        <v>-</v>
      </c>
      <c r="BZ14" s="12" t="str">
        <f>IFERROR(VLOOKUP($A14,'All Running Order working doc'!$A$4:$CO$60,BZ$100,FALSE),"-")</f>
        <v>-</v>
      </c>
      <c r="CA14" s="12" t="str">
        <f>IFERROR(VLOOKUP($A14,'All Running Order working doc'!$A$4:$CO$60,CA$100,FALSE),"-")</f>
        <v>-</v>
      </c>
      <c r="CB14" s="12" t="str">
        <f>IFERROR(VLOOKUP($A14,'All Running Order working doc'!$A$4:$CO$60,CB$100,FALSE),"-")</f>
        <v>-</v>
      </c>
      <c r="CC14" s="12" t="str">
        <f>IFERROR(VLOOKUP($A14,'All Running Order working doc'!$A$4:$CO$60,CC$100,FALSE),"-")</f>
        <v>-</v>
      </c>
      <c r="CD14" s="12" t="str">
        <f>IFERROR(VLOOKUP($A14,'All Running Order working doc'!$A$4:$CO$60,CD$100,FALSE),"-")</f>
        <v>-</v>
      </c>
      <c r="CE14" s="12" t="str">
        <f>IFERROR(VLOOKUP($A14,'All Running Order working doc'!$A$4:$CO$60,CE$100,FALSE),"-")</f>
        <v>-</v>
      </c>
      <c r="CF14" s="12" t="str">
        <f>IFERROR(VLOOKUP($A14,'All Running Order working doc'!$A$4:$CO$60,CF$100,FALSE),"-")</f>
        <v>-</v>
      </c>
      <c r="CG14" s="12" t="str">
        <f>IFERROR(VLOOKUP($A14,'All Running Order working doc'!$A$4:$CO$60,CG$100,FALSE),"-")</f>
        <v>-</v>
      </c>
      <c r="CH14" s="12" t="str">
        <f>IFERROR(VLOOKUP($A14,'All Running Order working doc'!$A$4:$CO$60,CH$100,FALSE),"-")</f>
        <v>-</v>
      </c>
      <c r="CI14" s="12" t="str">
        <f>IFERROR(VLOOKUP($A14,'All Running Order working doc'!$A$4:$CO$60,CI$100,FALSE),"-")</f>
        <v>-</v>
      </c>
      <c r="CJ14" s="12" t="str">
        <f>IFERROR(VLOOKUP($A14,'All Running Order working doc'!$A$4:$CO$60,CJ$100,FALSE),"-")</f>
        <v>-</v>
      </c>
      <c r="CK14" s="12" t="str">
        <f>IFERROR(VLOOKUP($A14,'All Running Order working doc'!$A$4:$CO$60,CK$100,FALSE),"-")</f>
        <v>-</v>
      </c>
      <c r="CL14" s="12" t="str">
        <f>IFERROR(VLOOKUP($A14,'All Running Order working doc'!$A$4:$CO$60,CL$100,FALSE),"-")</f>
        <v>-</v>
      </c>
      <c r="CM14" s="12" t="str">
        <f>IFERROR(VLOOKUP($A14,'All Running Order working doc'!$A$4:$CO$60,CM$100,FALSE),"-")</f>
        <v>-</v>
      </c>
      <c r="CN14" s="12" t="str">
        <f>IFERROR(VLOOKUP($A14,'All Running Order working doc'!$A$4:$CO$60,CN$100,FALSE),"-")</f>
        <v>-</v>
      </c>
      <c r="CQ14" s="3">
        <v>11</v>
      </c>
    </row>
    <row r="15" spans="1:95" x14ac:dyDescent="0.3">
      <c r="A15" s="3" t="str">
        <f>CONCATENATE(Constants!$B$4,CQ15,)</f>
        <v>Blue IRS12</v>
      </c>
      <c r="B15" s="12" t="str">
        <f>IFERROR(VLOOKUP($A15,'All Running Order working doc'!$A$4:$CO$60,B$100,FALSE),"-")</f>
        <v>-</v>
      </c>
      <c r="C15" s="12" t="str">
        <f>IFERROR(VLOOKUP($A15,'All Running Order working doc'!$A$4:$CO$60,C$100,FALSE),"-")</f>
        <v>-</v>
      </c>
      <c r="D15" s="12" t="str">
        <f>IFERROR(VLOOKUP($A15,'All Running Order working doc'!$A$4:$CO$60,D$100,FALSE),"-")</f>
        <v>-</v>
      </c>
      <c r="E15" s="12" t="str">
        <f>IFERROR(VLOOKUP($A15,'All Running Order working doc'!$A$4:$CO$60,E$100,FALSE),"-")</f>
        <v>-</v>
      </c>
      <c r="F15" s="12" t="str">
        <f>IFERROR(VLOOKUP($A15,'All Running Order working doc'!$A$4:$CO$60,F$100,FALSE),"-")</f>
        <v>-</v>
      </c>
      <c r="G15" s="12" t="str">
        <f>IFERROR(VLOOKUP($A15,'All Running Order working doc'!$A$4:$CO$60,G$100,FALSE),"-")</f>
        <v>-</v>
      </c>
      <c r="H15" s="12" t="str">
        <f>IFERROR(VLOOKUP($A15,'All Running Order working doc'!$A$4:$CO$60,H$100,FALSE),"-")</f>
        <v>-</v>
      </c>
      <c r="I15" s="12" t="str">
        <f>IFERROR(VLOOKUP($A15,'All Running Order working doc'!$A$4:$CO$60,I$100,FALSE),"-")</f>
        <v>-</v>
      </c>
      <c r="J15" s="12" t="str">
        <f>IFERROR(VLOOKUP($A15,'All Running Order working doc'!$A$4:$CO$60,J$100,FALSE),"-")</f>
        <v>-</v>
      </c>
      <c r="K15" s="12" t="str">
        <f>IFERROR(VLOOKUP($A15,'All Running Order working doc'!$A$4:$CO$60,K$100,FALSE),"-")</f>
        <v>-</v>
      </c>
      <c r="L15" s="12" t="str">
        <f>IFERROR(VLOOKUP($A15,'All Running Order working doc'!$A$4:$CO$60,L$100,FALSE),"-")</f>
        <v>-</v>
      </c>
      <c r="M15" s="12" t="str">
        <f>IFERROR(VLOOKUP($A15,'All Running Order working doc'!$A$4:$CO$60,M$100,FALSE),"-")</f>
        <v>-</v>
      </c>
      <c r="N15" s="12" t="str">
        <f>IFERROR(VLOOKUP($A15,'All Running Order working doc'!$A$4:$CO$60,N$100,FALSE),"-")</f>
        <v>-</v>
      </c>
      <c r="O15" s="12" t="str">
        <f>IFERROR(VLOOKUP($A15,'All Running Order working doc'!$A$4:$CO$60,O$100,FALSE),"-")</f>
        <v>-</v>
      </c>
      <c r="P15" s="12" t="str">
        <f>IFERROR(VLOOKUP($A15,'All Running Order working doc'!$A$4:$CO$60,P$100,FALSE),"-")</f>
        <v>-</v>
      </c>
      <c r="Q15" s="12" t="str">
        <f>IFERROR(VLOOKUP($A15,'All Running Order working doc'!$A$4:$CO$60,Q$100,FALSE),"-")</f>
        <v>-</v>
      </c>
      <c r="R15" s="12" t="str">
        <f>IFERROR(VLOOKUP($A15,'All Running Order working doc'!$A$4:$CO$60,R$100,FALSE),"-")</f>
        <v>-</v>
      </c>
      <c r="S15" s="12" t="str">
        <f>IFERROR(VLOOKUP($A15,'All Running Order working doc'!$A$4:$CO$60,S$100,FALSE),"-")</f>
        <v>-</v>
      </c>
      <c r="T15" s="12" t="str">
        <f>IFERROR(VLOOKUP($A15,'All Running Order working doc'!$A$4:$CO$60,T$100,FALSE),"-")</f>
        <v>-</v>
      </c>
      <c r="U15" s="12" t="str">
        <f>IFERROR(VLOOKUP($A15,'All Running Order working doc'!$A$4:$CO$60,U$100,FALSE),"-")</f>
        <v>-</v>
      </c>
      <c r="V15" s="12" t="str">
        <f>IFERROR(VLOOKUP($A15,'All Running Order working doc'!$A$4:$CO$60,V$100,FALSE),"-")</f>
        <v>-</v>
      </c>
      <c r="W15" s="12" t="str">
        <f>IFERROR(VLOOKUP($A15,'All Running Order working doc'!$A$4:$CO$60,W$100,FALSE),"-")</f>
        <v>-</v>
      </c>
      <c r="X15" s="12" t="str">
        <f>IFERROR(VLOOKUP($A15,'All Running Order working doc'!$A$4:$CO$60,X$100,FALSE),"-")</f>
        <v>-</v>
      </c>
      <c r="Y15" s="12" t="str">
        <f>IFERROR(VLOOKUP($A15,'All Running Order working doc'!$A$4:$CO$60,Y$100,FALSE),"-")</f>
        <v>-</v>
      </c>
      <c r="Z15" s="12" t="str">
        <f>IFERROR(VLOOKUP($A15,'All Running Order working doc'!$A$4:$CO$60,Z$100,FALSE),"-")</f>
        <v>-</v>
      </c>
      <c r="AA15" s="12" t="str">
        <f>IFERROR(VLOOKUP($A15,'All Running Order working doc'!$A$4:$CO$60,AA$100,FALSE),"-")</f>
        <v>-</v>
      </c>
      <c r="AB15" s="12" t="str">
        <f>IFERROR(VLOOKUP($A15,'All Running Order working doc'!$A$4:$CO$60,AB$100,FALSE),"-")</f>
        <v>-</v>
      </c>
      <c r="AC15" s="12" t="str">
        <f>IFERROR(VLOOKUP($A15,'All Running Order working doc'!$A$4:$CO$60,AC$100,FALSE),"-")</f>
        <v>-</v>
      </c>
      <c r="AD15" s="12" t="str">
        <f>IFERROR(VLOOKUP($A15,'All Running Order working doc'!$A$4:$CO$60,AD$100,FALSE),"-")</f>
        <v>-</v>
      </c>
      <c r="AE15" s="12" t="str">
        <f>IFERROR(VLOOKUP($A15,'All Running Order working doc'!$A$4:$CO$60,AE$100,FALSE),"-")</f>
        <v>-</v>
      </c>
      <c r="AF15" s="12" t="str">
        <f>IFERROR(VLOOKUP($A15,'All Running Order working doc'!$A$4:$CO$60,AF$100,FALSE),"-")</f>
        <v>-</v>
      </c>
      <c r="AG15" s="12" t="str">
        <f>IFERROR(VLOOKUP($A15,'All Running Order working doc'!$A$4:$CO$60,AG$100,FALSE),"-")</f>
        <v>-</v>
      </c>
      <c r="AH15" s="12" t="str">
        <f>IFERROR(VLOOKUP($A15,'All Running Order working doc'!$A$4:$CO$60,AH$100,FALSE),"-")</f>
        <v>-</v>
      </c>
      <c r="AI15" s="12" t="str">
        <f>IFERROR(VLOOKUP($A15,'All Running Order working doc'!$A$4:$CO$60,AI$100,FALSE),"-")</f>
        <v>-</v>
      </c>
      <c r="AJ15" s="12" t="str">
        <f>IFERROR(VLOOKUP($A15,'All Running Order working doc'!$A$4:$CO$60,AJ$100,FALSE),"-")</f>
        <v>-</v>
      </c>
      <c r="AK15" s="12" t="str">
        <f>IFERROR(VLOOKUP($A15,'All Running Order working doc'!$A$4:$CO$60,AK$100,FALSE),"-")</f>
        <v>-</v>
      </c>
      <c r="AL15" s="12" t="str">
        <f>IFERROR(VLOOKUP($A15,'All Running Order working doc'!$A$4:$CO$60,AL$100,FALSE),"-")</f>
        <v>-</v>
      </c>
      <c r="AM15" s="12" t="str">
        <f>IFERROR(VLOOKUP($A15,'All Running Order working doc'!$A$4:$CO$60,AM$100,FALSE),"-")</f>
        <v>-</v>
      </c>
      <c r="AN15" s="12" t="str">
        <f>IFERROR(VLOOKUP($A15,'All Running Order working doc'!$A$4:$CO$60,AN$100,FALSE),"-")</f>
        <v>-</v>
      </c>
      <c r="AO15" s="12" t="str">
        <f>IFERROR(VLOOKUP($A15,'All Running Order working doc'!$A$4:$CO$60,AO$100,FALSE),"-")</f>
        <v>-</v>
      </c>
      <c r="AP15" s="12" t="str">
        <f>IFERROR(VLOOKUP($A15,'All Running Order working doc'!$A$4:$CO$60,AP$100,FALSE),"-")</f>
        <v>-</v>
      </c>
      <c r="AQ15" s="12" t="str">
        <f>IFERROR(VLOOKUP($A15,'All Running Order working doc'!$A$4:$CO$60,AQ$100,FALSE),"-")</f>
        <v>-</v>
      </c>
      <c r="AR15" s="12" t="str">
        <f>IFERROR(VLOOKUP($A15,'All Running Order working doc'!$A$4:$CO$60,AR$100,FALSE),"-")</f>
        <v>-</v>
      </c>
      <c r="AS15" s="12" t="str">
        <f>IFERROR(VLOOKUP($A15,'All Running Order working doc'!$A$4:$CO$60,AS$100,FALSE),"-")</f>
        <v>-</v>
      </c>
      <c r="AT15" s="12" t="str">
        <f>IFERROR(VLOOKUP($A15,'All Running Order working doc'!$A$4:$CO$60,AT$100,FALSE),"-")</f>
        <v>-</v>
      </c>
      <c r="AU15" s="12" t="str">
        <f>IFERROR(VLOOKUP($A15,'All Running Order working doc'!$A$4:$CO$60,AU$100,FALSE),"-")</f>
        <v>-</v>
      </c>
      <c r="AV15" s="12" t="str">
        <f>IFERROR(VLOOKUP($A15,'All Running Order working doc'!$A$4:$CO$60,AV$100,FALSE),"-")</f>
        <v>-</v>
      </c>
      <c r="AW15" s="12" t="str">
        <f>IFERROR(VLOOKUP($A15,'All Running Order working doc'!$A$4:$CO$60,AW$100,FALSE),"-")</f>
        <v>-</v>
      </c>
      <c r="AX15" s="12" t="str">
        <f>IFERROR(VLOOKUP($A15,'All Running Order working doc'!$A$4:$CO$60,AX$100,FALSE),"-")</f>
        <v>-</v>
      </c>
      <c r="AY15" s="12" t="str">
        <f>IFERROR(VLOOKUP($A15,'All Running Order working doc'!$A$4:$CO$60,AY$100,FALSE),"-")</f>
        <v>-</v>
      </c>
      <c r="AZ15" s="12" t="str">
        <f>IFERROR(VLOOKUP($A15,'All Running Order working doc'!$A$4:$CO$60,AZ$100,FALSE),"-")</f>
        <v>-</v>
      </c>
      <c r="BA15" s="12" t="str">
        <f>IFERROR(VLOOKUP($A15,'All Running Order working doc'!$A$4:$CO$60,BA$100,FALSE),"-")</f>
        <v>-</v>
      </c>
      <c r="BB15" s="12" t="str">
        <f>IFERROR(VLOOKUP($A15,'All Running Order working doc'!$A$4:$CO$60,BB$100,FALSE),"-")</f>
        <v>-</v>
      </c>
      <c r="BC15" s="12" t="str">
        <f>IFERROR(VLOOKUP($A15,'All Running Order working doc'!$A$4:$CO$60,BC$100,FALSE),"-")</f>
        <v>-</v>
      </c>
      <c r="BD15" s="12" t="str">
        <f>IFERROR(VLOOKUP($A15,'All Running Order working doc'!$A$4:$CO$60,BD$100,FALSE),"-")</f>
        <v>-</v>
      </c>
      <c r="BE15" s="12" t="str">
        <f>IFERROR(VLOOKUP($A15,'All Running Order working doc'!$A$4:$CO$60,BE$100,FALSE),"-")</f>
        <v>-</v>
      </c>
      <c r="BF15" s="12" t="str">
        <f>IFERROR(VLOOKUP($A15,'All Running Order working doc'!$A$4:$CO$60,BF$100,FALSE),"-")</f>
        <v>-</v>
      </c>
      <c r="BG15" s="12" t="str">
        <f>IFERROR(VLOOKUP($A15,'All Running Order working doc'!$A$4:$CO$60,BG$100,FALSE),"-")</f>
        <v>-</v>
      </c>
      <c r="BH15" s="12" t="str">
        <f>IFERROR(VLOOKUP($A15,'All Running Order working doc'!$A$4:$CO$60,BH$100,FALSE),"-")</f>
        <v>-</v>
      </c>
      <c r="BI15" s="12" t="str">
        <f>IFERROR(VLOOKUP($A15,'All Running Order working doc'!$A$4:$CO$60,BI$100,FALSE),"-")</f>
        <v>-</v>
      </c>
      <c r="BJ15" s="12" t="str">
        <f>IFERROR(VLOOKUP($A15,'All Running Order working doc'!$A$4:$CO$60,BJ$100,FALSE),"-")</f>
        <v>-</v>
      </c>
      <c r="BK15" s="12" t="str">
        <f>IFERROR(VLOOKUP($A15,'All Running Order working doc'!$A$4:$CO$60,BK$100,FALSE),"-")</f>
        <v>-</v>
      </c>
      <c r="BL15" s="12" t="str">
        <f>IFERROR(VLOOKUP($A15,'All Running Order working doc'!$A$4:$CO$60,BL$100,FALSE),"-")</f>
        <v>-</v>
      </c>
      <c r="BM15" s="12" t="str">
        <f>IFERROR(VLOOKUP($A15,'All Running Order working doc'!$A$4:$CO$60,BM$100,FALSE),"-")</f>
        <v>-</v>
      </c>
      <c r="BN15" s="12" t="str">
        <f>IFERROR(VLOOKUP($A15,'All Running Order working doc'!$A$4:$CO$60,BN$100,FALSE),"-")</f>
        <v>-</v>
      </c>
      <c r="BO15" s="12" t="str">
        <f>IFERROR(VLOOKUP($A15,'All Running Order working doc'!$A$4:$CO$60,BO$100,FALSE),"-")</f>
        <v>-</v>
      </c>
      <c r="BP15" s="12" t="str">
        <f>IFERROR(VLOOKUP($A15,'All Running Order working doc'!$A$4:$CO$60,BP$100,FALSE),"-")</f>
        <v>-</v>
      </c>
      <c r="BQ15" s="12" t="str">
        <f>IFERROR(VLOOKUP($A15,'All Running Order working doc'!$A$4:$CO$60,BQ$100,FALSE),"-")</f>
        <v>-</v>
      </c>
      <c r="BR15" s="12" t="str">
        <f>IFERROR(VLOOKUP($A15,'All Running Order working doc'!$A$4:$CO$60,BR$100,FALSE),"-")</f>
        <v>-</v>
      </c>
      <c r="BS15" s="12" t="str">
        <f>IFERROR(VLOOKUP($A15,'All Running Order working doc'!$A$4:$CO$60,BS$100,FALSE),"-")</f>
        <v>-</v>
      </c>
      <c r="BT15" s="12" t="str">
        <f>IFERROR(VLOOKUP($A15,'All Running Order working doc'!$A$4:$CO$60,BT$100,FALSE),"-")</f>
        <v>-</v>
      </c>
      <c r="BU15" s="12" t="str">
        <f>IFERROR(VLOOKUP($A15,'All Running Order working doc'!$A$4:$CO$60,BU$100,FALSE),"-")</f>
        <v>-</v>
      </c>
      <c r="BV15" s="12" t="str">
        <f>IFERROR(VLOOKUP($A15,'All Running Order working doc'!$A$4:$CO$60,BV$100,FALSE),"-")</f>
        <v>-</v>
      </c>
      <c r="BW15" s="12" t="str">
        <f>IFERROR(VLOOKUP($A15,'All Running Order working doc'!$A$4:$CO$60,BW$100,FALSE),"-")</f>
        <v>-</v>
      </c>
      <c r="BX15" s="12" t="str">
        <f>IFERROR(VLOOKUP($A15,'All Running Order working doc'!$A$4:$CO$60,BX$100,FALSE),"-")</f>
        <v>-</v>
      </c>
      <c r="BY15" s="12" t="str">
        <f>IFERROR(VLOOKUP($A15,'All Running Order working doc'!$A$4:$CO$60,BY$100,FALSE),"-")</f>
        <v>-</v>
      </c>
      <c r="BZ15" s="12" t="str">
        <f>IFERROR(VLOOKUP($A15,'All Running Order working doc'!$A$4:$CO$60,BZ$100,FALSE),"-")</f>
        <v>-</v>
      </c>
      <c r="CA15" s="12" t="str">
        <f>IFERROR(VLOOKUP($A15,'All Running Order working doc'!$A$4:$CO$60,CA$100,FALSE),"-")</f>
        <v>-</v>
      </c>
      <c r="CB15" s="12" t="str">
        <f>IFERROR(VLOOKUP($A15,'All Running Order working doc'!$A$4:$CO$60,CB$100,FALSE),"-")</f>
        <v>-</v>
      </c>
      <c r="CC15" s="12" t="str">
        <f>IFERROR(VLOOKUP($A15,'All Running Order working doc'!$A$4:$CO$60,CC$100,FALSE),"-")</f>
        <v>-</v>
      </c>
      <c r="CD15" s="12" t="str">
        <f>IFERROR(VLOOKUP($A15,'All Running Order working doc'!$A$4:$CO$60,CD$100,FALSE),"-")</f>
        <v>-</v>
      </c>
      <c r="CE15" s="12" t="str">
        <f>IFERROR(VLOOKUP($A15,'All Running Order working doc'!$A$4:$CO$60,CE$100,FALSE),"-")</f>
        <v>-</v>
      </c>
      <c r="CF15" s="12" t="str">
        <f>IFERROR(VLOOKUP($A15,'All Running Order working doc'!$A$4:$CO$60,CF$100,FALSE),"-")</f>
        <v>-</v>
      </c>
      <c r="CG15" s="12" t="str">
        <f>IFERROR(VLOOKUP($A15,'All Running Order working doc'!$A$4:$CO$60,CG$100,FALSE),"-")</f>
        <v>-</v>
      </c>
      <c r="CH15" s="12" t="str">
        <f>IFERROR(VLOOKUP($A15,'All Running Order working doc'!$A$4:$CO$60,CH$100,FALSE),"-")</f>
        <v>-</v>
      </c>
      <c r="CI15" s="12" t="str">
        <f>IFERROR(VLOOKUP($A15,'All Running Order working doc'!$A$4:$CO$60,CI$100,FALSE),"-")</f>
        <v>-</v>
      </c>
      <c r="CJ15" s="12" t="str">
        <f>IFERROR(VLOOKUP($A15,'All Running Order working doc'!$A$4:$CO$60,CJ$100,FALSE),"-")</f>
        <v>-</v>
      </c>
      <c r="CK15" s="12" t="str">
        <f>IFERROR(VLOOKUP($A15,'All Running Order working doc'!$A$4:$CO$60,CK$100,FALSE),"-")</f>
        <v>-</v>
      </c>
      <c r="CL15" s="12" t="str">
        <f>IFERROR(VLOOKUP($A15,'All Running Order working doc'!$A$4:$CO$60,CL$100,FALSE),"-")</f>
        <v>-</v>
      </c>
      <c r="CM15" s="12" t="str">
        <f>IFERROR(VLOOKUP($A15,'All Running Order working doc'!$A$4:$CO$60,CM$100,FALSE),"-")</f>
        <v>-</v>
      </c>
      <c r="CN15" s="12" t="str">
        <f>IFERROR(VLOOKUP($A15,'All Running Order working doc'!$A$4:$CO$60,CN$100,FALSE),"-")</f>
        <v>-</v>
      </c>
      <c r="CQ15" s="3">
        <v>12</v>
      </c>
    </row>
    <row r="16" spans="1:95" x14ac:dyDescent="0.3">
      <c r="A16" s="3" t="str">
        <f>CONCATENATE(Constants!$B$4,CQ16,)</f>
        <v>Blue IRS13</v>
      </c>
      <c r="B16" s="12" t="str">
        <f>IFERROR(VLOOKUP($A16,'All Running Order working doc'!$A$4:$CO$60,B$100,FALSE),"-")</f>
        <v>-</v>
      </c>
      <c r="C16" s="12" t="str">
        <f>IFERROR(VLOOKUP($A16,'All Running Order working doc'!$A$4:$CO$60,C$100,FALSE),"-")</f>
        <v>-</v>
      </c>
      <c r="D16" s="12" t="str">
        <f>IFERROR(VLOOKUP($A16,'All Running Order working doc'!$A$4:$CO$60,D$100,FALSE),"-")</f>
        <v>-</v>
      </c>
      <c r="E16" s="12" t="str">
        <f>IFERROR(VLOOKUP($A16,'All Running Order working doc'!$A$4:$CO$60,E$100,FALSE),"-")</f>
        <v>-</v>
      </c>
      <c r="F16" s="12" t="str">
        <f>IFERROR(VLOOKUP($A16,'All Running Order working doc'!$A$4:$CO$60,F$100,FALSE),"-")</f>
        <v>-</v>
      </c>
      <c r="G16" s="12" t="str">
        <f>IFERROR(VLOOKUP($A16,'All Running Order working doc'!$A$4:$CO$60,G$100,FALSE),"-")</f>
        <v>-</v>
      </c>
      <c r="H16" s="12" t="str">
        <f>IFERROR(VLOOKUP($A16,'All Running Order working doc'!$A$4:$CO$60,H$100,FALSE),"-")</f>
        <v>-</v>
      </c>
      <c r="I16" s="12" t="str">
        <f>IFERROR(VLOOKUP($A16,'All Running Order working doc'!$A$4:$CO$60,I$100,FALSE),"-")</f>
        <v>-</v>
      </c>
      <c r="J16" s="12" t="str">
        <f>IFERROR(VLOOKUP($A16,'All Running Order working doc'!$A$4:$CO$60,J$100,FALSE),"-")</f>
        <v>-</v>
      </c>
      <c r="K16" s="12" t="str">
        <f>IFERROR(VLOOKUP($A16,'All Running Order working doc'!$A$4:$CO$60,K$100,FALSE),"-")</f>
        <v>-</v>
      </c>
      <c r="L16" s="12" t="str">
        <f>IFERROR(VLOOKUP($A16,'All Running Order working doc'!$A$4:$CO$60,L$100,FALSE),"-")</f>
        <v>-</v>
      </c>
      <c r="M16" s="12" t="str">
        <f>IFERROR(VLOOKUP($A16,'All Running Order working doc'!$A$4:$CO$60,M$100,FALSE),"-")</f>
        <v>-</v>
      </c>
      <c r="N16" s="12" t="str">
        <f>IFERROR(VLOOKUP($A16,'All Running Order working doc'!$A$4:$CO$60,N$100,FALSE),"-")</f>
        <v>-</v>
      </c>
      <c r="O16" s="12" t="str">
        <f>IFERROR(VLOOKUP($A16,'All Running Order working doc'!$A$4:$CO$60,O$100,FALSE),"-")</f>
        <v>-</v>
      </c>
      <c r="P16" s="12" t="str">
        <f>IFERROR(VLOOKUP($A16,'All Running Order working doc'!$A$4:$CO$60,P$100,FALSE),"-")</f>
        <v>-</v>
      </c>
      <c r="Q16" s="12" t="str">
        <f>IFERROR(VLOOKUP($A16,'All Running Order working doc'!$A$4:$CO$60,Q$100,FALSE),"-")</f>
        <v>-</v>
      </c>
      <c r="R16" s="12" t="str">
        <f>IFERROR(VLOOKUP($A16,'All Running Order working doc'!$A$4:$CO$60,R$100,FALSE),"-")</f>
        <v>-</v>
      </c>
      <c r="S16" s="12" t="str">
        <f>IFERROR(VLOOKUP($A16,'All Running Order working doc'!$A$4:$CO$60,S$100,FALSE),"-")</f>
        <v>-</v>
      </c>
      <c r="T16" s="12" t="str">
        <f>IFERROR(VLOOKUP($A16,'All Running Order working doc'!$A$4:$CO$60,T$100,FALSE),"-")</f>
        <v>-</v>
      </c>
      <c r="U16" s="12" t="str">
        <f>IFERROR(VLOOKUP($A16,'All Running Order working doc'!$A$4:$CO$60,U$100,FALSE),"-")</f>
        <v>-</v>
      </c>
      <c r="V16" s="12" t="str">
        <f>IFERROR(VLOOKUP($A16,'All Running Order working doc'!$A$4:$CO$60,V$100,FALSE),"-")</f>
        <v>-</v>
      </c>
      <c r="W16" s="12" t="str">
        <f>IFERROR(VLOOKUP($A16,'All Running Order working doc'!$A$4:$CO$60,W$100,FALSE),"-")</f>
        <v>-</v>
      </c>
      <c r="X16" s="12" t="str">
        <f>IFERROR(VLOOKUP($A16,'All Running Order working doc'!$A$4:$CO$60,X$100,FALSE),"-")</f>
        <v>-</v>
      </c>
      <c r="Y16" s="12" t="str">
        <f>IFERROR(VLOOKUP($A16,'All Running Order working doc'!$A$4:$CO$60,Y$100,FALSE),"-")</f>
        <v>-</v>
      </c>
      <c r="Z16" s="12" t="str">
        <f>IFERROR(VLOOKUP($A16,'All Running Order working doc'!$A$4:$CO$60,Z$100,FALSE),"-")</f>
        <v>-</v>
      </c>
      <c r="AA16" s="12" t="str">
        <f>IFERROR(VLOOKUP($A16,'All Running Order working doc'!$A$4:$CO$60,AA$100,FALSE),"-")</f>
        <v>-</v>
      </c>
      <c r="AB16" s="12" t="str">
        <f>IFERROR(VLOOKUP($A16,'All Running Order working doc'!$A$4:$CO$60,AB$100,FALSE),"-")</f>
        <v>-</v>
      </c>
      <c r="AC16" s="12" t="str">
        <f>IFERROR(VLOOKUP($A16,'All Running Order working doc'!$A$4:$CO$60,AC$100,FALSE),"-")</f>
        <v>-</v>
      </c>
      <c r="AD16" s="12" t="str">
        <f>IFERROR(VLOOKUP($A16,'All Running Order working doc'!$A$4:$CO$60,AD$100,FALSE),"-")</f>
        <v>-</v>
      </c>
      <c r="AE16" s="12" t="str">
        <f>IFERROR(VLOOKUP($A16,'All Running Order working doc'!$A$4:$CO$60,AE$100,FALSE),"-")</f>
        <v>-</v>
      </c>
      <c r="AF16" s="12" t="str">
        <f>IFERROR(VLOOKUP($A16,'All Running Order working doc'!$A$4:$CO$60,AF$100,FALSE),"-")</f>
        <v>-</v>
      </c>
      <c r="AG16" s="12" t="str">
        <f>IFERROR(VLOOKUP($A16,'All Running Order working doc'!$A$4:$CO$60,AG$100,FALSE),"-")</f>
        <v>-</v>
      </c>
      <c r="AH16" s="12" t="str">
        <f>IFERROR(VLOOKUP($A16,'All Running Order working doc'!$A$4:$CO$60,AH$100,FALSE),"-")</f>
        <v>-</v>
      </c>
      <c r="AI16" s="12" t="str">
        <f>IFERROR(VLOOKUP($A16,'All Running Order working doc'!$A$4:$CO$60,AI$100,FALSE),"-")</f>
        <v>-</v>
      </c>
      <c r="AJ16" s="12" t="str">
        <f>IFERROR(VLOOKUP($A16,'All Running Order working doc'!$A$4:$CO$60,AJ$100,FALSE),"-")</f>
        <v>-</v>
      </c>
      <c r="AK16" s="12" t="str">
        <f>IFERROR(VLOOKUP($A16,'All Running Order working doc'!$A$4:$CO$60,AK$100,FALSE),"-")</f>
        <v>-</v>
      </c>
      <c r="AL16" s="12" t="str">
        <f>IFERROR(VLOOKUP($A16,'All Running Order working doc'!$A$4:$CO$60,AL$100,FALSE),"-")</f>
        <v>-</v>
      </c>
      <c r="AM16" s="12" t="str">
        <f>IFERROR(VLOOKUP($A16,'All Running Order working doc'!$A$4:$CO$60,AM$100,FALSE),"-")</f>
        <v>-</v>
      </c>
      <c r="AN16" s="12" t="str">
        <f>IFERROR(VLOOKUP($A16,'All Running Order working doc'!$A$4:$CO$60,AN$100,FALSE),"-")</f>
        <v>-</v>
      </c>
      <c r="AO16" s="12" t="str">
        <f>IFERROR(VLOOKUP($A16,'All Running Order working doc'!$A$4:$CO$60,AO$100,FALSE),"-")</f>
        <v>-</v>
      </c>
      <c r="AP16" s="12" t="str">
        <f>IFERROR(VLOOKUP($A16,'All Running Order working doc'!$A$4:$CO$60,AP$100,FALSE),"-")</f>
        <v>-</v>
      </c>
      <c r="AQ16" s="12" t="str">
        <f>IFERROR(VLOOKUP($A16,'All Running Order working doc'!$A$4:$CO$60,AQ$100,FALSE),"-")</f>
        <v>-</v>
      </c>
      <c r="AR16" s="12" t="str">
        <f>IFERROR(VLOOKUP($A16,'All Running Order working doc'!$A$4:$CO$60,AR$100,FALSE),"-")</f>
        <v>-</v>
      </c>
      <c r="AS16" s="12" t="str">
        <f>IFERROR(VLOOKUP($A16,'All Running Order working doc'!$A$4:$CO$60,AS$100,FALSE),"-")</f>
        <v>-</v>
      </c>
      <c r="AT16" s="12" t="str">
        <f>IFERROR(VLOOKUP($A16,'All Running Order working doc'!$A$4:$CO$60,AT$100,FALSE),"-")</f>
        <v>-</v>
      </c>
      <c r="AU16" s="12" t="str">
        <f>IFERROR(VLOOKUP($A16,'All Running Order working doc'!$A$4:$CO$60,AU$100,FALSE),"-")</f>
        <v>-</v>
      </c>
      <c r="AV16" s="12" t="str">
        <f>IFERROR(VLOOKUP($A16,'All Running Order working doc'!$A$4:$CO$60,AV$100,FALSE),"-")</f>
        <v>-</v>
      </c>
      <c r="AW16" s="12" t="str">
        <f>IFERROR(VLOOKUP($A16,'All Running Order working doc'!$A$4:$CO$60,AW$100,FALSE),"-")</f>
        <v>-</v>
      </c>
      <c r="AX16" s="12" t="str">
        <f>IFERROR(VLOOKUP($A16,'All Running Order working doc'!$A$4:$CO$60,AX$100,FALSE),"-")</f>
        <v>-</v>
      </c>
      <c r="AY16" s="12" t="str">
        <f>IFERROR(VLOOKUP($A16,'All Running Order working doc'!$A$4:$CO$60,AY$100,FALSE),"-")</f>
        <v>-</v>
      </c>
      <c r="AZ16" s="12" t="str">
        <f>IFERROR(VLOOKUP($A16,'All Running Order working doc'!$A$4:$CO$60,AZ$100,FALSE),"-")</f>
        <v>-</v>
      </c>
      <c r="BA16" s="12" t="str">
        <f>IFERROR(VLOOKUP($A16,'All Running Order working doc'!$A$4:$CO$60,BA$100,FALSE),"-")</f>
        <v>-</v>
      </c>
      <c r="BB16" s="12" t="str">
        <f>IFERROR(VLOOKUP($A16,'All Running Order working doc'!$A$4:$CO$60,BB$100,FALSE),"-")</f>
        <v>-</v>
      </c>
      <c r="BC16" s="12" t="str">
        <f>IFERROR(VLOOKUP($A16,'All Running Order working doc'!$A$4:$CO$60,BC$100,FALSE),"-")</f>
        <v>-</v>
      </c>
      <c r="BD16" s="12" t="str">
        <f>IFERROR(VLOOKUP($A16,'All Running Order working doc'!$A$4:$CO$60,BD$100,FALSE),"-")</f>
        <v>-</v>
      </c>
      <c r="BE16" s="12" t="str">
        <f>IFERROR(VLOOKUP($A16,'All Running Order working doc'!$A$4:$CO$60,BE$100,FALSE),"-")</f>
        <v>-</v>
      </c>
      <c r="BF16" s="12" t="str">
        <f>IFERROR(VLOOKUP($A16,'All Running Order working doc'!$A$4:$CO$60,BF$100,FALSE),"-")</f>
        <v>-</v>
      </c>
      <c r="BG16" s="12" t="str">
        <f>IFERROR(VLOOKUP($A16,'All Running Order working doc'!$A$4:$CO$60,BG$100,FALSE),"-")</f>
        <v>-</v>
      </c>
      <c r="BH16" s="12" t="str">
        <f>IFERROR(VLOOKUP($A16,'All Running Order working doc'!$A$4:$CO$60,BH$100,FALSE),"-")</f>
        <v>-</v>
      </c>
      <c r="BI16" s="12" t="str">
        <f>IFERROR(VLOOKUP($A16,'All Running Order working doc'!$A$4:$CO$60,BI$100,FALSE),"-")</f>
        <v>-</v>
      </c>
      <c r="BJ16" s="12" t="str">
        <f>IFERROR(VLOOKUP($A16,'All Running Order working doc'!$A$4:$CO$60,BJ$100,FALSE),"-")</f>
        <v>-</v>
      </c>
      <c r="BK16" s="12" t="str">
        <f>IFERROR(VLOOKUP($A16,'All Running Order working doc'!$A$4:$CO$60,BK$100,FALSE),"-")</f>
        <v>-</v>
      </c>
      <c r="BL16" s="12" t="str">
        <f>IFERROR(VLOOKUP($A16,'All Running Order working doc'!$A$4:$CO$60,BL$100,FALSE),"-")</f>
        <v>-</v>
      </c>
      <c r="BM16" s="12" t="str">
        <f>IFERROR(VLOOKUP($A16,'All Running Order working doc'!$A$4:$CO$60,BM$100,FALSE),"-")</f>
        <v>-</v>
      </c>
      <c r="BN16" s="12" t="str">
        <f>IFERROR(VLOOKUP($A16,'All Running Order working doc'!$A$4:$CO$60,BN$100,FALSE),"-")</f>
        <v>-</v>
      </c>
      <c r="BO16" s="12" t="str">
        <f>IFERROR(VLOOKUP($A16,'All Running Order working doc'!$A$4:$CO$60,BO$100,FALSE),"-")</f>
        <v>-</v>
      </c>
      <c r="BP16" s="12" t="str">
        <f>IFERROR(VLOOKUP($A16,'All Running Order working doc'!$A$4:$CO$60,BP$100,FALSE),"-")</f>
        <v>-</v>
      </c>
      <c r="BQ16" s="12" t="str">
        <f>IFERROR(VLOOKUP($A16,'All Running Order working doc'!$A$4:$CO$60,BQ$100,FALSE),"-")</f>
        <v>-</v>
      </c>
      <c r="BR16" s="12" t="str">
        <f>IFERROR(VLOOKUP($A16,'All Running Order working doc'!$A$4:$CO$60,BR$100,FALSE),"-")</f>
        <v>-</v>
      </c>
      <c r="BS16" s="12" t="str">
        <f>IFERROR(VLOOKUP($A16,'All Running Order working doc'!$A$4:$CO$60,BS$100,FALSE),"-")</f>
        <v>-</v>
      </c>
      <c r="BT16" s="12" t="str">
        <f>IFERROR(VLOOKUP($A16,'All Running Order working doc'!$A$4:$CO$60,BT$100,FALSE),"-")</f>
        <v>-</v>
      </c>
      <c r="BU16" s="12" t="str">
        <f>IFERROR(VLOOKUP($A16,'All Running Order working doc'!$A$4:$CO$60,BU$100,FALSE),"-")</f>
        <v>-</v>
      </c>
      <c r="BV16" s="12" t="str">
        <f>IFERROR(VLOOKUP($A16,'All Running Order working doc'!$A$4:$CO$60,BV$100,FALSE),"-")</f>
        <v>-</v>
      </c>
      <c r="BW16" s="12" t="str">
        <f>IFERROR(VLOOKUP($A16,'All Running Order working doc'!$A$4:$CO$60,BW$100,FALSE),"-")</f>
        <v>-</v>
      </c>
      <c r="BX16" s="12" t="str">
        <f>IFERROR(VLOOKUP($A16,'All Running Order working doc'!$A$4:$CO$60,BX$100,FALSE),"-")</f>
        <v>-</v>
      </c>
      <c r="BY16" s="12" t="str">
        <f>IFERROR(VLOOKUP($A16,'All Running Order working doc'!$A$4:$CO$60,BY$100,FALSE),"-")</f>
        <v>-</v>
      </c>
      <c r="BZ16" s="12" t="str">
        <f>IFERROR(VLOOKUP($A16,'All Running Order working doc'!$A$4:$CO$60,BZ$100,FALSE),"-")</f>
        <v>-</v>
      </c>
      <c r="CA16" s="12" t="str">
        <f>IFERROR(VLOOKUP($A16,'All Running Order working doc'!$A$4:$CO$60,CA$100,FALSE),"-")</f>
        <v>-</v>
      </c>
      <c r="CB16" s="12" t="str">
        <f>IFERROR(VLOOKUP($A16,'All Running Order working doc'!$A$4:$CO$60,CB$100,FALSE),"-")</f>
        <v>-</v>
      </c>
      <c r="CC16" s="12" t="str">
        <f>IFERROR(VLOOKUP($A16,'All Running Order working doc'!$A$4:$CO$60,CC$100,FALSE),"-")</f>
        <v>-</v>
      </c>
      <c r="CD16" s="12" t="str">
        <f>IFERROR(VLOOKUP($A16,'All Running Order working doc'!$A$4:$CO$60,CD$100,FALSE),"-")</f>
        <v>-</v>
      </c>
      <c r="CE16" s="12" t="str">
        <f>IFERROR(VLOOKUP($A16,'All Running Order working doc'!$A$4:$CO$60,CE$100,FALSE),"-")</f>
        <v>-</v>
      </c>
      <c r="CF16" s="12" t="str">
        <f>IFERROR(VLOOKUP($A16,'All Running Order working doc'!$A$4:$CO$60,CF$100,FALSE),"-")</f>
        <v>-</v>
      </c>
      <c r="CG16" s="12" t="str">
        <f>IFERROR(VLOOKUP($A16,'All Running Order working doc'!$A$4:$CO$60,CG$100,FALSE),"-")</f>
        <v>-</v>
      </c>
      <c r="CH16" s="12" t="str">
        <f>IFERROR(VLOOKUP($A16,'All Running Order working doc'!$A$4:$CO$60,CH$100,FALSE),"-")</f>
        <v>-</v>
      </c>
      <c r="CI16" s="12" t="str">
        <f>IFERROR(VLOOKUP($A16,'All Running Order working doc'!$A$4:$CO$60,CI$100,FALSE),"-")</f>
        <v>-</v>
      </c>
      <c r="CJ16" s="12" t="str">
        <f>IFERROR(VLOOKUP($A16,'All Running Order working doc'!$A$4:$CO$60,CJ$100,FALSE),"-")</f>
        <v>-</v>
      </c>
      <c r="CK16" s="12" t="str">
        <f>IFERROR(VLOOKUP($A16,'All Running Order working doc'!$A$4:$CO$60,CK$100,FALSE),"-")</f>
        <v>-</v>
      </c>
      <c r="CL16" s="12" t="str">
        <f>IFERROR(VLOOKUP($A16,'All Running Order working doc'!$A$4:$CO$60,CL$100,FALSE),"-")</f>
        <v>-</v>
      </c>
      <c r="CM16" s="12" t="str">
        <f>IFERROR(VLOOKUP($A16,'All Running Order working doc'!$A$4:$CO$60,CM$100,FALSE),"-")</f>
        <v>-</v>
      </c>
      <c r="CN16" s="12" t="str">
        <f>IFERROR(VLOOKUP($A16,'All Running Order working doc'!$A$4:$CO$60,CN$100,FALSE),"-")</f>
        <v>-</v>
      </c>
      <c r="CQ16" s="3">
        <v>13</v>
      </c>
    </row>
    <row r="17" spans="1:95" x14ac:dyDescent="0.3">
      <c r="A17" s="3" t="str">
        <f>CONCATENATE(Constants!$B$4,CQ17,)</f>
        <v>Blue IRS14</v>
      </c>
      <c r="B17" s="12" t="str">
        <f>IFERROR(VLOOKUP($A17,'All Running Order working doc'!$A$4:$CO$60,B$100,FALSE),"-")</f>
        <v>-</v>
      </c>
      <c r="C17" s="12" t="str">
        <f>IFERROR(VLOOKUP($A17,'All Running Order working doc'!$A$4:$CO$60,C$100,FALSE),"-")</f>
        <v>-</v>
      </c>
      <c r="D17" s="12" t="str">
        <f>IFERROR(VLOOKUP($A17,'All Running Order working doc'!$A$4:$CO$60,D$100,FALSE),"-")</f>
        <v>-</v>
      </c>
      <c r="E17" s="12" t="str">
        <f>IFERROR(VLOOKUP($A17,'All Running Order working doc'!$A$4:$CO$60,E$100,FALSE),"-")</f>
        <v>-</v>
      </c>
      <c r="F17" s="12" t="str">
        <f>IFERROR(VLOOKUP($A17,'All Running Order working doc'!$A$4:$CO$60,F$100,FALSE),"-")</f>
        <v>-</v>
      </c>
      <c r="G17" s="12" t="str">
        <f>IFERROR(VLOOKUP($A17,'All Running Order working doc'!$A$4:$CO$60,G$100,FALSE),"-")</f>
        <v>-</v>
      </c>
      <c r="H17" s="12" t="str">
        <f>IFERROR(VLOOKUP($A17,'All Running Order working doc'!$A$4:$CO$60,H$100,FALSE),"-")</f>
        <v>-</v>
      </c>
      <c r="I17" s="12" t="str">
        <f>IFERROR(VLOOKUP($A17,'All Running Order working doc'!$A$4:$CO$60,I$100,FALSE),"-")</f>
        <v>-</v>
      </c>
      <c r="J17" s="12" t="str">
        <f>IFERROR(VLOOKUP($A17,'All Running Order working doc'!$A$4:$CO$60,J$100,FALSE),"-")</f>
        <v>-</v>
      </c>
      <c r="K17" s="12" t="str">
        <f>IFERROR(VLOOKUP($A17,'All Running Order working doc'!$A$4:$CO$60,K$100,FALSE),"-")</f>
        <v>-</v>
      </c>
      <c r="L17" s="12" t="str">
        <f>IFERROR(VLOOKUP($A17,'All Running Order working doc'!$A$4:$CO$60,L$100,FALSE),"-")</f>
        <v>-</v>
      </c>
      <c r="M17" s="12" t="str">
        <f>IFERROR(VLOOKUP($A17,'All Running Order working doc'!$A$4:$CO$60,M$100,FALSE),"-")</f>
        <v>-</v>
      </c>
      <c r="N17" s="12" t="str">
        <f>IFERROR(VLOOKUP($A17,'All Running Order working doc'!$A$4:$CO$60,N$100,FALSE),"-")</f>
        <v>-</v>
      </c>
      <c r="O17" s="12" t="str">
        <f>IFERROR(VLOOKUP($A17,'All Running Order working doc'!$A$4:$CO$60,O$100,FALSE),"-")</f>
        <v>-</v>
      </c>
      <c r="P17" s="12" t="str">
        <f>IFERROR(VLOOKUP($A17,'All Running Order working doc'!$A$4:$CO$60,P$100,FALSE),"-")</f>
        <v>-</v>
      </c>
      <c r="Q17" s="12" t="str">
        <f>IFERROR(VLOOKUP($A17,'All Running Order working doc'!$A$4:$CO$60,Q$100,FALSE),"-")</f>
        <v>-</v>
      </c>
      <c r="R17" s="12" t="str">
        <f>IFERROR(VLOOKUP($A17,'All Running Order working doc'!$A$4:$CO$60,R$100,FALSE),"-")</f>
        <v>-</v>
      </c>
      <c r="S17" s="12" t="str">
        <f>IFERROR(VLOOKUP($A17,'All Running Order working doc'!$A$4:$CO$60,S$100,FALSE),"-")</f>
        <v>-</v>
      </c>
      <c r="T17" s="12" t="str">
        <f>IFERROR(VLOOKUP($A17,'All Running Order working doc'!$A$4:$CO$60,T$100,FALSE),"-")</f>
        <v>-</v>
      </c>
      <c r="U17" s="12" t="str">
        <f>IFERROR(VLOOKUP($A17,'All Running Order working doc'!$A$4:$CO$60,U$100,FALSE),"-")</f>
        <v>-</v>
      </c>
      <c r="V17" s="12" t="str">
        <f>IFERROR(VLOOKUP($A17,'All Running Order working doc'!$A$4:$CO$60,V$100,FALSE),"-")</f>
        <v>-</v>
      </c>
      <c r="W17" s="12" t="str">
        <f>IFERROR(VLOOKUP($A17,'All Running Order working doc'!$A$4:$CO$60,W$100,FALSE),"-")</f>
        <v>-</v>
      </c>
      <c r="X17" s="12" t="str">
        <f>IFERROR(VLOOKUP($A17,'All Running Order working doc'!$A$4:$CO$60,X$100,FALSE),"-")</f>
        <v>-</v>
      </c>
      <c r="Y17" s="12" t="str">
        <f>IFERROR(VLOOKUP($A17,'All Running Order working doc'!$A$4:$CO$60,Y$100,FALSE),"-")</f>
        <v>-</v>
      </c>
      <c r="Z17" s="12" t="str">
        <f>IFERROR(VLOOKUP($A17,'All Running Order working doc'!$A$4:$CO$60,Z$100,FALSE),"-")</f>
        <v>-</v>
      </c>
      <c r="AA17" s="12" t="str">
        <f>IFERROR(VLOOKUP($A17,'All Running Order working doc'!$A$4:$CO$60,AA$100,FALSE),"-")</f>
        <v>-</v>
      </c>
      <c r="AB17" s="12" t="str">
        <f>IFERROR(VLOOKUP($A17,'All Running Order working doc'!$A$4:$CO$60,AB$100,FALSE),"-")</f>
        <v>-</v>
      </c>
      <c r="AC17" s="12" t="str">
        <f>IFERROR(VLOOKUP($A17,'All Running Order working doc'!$A$4:$CO$60,AC$100,FALSE),"-")</f>
        <v>-</v>
      </c>
      <c r="AD17" s="12" t="str">
        <f>IFERROR(VLOOKUP($A17,'All Running Order working doc'!$A$4:$CO$60,AD$100,FALSE),"-")</f>
        <v>-</v>
      </c>
      <c r="AE17" s="12" t="str">
        <f>IFERROR(VLOOKUP($A17,'All Running Order working doc'!$A$4:$CO$60,AE$100,FALSE),"-")</f>
        <v>-</v>
      </c>
      <c r="AF17" s="12" t="str">
        <f>IFERROR(VLOOKUP($A17,'All Running Order working doc'!$A$4:$CO$60,AF$100,FALSE),"-")</f>
        <v>-</v>
      </c>
      <c r="AG17" s="12" t="str">
        <f>IFERROR(VLOOKUP($A17,'All Running Order working doc'!$A$4:$CO$60,AG$100,FALSE),"-")</f>
        <v>-</v>
      </c>
      <c r="AH17" s="12" t="str">
        <f>IFERROR(VLOOKUP($A17,'All Running Order working doc'!$A$4:$CO$60,AH$100,FALSE),"-")</f>
        <v>-</v>
      </c>
      <c r="AI17" s="12" t="str">
        <f>IFERROR(VLOOKUP($A17,'All Running Order working doc'!$A$4:$CO$60,AI$100,FALSE),"-")</f>
        <v>-</v>
      </c>
      <c r="AJ17" s="12" t="str">
        <f>IFERROR(VLOOKUP($A17,'All Running Order working doc'!$A$4:$CO$60,AJ$100,FALSE),"-")</f>
        <v>-</v>
      </c>
      <c r="AK17" s="12" t="str">
        <f>IFERROR(VLOOKUP($A17,'All Running Order working doc'!$A$4:$CO$60,AK$100,FALSE),"-")</f>
        <v>-</v>
      </c>
      <c r="AL17" s="12" t="str">
        <f>IFERROR(VLOOKUP($A17,'All Running Order working doc'!$A$4:$CO$60,AL$100,FALSE),"-")</f>
        <v>-</v>
      </c>
      <c r="AM17" s="12" t="str">
        <f>IFERROR(VLOOKUP($A17,'All Running Order working doc'!$A$4:$CO$60,AM$100,FALSE),"-")</f>
        <v>-</v>
      </c>
      <c r="AN17" s="12" t="str">
        <f>IFERROR(VLOOKUP($A17,'All Running Order working doc'!$A$4:$CO$60,AN$100,FALSE),"-")</f>
        <v>-</v>
      </c>
      <c r="AO17" s="12" t="str">
        <f>IFERROR(VLOOKUP($A17,'All Running Order working doc'!$A$4:$CO$60,AO$100,FALSE),"-")</f>
        <v>-</v>
      </c>
      <c r="AP17" s="12" t="str">
        <f>IFERROR(VLOOKUP($A17,'All Running Order working doc'!$A$4:$CO$60,AP$100,FALSE),"-")</f>
        <v>-</v>
      </c>
      <c r="AQ17" s="12" t="str">
        <f>IFERROR(VLOOKUP($A17,'All Running Order working doc'!$A$4:$CO$60,AQ$100,FALSE),"-")</f>
        <v>-</v>
      </c>
      <c r="AR17" s="12" t="str">
        <f>IFERROR(VLOOKUP($A17,'All Running Order working doc'!$A$4:$CO$60,AR$100,FALSE),"-")</f>
        <v>-</v>
      </c>
      <c r="AS17" s="12" t="str">
        <f>IFERROR(VLOOKUP($A17,'All Running Order working doc'!$A$4:$CO$60,AS$100,FALSE),"-")</f>
        <v>-</v>
      </c>
      <c r="AT17" s="12" t="str">
        <f>IFERROR(VLOOKUP($A17,'All Running Order working doc'!$A$4:$CO$60,AT$100,FALSE),"-")</f>
        <v>-</v>
      </c>
      <c r="AU17" s="12" t="str">
        <f>IFERROR(VLOOKUP($A17,'All Running Order working doc'!$A$4:$CO$60,AU$100,FALSE),"-")</f>
        <v>-</v>
      </c>
      <c r="AV17" s="12" t="str">
        <f>IFERROR(VLOOKUP($A17,'All Running Order working doc'!$A$4:$CO$60,AV$100,FALSE),"-")</f>
        <v>-</v>
      </c>
      <c r="AW17" s="12" t="str">
        <f>IFERROR(VLOOKUP($A17,'All Running Order working doc'!$A$4:$CO$60,AW$100,FALSE),"-")</f>
        <v>-</v>
      </c>
      <c r="AX17" s="12" t="str">
        <f>IFERROR(VLOOKUP($A17,'All Running Order working doc'!$A$4:$CO$60,AX$100,FALSE),"-")</f>
        <v>-</v>
      </c>
      <c r="AY17" s="12" t="str">
        <f>IFERROR(VLOOKUP($A17,'All Running Order working doc'!$A$4:$CO$60,AY$100,FALSE),"-")</f>
        <v>-</v>
      </c>
      <c r="AZ17" s="12" t="str">
        <f>IFERROR(VLOOKUP($A17,'All Running Order working doc'!$A$4:$CO$60,AZ$100,FALSE),"-")</f>
        <v>-</v>
      </c>
      <c r="BA17" s="12" t="str">
        <f>IFERROR(VLOOKUP($A17,'All Running Order working doc'!$A$4:$CO$60,BA$100,FALSE),"-")</f>
        <v>-</v>
      </c>
      <c r="BB17" s="12" t="str">
        <f>IFERROR(VLOOKUP($A17,'All Running Order working doc'!$A$4:$CO$60,BB$100,FALSE),"-")</f>
        <v>-</v>
      </c>
      <c r="BC17" s="12" t="str">
        <f>IFERROR(VLOOKUP($A17,'All Running Order working doc'!$A$4:$CO$60,BC$100,FALSE),"-")</f>
        <v>-</v>
      </c>
      <c r="BD17" s="12" t="str">
        <f>IFERROR(VLOOKUP($A17,'All Running Order working doc'!$A$4:$CO$60,BD$100,FALSE),"-")</f>
        <v>-</v>
      </c>
      <c r="BE17" s="12" t="str">
        <f>IFERROR(VLOOKUP($A17,'All Running Order working doc'!$A$4:$CO$60,BE$100,FALSE),"-")</f>
        <v>-</v>
      </c>
      <c r="BF17" s="12" t="str">
        <f>IFERROR(VLOOKUP($A17,'All Running Order working doc'!$A$4:$CO$60,BF$100,FALSE),"-")</f>
        <v>-</v>
      </c>
      <c r="BG17" s="12" t="str">
        <f>IFERROR(VLOOKUP($A17,'All Running Order working doc'!$A$4:$CO$60,BG$100,FALSE),"-")</f>
        <v>-</v>
      </c>
      <c r="BH17" s="12" t="str">
        <f>IFERROR(VLOOKUP($A17,'All Running Order working doc'!$A$4:$CO$60,BH$100,FALSE),"-")</f>
        <v>-</v>
      </c>
      <c r="BI17" s="12" t="str">
        <f>IFERROR(VLOOKUP($A17,'All Running Order working doc'!$A$4:$CO$60,BI$100,FALSE),"-")</f>
        <v>-</v>
      </c>
      <c r="BJ17" s="12" t="str">
        <f>IFERROR(VLOOKUP($A17,'All Running Order working doc'!$A$4:$CO$60,BJ$100,FALSE),"-")</f>
        <v>-</v>
      </c>
      <c r="BK17" s="12" t="str">
        <f>IFERROR(VLOOKUP($A17,'All Running Order working doc'!$A$4:$CO$60,BK$100,FALSE),"-")</f>
        <v>-</v>
      </c>
      <c r="BL17" s="12" t="str">
        <f>IFERROR(VLOOKUP($A17,'All Running Order working doc'!$A$4:$CO$60,BL$100,FALSE),"-")</f>
        <v>-</v>
      </c>
      <c r="BM17" s="12" t="str">
        <f>IFERROR(VLOOKUP($A17,'All Running Order working doc'!$A$4:$CO$60,BM$100,FALSE),"-")</f>
        <v>-</v>
      </c>
      <c r="BN17" s="12" t="str">
        <f>IFERROR(VLOOKUP($A17,'All Running Order working doc'!$A$4:$CO$60,BN$100,FALSE),"-")</f>
        <v>-</v>
      </c>
      <c r="BO17" s="12" t="str">
        <f>IFERROR(VLOOKUP($A17,'All Running Order working doc'!$A$4:$CO$60,BO$100,FALSE),"-")</f>
        <v>-</v>
      </c>
      <c r="BP17" s="12" t="str">
        <f>IFERROR(VLOOKUP($A17,'All Running Order working doc'!$A$4:$CO$60,BP$100,FALSE),"-")</f>
        <v>-</v>
      </c>
      <c r="BQ17" s="12" t="str">
        <f>IFERROR(VLOOKUP($A17,'All Running Order working doc'!$A$4:$CO$60,BQ$100,FALSE),"-")</f>
        <v>-</v>
      </c>
      <c r="BR17" s="12" t="str">
        <f>IFERROR(VLOOKUP($A17,'All Running Order working doc'!$A$4:$CO$60,BR$100,FALSE),"-")</f>
        <v>-</v>
      </c>
      <c r="BS17" s="12" t="str">
        <f>IFERROR(VLOOKUP($A17,'All Running Order working doc'!$A$4:$CO$60,BS$100,FALSE),"-")</f>
        <v>-</v>
      </c>
      <c r="BT17" s="12" t="str">
        <f>IFERROR(VLOOKUP($A17,'All Running Order working doc'!$A$4:$CO$60,BT$100,FALSE),"-")</f>
        <v>-</v>
      </c>
      <c r="BU17" s="12" t="str">
        <f>IFERROR(VLOOKUP($A17,'All Running Order working doc'!$A$4:$CO$60,BU$100,FALSE),"-")</f>
        <v>-</v>
      </c>
      <c r="BV17" s="12" t="str">
        <f>IFERROR(VLOOKUP($A17,'All Running Order working doc'!$A$4:$CO$60,BV$100,FALSE),"-")</f>
        <v>-</v>
      </c>
      <c r="BW17" s="12" t="str">
        <f>IFERROR(VLOOKUP($A17,'All Running Order working doc'!$A$4:$CO$60,BW$100,FALSE),"-")</f>
        <v>-</v>
      </c>
      <c r="BX17" s="12" t="str">
        <f>IFERROR(VLOOKUP($A17,'All Running Order working doc'!$A$4:$CO$60,BX$100,FALSE),"-")</f>
        <v>-</v>
      </c>
      <c r="BY17" s="12" t="str">
        <f>IFERROR(VLOOKUP($A17,'All Running Order working doc'!$A$4:$CO$60,BY$100,FALSE),"-")</f>
        <v>-</v>
      </c>
      <c r="BZ17" s="12" t="str">
        <f>IFERROR(VLOOKUP($A17,'All Running Order working doc'!$A$4:$CO$60,BZ$100,FALSE),"-")</f>
        <v>-</v>
      </c>
      <c r="CA17" s="12" t="str">
        <f>IFERROR(VLOOKUP($A17,'All Running Order working doc'!$A$4:$CO$60,CA$100,FALSE),"-")</f>
        <v>-</v>
      </c>
      <c r="CB17" s="12" t="str">
        <f>IFERROR(VLOOKUP($A17,'All Running Order working doc'!$A$4:$CO$60,CB$100,FALSE),"-")</f>
        <v>-</v>
      </c>
      <c r="CC17" s="12" t="str">
        <f>IFERROR(VLOOKUP($A17,'All Running Order working doc'!$A$4:$CO$60,CC$100,FALSE),"-")</f>
        <v>-</v>
      </c>
      <c r="CD17" s="12" t="str">
        <f>IFERROR(VLOOKUP($A17,'All Running Order working doc'!$A$4:$CO$60,CD$100,FALSE),"-")</f>
        <v>-</v>
      </c>
      <c r="CE17" s="12" t="str">
        <f>IFERROR(VLOOKUP($A17,'All Running Order working doc'!$A$4:$CO$60,CE$100,FALSE),"-")</f>
        <v>-</v>
      </c>
      <c r="CF17" s="12" t="str">
        <f>IFERROR(VLOOKUP($A17,'All Running Order working doc'!$A$4:$CO$60,CF$100,FALSE),"-")</f>
        <v>-</v>
      </c>
      <c r="CG17" s="12" t="str">
        <f>IFERROR(VLOOKUP($A17,'All Running Order working doc'!$A$4:$CO$60,CG$100,FALSE),"-")</f>
        <v>-</v>
      </c>
      <c r="CH17" s="12" t="str">
        <f>IFERROR(VLOOKUP($A17,'All Running Order working doc'!$A$4:$CO$60,CH$100,FALSE),"-")</f>
        <v>-</v>
      </c>
      <c r="CI17" s="12" t="str">
        <f>IFERROR(VLOOKUP($A17,'All Running Order working doc'!$A$4:$CO$60,CI$100,FALSE),"-")</f>
        <v>-</v>
      </c>
      <c r="CJ17" s="12" t="str">
        <f>IFERROR(VLOOKUP($A17,'All Running Order working doc'!$A$4:$CO$60,CJ$100,FALSE),"-")</f>
        <v>-</v>
      </c>
      <c r="CK17" s="12" t="str">
        <f>IFERROR(VLOOKUP($A17,'All Running Order working doc'!$A$4:$CO$60,CK$100,FALSE),"-")</f>
        <v>-</v>
      </c>
      <c r="CL17" s="12" t="str">
        <f>IFERROR(VLOOKUP($A17,'All Running Order working doc'!$A$4:$CO$60,CL$100,FALSE),"-")</f>
        <v>-</v>
      </c>
      <c r="CM17" s="12" t="str">
        <f>IFERROR(VLOOKUP($A17,'All Running Order working doc'!$A$4:$CO$60,CM$100,FALSE),"-")</f>
        <v>-</v>
      </c>
      <c r="CN17" s="12" t="str">
        <f>IFERROR(VLOOKUP($A17,'All Running Order working doc'!$A$4:$CO$60,CN$100,FALSE),"-")</f>
        <v>-</v>
      </c>
      <c r="CQ17" s="3">
        <v>14</v>
      </c>
    </row>
    <row r="18" spans="1:95" x14ac:dyDescent="0.3">
      <c r="A18" s="3" t="str">
        <f>CONCATENATE(Constants!$B$4,CQ18,)</f>
        <v>Blue IRS15</v>
      </c>
      <c r="B18" s="12" t="str">
        <f>IFERROR(VLOOKUP($A18,'All Running Order working doc'!$A$4:$CO$60,B$100,FALSE),"-")</f>
        <v>-</v>
      </c>
      <c r="C18" s="12" t="str">
        <f>IFERROR(VLOOKUP($A18,'All Running Order working doc'!$A$4:$CO$60,C$100,FALSE),"-")</f>
        <v>-</v>
      </c>
      <c r="D18" s="12" t="str">
        <f>IFERROR(VLOOKUP($A18,'All Running Order working doc'!$A$4:$CO$60,D$100,FALSE),"-")</f>
        <v>-</v>
      </c>
      <c r="E18" s="12" t="str">
        <f>IFERROR(VLOOKUP($A18,'All Running Order working doc'!$A$4:$CO$60,E$100,FALSE),"-")</f>
        <v>-</v>
      </c>
      <c r="F18" s="12" t="str">
        <f>IFERROR(VLOOKUP($A18,'All Running Order working doc'!$A$4:$CO$60,F$100,FALSE),"-")</f>
        <v>-</v>
      </c>
      <c r="G18" s="12" t="str">
        <f>IFERROR(VLOOKUP($A18,'All Running Order working doc'!$A$4:$CO$60,G$100,FALSE),"-")</f>
        <v>-</v>
      </c>
      <c r="H18" s="12" t="str">
        <f>IFERROR(VLOOKUP($A18,'All Running Order working doc'!$A$4:$CO$60,H$100,FALSE),"-")</f>
        <v>-</v>
      </c>
      <c r="I18" s="12" t="str">
        <f>IFERROR(VLOOKUP($A18,'All Running Order working doc'!$A$4:$CO$60,I$100,FALSE),"-")</f>
        <v>-</v>
      </c>
      <c r="J18" s="12" t="str">
        <f>IFERROR(VLOOKUP($A18,'All Running Order working doc'!$A$4:$CO$60,J$100,FALSE),"-")</f>
        <v>-</v>
      </c>
      <c r="K18" s="12" t="str">
        <f>IFERROR(VLOOKUP($A18,'All Running Order working doc'!$A$4:$CO$60,K$100,FALSE),"-")</f>
        <v>-</v>
      </c>
      <c r="L18" s="12" t="str">
        <f>IFERROR(VLOOKUP($A18,'All Running Order working doc'!$A$4:$CO$60,L$100,FALSE),"-")</f>
        <v>-</v>
      </c>
      <c r="M18" s="12" t="str">
        <f>IFERROR(VLOOKUP($A18,'All Running Order working doc'!$A$4:$CO$60,M$100,FALSE),"-")</f>
        <v>-</v>
      </c>
      <c r="N18" s="12" t="str">
        <f>IFERROR(VLOOKUP($A18,'All Running Order working doc'!$A$4:$CO$60,N$100,FALSE),"-")</f>
        <v>-</v>
      </c>
      <c r="O18" s="12" t="str">
        <f>IFERROR(VLOOKUP($A18,'All Running Order working doc'!$A$4:$CO$60,O$100,FALSE),"-")</f>
        <v>-</v>
      </c>
      <c r="P18" s="12" t="str">
        <f>IFERROR(VLOOKUP($A18,'All Running Order working doc'!$A$4:$CO$60,P$100,FALSE),"-")</f>
        <v>-</v>
      </c>
      <c r="Q18" s="12" t="str">
        <f>IFERROR(VLOOKUP($A18,'All Running Order working doc'!$A$4:$CO$60,Q$100,FALSE),"-")</f>
        <v>-</v>
      </c>
      <c r="R18" s="12" t="str">
        <f>IFERROR(VLOOKUP($A18,'All Running Order working doc'!$A$4:$CO$60,R$100,FALSE),"-")</f>
        <v>-</v>
      </c>
      <c r="S18" s="12" t="str">
        <f>IFERROR(VLOOKUP($A18,'All Running Order working doc'!$A$4:$CO$60,S$100,FALSE),"-")</f>
        <v>-</v>
      </c>
      <c r="T18" s="12" t="str">
        <f>IFERROR(VLOOKUP($A18,'All Running Order working doc'!$A$4:$CO$60,T$100,FALSE),"-")</f>
        <v>-</v>
      </c>
      <c r="U18" s="12" t="str">
        <f>IFERROR(VLOOKUP($A18,'All Running Order working doc'!$A$4:$CO$60,U$100,FALSE),"-")</f>
        <v>-</v>
      </c>
      <c r="V18" s="12" t="str">
        <f>IFERROR(VLOOKUP($A18,'All Running Order working doc'!$A$4:$CO$60,V$100,FALSE),"-")</f>
        <v>-</v>
      </c>
      <c r="W18" s="12" t="str">
        <f>IFERROR(VLOOKUP($A18,'All Running Order working doc'!$A$4:$CO$60,W$100,FALSE),"-")</f>
        <v>-</v>
      </c>
      <c r="X18" s="12" t="str">
        <f>IFERROR(VLOOKUP($A18,'All Running Order working doc'!$A$4:$CO$60,X$100,FALSE),"-")</f>
        <v>-</v>
      </c>
      <c r="Y18" s="12" t="str">
        <f>IFERROR(VLOOKUP($A18,'All Running Order working doc'!$A$4:$CO$60,Y$100,FALSE),"-")</f>
        <v>-</v>
      </c>
      <c r="Z18" s="12" t="str">
        <f>IFERROR(VLOOKUP($A18,'All Running Order working doc'!$A$4:$CO$60,Z$100,FALSE),"-")</f>
        <v>-</v>
      </c>
      <c r="AA18" s="12" t="str">
        <f>IFERROR(VLOOKUP($A18,'All Running Order working doc'!$A$4:$CO$60,AA$100,FALSE),"-")</f>
        <v>-</v>
      </c>
      <c r="AB18" s="12" t="str">
        <f>IFERROR(VLOOKUP($A18,'All Running Order working doc'!$A$4:$CO$60,AB$100,FALSE),"-")</f>
        <v>-</v>
      </c>
      <c r="AC18" s="12" t="str">
        <f>IFERROR(VLOOKUP($A18,'All Running Order working doc'!$A$4:$CO$60,AC$100,FALSE),"-")</f>
        <v>-</v>
      </c>
      <c r="AD18" s="12" t="str">
        <f>IFERROR(VLOOKUP($A18,'All Running Order working doc'!$A$4:$CO$60,AD$100,FALSE),"-")</f>
        <v>-</v>
      </c>
      <c r="AE18" s="12" t="str">
        <f>IFERROR(VLOOKUP($A18,'All Running Order working doc'!$A$4:$CO$60,AE$100,FALSE),"-")</f>
        <v>-</v>
      </c>
      <c r="AF18" s="12" t="str">
        <f>IFERROR(VLOOKUP($A18,'All Running Order working doc'!$A$4:$CO$60,AF$100,FALSE),"-")</f>
        <v>-</v>
      </c>
      <c r="AG18" s="12" t="str">
        <f>IFERROR(VLOOKUP($A18,'All Running Order working doc'!$A$4:$CO$60,AG$100,FALSE),"-")</f>
        <v>-</v>
      </c>
      <c r="AH18" s="12" t="str">
        <f>IFERROR(VLOOKUP($A18,'All Running Order working doc'!$A$4:$CO$60,AH$100,FALSE),"-")</f>
        <v>-</v>
      </c>
      <c r="AI18" s="12" t="str">
        <f>IFERROR(VLOOKUP($A18,'All Running Order working doc'!$A$4:$CO$60,AI$100,FALSE),"-")</f>
        <v>-</v>
      </c>
      <c r="AJ18" s="12" t="str">
        <f>IFERROR(VLOOKUP($A18,'All Running Order working doc'!$A$4:$CO$60,AJ$100,FALSE),"-")</f>
        <v>-</v>
      </c>
      <c r="AK18" s="12" t="str">
        <f>IFERROR(VLOOKUP($A18,'All Running Order working doc'!$A$4:$CO$60,AK$100,FALSE),"-")</f>
        <v>-</v>
      </c>
      <c r="AL18" s="12" t="str">
        <f>IFERROR(VLOOKUP($A18,'All Running Order working doc'!$A$4:$CO$60,AL$100,FALSE),"-")</f>
        <v>-</v>
      </c>
      <c r="AM18" s="12" t="str">
        <f>IFERROR(VLOOKUP($A18,'All Running Order working doc'!$A$4:$CO$60,AM$100,FALSE),"-")</f>
        <v>-</v>
      </c>
      <c r="AN18" s="12" t="str">
        <f>IFERROR(VLOOKUP($A18,'All Running Order working doc'!$A$4:$CO$60,AN$100,FALSE),"-")</f>
        <v>-</v>
      </c>
      <c r="AO18" s="12" t="str">
        <f>IFERROR(VLOOKUP($A18,'All Running Order working doc'!$A$4:$CO$60,AO$100,FALSE),"-")</f>
        <v>-</v>
      </c>
      <c r="AP18" s="12" t="str">
        <f>IFERROR(VLOOKUP($A18,'All Running Order working doc'!$A$4:$CO$60,AP$100,FALSE),"-")</f>
        <v>-</v>
      </c>
      <c r="AQ18" s="12" t="str">
        <f>IFERROR(VLOOKUP($A18,'All Running Order working doc'!$A$4:$CO$60,AQ$100,FALSE),"-")</f>
        <v>-</v>
      </c>
      <c r="AR18" s="12" t="str">
        <f>IFERROR(VLOOKUP($A18,'All Running Order working doc'!$A$4:$CO$60,AR$100,FALSE),"-")</f>
        <v>-</v>
      </c>
      <c r="AS18" s="12" t="str">
        <f>IFERROR(VLOOKUP($A18,'All Running Order working doc'!$A$4:$CO$60,AS$100,FALSE),"-")</f>
        <v>-</v>
      </c>
      <c r="AT18" s="12" t="str">
        <f>IFERROR(VLOOKUP($A18,'All Running Order working doc'!$A$4:$CO$60,AT$100,FALSE),"-")</f>
        <v>-</v>
      </c>
      <c r="AU18" s="12" t="str">
        <f>IFERROR(VLOOKUP($A18,'All Running Order working doc'!$A$4:$CO$60,AU$100,FALSE),"-")</f>
        <v>-</v>
      </c>
      <c r="AV18" s="12" t="str">
        <f>IFERROR(VLOOKUP($A18,'All Running Order working doc'!$A$4:$CO$60,AV$100,FALSE),"-")</f>
        <v>-</v>
      </c>
      <c r="AW18" s="12" t="str">
        <f>IFERROR(VLOOKUP($A18,'All Running Order working doc'!$A$4:$CO$60,AW$100,FALSE),"-")</f>
        <v>-</v>
      </c>
      <c r="AX18" s="12" t="str">
        <f>IFERROR(VLOOKUP($A18,'All Running Order working doc'!$A$4:$CO$60,AX$100,FALSE),"-")</f>
        <v>-</v>
      </c>
      <c r="AY18" s="12" t="str">
        <f>IFERROR(VLOOKUP($A18,'All Running Order working doc'!$A$4:$CO$60,AY$100,FALSE),"-")</f>
        <v>-</v>
      </c>
      <c r="AZ18" s="12" t="str">
        <f>IFERROR(VLOOKUP($A18,'All Running Order working doc'!$A$4:$CO$60,AZ$100,FALSE),"-")</f>
        <v>-</v>
      </c>
      <c r="BA18" s="12" t="str">
        <f>IFERROR(VLOOKUP($A18,'All Running Order working doc'!$A$4:$CO$60,BA$100,FALSE),"-")</f>
        <v>-</v>
      </c>
      <c r="BB18" s="12" t="str">
        <f>IFERROR(VLOOKUP($A18,'All Running Order working doc'!$A$4:$CO$60,BB$100,FALSE),"-")</f>
        <v>-</v>
      </c>
      <c r="BC18" s="12" t="str">
        <f>IFERROR(VLOOKUP($A18,'All Running Order working doc'!$A$4:$CO$60,BC$100,FALSE),"-")</f>
        <v>-</v>
      </c>
      <c r="BD18" s="12" t="str">
        <f>IFERROR(VLOOKUP($A18,'All Running Order working doc'!$A$4:$CO$60,BD$100,FALSE),"-")</f>
        <v>-</v>
      </c>
      <c r="BE18" s="12" t="str">
        <f>IFERROR(VLOOKUP($A18,'All Running Order working doc'!$A$4:$CO$60,BE$100,FALSE),"-")</f>
        <v>-</v>
      </c>
      <c r="BF18" s="12" t="str">
        <f>IFERROR(VLOOKUP($A18,'All Running Order working doc'!$A$4:$CO$60,BF$100,FALSE),"-")</f>
        <v>-</v>
      </c>
      <c r="BG18" s="12" t="str">
        <f>IFERROR(VLOOKUP($A18,'All Running Order working doc'!$A$4:$CO$60,BG$100,FALSE),"-")</f>
        <v>-</v>
      </c>
      <c r="BH18" s="12" t="str">
        <f>IFERROR(VLOOKUP($A18,'All Running Order working doc'!$A$4:$CO$60,BH$100,FALSE),"-")</f>
        <v>-</v>
      </c>
      <c r="BI18" s="12" t="str">
        <f>IFERROR(VLOOKUP($A18,'All Running Order working doc'!$A$4:$CO$60,BI$100,FALSE),"-")</f>
        <v>-</v>
      </c>
      <c r="BJ18" s="12" t="str">
        <f>IFERROR(VLOOKUP($A18,'All Running Order working doc'!$A$4:$CO$60,BJ$100,FALSE),"-")</f>
        <v>-</v>
      </c>
      <c r="BK18" s="12" t="str">
        <f>IFERROR(VLOOKUP($A18,'All Running Order working doc'!$A$4:$CO$60,BK$100,FALSE),"-")</f>
        <v>-</v>
      </c>
      <c r="BL18" s="12" t="str">
        <f>IFERROR(VLOOKUP($A18,'All Running Order working doc'!$A$4:$CO$60,BL$100,FALSE),"-")</f>
        <v>-</v>
      </c>
      <c r="BM18" s="12" t="str">
        <f>IFERROR(VLOOKUP($A18,'All Running Order working doc'!$A$4:$CO$60,BM$100,FALSE),"-")</f>
        <v>-</v>
      </c>
      <c r="BN18" s="12" t="str">
        <f>IFERROR(VLOOKUP($A18,'All Running Order working doc'!$A$4:$CO$60,BN$100,FALSE),"-")</f>
        <v>-</v>
      </c>
      <c r="BO18" s="12" t="str">
        <f>IFERROR(VLOOKUP($A18,'All Running Order working doc'!$A$4:$CO$60,BO$100,FALSE),"-")</f>
        <v>-</v>
      </c>
      <c r="BP18" s="12" t="str">
        <f>IFERROR(VLOOKUP($A18,'All Running Order working doc'!$A$4:$CO$60,BP$100,FALSE),"-")</f>
        <v>-</v>
      </c>
      <c r="BQ18" s="12" t="str">
        <f>IFERROR(VLOOKUP($A18,'All Running Order working doc'!$A$4:$CO$60,BQ$100,FALSE),"-")</f>
        <v>-</v>
      </c>
      <c r="BR18" s="12" t="str">
        <f>IFERROR(VLOOKUP($A18,'All Running Order working doc'!$A$4:$CO$60,BR$100,FALSE),"-")</f>
        <v>-</v>
      </c>
      <c r="BS18" s="12" t="str">
        <f>IFERROR(VLOOKUP($A18,'All Running Order working doc'!$A$4:$CO$60,BS$100,FALSE),"-")</f>
        <v>-</v>
      </c>
      <c r="BT18" s="12" t="str">
        <f>IFERROR(VLOOKUP($A18,'All Running Order working doc'!$A$4:$CO$60,BT$100,FALSE),"-")</f>
        <v>-</v>
      </c>
      <c r="BU18" s="12" t="str">
        <f>IFERROR(VLOOKUP($A18,'All Running Order working doc'!$A$4:$CO$60,BU$100,FALSE),"-")</f>
        <v>-</v>
      </c>
      <c r="BV18" s="12" t="str">
        <f>IFERROR(VLOOKUP($A18,'All Running Order working doc'!$A$4:$CO$60,BV$100,FALSE),"-")</f>
        <v>-</v>
      </c>
      <c r="BW18" s="12" t="str">
        <f>IFERROR(VLOOKUP($A18,'All Running Order working doc'!$A$4:$CO$60,BW$100,FALSE),"-")</f>
        <v>-</v>
      </c>
      <c r="BX18" s="12" t="str">
        <f>IFERROR(VLOOKUP($A18,'All Running Order working doc'!$A$4:$CO$60,BX$100,FALSE),"-")</f>
        <v>-</v>
      </c>
      <c r="BY18" s="12" t="str">
        <f>IFERROR(VLOOKUP($A18,'All Running Order working doc'!$A$4:$CO$60,BY$100,FALSE),"-")</f>
        <v>-</v>
      </c>
      <c r="BZ18" s="12" t="str">
        <f>IFERROR(VLOOKUP($A18,'All Running Order working doc'!$A$4:$CO$60,BZ$100,FALSE),"-")</f>
        <v>-</v>
      </c>
      <c r="CA18" s="12" t="str">
        <f>IFERROR(VLOOKUP($A18,'All Running Order working doc'!$A$4:$CO$60,CA$100,FALSE),"-")</f>
        <v>-</v>
      </c>
      <c r="CB18" s="12" t="str">
        <f>IFERROR(VLOOKUP($A18,'All Running Order working doc'!$A$4:$CO$60,CB$100,FALSE),"-")</f>
        <v>-</v>
      </c>
      <c r="CC18" s="12" t="str">
        <f>IFERROR(VLOOKUP($A18,'All Running Order working doc'!$A$4:$CO$60,CC$100,FALSE),"-")</f>
        <v>-</v>
      </c>
      <c r="CD18" s="12" t="str">
        <f>IFERROR(VLOOKUP($A18,'All Running Order working doc'!$A$4:$CO$60,CD$100,FALSE),"-")</f>
        <v>-</v>
      </c>
      <c r="CE18" s="12" t="str">
        <f>IFERROR(VLOOKUP($A18,'All Running Order working doc'!$A$4:$CO$60,CE$100,FALSE),"-")</f>
        <v>-</v>
      </c>
      <c r="CF18" s="12" t="str">
        <f>IFERROR(VLOOKUP($A18,'All Running Order working doc'!$A$4:$CO$60,CF$100,FALSE),"-")</f>
        <v>-</v>
      </c>
      <c r="CG18" s="12" t="str">
        <f>IFERROR(VLOOKUP($A18,'All Running Order working doc'!$A$4:$CO$60,CG$100,FALSE),"-")</f>
        <v>-</v>
      </c>
      <c r="CH18" s="12" t="str">
        <f>IFERROR(VLOOKUP($A18,'All Running Order working doc'!$A$4:$CO$60,CH$100,FALSE),"-")</f>
        <v>-</v>
      </c>
      <c r="CI18" s="12" t="str">
        <f>IFERROR(VLOOKUP($A18,'All Running Order working doc'!$A$4:$CO$60,CI$100,FALSE),"-")</f>
        <v>-</v>
      </c>
      <c r="CJ18" s="12" t="str">
        <f>IFERROR(VLOOKUP($A18,'All Running Order working doc'!$A$4:$CO$60,CJ$100,FALSE),"-")</f>
        <v>-</v>
      </c>
      <c r="CK18" s="12" t="str">
        <f>IFERROR(VLOOKUP($A18,'All Running Order working doc'!$A$4:$CO$60,CK$100,FALSE),"-")</f>
        <v>-</v>
      </c>
      <c r="CL18" s="12" t="str">
        <f>IFERROR(VLOOKUP($A18,'All Running Order working doc'!$A$4:$CO$60,CL$100,FALSE),"-")</f>
        <v>-</v>
      </c>
      <c r="CM18" s="12" t="str">
        <f>IFERROR(VLOOKUP($A18,'All Running Order working doc'!$A$4:$CO$60,CM$100,FALSE),"-")</f>
        <v>-</v>
      </c>
      <c r="CN18" s="12" t="str">
        <f>IFERROR(VLOOKUP($A18,'All Running Order working doc'!$A$4:$CO$60,CN$100,FALSE),"-")</f>
        <v>-</v>
      </c>
      <c r="CQ18" s="3">
        <v>15</v>
      </c>
    </row>
    <row r="19" spans="1:95" x14ac:dyDescent="0.3">
      <c r="A19" s="3" t="str">
        <f>CONCATENATE(Constants!$B$4,CQ19,)</f>
        <v>Blue IRS16</v>
      </c>
      <c r="B19" s="12" t="str">
        <f>IFERROR(VLOOKUP($A19,'All Running Order working doc'!$A$4:$CO$60,B$100,FALSE),"-")</f>
        <v>-</v>
      </c>
      <c r="C19" s="12" t="str">
        <f>IFERROR(VLOOKUP($A19,'All Running Order working doc'!$A$4:$CO$60,C$100,FALSE),"-")</f>
        <v>-</v>
      </c>
      <c r="D19" s="12" t="str">
        <f>IFERROR(VLOOKUP($A19,'All Running Order working doc'!$A$4:$CO$60,D$100,FALSE),"-")</f>
        <v>-</v>
      </c>
      <c r="E19" s="12" t="str">
        <f>IFERROR(VLOOKUP($A19,'All Running Order working doc'!$A$4:$CO$60,E$100,FALSE),"-")</f>
        <v>-</v>
      </c>
      <c r="F19" s="12" t="str">
        <f>IFERROR(VLOOKUP($A19,'All Running Order working doc'!$A$4:$CO$60,F$100,FALSE),"-")</f>
        <v>-</v>
      </c>
      <c r="G19" s="12" t="str">
        <f>IFERROR(VLOOKUP($A19,'All Running Order working doc'!$A$4:$CO$60,G$100,FALSE),"-")</f>
        <v>-</v>
      </c>
      <c r="H19" s="12" t="str">
        <f>IFERROR(VLOOKUP($A19,'All Running Order working doc'!$A$4:$CO$60,H$100,FALSE),"-")</f>
        <v>-</v>
      </c>
      <c r="I19" s="12" t="str">
        <f>IFERROR(VLOOKUP($A19,'All Running Order working doc'!$A$4:$CO$60,I$100,FALSE),"-")</f>
        <v>-</v>
      </c>
      <c r="J19" s="12" t="str">
        <f>IFERROR(VLOOKUP($A19,'All Running Order working doc'!$A$4:$CO$60,J$100,FALSE),"-")</f>
        <v>-</v>
      </c>
      <c r="K19" s="12" t="str">
        <f>IFERROR(VLOOKUP($A19,'All Running Order working doc'!$A$4:$CO$60,K$100,FALSE),"-")</f>
        <v>-</v>
      </c>
      <c r="L19" s="12" t="str">
        <f>IFERROR(VLOOKUP($A19,'All Running Order working doc'!$A$4:$CO$60,L$100,FALSE),"-")</f>
        <v>-</v>
      </c>
      <c r="M19" s="12" t="str">
        <f>IFERROR(VLOOKUP($A19,'All Running Order working doc'!$A$4:$CO$60,M$100,FALSE),"-")</f>
        <v>-</v>
      </c>
      <c r="N19" s="12" t="str">
        <f>IFERROR(VLOOKUP($A19,'All Running Order working doc'!$A$4:$CO$60,N$100,FALSE),"-")</f>
        <v>-</v>
      </c>
      <c r="O19" s="12" t="str">
        <f>IFERROR(VLOOKUP($A19,'All Running Order working doc'!$A$4:$CO$60,O$100,FALSE),"-")</f>
        <v>-</v>
      </c>
      <c r="P19" s="12" t="str">
        <f>IFERROR(VLOOKUP($A19,'All Running Order working doc'!$A$4:$CO$60,P$100,FALSE),"-")</f>
        <v>-</v>
      </c>
      <c r="Q19" s="12" t="str">
        <f>IFERROR(VLOOKUP($A19,'All Running Order working doc'!$A$4:$CO$60,Q$100,FALSE),"-")</f>
        <v>-</v>
      </c>
      <c r="R19" s="12" t="str">
        <f>IFERROR(VLOOKUP($A19,'All Running Order working doc'!$A$4:$CO$60,R$100,FALSE),"-")</f>
        <v>-</v>
      </c>
      <c r="S19" s="12" t="str">
        <f>IFERROR(VLOOKUP($A19,'All Running Order working doc'!$A$4:$CO$60,S$100,FALSE),"-")</f>
        <v>-</v>
      </c>
      <c r="T19" s="12" t="str">
        <f>IFERROR(VLOOKUP($A19,'All Running Order working doc'!$A$4:$CO$60,T$100,FALSE),"-")</f>
        <v>-</v>
      </c>
      <c r="U19" s="12" t="str">
        <f>IFERROR(VLOOKUP($A19,'All Running Order working doc'!$A$4:$CO$60,U$100,FALSE),"-")</f>
        <v>-</v>
      </c>
      <c r="V19" s="12" t="str">
        <f>IFERROR(VLOOKUP($A19,'All Running Order working doc'!$A$4:$CO$60,V$100,FALSE),"-")</f>
        <v>-</v>
      </c>
      <c r="W19" s="12" t="str">
        <f>IFERROR(VLOOKUP($A19,'All Running Order working doc'!$A$4:$CO$60,W$100,FALSE),"-")</f>
        <v>-</v>
      </c>
      <c r="X19" s="12" t="str">
        <f>IFERROR(VLOOKUP($A19,'All Running Order working doc'!$A$4:$CO$60,X$100,FALSE),"-")</f>
        <v>-</v>
      </c>
      <c r="Y19" s="12" t="str">
        <f>IFERROR(VLOOKUP($A19,'All Running Order working doc'!$A$4:$CO$60,Y$100,FALSE),"-")</f>
        <v>-</v>
      </c>
      <c r="Z19" s="12" t="str">
        <f>IFERROR(VLOOKUP($A19,'All Running Order working doc'!$A$4:$CO$60,Z$100,FALSE),"-")</f>
        <v>-</v>
      </c>
      <c r="AA19" s="12" t="str">
        <f>IFERROR(VLOOKUP($A19,'All Running Order working doc'!$A$4:$CO$60,AA$100,FALSE),"-")</f>
        <v>-</v>
      </c>
      <c r="AB19" s="12" t="str">
        <f>IFERROR(VLOOKUP($A19,'All Running Order working doc'!$A$4:$CO$60,AB$100,FALSE),"-")</f>
        <v>-</v>
      </c>
      <c r="AC19" s="12" t="str">
        <f>IFERROR(VLOOKUP($A19,'All Running Order working doc'!$A$4:$CO$60,AC$100,FALSE),"-")</f>
        <v>-</v>
      </c>
      <c r="AD19" s="12" t="str">
        <f>IFERROR(VLOOKUP($A19,'All Running Order working doc'!$A$4:$CO$60,AD$100,FALSE),"-")</f>
        <v>-</v>
      </c>
      <c r="AE19" s="12" t="str">
        <f>IFERROR(VLOOKUP($A19,'All Running Order working doc'!$A$4:$CO$60,AE$100,FALSE),"-")</f>
        <v>-</v>
      </c>
      <c r="AF19" s="12" t="str">
        <f>IFERROR(VLOOKUP($A19,'All Running Order working doc'!$A$4:$CO$60,AF$100,FALSE),"-")</f>
        <v>-</v>
      </c>
      <c r="AG19" s="12" t="str">
        <f>IFERROR(VLOOKUP($A19,'All Running Order working doc'!$A$4:$CO$60,AG$100,FALSE),"-")</f>
        <v>-</v>
      </c>
      <c r="AH19" s="12" t="str">
        <f>IFERROR(VLOOKUP($A19,'All Running Order working doc'!$A$4:$CO$60,AH$100,FALSE),"-")</f>
        <v>-</v>
      </c>
      <c r="AI19" s="12" t="str">
        <f>IFERROR(VLOOKUP($A19,'All Running Order working doc'!$A$4:$CO$60,AI$100,FALSE),"-")</f>
        <v>-</v>
      </c>
      <c r="AJ19" s="12" t="str">
        <f>IFERROR(VLOOKUP($A19,'All Running Order working doc'!$A$4:$CO$60,AJ$100,FALSE),"-")</f>
        <v>-</v>
      </c>
      <c r="AK19" s="12" t="str">
        <f>IFERROR(VLOOKUP($A19,'All Running Order working doc'!$A$4:$CO$60,AK$100,FALSE),"-")</f>
        <v>-</v>
      </c>
      <c r="AL19" s="12" t="str">
        <f>IFERROR(VLOOKUP($A19,'All Running Order working doc'!$A$4:$CO$60,AL$100,FALSE),"-")</f>
        <v>-</v>
      </c>
      <c r="AM19" s="12" t="str">
        <f>IFERROR(VLOOKUP($A19,'All Running Order working doc'!$A$4:$CO$60,AM$100,FALSE),"-")</f>
        <v>-</v>
      </c>
      <c r="AN19" s="12" t="str">
        <f>IFERROR(VLOOKUP($A19,'All Running Order working doc'!$A$4:$CO$60,AN$100,FALSE),"-")</f>
        <v>-</v>
      </c>
      <c r="AO19" s="12" t="str">
        <f>IFERROR(VLOOKUP($A19,'All Running Order working doc'!$A$4:$CO$60,AO$100,FALSE),"-")</f>
        <v>-</v>
      </c>
      <c r="AP19" s="12" t="str">
        <f>IFERROR(VLOOKUP($A19,'All Running Order working doc'!$A$4:$CO$60,AP$100,FALSE),"-")</f>
        <v>-</v>
      </c>
      <c r="AQ19" s="12" t="str">
        <f>IFERROR(VLOOKUP($A19,'All Running Order working doc'!$A$4:$CO$60,AQ$100,FALSE),"-")</f>
        <v>-</v>
      </c>
      <c r="AR19" s="12" t="str">
        <f>IFERROR(VLOOKUP($A19,'All Running Order working doc'!$A$4:$CO$60,AR$100,FALSE),"-")</f>
        <v>-</v>
      </c>
      <c r="AS19" s="12" t="str">
        <f>IFERROR(VLOOKUP($A19,'All Running Order working doc'!$A$4:$CO$60,AS$100,FALSE),"-")</f>
        <v>-</v>
      </c>
      <c r="AT19" s="12" t="str">
        <f>IFERROR(VLOOKUP($A19,'All Running Order working doc'!$A$4:$CO$60,AT$100,FALSE),"-")</f>
        <v>-</v>
      </c>
      <c r="AU19" s="12" t="str">
        <f>IFERROR(VLOOKUP($A19,'All Running Order working doc'!$A$4:$CO$60,AU$100,FALSE),"-")</f>
        <v>-</v>
      </c>
      <c r="AV19" s="12" t="str">
        <f>IFERROR(VLOOKUP($A19,'All Running Order working doc'!$A$4:$CO$60,AV$100,FALSE),"-")</f>
        <v>-</v>
      </c>
      <c r="AW19" s="12" t="str">
        <f>IFERROR(VLOOKUP($A19,'All Running Order working doc'!$A$4:$CO$60,AW$100,FALSE),"-")</f>
        <v>-</v>
      </c>
      <c r="AX19" s="12" t="str">
        <f>IFERROR(VLOOKUP($A19,'All Running Order working doc'!$A$4:$CO$60,AX$100,FALSE),"-")</f>
        <v>-</v>
      </c>
      <c r="AY19" s="12" t="str">
        <f>IFERROR(VLOOKUP($A19,'All Running Order working doc'!$A$4:$CO$60,AY$100,FALSE),"-")</f>
        <v>-</v>
      </c>
      <c r="AZ19" s="12" t="str">
        <f>IFERROR(VLOOKUP($A19,'All Running Order working doc'!$A$4:$CO$60,AZ$100,FALSE),"-")</f>
        <v>-</v>
      </c>
      <c r="BA19" s="12" t="str">
        <f>IFERROR(VLOOKUP($A19,'All Running Order working doc'!$A$4:$CO$60,BA$100,FALSE),"-")</f>
        <v>-</v>
      </c>
      <c r="BB19" s="12" t="str">
        <f>IFERROR(VLOOKUP($A19,'All Running Order working doc'!$A$4:$CO$60,BB$100,FALSE),"-")</f>
        <v>-</v>
      </c>
      <c r="BC19" s="12" t="str">
        <f>IFERROR(VLOOKUP($A19,'All Running Order working doc'!$A$4:$CO$60,BC$100,FALSE),"-")</f>
        <v>-</v>
      </c>
      <c r="BD19" s="12" t="str">
        <f>IFERROR(VLOOKUP($A19,'All Running Order working doc'!$A$4:$CO$60,BD$100,FALSE),"-")</f>
        <v>-</v>
      </c>
      <c r="BE19" s="12" t="str">
        <f>IFERROR(VLOOKUP($A19,'All Running Order working doc'!$A$4:$CO$60,BE$100,FALSE),"-")</f>
        <v>-</v>
      </c>
      <c r="BF19" s="12" t="str">
        <f>IFERROR(VLOOKUP($A19,'All Running Order working doc'!$A$4:$CO$60,BF$100,FALSE),"-")</f>
        <v>-</v>
      </c>
      <c r="BG19" s="12" t="str">
        <f>IFERROR(VLOOKUP($A19,'All Running Order working doc'!$A$4:$CO$60,BG$100,FALSE),"-")</f>
        <v>-</v>
      </c>
      <c r="BH19" s="12" t="str">
        <f>IFERROR(VLOOKUP($A19,'All Running Order working doc'!$A$4:$CO$60,BH$100,FALSE),"-")</f>
        <v>-</v>
      </c>
      <c r="BI19" s="12" t="str">
        <f>IFERROR(VLOOKUP($A19,'All Running Order working doc'!$A$4:$CO$60,BI$100,FALSE),"-")</f>
        <v>-</v>
      </c>
      <c r="BJ19" s="12" t="str">
        <f>IFERROR(VLOOKUP($A19,'All Running Order working doc'!$A$4:$CO$60,BJ$100,FALSE),"-")</f>
        <v>-</v>
      </c>
      <c r="BK19" s="12" t="str">
        <f>IFERROR(VLOOKUP($A19,'All Running Order working doc'!$A$4:$CO$60,BK$100,FALSE),"-")</f>
        <v>-</v>
      </c>
      <c r="BL19" s="12" t="str">
        <f>IFERROR(VLOOKUP($A19,'All Running Order working doc'!$A$4:$CO$60,BL$100,FALSE),"-")</f>
        <v>-</v>
      </c>
      <c r="BM19" s="12" t="str">
        <f>IFERROR(VLOOKUP($A19,'All Running Order working doc'!$A$4:$CO$60,BM$100,FALSE),"-")</f>
        <v>-</v>
      </c>
      <c r="BN19" s="12" t="str">
        <f>IFERROR(VLOOKUP($A19,'All Running Order working doc'!$A$4:$CO$60,BN$100,FALSE),"-")</f>
        <v>-</v>
      </c>
      <c r="BO19" s="12" t="str">
        <f>IFERROR(VLOOKUP($A19,'All Running Order working doc'!$A$4:$CO$60,BO$100,FALSE),"-")</f>
        <v>-</v>
      </c>
      <c r="BP19" s="12" t="str">
        <f>IFERROR(VLOOKUP($A19,'All Running Order working doc'!$A$4:$CO$60,BP$100,FALSE),"-")</f>
        <v>-</v>
      </c>
      <c r="BQ19" s="12" t="str">
        <f>IFERROR(VLOOKUP($A19,'All Running Order working doc'!$A$4:$CO$60,BQ$100,FALSE),"-")</f>
        <v>-</v>
      </c>
      <c r="BR19" s="12" t="str">
        <f>IFERROR(VLOOKUP($A19,'All Running Order working doc'!$A$4:$CO$60,BR$100,FALSE),"-")</f>
        <v>-</v>
      </c>
      <c r="BS19" s="12" t="str">
        <f>IFERROR(VLOOKUP($A19,'All Running Order working doc'!$A$4:$CO$60,BS$100,FALSE),"-")</f>
        <v>-</v>
      </c>
      <c r="BT19" s="12" t="str">
        <f>IFERROR(VLOOKUP($A19,'All Running Order working doc'!$A$4:$CO$60,BT$100,FALSE),"-")</f>
        <v>-</v>
      </c>
      <c r="BU19" s="12" t="str">
        <f>IFERROR(VLOOKUP($A19,'All Running Order working doc'!$A$4:$CO$60,BU$100,FALSE),"-")</f>
        <v>-</v>
      </c>
      <c r="BV19" s="12" t="str">
        <f>IFERROR(VLOOKUP($A19,'All Running Order working doc'!$A$4:$CO$60,BV$100,FALSE),"-")</f>
        <v>-</v>
      </c>
      <c r="BW19" s="12" t="str">
        <f>IFERROR(VLOOKUP($A19,'All Running Order working doc'!$A$4:$CO$60,BW$100,FALSE),"-")</f>
        <v>-</v>
      </c>
      <c r="BX19" s="12" t="str">
        <f>IFERROR(VLOOKUP($A19,'All Running Order working doc'!$A$4:$CO$60,BX$100,FALSE),"-")</f>
        <v>-</v>
      </c>
      <c r="BY19" s="12" t="str">
        <f>IFERROR(VLOOKUP($A19,'All Running Order working doc'!$A$4:$CO$60,BY$100,FALSE),"-")</f>
        <v>-</v>
      </c>
      <c r="BZ19" s="12" t="str">
        <f>IFERROR(VLOOKUP($A19,'All Running Order working doc'!$A$4:$CO$60,BZ$100,FALSE),"-")</f>
        <v>-</v>
      </c>
      <c r="CA19" s="12" t="str">
        <f>IFERROR(VLOOKUP($A19,'All Running Order working doc'!$A$4:$CO$60,CA$100,FALSE),"-")</f>
        <v>-</v>
      </c>
      <c r="CB19" s="12" t="str">
        <f>IFERROR(VLOOKUP($A19,'All Running Order working doc'!$A$4:$CO$60,CB$100,FALSE),"-")</f>
        <v>-</v>
      </c>
      <c r="CC19" s="12" t="str">
        <f>IFERROR(VLOOKUP($A19,'All Running Order working doc'!$A$4:$CO$60,CC$100,FALSE),"-")</f>
        <v>-</v>
      </c>
      <c r="CD19" s="12" t="str">
        <f>IFERROR(VLOOKUP($A19,'All Running Order working doc'!$A$4:$CO$60,CD$100,FALSE),"-")</f>
        <v>-</v>
      </c>
      <c r="CE19" s="12" t="str">
        <f>IFERROR(VLOOKUP($A19,'All Running Order working doc'!$A$4:$CO$60,CE$100,FALSE),"-")</f>
        <v>-</v>
      </c>
      <c r="CF19" s="12" t="str">
        <f>IFERROR(VLOOKUP($A19,'All Running Order working doc'!$A$4:$CO$60,CF$100,FALSE),"-")</f>
        <v>-</v>
      </c>
      <c r="CG19" s="12" t="str">
        <f>IFERROR(VLOOKUP($A19,'All Running Order working doc'!$A$4:$CO$60,CG$100,FALSE),"-")</f>
        <v>-</v>
      </c>
      <c r="CH19" s="12" t="str">
        <f>IFERROR(VLOOKUP($A19,'All Running Order working doc'!$A$4:$CO$60,CH$100,FALSE),"-")</f>
        <v>-</v>
      </c>
      <c r="CI19" s="12" t="str">
        <f>IFERROR(VLOOKUP($A19,'All Running Order working doc'!$A$4:$CO$60,CI$100,FALSE),"-")</f>
        <v>-</v>
      </c>
      <c r="CJ19" s="12" t="str">
        <f>IFERROR(VLOOKUP($A19,'All Running Order working doc'!$A$4:$CO$60,CJ$100,FALSE),"-")</f>
        <v>-</v>
      </c>
      <c r="CK19" s="12" t="str">
        <f>IFERROR(VLOOKUP($A19,'All Running Order working doc'!$A$4:$CO$60,CK$100,FALSE),"-")</f>
        <v>-</v>
      </c>
      <c r="CL19" s="12" t="str">
        <f>IFERROR(VLOOKUP($A19,'All Running Order working doc'!$A$4:$CO$60,CL$100,FALSE),"-")</f>
        <v>-</v>
      </c>
      <c r="CM19" s="12" t="str">
        <f>IFERROR(VLOOKUP($A19,'All Running Order working doc'!$A$4:$CO$60,CM$100,FALSE),"-")</f>
        <v>-</v>
      </c>
      <c r="CN19" s="12" t="str">
        <f>IFERROR(VLOOKUP($A19,'All Running Order working doc'!$A$4:$CO$60,CN$100,FALSE),"-")</f>
        <v>-</v>
      </c>
      <c r="CQ19" s="3">
        <v>16</v>
      </c>
    </row>
    <row r="20" spans="1:95" x14ac:dyDescent="0.3">
      <c r="A20" s="3" t="str">
        <f>CONCATENATE(Constants!$B$4,CQ20,)</f>
        <v>Blue IRS17</v>
      </c>
      <c r="B20" s="12" t="str">
        <f>IFERROR(VLOOKUP($A20,'All Running Order working doc'!$A$4:$CO$60,B$100,FALSE),"-")</f>
        <v>-</v>
      </c>
      <c r="C20" s="12" t="str">
        <f>IFERROR(VLOOKUP($A20,'All Running Order working doc'!$A$4:$CO$60,C$100,FALSE),"-")</f>
        <v>-</v>
      </c>
      <c r="D20" s="12" t="str">
        <f>IFERROR(VLOOKUP($A20,'All Running Order working doc'!$A$4:$CO$60,D$100,FALSE),"-")</f>
        <v>-</v>
      </c>
      <c r="E20" s="12" t="str">
        <f>IFERROR(VLOOKUP($A20,'All Running Order working doc'!$A$4:$CO$60,E$100,FALSE),"-")</f>
        <v>-</v>
      </c>
      <c r="F20" s="12" t="str">
        <f>IFERROR(VLOOKUP($A20,'All Running Order working doc'!$A$4:$CO$60,F$100,FALSE),"-")</f>
        <v>-</v>
      </c>
      <c r="G20" s="12" t="str">
        <f>IFERROR(VLOOKUP($A20,'All Running Order working doc'!$A$4:$CO$60,G$100,FALSE),"-")</f>
        <v>-</v>
      </c>
      <c r="H20" s="12" t="str">
        <f>IFERROR(VLOOKUP($A20,'All Running Order working doc'!$A$4:$CO$60,H$100,FALSE),"-")</f>
        <v>-</v>
      </c>
      <c r="I20" s="12" t="str">
        <f>IFERROR(VLOOKUP($A20,'All Running Order working doc'!$A$4:$CO$60,I$100,FALSE),"-")</f>
        <v>-</v>
      </c>
      <c r="J20" s="12" t="str">
        <f>IFERROR(VLOOKUP($A20,'All Running Order working doc'!$A$4:$CO$60,J$100,FALSE),"-")</f>
        <v>-</v>
      </c>
      <c r="K20" s="12" t="str">
        <f>IFERROR(VLOOKUP($A20,'All Running Order working doc'!$A$4:$CO$60,K$100,FALSE),"-")</f>
        <v>-</v>
      </c>
      <c r="L20" s="12" t="str">
        <f>IFERROR(VLOOKUP($A20,'All Running Order working doc'!$A$4:$CO$60,L$100,FALSE),"-")</f>
        <v>-</v>
      </c>
      <c r="M20" s="12" t="str">
        <f>IFERROR(VLOOKUP($A20,'All Running Order working doc'!$A$4:$CO$60,M$100,FALSE),"-")</f>
        <v>-</v>
      </c>
      <c r="N20" s="12" t="str">
        <f>IFERROR(VLOOKUP($A20,'All Running Order working doc'!$A$4:$CO$60,N$100,FALSE),"-")</f>
        <v>-</v>
      </c>
      <c r="O20" s="12" t="str">
        <f>IFERROR(VLOOKUP($A20,'All Running Order working doc'!$A$4:$CO$60,O$100,FALSE),"-")</f>
        <v>-</v>
      </c>
      <c r="P20" s="12" t="str">
        <f>IFERROR(VLOOKUP($A20,'All Running Order working doc'!$A$4:$CO$60,P$100,FALSE),"-")</f>
        <v>-</v>
      </c>
      <c r="Q20" s="12" t="str">
        <f>IFERROR(VLOOKUP($A20,'All Running Order working doc'!$A$4:$CO$60,Q$100,FALSE),"-")</f>
        <v>-</v>
      </c>
      <c r="R20" s="12" t="str">
        <f>IFERROR(VLOOKUP($A20,'All Running Order working doc'!$A$4:$CO$60,R$100,FALSE),"-")</f>
        <v>-</v>
      </c>
      <c r="S20" s="12" t="str">
        <f>IFERROR(VLOOKUP($A20,'All Running Order working doc'!$A$4:$CO$60,S$100,FALSE),"-")</f>
        <v>-</v>
      </c>
      <c r="T20" s="12" t="str">
        <f>IFERROR(VLOOKUP($A20,'All Running Order working doc'!$A$4:$CO$60,T$100,FALSE),"-")</f>
        <v>-</v>
      </c>
      <c r="U20" s="12" t="str">
        <f>IFERROR(VLOOKUP($A20,'All Running Order working doc'!$A$4:$CO$60,U$100,FALSE),"-")</f>
        <v>-</v>
      </c>
      <c r="V20" s="12" t="str">
        <f>IFERROR(VLOOKUP($A20,'All Running Order working doc'!$A$4:$CO$60,V$100,FALSE),"-")</f>
        <v>-</v>
      </c>
      <c r="W20" s="12" t="str">
        <f>IFERROR(VLOOKUP($A20,'All Running Order working doc'!$A$4:$CO$60,W$100,FALSE),"-")</f>
        <v>-</v>
      </c>
      <c r="X20" s="12" t="str">
        <f>IFERROR(VLOOKUP($A20,'All Running Order working doc'!$A$4:$CO$60,X$100,FALSE),"-")</f>
        <v>-</v>
      </c>
      <c r="Y20" s="12" t="str">
        <f>IFERROR(VLOOKUP($A20,'All Running Order working doc'!$A$4:$CO$60,Y$100,FALSE),"-")</f>
        <v>-</v>
      </c>
      <c r="Z20" s="12" t="str">
        <f>IFERROR(VLOOKUP($A20,'All Running Order working doc'!$A$4:$CO$60,Z$100,FALSE),"-")</f>
        <v>-</v>
      </c>
      <c r="AA20" s="12" t="str">
        <f>IFERROR(VLOOKUP($A20,'All Running Order working doc'!$A$4:$CO$60,AA$100,FALSE),"-")</f>
        <v>-</v>
      </c>
      <c r="AB20" s="12" t="str">
        <f>IFERROR(VLOOKUP($A20,'All Running Order working doc'!$A$4:$CO$60,AB$100,FALSE),"-")</f>
        <v>-</v>
      </c>
      <c r="AC20" s="12" t="str">
        <f>IFERROR(VLOOKUP($A20,'All Running Order working doc'!$A$4:$CO$60,AC$100,FALSE),"-")</f>
        <v>-</v>
      </c>
      <c r="AD20" s="12" t="str">
        <f>IFERROR(VLOOKUP($A20,'All Running Order working doc'!$A$4:$CO$60,AD$100,FALSE),"-")</f>
        <v>-</v>
      </c>
      <c r="AE20" s="12" t="str">
        <f>IFERROR(VLOOKUP($A20,'All Running Order working doc'!$A$4:$CO$60,AE$100,FALSE),"-")</f>
        <v>-</v>
      </c>
      <c r="AF20" s="12" t="str">
        <f>IFERROR(VLOOKUP($A20,'All Running Order working doc'!$A$4:$CO$60,AF$100,FALSE),"-")</f>
        <v>-</v>
      </c>
      <c r="AG20" s="12" t="str">
        <f>IFERROR(VLOOKUP($A20,'All Running Order working doc'!$A$4:$CO$60,AG$100,FALSE),"-")</f>
        <v>-</v>
      </c>
      <c r="AH20" s="12" t="str">
        <f>IFERROR(VLOOKUP($A20,'All Running Order working doc'!$A$4:$CO$60,AH$100,FALSE),"-")</f>
        <v>-</v>
      </c>
      <c r="AI20" s="12" t="str">
        <f>IFERROR(VLOOKUP($A20,'All Running Order working doc'!$A$4:$CO$60,AI$100,FALSE),"-")</f>
        <v>-</v>
      </c>
      <c r="AJ20" s="12" t="str">
        <f>IFERROR(VLOOKUP($A20,'All Running Order working doc'!$A$4:$CO$60,AJ$100,FALSE),"-")</f>
        <v>-</v>
      </c>
      <c r="AK20" s="12" t="str">
        <f>IFERROR(VLOOKUP($A20,'All Running Order working doc'!$A$4:$CO$60,AK$100,FALSE),"-")</f>
        <v>-</v>
      </c>
      <c r="AL20" s="12" t="str">
        <f>IFERROR(VLOOKUP($A20,'All Running Order working doc'!$A$4:$CO$60,AL$100,FALSE),"-")</f>
        <v>-</v>
      </c>
      <c r="AM20" s="12" t="str">
        <f>IFERROR(VLOOKUP($A20,'All Running Order working doc'!$A$4:$CO$60,AM$100,FALSE),"-")</f>
        <v>-</v>
      </c>
      <c r="AN20" s="12" t="str">
        <f>IFERROR(VLOOKUP($A20,'All Running Order working doc'!$A$4:$CO$60,AN$100,FALSE),"-")</f>
        <v>-</v>
      </c>
      <c r="AO20" s="12" t="str">
        <f>IFERROR(VLOOKUP($A20,'All Running Order working doc'!$A$4:$CO$60,AO$100,FALSE),"-")</f>
        <v>-</v>
      </c>
      <c r="AP20" s="12" t="str">
        <f>IFERROR(VLOOKUP($A20,'All Running Order working doc'!$A$4:$CO$60,AP$100,FALSE),"-")</f>
        <v>-</v>
      </c>
      <c r="AQ20" s="12" t="str">
        <f>IFERROR(VLOOKUP($A20,'All Running Order working doc'!$A$4:$CO$60,AQ$100,FALSE),"-")</f>
        <v>-</v>
      </c>
      <c r="AR20" s="12" t="str">
        <f>IFERROR(VLOOKUP($A20,'All Running Order working doc'!$A$4:$CO$60,AR$100,FALSE),"-")</f>
        <v>-</v>
      </c>
      <c r="AS20" s="12" t="str">
        <f>IFERROR(VLOOKUP($A20,'All Running Order working doc'!$A$4:$CO$60,AS$100,FALSE),"-")</f>
        <v>-</v>
      </c>
      <c r="AT20" s="12" t="str">
        <f>IFERROR(VLOOKUP($A20,'All Running Order working doc'!$A$4:$CO$60,AT$100,FALSE),"-")</f>
        <v>-</v>
      </c>
      <c r="AU20" s="12" t="str">
        <f>IFERROR(VLOOKUP($A20,'All Running Order working doc'!$A$4:$CO$60,AU$100,FALSE),"-")</f>
        <v>-</v>
      </c>
      <c r="AV20" s="12" t="str">
        <f>IFERROR(VLOOKUP($A20,'All Running Order working doc'!$A$4:$CO$60,AV$100,FALSE),"-")</f>
        <v>-</v>
      </c>
      <c r="AW20" s="12" t="str">
        <f>IFERROR(VLOOKUP($A20,'All Running Order working doc'!$A$4:$CO$60,AW$100,FALSE),"-")</f>
        <v>-</v>
      </c>
      <c r="AX20" s="12" t="str">
        <f>IFERROR(VLOOKUP($A20,'All Running Order working doc'!$A$4:$CO$60,AX$100,FALSE),"-")</f>
        <v>-</v>
      </c>
      <c r="AY20" s="12" t="str">
        <f>IFERROR(VLOOKUP($A20,'All Running Order working doc'!$A$4:$CO$60,AY$100,FALSE),"-")</f>
        <v>-</v>
      </c>
      <c r="AZ20" s="12" t="str">
        <f>IFERROR(VLOOKUP($A20,'All Running Order working doc'!$A$4:$CO$60,AZ$100,FALSE),"-")</f>
        <v>-</v>
      </c>
      <c r="BA20" s="12" t="str">
        <f>IFERROR(VLOOKUP($A20,'All Running Order working doc'!$A$4:$CO$60,BA$100,FALSE),"-")</f>
        <v>-</v>
      </c>
      <c r="BB20" s="12" t="str">
        <f>IFERROR(VLOOKUP($A20,'All Running Order working doc'!$A$4:$CO$60,BB$100,FALSE),"-")</f>
        <v>-</v>
      </c>
      <c r="BC20" s="12" t="str">
        <f>IFERROR(VLOOKUP($A20,'All Running Order working doc'!$A$4:$CO$60,BC$100,FALSE),"-")</f>
        <v>-</v>
      </c>
      <c r="BD20" s="12" t="str">
        <f>IFERROR(VLOOKUP($A20,'All Running Order working doc'!$A$4:$CO$60,BD$100,FALSE),"-")</f>
        <v>-</v>
      </c>
      <c r="BE20" s="12" t="str">
        <f>IFERROR(VLOOKUP($A20,'All Running Order working doc'!$A$4:$CO$60,BE$100,FALSE),"-")</f>
        <v>-</v>
      </c>
      <c r="BF20" s="12" t="str">
        <f>IFERROR(VLOOKUP($A20,'All Running Order working doc'!$A$4:$CO$60,BF$100,FALSE),"-")</f>
        <v>-</v>
      </c>
      <c r="BG20" s="12" t="str">
        <f>IFERROR(VLOOKUP($A20,'All Running Order working doc'!$A$4:$CO$60,BG$100,FALSE),"-")</f>
        <v>-</v>
      </c>
      <c r="BH20" s="12" t="str">
        <f>IFERROR(VLOOKUP($A20,'All Running Order working doc'!$A$4:$CO$60,BH$100,FALSE),"-")</f>
        <v>-</v>
      </c>
      <c r="BI20" s="12" t="str">
        <f>IFERROR(VLOOKUP($A20,'All Running Order working doc'!$A$4:$CO$60,BI$100,FALSE),"-")</f>
        <v>-</v>
      </c>
      <c r="BJ20" s="12" t="str">
        <f>IFERROR(VLOOKUP($A20,'All Running Order working doc'!$A$4:$CO$60,BJ$100,FALSE),"-")</f>
        <v>-</v>
      </c>
      <c r="BK20" s="12" t="str">
        <f>IFERROR(VLOOKUP($A20,'All Running Order working doc'!$A$4:$CO$60,BK$100,FALSE),"-")</f>
        <v>-</v>
      </c>
      <c r="BL20" s="12" t="str">
        <f>IFERROR(VLOOKUP($A20,'All Running Order working doc'!$A$4:$CO$60,BL$100,FALSE),"-")</f>
        <v>-</v>
      </c>
      <c r="BM20" s="12" t="str">
        <f>IFERROR(VLOOKUP($A20,'All Running Order working doc'!$A$4:$CO$60,BM$100,FALSE),"-")</f>
        <v>-</v>
      </c>
      <c r="BN20" s="12" t="str">
        <f>IFERROR(VLOOKUP($A20,'All Running Order working doc'!$A$4:$CO$60,BN$100,FALSE),"-")</f>
        <v>-</v>
      </c>
      <c r="BO20" s="12" t="str">
        <f>IFERROR(VLOOKUP($A20,'All Running Order working doc'!$A$4:$CO$60,BO$100,FALSE),"-")</f>
        <v>-</v>
      </c>
      <c r="BP20" s="12" t="str">
        <f>IFERROR(VLOOKUP($A20,'All Running Order working doc'!$A$4:$CO$60,BP$100,FALSE),"-")</f>
        <v>-</v>
      </c>
      <c r="BQ20" s="12" t="str">
        <f>IFERROR(VLOOKUP($A20,'All Running Order working doc'!$A$4:$CO$60,BQ$100,FALSE),"-")</f>
        <v>-</v>
      </c>
      <c r="BR20" s="12" t="str">
        <f>IFERROR(VLOOKUP($A20,'All Running Order working doc'!$A$4:$CO$60,BR$100,FALSE),"-")</f>
        <v>-</v>
      </c>
      <c r="BS20" s="12" t="str">
        <f>IFERROR(VLOOKUP($A20,'All Running Order working doc'!$A$4:$CO$60,BS$100,FALSE),"-")</f>
        <v>-</v>
      </c>
      <c r="BT20" s="12" t="str">
        <f>IFERROR(VLOOKUP($A20,'All Running Order working doc'!$A$4:$CO$60,BT$100,FALSE),"-")</f>
        <v>-</v>
      </c>
      <c r="BU20" s="12" t="str">
        <f>IFERROR(VLOOKUP($A20,'All Running Order working doc'!$A$4:$CO$60,BU$100,FALSE),"-")</f>
        <v>-</v>
      </c>
      <c r="BV20" s="12" t="str">
        <f>IFERROR(VLOOKUP($A20,'All Running Order working doc'!$A$4:$CO$60,BV$100,FALSE),"-")</f>
        <v>-</v>
      </c>
      <c r="BW20" s="12" t="str">
        <f>IFERROR(VLOOKUP($A20,'All Running Order working doc'!$A$4:$CO$60,BW$100,FALSE),"-")</f>
        <v>-</v>
      </c>
      <c r="BX20" s="12" t="str">
        <f>IFERROR(VLOOKUP($A20,'All Running Order working doc'!$A$4:$CO$60,BX$100,FALSE),"-")</f>
        <v>-</v>
      </c>
      <c r="BY20" s="12" t="str">
        <f>IFERROR(VLOOKUP($A20,'All Running Order working doc'!$A$4:$CO$60,BY$100,FALSE),"-")</f>
        <v>-</v>
      </c>
      <c r="BZ20" s="12" t="str">
        <f>IFERROR(VLOOKUP($A20,'All Running Order working doc'!$A$4:$CO$60,BZ$100,FALSE),"-")</f>
        <v>-</v>
      </c>
      <c r="CA20" s="12" t="str">
        <f>IFERROR(VLOOKUP($A20,'All Running Order working doc'!$A$4:$CO$60,CA$100,FALSE),"-")</f>
        <v>-</v>
      </c>
      <c r="CB20" s="12" t="str">
        <f>IFERROR(VLOOKUP($A20,'All Running Order working doc'!$A$4:$CO$60,CB$100,FALSE),"-")</f>
        <v>-</v>
      </c>
      <c r="CC20" s="12" t="str">
        <f>IFERROR(VLOOKUP($A20,'All Running Order working doc'!$A$4:$CO$60,CC$100,FALSE),"-")</f>
        <v>-</v>
      </c>
      <c r="CD20" s="12" t="str">
        <f>IFERROR(VLOOKUP($A20,'All Running Order working doc'!$A$4:$CO$60,CD$100,FALSE),"-")</f>
        <v>-</v>
      </c>
      <c r="CE20" s="12" t="str">
        <f>IFERROR(VLOOKUP($A20,'All Running Order working doc'!$A$4:$CO$60,CE$100,FALSE),"-")</f>
        <v>-</v>
      </c>
      <c r="CF20" s="12" t="str">
        <f>IFERROR(VLOOKUP($A20,'All Running Order working doc'!$A$4:$CO$60,CF$100,FALSE),"-")</f>
        <v>-</v>
      </c>
      <c r="CG20" s="12" t="str">
        <f>IFERROR(VLOOKUP($A20,'All Running Order working doc'!$A$4:$CO$60,CG$100,FALSE),"-")</f>
        <v>-</v>
      </c>
      <c r="CH20" s="12" t="str">
        <f>IFERROR(VLOOKUP($A20,'All Running Order working doc'!$A$4:$CO$60,CH$100,FALSE),"-")</f>
        <v>-</v>
      </c>
      <c r="CI20" s="12" t="str">
        <f>IFERROR(VLOOKUP($A20,'All Running Order working doc'!$A$4:$CO$60,CI$100,FALSE),"-")</f>
        <v>-</v>
      </c>
      <c r="CJ20" s="12" t="str">
        <f>IFERROR(VLOOKUP($A20,'All Running Order working doc'!$A$4:$CO$60,CJ$100,FALSE),"-")</f>
        <v>-</v>
      </c>
      <c r="CK20" s="12" t="str">
        <f>IFERROR(VLOOKUP($A20,'All Running Order working doc'!$A$4:$CO$60,CK$100,FALSE),"-")</f>
        <v>-</v>
      </c>
      <c r="CL20" s="12" t="str">
        <f>IFERROR(VLOOKUP($A20,'All Running Order working doc'!$A$4:$CO$60,CL$100,FALSE),"-")</f>
        <v>-</v>
      </c>
      <c r="CM20" s="12" t="str">
        <f>IFERROR(VLOOKUP($A20,'All Running Order working doc'!$A$4:$CO$60,CM$100,FALSE),"-")</f>
        <v>-</v>
      </c>
      <c r="CN20" s="12" t="str">
        <f>IFERROR(VLOOKUP($A20,'All Running Order working doc'!$A$4:$CO$60,CN$100,FALSE),"-")</f>
        <v>-</v>
      </c>
      <c r="CQ20" s="3">
        <v>17</v>
      </c>
    </row>
    <row r="21" spans="1:95" x14ac:dyDescent="0.3">
      <c r="A21" s="3" t="str">
        <f>CONCATENATE(Constants!$B$4,CQ21,)</f>
        <v>Blue IRS18</v>
      </c>
      <c r="B21" s="12" t="str">
        <f>IFERROR(VLOOKUP($A21,'All Running Order working doc'!$A$4:$CO$60,B$100,FALSE),"-")</f>
        <v>-</v>
      </c>
      <c r="C21" s="12" t="str">
        <f>IFERROR(VLOOKUP($A21,'All Running Order working doc'!$A$4:$CO$60,C$100,FALSE),"-")</f>
        <v>-</v>
      </c>
      <c r="D21" s="12" t="str">
        <f>IFERROR(VLOOKUP($A21,'All Running Order working doc'!$A$4:$CO$60,D$100,FALSE),"-")</f>
        <v>-</v>
      </c>
      <c r="E21" s="12" t="str">
        <f>IFERROR(VLOOKUP($A21,'All Running Order working doc'!$A$4:$CO$60,E$100,FALSE),"-")</f>
        <v>-</v>
      </c>
      <c r="F21" s="12" t="str">
        <f>IFERROR(VLOOKUP($A21,'All Running Order working doc'!$A$4:$CO$60,F$100,FALSE),"-")</f>
        <v>-</v>
      </c>
      <c r="G21" s="12" t="str">
        <f>IFERROR(VLOOKUP($A21,'All Running Order working doc'!$A$4:$CO$60,G$100,FALSE),"-")</f>
        <v>-</v>
      </c>
      <c r="H21" s="12" t="str">
        <f>IFERROR(VLOOKUP($A21,'All Running Order working doc'!$A$4:$CO$60,H$100,FALSE),"-")</f>
        <v>-</v>
      </c>
      <c r="I21" s="12" t="str">
        <f>IFERROR(VLOOKUP($A21,'All Running Order working doc'!$A$4:$CO$60,I$100,FALSE),"-")</f>
        <v>-</v>
      </c>
      <c r="J21" s="12" t="str">
        <f>IFERROR(VLOOKUP($A21,'All Running Order working doc'!$A$4:$CO$60,J$100,FALSE),"-")</f>
        <v>-</v>
      </c>
      <c r="K21" s="12" t="str">
        <f>IFERROR(VLOOKUP($A21,'All Running Order working doc'!$A$4:$CO$60,K$100,FALSE),"-")</f>
        <v>-</v>
      </c>
      <c r="L21" s="12" t="str">
        <f>IFERROR(VLOOKUP($A21,'All Running Order working doc'!$A$4:$CO$60,L$100,FALSE),"-")</f>
        <v>-</v>
      </c>
      <c r="M21" s="12" t="str">
        <f>IFERROR(VLOOKUP($A21,'All Running Order working doc'!$A$4:$CO$60,M$100,FALSE),"-")</f>
        <v>-</v>
      </c>
      <c r="N21" s="12" t="str">
        <f>IFERROR(VLOOKUP($A21,'All Running Order working doc'!$A$4:$CO$60,N$100,FALSE),"-")</f>
        <v>-</v>
      </c>
      <c r="O21" s="12" t="str">
        <f>IFERROR(VLOOKUP($A21,'All Running Order working doc'!$A$4:$CO$60,O$100,FALSE),"-")</f>
        <v>-</v>
      </c>
      <c r="P21" s="12" t="str">
        <f>IFERROR(VLOOKUP($A21,'All Running Order working doc'!$A$4:$CO$60,P$100,FALSE),"-")</f>
        <v>-</v>
      </c>
      <c r="Q21" s="12" t="str">
        <f>IFERROR(VLOOKUP($A21,'All Running Order working doc'!$A$4:$CO$60,Q$100,FALSE),"-")</f>
        <v>-</v>
      </c>
      <c r="R21" s="12" t="str">
        <f>IFERROR(VLOOKUP($A21,'All Running Order working doc'!$A$4:$CO$60,R$100,FALSE),"-")</f>
        <v>-</v>
      </c>
      <c r="S21" s="12" t="str">
        <f>IFERROR(VLOOKUP($A21,'All Running Order working doc'!$A$4:$CO$60,S$100,FALSE),"-")</f>
        <v>-</v>
      </c>
      <c r="T21" s="12" t="str">
        <f>IFERROR(VLOOKUP($A21,'All Running Order working doc'!$A$4:$CO$60,T$100,FALSE),"-")</f>
        <v>-</v>
      </c>
      <c r="U21" s="12" t="str">
        <f>IFERROR(VLOOKUP($A21,'All Running Order working doc'!$A$4:$CO$60,U$100,FALSE),"-")</f>
        <v>-</v>
      </c>
      <c r="V21" s="12" t="str">
        <f>IFERROR(VLOOKUP($A21,'All Running Order working doc'!$A$4:$CO$60,V$100,FALSE),"-")</f>
        <v>-</v>
      </c>
      <c r="W21" s="12" t="str">
        <f>IFERROR(VLOOKUP($A21,'All Running Order working doc'!$A$4:$CO$60,W$100,FALSE),"-")</f>
        <v>-</v>
      </c>
      <c r="X21" s="12" t="str">
        <f>IFERROR(VLOOKUP($A21,'All Running Order working doc'!$A$4:$CO$60,X$100,FALSE),"-")</f>
        <v>-</v>
      </c>
      <c r="Y21" s="12" t="str">
        <f>IFERROR(VLOOKUP($A21,'All Running Order working doc'!$A$4:$CO$60,Y$100,FALSE),"-")</f>
        <v>-</v>
      </c>
      <c r="Z21" s="12" t="str">
        <f>IFERROR(VLOOKUP($A21,'All Running Order working doc'!$A$4:$CO$60,Z$100,FALSE),"-")</f>
        <v>-</v>
      </c>
      <c r="AA21" s="12" t="str">
        <f>IFERROR(VLOOKUP($A21,'All Running Order working doc'!$A$4:$CO$60,AA$100,FALSE),"-")</f>
        <v>-</v>
      </c>
      <c r="AB21" s="12" t="str">
        <f>IFERROR(VLOOKUP($A21,'All Running Order working doc'!$A$4:$CO$60,AB$100,FALSE),"-")</f>
        <v>-</v>
      </c>
      <c r="AC21" s="12" t="str">
        <f>IFERROR(VLOOKUP($A21,'All Running Order working doc'!$A$4:$CO$60,AC$100,FALSE),"-")</f>
        <v>-</v>
      </c>
      <c r="AD21" s="12" t="str">
        <f>IFERROR(VLOOKUP($A21,'All Running Order working doc'!$A$4:$CO$60,AD$100,FALSE),"-")</f>
        <v>-</v>
      </c>
      <c r="AE21" s="12" t="str">
        <f>IFERROR(VLOOKUP($A21,'All Running Order working doc'!$A$4:$CO$60,AE$100,FALSE),"-")</f>
        <v>-</v>
      </c>
      <c r="AF21" s="12" t="str">
        <f>IFERROR(VLOOKUP($A21,'All Running Order working doc'!$A$4:$CO$60,AF$100,FALSE),"-")</f>
        <v>-</v>
      </c>
      <c r="AG21" s="12" t="str">
        <f>IFERROR(VLOOKUP($A21,'All Running Order working doc'!$A$4:$CO$60,AG$100,FALSE),"-")</f>
        <v>-</v>
      </c>
      <c r="AH21" s="12" t="str">
        <f>IFERROR(VLOOKUP($A21,'All Running Order working doc'!$A$4:$CO$60,AH$100,FALSE),"-")</f>
        <v>-</v>
      </c>
      <c r="AI21" s="12" t="str">
        <f>IFERROR(VLOOKUP($A21,'All Running Order working doc'!$A$4:$CO$60,AI$100,FALSE),"-")</f>
        <v>-</v>
      </c>
      <c r="AJ21" s="12" t="str">
        <f>IFERROR(VLOOKUP($A21,'All Running Order working doc'!$A$4:$CO$60,AJ$100,FALSE),"-")</f>
        <v>-</v>
      </c>
      <c r="AK21" s="12" t="str">
        <f>IFERROR(VLOOKUP($A21,'All Running Order working doc'!$A$4:$CO$60,AK$100,FALSE),"-")</f>
        <v>-</v>
      </c>
      <c r="AL21" s="12" t="str">
        <f>IFERROR(VLOOKUP($A21,'All Running Order working doc'!$A$4:$CO$60,AL$100,FALSE),"-")</f>
        <v>-</v>
      </c>
      <c r="AM21" s="12" t="str">
        <f>IFERROR(VLOOKUP($A21,'All Running Order working doc'!$A$4:$CO$60,AM$100,FALSE),"-")</f>
        <v>-</v>
      </c>
      <c r="AN21" s="12" t="str">
        <f>IFERROR(VLOOKUP($A21,'All Running Order working doc'!$A$4:$CO$60,AN$100,FALSE),"-")</f>
        <v>-</v>
      </c>
      <c r="AO21" s="12" t="str">
        <f>IFERROR(VLOOKUP($A21,'All Running Order working doc'!$A$4:$CO$60,AO$100,FALSE),"-")</f>
        <v>-</v>
      </c>
      <c r="AP21" s="12" t="str">
        <f>IFERROR(VLOOKUP($A21,'All Running Order working doc'!$A$4:$CO$60,AP$100,FALSE),"-")</f>
        <v>-</v>
      </c>
      <c r="AQ21" s="12" t="str">
        <f>IFERROR(VLOOKUP($A21,'All Running Order working doc'!$A$4:$CO$60,AQ$100,FALSE),"-")</f>
        <v>-</v>
      </c>
      <c r="AR21" s="12" t="str">
        <f>IFERROR(VLOOKUP($A21,'All Running Order working doc'!$A$4:$CO$60,AR$100,FALSE),"-")</f>
        <v>-</v>
      </c>
      <c r="AS21" s="12" t="str">
        <f>IFERROR(VLOOKUP($A21,'All Running Order working doc'!$A$4:$CO$60,AS$100,FALSE),"-")</f>
        <v>-</v>
      </c>
      <c r="AT21" s="12" t="str">
        <f>IFERROR(VLOOKUP($A21,'All Running Order working doc'!$A$4:$CO$60,AT$100,FALSE),"-")</f>
        <v>-</v>
      </c>
      <c r="AU21" s="12" t="str">
        <f>IFERROR(VLOOKUP($A21,'All Running Order working doc'!$A$4:$CO$60,AU$100,FALSE),"-")</f>
        <v>-</v>
      </c>
      <c r="AV21" s="12" t="str">
        <f>IFERROR(VLOOKUP($A21,'All Running Order working doc'!$A$4:$CO$60,AV$100,FALSE),"-")</f>
        <v>-</v>
      </c>
      <c r="AW21" s="12" t="str">
        <f>IFERROR(VLOOKUP($A21,'All Running Order working doc'!$A$4:$CO$60,AW$100,FALSE),"-")</f>
        <v>-</v>
      </c>
      <c r="AX21" s="12" t="str">
        <f>IFERROR(VLOOKUP($A21,'All Running Order working doc'!$A$4:$CO$60,AX$100,FALSE),"-")</f>
        <v>-</v>
      </c>
      <c r="AY21" s="12" t="str">
        <f>IFERROR(VLOOKUP($A21,'All Running Order working doc'!$A$4:$CO$60,AY$100,FALSE),"-")</f>
        <v>-</v>
      </c>
      <c r="AZ21" s="12" t="str">
        <f>IFERROR(VLOOKUP($A21,'All Running Order working doc'!$A$4:$CO$60,AZ$100,FALSE),"-")</f>
        <v>-</v>
      </c>
      <c r="BA21" s="12" t="str">
        <f>IFERROR(VLOOKUP($A21,'All Running Order working doc'!$A$4:$CO$60,BA$100,FALSE),"-")</f>
        <v>-</v>
      </c>
      <c r="BB21" s="12" t="str">
        <f>IFERROR(VLOOKUP($A21,'All Running Order working doc'!$A$4:$CO$60,BB$100,FALSE),"-")</f>
        <v>-</v>
      </c>
      <c r="BC21" s="12" t="str">
        <f>IFERROR(VLOOKUP($A21,'All Running Order working doc'!$A$4:$CO$60,BC$100,FALSE),"-")</f>
        <v>-</v>
      </c>
      <c r="BD21" s="12" t="str">
        <f>IFERROR(VLOOKUP($A21,'All Running Order working doc'!$A$4:$CO$60,BD$100,FALSE),"-")</f>
        <v>-</v>
      </c>
      <c r="BE21" s="12" t="str">
        <f>IFERROR(VLOOKUP($A21,'All Running Order working doc'!$A$4:$CO$60,BE$100,FALSE),"-")</f>
        <v>-</v>
      </c>
      <c r="BF21" s="12" t="str">
        <f>IFERROR(VLOOKUP($A21,'All Running Order working doc'!$A$4:$CO$60,BF$100,FALSE),"-")</f>
        <v>-</v>
      </c>
      <c r="BG21" s="12" t="str">
        <f>IFERROR(VLOOKUP($A21,'All Running Order working doc'!$A$4:$CO$60,BG$100,FALSE),"-")</f>
        <v>-</v>
      </c>
      <c r="BH21" s="12" t="str">
        <f>IFERROR(VLOOKUP($A21,'All Running Order working doc'!$A$4:$CO$60,BH$100,FALSE),"-")</f>
        <v>-</v>
      </c>
      <c r="BI21" s="12" t="str">
        <f>IFERROR(VLOOKUP($A21,'All Running Order working doc'!$A$4:$CO$60,BI$100,FALSE),"-")</f>
        <v>-</v>
      </c>
      <c r="BJ21" s="12" t="str">
        <f>IFERROR(VLOOKUP($A21,'All Running Order working doc'!$A$4:$CO$60,BJ$100,FALSE),"-")</f>
        <v>-</v>
      </c>
      <c r="BK21" s="12" t="str">
        <f>IFERROR(VLOOKUP($A21,'All Running Order working doc'!$A$4:$CO$60,BK$100,FALSE),"-")</f>
        <v>-</v>
      </c>
      <c r="BL21" s="12" t="str">
        <f>IFERROR(VLOOKUP($A21,'All Running Order working doc'!$A$4:$CO$60,BL$100,FALSE),"-")</f>
        <v>-</v>
      </c>
      <c r="BM21" s="12" t="str">
        <f>IFERROR(VLOOKUP($A21,'All Running Order working doc'!$A$4:$CO$60,BM$100,FALSE),"-")</f>
        <v>-</v>
      </c>
      <c r="BN21" s="12" t="str">
        <f>IFERROR(VLOOKUP($A21,'All Running Order working doc'!$A$4:$CO$60,BN$100,FALSE),"-")</f>
        <v>-</v>
      </c>
      <c r="BO21" s="12" t="str">
        <f>IFERROR(VLOOKUP($A21,'All Running Order working doc'!$A$4:$CO$60,BO$100,FALSE),"-")</f>
        <v>-</v>
      </c>
      <c r="BP21" s="12" t="str">
        <f>IFERROR(VLOOKUP($A21,'All Running Order working doc'!$A$4:$CO$60,BP$100,FALSE),"-")</f>
        <v>-</v>
      </c>
      <c r="BQ21" s="12" t="str">
        <f>IFERROR(VLOOKUP($A21,'All Running Order working doc'!$A$4:$CO$60,BQ$100,FALSE),"-")</f>
        <v>-</v>
      </c>
      <c r="BR21" s="12" t="str">
        <f>IFERROR(VLOOKUP($A21,'All Running Order working doc'!$A$4:$CO$60,BR$100,FALSE),"-")</f>
        <v>-</v>
      </c>
      <c r="BS21" s="12" t="str">
        <f>IFERROR(VLOOKUP($A21,'All Running Order working doc'!$A$4:$CO$60,BS$100,FALSE),"-")</f>
        <v>-</v>
      </c>
      <c r="BT21" s="12" t="str">
        <f>IFERROR(VLOOKUP($A21,'All Running Order working doc'!$A$4:$CO$60,BT$100,FALSE),"-")</f>
        <v>-</v>
      </c>
      <c r="BU21" s="12" t="str">
        <f>IFERROR(VLOOKUP($A21,'All Running Order working doc'!$A$4:$CO$60,BU$100,FALSE),"-")</f>
        <v>-</v>
      </c>
      <c r="BV21" s="12" t="str">
        <f>IFERROR(VLOOKUP($A21,'All Running Order working doc'!$A$4:$CO$60,BV$100,FALSE),"-")</f>
        <v>-</v>
      </c>
      <c r="BW21" s="12" t="str">
        <f>IFERROR(VLOOKUP($A21,'All Running Order working doc'!$A$4:$CO$60,BW$100,FALSE),"-")</f>
        <v>-</v>
      </c>
      <c r="BX21" s="12" t="str">
        <f>IFERROR(VLOOKUP($A21,'All Running Order working doc'!$A$4:$CO$60,BX$100,FALSE),"-")</f>
        <v>-</v>
      </c>
      <c r="BY21" s="12" t="str">
        <f>IFERROR(VLOOKUP($A21,'All Running Order working doc'!$A$4:$CO$60,BY$100,FALSE),"-")</f>
        <v>-</v>
      </c>
      <c r="BZ21" s="12" t="str">
        <f>IFERROR(VLOOKUP($A21,'All Running Order working doc'!$A$4:$CO$60,BZ$100,FALSE),"-")</f>
        <v>-</v>
      </c>
      <c r="CA21" s="12" t="str">
        <f>IFERROR(VLOOKUP($A21,'All Running Order working doc'!$A$4:$CO$60,CA$100,FALSE),"-")</f>
        <v>-</v>
      </c>
      <c r="CB21" s="12" t="str">
        <f>IFERROR(VLOOKUP($A21,'All Running Order working doc'!$A$4:$CO$60,CB$100,FALSE),"-")</f>
        <v>-</v>
      </c>
      <c r="CC21" s="12" t="str">
        <f>IFERROR(VLOOKUP($A21,'All Running Order working doc'!$A$4:$CO$60,CC$100,FALSE),"-")</f>
        <v>-</v>
      </c>
      <c r="CD21" s="12" t="str">
        <f>IFERROR(VLOOKUP($A21,'All Running Order working doc'!$A$4:$CO$60,CD$100,FALSE),"-")</f>
        <v>-</v>
      </c>
      <c r="CE21" s="12" t="str">
        <f>IFERROR(VLOOKUP($A21,'All Running Order working doc'!$A$4:$CO$60,CE$100,FALSE),"-")</f>
        <v>-</v>
      </c>
      <c r="CF21" s="12" t="str">
        <f>IFERROR(VLOOKUP($A21,'All Running Order working doc'!$A$4:$CO$60,CF$100,FALSE),"-")</f>
        <v>-</v>
      </c>
      <c r="CG21" s="12" t="str">
        <f>IFERROR(VLOOKUP($A21,'All Running Order working doc'!$A$4:$CO$60,CG$100,FALSE),"-")</f>
        <v>-</v>
      </c>
      <c r="CH21" s="12" t="str">
        <f>IFERROR(VLOOKUP($A21,'All Running Order working doc'!$A$4:$CO$60,CH$100,FALSE),"-")</f>
        <v>-</v>
      </c>
      <c r="CI21" s="12" t="str">
        <f>IFERROR(VLOOKUP($A21,'All Running Order working doc'!$A$4:$CO$60,CI$100,FALSE),"-")</f>
        <v>-</v>
      </c>
      <c r="CJ21" s="12" t="str">
        <f>IFERROR(VLOOKUP($A21,'All Running Order working doc'!$A$4:$CO$60,CJ$100,FALSE),"-")</f>
        <v>-</v>
      </c>
      <c r="CK21" s="12" t="str">
        <f>IFERROR(VLOOKUP($A21,'All Running Order working doc'!$A$4:$CO$60,CK$100,FALSE),"-")</f>
        <v>-</v>
      </c>
      <c r="CL21" s="12" t="str">
        <f>IFERROR(VLOOKUP($A21,'All Running Order working doc'!$A$4:$CO$60,CL$100,FALSE),"-")</f>
        <v>-</v>
      </c>
      <c r="CM21" s="12" t="str">
        <f>IFERROR(VLOOKUP($A21,'All Running Order working doc'!$A$4:$CO$60,CM$100,FALSE),"-")</f>
        <v>-</v>
      </c>
      <c r="CN21" s="12" t="str">
        <f>IFERROR(VLOOKUP($A21,'All Running Order working doc'!$A$4:$CO$60,CN$100,FALSE),"-")</f>
        <v>-</v>
      </c>
      <c r="CQ21" s="3">
        <v>18</v>
      </c>
    </row>
    <row r="22" spans="1:95" x14ac:dyDescent="0.3">
      <c r="A22" s="3" t="str">
        <f>CONCATENATE(Constants!$B$4,CQ22,)</f>
        <v>Blue IRS19</v>
      </c>
      <c r="B22" s="12" t="str">
        <f>IFERROR(VLOOKUP($A22,'All Running Order working doc'!$A$4:$CO$60,B$100,FALSE),"-")</f>
        <v>-</v>
      </c>
      <c r="C22" s="12" t="str">
        <f>IFERROR(VLOOKUP($A22,'All Running Order working doc'!$A$4:$CO$60,C$100,FALSE),"-")</f>
        <v>-</v>
      </c>
      <c r="D22" s="12" t="str">
        <f>IFERROR(VLOOKUP($A22,'All Running Order working doc'!$A$4:$CO$60,D$100,FALSE),"-")</f>
        <v>-</v>
      </c>
      <c r="E22" s="12" t="str">
        <f>IFERROR(VLOOKUP($A22,'All Running Order working doc'!$A$4:$CO$60,E$100,FALSE),"-")</f>
        <v>-</v>
      </c>
      <c r="F22" s="12" t="str">
        <f>IFERROR(VLOOKUP($A22,'All Running Order working doc'!$A$4:$CO$60,F$100,FALSE),"-")</f>
        <v>-</v>
      </c>
      <c r="G22" s="12" t="str">
        <f>IFERROR(VLOOKUP($A22,'All Running Order working doc'!$A$4:$CO$60,G$100,FALSE),"-")</f>
        <v>-</v>
      </c>
      <c r="H22" s="12" t="str">
        <f>IFERROR(VLOOKUP($A22,'All Running Order working doc'!$A$4:$CO$60,H$100,FALSE),"-")</f>
        <v>-</v>
      </c>
      <c r="I22" s="12" t="str">
        <f>IFERROR(VLOOKUP($A22,'All Running Order working doc'!$A$4:$CO$60,I$100,FALSE),"-")</f>
        <v>-</v>
      </c>
      <c r="J22" s="12" t="str">
        <f>IFERROR(VLOOKUP($A22,'All Running Order working doc'!$A$4:$CO$60,J$100,FALSE),"-")</f>
        <v>-</v>
      </c>
      <c r="K22" s="12" t="str">
        <f>IFERROR(VLOOKUP($A22,'All Running Order working doc'!$A$4:$CO$60,K$100,FALSE),"-")</f>
        <v>-</v>
      </c>
      <c r="L22" s="12" t="str">
        <f>IFERROR(VLOOKUP($A22,'All Running Order working doc'!$A$4:$CO$60,L$100,FALSE),"-")</f>
        <v>-</v>
      </c>
      <c r="M22" s="12" t="str">
        <f>IFERROR(VLOOKUP($A22,'All Running Order working doc'!$A$4:$CO$60,M$100,FALSE),"-")</f>
        <v>-</v>
      </c>
      <c r="N22" s="12" t="str">
        <f>IFERROR(VLOOKUP($A22,'All Running Order working doc'!$A$4:$CO$60,N$100,FALSE),"-")</f>
        <v>-</v>
      </c>
      <c r="O22" s="12" t="str">
        <f>IFERROR(VLOOKUP($A22,'All Running Order working doc'!$A$4:$CO$60,O$100,FALSE),"-")</f>
        <v>-</v>
      </c>
      <c r="P22" s="12" t="str">
        <f>IFERROR(VLOOKUP($A22,'All Running Order working doc'!$A$4:$CO$60,P$100,FALSE),"-")</f>
        <v>-</v>
      </c>
      <c r="Q22" s="12" t="str">
        <f>IFERROR(VLOOKUP($A22,'All Running Order working doc'!$A$4:$CO$60,Q$100,FALSE),"-")</f>
        <v>-</v>
      </c>
      <c r="R22" s="12" t="str">
        <f>IFERROR(VLOOKUP($A22,'All Running Order working doc'!$A$4:$CO$60,R$100,FALSE),"-")</f>
        <v>-</v>
      </c>
      <c r="S22" s="12" t="str">
        <f>IFERROR(VLOOKUP($A22,'All Running Order working doc'!$A$4:$CO$60,S$100,FALSE),"-")</f>
        <v>-</v>
      </c>
      <c r="T22" s="12" t="str">
        <f>IFERROR(VLOOKUP($A22,'All Running Order working doc'!$A$4:$CO$60,T$100,FALSE),"-")</f>
        <v>-</v>
      </c>
      <c r="U22" s="12" t="str">
        <f>IFERROR(VLOOKUP($A22,'All Running Order working doc'!$A$4:$CO$60,U$100,FALSE),"-")</f>
        <v>-</v>
      </c>
      <c r="V22" s="12" t="str">
        <f>IFERROR(VLOOKUP($A22,'All Running Order working doc'!$A$4:$CO$60,V$100,FALSE),"-")</f>
        <v>-</v>
      </c>
      <c r="W22" s="12" t="str">
        <f>IFERROR(VLOOKUP($A22,'All Running Order working doc'!$A$4:$CO$60,W$100,FALSE),"-")</f>
        <v>-</v>
      </c>
      <c r="X22" s="12" t="str">
        <f>IFERROR(VLOOKUP($A22,'All Running Order working doc'!$A$4:$CO$60,X$100,FALSE),"-")</f>
        <v>-</v>
      </c>
      <c r="Y22" s="12" t="str">
        <f>IFERROR(VLOOKUP($A22,'All Running Order working doc'!$A$4:$CO$60,Y$100,FALSE),"-")</f>
        <v>-</v>
      </c>
      <c r="Z22" s="12" t="str">
        <f>IFERROR(VLOOKUP($A22,'All Running Order working doc'!$A$4:$CO$60,Z$100,FALSE),"-")</f>
        <v>-</v>
      </c>
      <c r="AA22" s="12" t="str">
        <f>IFERROR(VLOOKUP($A22,'All Running Order working doc'!$A$4:$CO$60,AA$100,FALSE),"-")</f>
        <v>-</v>
      </c>
      <c r="AB22" s="12" t="str">
        <f>IFERROR(VLOOKUP($A22,'All Running Order working doc'!$A$4:$CO$60,AB$100,FALSE),"-")</f>
        <v>-</v>
      </c>
      <c r="AC22" s="12" t="str">
        <f>IFERROR(VLOOKUP($A22,'All Running Order working doc'!$A$4:$CO$60,AC$100,FALSE),"-")</f>
        <v>-</v>
      </c>
      <c r="AD22" s="12" t="str">
        <f>IFERROR(VLOOKUP($A22,'All Running Order working doc'!$A$4:$CO$60,AD$100,FALSE),"-")</f>
        <v>-</v>
      </c>
      <c r="AE22" s="12" t="str">
        <f>IFERROR(VLOOKUP($A22,'All Running Order working doc'!$A$4:$CO$60,AE$100,FALSE),"-")</f>
        <v>-</v>
      </c>
      <c r="AF22" s="12" t="str">
        <f>IFERROR(VLOOKUP($A22,'All Running Order working doc'!$A$4:$CO$60,AF$100,FALSE),"-")</f>
        <v>-</v>
      </c>
      <c r="AG22" s="12" t="str">
        <f>IFERROR(VLOOKUP($A22,'All Running Order working doc'!$A$4:$CO$60,AG$100,FALSE),"-")</f>
        <v>-</v>
      </c>
      <c r="AH22" s="12" t="str">
        <f>IFERROR(VLOOKUP($A22,'All Running Order working doc'!$A$4:$CO$60,AH$100,FALSE),"-")</f>
        <v>-</v>
      </c>
      <c r="AI22" s="12" t="str">
        <f>IFERROR(VLOOKUP($A22,'All Running Order working doc'!$A$4:$CO$60,AI$100,FALSE),"-")</f>
        <v>-</v>
      </c>
      <c r="AJ22" s="12" t="str">
        <f>IFERROR(VLOOKUP($A22,'All Running Order working doc'!$A$4:$CO$60,AJ$100,FALSE),"-")</f>
        <v>-</v>
      </c>
      <c r="AK22" s="12" t="str">
        <f>IFERROR(VLOOKUP($A22,'All Running Order working doc'!$A$4:$CO$60,AK$100,FALSE),"-")</f>
        <v>-</v>
      </c>
      <c r="AL22" s="12" t="str">
        <f>IFERROR(VLOOKUP($A22,'All Running Order working doc'!$A$4:$CO$60,AL$100,FALSE),"-")</f>
        <v>-</v>
      </c>
      <c r="AM22" s="12" t="str">
        <f>IFERROR(VLOOKUP($A22,'All Running Order working doc'!$A$4:$CO$60,AM$100,FALSE),"-")</f>
        <v>-</v>
      </c>
      <c r="AN22" s="12" t="str">
        <f>IFERROR(VLOOKUP($A22,'All Running Order working doc'!$A$4:$CO$60,AN$100,FALSE),"-")</f>
        <v>-</v>
      </c>
      <c r="AO22" s="12" t="str">
        <f>IFERROR(VLOOKUP($A22,'All Running Order working doc'!$A$4:$CO$60,AO$100,FALSE),"-")</f>
        <v>-</v>
      </c>
      <c r="AP22" s="12" t="str">
        <f>IFERROR(VLOOKUP($A22,'All Running Order working doc'!$A$4:$CO$60,AP$100,FALSE),"-")</f>
        <v>-</v>
      </c>
      <c r="AQ22" s="12" t="str">
        <f>IFERROR(VLOOKUP($A22,'All Running Order working doc'!$A$4:$CO$60,AQ$100,FALSE),"-")</f>
        <v>-</v>
      </c>
      <c r="AR22" s="12" t="str">
        <f>IFERROR(VLOOKUP($A22,'All Running Order working doc'!$A$4:$CO$60,AR$100,FALSE),"-")</f>
        <v>-</v>
      </c>
      <c r="AS22" s="12" t="str">
        <f>IFERROR(VLOOKUP($A22,'All Running Order working doc'!$A$4:$CO$60,AS$100,FALSE),"-")</f>
        <v>-</v>
      </c>
      <c r="AT22" s="12" t="str">
        <f>IFERROR(VLOOKUP($A22,'All Running Order working doc'!$A$4:$CO$60,AT$100,FALSE),"-")</f>
        <v>-</v>
      </c>
      <c r="AU22" s="12" t="str">
        <f>IFERROR(VLOOKUP($A22,'All Running Order working doc'!$A$4:$CO$60,AU$100,FALSE),"-")</f>
        <v>-</v>
      </c>
      <c r="AV22" s="12" t="str">
        <f>IFERROR(VLOOKUP($A22,'All Running Order working doc'!$A$4:$CO$60,AV$100,FALSE),"-")</f>
        <v>-</v>
      </c>
      <c r="AW22" s="12" t="str">
        <f>IFERROR(VLOOKUP($A22,'All Running Order working doc'!$A$4:$CO$60,AW$100,FALSE),"-")</f>
        <v>-</v>
      </c>
      <c r="AX22" s="12" t="str">
        <f>IFERROR(VLOOKUP($A22,'All Running Order working doc'!$A$4:$CO$60,AX$100,FALSE),"-")</f>
        <v>-</v>
      </c>
      <c r="AY22" s="12" t="str">
        <f>IFERROR(VLOOKUP($A22,'All Running Order working doc'!$A$4:$CO$60,AY$100,FALSE),"-")</f>
        <v>-</v>
      </c>
      <c r="AZ22" s="12" t="str">
        <f>IFERROR(VLOOKUP($A22,'All Running Order working doc'!$A$4:$CO$60,AZ$100,FALSE),"-")</f>
        <v>-</v>
      </c>
      <c r="BA22" s="12" t="str">
        <f>IFERROR(VLOOKUP($A22,'All Running Order working doc'!$A$4:$CO$60,BA$100,FALSE),"-")</f>
        <v>-</v>
      </c>
      <c r="BB22" s="12" t="str">
        <f>IFERROR(VLOOKUP($A22,'All Running Order working doc'!$A$4:$CO$60,BB$100,FALSE),"-")</f>
        <v>-</v>
      </c>
      <c r="BC22" s="12" t="str">
        <f>IFERROR(VLOOKUP($A22,'All Running Order working doc'!$A$4:$CO$60,BC$100,FALSE),"-")</f>
        <v>-</v>
      </c>
      <c r="BD22" s="12" t="str">
        <f>IFERROR(VLOOKUP($A22,'All Running Order working doc'!$A$4:$CO$60,BD$100,FALSE),"-")</f>
        <v>-</v>
      </c>
      <c r="BE22" s="12" t="str">
        <f>IFERROR(VLOOKUP($A22,'All Running Order working doc'!$A$4:$CO$60,BE$100,FALSE),"-")</f>
        <v>-</v>
      </c>
      <c r="BF22" s="12" t="str">
        <f>IFERROR(VLOOKUP($A22,'All Running Order working doc'!$A$4:$CO$60,BF$100,FALSE),"-")</f>
        <v>-</v>
      </c>
      <c r="BG22" s="12" t="str">
        <f>IFERROR(VLOOKUP($A22,'All Running Order working doc'!$A$4:$CO$60,BG$100,FALSE),"-")</f>
        <v>-</v>
      </c>
      <c r="BH22" s="12" t="str">
        <f>IFERROR(VLOOKUP($A22,'All Running Order working doc'!$A$4:$CO$60,BH$100,FALSE),"-")</f>
        <v>-</v>
      </c>
      <c r="BI22" s="12" t="str">
        <f>IFERROR(VLOOKUP($A22,'All Running Order working doc'!$A$4:$CO$60,BI$100,FALSE),"-")</f>
        <v>-</v>
      </c>
      <c r="BJ22" s="12" t="str">
        <f>IFERROR(VLOOKUP($A22,'All Running Order working doc'!$A$4:$CO$60,BJ$100,FALSE),"-")</f>
        <v>-</v>
      </c>
      <c r="BK22" s="12" t="str">
        <f>IFERROR(VLOOKUP($A22,'All Running Order working doc'!$A$4:$CO$60,BK$100,FALSE),"-")</f>
        <v>-</v>
      </c>
      <c r="BL22" s="12" t="str">
        <f>IFERROR(VLOOKUP($A22,'All Running Order working doc'!$A$4:$CO$60,BL$100,FALSE),"-")</f>
        <v>-</v>
      </c>
      <c r="BM22" s="12" t="str">
        <f>IFERROR(VLOOKUP($A22,'All Running Order working doc'!$A$4:$CO$60,BM$100,FALSE),"-")</f>
        <v>-</v>
      </c>
      <c r="BN22" s="12" t="str">
        <f>IFERROR(VLOOKUP($A22,'All Running Order working doc'!$A$4:$CO$60,BN$100,FALSE),"-")</f>
        <v>-</v>
      </c>
      <c r="BO22" s="12" t="str">
        <f>IFERROR(VLOOKUP($A22,'All Running Order working doc'!$A$4:$CO$60,BO$100,FALSE),"-")</f>
        <v>-</v>
      </c>
      <c r="BP22" s="12" t="str">
        <f>IFERROR(VLOOKUP($A22,'All Running Order working doc'!$A$4:$CO$60,BP$100,FALSE),"-")</f>
        <v>-</v>
      </c>
      <c r="BQ22" s="12" t="str">
        <f>IFERROR(VLOOKUP($A22,'All Running Order working doc'!$A$4:$CO$60,BQ$100,FALSE),"-")</f>
        <v>-</v>
      </c>
      <c r="BR22" s="12" t="str">
        <f>IFERROR(VLOOKUP($A22,'All Running Order working doc'!$A$4:$CO$60,BR$100,FALSE),"-")</f>
        <v>-</v>
      </c>
      <c r="BS22" s="12" t="str">
        <f>IFERROR(VLOOKUP($A22,'All Running Order working doc'!$A$4:$CO$60,BS$100,FALSE),"-")</f>
        <v>-</v>
      </c>
      <c r="BT22" s="12" t="str">
        <f>IFERROR(VLOOKUP($A22,'All Running Order working doc'!$A$4:$CO$60,BT$100,FALSE),"-")</f>
        <v>-</v>
      </c>
      <c r="BU22" s="12" t="str">
        <f>IFERROR(VLOOKUP($A22,'All Running Order working doc'!$A$4:$CO$60,BU$100,FALSE),"-")</f>
        <v>-</v>
      </c>
      <c r="BV22" s="12" t="str">
        <f>IFERROR(VLOOKUP($A22,'All Running Order working doc'!$A$4:$CO$60,BV$100,FALSE),"-")</f>
        <v>-</v>
      </c>
      <c r="BW22" s="12" t="str">
        <f>IFERROR(VLOOKUP($A22,'All Running Order working doc'!$A$4:$CO$60,BW$100,FALSE),"-")</f>
        <v>-</v>
      </c>
      <c r="BX22" s="12" t="str">
        <f>IFERROR(VLOOKUP($A22,'All Running Order working doc'!$A$4:$CO$60,BX$100,FALSE),"-")</f>
        <v>-</v>
      </c>
      <c r="BY22" s="12" t="str">
        <f>IFERROR(VLOOKUP($A22,'All Running Order working doc'!$A$4:$CO$60,BY$100,FALSE),"-")</f>
        <v>-</v>
      </c>
      <c r="BZ22" s="12" t="str">
        <f>IFERROR(VLOOKUP($A22,'All Running Order working doc'!$A$4:$CO$60,BZ$100,FALSE),"-")</f>
        <v>-</v>
      </c>
      <c r="CA22" s="12" t="str">
        <f>IFERROR(VLOOKUP($A22,'All Running Order working doc'!$A$4:$CO$60,CA$100,FALSE),"-")</f>
        <v>-</v>
      </c>
      <c r="CB22" s="12" t="str">
        <f>IFERROR(VLOOKUP($A22,'All Running Order working doc'!$A$4:$CO$60,CB$100,FALSE),"-")</f>
        <v>-</v>
      </c>
      <c r="CC22" s="12" t="str">
        <f>IFERROR(VLOOKUP($A22,'All Running Order working doc'!$A$4:$CO$60,CC$100,FALSE),"-")</f>
        <v>-</v>
      </c>
      <c r="CD22" s="12" t="str">
        <f>IFERROR(VLOOKUP($A22,'All Running Order working doc'!$A$4:$CO$60,CD$100,FALSE),"-")</f>
        <v>-</v>
      </c>
      <c r="CE22" s="12" t="str">
        <f>IFERROR(VLOOKUP($A22,'All Running Order working doc'!$A$4:$CO$60,CE$100,FALSE),"-")</f>
        <v>-</v>
      </c>
      <c r="CF22" s="12" t="str">
        <f>IFERROR(VLOOKUP($A22,'All Running Order working doc'!$A$4:$CO$60,CF$100,FALSE),"-")</f>
        <v>-</v>
      </c>
      <c r="CG22" s="12" t="str">
        <f>IFERROR(VLOOKUP($A22,'All Running Order working doc'!$A$4:$CO$60,CG$100,FALSE),"-")</f>
        <v>-</v>
      </c>
      <c r="CH22" s="12" t="str">
        <f>IFERROR(VLOOKUP($A22,'All Running Order working doc'!$A$4:$CO$60,CH$100,FALSE),"-")</f>
        <v>-</v>
      </c>
      <c r="CI22" s="12" t="str">
        <f>IFERROR(VLOOKUP($A22,'All Running Order working doc'!$A$4:$CO$60,CI$100,FALSE),"-")</f>
        <v>-</v>
      </c>
      <c r="CJ22" s="12" t="str">
        <f>IFERROR(VLOOKUP($A22,'All Running Order working doc'!$A$4:$CO$60,CJ$100,FALSE),"-")</f>
        <v>-</v>
      </c>
      <c r="CK22" s="12" t="str">
        <f>IFERROR(VLOOKUP($A22,'All Running Order working doc'!$A$4:$CO$60,CK$100,FALSE),"-")</f>
        <v>-</v>
      </c>
      <c r="CL22" s="12" t="str">
        <f>IFERROR(VLOOKUP($A22,'All Running Order working doc'!$A$4:$CO$60,CL$100,FALSE),"-")</f>
        <v>-</v>
      </c>
      <c r="CM22" s="12" t="str">
        <f>IFERROR(VLOOKUP($A22,'All Running Order working doc'!$A$4:$CO$60,CM$100,FALSE),"-")</f>
        <v>-</v>
      </c>
      <c r="CN22" s="12" t="str">
        <f>IFERROR(VLOOKUP($A22,'All Running Order working doc'!$A$4:$CO$60,CN$100,FALSE),"-")</f>
        <v>-</v>
      </c>
      <c r="CQ22" s="3">
        <v>19</v>
      </c>
    </row>
    <row r="23" spans="1:95" x14ac:dyDescent="0.3">
      <c r="A23" s="3" t="str">
        <f>CONCATENATE(Constants!$B$4,CQ23,)</f>
        <v>Blue IRS20</v>
      </c>
      <c r="B23" s="12" t="str">
        <f>IFERROR(VLOOKUP($A23,'All Running Order working doc'!$A$4:$CO$60,B$100,FALSE),"-")</f>
        <v>-</v>
      </c>
      <c r="C23" s="12" t="str">
        <f>IFERROR(VLOOKUP($A23,'All Running Order working doc'!$A$4:$CO$60,C$100,FALSE),"-")</f>
        <v>-</v>
      </c>
      <c r="D23" s="12" t="str">
        <f>IFERROR(VLOOKUP($A23,'All Running Order working doc'!$A$4:$CO$60,D$100,FALSE),"-")</f>
        <v>-</v>
      </c>
      <c r="E23" s="12" t="str">
        <f>IFERROR(VLOOKUP($A23,'All Running Order working doc'!$A$4:$CO$60,E$100,FALSE),"-")</f>
        <v>-</v>
      </c>
      <c r="F23" s="12" t="str">
        <f>IFERROR(VLOOKUP($A23,'All Running Order working doc'!$A$4:$CO$60,F$100,FALSE),"-")</f>
        <v>-</v>
      </c>
      <c r="G23" s="12" t="str">
        <f>IFERROR(VLOOKUP($A23,'All Running Order working doc'!$A$4:$CO$60,G$100,FALSE),"-")</f>
        <v>-</v>
      </c>
      <c r="H23" s="12" t="str">
        <f>IFERROR(VLOOKUP($A23,'All Running Order working doc'!$A$4:$CO$60,H$100,FALSE),"-")</f>
        <v>-</v>
      </c>
      <c r="I23" s="12" t="str">
        <f>IFERROR(VLOOKUP($A23,'All Running Order working doc'!$A$4:$CO$60,I$100,FALSE),"-")</f>
        <v>-</v>
      </c>
      <c r="J23" s="12" t="str">
        <f>IFERROR(VLOOKUP($A23,'All Running Order working doc'!$A$4:$CO$60,J$100,FALSE),"-")</f>
        <v>-</v>
      </c>
      <c r="K23" s="12" t="str">
        <f>IFERROR(VLOOKUP($A23,'All Running Order working doc'!$A$4:$CO$60,K$100,FALSE),"-")</f>
        <v>-</v>
      </c>
      <c r="L23" s="12" t="str">
        <f>IFERROR(VLOOKUP($A23,'All Running Order working doc'!$A$4:$CO$60,L$100,FALSE),"-")</f>
        <v>-</v>
      </c>
      <c r="M23" s="12" t="str">
        <f>IFERROR(VLOOKUP($A23,'All Running Order working doc'!$A$4:$CO$60,M$100,FALSE),"-")</f>
        <v>-</v>
      </c>
      <c r="N23" s="12" t="str">
        <f>IFERROR(VLOOKUP($A23,'All Running Order working doc'!$A$4:$CO$60,N$100,FALSE),"-")</f>
        <v>-</v>
      </c>
      <c r="O23" s="12" t="str">
        <f>IFERROR(VLOOKUP($A23,'All Running Order working doc'!$A$4:$CO$60,O$100,FALSE),"-")</f>
        <v>-</v>
      </c>
      <c r="P23" s="12" t="str">
        <f>IFERROR(VLOOKUP($A23,'All Running Order working doc'!$A$4:$CO$60,P$100,FALSE),"-")</f>
        <v>-</v>
      </c>
      <c r="Q23" s="12" t="str">
        <f>IFERROR(VLOOKUP($A23,'All Running Order working doc'!$A$4:$CO$60,Q$100,FALSE),"-")</f>
        <v>-</v>
      </c>
      <c r="R23" s="12" t="str">
        <f>IFERROR(VLOOKUP($A23,'All Running Order working doc'!$A$4:$CO$60,R$100,FALSE),"-")</f>
        <v>-</v>
      </c>
      <c r="S23" s="12" t="str">
        <f>IFERROR(VLOOKUP($A23,'All Running Order working doc'!$A$4:$CO$60,S$100,FALSE),"-")</f>
        <v>-</v>
      </c>
      <c r="T23" s="12" t="str">
        <f>IFERROR(VLOOKUP($A23,'All Running Order working doc'!$A$4:$CO$60,T$100,FALSE),"-")</f>
        <v>-</v>
      </c>
      <c r="U23" s="12" t="str">
        <f>IFERROR(VLOOKUP($A23,'All Running Order working doc'!$A$4:$CO$60,U$100,FALSE),"-")</f>
        <v>-</v>
      </c>
      <c r="V23" s="12" t="str">
        <f>IFERROR(VLOOKUP($A23,'All Running Order working doc'!$A$4:$CO$60,V$100,FALSE),"-")</f>
        <v>-</v>
      </c>
      <c r="W23" s="12" t="str">
        <f>IFERROR(VLOOKUP($A23,'All Running Order working doc'!$A$4:$CO$60,W$100,FALSE),"-")</f>
        <v>-</v>
      </c>
      <c r="X23" s="12" t="str">
        <f>IFERROR(VLOOKUP($A23,'All Running Order working doc'!$A$4:$CO$60,X$100,FALSE),"-")</f>
        <v>-</v>
      </c>
      <c r="Y23" s="12" t="str">
        <f>IFERROR(VLOOKUP($A23,'All Running Order working doc'!$A$4:$CO$60,Y$100,FALSE),"-")</f>
        <v>-</v>
      </c>
      <c r="Z23" s="12" t="str">
        <f>IFERROR(VLOOKUP($A23,'All Running Order working doc'!$A$4:$CO$60,Z$100,FALSE),"-")</f>
        <v>-</v>
      </c>
      <c r="AA23" s="12" t="str">
        <f>IFERROR(VLOOKUP($A23,'All Running Order working doc'!$A$4:$CO$60,AA$100,FALSE),"-")</f>
        <v>-</v>
      </c>
      <c r="AB23" s="12" t="str">
        <f>IFERROR(VLOOKUP($A23,'All Running Order working doc'!$A$4:$CO$60,AB$100,FALSE),"-")</f>
        <v>-</v>
      </c>
      <c r="AC23" s="12" t="str">
        <f>IFERROR(VLOOKUP($A23,'All Running Order working doc'!$A$4:$CO$60,AC$100,FALSE),"-")</f>
        <v>-</v>
      </c>
      <c r="AD23" s="12" t="str">
        <f>IFERROR(VLOOKUP($A23,'All Running Order working doc'!$A$4:$CO$60,AD$100,FALSE),"-")</f>
        <v>-</v>
      </c>
      <c r="AE23" s="12" t="str">
        <f>IFERROR(VLOOKUP($A23,'All Running Order working doc'!$A$4:$CO$60,AE$100,FALSE),"-")</f>
        <v>-</v>
      </c>
      <c r="AF23" s="12" t="str">
        <f>IFERROR(VLOOKUP($A23,'All Running Order working doc'!$A$4:$CO$60,AF$100,FALSE),"-")</f>
        <v>-</v>
      </c>
      <c r="AG23" s="12" t="str">
        <f>IFERROR(VLOOKUP($A23,'All Running Order working doc'!$A$4:$CO$60,AG$100,FALSE),"-")</f>
        <v>-</v>
      </c>
      <c r="AH23" s="12" t="str">
        <f>IFERROR(VLOOKUP($A23,'All Running Order working doc'!$A$4:$CO$60,AH$100,FALSE),"-")</f>
        <v>-</v>
      </c>
      <c r="AI23" s="12" t="str">
        <f>IFERROR(VLOOKUP($A23,'All Running Order working doc'!$A$4:$CO$60,AI$100,FALSE),"-")</f>
        <v>-</v>
      </c>
      <c r="AJ23" s="12" t="str">
        <f>IFERROR(VLOOKUP($A23,'All Running Order working doc'!$A$4:$CO$60,AJ$100,FALSE),"-")</f>
        <v>-</v>
      </c>
      <c r="AK23" s="12" t="str">
        <f>IFERROR(VLOOKUP($A23,'All Running Order working doc'!$A$4:$CO$60,AK$100,FALSE),"-")</f>
        <v>-</v>
      </c>
      <c r="AL23" s="12" t="str">
        <f>IFERROR(VLOOKUP($A23,'All Running Order working doc'!$A$4:$CO$60,AL$100,FALSE),"-")</f>
        <v>-</v>
      </c>
      <c r="AM23" s="12" t="str">
        <f>IFERROR(VLOOKUP($A23,'All Running Order working doc'!$A$4:$CO$60,AM$100,FALSE),"-")</f>
        <v>-</v>
      </c>
      <c r="AN23" s="12" t="str">
        <f>IFERROR(VLOOKUP($A23,'All Running Order working doc'!$A$4:$CO$60,AN$100,FALSE),"-")</f>
        <v>-</v>
      </c>
      <c r="AO23" s="12" t="str">
        <f>IFERROR(VLOOKUP($A23,'All Running Order working doc'!$A$4:$CO$60,AO$100,FALSE),"-")</f>
        <v>-</v>
      </c>
      <c r="AP23" s="12" t="str">
        <f>IFERROR(VLOOKUP($A23,'All Running Order working doc'!$A$4:$CO$60,AP$100,FALSE),"-")</f>
        <v>-</v>
      </c>
      <c r="AQ23" s="12" t="str">
        <f>IFERROR(VLOOKUP($A23,'All Running Order working doc'!$A$4:$CO$60,AQ$100,FALSE),"-")</f>
        <v>-</v>
      </c>
      <c r="AR23" s="12" t="str">
        <f>IFERROR(VLOOKUP($A23,'All Running Order working doc'!$A$4:$CO$60,AR$100,FALSE),"-")</f>
        <v>-</v>
      </c>
      <c r="AS23" s="12" t="str">
        <f>IFERROR(VLOOKUP($A23,'All Running Order working doc'!$A$4:$CO$60,AS$100,FALSE),"-")</f>
        <v>-</v>
      </c>
      <c r="AT23" s="12" t="str">
        <f>IFERROR(VLOOKUP($A23,'All Running Order working doc'!$A$4:$CO$60,AT$100,FALSE),"-")</f>
        <v>-</v>
      </c>
      <c r="AU23" s="12" t="str">
        <f>IFERROR(VLOOKUP($A23,'All Running Order working doc'!$A$4:$CO$60,AU$100,FALSE),"-")</f>
        <v>-</v>
      </c>
      <c r="AV23" s="12" t="str">
        <f>IFERROR(VLOOKUP($A23,'All Running Order working doc'!$A$4:$CO$60,AV$100,FALSE),"-")</f>
        <v>-</v>
      </c>
      <c r="AW23" s="12" t="str">
        <f>IFERROR(VLOOKUP($A23,'All Running Order working doc'!$A$4:$CO$60,AW$100,FALSE),"-")</f>
        <v>-</v>
      </c>
      <c r="AX23" s="12" t="str">
        <f>IFERROR(VLOOKUP($A23,'All Running Order working doc'!$A$4:$CO$60,AX$100,FALSE),"-")</f>
        <v>-</v>
      </c>
      <c r="AY23" s="12" t="str">
        <f>IFERROR(VLOOKUP($A23,'All Running Order working doc'!$A$4:$CO$60,AY$100,FALSE),"-")</f>
        <v>-</v>
      </c>
      <c r="AZ23" s="12" t="str">
        <f>IFERROR(VLOOKUP($A23,'All Running Order working doc'!$A$4:$CO$60,AZ$100,FALSE),"-")</f>
        <v>-</v>
      </c>
      <c r="BA23" s="12" t="str">
        <f>IFERROR(VLOOKUP($A23,'All Running Order working doc'!$A$4:$CO$60,BA$100,FALSE),"-")</f>
        <v>-</v>
      </c>
      <c r="BB23" s="12" t="str">
        <f>IFERROR(VLOOKUP($A23,'All Running Order working doc'!$A$4:$CO$60,BB$100,FALSE),"-")</f>
        <v>-</v>
      </c>
      <c r="BC23" s="12" t="str">
        <f>IFERROR(VLOOKUP($A23,'All Running Order working doc'!$A$4:$CO$60,BC$100,FALSE),"-")</f>
        <v>-</v>
      </c>
      <c r="BD23" s="12" t="str">
        <f>IFERROR(VLOOKUP($A23,'All Running Order working doc'!$A$4:$CO$60,BD$100,FALSE),"-")</f>
        <v>-</v>
      </c>
      <c r="BE23" s="12" t="str">
        <f>IFERROR(VLOOKUP($A23,'All Running Order working doc'!$A$4:$CO$60,BE$100,FALSE),"-")</f>
        <v>-</v>
      </c>
      <c r="BF23" s="12" t="str">
        <f>IFERROR(VLOOKUP($A23,'All Running Order working doc'!$A$4:$CO$60,BF$100,FALSE),"-")</f>
        <v>-</v>
      </c>
      <c r="BG23" s="12" t="str">
        <f>IFERROR(VLOOKUP($A23,'All Running Order working doc'!$A$4:$CO$60,BG$100,FALSE),"-")</f>
        <v>-</v>
      </c>
      <c r="BH23" s="12" t="str">
        <f>IFERROR(VLOOKUP($A23,'All Running Order working doc'!$A$4:$CO$60,BH$100,FALSE),"-")</f>
        <v>-</v>
      </c>
      <c r="BI23" s="12" t="str">
        <f>IFERROR(VLOOKUP($A23,'All Running Order working doc'!$A$4:$CO$60,BI$100,FALSE),"-")</f>
        <v>-</v>
      </c>
      <c r="BJ23" s="12" t="str">
        <f>IFERROR(VLOOKUP($A23,'All Running Order working doc'!$A$4:$CO$60,BJ$100,FALSE),"-")</f>
        <v>-</v>
      </c>
      <c r="BK23" s="12" t="str">
        <f>IFERROR(VLOOKUP($A23,'All Running Order working doc'!$A$4:$CO$60,BK$100,FALSE),"-")</f>
        <v>-</v>
      </c>
      <c r="BL23" s="12" t="str">
        <f>IFERROR(VLOOKUP($A23,'All Running Order working doc'!$A$4:$CO$60,BL$100,FALSE),"-")</f>
        <v>-</v>
      </c>
      <c r="BM23" s="12" t="str">
        <f>IFERROR(VLOOKUP($A23,'All Running Order working doc'!$A$4:$CO$60,BM$100,FALSE),"-")</f>
        <v>-</v>
      </c>
      <c r="BN23" s="12" t="str">
        <f>IFERROR(VLOOKUP($A23,'All Running Order working doc'!$A$4:$CO$60,BN$100,FALSE),"-")</f>
        <v>-</v>
      </c>
      <c r="BO23" s="12" t="str">
        <f>IFERROR(VLOOKUP($A23,'All Running Order working doc'!$A$4:$CO$60,BO$100,FALSE),"-")</f>
        <v>-</v>
      </c>
      <c r="BP23" s="12" t="str">
        <f>IFERROR(VLOOKUP($A23,'All Running Order working doc'!$A$4:$CO$60,BP$100,FALSE),"-")</f>
        <v>-</v>
      </c>
      <c r="BQ23" s="12" t="str">
        <f>IFERROR(VLOOKUP($A23,'All Running Order working doc'!$A$4:$CO$60,BQ$100,FALSE),"-")</f>
        <v>-</v>
      </c>
      <c r="BR23" s="12" t="str">
        <f>IFERROR(VLOOKUP($A23,'All Running Order working doc'!$A$4:$CO$60,BR$100,FALSE),"-")</f>
        <v>-</v>
      </c>
      <c r="BS23" s="12" t="str">
        <f>IFERROR(VLOOKUP($A23,'All Running Order working doc'!$A$4:$CO$60,BS$100,FALSE),"-")</f>
        <v>-</v>
      </c>
      <c r="BT23" s="12" t="str">
        <f>IFERROR(VLOOKUP($A23,'All Running Order working doc'!$A$4:$CO$60,BT$100,FALSE),"-")</f>
        <v>-</v>
      </c>
      <c r="BU23" s="12" t="str">
        <f>IFERROR(VLOOKUP($A23,'All Running Order working doc'!$A$4:$CO$60,BU$100,FALSE),"-")</f>
        <v>-</v>
      </c>
      <c r="BV23" s="12" t="str">
        <f>IFERROR(VLOOKUP($A23,'All Running Order working doc'!$A$4:$CO$60,BV$100,FALSE),"-")</f>
        <v>-</v>
      </c>
      <c r="BW23" s="12" t="str">
        <f>IFERROR(VLOOKUP($A23,'All Running Order working doc'!$A$4:$CO$60,BW$100,FALSE),"-")</f>
        <v>-</v>
      </c>
      <c r="BX23" s="12" t="str">
        <f>IFERROR(VLOOKUP($A23,'All Running Order working doc'!$A$4:$CO$60,BX$100,FALSE),"-")</f>
        <v>-</v>
      </c>
      <c r="BY23" s="12" t="str">
        <f>IFERROR(VLOOKUP($A23,'All Running Order working doc'!$A$4:$CO$60,BY$100,FALSE),"-")</f>
        <v>-</v>
      </c>
      <c r="BZ23" s="12" t="str">
        <f>IFERROR(VLOOKUP($A23,'All Running Order working doc'!$A$4:$CO$60,BZ$100,FALSE),"-")</f>
        <v>-</v>
      </c>
      <c r="CA23" s="12" t="str">
        <f>IFERROR(VLOOKUP($A23,'All Running Order working doc'!$A$4:$CO$60,CA$100,FALSE),"-")</f>
        <v>-</v>
      </c>
      <c r="CB23" s="12" t="str">
        <f>IFERROR(VLOOKUP($A23,'All Running Order working doc'!$A$4:$CO$60,CB$100,FALSE),"-")</f>
        <v>-</v>
      </c>
      <c r="CC23" s="12" t="str">
        <f>IFERROR(VLOOKUP($A23,'All Running Order working doc'!$A$4:$CO$60,CC$100,FALSE),"-")</f>
        <v>-</v>
      </c>
      <c r="CD23" s="12" t="str">
        <f>IFERROR(VLOOKUP($A23,'All Running Order working doc'!$A$4:$CO$60,CD$100,FALSE),"-")</f>
        <v>-</v>
      </c>
      <c r="CE23" s="12" t="str">
        <f>IFERROR(VLOOKUP($A23,'All Running Order working doc'!$A$4:$CO$60,CE$100,FALSE),"-")</f>
        <v>-</v>
      </c>
      <c r="CF23" s="12" t="str">
        <f>IFERROR(VLOOKUP($A23,'All Running Order working doc'!$A$4:$CO$60,CF$100,FALSE),"-")</f>
        <v>-</v>
      </c>
      <c r="CG23" s="12" t="str">
        <f>IFERROR(VLOOKUP($A23,'All Running Order working doc'!$A$4:$CO$60,CG$100,FALSE),"-")</f>
        <v>-</v>
      </c>
      <c r="CH23" s="12" t="str">
        <f>IFERROR(VLOOKUP($A23,'All Running Order working doc'!$A$4:$CO$60,CH$100,FALSE),"-")</f>
        <v>-</v>
      </c>
      <c r="CI23" s="12" t="str">
        <f>IFERROR(VLOOKUP($A23,'All Running Order working doc'!$A$4:$CO$60,CI$100,FALSE),"-")</f>
        <v>-</v>
      </c>
      <c r="CJ23" s="12" t="str">
        <f>IFERROR(VLOOKUP($A23,'All Running Order working doc'!$A$4:$CO$60,CJ$100,FALSE),"-")</f>
        <v>-</v>
      </c>
      <c r="CK23" s="12" t="str">
        <f>IFERROR(VLOOKUP($A23,'All Running Order working doc'!$A$4:$CO$60,CK$100,FALSE),"-")</f>
        <v>-</v>
      </c>
      <c r="CL23" s="12" t="str">
        <f>IFERROR(VLOOKUP($A23,'All Running Order working doc'!$A$4:$CO$60,CL$100,FALSE),"-")</f>
        <v>-</v>
      </c>
      <c r="CM23" s="12" t="str">
        <f>IFERROR(VLOOKUP($A23,'All Running Order working doc'!$A$4:$CO$60,CM$100,FALSE),"-")</f>
        <v>-</v>
      </c>
      <c r="CN23" s="12" t="str">
        <f>IFERROR(VLOOKUP($A23,'All Running Order working doc'!$A$4:$CO$60,CN$100,FALSE),"-")</f>
        <v>-</v>
      </c>
      <c r="CQ23" s="3">
        <v>20</v>
      </c>
    </row>
    <row r="24" spans="1:95" x14ac:dyDescent="0.3">
      <c r="A24" s="3" t="str">
        <f>CONCATENATE(Constants!$B$4,CQ24,)</f>
        <v>Blue IRS21</v>
      </c>
      <c r="B24" s="12" t="str">
        <f>IFERROR(VLOOKUP($A24,'All Running Order working doc'!$A$4:$CO$60,B$100,FALSE),"-")</f>
        <v>-</v>
      </c>
      <c r="C24" s="12" t="str">
        <f>IFERROR(VLOOKUP($A24,'All Running Order working doc'!$A$4:$CO$60,C$100,FALSE),"-")</f>
        <v>-</v>
      </c>
      <c r="D24" s="12" t="str">
        <f>IFERROR(VLOOKUP($A24,'All Running Order working doc'!$A$4:$CO$60,D$100,FALSE),"-")</f>
        <v>-</v>
      </c>
      <c r="E24" s="12" t="str">
        <f>IFERROR(VLOOKUP($A24,'All Running Order working doc'!$A$4:$CO$60,E$100,FALSE),"-")</f>
        <v>-</v>
      </c>
      <c r="F24" s="12" t="str">
        <f>IFERROR(VLOOKUP($A24,'All Running Order working doc'!$A$4:$CO$60,F$100,FALSE),"-")</f>
        <v>-</v>
      </c>
      <c r="G24" s="12" t="str">
        <f>IFERROR(VLOOKUP($A24,'All Running Order working doc'!$A$4:$CO$60,G$100,FALSE),"-")</f>
        <v>-</v>
      </c>
      <c r="H24" s="12" t="str">
        <f>IFERROR(VLOOKUP($A24,'All Running Order working doc'!$A$4:$CO$60,H$100,FALSE),"-")</f>
        <v>-</v>
      </c>
      <c r="I24" s="12" t="str">
        <f>IFERROR(VLOOKUP($A24,'All Running Order working doc'!$A$4:$CO$60,I$100,FALSE),"-")</f>
        <v>-</v>
      </c>
      <c r="J24" s="12" t="str">
        <f>IFERROR(VLOOKUP($A24,'All Running Order working doc'!$A$4:$CO$60,J$100,FALSE),"-")</f>
        <v>-</v>
      </c>
      <c r="K24" s="12" t="str">
        <f>IFERROR(VLOOKUP($A24,'All Running Order working doc'!$A$4:$CO$60,K$100,FALSE),"-")</f>
        <v>-</v>
      </c>
      <c r="L24" s="12" t="str">
        <f>IFERROR(VLOOKUP($A24,'All Running Order working doc'!$A$4:$CO$60,L$100,FALSE),"-")</f>
        <v>-</v>
      </c>
      <c r="M24" s="12" t="str">
        <f>IFERROR(VLOOKUP($A24,'All Running Order working doc'!$A$4:$CO$60,M$100,FALSE),"-")</f>
        <v>-</v>
      </c>
      <c r="N24" s="12" t="str">
        <f>IFERROR(VLOOKUP($A24,'All Running Order working doc'!$A$4:$CO$60,N$100,FALSE),"-")</f>
        <v>-</v>
      </c>
      <c r="O24" s="12" t="str">
        <f>IFERROR(VLOOKUP($A24,'All Running Order working doc'!$A$4:$CO$60,O$100,FALSE),"-")</f>
        <v>-</v>
      </c>
      <c r="P24" s="12" t="str">
        <f>IFERROR(VLOOKUP($A24,'All Running Order working doc'!$A$4:$CO$60,P$100,FALSE),"-")</f>
        <v>-</v>
      </c>
      <c r="Q24" s="12" t="str">
        <f>IFERROR(VLOOKUP($A24,'All Running Order working doc'!$A$4:$CO$60,Q$100,FALSE),"-")</f>
        <v>-</v>
      </c>
      <c r="R24" s="12" t="str">
        <f>IFERROR(VLOOKUP($A24,'All Running Order working doc'!$A$4:$CO$60,R$100,FALSE),"-")</f>
        <v>-</v>
      </c>
      <c r="S24" s="12" t="str">
        <f>IFERROR(VLOOKUP($A24,'All Running Order working doc'!$A$4:$CO$60,S$100,FALSE),"-")</f>
        <v>-</v>
      </c>
      <c r="T24" s="12" t="str">
        <f>IFERROR(VLOOKUP($A24,'All Running Order working doc'!$A$4:$CO$60,T$100,FALSE),"-")</f>
        <v>-</v>
      </c>
      <c r="U24" s="12" t="str">
        <f>IFERROR(VLOOKUP($A24,'All Running Order working doc'!$A$4:$CO$60,U$100,FALSE),"-")</f>
        <v>-</v>
      </c>
      <c r="V24" s="12" t="str">
        <f>IFERROR(VLOOKUP($A24,'All Running Order working doc'!$A$4:$CO$60,V$100,FALSE),"-")</f>
        <v>-</v>
      </c>
      <c r="W24" s="12" t="str">
        <f>IFERROR(VLOOKUP($A24,'All Running Order working doc'!$A$4:$CO$60,W$100,FALSE),"-")</f>
        <v>-</v>
      </c>
      <c r="X24" s="12" t="str">
        <f>IFERROR(VLOOKUP($A24,'All Running Order working doc'!$A$4:$CO$60,X$100,FALSE),"-")</f>
        <v>-</v>
      </c>
      <c r="Y24" s="12" t="str">
        <f>IFERROR(VLOOKUP($A24,'All Running Order working doc'!$A$4:$CO$60,Y$100,FALSE),"-")</f>
        <v>-</v>
      </c>
      <c r="Z24" s="12" t="str">
        <f>IFERROR(VLOOKUP($A24,'All Running Order working doc'!$A$4:$CO$60,Z$100,FALSE),"-")</f>
        <v>-</v>
      </c>
      <c r="AA24" s="12" t="str">
        <f>IFERROR(VLOOKUP($A24,'All Running Order working doc'!$A$4:$CO$60,AA$100,FALSE),"-")</f>
        <v>-</v>
      </c>
      <c r="AB24" s="12" t="str">
        <f>IFERROR(VLOOKUP($A24,'All Running Order working doc'!$A$4:$CO$60,AB$100,FALSE),"-")</f>
        <v>-</v>
      </c>
      <c r="AC24" s="12" t="str">
        <f>IFERROR(VLOOKUP($A24,'All Running Order working doc'!$A$4:$CO$60,AC$100,FALSE),"-")</f>
        <v>-</v>
      </c>
      <c r="AD24" s="12" t="str">
        <f>IFERROR(VLOOKUP($A24,'All Running Order working doc'!$A$4:$CO$60,AD$100,FALSE),"-")</f>
        <v>-</v>
      </c>
      <c r="AE24" s="12" t="str">
        <f>IFERROR(VLOOKUP($A24,'All Running Order working doc'!$A$4:$CO$60,AE$100,FALSE),"-")</f>
        <v>-</v>
      </c>
      <c r="AF24" s="12" t="str">
        <f>IFERROR(VLOOKUP($A24,'All Running Order working doc'!$A$4:$CO$60,AF$100,FALSE),"-")</f>
        <v>-</v>
      </c>
      <c r="AG24" s="12" t="str">
        <f>IFERROR(VLOOKUP($A24,'All Running Order working doc'!$A$4:$CO$60,AG$100,FALSE),"-")</f>
        <v>-</v>
      </c>
      <c r="AH24" s="12" t="str">
        <f>IFERROR(VLOOKUP($A24,'All Running Order working doc'!$A$4:$CO$60,AH$100,FALSE),"-")</f>
        <v>-</v>
      </c>
      <c r="AI24" s="12" t="str">
        <f>IFERROR(VLOOKUP($A24,'All Running Order working doc'!$A$4:$CO$60,AI$100,FALSE),"-")</f>
        <v>-</v>
      </c>
      <c r="AJ24" s="12" t="str">
        <f>IFERROR(VLOOKUP($A24,'All Running Order working doc'!$A$4:$CO$60,AJ$100,FALSE),"-")</f>
        <v>-</v>
      </c>
      <c r="AK24" s="12" t="str">
        <f>IFERROR(VLOOKUP($A24,'All Running Order working doc'!$A$4:$CO$60,AK$100,FALSE),"-")</f>
        <v>-</v>
      </c>
      <c r="AL24" s="12" t="str">
        <f>IFERROR(VLOOKUP($A24,'All Running Order working doc'!$A$4:$CO$60,AL$100,FALSE),"-")</f>
        <v>-</v>
      </c>
      <c r="AM24" s="12" t="str">
        <f>IFERROR(VLOOKUP($A24,'All Running Order working doc'!$A$4:$CO$60,AM$100,FALSE),"-")</f>
        <v>-</v>
      </c>
      <c r="AN24" s="12" t="str">
        <f>IFERROR(VLOOKUP($A24,'All Running Order working doc'!$A$4:$CO$60,AN$100,FALSE),"-")</f>
        <v>-</v>
      </c>
      <c r="AO24" s="12" t="str">
        <f>IFERROR(VLOOKUP($A24,'All Running Order working doc'!$A$4:$CO$60,AO$100,FALSE),"-")</f>
        <v>-</v>
      </c>
      <c r="AP24" s="12" t="str">
        <f>IFERROR(VLOOKUP($A24,'All Running Order working doc'!$A$4:$CO$60,AP$100,FALSE),"-")</f>
        <v>-</v>
      </c>
      <c r="AQ24" s="12" t="str">
        <f>IFERROR(VLOOKUP($A24,'All Running Order working doc'!$A$4:$CO$60,AQ$100,FALSE),"-")</f>
        <v>-</v>
      </c>
      <c r="AR24" s="12" t="str">
        <f>IFERROR(VLOOKUP($A24,'All Running Order working doc'!$A$4:$CO$60,AR$100,FALSE),"-")</f>
        <v>-</v>
      </c>
      <c r="AS24" s="12" t="str">
        <f>IFERROR(VLOOKUP($A24,'All Running Order working doc'!$A$4:$CO$60,AS$100,FALSE),"-")</f>
        <v>-</v>
      </c>
      <c r="AT24" s="12" t="str">
        <f>IFERROR(VLOOKUP($A24,'All Running Order working doc'!$A$4:$CO$60,AT$100,FALSE),"-")</f>
        <v>-</v>
      </c>
      <c r="AU24" s="12" t="str">
        <f>IFERROR(VLOOKUP($A24,'All Running Order working doc'!$A$4:$CO$60,AU$100,FALSE),"-")</f>
        <v>-</v>
      </c>
      <c r="AV24" s="12" t="str">
        <f>IFERROR(VLOOKUP($A24,'All Running Order working doc'!$A$4:$CO$60,AV$100,FALSE),"-")</f>
        <v>-</v>
      </c>
      <c r="AW24" s="12" t="str">
        <f>IFERROR(VLOOKUP($A24,'All Running Order working doc'!$A$4:$CO$60,AW$100,FALSE),"-")</f>
        <v>-</v>
      </c>
      <c r="AX24" s="12" t="str">
        <f>IFERROR(VLOOKUP($A24,'All Running Order working doc'!$A$4:$CO$60,AX$100,FALSE),"-")</f>
        <v>-</v>
      </c>
      <c r="AY24" s="12" t="str">
        <f>IFERROR(VLOOKUP($A24,'All Running Order working doc'!$A$4:$CO$60,AY$100,FALSE),"-")</f>
        <v>-</v>
      </c>
      <c r="AZ24" s="12" t="str">
        <f>IFERROR(VLOOKUP($A24,'All Running Order working doc'!$A$4:$CO$60,AZ$100,FALSE),"-")</f>
        <v>-</v>
      </c>
      <c r="BA24" s="12" t="str">
        <f>IFERROR(VLOOKUP($A24,'All Running Order working doc'!$A$4:$CO$60,BA$100,FALSE),"-")</f>
        <v>-</v>
      </c>
      <c r="BB24" s="12" t="str">
        <f>IFERROR(VLOOKUP($A24,'All Running Order working doc'!$A$4:$CO$60,BB$100,FALSE),"-")</f>
        <v>-</v>
      </c>
      <c r="BC24" s="12" t="str">
        <f>IFERROR(VLOOKUP($A24,'All Running Order working doc'!$A$4:$CO$60,BC$100,FALSE),"-")</f>
        <v>-</v>
      </c>
      <c r="BD24" s="12" t="str">
        <f>IFERROR(VLOOKUP($A24,'All Running Order working doc'!$A$4:$CO$60,BD$100,FALSE),"-")</f>
        <v>-</v>
      </c>
      <c r="BE24" s="12" t="str">
        <f>IFERROR(VLOOKUP($A24,'All Running Order working doc'!$A$4:$CO$60,BE$100,FALSE),"-")</f>
        <v>-</v>
      </c>
      <c r="BF24" s="12" t="str">
        <f>IFERROR(VLOOKUP($A24,'All Running Order working doc'!$A$4:$CO$60,BF$100,FALSE),"-")</f>
        <v>-</v>
      </c>
      <c r="BG24" s="12" t="str">
        <f>IFERROR(VLOOKUP($A24,'All Running Order working doc'!$A$4:$CO$60,BG$100,FALSE),"-")</f>
        <v>-</v>
      </c>
      <c r="BH24" s="12" t="str">
        <f>IFERROR(VLOOKUP($A24,'All Running Order working doc'!$A$4:$CO$60,BH$100,FALSE),"-")</f>
        <v>-</v>
      </c>
      <c r="BI24" s="12" t="str">
        <f>IFERROR(VLOOKUP($A24,'All Running Order working doc'!$A$4:$CO$60,BI$100,FALSE),"-")</f>
        <v>-</v>
      </c>
      <c r="BJ24" s="12" t="str">
        <f>IFERROR(VLOOKUP($A24,'All Running Order working doc'!$A$4:$CO$60,BJ$100,FALSE),"-")</f>
        <v>-</v>
      </c>
      <c r="BK24" s="12" t="str">
        <f>IFERROR(VLOOKUP($A24,'All Running Order working doc'!$A$4:$CO$60,BK$100,FALSE),"-")</f>
        <v>-</v>
      </c>
      <c r="BL24" s="12" t="str">
        <f>IFERROR(VLOOKUP($A24,'All Running Order working doc'!$A$4:$CO$60,BL$100,FALSE),"-")</f>
        <v>-</v>
      </c>
      <c r="BM24" s="12" t="str">
        <f>IFERROR(VLOOKUP($A24,'All Running Order working doc'!$A$4:$CO$60,BM$100,FALSE),"-")</f>
        <v>-</v>
      </c>
      <c r="BN24" s="12" t="str">
        <f>IFERROR(VLOOKUP($A24,'All Running Order working doc'!$A$4:$CO$60,BN$100,FALSE),"-")</f>
        <v>-</v>
      </c>
      <c r="BO24" s="12" t="str">
        <f>IFERROR(VLOOKUP($A24,'All Running Order working doc'!$A$4:$CO$60,BO$100,FALSE),"-")</f>
        <v>-</v>
      </c>
      <c r="BP24" s="12" t="str">
        <f>IFERROR(VLOOKUP($A24,'All Running Order working doc'!$A$4:$CO$60,BP$100,FALSE),"-")</f>
        <v>-</v>
      </c>
      <c r="BQ24" s="12" t="str">
        <f>IFERROR(VLOOKUP($A24,'All Running Order working doc'!$A$4:$CO$60,BQ$100,FALSE),"-")</f>
        <v>-</v>
      </c>
      <c r="BR24" s="12" t="str">
        <f>IFERROR(VLOOKUP($A24,'All Running Order working doc'!$A$4:$CO$60,BR$100,FALSE),"-")</f>
        <v>-</v>
      </c>
      <c r="BS24" s="12" t="str">
        <f>IFERROR(VLOOKUP($A24,'All Running Order working doc'!$A$4:$CO$60,BS$100,FALSE),"-")</f>
        <v>-</v>
      </c>
      <c r="BT24" s="12" t="str">
        <f>IFERROR(VLOOKUP($A24,'All Running Order working doc'!$A$4:$CO$60,BT$100,FALSE),"-")</f>
        <v>-</v>
      </c>
      <c r="BU24" s="12" t="str">
        <f>IFERROR(VLOOKUP($A24,'All Running Order working doc'!$A$4:$CO$60,BU$100,FALSE),"-")</f>
        <v>-</v>
      </c>
      <c r="BV24" s="12" t="str">
        <f>IFERROR(VLOOKUP($A24,'All Running Order working doc'!$A$4:$CO$60,BV$100,FALSE),"-")</f>
        <v>-</v>
      </c>
      <c r="BW24" s="12" t="str">
        <f>IFERROR(VLOOKUP($A24,'All Running Order working doc'!$A$4:$CO$60,BW$100,FALSE),"-")</f>
        <v>-</v>
      </c>
      <c r="BX24" s="12" t="str">
        <f>IFERROR(VLOOKUP($A24,'All Running Order working doc'!$A$4:$CO$60,BX$100,FALSE),"-")</f>
        <v>-</v>
      </c>
      <c r="BY24" s="12" t="str">
        <f>IFERROR(VLOOKUP($A24,'All Running Order working doc'!$A$4:$CO$60,BY$100,FALSE),"-")</f>
        <v>-</v>
      </c>
      <c r="BZ24" s="12" t="str">
        <f>IFERROR(VLOOKUP($A24,'All Running Order working doc'!$A$4:$CO$60,BZ$100,FALSE),"-")</f>
        <v>-</v>
      </c>
      <c r="CA24" s="12" t="str">
        <f>IFERROR(VLOOKUP($A24,'All Running Order working doc'!$A$4:$CO$60,CA$100,FALSE),"-")</f>
        <v>-</v>
      </c>
      <c r="CB24" s="12" t="str">
        <f>IFERROR(VLOOKUP($A24,'All Running Order working doc'!$A$4:$CO$60,CB$100,FALSE),"-")</f>
        <v>-</v>
      </c>
      <c r="CC24" s="12" t="str">
        <f>IFERROR(VLOOKUP($A24,'All Running Order working doc'!$A$4:$CO$60,CC$100,FALSE),"-")</f>
        <v>-</v>
      </c>
      <c r="CD24" s="12" t="str">
        <f>IFERROR(VLOOKUP($A24,'All Running Order working doc'!$A$4:$CO$60,CD$100,FALSE),"-")</f>
        <v>-</v>
      </c>
      <c r="CE24" s="12" t="str">
        <f>IFERROR(VLOOKUP($A24,'All Running Order working doc'!$A$4:$CO$60,CE$100,FALSE),"-")</f>
        <v>-</v>
      </c>
      <c r="CF24" s="12" t="str">
        <f>IFERROR(VLOOKUP($A24,'All Running Order working doc'!$A$4:$CO$60,CF$100,FALSE),"-")</f>
        <v>-</v>
      </c>
      <c r="CG24" s="12" t="str">
        <f>IFERROR(VLOOKUP($A24,'All Running Order working doc'!$A$4:$CO$60,CG$100,FALSE),"-")</f>
        <v>-</v>
      </c>
      <c r="CH24" s="12" t="str">
        <f>IFERROR(VLOOKUP($A24,'All Running Order working doc'!$A$4:$CO$60,CH$100,FALSE),"-")</f>
        <v>-</v>
      </c>
      <c r="CI24" s="12" t="str">
        <f>IFERROR(VLOOKUP($A24,'All Running Order working doc'!$A$4:$CO$60,CI$100,FALSE),"-")</f>
        <v>-</v>
      </c>
      <c r="CJ24" s="12" t="str">
        <f>IFERROR(VLOOKUP($A24,'All Running Order working doc'!$A$4:$CO$60,CJ$100,FALSE),"-")</f>
        <v>-</v>
      </c>
      <c r="CK24" s="12" t="str">
        <f>IFERROR(VLOOKUP($A24,'All Running Order working doc'!$A$4:$CO$60,CK$100,FALSE),"-")</f>
        <v>-</v>
      </c>
      <c r="CL24" s="12" t="str">
        <f>IFERROR(VLOOKUP($A24,'All Running Order working doc'!$A$4:$CO$60,CL$100,FALSE),"-")</f>
        <v>-</v>
      </c>
      <c r="CM24" s="12" t="str">
        <f>IFERROR(VLOOKUP($A24,'All Running Order working doc'!$A$4:$CO$60,CM$100,FALSE),"-")</f>
        <v>-</v>
      </c>
      <c r="CN24" s="12" t="str">
        <f>IFERROR(VLOOKUP($A24,'All Running Order working doc'!$A$4:$CO$60,CN$100,FALSE),"-")</f>
        <v>-</v>
      </c>
      <c r="CQ24" s="3">
        <v>21</v>
      </c>
    </row>
    <row r="25" spans="1:95" x14ac:dyDescent="0.3">
      <c r="A25" s="3" t="str">
        <f>CONCATENATE(Constants!$B$4,CQ25,)</f>
        <v>Blue IRS22</v>
      </c>
      <c r="B25" s="12" t="str">
        <f>IFERROR(VLOOKUP($A25,'All Running Order working doc'!$A$4:$CO$60,B$100,FALSE),"-")</f>
        <v>-</v>
      </c>
      <c r="C25" s="12" t="str">
        <f>IFERROR(VLOOKUP($A25,'All Running Order working doc'!$A$4:$CO$60,C$100,FALSE),"-")</f>
        <v>-</v>
      </c>
      <c r="D25" s="12" t="str">
        <f>IFERROR(VLOOKUP($A25,'All Running Order working doc'!$A$4:$CO$60,D$100,FALSE),"-")</f>
        <v>-</v>
      </c>
      <c r="E25" s="12" t="str">
        <f>IFERROR(VLOOKUP($A25,'All Running Order working doc'!$A$4:$CO$60,E$100,FALSE),"-")</f>
        <v>-</v>
      </c>
      <c r="F25" s="12" t="str">
        <f>IFERROR(VLOOKUP($A25,'All Running Order working doc'!$A$4:$CO$60,F$100,FALSE),"-")</f>
        <v>-</v>
      </c>
      <c r="G25" s="12" t="str">
        <f>IFERROR(VLOOKUP($A25,'All Running Order working doc'!$A$4:$CO$60,G$100,FALSE),"-")</f>
        <v>-</v>
      </c>
      <c r="H25" s="12" t="str">
        <f>IFERROR(VLOOKUP($A25,'All Running Order working doc'!$A$4:$CO$60,H$100,FALSE),"-")</f>
        <v>-</v>
      </c>
      <c r="I25" s="12" t="str">
        <f>IFERROR(VLOOKUP($A25,'All Running Order working doc'!$A$4:$CO$60,I$100,FALSE),"-")</f>
        <v>-</v>
      </c>
      <c r="J25" s="12" t="str">
        <f>IFERROR(VLOOKUP($A25,'All Running Order working doc'!$A$4:$CO$60,J$100,FALSE),"-")</f>
        <v>-</v>
      </c>
      <c r="K25" s="12" t="str">
        <f>IFERROR(VLOOKUP($A25,'All Running Order working doc'!$A$4:$CO$60,K$100,FALSE),"-")</f>
        <v>-</v>
      </c>
      <c r="L25" s="12" t="str">
        <f>IFERROR(VLOOKUP($A25,'All Running Order working doc'!$A$4:$CO$60,L$100,FALSE),"-")</f>
        <v>-</v>
      </c>
      <c r="M25" s="12" t="str">
        <f>IFERROR(VLOOKUP($A25,'All Running Order working doc'!$A$4:$CO$60,M$100,FALSE),"-")</f>
        <v>-</v>
      </c>
      <c r="N25" s="12" t="str">
        <f>IFERROR(VLOOKUP($A25,'All Running Order working doc'!$A$4:$CO$60,N$100,FALSE),"-")</f>
        <v>-</v>
      </c>
      <c r="O25" s="12" t="str">
        <f>IFERROR(VLOOKUP($A25,'All Running Order working doc'!$A$4:$CO$60,O$100,FALSE),"-")</f>
        <v>-</v>
      </c>
      <c r="P25" s="12" t="str">
        <f>IFERROR(VLOOKUP($A25,'All Running Order working doc'!$A$4:$CO$60,P$100,FALSE),"-")</f>
        <v>-</v>
      </c>
      <c r="Q25" s="12" t="str">
        <f>IFERROR(VLOOKUP($A25,'All Running Order working doc'!$A$4:$CO$60,Q$100,FALSE),"-")</f>
        <v>-</v>
      </c>
      <c r="R25" s="12" t="str">
        <f>IFERROR(VLOOKUP($A25,'All Running Order working doc'!$A$4:$CO$60,R$100,FALSE),"-")</f>
        <v>-</v>
      </c>
      <c r="S25" s="12" t="str">
        <f>IFERROR(VLOOKUP($A25,'All Running Order working doc'!$A$4:$CO$60,S$100,FALSE),"-")</f>
        <v>-</v>
      </c>
      <c r="T25" s="12" t="str">
        <f>IFERROR(VLOOKUP($A25,'All Running Order working doc'!$A$4:$CO$60,T$100,FALSE),"-")</f>
        <v>-</v>
      </c>
      <c r="U25" s="12" t="str">
        <f>IFERROR(VLOOKUP($A25,'All Running Order working doc'!$A$4:$CO$60,U$100,FALSE),"-")</f>
        <v>-</v>
      </c>
      <c r="V25" s="12" t="str">
        <f>IFERROR(VLOOKUP($A25,'All Running Order working doc'!$A$4:$CO$60,V$100,FALSE),"-")</f>
        <v>-</v>
      </c>
      <c r="W25" s="12" t="str">
        <f>IFERROR(VLOOKUP($A25,'All Running Order working doc'!$A$4:$CO$60,W$100,FALSE),"-")</f>
        <v>-</v>
      </c>
      <c r="X25" s="12" t="str">
        <f>IFERROR(VLOOKUP($A25,'All Running Order working doc'!$A$4:$CO$60,X$100,FALSE),"-")</f>
        <v>-</v>
      </c>
      <c r="Y25" s="12" t="str">
        <f>IFERROR(VLOOKUP($A25,'All Running Order working doc'!$A$4:$CO$60,Y$100,FALSE),"-")</f>
        <v>-</v>
      </c>
      <c r="Z25" s="12" t="str">
        <f>IFERROR(VLOOKUP($A25,'All Running Order working doc'!$A$4:$CO$60,Z$100,FALSE),"-")</f>
        <v>-</v>
      </c>
      <c r="AA25" s="12" t="str">
        <f>IFERROR(VLOOKUP($A25,'All Running Order working doc'!$A$4:$CO$60,AA$100,FALSE),"-")</f>
        <v>-</v>
      </c>
      <c r="AB25" s="12" t="str">
        <f>IFERROR(VLOOKUP($A25,'All Running Order working doc'!$A$4:$CO$60,AB$100,FALSE),"-")</f>
        <v>-</v>
      </c>
      <c r="AC25" s="12" t="str">
        <f>IFERROR(VLOOKUP($A25,'All Running Order working doc'!$A$4:$CO$60,AC$100,FALSE),"-")</f>
        <v>-</v>
      </c>
      <c r="AD25" s="12" t="str">
        <f>IFERROR(VLOOKUP($A25,'All Running Order working doc'!$A$4:$CO$60,AD$100,FALSE),"-")</f>
        <v>-</v>
      </c>
      <c r="AE25" s="12" t="str">
        <f>IFERROR(VLOOKUP($A25,'All Running Order working doc'!$A$4:$CO$60,AE$100,FALSE),"-")</f>
        <v>-</v>
      </c>
      <c r="AF25" s="12" t="str">
        <f>IFERROR(VLOOKUP($A25,'All Running Order working doc'!$A$4:$CO$60,AF$100,FALSE),"-")</f>
        <v>-</v>
      </c>
      <c r="AG25" s="12" t="str">
        <f>IFERROR(VLOOKUP($A25,'All Running Order working doc'!$A$4:$CO$60,AG$100,FALSE),"-")</f>
        <v>-</v>
      </c>
      <c r="AH25" s="12" t="str">
        <f>IFERROR(VLOOKUP($A25,'All Running Order working doc'!$A$4:$CO$60,AH$100,FALSE),"-")</f>
        <v>-</v>
      </c>
      <c r="AI25" s="12" t="str">
        <f>IFERROR(VLOOKUP($A25,'All Running Order working doc'!$A$4:$CO$60,AI$100,FALSE),"-")</f>
        <v>-</v>
      </c>
      <c r="AJ25" s="12" t="str">
        <f>IFERROR(VLOOKUP($A25,'All Running Order working doc'!$A$4:$CO$60,AJ$100,FALSE),"-")</f>
        <v>-</v>
      </c>
      <c r="AK25" s="12" t="str">
        <f>IFERROR(VLOOKUP($A25,'All Running Order working doc'!$A$4:$CO$60,AK$100,FALSE),"-")</f>
        <v>-</v>
      </c>
      <c r="AL25" s="12" t="str">
        <f>IFERROR(VLOOKUP($A25,'All Running Order working doc'!$A$4:$CO$60,AL$100,FALSE),"-")</f>
        <v>-</v>
      </c>
      <c r="AM25" s="12" t="str">
        <f>IFERROR(VLOOKUP($A25,'All Running Order working doc'!$A$4:$CO$60,AM$100,FALSE),"-")</f>
        <v>-</v>
      </c>
      <c r="AN25" s="12" t="str">
        <f>IFERROR(VLOOKUP($A25,'All Running Order working doc'!$A$4:$CO$60,AN$100,FALSE),"-")</f>
        <v>-</v>
      </c>
      <c r="AO25" s="12" t="str">
        <f>IFERROR(VLOOKUP($A25,'All Running Order working doc'!$A$4:$CO$60,AO$100,FALSE),"-")</f>
        <v>-</v>
      </c>
      <c r="AP25" s="12" t="str">
        <f>IFERROR(VLOOKUP($A25,'All Running Order working doc'!$A$4:$CO$60,AP$100,FALSE),"-")</f>
        <v>-</v>
      </c>
      <c r="AQ25" s="12" t="str">
        <f>IFERROR(VLOOKUP($A25,'All Running Order working doc'!$A$4:$CO$60,AQ$100,FALSE),"-")</f>
        <v>-</v>
      </c>
      <c r="AR25" s="12" t="str">
        <f>IFERROR(VLOOKUP($A25,'All Running Order working doc'!$A$4:$CO$60,AR$100,FALSE),"-")</f>
        <v>-</v>
      </c>
      <c r="AS25" s="12" t="str">
        <f>IFERROR(VLOOKUP($A25,'All Running Order working doc'!$A$4:$CO$60,AS$100,FALSE),"-")</f>
        <v>-</v>
      </c>
      <c r="AT25" s="12" t="str">
        <f>IFERROR(VLOOKUP($A25,'All Running Order working doc'!$A$4:$CO$60,AT$100,FALSE),"-")</f>
        <v>-</v>
      </c>
      <c r="AU25" s="12" t="str">
        <f>IFERROR(VLOOKUP($A25,'All Running Order working doc'!$A$4:$CO$60,AU$100,FALSE),"-")</f>
        <v>-</v>
      </c>
      <c r="AV25" s="12" t="str">
        <f>IFERROR(VLOOKUP($A25,'All Running Order working doc'!$A$4:$CO$60,AV$100,FALSE),"-")</f>
        <v>-</v>
      </c>
      <c r="AW25" s="12" t="str">
        <f>IFERROR(VLOOKUP($A25,'All Running Order working doc'!$A$4:$CO$60,AW$100,FALSE),"-")</f>
        <v>-</v>
      </c>
      <c r="AX25" s="12" t="str">
        <f>IFERROR(VLOOKUP($A25,'All Running Order working doc'!$A$4:$CO$60,AX$100,FALSE),"-")</f>
        <v>-</v>
      </c>
      <c r="AY25" s="12" t="str">
        <f>IFERROR(VLOOKUP($A25,'All Running Order working doc'!$A$4:$CO$60,AY$100,FALSE),"-")</f>
        <v>-</v>
      </c>
      <c r="AZ25" s="12" t="str">
        <f>IFERROR(VLOOKUP($A25,'All Running Order working doc'!$A$4:$CO$60,AZ$100,FALSE),"-")</f>
        <v>-</v>
      </c>
      <c r="BA25" s="12" t="str">
        <f>IFERROR(VLOOKUP($A25,'All Running Order working doc'!$A$4:$CO$60,BA$100,FALSE),"-")</f>
        <v>-</v>
      </c>
      <c r="BB25" s="12" t="str">
        <f>IFERROR(VLOOKUP($A25,'All Running Order working doc'!$A$4:$CO$60,BB$100,FALSE),"-")</f>
        <v>-</v>
      </c>
      <c r="BC25" s="12" t="str">
        <f>IFERROR(VLOOKUP($A25,'All Running Order working doc'!$A$4:$CO$60,BC$100,FALSE),"-")</f>
        <v>-</v>
      </c>
      <c r="BD25" s="12" t="str">
        <f>IFERROR(VLOOKUP($A25,'All Running Order working doc'!$A$4:$CO$60,BD$100,FALSE),"-")</f>
        <v>-</v>
      </c>
      <c r="BE25" s="12" t="str">
        <f>IFERROR(VLOOKUP($A25,'All Running Order working doc'!$A$4:$CO$60,BE$100,FALSE),"-")</f>
        <v>-</v>
      </c>
      <c r="BF25" s="12" t="str">
        <f>IFERROR(VLOOKUP($A25,'All Running Order working doc'!$A$4:$CO$60,BF$100,FALSE),"-")</f>
        <v>-</v>
      </c>
      <c r="BG25" s="12" t="str">
        <f>IFERROR(VLOOKUP($A25,'All Running Order working doc'!$A$4:$CO$60,BG$100,FALSE),"-")</f>
        <v>-</v>
      </c>
      <c r="BH25" s="12" t="str">
        <f>IFERROR(VLOOKUP($A25,'All Running Order working doc'!$A$4:$CO$60,BH$100,FALSE),"-")</f>
        <v>-</v>
      </c>
      <c r="BI25" s="12" t="str">
        <f>IFERROR(VLOOKUP($A25,'All Running Order working doc'!$A$4:$CO$60,BI$100,FALSE),"-")</f>
        <v>-</v>
      </c>
      <c r="BJ25" s="12" t="str">
        <f>IFERROR(VLOOKUP($A25,'All Running Order working doc'!$A$4:$CO$60,BJ$100,FALSE),"-")</f>
        <v>-</v>
      </c>
      <c r="BK25" s="12" t="str">
        <f>IFERROR(VLOOKUP($A25,'All Running Order working doc'!$A$4:$CO$60,BK$100,FALSE),"-")</f>
        <v>-</v>
      </c>
      <c r="BL25" s="12" t="str">
        <f>IFERROR(VLOOKUP($A25,'All Running Order working doc'!$A$4:$CO$60,BL$100,FALSE),"-")</f>
        <v>-</v>
      </c>
      <c r="BM25" s="12" t="str">
        <f>IFERROR(VLOOKUP($A25,'All Running Order working doc'!$A$4:$CO$60,BM$100,FALSE),"-")</f>
        <v>-</v>
      </c>
      <c r="BN25" s="12" t="str">
        <f>IFERROR(VLOOKUP($A25,'All Running Order working doc'!$A$4:$CO$60,BN$100,FALSE),"-")</f>
        <v>-</v>
      </c>
      <c r="BO25" s="12" t="str">
        <f>IFERROR(VLOOKUP($A25,'All Running Order working doc'!$A$4:$CO$60,BO$100,FALSE),"-")</f>
        <v>-</v>
      </c>
      <c r="BP25" s="12" t="str">
        <f>IFERROR(VLOOKUP($A25,'All Running Order working doc'!$A$4:$CO$60,BP$100,FALSE),"-")</f>
        <v>-</v>
      </c>
      <c r="BQ25" s="12" t="str">
        <f>IFERROR(VLOOKUP($A25,'All Running Order working doc'!$A$4:$CO$60,BQ$100,FALSE),"-")</f>
        <v>-</v>
      </c>
      <c r="BR25" s="12" t="str">
        <f>IFERROR(VLOOKUP($A25,'All Running Order working doc'!$A$4:$CO$60,BR$100,FALSE),"-")</f>
        <v>-</v>
      </c>
      <c r="BS25" s="12" t="str">
        <f>IFERROR(VLOOKUP($A25,'All Running Order working doc'!$A$4:$CO$60,BS$100,FALSE),"-")</f>
        <v>-</v>
      </c>
      <c r="BT25" s="12" t="str">
        <f>IFERROR(VLOOKUP($A25,'All Running Order working doc'!$A$4:$CO$60,BT$100,FALSE),"-")</f>
        <v>-</v>
      </c>
      <c r="BU25" s="12" t="str">
        <f>IFERROR(VLOOKUP($A25,'All Running Order working doc'!$A$4:$CO$60,BU$100,FALSE),"-")</f>
        <v>-</v>
      </c>
      <c r="BV25" s="12" t="str">
        <f>IFERROR(VLOOKUP($A25,'All Running Order working doc'!$A$4:$CO$60,BV$100,FALSE),"-")</f>
        <v>-</v>
      </c>
      <c r="BW25" s="12" t="str">
        <f>IFERROR(VLOOKUP($A25,'All Running Order working doc'!$A$4:$CO$60,BW$100,FALSE),"-")</f>
        <v>-</v>
      </c>
      <c r="BX25" s="12" t="str">
        <f>IFERROR(VLOOKUP($A25,'All Running Order working doc'!$A$4:$CO$60,BX$100,FALSE),"-")</f>
        <v>-</v>
      </c>
      <c r="BY25" s="12" t="str">
        <f>IFERROR(VLOOKUP($A25,'All Running Order working doc'!$A$4:$CO$60,BY$100,FALSE),"-")</f>
        <v>-</v>
      </c>
      <c r="BZ25" s="12" t="str">
        <f>IFERROR(VLOOKUP($A25,'All Running Order working doc'!$A$4:$CO$60,BZ$100,FALSE),"-")</f>
        <v>-</v>
      </c>
      <c r="CA25" s="12" t="str">
        <f>IFERROR(VLOOKUP($A25,'All Running Order working doc'!$A$4:$CO$60,CA$100,FALSE),"-")</f>
        <v>-</v>
      </c>
      <c r="CB25" s="12" t="str">
        <f>IFERROR(VLOOKUP($A25,'All Running Order working doc'!$A$4:$CO$60,CB$100,FALSE),"-")</f>
        <v>-</v>
      </c>
      <c r="CC25" s="12" t="str">
        <f>IFERROR(VLOOKUP($A25,'All Running Order working doc'!$A$4:$CO$60,CC$100,FALSE),"-")</f>
        <v>-</v>
      </c>
      <c r="CD25" s="12" t="str">
        <f>IFERROR(VLOOKUP($A25,'All Running Order working doc'!$A$4:$CO$60,CD$100,FALSE),"-")</f>
        <v>-</v>
      </c>
      <c r="CE25" s="12" t="str">
        <f>IFERROR(VLOOKUP($A25,'All Running Order working doc'!$A$4:$CO$60,CE$100,FALSE),"-")</f>
        <v>-</v>
      </c>
      <c r="CF25" s="12" t="str">
        <f>IFERROR(VLOOKUP($A25,'All Running Order working doc'!$A$4:$CO$60,CF$100,FALSE),"-")</f>
        <v>-</v>
      </c>
      <c r="CG25" s="12" t="str">
        <f>IFERROR(VLOOKUP($A25,'All Running Order working doc'!$A$4:$CO$60,CG$100,FALSE),"-")</f>
        <v>-</v>
      </c>
      <c r="CH25" s="12" t="str">
        <f>IFERROR(VLOOKUP($A25,'All Running Order working doc'!$A$4:$CO$60,CH$100,FALSE),"-")</f>
        <v>-</v>
      </c>
      <c r="CI25" s="12" t="str">
        <f>IFERROR(VLOOKUP($A25,'All Running Order working doc'!$A$4:$CO$60,CI$100,FALSE),"-")</f>
        <v>-</v>
      </c>
      <c r="CJ25" s="12" t="str">
        <f>IFERROR(VLOOKUP($A25,'All Running Order working doc'!$A$4:$CO$60,CJ$100,FALSE),"-")</f>
        <v>-</v>
      </c>
      <c r="CK25" s="12" t="str">
        <f>IFERROR(VLOOKUP($A25,'All Running Order working doc'!$A$4:$CO$60,CK$100,FALSE),"-")</f>
        <v>-</v>
      </c>
      <c r="CL25" s="12" t="str">
        <f>IFERROR(VLOOKUP($A25,'All Running Order working doc'!$A$4:$CO$60,CL$100,FALSE),"-")</f>
        <v>-</v>
      </c>
      <c r="CM25" s="12" t="str">
        <f>IFERROR(VLOOKUP($A25,'All Running Order working doc'!$A$4:$CO$60,CM$100,FALSE),"-")</f>
        <v>-</v>
      </c>
      <c r="CN25" s="12" t="str">
        <f>IFERROR(VLOOKUP($A25,'All Running Order working doc'!$A$4:$CO$60,CN$100,FALSE),"-")</f>
        <v>-</v>
      </c>
      <c r="CQ25" s="3">
        <v>22</v>
      </c>
    </row>
    <row r="26" spans="1:95" x14ac:dyDescent="0.3">
      <c r="A26" s="3" t="str">
        <f>CONCATENATE(Constants!$B$4,CQ26,)</f>
        <v>Blue IRS23</v>
      </c>
      <c r="B26" s="12" t="str">
        <f>IFERROR(VLOOKUP($A26,'All Running Order working doc'!$A$4:$CO$60,B$100,FALSE),"-")</f>
        <v>-</v>
      </c>
      <c r="C26" s="12" t="str">
        <f>IFERROR(VLOOKUP($A26,'All Running Order working doc'!$A$4:$CO$60,C$100,FALSE),"-")</f>
        <v>-</v>
      </c>
      <c r="D26" s="12" t="str">
        <f>IFERROR(VLOOKUP($A26,'All Running Order working doc'!$A$4:$CO$60,D$100,FALSE),"-")</f>
        <v>-</v>
      </c>
      <c r="E26" s="12" t="str">
        <f>IFERROR(VLOOKUP($A26,'All Running Order working doc'!$A$4:$CO$60,E$100,FALSE),"-")</f>
        <v>-</v>
      </c>
      <c r="F26" s="12" t="str">
        <f>IFERROR(VLOOKUP($A26,'All Running Order working doc'!$A$4:$CO$60,F$100,FALSE),"-")</f>
        <v>-</v>
      </c>
      <c r="G26" s="12" t="str">
        <f>IFERROR(VLOOKUP($A26,'All Running Order working doc'!$A$4:$CO$60,G$100,FALSE),"-")</f>
        <v>-</v>
      </c>
      <c r="H26" s="12" t="str">
        <f>IFERROR(VLOOKUP($A26,'All Running Order working doc'!$A$4:$CO$60,H$100,FALSE),"-")</f>
        <v>-</v>
      </c>
      <c r="I26" s="12" t="str">
        <f>IFERROR(VLOOKUP($A26,'All Running Order working doc'!$A$4:$CO$60,I$100,FALSE),"-")</f>
        <v>-</v>
      </c>
      <c r="J26" s="12" t="str">
        <f>IFERROR(VLOOKUP($A26,'All Running Order working doc'!$A$4:$CO$60,J$100,FALSE),"-")</f>
        <v>-</v>
      </c>
      <c r="K26" s="12" t="str">
        <f>IFERROR(VLOOKUP($A26,'All Running Order working doc'!$A$4:$CO$60,K$100,FALSE),"-")</f>
        <v>-</v>
      </c>
      <c r="L26" s="12" t="str">
        <f>IFERROR(VLOOKUP($A26,'All Running Order working doc'!$A$4:$CO$60,L$100,FALSE),"-")</f>
        <v>-</v>
      </c>
      <c r="M26" s="12" t="str">
        <f>IFERROR(VLOOKUP($A26,'All Running Order working doc'!$A$4:$CO$60,M$100,FALSE),"-")</f>
        <v>-</v>
      </c>
      <c r="N26" s="12" t="str">
        <f>IFERROR(VLOOKUP($A26,'All Running Order working doc'!$A$4:$CO$60,N$100,FALSE),"-")</f>
        <v>-</v>
      </c>
      <c r="O26" s="12" t="str">
        <f>IFERROR(VLOOKUP($A26,'All Running Order working doc'!$A$4:$CO$60,O$100,FALSE),"-")</f>
        <v>-</v>
      </c>
      <c r="P26" s="12" t="str">
        <f>IFERROR(VLOOKUP($A26,'All Running Order working doc'!$A$4:$CO$60,P$100,FALSE),"-")</f>
        <v>-</v>
      </c>
      <c r="Q26" s="12" t="str">
        <f>IFERROR(VLOOKUP($A26,'All Running Order working doc'!$A$4:$CO$60,Q$100,FALSE),"-")</f>
        <v>-</v>
      </c>
      <c r="R26" s="12" t="str">
        <f>IFERROR(VLOOKUP($A26,'All Running Order working doc'!$A$4:$CO$60,R$100,FALSE),"-")</f>
        <v>-</v>
      </c>
      <c r="S26" s="12" t="str">
        <f>IFERROR(VLOOKUP($A26,'All Running Order working doc'!$A$4:$CO$60,S$100,FALSE),"-")</f>
        <v>-</v>
      </c>
      <c r="T26" s="12" t="str">
        <f>IFERROR(VLOOKUP($A26,'All Running Order working doc'!$A$4:$CO$60,T$100,FALSE),"-")</f>
        <v>-</v>
      </c>
      <c r="U26" s="12" t="str">
        <f>IFERROR(VLOOKUP($A26,'All Running Order working doc'!$A$4:$CO$60,U$100,FALSE),"-")</f>
        <v>-</v>
      </c>
      <c r="V26" s="12" t="str">
        <f>IFERROR(VLOOKUP($A26,'All Running Order working doc'!$A$4:$CO$60,V$100,FALSE),"-")</f>
        <v>-</v>
      </c>
      <c r="W26" s="12" t="str">
        <f>IFERROR(VLOOKUP($A26,'All Running Order working doc'!$A$4:$CO$60,W$100,FALSE),"-")</f>
        <v>-</v>
      </c>
      <c r="X26" s="12" t="str">
        <f>IFERROR(VLOOKUP($A26,'All Running Order working doc'!$A$4:$CO$60,X$100,FALSE),"-")</f>
        <v>-</v>
      </c>
      <c r="Y26" s="12" t="str">
        <f>IFERROR(VLOOKUP($A26,'All Running Order working doc'!$A$4:$CO$60,Y$100,FALSE),"-")</f>
        <v>-</v>
      </c>
      <c r="Z26" s="12" t="str">
        <f>IFERROR(VLOOKUP($A26,'All Running Order working doc'!$A$4:$CO$60,Z$100,FALSE),"-")</f>
        <v>-</v>
      </c>
      <c r="AA26" s="12" t="str">
        <f>IFERROR(VLOOKUP($A26,'All Running Order working doc'!$A$4:$CO$60,AA$100,FALSE),"-")</f>
        <v>-</v>
      </c>
      <c r="AB26" s="12" t="str">
        <f>IFERROR(VLOOKUP($A26,'All Running Order working doc'!$A$4:$CO$60,AB$100,FALSE),"-")</f>
        <v>-</v>
      </c>
      <c r="AC26" s="12" t="str">
        <f>IFERROR(VLOOKUP($A26,'All Running Order working doc'!$A$4:$CO$60,AC$100,FALSE),"-")</f>
        <v>-</v>
      </c>
      <c r="AD26" s="12" t="str">
        <f>IFERROR(VLOOKUP($A26,'All Running Order working doc'!$A$4:$CO$60,AD$100,FALSE),"-")</f>
        <v>-</v>
      </c>
      <c r="AE26" s="12" t="str">
        <f>IFERROR(VLOOKUP($A26,'All Running Order working doc'!$A$4:$CO$60,AE$100,FALSE),"-")</f>
        <v>-</v>
      </c>
      <c r="AF26" s="12" t="str">
        <f>IFERROR(VLOOKUP($A26,'All Running Order working doc'!$A$4:$CO$60,AF$100,FALSE),"-")</f>
        <v>-</v>
      </c>
      <c r="AG26" s="12" t="str">
        <f>IFERROR(VLOOKUP($A26,'All Running Order working doc'!$A$4:$CO$60,AG$100,FALSE),"-")</f>
        <v>-</v>
      </c>
      <c r="AH26" s="12" t="str">
        <f>IFERROR(VLOOKUP($A26,'All Running Order working doc'!$A$4:$CO$60,AH$100,FALSE),"-")</f>
        <v>-</v>
      </c>
      <c r="AI26" s="12" t="str">
        <f>IFERROR(VLOOKUP($A26,'All Running Order working doc'!$A$4:$CO$60,AI$100,FALSE),"-")</f>
        <v>-</v>
      </c>
      <c r="AJ26" s="12" t="str">
        <f>IFERROR(VLOOKUP($A26,'All Running Order working doc'!$A$4:$CO$60,AJ$100,FALSE),"-")</f>
        <v>-</v>
      </c>
      <c r="AK26" s="12" t="str">
        <f>IFERROR(VLOOKUP($A26,'All Running Order working doc'!$A$4:$CO$60,AK$100,FALSE),"-")</f>
        <v>-</v>
      </c>
      <c r="AL26" s="12" t="str">
        <f>IFERROR(VLOOKUP($A26,'All Running Order working doc'!$A$4:$CO$60,AL$100,FALSE),"-")</f>
        <v>-</v>
      </c>
      <c r="AM26" s="12" t="str">
        <f>IFERROR(VLOOKUP($A26,'All Running Order working doc'!$A$4:$CO$60,AM$100,FALSE),"-")</f>
        <v>-</v>
      </c>
      <c r="AN26" s="12" t="str">
        <f>IFERROR(VLOOKUP($A26,'All Running Order working doc'!$A$4:$CO$60,AN$100,FALSE),"-")</f>
        <v>-</v>
      </c>
      <c r="AO26" s="12" t="str">
        <f>IFERROR(VLOOKUP($A26,'All Running Order working doc'!$A$4:$CO$60,AO$100,FALSE),"-")</f>
        <v>-</v>
      </c>
      <c r="AP26" s="12" t="str">
        <f>IFERROR(VLOOKUP($A26,'All Running Order working doc'!$A$4:$CO$60,AP$100,FALSE),"-")</f>
        <v>-</v>
      </c>
      <c r="AQ26" s="12" t="str">
        <f>IFERROR(VLOOKUP($A26,'All Running Order working doc'!$A$4:$CO$60,AQ$100,FALSE),"-")</f>
        <v>-</v>
      </c>
      <c r="AR26" s="12" t="str">
        <f>IFERROR(VLOOKUP($A26,'All Running Order working doc'!$A$4:$CO$60,AR$100,FALSE),"-")</f>
        <v>-</v>
      </c>
      <c r="AS26" s="12" t="str">
        <f>IFERROR(VLOOKUP($A26,'All Running Order working doc'!$A$4:$CO$60,AS$100,FALSE),"-")</f>
        <v>-</v>
      </c>
      <c r="AT26" s="12" t="str">
        <f>IFERROR(VLOOKUP($A26,'All Running Order working doc'!$A$4:$CO$60,AT$100,FALSE),"-")</f>
        <v>-</v>
      </c>
      <c r="AU26" s="12" t="str">
        <f>IFERROR(VLOOKUP($A26,'All Running Order working doc'!$A$4:$CO$60,AU$100,FALSE),"-")</f>
        <v>-</v>
      </c>
      <c r="AV26" s="12" t="str">
        <f>IFERROR(VLOOKUP($A26,'All Running Order working doc'!$A$4:$CO$60,AV$100,FALSE),"-")</f>
        <v>-</v>
      </c>
      <c r="AW26" s="12" t="str">
        <f>IFERROR(VLOOKUP($A26,'All Running Order working doc'!$A$4:$CO$60,AW$100,FALSE),"-")</f>
        <v>-</v>
      </c>
      <c r="AX26" s="12" t="str">
        <f>IFERROR(VLOOKUP($A26,'All Running Order working doc'!$A$4:$CO$60,AX$100,FALSE),"-")</f>
        <v>-</v>
      </c>
      <c r="AY26" s="12" t="str">
        <f>IFERROR(VLOOKUP($A26,'All Running Order working doc'!$A$4:$CO$60,AY$100,FALSE),"-")</f>
        <v>-</v>
      </c>
      <c r="AZ26" s="12" t="str">
        <f>IFERROR(VLOOKUP($A26,'All Running Order working doc'!$A$4:$CO$60,AZ$100,FALSE),"-")</f>
        <v>-</v>
      </c>
      <c r="BA26" s="12" t="str">
        <f>IFERROR(VLOOKUP($A26,'All Running Order working doc'!$A$4:$CO$60,BA$100,FALSE),"-")</f>
        <v>-</v>
      </c>
      <c r="BB26" s="12" t="str">
        <f>IFERROR(VLOOKUP($A26,'All Running Order working doc'!$A$4:$CO$60,BB$100,FALSE),"-")</f>
        <v>-</v>
      </c>
      <c r="BC26" s="12" t="str">
        <f>IFERROR(VLOOKUP($A26,'All Running Order working doc'!$A$4:$CO$60,BC$100,FALSE),"-")</f>
        <v>-</v>
      </c>
      <c r="BD26" s="12" t="str">
        <f>IFERROR(VLOOKUP($A26,'All Running Order working doc'!$A$4:$CO$60,BD$100,FALSE),"-")</f>
        <v>-</v>
      </c>
      <c r="BE26" s="12" t="str">
        <f>IFERROR(VLOOKUP($A26,'All Running Order working doc'!$A$4:$CO$60,BE$100,FALSE),"-")</f>
        <v>-</v>
      </c>
      <c r="BF26" s="12" t="str">
        <f>IFERROR(VLOOKUP($A26,'All Running Order working doc'!$A$4:$CO$60,BF$100,FALSE),"-")</f>
        <v>-</v>
      </c>
      <c r="BG26" s="12" t="str">
        <f>IFERROR(VLOOKUP($A26,'All Running Order working doc'!$A$4:$CO$60,BG$100,FALSE),"-")</f>
        <v>-</v>
      </c>
      <c r="BH26" s="12" t="str">
        <f>IFERROR(VLOOKUP($A26,'All Running Order working doc'!$A$4:$CO$60,BH$100,FALSE),"-")</f>
        <v>-</v>
      </c>
      <c r="BI26" s="12" t="str">
        <f>IFERROR(VLOOKUP($A26,'All Running Order working doc'!$A$4:$CO$60,BI$100,FALSE),"-")</f>
        <v>-</v>
      </c>
      <c r="BJ26" s="12" t="str">
        <f>IFERROR(VLOOKUP($A26,'All Running Order working doc'!$A$4:$CO$60,BJ$100,FALSE),"-")</f>
        <v>-</v>
      </c>
      <c r="BK26" s="12" t="str">
        <f>IFERROR(VLOOKUP($A26,'All Running Order working doc'!$A$4:$CO$60,BK$100,FALSE),"-")</f>
        <v>-</v>
      </c>
      <c r="BL26" s="12" t="str">
        <f>IFERROR(VLOOKUP($A26,'All Running Order working doc'!$A$4:$CO$60,BL$100,FALSE),"-")</f>
        <v>-</v>
      </c>
      <c r="BM26" s="12" t="str">
        <f>IFERROR(VLOOKUP($A26,'All Running Order working doc'!$A$4:$CO$60,BM$100,FALSE),"-")</f>
        <v>-</v>
      </c>
      <c r="BN26" s="12" t="str">
        <f>IFERROR(VLOOKUP($A26,'All Running Order working doc'!$A$4:$CO$60,BN$100,FALSE),"-")</f>
        <v>-</v>
      </c>
      <c r="BO26" s="12" t="str">
        <f>IFERROR(VLOOKUP($A26,'All Running Order working doc'!$A$4:$CO$60,BO$100,FALSE),"-")</f>
        <v>-</v>
      </c>
      <c r="BP26" s="12" t="str">
        <f>IFERROR(VLOOKUP($A26,'All Running Order working doc'!$A$4:$CO$60,BP$100,FALSE),"-")</f>
        <v>-</v>
      </c>
      <c r="BQ26" s="12" t="str">
        <f>IFERROR(VLOOKUP($A26,'All Running Order working doc'!$A$4:$CO$60,BQ$100,FALSE),"-")</f>
        <v>-</v>
      </c>
      <c r="BR26" s="12" t="str">
        <f>IFERROR(VLOOKUP($A26,'All Running Order working doc'!$A$4:$CO$60,BR$100,FALSE),"-")</f>
        <v>-</v>
      </c>
      <c r="BS26" s="12" t="str">
        <f>IFERROR(VLOOKUP($A26,'All Running Order working doc'!$A$4:$CO$60,BS$100,FALSE),"-")</f>
        <v>-</v>
      </c>
      <c r="BT26" s="12" t="str">
        <f>IFERROR(VLOOKUP($A26,'All Running Order working doc'!$A$4:$CO$60,BT$100,FALSE),"-")</f>
        <v>-</v>
      </c>
      <c r="BU26" s="12" t="str">
        <f>IFERROR(VLOOKUP($A26,'All Running Order working doc'!$A$4:$CO$60,BU$100,FALSE),"-")</f>
        <v>-</v>
      </c>
      <c r="BV26" s="12" t="str">
        <f>IFERROR(VLOOKUP($A26,'All Running Order working doc'!$A$4:$CO$60,BV$100,FALSE),"-")</f>
        <v>-</v>
      </c>
      <c r="BW26" s="12" t="str">
        <f>IFERROR(VLOOKUP($A26,'All Running Order working doc'!$A$4:$CO$60,BW$100,FALSE),"-")</f>
        <v>-</v>
      </c>
      <c r="BX26" s="12" t="str">
        <f>IFERROR(VLOOKUP($A26,'All Running Order working doc'!$A$4:$CO$60,BX$100,FALSE),"-")</f>
        <v>-</v>
      </c>
      <c r="BY26" s="12" t="str">
        <f>IFERROR(VLOOKUP($A26,'All Running Order working doc'!$A$4:$CO$60,BY$100,FALSE),"-")</f>
        <v>-</v>
      </c>
      <c r="BZ26" s="12" t="str">
        <f>IFERROR(VLOOKUP($A26,'All Running Order working doc'!$A$4:$CO$60,BZ$100,FALSE),"-")</f>
        <v>-</v>
      </c>
      <c r="CA26" s="12" t="str">
        <f>IFERROR(VLOOKUP($A26,'All Running Order working doc'!$A$4:$CO$60,CA$100,FALSE),"-")</f>
        <v>-</v>
      </c>
      <c r="CB26" s="12" t="str">
        <f>IFERROR(VLOOKUP($A26,'All Running Order working doc'!$A$4:$CO$60,CB$100,FALSE),"-")</f>
        <v>-</v>
      </c>
      <c r="CC26" s="12" t="str">
        <f>IFERROR(VLOOKUP($A26,'All Running Order working doc'!$A$4:$CO$60,CC$100,FALSE),"-")</f>
        <v>-</v>
      </c>
      <c r="CD26" s="12" t="str">
        <f>IFERROR(VLOOKUP($A26,'All Running Order working doc'!$A$4:$CO$60,CD$100,FALSE),"-")</f>
        <v>-</v>
      </c>
      <c r="CE26" s="12" t="str">
        <f>IFERROR(VLOOKUP($A26,'All Running Order working doc'!$A$4:$CO$60,CE$100,FALSE),"-")</f>
        <v>-</v>
      </c>
      <c r="CF26" s="12" t="str">
        <f>IFERROR(VLOOKUP($A26,'All Running Order working doc'!$A$4:$CO$60,CF$100,FALSE),"-")</f>
        <v>-</v>
      </c>
      <c r="CG26" s="12" t="str">
        <f>IFERROR(VLOOKUP($A26,'All Running Order working doc'!$A$4:$CO$60,CG$100,FALSE),"-")</f>
        <v>-</v>
      </c>
      <c r="CH26" s="12" t="str">
        <f>IFERROR(VLOOKUP($A26,'All Running Order working doc'!$A$4:$CO$60,CH$100,FALSE),"-")</f>
        <v>-</v>
      </c>
      <c r="CI26" s="12" t="str">
        <f>IFERROR(VLOOKUP($A26,'All Running Order working doc'!$A$4:$CO$60,CI$100,FALSE),"-")</f>
        <v>-</v>
      </c>
      <c r="CJ26" s="12" t="str">
        <f>IFERROR(VLOOKUP($A26,'All Running Order working doc'!$A$4:$CO$60,CJ$100,FALSE),"-")</f>
        <v>-</v>
      </c>
      <c r="CK26" s="12" t="str">
        <f>IFERROR(VLOOKUP($A26,'All Running Order working doc'!$A$4:$CO$60,CK$100,FALSE),"-")</f>
        <v>-</v>
      </c>
      <c r="CL26" s="12" t="str">
        <f>IFERROR(VLOOKUP($A26,'All Running Order working doc'!$A$4:$CO$60,CL$100,FALSE),"-")</f>
        <v>-</v>
      </c>
      <c r="CM26" s="12" t="str">
        <f>IFERROR(VLOOKUP($A26,'All Running Order working doc'!$A$4:$CO$60,CM$100,FALSE),"-")</f>
        <v>-</v>
      </c>
      <c r="CN26" s="12" t="str">
        <f>IFERROR(VLOOKUP($A26,'All Running Order working doc'!$A$4:$CO$60,CN$100,FALSE),"-")</f>
        <v>-</v>
      </c>
      <c r="CQ26" s="3">
        <v>23</v>
      </c>
    </row>
    <row r="27" spans="1:95" x14ac:dyDescent="0.3">
      <c r="A27" s="3" t="str">
        <f>CONCATENATE(Constants!$B$4,CQ27,)</f>
        <v>Blue IRS24</v>
      </c>
      <c r="B27" s="12" t="str">
        <f>IFERROR(VLOOKUP($A27,'All Running Order working doc'!$A$4:$CO$60,B$100,FALSE),"-")</f>
        <v>-</v>
      </c>
      <c r="C27" s="12" t="str">
        <f>IFERROR(VLOOKUP($A27,'All Running Order working doc'!$A$4:$CO$60,C$100,FALSE),"-")</f>
        <v>-</v>
      </c>
      <c r="D27" s="12" t="str">
        <f>IFERROR(VLOOKUP($A27,'All Running Order working doc'!$A$4:$CO$60,D$100,FALSE),"-")</f>
        <v>-</v>
      </c>
      <c r="E27" s="12" t="str">
        <f>IFERROR(VLOOKUP($A27,'All Running Order working doc'!$A$4:$CO$60,E$100,FALSE),"-")</f>
        <v>-</v>
      </c>
      <c r="F27" s="12" t="str">
        <f>IFERROR(VLOOKUP($A27,'All Running Order working doc'!$A$4:$CO$60,F$100,FALSE),"-")</f>
        <v>-</v>
      </c>
      <c r="G27" s="12" t="str">
        <f>IFERROR(VLOOKUP($A27,'All Running Order working doc'!$A$4:$CO$60,G$100,FALSE),"-")</f>
        <v>-</v>
      </c>
      <c r="H27" s="12" t="str">
        <f>IFERROR(VLOOKUP($A27,'All Running Order working doc'!$A$4:$CO$60,H$100,FALSE),"-")</f>
        <v>-</v>
      </c>
      <c r="I27" s="12" t="str">
        <f>IFERROR(VLOOKUP($A27,'All Running Order working doc'!$A$4:$CO$60,I$100,FALSE),"-")</f>
        <v>-</v>
      </c>
      <c r="J27" s="12" t="str">
        <f>IFERROR(VLOOKUP($A27,'All Running Order working doc'!$A$4:$CO$60,J$100,FALSE),"-")</f>
        <v>-</v>
      </c>
      <c r="K27" s="12" t="str">
        <f>IFERROR(VLOOKUP($A27,'All Running Order working doc'!$A$4:$CO$60,K$100,FALSE),"-")</f>
        <v>-</v>
      </c>
      <c r="L27" s="12" t="str">
        <f>IFERROR(VLOOKUP($A27,'All Running Order working doc'!$A$4:$CO$60,L$100,FALSE),"-")</f>
        <v>-</v>
      </c>
      <c r="M27" s="12" t="str">
        <f>IFERROR(VLOOKUP($A27,'All Running Order working doc'!$A$4:$CO$60,M$100,FALSE),"-")</f>
        <v>-</v>
      </c>
      <c r="N27" s="12" t="str">
        <f>IFERROR(VLOOKUP($A27,'All Running Order working doc'!$A$4:$CO$60,N$100,FALSE),"-")</f>
        <v>-</v>
      </c>
      <c r="O27" s="12" t="str">
        <f>IFERROR(VLOOKUP($A27,'All Running Order working doc'!$A$4:$CO$60,O$100,FALSE),"-")</f>
        <v>-</v>
      </c>
      <c r="P27" s="12" t="str">
        <f>IFERROR(VLOOKUP($A27,'All Running Order working doc'!$A$4:$CO$60,P$100,FALSE),"-")</f>
        <v>-</v>
      </c>
      <c r="Q27" s="12" t="str">
        <f>IFERROR(VLOOKUP($A27,'All Running Order working doc'!$A$4:$CO$60,Q$100,FALSE),"-")</f>
        <v>-</v>
      </c>
      <c r="R27" s="12" t="str">
        <f>IFERROR(VLOOKUP($A27,'All Running Order working doc'!$A$4:$CO$60,R$100,FALSE),"-")</f>
        <v>-</v>
      </c>
      <c r="S27" s="12" t="str">
        <f>IFERROR(VLOOKUP($A27,'All Running Order working doc'!$A$4:$CO$60,S$100,FALSE),"-")</f>
        <v>-</v>
      </c>
      <c r="T27" s="12" t="str">
        <f>IFERROR(VLOOKUP($A27,'All Running Order working doc'!$A$4:$CO$60,T$100,FALSE),"-")</f>
        <v>-</v>
      </c>
      <c r="U27" s="12" t="str">
        <f>IFERROR(VLOOKUP($A27,'All Running Order working doc'!$A$4:$CO$60,U$100,FALSE),"-")</f>
        <v>-</v>
      </c>
      <c r="V27" s="12" t="str">
        <f>IFERROR(VLOOKUP($A27,'All Running Order working doc'!$A$4:$CO$60,V$100,FALSE),"-")</f>
        <v>-</v>
      </c>
      <c r="W27" s="12" t="str">
        <f>IFERROR(VLOOKUP($A27,'All Running Order working doc'!$A$4:$CO$60,W$100,FALSE),"-")</f>
        <v>-</v>
      </c>
      <c r="X27" s="12" t="str">
        <f>IFERROR(VLOOKUP($A27,'All Running Order working doc'!$A$4:$CO$60,X$100,FALSE),"-")</f>
        <v>-</v>
      </c>
      <c r="Y27" s="12" t="str">
        <f>IFERROR(VLOOKUP($A27,'All Running Order working doc'!$A$4:$CO$60,Y$100,FALSE),"-")</f>
        <v>-</v>
      </c>
      <c r="Z27" s="12" t="str">
        <f>IFERROR(VLOOKUP($A27,'All Running Order working doc'!$A$4:$CO$60,Z$100,FALSE),"-")</f>
        <v>-</v>
      </c>
      <c r="AA27" s="12" t="str">
        <f>IFERROR(VLOOKUP($A27,'All Running Order working doc'!$A$4:$CO$60,AA$100,FALSE),"-")</f>
        <v>-</v>
      </c>
      <c r="AB27" s="12" t="str">
        <f>IFERROR(VLOOKUP($A27,'All Running Order working doc'!$A$4:$CO$60,AB$100,FALSE),"-")</f>
        <v>-</v>
      </c>
      <c r="AC27" s="12" t="str">
        <f>IFERROR(VLOOKUP($A27,'All Running Order working doc'!$A$4:$CO$60,AC$100,FALSE),"-")</f>
        <v>-</v>
      </c>
      <c r="AD27" s="12" t="str">
        <f>IFERROR(VLOOKUP($A27,'All Running Order working doc'!$A$4:$CO$60,AD$100,FALSE),"-")</f>
        <v>-</v>
      </c>
      <c r="AE27" s="12" t="str">
        <f>IFERROR(VLOOKUP($A27,'All Running Order working doc'!$A$4:$CO$60,AE$100,FALSE),"-")</f>
        <v>-</v>
      </c>
      <c r="AF27" s="12" t="str">
        <f>IFERROR(VLOOKUP($A27,'All Running Order working doc'!$A$4:$CO$60,AF$100,FALSE),"-")</f>
        <v>-</v>
      </c>
      <c r="AG27" s="12" t="str">
        <f>IFERROR(VLOOKUP($A27,'All Running Order working doc'!$A$4:$CO$60,AG$100,FALSE),"-")</f>
        <v>-</v>
      </c>
      <c r="AH27" s="12" t="str">
        <f>IFERROR(VLOOKUP($A27,'All Running Order working doc'!$A$4:$CO$60,AH$100,FALSE),"-")</f>
        <v>-</v>
      </c>
      <c r="AI27" s="12" t="str">
        <f>IFERROR(VLOOKUP($A27,'All Running Order working doc'!$A$4:$CO$60,AI$100,FALSE),"-")</f>
        <v>-</v>
      </c>
      <c r="AJ27" s="12" t="str">
        <f>IFERROR(VLOOKUP($A27,'All Running Order working doc'!$A$4:$CO$60,AJ$100,FALSE),"-")</f>
        <v>-</v>
      </c>
      <c r="AK27" s="12" t="str">
        <f>IFERROR(VLOOKUP($A27,'All Running Order working doc'!$A$4:$CO$60,AK$100,FALSE),"-")</f>
        <v>-</v>
      </c>
      <c r="AL27" s="12" t="str">
        <f>IFERROR(VLOOKUP($A27,'All Running Order working doc'!$A$4:$CO$60,AL$100,FALSE),"-")</f>
        <v>-</v>
      </c>
      <c r="AM27" s="12" t="str">
        <f>IFERROR(VLOOKUP($A27,'All Running Order working doc'!$A$4:$CO$60,AM$100,FALSE),"-")</f>
        <v>-</v>
      </c>
      <c r="AN27" s="12" t="str">
        <f>IFERROR(VLOOKUP($A27,'All Running Order working doc'!$A$4:$CO$60,AN$100,FALSE),"-")</f>
        <v>-</v>
      </c>
      <c r="AO27" s="12" t="str">
        <f>IFERROR(VLOOKUP($A27,'All Running Order working doc'!$A$4:$CO$60,AO$100,FALSE),"-")</f>
        <v>-</v>
      </c>
      <c r="AP27" s="12" t="str">
        <f>IFERROR(VLOOKUP($A27,'All Running Order working doc'!$A$4:$CO$60,AP$100,FALSE),"-")</f>
        <v>-</v>
      </c>
      <c r="AQ27" s="12" t="str">
        <f>IFERROR(VLOOKUP($A27,'All Running Order working doc'!$A$4:$CO$60,AQ$100,FALSE),"-")</f>
        <v>-</v>
      </c>
      <c r="AR27" s="12" t="str">
        <f>IFERROR(VLOOKUP($A27,'All Running Order working doc'!$A$4:$CO$60,AR$100,FALSE),"-")</f>
        <v>-</v>
      </c>
      <c r="AS27" s="12" t="str">
        <f>IFERROR(VLOOKUP($A27,'All Running Order working doc'!$A$4:$CO$60,AS$100,FALSE),"-")</f>
        <v>-</v>
      </c>
      <c r="AT27" s="12" t="str">
        <f>IFERROR(VLOOKUP($A27,'All Running Order working doc'!$A$4:$CO$60,AT$100,FALSE),"-")</f>
        <v>-</v>
      </c>
      <c r="AU27" s="12" t="str">
        <f>IFERROR(VLOOKUP($A27,'All Running Order working doc'!$A$4:$CO$60,AU$100,FALSE),"-")</f>
        <v>-</v>
      </c>
      <c r="AV27" s="12" t="str">
        <f>IFERROR(VLOOKUP($A27,'All Running Order working doc'!$A$4:$CO$60,AV$100,FALSE),"-")</f>
        <v>-</v>
      </c>
      <c r="AW27" s="12" t="str">
        <f>IFERROR(VLOOKUP($A27,'All Running Order working doc'!$A$4:$CO$60,AW$100,FALSE),"-")</f>
        <v>-</v>
      </c>
      <c r="AX27" s="12" t="str">
        <f>IFERROR(VLOOKUP($A27,'All Running Order working doc'!$A$4:$CO$60,AX$100,FALSE),"-")</f>
        <v>-</v>
      </c>
      <c r="AY27" s="12" t="str">
        <f>IFERROR(VLOOKUP($A27,'All Running Order working doc'!$A$4:$CO$60,AY$100,FALSE),"-")</f>
        <v>-</v>
      </c>
      <c r="AZ27" s="12" t="str">
        <f>IFERROR(VLOOKUP($A27,'All Running Order working doc'!$A$4:$CO$60,AZ$100,FALSE),"-")</f>
        <v>-</v>
      </c>
      <c r="BA27" s="12" t="str">
        <f>IFERROR(VLOOKUP($A27,'All Running Order working doc'!$A$4:$CO$60,BA$100,FALSE),"-")</f>
        <v>-</v>
      </c>
      <c r="BB27" s="12" t="str">
        <f>IFERROR(VLOOKUP($A27,'All Running Order working doc'!$A$4:$CO$60,BB$100,FALSE),"-")</f>
        <v>-</v>
      </c>
      <c r="BC27" s="12" t="str">
        <f>IFERROR(VLOOKUP($A27,'All Running Order working doc'!$A$4:$CO$60,BC$100,FALSE),"-")</f>
        <v>-</v>
      </c>
      <c r="BD27" s="12" t="str">
        <f>IFERROR(VLOOKUP($A27,'All Running Order working doc'!$A$4:$CO$60,BD$100,FALSE),"-")</f>
        <v>-</v>
      </c>
      <c r="BE27" s="12" t="str">
        <f>IFERROR(VLOOKUP($A27,'All Running Order working doc'!$A$4:$CO$60,BE$100,FALSE),"-")</f>
        <v>-</v>
      </c>
      <c r="BF27" s="12" t="str">
        <f>IFERROR(VLOOKUP($A27,'All Running Order working doc'!$A$4:$CO$60,BF$100,FALSE),"-")</f>
        <v>-</v>
      </c>
      <c r="BG27" s="12" t="str">
        <f>IFERROR(VLOOKUP($A27,'All Running Order working doc'!$A$4:$CO$60,BG$100,FALSE),"-")</f>
        <v>-</v>
      </c>
      <c r="BH27" s="12" t="str">
        <f>IFERROR(VLOOKUP($A27,'All Running Order working doc'!$A$4:$CO$60,BH$100,FALSE),"-")</f>
        <v>-</v>
      </c>
      <c r="BI27" s="12" t="str">
        <f>IFERROR(VLOOKUP($A27,'All Running Order working doc'!$A$4:$CO$60,BI$100,FALSE),"-")</f>
        <v>-</v>
      </c>
      <c r="BJ27" s="12" t="str">
        <f>IFERROR(VLOOKUP($A27,'All Running Order working doc'!$A$4:$CO$60,BJ$100,FALSE),"-")</f>
        <v>-</v>
      </c>
      <c r="BK27" s="12" t="str">
        <f>IFERROR(VLOOKUP($A27,'All Running Order working doc'!$A$4:$CO$60,BK$100,FALSE),"-")</f>
        <v>-</v>
      </c>
      <c r="BL27" s="12" t="str">
        <f>IFERROR(VLOOKUP($A27,'All Running Order working doc'!$A$4:$CO$60,BL$100,FALSE),"-")</f>
        <v>-</v>
      </c>
      <c r="BM27" s="12" t="str">
        <f>IFERROR(VLOOKUP($A27,'All Running Order working doc'!$A$4:$CO$60,BM$100,FALSE),"-")</f>
        <v>-</v>
      </c>
      <c r="BN27" s="12" t="str">
        <f>IFERROR(VLOOKUP($A27,'All Running Order working doc'!$A$4:$CO$60,BN$100,FALSE),"-")</f>
        <v>-</v>
      </c>
      <c r="BO27" s="12" t="str">
        <f>IFERROR(VLOOKUP($A27,'All Running Order working doc'!$A$4:$CO$60,BO$100,FALSE),"-")</f>
        <v>-</v>
      </c>
      <c r="BP27" s="12" t="str">
        <f>IFERROR(VLOOKUP($A27,'All Running Order working doc'!$A$4:$CO$60,BP$100,FALSE),"-")</f>
        <v>-</v>
      </c>
      <c r="BQ27" s="12" t="str">
        <f>IFERROR(VLOOKUP($A27,'All Running Order working doc'!$A$4:$CO$60,BQ$100,FALSE),"-")</f>
        <v>-</v>
      </c>
      <c r="BR27" s="12" t="str">
        <f>IFERROR(VLOOKUP($A27,'All Running Order working doc'!$A$4:$CO$60,BR$100,FALSE),"-")</f>
        <v>-</v>
      </c>
      <c r="BS27" s="12" t="str">
        <f>IFERROR(VLOOKUP($A27,'All Running Order working doc'!$A$4:$CO$60,BS$100,FALSE),"-")</f>
        <v>-</v>
      </c>
      <c r="BT27" s="12" t="str">
        <f>IFERROR(VLOOKUP($A27,'All Running Order working doc'!$A$4:$CO$60,BT$100,FALSE),"-")</f>
        <v>-</v>
      </c>
      <c r="BU27" s="12" t="str">
        <f>IFERROR(VLOOKUP($A27,'All Running Order working doc'!$A$4:$CO$60,BU$100,FALSE),"-")</f>
        <v>-</v>
      </c>
      <c r="BV27" s="12" t="str">
        <f>IFERROR(VLOOKUP($A27,'All Running Order working doc'!$A$4:$CO$60,BV$100,FALSE),"-")</f>
        <v>-</v>
      </c>
      <c r="BW27" s="12" t="str">
        <f>IFERROR(VLOOKUP($A27,'All Running Order working doc'!$A$4:$CO$60,BW$100,FALSE),"-")</f>
        <v>-</v>
      </c>
      <c r="BX27" s="12" t="str">
        <f>IFERROR(VLOOKUP($A27,'All Running Order working doc'!$A$4:$CO$60,BX$100,FALSE),"-")</f>
        <v>-</v>
      </c>
      <c r="BY27" s="12" t="str">
        <f>IFERROR(VLOOKUP($A27,'All Running Order working doc'!$A$4:$CO$60,BY$100,FALSE),"-")</f>
        <v>-</v>
      </c>
      <c r="BZ27" s="12" t="str">
        <f>IFERROR(VLOOKUP($A27,'All Running Order working doc'!$A$4:$CO$60,BZ$100,FALSE),"-")</f>
        <v>-</v>
      </c>
      <c r="CA27" s="12" t="str">
        <f>IFERROR(VLOOKUP($A27,'All Running Order working doc'!$A$4:$CO$60,CA$100,FALSE),"-")</f>
        <v>-</v>
      </c>
      <c r="CB27" s="12" t="str">
        <f>IFERROR(VLOOKUP($A27,'All Running Order working doc'!$A$4:$CO$60,CB$100,FALSE),"-")</f>
        <v>-</v>
      </c>
      <c r="CC27" s="12" t="str">
        <f>IFERROR(VLOOKUP($A27,'All Running Order working doc'!$A$4:$CO$60,CC$100,FALSE),"-")</f>
        <v>-</v>
      </c>
      <c r="CD27" s="12" t="str">
        <f>IFERROR(VLOOKUP($A27,'All Running Order working doc'!$A$4:$CO$60,CD$100,FALSE),"-")</f>
        <v>-</v>
      </c>
      <c r="CE27" s="12" t="str">
        <f>IFERROR(VLOOKUP($A27,'All Running Order working doc'!$A$4:$CO$60,CE$100,FALSE),"-")</f>
        <v>-</v>
      </c>
      <c r="CF27" s="12" t="str">
        <f>IFERROR(VLOOKUP($A27,'All Running Order working doc'!$A$4:$CO$60,CF$100,FALSE),"-")</f>
        <v>-</v>
      </c>
      <c r="CG27" s="12" t="str">
        <f>IFERROR(VLOOKUP($A27,'All Running Order working doc'!$A$4:$CO$60,CG$100,FALSE),"-")</f>
        <v>-</v>
      </c>
      <c r="CH27" s="12" t="str">
        <f>IFERROR(VLOOKUP($A27,'All Running Order working doc'!$A$4:$CO$60,CH$100,FALSE),"-")</f>
        <v>-</v>
      </c>
      <c r="CI27" s="12" t="str">
        <f>IFERROR(VLOOKUP($A27,'All Running Order working doc'!$A$4:$CO$60,CI$100,FALSE),"-")</f>
        <v>-</v>
      </c>
      <c r="CJ27" s="12" t="str">
        <f>IFERROR(VLOOKUP($A27,'All Running Order working doc'!$A$4:$CO$60,CJ$100,FALSE),"-")</f>
        <v>-</v>
      </c>
      <c r="CK27" s="12" t="str">
        <f>IFERROR(VLOOKUP($A27,'All Running Order working doc'!$A$4:$CO$60,CK$100,FALSE),"-")</f>
        <v>-</v>
      </c>
      <c r="CL27" s="12" t="str">
        <f>IFERROR(VLOOKUP($A27,'All Running Order working doc'!$A$4:$CO$60,CL$100,FALSE),"-")</f>
        <v>-</v>
      </c>
      <c r="CM27" s="12" t="str">
        <f>IFERROR(VLOOKUP($A27,'All Running Order working doc'!$A$4:$CO$60,CM$100,FALSE),"-")</f>
        <v>-</v>
      </c>
      <c r="CN27" s="12" t="str">
        <f>IFERROR(VLOOKUP($A27,'All Running Order working doc'!$A$4:$CO$60,CN$100,FALSE),"-")</f>
        <v>-</v>
      </c>
      <c r="CQ27" s="3">
        <v>24</v>
      </c>
    </row>
    <row r="28" spans="1:95" x14ac:dyDescent="0.3">
      <c r="A28" s="3" t="str">
        <f>CONCATENATE(Constants!$B$4,CQ28,)</f>
        <v>Blue IRS25</v>
      </c>
      <c r="B28" s="12" t="str">
        <f>IFERROR(VLOOKUP($A28,'All Running Order working doc'!$A$4:$CO$60,B$100,FALSE),"-")</f>
        <v>-</v>
      </c>
      <c r="C28" s="12" t="str">
        <f>IFERROR(VLOOKUP($A28,'All Running Order working doc'!$A$4:$CO$60,C$100,FALSE),"-")</f>
        <v>-</v>
      </c>
      <c r="D28" s="12" t="str">
        <f>IFERROR(VLOOKUP($A28,'All Running Order working doc'!$A$4:$CO$60,D$100,FALSE),"-")</f>
        <v>-</v>
      </c>
      <c r="E28" s="12" t="str">
        <f>IFERROR(VLOOKUP($A28,'All Running Order working doc'!$A$4:$CO$60,E$100,FALSE),"-")</f>
        <v>-</v>
      </c>
      <c r="F28" s="12" t="str">
        <f>IFERROR(VLOOKUP($A28,'All Running Order working doc'!$A$4:$CO$60,F$100,FALSE),"-")</f>
        <v>-</v>
      </c>
      <c r="G28" s="12" t="str">
        <f>IFERROR(VLOOKUP($A28,'All Running Order working doc'!$A$4:$CO$60,G$100,FALSE),"-")</f>
        <v>-</v>
      </c>
      <c r="H28" s="12" t="str">
        <f>IFERROR(VLOOKUP($A28,'All Running Order working doc'!$A$4:$CO$60,H$100,FALSE),"-")</f>
        <v>-</v>
      </c>
      <c r="I28" s="12" t="str">
        <f>IFERROR(VLOOKUP($A28,'All Running Order working doc'!$A$4:$CO$60,I$100,FALSE),"-")</f>
        <v>-</v>
      </c>
      <c r="J28" s="12" t="str">
        <f>IFERROR(VLOOKUP($A28,'All Running Order working doc'!$A$4:$CO$60,J$100,FALSE),"-")</f>
        <v>-</v>
      </c>
      <c r="K28" s="12" t="str">
        <f>IFERROR(VLOOKUP($A28,'All Running Order working doc'!$A$4:$CO$60,K$100,FALSE),"-")</f>
        <v>-</v>
      </c>
      <c r="L28" s="12" t="str">
        <f>IFERROR(VLOOKUP($A28,'All Running Order working doc'!$A$4:$CO$60,L$100,FALSE),"-")</f>
        <v>-</v>
      </c>
      <c r="M28" s="12" t="str">
        <f>IFERROR(VLOOKUP($A28,'All Running Order working doc'!$A$4:$CO$60,M$100,FALSE),"-")</f>
        <v>-</v>
      </c>
      <c r="N28" s="12" t="str">
        <f>IFERROR(VLOOKUP($A28,'All Running Order working doc'!$A$4:$CO$60,N$100,FALSE),"-")</f>
        <v>-</v>
      </c>
      <c r="O28" s="12" t="str">
        <f>IFERROR(VLOOKUP($A28,'All Running Order working doc'!$A$4:$CO$60,O$100,FALSE),"-")</f>
        <v>-</v>
      </c>
      <c r="P28" s="12" t="str">
        <f>IFERROR(VLOOKUP($A28,'All Running Order working doc'!$A$4:$CO$60,P$100,FALSE),"-")</f>
        <v>-</v>
      </c>
      <c r="Q28" s="12" t="str">
        <f>IFERROR(VLOOKUP($A28,'All Running Order working doc'!$A$4:$CO$60,Q$100,FALSE),"-")</f>
        <v>-</v>
      </c>
      <c r="R28" s="12" t="str">
        <f>IFERROR(VLOOKUP($A28,'All Running Order working doc'!$A$4:$CO$60,R$100,FALSE),"-")</f>
        <v>-</v>
      </c>
      <c r="S28" s="12" t="str">
        <f>IFERROR(VLOOKUP($A28,'All Running Order working doc'!$A$4:$CO$60,S$100,FALSE),"-")</f>
        <v>-</v>
      </c>
      <c r="T28" s="12" t="str">
        <f>IFERROR(VLOOKUP($A28,'All Running Order working doc'!$A$4:$CO$60,T$100,FALSE),"-")</f>
        <v>-</v>
      </c>
      <c r="U28" s="12" t="str">
        <f>IFERROR(VLOOKUP($A28,'All Running Order working doc'!$A$4:$CO$60,U$100,FALSE),"-")</f>
        <v>-</v>
      </c>
      <c r="V28" s="12" t="str">
        <f>IFERROR(VLOOKUP($A28,'All Running Order working doc'!$A$4:$CO$60,V$100,FALSE),"-")</f>
        <v>-</v>
      </c>
      <c r="W28" s="12" t="str">
        <f>IFERROR(VLOOKUP($A28,'All Running Order working doc'!$A$4:$CO$60,W$100,FALSE),"-")</f>
        <v>-</v>
      </c>
      <c r="X28" s="12" t="str">
        <f>IFERROR(VLOOKUP($A28,'All Running Order working doc'!$A$4:$CO$60,X$100,FALSE),"-")</f>
        <v>-</v>
      </c>
      <c r="Y28" s="12" t="str">
        <f>IFERROR(VLOOKUP($A28,'All Running Order working doc'!$A$4:$CO$60,Y$100,FALSE),"-")</f>
        <v>-</v>
      </c>
      <c r="Z28" s="12" t="str">
        <f>IFERROR(VLOOKUP($A28,'All Running Order working doc'!$A$4:$CO$60,Z$100,FALSE),"-")</f>
        <v>-</v>
      </c>
      <c r="AA28" s="12" t="str">
        <f>IFERROR(VLOOKUP($A28,'All Running Order working doc'!$A$4:$CO$60,AA$100,FALSE),"-")</f>
        <v>-</v>
      </c>
      <c r="AB28" s="12" t="str">
        <f>IFERROR(VLOOKUP($A28,'All Running Order working doc'!$A$4:$CO$60,AB$100,FALSE),"-")</f>
        <v>-</v>
      </c>
      <c r="AC28" s="12" t="str">
        <f>IFERROR(VLOOKUP($A28,'All Running Order working doc'!$A$4:$CO$60,AC$100,FALSE),"-")</f>
        <v>-</v>
      </c>
      <c r="AD28" s="12" t="str">
        <f>IFERROR(VLOOKUP($A28,'All Running Order working doc'!$A$4:$CO$60,AD$100,FALSE),"-")</f>
        <v>-</v>
      </c>
      <c r="AE28" s="12" t="str">
        <f>IFERROR(VLOOKUP($A28,'All Running Order working doc'!$A$4:$CO$60,AE$100,FALSE),"-")</f>
        <v>-</v>
      </c>
      <c r="AF28" s="12" t="str">
        <f>IFERROR(VLOOKUP($A28,'All Running Order working doc'!$A$4:$CO$60,AF$100,FALSE),"-")</f>
        <v>-</v>
      </c>
      <c r="AG28" s="12" t="str">
        <f>IFERROR(VLOOKUP($A28,'All Running Order working doc'!$A$4:$CO$60,AG$100,FALSE),"-")</f>
        <v>-</v>
      </c>
      <c r="AH28" s="12" t="str">
        <f>IFERROR(VLOOKUP($A28,'All Running Order working doc'!$A$4:$CO$60,AH$100,FALSE),"-")</f>
        <v>-</v>
      </c>
      <c r="AI28" s="12" t="str">
        <f>IFERROR(VLOOKUP($A28,'All Running Order working doc'!$A$4:$CO$60,AI$100,FALSE),"-")</f>
        <v>-</v>
      </c>
      <c r="AJ28" s="12" t="str">
        <f>IFERROR(VLOOKUP($A28,'All Running Order working doc'!$A$4:$CO$60,AJ$100,FALSE),"-")</f>
        <v>-</v>
      </c>
      <c r="AK28" s="12" t="str">
        <f>IFERROR(VLOOKUP($A28,'All Running Order working doc'!$A$4:$CO$60,AK$100,FALSE),"-")</f>
        <v>-</v>
      </c>
      <c r="AL28" s="12" t="str">
        <f>IFERROR(VLOOKUP($A28,'All Running Order working doc'!$A$4:$CO$60,AL$100,FALSE),"-")</f>
        <v>-</v>
      </c>
      <c r="AM28" s="12" t="str">
        <f>IFERROR(VLOOKUP($A28,'All Running Order working doc'!$A$4:$CO$60,AM$100,FALSE),"-")</f>
        <v>-</v>
      </c>
      <c r="AN28" s="12" t="str">
        <f>IFERROR(VLOOKUP($A28,'All Running Order working doc'!$A$4:$CO$60,AN$100,FALSE),"-")</f>
        <v>-</v>
      </c>
      <c r="AO28" s="12" t="str">
        <f>IFERROR(VLOOKUP($A28,'All Running Order working doc'!$A$4:$CO$60,AO$100,FALSE),"-")</f>
        <v>-</v>
      </c>
      <c r="AP28" s="12" t="str">
        <f>IFERROR(VLOOKUP($A28,'All Running Order working doc'!$A$4:$CO$60,AP$100,FALSE),"-")</f>
        <v>-</v>
      </c>
      <c r="AQ28" s="12" t="str">
        <f>IFERROR(VLOOKUP($A28,'All Running Order working doc'!$A$4:$CO$60,AQ$100,FALSE),"-")</f>
        <v>-</v>
      </c>
      <c r="AR28" s="12" t="str">
        <f>IFERROR(VLOOKUP($A28,'All Running Order working doc'!$A$4:$CO$60,AR$100,FALSE),"-")</f>
        <v>-</v>
      </c>
      <c r="AS28" s="12" t="str">
        <f>IFERROR(VLOOKUP($A28,'All Running Order working doc'!$A$4:$CO$60,AS$100,FALSE),"-")</f>
        <v>-</v>
      </c>
      <c r="AT28" s="12" t="str">
        <f>IFERROR(VLOOKUP($A28,'All Running Order working doc'!$A$4:$CO$60,AT$100,FALSE),"-")</f>
        <v>-</v>
      </c>
      <c r="AU28" s="12" t="str">
        <f>IFERROR(VLOOKUP($A28,'All Running Order working doc'!$A$4:$CO$60,AU$100,FALSE),"-")</f>
        <v>-</v>
      </c>
      <c r="AV28" s="12" t="str">
        <f>IFERROR(VLOOKUP($A28,'All Running Order working doc'!$A$4:$CO$60,AV$100,FALSE),"-")</f>
        <v>-</v>
      </c>
      <c r="AW28" s="12" t="str">
        <f>IFERROR(VLOOKUP($A28,'All Running Order working doc'!$A$4:$CO$60,AW$100,FALSE),"-")</f>
        <v>-</v>
      </c>
      <c r="AX28" s="12" t="str">
        <f>IFERROR(VLOOKUP($A28,'All Running Order working doc'!$A$4:$CO$60,AX$100,FALSE),"-")</f>
        <v>-</v>
      </c>
      <c r="AY28" s="12" t="str">
        <f>IFERROR(VLOOKUP($A28,'All Running Order working doc'!$A$4:$CO$60,AY$100,FALSE),"-")</f>
        <v>-</v>
      </c>
      <c r="AZ28" s="12" t="str">
        <f>IFERROR(VLOOKUP($A28,'All Running Order working doc'!$A$4:$CO$60,AZ$100,FALSE),"-")</f>
        <v>-</v>
      </c>
      <c r="BA28" s="12" t="str">
        <f>IFERROR(VLOOKUP($A28,'All Running Order working doc'!$A$4:$CO$60,BA$100,FALSE),"-")</f>
        <v>-</v>
      </c>
      <c r="BB28" s="12" t="str">
        <f>IFERROR(VLOOKUP($A28,'All Running Order working doc'!$A$4:$CO$60,BB$100,FALSE),"-")</f>
        <v>-</v>
      </c>
      <c r="BC28" s="12" t="str">
        <f>IFERROR(VLOOKUP($A28,'All Running Order working doc'!$A$4:$CO$60,BC$100,FALSE),"-")</f>
        <v>-</v>
      </c>
      <c r="BD28" s="12" t="str">
        <f>IFERROR(VLOOKUP($A28,'All Running Order working doc'!$A$4:$CO$60,BD$100,FALSE),"-")</f>
        <v>-</v>
      </c>
      <c r="BE28" s="12" t="str">
        <f>IFERROR(VLOOKUP($A28,'All Running Order working doc'!$A$4:$CO$60,BE$100,FALSE),"-")</f>
        <v>-</v>
      </c>
      <c r="BF28" s="12" t="str">
        <f>IFERROR(VLOOKUP($A28,'All Running Order working doc'!$A$4:$CO$60,BF$100,FALSE),"-")</f>
        <v>-</v>
      </c>
      <c r="BG28" s="12" t="str">
        <f>IFERROR(VLOOKUP($A28,'All Running Order working doc'!$A$4:$CO$60,BG$100,FALSE),"-")</f>
        <v>-</v>
      </c>
      <c r="BH28" s="12" t="str">
        <f>IFERROR(VLOOKUP($A28,'All Running Order working doc'!$A$4:$CO$60,BH$100,FALSE),"-")</f>
        <v>-</v>
      </c>
      <c r="BI28" s="12" t="str">
        <f>IFERROR(VLOOKUP($A28,'All Running Order working doc'!$A$4:$CO$60,BI$100,FALSE),"-")</f>
        <v>-</v>
      </c>
      <c r="BJ28" s="12" t="str">
        <f>IFERROR(VLOOKUP($A28,'All Running Order working doc'!$A$4:$CO$60,BJ$100,FALSE),"-")</f>
        <v>-</v>
      </c>
      <c r="BK28" s="12" t="str">
        <f>IFERROR(VLOOKUP($A28,'All Running Order working doc'!$A$4:$CO$60,BK$100,FALSE),"-")</f>
        <v>-</v>
      </c>
      <c r="BL28" s="12" t="str">
        <f>IFERROR(VLOOKUP($A28,'All Running Order working doc'!$A$4:$CO$60,BL$100,FALSE),"-")</f>
        <v>-</v>
      </c>
      <c r="BM28" s="12" t="str">
        <f>IFERROR(VLOOKUP($A28,'All Running Order working doc'!$A$4:$CO$60,BM$100,FALSE),"-")</f>
        <v>-</v>
      </c>
      <c r="BN28" s="12" t="str">
        <f>IFERROR(VLOOKUP($A28,'All Running Order working doc'!$A$4:$CO$60,BN$100,FALSE),"-")</f>
        <v>-</v>
      </c>
      <c r="BO28" s="12" t="str">
        <f>IFERROR(VLOOKUP($A28,'All Running Order working doc'!$A$4:$CO$60,BO$100,FALSE),"-")</f>
        <v>-</v>
      </c>
      <c r="BP28" s="12" t="str">
        <f>IFERROR(VLOOKUP($A28,'All Running Order working doc'!$A$4:$CO$60,BP$100,FALSE),"-")</f>
        <v>-</v>
      </c>
      <c r="BQ28" s="12" t="str">
        <f>IFERROR(VLOOKUP($A28,'All Running Order working doc'!$A$4:$CO$60,BQ$100,FALSE),"-")</f>
        <v>-</v>
      </c>
      <c r="BR28" s="12" t="str">
        <f>IFERROR(VLOOKUP($A28,'All Running Order working doc'!$A$4:$CO$60,BR$100,FALSE),"-")</f>
        <v>-</v>
      </c>
      <c r="BS28" s="12" t="str">
        <f>IFERROR(VLOOKUP($A28,'All Running Order working doc'!$A$4:$CO$60,BS$100,FALSE),"-")</f>
        <v>-</v>
      </c>
      <c r="BT28" s="12" t="str">
        <f>IFERROR(VLOOKUP($A28,'All Running Order working doc'!$A$4:$CO$60,BT$100,FALSE),"-")</f>
        <v>-</v>
      </c>
      <c r="BU28" s="12" t="str">
        <f>IFERROR(VLOOKUP($A28,'All Running Order working doc'!$A$4:$CO$60,BU$100,FALSE),"-")</f>
        <v>-</v>
      </c>
      <c r="BV28" s="12" t="str">
        <f>IFERROR(VLOOKUP($A28,'All Running Order working doc'!$A$4:$CO$60,BV$100,FALSE),"-")</f>
        <v>-</v>
      </c>
      <c r="BW28" s="12" t="str">
        <f>IFERROR(VLOOKUP($A28,'All Running Order working doc'!$A$4:$CO$60,BW$100,FALSE),"-")</f>
        <v>-</v>
      </c>
      <c r="BX28" s="12" t="str">
        <f>IFERROR(VLOOKUP($A28,'All Running Order working doc'!$A$4:$CO$60,BX$100,FALSE),"-")</f>
        <v>-</v>
      </c>
      <c r="BY28" s="12" t="str">
        <f>IFERROR(VLOOKUP($A28,'All Running Order working doc'!$A$4:$CO$60,BY$100,FALSE),"-")</f>
        <v>-</v>
      </c>
      <c r="BZ28" s="12" t="str">
        <f>IFERROR(VLOOKUP($A28,'All Running Order working doc'!$A$4:$CO$60,BZ$100,FALSE),"-")</f>
        <v>-</v>
      </c>
      <c r="CA28" s="12" t="str">
        <f>IFERROR(VLOOKUP($A28,'All Running Order working doc'!$A$4:$CO$60,CA$100,FALSE),"-")</f>
        <v>-</v>
      </c>
      <c r="CB28" s="12" t="str">
        <f>IFERROR(VLOOKUP($A28,'All Running Order working doc'!$A$4:$CO$60,CB$100,FALSE),"-")</f>
        <v>-</v>
      </c>
      <c r="CC28" s="12" t="str">
        <f>IFERROR(VLOOKUP($A28,'All Running Order working doc'!$A$4:$CO$60,CC$100,FALSE),"-")</f>
        <v>-</v>
      </c>
      <c r="CD28" s="12" t="str">
        <f>IFERROR(VLOOKUP($A28,'All Running Order working doc'!$A$4:$CO$60,CD$100,FALSE),"-")</f>
        <v>-</v>
      </c>
      <c r="CE28" s="12" t="str">
        <f>IFERROR(VLOOKUP($A28,'All Running Order working doc'!$A$4:$CO$60,CE$100,FALSE),"-")</f>
        <v>-</v>
      </c>
      <c r="CF28" s="12" t="str">
        <f>IFERROR(VLOOKUP($A28,'All Running Order working doc'!$A$4:$CO$60,CF$100,FALSE),"-")</f>
        <v>-</v>
      </c>
      <c r="CG28" s="12" t="str">
        <f>IFERROR(VLOOKUP($A28,'All Running Order working doc'!$A$4:$CO$60,CG$100,FALSE),"-")</f>
        <v>-</v>
      </c>
      <c r="CH28" s="12" t="str">
        <f>IFERROR(VLOOKUP($A28,'All Running Order working doc'!$A$4:$CO$60,CH$100,FALSE),"-")</f>
        <v>-</v>
      </c>
      <c r="CI28" s="12" t="str">
        <f>IFERROR(VLOOKUP($A28,'All Running Order working doc'!$A$4:$CO$60,CI$100,FALSE),"-")</f>
        <v>-</v>
      </c>
      <c r="CJ28" s="12" t="str">
        <f>IFERROR(VLOOKUP($A28,'All Running Order working doc'!$A$4:$CO$60,CJ$100,FALSE),"-")</f>
        <v>-</v>
      </c>
      <c r="CK28" s="12" t="str">
        <f>IFERROR(VLOOKUP($A28,'All Running Order working doc'!$A$4:$CO$60,CK$100,FALSE),"-")</f>
        <v>-</v>
      </c>
      <c r="CL28" s="12" t="str">
        <f>IFERROR(VLOOKUP($A28,'All Running Order working doc'!$A$4:$CO$60,CL$100,FALSE),"-")</f>
        <v>-</v>
      </c>
      <c r="CM28" s="12" t="str">
        <f>IFERROR(VLOOKUP($A28,'All Running Order working doc'!$A$4:$CO$60,CM$100,FALSE),"-")</f>
        <v>-</v>
      </c>
      <c r="CN28" s="12" t="str">
        <f>IFERROR(VLOOKUP($A28,'All Running Order working doc'!$A$4:$CO$60,CN$100,FALSE),"-")</f>
        <v>-</v>
      </c>
      <c r="CQ28" s="3">
        <v>25</v>
      </c>
    </row>
    <row r="29" spans="1:95" x14ac:dyDescent="0.3">
      <c r="A29" s="3" t="str">
        <f>CONCATENATE(Constants!$B$4,CQ29,)</f>
        <v>Blue IRS26</v>
      </c>
      <c r="B29" s="12" t="str">
        <f>IFERROR(VLOOKUP($A29,'All Running Order working doc'!$A$4:$CO$60,B$100,FALSE),"-")</f>
        <v>-</v>
      </c>
      <c r="C29" s="12" t="str">
        <f>IFERROR(VLOOKUP($A29,'All Running Order working doc'!$A$4:$CO$60,C$100,FALSE),"-")</f>
        <v>-</v>
      </c>
      <c r="D29" s="12" t="str">
        <f>IFERROR(VLOOKUP($A29,'All Running Order working doc'!$A$4:$CO$60,D$100,FALSE),"-")</f>
        <v>-</v>
      </c>
      <c r="E29" s="12" t="str">
        <f>IFERROR(VLOOKUP($A29,'All Running Order working doc'!$A$4:$CO$60,E$100,FALSE),"-")</f>
        <v>-</v>
      </c>
      <c r="F29" s="12" t="str">
        <f>IFERROR(VLOOKUP($A29,'All Running Order working doc'!$A$4:$CO$60,F$100,FALSE),"-")</f>
        <v>-</v>
      </c>
      <c r="G29" s="12" t="str">
        <f>IFERROR(VLOOKUP($A29,'All Running Order working doc'!$A$4:$CO$60,G$100,FALSE),"-")</f>
        <v>-</v>
      </c>
      <c r="H29" s="12" t="str">
        <f>IFERROR(VLOOKUP($A29,'All Running Order working doc'!$A$4:$CO$60,H$100,FALSE),"-")</f>
        <v>-</v>
      </c>
      <c r="I29" s="12" t="str">
        <f>IFERROR(VLOOKUP($A29,'All Running Order working doc'!$A$4:$CO$60,I$100,FALSE),"-")</f>
        <v>-</v>
      </c>
      <c r="J29" s="12" t="str">
        <f>IFERROR(VLOOKUP($A29,'All Running Order working doc'!$A$4:$CO$60,J$100,FALSE),"-")</f>
        <v>-</v>
      </c>
      <c r="K29" s="12" t="str">
        <f>IFERROR(VLOOKUP($A29,'All Running Order working doc'!$A$4:$CO$60,K$100,FALSE),"-")</f>
        <v>-</v>
      </c>
      <c r="L29" s="12" t="str">
        <f>IFERROR(VLOOKUP($A29,'All Running Order working doc'!$A$4:$CO$60,L$100,FALSE),"-")</f>
        <v>-</v>
      </c>
      <c r="M29" s="12" t="str">
        <f>IFERROR(VLOOKUP($A29,'All Running Order working doc'!$A$4:$CO$60,M$100,FALSE),"-")</f>
        <v>-</v>
      </c>
      <c r="N29" s="12" t="str">
        <f>IFERROR(VLOOKUP($A29,'All Running Order working doc'!$A$4:$CO$60,N$100,FALSE),"-")</f>
        <v>-</v>
      </c>
      <c r="O29" s="12" t="str">
        <f>IFERROR(VLOOKUP($A29,'All Running Order working doc'!$A$4:$CO$60,O$100,FALSE),"-")</f>
        <v>-</v>
      </c>
      <c r="P29" s="12" t="str">
        <f>IFERROR(VLOOKUP($A29,'All Running Order working doc'!$A$4:$CO$60,P$100,FALSE),"-")</f>
        <v>-</v>
      </c>
      <c r="Q29" s="12" t="str">
        <f>IFERROR(VLOOKUP($A29,'All Running Order working doc'!$A$4:$CO$60,Q$100,FALSE),"-")</f>
        <v>-</v>
      </c>
      <c r="R29" s="12" t="str">
        <f>IFERROR(VLOOKUP($A29,'All Running Order working doc'!$A$4:$CO$60,R$100,FALSE),"-")</f>
        <v>-</v>
      </c>
      <c r="S29" s="12" t="str">
        <f>IFERROR(VLOOKUP($A29,'All Running Order working doc'!$A$4:$CO$60,S$100,FALSE),"-")</f>
        <v>-</v>
      </c>
      <c r="T29" s="12" t="str">
        <f>IFERROR(VLOOKUP($A29,'All Running Order working doc'!$A$4:$CO$60,T$100,FALSE),"-")</f>
        <v>-</v>
      </c>
      <c r="U29" s="12" t="str">
        <f>IFERROR(VLOOKUP($A29,'All Running Order working doc'!$A$4:$CO$60,U$100,FALSE),"-")</f>
        <v>-</v>
      </c>
      <c r="V29" s="12" t="str">
        <f>IFERROR(VLOOKUP($A29,'All Running Order working doc'!$A$4:$CO$60,V$100,FALSE),"-")</f>
        <v>-</v>
      </c>
      <c r="W29" s="12" t="str">
        <f>IFERROR(VLOOKUP($A29,'All Running Order working doc'!$A$4:$CO$60,W$100,FALSE),"-")</f>
        <v>-</v>
      </c>
      <c r="X29" s="12" t="str">
        <f>IFERROR(VLOOKUP($A29,'All Running Order working doc'!$A$4:$CO$60,X$100,FALSE),"-")</f>
        <v>-</v>
      </c>
      <c r="Y29" s="12" t="str">
        <f>IFERROR(VLOOKUP($A29,'All Running Order working doc'!$A$4:$CO$60,Y$100,FALSE),"-")</f>
        <v>-</v>
      </c>
      <c r="Z29" s="12" t="str">
        <f>IFERROR(VLOOKUP($A29,'All Running Order working doc'!$A$4:$CO$60,Z$100,FALSE),"-")</f>
        <v>-</v>
      </c>
      <c r="AA29" s="12" t="str">
        <f>IFERROR(VLOOKUP($A29,'All Running Order working doc'!$A$4:$CO$60,AA$100,FALSE),"-")</f>
        <v>-</v>
      </c>
      <c r="AB29" s="12" t="str">
        <f>IFERROR(VLOOKUP($A29,'All Running Order working doc'!$A$4:$CO$60,AB$100,FALSE),"-")</f>
        <v>-</v>
      </c>
      <c r="AC29" s="12" t="str">
        <f>IFERROR(VLOOKUP($A29,'All Running Order working doc'!$A$4:$CO$60,AC$100,FALSE),"-")</f>
        <v>-</v>
      </c>
      <c r="AD29" s="12" t="str">
        <f>IFERROR(VLOOKUP($A29,'All Running Order working doc'!$A$4:$CO$60,AD$100,FALSE),"-")</f>
        <v>-</v>
      </c>
      <c r="AE29" s="12" t="str">
        <f>IFERROR(VLOOKUP($A29,'All Running Order working doc'!$A$4:$CO$60,AE$100,FALSE),"-")</f>
        <v>-</v>
      </c>
      <c r="AF29" s="12" t="str">
        <f>IFERROR(VLOOKUP($A29,'All Running Order working doc'!$A$4:$CO$60,AF$100,FALSE),"-")</f>
        <v>-</v>
      </c>
      <c r="AG29" s="12" t="str">
        <f>IFERROR(VLOOKUP($A29,'All Running Order working doc'!$A$4:$CO$60,AG$100,FALSE),"-")</f>
        <v>-</v>
      </c>
      <c r="AH29" s="12" t="str">
        <f>IFERROR(VLOOKUP($A29,'All Running Order working doc'!$A$4:$CO$60,AH$100,FALSE),"-")</f>
        <v>-</v>
      </c>
      <c r="AI29" s="12" t="str">
        <f>IFERROR(VLOOKUP($A29,'All Running Order working doc'!$A$4:$CO$60,AI$100,FALSE),"-")</f>
        <v>-</v>
      </c>
      <c r="AJ29" s="12" t="str">
        <f>IFERROR(VLOOKUP($A29,'All Running Order working doc'!$A$4:$CO$60,AJ$100,FALSE),"-")</f>
        <v>-</v>
      </c>
      <c r="AK29" s="12" t="str">
        <f>IFERROR(VLOOKUP($A29,'All Running Order working doc'!$A$4:$CO$60,AK$100,FALSE),"-")</f>
        <v>-</v>
      </c>
      <c r="AL29" s="12" t="str">
        <f>IFERROR(VLOOKUP($A29,'All Running Order working doc'!$A$4:$CO$60,AL$100,FALSE),"-")</f>
        <v>-</v>
      </c>
      <c r="AM29" s="12" t="str">
        <f>IFERROR(VLOOKUP($A29,'All Running Order working doc'!$A$4:$CO$60,AM$100,FALSE),"-")</f>
        <v>-</v>
      </c>
      <c r="AN29" s="12" t="str">
        <f>IFERROR(VLOOKUP($A29,'All Running Order working doc'!$A$4:$CO$60,AN$100,FALSE),"-")</f>
        <v>-</v>
      </c>
      <c r="AO29" s="12" t="str">
        <f>IFERROR(VLOOKUP($A29,'All Running Order working doc'!$A$4:$CO$60,AO$100,FALSE),"-")</f>
        <v>-</v>
      </c>
      <c r="AP29" s="12" t="str">
        <f>IFERROR(VLOOKUP($A29,'All Running Order working doc'!$A$4:$CO$60,AP$100,FALSE),"-")</f>
        <v>-</v>
      </c>
      <c r="AQ29" s="12" t="str">
        <f>IFERROR(VLOOKUP($A29,'All Running Order working doc'!$A$4:$CO$60,AQ$100,FALSE),"-")</f>
        <v>-</v>
      </c>
      <c r="AR29" s="12" t="str">
        <f>IFERROR(VLOOKUP($A29,'All Running Order working doc'!$A$4:$CO$60,AR$100,FALSE),"-")</f>
        <v>-</v>
      </c>
      <c r="AS29" s="12" t="str">
        <f>IFERROR(VLOOKUP($A29,'All Running Order working doc'!$A$4:$CO$60,AS$100,FALSE),"-")</f>
        <v>-</v>
      </c>
      <c r="AT29" s="12" t="str">
        <f>IFERROR(VLOOKUP($A29,'All Running Order working doc'!$A$4:$CO$60,AT$100,FALSE),"-")</f>
        <v>-</v>
      </c>
      <c r="AU29" s="12" t="str">
        <f>IFERROR(VLOOKUP($A29,'All Running Order working doc'!$A$4:$CO$60,AU$100,FALSE),"-")</f>
        <v>-</v>
      </c>
      <c r="AV29" s="12" t="str">
        <f>IFERROR(VLOOKUP($A29,'All Running Order working doc'!$A$4:$CO$60,AV$100,FALSE),"-")</f>
        <v>-</v>
      </c>
      <c r="AW29" s="12" t="str">
        <f>IFERROR(VLOOKUP($A29,'All Running Order working doc'!$A$4:$CO$60,AW$100,FALSE),"-")</f>
        <v>-</v>
      </c>
      <c r="AX29" s="12" t="str">
        <f>IFERROR(VLOOKUP($A29,'All Running Order working doc'!$A$4:$CO$60,AX$100,FALSE),"-")</f>
        <v>-</v>
      </c>
      <c r="AY29" s="12" t="str">
        <f>IFERROR(VLOOKUP($A29,'All Running Order working doc'!$A$4:$CO$60,AY$100,FALSE),"-")</f>
        <v>-</v>
      </c>
      <c r="AZ29" s="12" t="str">
        <f>IFERROR(VLOOKUP($A29,'All Running Order working doc'!$A$4:$CO$60,AZ$100,FALSE),"-")</f>
        <v>-</v>
      </c>
      <c r="BA29" s="12" t="str">
        <f>IFERROR(VLOOKUP($A29,'All Running Order working doc'!$A$4:$CO$60,BA$100,FALSE),"-")</f>
        <v>-</v>
      </c>
      <c r="BB29" s="12" t="str">
        <f>IFERROR(VLOOKUP($A29,'All Running Order working doc'!$A$4:$CO$60,BB$100,FALSE),"-")</f>
        <v>-</v>
      </c>
      <c r="BC29" s="12" t="str">
        <f>IFERROR(VLOOKUP($A29,'All Running Order working doc'!$A$4:$CO$60,BC$100,FALSE),"-")</f>
        <v>-</v>
      </c>
      <c r="BD29" s="12" t="str">
        <f>IFERROR(VLOOKUP($A29,'All Running Order working doc'!$A$4:$CO$60,BD$100,FALSE),"-")</f>
        <v>-</v>
      </c>
      <c r="BE29" s="12" t="str">
        <f>IFERROR(VLOOKUP($A29,'All Running Order working doc'!$A$4:$CO$60,BE$100,FALSE),"-")</f>
        <v>-</v>
      </c>
      <c r="BF29" s="12" t="str">
        <f>IFERROR(VLOOKUP($A29,'All Running Order working doc'!$A$4:$CO$60,BF$100,FALSE),"-")</f>
        <v>-</v>
      </c>
      <c r="BG29" s="12" t="str">
        <f>IFERROR(VLOOKUP($A29,'All Running Order working doc'!$A$4:$CO$60,BG$100,FALSE),"-")</f>
        <v>-</v>
      </c>
      <c r="BH29" s="12" t="str">
        <f>IFERROR(VLOOKUP($A29,'All Running Order working doc'!$A$4:$CO$60,BH$100,FALSE),"-")</f>
        <v>-</v>
      </c>
      <c r="BI29" s="12" t="str">
        <f>IFERROR(VLOOKUP($A29,'All Running Order working doc'!$A$4:$CO$60,BI$100,FALSE),"-")</f>
        <v>-</v>
      </c>
      <c r="BJ29" s="12" t="str">
        <f>IFERROR(VLOOKUP($A29,'All Running Order working doc'!$A$4:$CO$60,BJ$100,FALSE),"-")</f>
        <v>-</v>
      </c>
      <c r="BK29" s="12" t="str">
        <f>IFERROR(VLOOKUP($A29,'All Running Order working doc'!$A$4:$CO$60,BK$100,FALSE),"-")</f>
        <v>-</v>
      </c>
      <c r="BL29" s="12" t="str">
        <f>IFERROR(VLOOKUP($A29,'All Running Order working doc'!$A$4:$CO$60,BL$100,FALSE),"-")</f>
        <v>-</v>
      </c>
      <c r="BM29" s="12" t="str">
        <f>IFERROR(VLOOKUP($A29,'All Running Order working doc'!$A$4:$CO$60,BM$100,FALSE),"-")</f>
        <v>-</v>
      </c>
      <c r="BN29" s="12" t="str">
        <f>IFERROR(VLOOKUP($A29,'All Running Order working doc'!$A$4:$CO$60,BN$100,FALSE),"-")</f>
        <v>-</v>
      </c>
      <c r="BO29" s="12" t="str">
        <f>IFERROR(VLOOKUP($A29,'All Running Order working doc'!$A$4:$CO$60,BO$100,FALSE),"-")</f>
        <v>-</v>
      </c>
      <c r="BP29" s="12" t="str">
        <f>IFERROR(VLOOKUP($A29,'All Running Order working doc'!$A$4:$CO$60,BP$100,FALSE),"-")</f>
        <v>-</v>
      </c>
      <c r="BQ29" s="12" t="str">
        <f>IFERROR(VLOOKUP($A29,'All Running Order working doc'!$A$4:$CO$60,BQ$100,FALSE),"-")</f>
        <v>-</v>
      </c>
      <c r="BR29" s="12" t="str">
        <f>IFERROR(VLOOKUP($A29,'All Running Order working doc'!$A$4:$CO$60,BR$100,FALSE),"-")</f>
        <v>-</v>
      </c>
      <c r="BS29" s="12" t="str">
        <f>IFERROR(VLOOKUP($A29,'All Running Order working doc'!$A$4:$CO$60,BS$100,FALSE),"-")</f>
        <v>-</v>
      </c>
      <c r="BT29" s="12" t="str">
        <f>IFERROR(VLOOKUP($A29,'All Running Order working doc'!$A$4:$CO$60,BT$100,FALSE),"-")</f>
        <v>-</v>
      </c>
      <c r="BU29" s="12" t="str">
        <f>IFERROR(VLOOKUP($A29,'All Running Order working doc'!$A$4:$CO$60,BU$100,FALSE),"-")</f>
        <v>-</v>
      </c>
      <c r="BV29" s="12" t="str">
        <f>IFERROR(VLOOKUP($A29,'All Running Order working doc'!$A$4:$CO$60,BV$100,FALSE),"-")</f>
        <v>-</v>
      </c>
      <c r="BW29" s="12" t="str">
        <f>IFERROR(VLOOKUP($A29,'All Running Order working doc'!$A$4:$CO$60,BW$100,FALSE),"-")</f>
        <v>-</v>
      </c>
      <c r="BX29" s="12" t="str">
        <f>IFERROR(VLOOKUP($A29,'All Running Order working doc'!$A$4:$CO$60,BX$100,FALSE),"-")</f>
        <v>-</v>
      </c>
      <c r="BY29" s="12" t="str">
        <f>IFERROR(VLOOKUP($A29,'All Running Order working doc'!$A$4:$CO$60,BY$100,FALSE),"-")</f>
        <v>-</v>
      </c>
      <c r="BZ29" s="12" t="str">
        <f>IFERROR(VLOOKUP($A29,'All Running Order working doc'!$A$4:$CO$60,BZ$100,FALSE),"-")</f>
        <v>-</v>
      </c>
      <c r="CA29" s="12" t="str">
        <f>IFERROR(VLOOKUP($A29,'All Running Order working doc'!$A$4:$CO$60,CA$100,FALSE),"-")</f>
        <v>-</v>
      </c>
      <c r="CB29" s="12" t="str">
        <f>IFERROR(VLOOKUP($A29,'All Running Order working doc'!$A$4:$CO$60,CB$100,FALSE),"-")</f>
        <v>-</v>
      </c>
      <c r="CC29" s="12" t="str">
        <f>IFERROR(VLOOKUP($A29,'All Running Order working doc'!$A$4:$CO$60,CC$100,FALSE),"-")</f>
        <v>-</v>
      </c>
      <c r="CD29" s="12" t="str">
        <f>IFERROR(VLOOKUP($A29,'All Running Order working doc'!$A$4:$CO$60,CD$100,FALSE),"-")</f>
        <v>-</v>
      </c>
      <c r="CE29" s="12" t="str">
        <f>IFERROR(VLOOKUP($A29,'All Running Order working doc'!$A$4:$CO$60,CE$100,FALSE),"-")</f>
        <v>-</v>
      </c>
      <c r="CF29" s="12" t="str">
        <f>IFERROR(VLOOKUP($A29,'All Running Order working doc'!$A$4:$CO$60,CF$100,FALSE),"-")</f>
        <v>-</v>
      </c>
      <c r="CG29" s="12" t="str">
        <f>IFERROR(VLOOKUP($A29,'All Running Order working doc'!$A$4:$CO$60,CG$100,FALSE),"-")</f>
        <v>-</v>
      </c>
      <c r="CH29" s="12" t="str">
        <f>IFERROR(VLOOKUP($A29,'All Running Order working doc'!$A$4:$CO$60,CH$100,FALSE),"-")</f>
        <v>-</v>
      </c>
      <c r="CI29" s="12" t="str">
        <f>IFERROR(VLOOKUP($A29,'All Running Order working doc'!$A$4:$CO$60,CI$100,FALSE),"-")</f>
        <v>-</v>
      </c>
      <c r="CJ29" s="12" t="str">
        <f>IFERROR(VLOOKUP($A29,'All Running Order working doc'!$A$4:$CO$60,CJ$100,FALSE),"-")</f>
        <v>-</v>
      </c>
      <c r="CK29" s="12" t="str">
        <f>IFERROR(VLOOKUP($A29,'All Running Order working doc'!$A$4:$CO$60,CK$100,FALSE),"-")</f>
        <v>-</v>
      </c>
      <c r="CL29" s="12" t="str">
        <f>IFERROR(VLOOKUP($A29,'All Running Order working doc'!$A$4:$CO$60,CL$100,FALSE),"-")</f>
        <v>-</v>
      </c>
      <c r="CM29" s="12" t="str">
        <f>IFERROR(VLOOKUP($A29,'All Running Order working doc'!$A$4:$CO$60,CM$100,FALSE),"-")</f>
        <v>-</v>
      </c>
      <c r="CN29" s="12" t="str">
        <f>IFERROR(VLOOKUP($A29,'All Running Order working doc'!$A$4:$CO$60,CN$100,FALSE),"-")</f>
        <v>-</v>
      </c>
      <c r="CQ29" s="3">
        <v>26</v>
      </c>
    </row>
    <row r="30" spans="1:95" x14ac:dyDescent="0.3">
      <c r="A30" s="3" t="str">
        <f>CONCATENATE(Constants!$B$4,CQ30,)</f>
        <v>Blue IRS27</v>
      </c>
      <c r="B30" s="12" t="str">
        <f>IFERROR(VLOOKUP($A30,'All Running Order working doc'!$A$4:$CO$60,B$100,FALSE),"-")</f>
        <v>-</v>
      </c>
      <c r="C30" s="12" t="str">
        <f>IFERROR(VLOOKUP($A30,'All Running Order working doc'!$A$4:$CO$60,C$100,FALSE),"-")</f>
        <v>-</v>
      </c>
      <c r="D30" s="12" t="str">
        <f>IFERROR(VLOOKUP($A30,'All Running Order working doc'!$A$4:$CO$60,D$100,FALSE),"-")</f>
        <v>-</v>
      </c>
      <c r="E30" s="12" t="str">
        <f>IFERROR(VLOOKUP($A30,'All Running Order working doc'!$A$4:$CO$60,E$100,FALSE),"-")</f>
        <v>-</v>
      </c>
      <c r="F30" s="12" t="str">
        <f>IFERROR(VLOOKUP($A30,'All Running Order working doc'!$A$4:$CO$60,F$100,FALSE),"-")</f>
        <v>-</v>
      </c>
      <c r="G30" s="12" t="str">
        <f>IFERROR(VLOOKUP($A30,'All Running Order working doc'!$A$4:$CO$60,G$100,FALSE),"-")</f>
        <v>-</v>
      </c>
      <c r="H30" s="12" t="str">
        <f>IFERROR(VLOOKUP($A30,'All Running Order working doc'!$A$4:$CO$60,H$100,FALSE),"-")</f>
        <v>-</v>
      </c>
      <c r="I30" s="12" t="str">
        <f>IFERROR(VLOOKUP($A30,'All Running Order working doc'!$A$4:$CO$60,I$100,FALSE),"-")</f>
        <v>-</v>
      </c>
      <c r="J30" s="12" t="str">
        <f>IFERROR(VLOOKUP($A30,'All Running Order working doc'!$A$4:$CO$60,J$100,FALSE),"-")</f>
        <v>-</v>
      </c>
      <c r="K30" s="12" t="str">
        <f>IFERROR(VLOOKUP($A30,'All Running Order working doc'!$A$4:$CO$60,K$100,FALSE),"-")</f>
        <v>-</v>
      </c>
      <c r="L30" s="12" t="str">
        <f>IFERROR(VLOOKUP($A30,'All Running Order working doc'!$A$4:$CO$60,L$100,FALSE),"-")</f>
        <v>-</v>
      </c>
      <c r="M30" s="12" t="str">
        <f>IFERROR(VLOOKUP($A30,'All Running Order working doc'!$A$4:$CO$60,M$100,FALSE),"-")</f>
        <v>-</v>
      </c>
      <c r="N30" s="12" t="str">
        <f>IFERROR(VLOOKUP($A30,'All Running Order working doc'!$A$4:$CO$60,N$100,FALSE),"-")</f>
        <v>-</v>
      </c>
      <c r="O30" s="12" t="str">
        <f>IFERROR(VLOOKUP($A30,'All Running Order working doc'!$A$4:$CO$60,O$100,FALSE),"-")</f>
        <v>-</v>
      </c>
      <c r="P30" s="12" t="str">
        <f>IFERROR(VLOOKUP($A30,'All Running Order working doc'!$A$4:$CO$60,P$100,FALSE),"-")</f>
        <v>-</v>
      </c>
      <c r="Q30" s="12" t="str">
        <f>IFERROR(VLOOKUP($A30,'All Running Order working doc'!$A$4:$CO$60,Q$100,FALSE),"-")</f>
        <v>-</v>
      </c>
      <c r="R30" s="12" t="str">
        <f>IFERROR(VLOOKUP($A30,'All Running Order working doc'!$A$4:$CO$60,R$100,FALSE),"-")</f>
        <v>-</v>
      </c>
      <c r="S30" s="12" t="str">
        <f>IFERROR(VLOOKUP($A30,'All Running Order working doc'!$A$4:$CO$60,S$100,FALSE),"-")</f>
        <v>-</v>
      </c>
      <c r="T30" s="12" t="str">
        <f>IFERROR(VLOOKUP($A30,'All Running Order working doc'!$A$4:$CO$60,T$100,FALSE),"-")</f>
        <v>-</v>
      </c>
      <c r="U30" s="12" t="str">
        <f>IFERROR(VLOOKUP($A30,'All Running Order working doc'!$A$4:$CO$60,U$100,FALSE),"-")</f>
        <v>-</v>
      </c>
      <c r="V30" s="12" t="str">
        <f>IFERROR(VLOOKUP($A30,'All Running Order working doc'!$A$4:$CO$60,V$100,FALSE),"-")</f>
        <v>-</v>
      </c>
      <c r="W30" s="12" t="str">
        <f>IFERROR(VLOOKUP($A30,'All Running Order working doc'!$A$4:$CO$60,W$100,FALSE),"-")</f>
        <v>-</v>
      </c>
      <c r="X30" s="12" t="str">
        <f>IFERROR(VLOOKUP($A30,'All Running Order working doc'!$A$4:$CO$60,X$100,FALSE),"-")</f>
        <v>-</v>
      </c>
      <c r="Y30" s="12" t="str">
        <f>IFERROR(VLOOKUP($A30,'All Running Order working doc'!$A$4:$CO$60,Y$100,FALSE),"-")</f>
        <v>-</v>
      </c>
      <c r="Z30" s="12" t="str">
        <f>IFERROR(VLOOKUP($A30,'All Running Order working doc'!$A$4:$CO$60,Z$100,FALSE),"-")</f>
        <v>-</v>
      </c>
      <c r="AA30" s="12" t="str">
        <f>IFERROR(VLOOKUP($A30,'All Running Order working doc'!$A$4:$CO$60,AA$100,FALSE),"-")</f>
        <v>-</v>
      </c>
      <c r="AB30" s="12" t="str">
        <f>IFERROR(VLOOKUP($A30,'All Running Order working doc'!$A$4:$CO$60,AB$100,FALSE),"-")</f>
        <v>-</v>
      </c>
      <c r="AC30" s="12" t="str">
        <f>IFERROR(VLOOKUP($A30,'All Running Order working doc'!$A$4:$CO$60,AC$100,FALSE),"-")</f>
        <v>-</v>
      </c>
      <c r="AD30" s="12" t="str">
        <f>IFERROR(VLOOKUP($A30,'All Running Order working doc'!$A$4:$CO$60,AD$100,FALSE),"-")</f>
        <v>-</v>
      </c>
      <c r="AE30" s="12" t="str">
        <f>IFERROR(VLOOKUP($A30,'All Running Order working doc'!$A$4:$CO$60,AE$100,FALSE),"-")</f>
        <v>-</v>
      </c>
      <c r="AF30" s="12" t="str">
        <f>IFERROR(VLOOKUP($A30,'All Running Order working doc'!$A$4:$CO$60,AF$100,FALSE),"-")</f>
        <v>-</v>
      </c>
      <c r="AG30" s="12" t="str">
        <f>IFERROR(VLOOKUP($A30,'All Running Order working doc'!$A$4:$CO$60,AG$100,FALSE),"-")</f>
        <v>-</v>
      </c>
      <c r="AH30" s="12" t="str">
        <f>IFERROR(VLOOKUP($A30,'All Running Order working doc'!$A$4:$CO$60,AH$100,FALSE),"-")</f>
        <v>-</v>
      </c>
      <c r="AI30" s="12" t="str">
        <f>IFERROR(VLOOKUP($A30,'All Running Order working doc'!$A$4:$CO$60,AI$100,FALSE),"-")</f>
        <v>-</v>
      </c>
      <c r="AJ30" s="12" t="str">
        <f>IFERROR(VLOOKUP($A30,'All Running Order working doc'!$A$4:$CO$60,AJ$100,FALSE),"-")</f>
        <v>-</v>
      </c>
      <c r="AK30" s="12" t="str">
        <f>IFERROR(VLOOKUP($A30,'All Running Order working doc'!$A$4:$CO$60,AK$100,FALSE),"-")</f>
        <v>-</v>
      </c>
      <c r="AL30" s="12" t="str">
        <f>IFERROR(VLOOKUP($A30,'All Running Order working doc'!$A$4:$CO$60,AL$100,FALSE),"-")</f>
        <v>-</v>
      </c>
      <c r="AM30" s="12" t="str">
        <f>IFERROR(VLOOKUP($A30,'All Running Order working doc'!$A$4:$CO$60,AM$100,FALSE),"-")</f>
        <v>-</v>
      </c>
      <c r="AN30" s="12" t="str">
        <f>IFERROR(VLOOKUP($A30,'All Running Order working doc'!$A$4:$CO$60,AN$100,FALSE),"-")</f>
        <v>-</v>
      </c>
      <c r="AO30" s="12" t="str">
        <f>IFERROR(VLOOKUP($A30,'All Running Order working doc'!$A$4:$CO$60,AO$100,FALSE),"-")</f>
        <v>-</v>
      </c>
      <c r="AP30" s="12" t="str">
        <f>IFERROR(VLOOKUP($A30,'All Running Order working doc'!$A$4:$CO$60,AP$100,FALSE),"-")</f>
        <v>-</v>
      </c>
      <c r="AQ30" s="12" t="str">
        <f>IFERROR(VLOOKUP($A30,'All Running Order working doc'!$A$4:$CO$60,AQ$100,FALSE),"-")</f>
        <v>-</v>
      </c>
      <c r="AR30" s="12" t="str">
        <f>IFERROR(VLOOKUP($A30,'All Running Order working doc'!$A$4:$CO$60,AR$100,FALSE),"-")</f>
        <v>-</v>
      </c>
      <c r="AS30" s="12" t="str">
        <f>IFERROR(VLOOKUP($A30,'All Running Order working doc'!$A$4:$CO$60,AS$100,FALSE),"-")</f>
        <v>-</v>
      </c>
      <c r="AT30" s="12" t="str">
        <f>IFERROR(VLOOKUP($A30,'All Running Order working doc'!$A$4:$CO$60,AT$100,FALSE),"-")</f>
        <v>-</v>
      </c>
      <c r="AU30" s="12" t="str">
        <f>IFERROR(VLOOKUP($A30,'All Running Order working doc'!$A$4:$CO$60,AU$100,FALSE),"-")</f>
        <v>-</v>
      </c>
      <c r="AV30" s="12" t="str">
        <f>IFERROR(VLOOKUP($A30,'All Running Order working doc'!$A$4:$CO$60,AV$100,FALSE),"-")</f>
        <v>-</v>
      </c>
      <c r="AW30" s="12" t="str">
        <f>IFERROR(VLOOKUP($A30,'All Running Order working doc'!$A$4:$CO$60,AW$100,FALSE),"-")</f>
        <v>-</v>
      </c>
      <c r="AX30" s="12" t="str">
        <f>IFERROR(VLOOKUP($A30,'All Running Order working doc'!$A$4:$CO$60,AX$100,FALSE),"-")</f>
        <v>-</v>
      </c>
      <c r="AY30" s="12" t="str">
        <f>IFERROR(VLOOKUP($A30,'All Running Order working doc'!$A$4:$CO$60,AY$100,FALSE),"-")</f>
        <v>-</v>
      </c>
      <c r="AZ30" s="12" t="str">
        <f>IFERROR(VLOOKUP($A30,'All Running Order working doc'!$A$4:$CO$60,AZ$100,FALSE),"-")</f>
        <v>-</v>
      </c>
      <c r="BA30" s="12" t="str">
        <f>IFERROR(VLOOKUP($A30,'All Running Order working doc'!$A$4:$CO$60,BA$100,FALSE),"-")</f>
        <v>-</v>
      </c>
      <c r="BB30" s="12" t="str">
        <f>IFERROR(VLOOKUP($A30,'All Running Order working doc'!$A$4:$CO$60,BB$100,FALSE),"-")</f>
        <v>-</v>
      </c>
      <c r="BC30" s="12" t="str">
        <f>IFERROR(VLOOKUP($A30,'All Running Order working doc'!$A$4:$CO$60,BC$100,FALSE),"-")</f>
        <v>-</v>
      </c>
      <c r="BD30" s="12" t="str">
        <f>IFERROR(VLOOKUP($A30,'All Running Order working doc'!$A$4:$CO$60,BD$100,FALSE),"-")</f>
        <v>-</v>
      </c>
      <c r="BE30" s="12" t="str">
        <f>IFERROR(VLOOKUP($A30,'All Running Order working doc'!$A$4:$CO$60,BE$100,FALSE),"-")</f>
        <v>-</v>
      </c>
      <c r="BF30" s="12" t="str">
        <f>IFERROR(VLOOKUP($A30,'All Running Order working doc'!$A$4:$CO$60,BF$100,FALSE),"-")</f>
        <v>-</v>
      </c>
      <c r="BG30" s="12" t="str">
        <f>IFERROR(VLOOKUP($A30,'All Running Order working doc'!$A$4:$CO$60,BG$100,FALSE),"-")</f>
        <v>-</v>
      </c>
      <c r="BH30" s="12" t="str">
        <f>IFERROR(VLOOKUP($A30,'All Running Order working doc'!$A$4:$CO$60,BH$100,FALSE),"-")</f>
        <v>-</v>
      </c>
      <c r="BI30" s="12" t="str">
        <f>IFERROR(VLOOKUP($A30,'All Running Order working doc'!$A$4:$CO$60,BI$100,FALSE),"-")</f>
        <v>-</v>
      </c>
      <c r="BJ30" s="12" t="str">
        <f>IFERROR(VLOOKUP($A30,'All Running Order working doc'!$A$4:$CO$60,BJ$100,FALSE),"-")</f>
        <v>-</v>
      </c>
      <c r="BK30" s="12" t="str">
        <f>IFERROR(VLOOKUP($A30,'All Running Order working doc'!$A$4:$CO$60,BK$100,FALSE),"-")</f>
        <v>-</v>
      </c>
      <c r="BL30" s="12" t="str">
        <f>IFERROR(VLOOKUP($A30,'All Running Order working doc'!$A$4:$CO$60,BL$100,FALSE),"-")</f>
        <v>-</v>
      </c>
      <c r="BM30" s="12" t="str">
        <f>IFERROR(VLOOKUP($A30,'All Running Order working doc'!$A$4:$CO$60,BM$100,FALSE),"-")</f>
        <v>-</v>
      </c>
      <c r="BN30" s="12" t="str">
        <f>IFERROR(VLOOKUP($A30,'All Running Order working doc'!$A$4:$CO$60,BN$100,FALSE),"-")</f>
        <v>-</v>
      </c>
      <c r="BO30" s="12" t="str">
        <f>IFERROR(VLOOKUP($A30,'All Running Order working doc'!$A$4:$CO$60,BO$100,FALSE),"-")</f>
        <v>-</v>
      </c>
      <c r="BP30" s="12" t="str">
        <f>IFERROR(VLOOKUP($A30,'All Running Order working doc'!$A$4:$CO$60,BP$100,FALSE),"-")</f>
        <v>-</v>
      </c>
      <c r="BQ30" s="12" t="str">
        <f>IFERROR(VLOOKUP($A30,'All Running Order working doc'!$A$4:$CO$60,BQ$100,FALSE),"-")</f>
        <v>-</v>
      </c>
      <c r="BR30" s="12" t="str">
        <f>IFERROR(VLOOKUP($A30,'All Running Order working doc'!$A$4:$CO$60,BR$100,FALSE),"-")</f>
        <v>-</v>
      </c>
      <c r="BS30" s="12" t="str">
        <f>IFERROR(VLOOKUP($A30,'All Running Order working doc'!$A$4:$CO$60,BS$100,FALSE),"-")</f>
        <v>-</v>
      </c>
      <c r="BT30" s="12" t="str">
        <f>IFERROR(VLOOKUP($A30,'All Running Order working doc'!$A$4:$CO$60,BT$100,FALSE),"-")</f>
        <v>-</v>
      </c>
      <c r="BU30" s="12" t="str">
        <f>IFERROR(VLOOKUP($A30,'All Running Order working doc'!$A$4:$CO$60,BU$100,FALSE),"-")</f>
        <v>-</v>
      </c>
      <c r="BV30" s="12" t="str">
        <f>IFERROR(VLOOKUP($A30,'All Running Order working doc'!$A$4:$CO$60,BV$100,FALSE),"-")</f>
        <v>-</v>
      </c>
      <c r="BW30" s="12" t="str">
        <f>IFERROR(VLOOKUP($A30,'All Running Order working doc'!$A$4:$CO$60,BW$100,FALSE),"-")</f>
        <v>-</v>
      </c>
      <c r="BX30" s="12" t="str">
        <f>IFERROR(VLOOKUP($A30,'All Running Order working doc'!$A$4:$CO$60,BX$100,FALSE),"-")</f>
        <v>-</v>
      </c>
      <c r="BY30" s="12" t="str">
        <f>IFERROR(VLOOKUP($A30,'All Running Order working doc'!$A$4:$CO$60,BY$100,FALSE),"-")</f>
        <v>-</v>
      </c>
      <c r="BZ30" s="12" t="str">
        <f>IFERROR(VLOOKUP($A30,'All Running Order working doc'!$A$4:$CO$60,BZ$100,FALSE),"-")</f>
        <v>-</v>
      </c>
      <c r="CA30" s="12" t="str">
        <f>IFERROR(VLOOKUP($A30,'All Running Order working doc'!$A$4:$CO$60,CA$100,FALSE),"-")</f>
        <v>-</v>
      </c>
      <c r="CB30" s="12" t="str">
        <f>IFERROR(VLOOKUP($A30,'All Running Order working doc'!$A$4:$CO$60,CB$100,FALSE),"-")</f>
        <v>-</v>
      </c>
      <c r="CC30" s="12" t="str">
        <f>IFERROR(VLOOKUP($A30,'All Running Order working doc'!$A$4:$CO$60,CC$100,FALSE),"-")</f>
        <v>-</v>
      </c>
      <c r="CD30" s="12" t="str">
        <f>IFERROR(VLOOKUP($A30,'All Running Order working doc'!$A$4:$CO$60,CD$100,FALSE),"-")</f>
        <v>-</v>
      </c>
      <c r="CE30" s="12" t="str">
        <f>IFERROR(VLOOKUP($A30,'All Running Order working doc'!$A$4:$CO$60,CE$100,FALSE),"-")</f>
        <v>-</v>
      </c>
      <c r="CF30" s="12" t="str">
        <f>IFERROR(VLOOKUP($A30,'All Running Order working doc'!$A$4:$CO$60,CF$100,FALSE),"-")</f>
        <v>-</v>
      </c>
      <c r="CG30" s="12" t="str">
        <f>IFERROR(VLOOKUP($A30,'All Running Order working doc'!$A$4:$CO$60,CG$100,FALSE),"-")</f>
        <v>-</v>
      </c>
      <c r="CH30" s="12" t="str">
        <f>IFERROR(VLOOKUP($A30,'All Running Order working doc'!$A$4:$CO$60,CH$100,FALSE),"-")</f>
        <v>-</v>
      </c>
      <c r="CI30" s="12" t="str">
        <f>IFERROR(VLOOKUP($A30,'All Running Order working doc'!$A$4:$CO$60,CI$100,FALSE),"-")</f>
        <v>-</v>
      </c>
      <c r="CJ30" s="12" t="str">
        <f>IFERROR(VLOOKUP($A30,'All Running Order working doc'!$A$4:$CO$60,CJ$100,FALSE),"-")</f>
        <v>-</v>
      </c>
      <c r="CK30" s="12" t="str">
        <f>IFERROR(VLOOKUP($A30,'All Running Order working doc'!$A$4:$CO$60,CK$100,FALSE),"-")</f>
        <v>-</v>
      </c>
      <c r="CL30" s="12" t="str">
        <f>IFERROR(VLOOKUP($A30,'All Running Order working doc'!$A$4:$CO$60,CL$100,FALSE),"-")</f>
        <v>-</v>
      </c>
      <c r="CM30" s="12" t="str">
        <f>IFERROR(VLOOKUP($A30,'All Running Order working doc'!$A$4:$CO$60,CM$100,FALSE),"-")</f>
        <v>-</v>
      </c>
      <c r="CN30" s="12" t="str">
        <f>IFERROR(VLOOKUP($A30,'All Running Order working doc'!$A$4:$CO$60,CN$100,FALSE),"-")</f>
        <v>-</v>
      </c>
      <c r="CQ30" s="3">
        <v>27</v>
      </c>
    </row>
    <row r="31" spans="1:95" x14ac:dyDescent="0.3">
      <c r="A31" s="3" t="str">
        <f>CONCATENATE(Constants!$B$4,CQ31,)</f>
        <v>Blue IRS28</v>
      </c>
      <c r="B31" s="12" t="str">
        <f>IFERROR(VLOOKUP($A31,'All Running Order working doc'!$A$4:$CO$60,B$100,FALSE),"-")</f>
        <v>-</v>
      </c>
      <c r="C31" s="12" t="str">
        <f>IFERROR(VLOOKUP($A31,'All Running Order working doc'!$A$4:$CO$60,C$100,FALSE),"-")</f>
        <v>-</v>
      </c>
      <c r="D31" s="12" t="str">
        <f>IFERROR(VLOOKUP($A31,'All Running Order working doc'!$A$4:$CO$60,D$100,FALSE),"-")</f>
        <v>-</v>
      </c>
      <c r="E31" s="12" t="str">
        <f>IFERROR(VLOOKUP($A31,'All Running Order working doc'!$A$4:$CO$60,E$100,FALSE),"-")</f>
        <v>-</v>
      </c>
      <c r="F31" s="12" t="str">
        <f>IFERROR(VLOOKUP($A31,'All Running Order working doc'!$A$4:$CO$60,F$100,FALSE),"-")</f>
        <v>-</v>
      </c>
      <c r="G31" s="12" t="str">
        <f>IFERROR(VLOOKUP($A31,'All Running Order working doc'!$A$4:$CO$60,G$100,FALSE),"-")</f>
        <v>-</v>
      </c>
      <c r="H31" s="12" t="str">
        <f>IFERROR(VLOOKUP($A31,'All Running Order working doc'!$A$4:$CO$60,H$100,FALSE),"-")</f>
        <v>-</v>
      </c>
      <c r="I31" s="12" t="str">
        <f>IFERROR(VLOOKUP($A31,'All Running Order working doc'!$A$4:$CO$60,I$100,FALSE),"-")</f>
        <v>-</v>
      </c>
      <c r="J31" s="12" t="str">
        <f>IFERROR(VLOOKUP($A31,'All Running Order working doc'!$A$4:$CO$60,J$100,FALSE),"-")</f>
        <v>-</v>
      </c>
      <c r="K31" s="12" t="str">
        <f>IFERROR(VLOOKUP($A31,'All Running Order working doc'!$A$4:$CO$60,K$100,FALSE),"-")</f>
        <v>-</v>
      </c>
      <c r="L31" s="12" t="str">
        <f>IFERROR(VLOOKUP($A31,'All Running Order working doc'!$A$4:$CO$60,L$100,FALSE),"-")</f>
        <v>-</v>
      </c>
      <c r="M31" s="12" t="str">
        <f>IFERROR(VLOOKUP($A31,'All Running Order working doc'!$A$4:$CO$60,M$100,FALSE),"-")</f>
        <v>-</v>
      </c>
      <c r="N31" s="12" t="str">
        <f>IFERROR(VLOOKUP($A31,'All Running Order working doc'!$A$4:$CO$60,N$100,FALSE),"-")</f>
        <v>-</v>
      </c>
      <c r="O31" s="12" t="str">
        <f>IFERROR(VLOOKUP($A31,'All Running Order working doc'!$A$4:$CO$60,O$100,FALSE),"-")</f>
        <v>-</v>
      </c>
      <c r="P31" s="12" t="str">
        <f>IFERROR(VLOOKUP($A31,'All Running Order working doc'!$A$4:$CO$60,P$100,FALSE),"-")</f>
        <v>-</v>
      </c>
      <c r="Q31" s="12" t="str">
        <f>IFERROR(VLOOKUP($A31,'All Running Order working doc'!$A$4:$CO$60,Q$100,FALSE),"-")</f>
        <v>-</v>
      </c>
      <c r="R31" s="12" t="str">
        <f>IFERROR(VLOOKUP($A31,'All Running Order working doc'!$A$4:$CO$60,R$100,FALSE),"-")</f>
        <v>-</v>
      </c>
      <c r="S31" s="12" t="str">
        <f>IFERROR(VLOOKUP($A31,'All Running Order working doc'!$A$4:$CO$60,S$100,FALSE),"-")</f>
        <v>-</v>
      </c>
      <c r="T31" s="12" t="str">
        <f>IFERROR(VLOOKUP($A31,'All Running Order working doc'!$A$4:$CO$60,T$100,FALSE),"-")</f>
        <v>-</v>
      </c>
      <c r="U31" s="12" t="str">
        <f>IFERROR(VLOOKUP($A31,'All Running Order working doc'!$A$4:$CO$60,U$100,FALSE),"-")</f>
        <v>-</v>
      </c>
      <c r="V31" s="12" t="str">
        <f>IFERROR(VLOOKUP($A31,'All Running Order working doc'!$A$4:$CO$60,V$100,FALSE),"-")</f>
        <v>-</v>
      </c>
      <c r="W31" s="12" t="str">
        <f>IFERROR(VLOOKUP($A31,'All Running Order working doc'!$A$4:$CO$60,W$100,FALSE),"-")</f>
        <v>-</v>
      </c>
      <c r="X31" s="12" t="str">
        <f>IFERROR(VLOOKUP($A31,'All Running Order working doc'!$A$4:$CO$60,X$100,FALSE),"-")</f>
        <v>-</v>
      </c>
      <c r="Y31" s="12" t="str">
        <f>IFERROR(VLOOKUP($A31,'All Running Order working doc'!$A$4:$CO$60,Y$100,FALSE),"-")</f>
        <v>-</v>
      </c>
      <c r="Z31" s="12" t="str">
        <f>IFERROR(VLOOKUP($A31,'All Running Order working doc'!$A$4:$CO$60,Z$100,FALSE),"-")</f>
        <v>-</v>
      </c>
      <c r="AA31" s="12" t="str">
        <f>IFERROR(VLOOKUP($A31,'All Running Order working doc'!$A$4:$CO$60,AA$100,FALSE),"-")</f>
        <v>-</v>
      </c>
      <c r="AB31" s="12" t="str">
        <f>IFERROR(VLOOKUP($A31,'All Running Order working doc'!$A$4:$CO$60,AB$100,FALSE),"-")</f>
        <v>-</v>
      </c>
      <c r="AC31" s="12" t="str">
        <f>IFERROR(VLOOKUP($A31,'All Running Order working doc'!$A$4:$CO$60,AC$100,FALSE),"-")</f>
        <v>-</v>
      </c>
      <c r="AD31" s="12" t="str">
        <f>IFERROR(VLOOKUP($A31,'All Running Order working doc'!$A$4:$CO$60,AD$100,FALSE),"-")</f>
        <v>-</v>
      </c>
      <c r="AE31" s="12" t="str">
        <f>IFERROR(VLOOKUP($A31,'All Running Order working doc'!$A$4:$CO$60,AE$100,FALSE),"-")</f>
        <v>-</v>
      </c>
      <c r="AF31" s="12" t="str">
        <f>IFERROR(VLOOKUP($A31,'All Running Order working doc'!$A$4:$CO$60,AF$100,FALSE),"-")</f>
        <v>-</v>
      </c>
      <c r="AG31" s="12" t="str">
        <f>IFERROR(VLOOKUP($A31,'All Running Order working doc'!$A$4:$CO$60,AG$100,FALSE),"-")</f>
        <v>-</v>
      </c>
      <c r="AH31" s="12" t="str">
        <f>IFERROR(VLOOKUP($A31,'All Running Order working doc'!$A$4:$CO$60,AH$100,FALSE),"-")</f>
        <v>-</v>
      </c>
      <c r="AI31" s="12" t="str">
        <f>IFERROR(VLOOKUP($A31,'All Running Order working doc'!$A$4:$CO$60,AI$100,FALSE),"-")</f>
        <v>-</v>
      </c>
      <c r="AJ31" s="12" t="str">
        <f>IFERROR(VLOOKUP($A31,'All Running Order working doc'!$A$4:$CO$60,AJ$100,FALSE),"-")</f>
        <v>-</v>
      </c>
      <c r="AK31" s="12" t="str">
        <f>IFERROR(VLOOKUP($A31,'All Running Order working doc'!$A$4:$CO$60,AK$100,FALSE),"-")</f>
        <v>-</v>
      </c>
      <c r="AL31" s="12" t="str">
        <f>IFERROR(VLOOKUP($A31,'All Running Order working doc'!$A$4:$CO$60,AL$100,FALSE),"-")</f>
        <v>-</v>
      </c>
      <c r="AM31" s="12" t="str">
        <f>IFERROR(VLOOKUP($A31,'All Running Order working doc'!$A$4:$CO$60,AM$100,FALSE),"-")</f>
        <v>-</v>
      </c>
      <c r="AN31" s="12" t="str">
        <f>IFERROR(VLOOKUP($A31,'All Running Order working doc'!$A$4:$CO$60,AN$100,FALSE),"-")</f>
        <v>-</v>
      </c>
      <c r="AO31" s="12" t="str">
        <f>IFERROR(VLOOKUP($A31,'All Running Order working doc'!$A$4:$CO$60,AO$100,FALSE),"-")</f>
        <v>-</v>
      </c>
      <c r="AP31" s="12" t="str">
        <f>IFERROR(VLOOKUP($A31,'All Running Order working doc'!$A$4:$CO$60,AP$100,FALSE),"-")</f>
        <v>-</v>
      </c>
      <c r="AQ31" s="12" t="str">
        <f>IFERROR(VLOOKUP($A31,'All Running Order working doc'!$A$4:$CO$60,AQ$100,FALSE),"-")</f>
        <v>-</v>
      </c>
      <c r="AR31" s="12" t="str">
        <f>IFERROR(VLOOKUP($A31,'All Running Order working doc'!$A$4:$CO$60,AR$100,FALSE),"-")</f>
        <v>-</v>
      </c>
      <c r="AS31" s="12" t="str">
        <f>IFERROR(VLOOKUP($A31,'All Running Order working doc'!$A$4:$CO$60,AS$100,FALSE),"-")</f>
        <v>-</v>
      </c>
      <c r="AT31" s="12" t="str">
        <f>IFERROR(VLOOKUP($A31,'All Running Order working doc'!$A$4:$CO$60,AT$100,FALSE),"-")</f>
        <v>-</v>
      </c>
      <c r="AU31" s="12" t="str">
        <f>IFERROR(VLOOKUP($A31,'All Running Order working doc'!$A$4:$CO$60,AU$100,FALSE),"-")</f>
        <v>-</v>
      </c>
      <c r="AV31" s="12" t="str">
        <f>IFERROR(VLOOKUP($A31,'All Running Order working doc'!$A$4:$CO$60,AV$100,FALSE),"-")</f>
        <v>-</v>
      </c>
      <c r="AW31" s="12" t="str">
        <f>IFERROR(VLOOKUP($A31,'All Running Order working doc'!$A$4:$CO$60,AW$100,FALSE),"-")</f>
        <v>-</v>
      </c>
      <c r="AX31" s="12" t="str">
        <f>IFERROR(VLOOKUP($A31,'All Running Order working doc'!$A$4:$CO$60,AX$100,FALSE),"-")</f>
        <v>-</v>
      </c>
      <c r="AY31" s="12" t="str">
        <f>IFERROR(VLOOKUP($A31,'All Running Order working doc'!$A$4:$CO$60,AY$100,FALSE),"-")</f>
        <v>-</v>
      </c>
      <c r="AZ31" s="12" t="str">
        <f>IFERROR(VLOOKUP($A31,'All Running Order working doc'!$A$4:$CO$60,AZ$100,FALSE),"-")</f>
        <v>-</v>
      </c>
      <c r="BA31" s="12" t="str">
        <f>IFERROR(VLOOKUP($A31,'All Running Order working doc'!$A$4:$CO$60,BA$100,FALSE),"-")</f>
        <v>-</v>
      </c>
      <c r="BB31" s="12" t="str">
        <f>IFERROR(VLOOKUP($A31,'All Running Order working doc'!$A$4:$CO$60,BB$100,FALSE),"-")</f>
        <v>-</v>
      </c>
      <c r="BC31" s="12" t="str">
        <f>IFERROR(VLOOKUP($A31,'All Running Order working doc'!$A$4:$CO$60,BC$100,FALSE),"-")</f>
        <v>-</v>
      </c>
      <c r="BD31" s="12" t="str">
        <f>IFERROR(VLOOKUP($A31,'All Running Order working doc'!$A$4:$CO$60,BD$100,FALSE),"-")</f>
        <v>-</v>
      </c>
      <c r="BE31" s="12" t="str">
        <f>IFERROR(VLOOKUP($A31,'All Running Order working doc'!$A$4:$CO$60,BE$100,FALSE),"-")</f>
        <v>-</v>
      </c>
      <c r="BF31" s="12" t="str">
        <f>IFERROR(VLOOKUP($A31,'All Running Order working doc'!$A$4:$CO$60,BF$100,FALSE),"-")</f>
        <v>-</v>
      </c>
      <c r="BG31" s="12" t="str">
        <f>IFERROR(VLOOKUP($A31,'All Running Order working doc'!$A$4:$CO$60,BG$100,FALSE),"-")</f>
        <v>-</v>
      </c>
      <c r="BH31" s="12" t="str">
        <f>IFERROR(VLOOKUP($A31,'All Running Order working doc'!$A$4:$CO$60,BH$100,FALSE),"-")</f>
        <v>-</v>
      </c>
      <c r="BI31" s="12" t="str">
        <f>IFERROR(VLOOKUP($A31,'All Running Order working doc'!$A$4:$CO$60,BI$100,FALSE),"-")</f>
        <v>-</v>
      </c>
      <c r="BJ31" s="12" t="str">
        <f>IFERROR(VLOOKUP($A31,'All Running Order working doc'!$A$4:$CO$60,BJ$100,FALSE),"-")</f>
        <v>-</v>
      </c>
      <c r="BK31" s="12" t="str">
        <f>IFERROR(VLOOKUP($A31,'All Running Order working doc'!$A$4:$CO$60,BK$100,FALSE),"-")</f>
        <v>-</v>
      </c>
      <c r="BL31" s="12" t="str">
        <f>IFERROR(VLOOKUP($A31,'All Running Order working doc'!$A$4:$CO$60,BL$100,FALSE),"-")</f>
        <v>-</v>
      </c>
      <c r="BM31" s="12" t="str">
        <f>IFERROR(VLOOKUP($A31,'All Running Order working doc'!$A$4:$CO$60,BM$100,FALSE),"-")</f>
        <v>-</v>
      </c>
      <c r="BN31" s="12" t="str">
        <f>IFERROR(VLOOKUP($A31,'All Running Order working doc'!$A$4:$CO$60,BN$100,FALSE),"-")</f>
        <v>-</v>
      </c>
      <c r="BO31" s="12" t="str">
        <f>IFERROR(VLOOKUP($A31,'All Running Order working doc'!$A$4:$CO$60,BO$100,FALSE),"-")</f>
        <v>-</v>
      </c>
      <c r="BP31" s="12" t="str">
        <f>IFERROR(VLOOKUP($A31,'All Running Order working doc'!$A$4:$CO$60,BP$100,FALSE),"-")</f>
        <v>-</v>
      </c>
      <c r="BQ31" s="12" t="str">
        <f>IFERROR(VLOOKUP($A31,'All Running Order working doc'!$A$4:$CO$60,BQ$100,FALSE),"-")</f>
        <v>-</v>
      </c>
      <c r="BR31" s="12" t="str">
        <f>IFERROR(VLOOKUP($A31,'All Running Order working doc'!$A$4:$CO$60,BR$100,FALSE),"-")</f>
        <v>-</v>
      </c>
      <c r="BS31" s="12" t="str">
        <f>IFERROR(VLOOKUP($A31,'All Running Order working doc'!$A$4:$CO$60,BS$100,FALSE),"-")</f>
        <v>-</v>
      </c>
      <c r="BT31" s="12" t="str">
        <f>IFERROR(VLOOKUP($A31,'All Running Order working doc'!$A$4:$CO$60,BT$100,FALSE),"-")</f>
        <v>-</v>
      </c>
      <c r="BU31" s="12" t="str">
        <f>IFERROR(VLOOKUP($A31,'All Running Order working doc'!$A$4:$CO$60,BU$100,FALSE),"-")</f>
        <v>-</v>
      </c>
      <c r="BV31" s="12" t="str">
        <f>IFERROR(VLOOKUP($A31,'All Running Order working doc'!$A$4:$CO$60,BV$100,FALSE),"-")</f>
        <v>-</v>
      </c>
      <c r="BW31" s="12" t="str">
        <f>IFERROR(VLOOKUP($A31,'All Running Order working doc'!$A$4:$CO$60,BW$100,FALSE),"-")</f>
        <v>-</v>
      </c>
      <c r="BX31" s="12" t="str">
        <f>IFERROR(VLOOKUP($A31,'All Running Order working doc'!$A$4:$CO$60,BX$100,FALSE),"-")</f>
        <v>-</v>
      </c>
      <c r="BY31" s="12" t="str">
        <f>IFERROR(VLOOKUP($A31,'All Running Order working doc'!$A$4:$CO$60,BY$100,FALSE),"-")</f>
        <v>-</v>
      </c>
      <c r="BZ31" s="12" t="str">
        <f>IFERROR(VLOOKUP($A31,'All Running Order working doc'!$A$4:$CO$60,BZ$100,FALSE),"-")</f>
        <v>-</v>
      </c>
      <c r="CA31" s="12" t="str">
        <f>IFERROR(VLOOKUP($A31,'All Running Order working doc'!$A$4:$CO$60,CA$100,FALSE),"-")</f>
        <v>-</v>
      </c>
      <c r="CB31" s="12" t="str">
        <f>IFERROR(VLOOKUP($A31,'All Running Order working doc'!$A$4:$CO$60,CB$100,FALSE),"-")</f>
        <v>-</v>
      </c>
      <c r="CC31" s="12" t="str">
        <f>IFERROR(VLOOKUP($A31,'All Running Order working doc'!$A$4:$CO$60,CC$100,FALSE),"-")</f>
        <v>-</v>
      </c>
      <c r="CD31" s="12" t="str">
        <f>IFERROR(VLOOKUP($A31,'All Running Order working doc'!$A$4:$CO$60,CD$100,FALSE),"-")</f>
        <v>-</v>
      </c>
      <c r="CE31" s="12" t="str">
        <f>IFERROR(VLOOKUP($A31,'All Running Order working doc'!$A$4:$CO$60,CE$100,FALSE),"-")</f>
        <v>-</v>
      </c>
      <c r="CF31" s="12" t="str">
        <f>IFERROR(VLOOKUP($A31,'All Running Order working doc'!$A$4:$CO$60,CF$100,FALSE),"-")</f>
        <v>-</v>
      </c>
      <c r="CG31" s="12" t="str">
        <f>IFERROR(VLOOKUP($A31,'All Running Order working doc'!$A$4:$CO$60,CG$100,FALSE),"-")</f>
        <v>-</v>
      </c>
      <c r="CH31" s="12" t="str">
        <f>IFERROR(VLOOKUP($A31,'All Running Order working doc'!$A$4:$CO$60,CH$100,FALSE),"-")</f>
        <v>-</v>
      </c>
      <c r="CI31" s="12" t="str">
        <f>IFERROR(VLOOKUP($A31,'All Running Order working doc'!$A$4:$CO$60,CI$100,FALSE),"-")</f>
        <v>-</v>
      </c>
      <c r="CJ31" s="12" t="str">
        <f>IFERROR(VLOOKUP($A31,'All Running Order working doc'!$A$4:$CO$60,CJ$100,FALSE),"-")</f>
        <v>-</v>
      </c>
      <c r="CK31" s="12" t="str">
        <f>IFERROR(VLOOKUP($A31,'All Running Order working doc'!$A$4:$CO$60,CK$100,FALSE),"-")</f>
        <v>-</v>
      </c>
      <c r="CL31" s="12" t="str">
        <f>IFERROR(VLOOKUP($A31,'All Running Order working doc'!$A$4:$CO$60,CL$100,FALSE),"-")</f>
        <v>-</v>
      </c>
      <c r="CM31" s="12" t="str">
        <f>IFERROR(VLOOKUP($A31,'All Running Order working doc'!$A$4:$CO$60,CM$100,FALSE),"-")</f>
        <v>-</v>
      </c>
      <c r="CN31" s="12" t="str">
        <f>IFERROR(VLOOKUP($A31,'All Running Order working doc'!$A$4:$CO$60,CN$100,FALSE),"-")</f>
        <v>-</v>
      </c>
      <c r="CQ31" s="3">
        <v>28</v>
      </c>
    </row>
    <row r="32" spans="1:95" x14ac:dyDescent="0.3">
      <c r="A32" s="3" t="str">
        <f>CONCATENATE(Constants!$B$4,CQ32,)</f>
        <v>Blue IRS29</v>
      </c>
      <c r="B32" s="12" t="str">
        <f>IFERROR(VLOOKUP($A32,'All Running Order working doc'!$A$4:$CO$60,B$100,FALSE),"-")</f>
        <v>-</v>
      </c>
      <c r="C32" s="12" t="str">
        <f>IFERROR(VLOOKUP($A32,'All Running Order working doc'!$A$4:$CO$60,C$100,FALSE),"-")</f>
        <v>-</v>
      </c>
      <c r="D32" s="12" t="str">
        <f>IFERROR(VLOOKUP($A32,'All Running Order working doc'!$A$4:$CO$60,D$100,FALSE),"-")</f>
        <v>-</v>
      </c>
      <c r="E32" s="12" t="str">
        <f>IFERROR(VLOOKUP($A32,'All Running Order working doc'!$A$4:$CO$60,E$100,FALSE),"-")</f>
        <v>-</v>
      </c>
      <c r="F32" s="12" t="str">
        <f>IFERROR(VLOOKUP($A32,'All Running Order working doc'!$A$4:$CO$60,F$100,FALSE),"-")</f>
        <v>-</v>
      </c>
      <c r="G32" s="12" t="str">
        <f>IFERROR(VLOOKUP($A32,'All Running Order working doc'!$A$4:$CO$60,G$100,FALSE),"-")</f>
        <v>-</v>
      </c>
      <c r="H32" s="12" t="str">
        <f>IFERROR(VLOOKUP($A32,'All Running Order working doc'!$A$4:$CO$60,H$100,FALSE),"-")</f>
        <v>-</v>
      </c>
      <c r="I32" s="12" t="str">
        <f>IFERROR(VLOOKUP($A32,'All Running Order working doc'!$A$4:$CO$60,I$100,FALSE),"-")</f>
        <v>-</v>
      </c>
      <c r="J32" s="12" t="str">
        <f>IFERROR(VLOOKUP($A32,'All Running Order working doc'!$A$4:$CO$60,J$100,FALSE),"-")</f>
        <v>-</v>
      </c>
      <c r="K32" s="12" t="str">
        <f>IFERROR(VLOOKUP($A32,'All Running Order working doc'!$A$4:$CO$60,K$100,FALSE),"-")</f>
        <v>-</v>
      </c>
      <c r="L32" s="12" t="str">
        <f>IFERROR(VLOOKUP($A32,'All Running Order working doc'!$A$4:$CO$60,L$100,FALSE),"-")</f>
        <v>-</v>
      </c>
      <c r="M32" s="12" t="str">
        <f>IFERROR(VLOOKUP($A32,'All Running Order working doc'!$A$4:$CO$60,M$100,FALSE),"-")</f>
        <v>-</v>
      </c>
      <c r="N32" s="12" t="str">
        <f>IFERROR(VLOOKUP($A32,'All Running Order working doc'!$A$4:$CO$60,N$100,FALSE),"-")</f>
        <v>-</v>
      </c>
      <c r="O32" s="12" t="str">
        <f>IFERROR(VLOOKUP($A32,'All Running Order working doc'!$A$4:$CO$60,O$100,FALSE),"-")</f>
        <v>-</v>
      </c>
      <c r="P32" s="12" t="str">
        <f>IFERROR(VLOOKUP($A32,'All Running Order working doc'!$A$4:$CO$60,P$100,FALSE),"-")</f>
        <v>-</v>
      </c>
      <c r="Q32" s="12" t="str">
        <f>IFERROR(VLOOKUP($A32,'All Running Order working doc'!$A$4:$CO$60,Q$100,FALSE),"-")</f>
        <v>-</v>
      </c>
      <c r="R32" s="12" t="str">
        <f>IFERROR(VLOOKUP($A32,'All Running Order working doc'!$A$4:$CO$60,R$100,FALSE),"-")</f>
        <v>-</v>
      </c>
      <c r="S32" s="12" t="str">
        <f>IFERROR(VLOOKUP($A32,'All Running Order working doc'!$A$4:$CO$60,S$100,FALSE),"-")</f>
        <v>-</v>
      </c>
      <c r="T32" s="12" t="str">
        <f>IFERROR(VLOOKUP($A32,'All Running Order working doc'!$A$4:$CO$60,T$100,FALSE),"-")</f>
        <v>-</v>
      </c>
      <c r="U32" s="12" t="str">
        <f>IFERROR(VLOOKUP($A32,'All Running Order working doc'!$A$4:$CO$60,U$100,FALSE),"-")</f>
        <v>-</v>
      </c>
      <c r="V32" s="12" t="str">
        <f>IFERROR(VLOOKUP($A32,'All Running Order working doc'!$A$4:$CO$60,V$100,FALSE),"-")</f>
        <v>-</v>
      </c>
      <c r="W32" s="12" t="str">
        <f>IFERROR(VLOOKUP($A32,'All Running Order working doc'!$A$4:$CO$60,W$100,FALSE),"-")</f>
        <v>-</v>
      </c>
      <c r="X32" s="12" t="str">
        <f>IFERROR(VLOOKUP($A32,'All Running Order working doc'!$A$4:$CO$60,X$100,FALSE),"-")</f>
        <v>-</v>
      </c>
      <c r="Y32" s="12" t="str">
        <f>IFERROR(VLOOKUP($A32,'All Running Order working doc'!$A$4:$CO$60,Y$100,FALSE),"-")</f>
        <v>-</v>
      </c>
      <c r="Z32" s="12" t="str">
        <f>IFERROR(VLOOKUP($A32,'All Running Order working doc'!$A$4:$CO$60,Z$100,FALSE),"-")</f>
        <v>-</v>
      </c>
      <c r="AA32" s="12" t="str">
        <f>IFERROR(VLOOKUP($A32,'All Running Order working doc'!$A$4:$CO$60,AA$100,FALSE),"-")</f>
        <v>-</v>
      </c>
      <c r="AB32" s="12" t="str">
        <f>IFERROR(VLOOKUP($A32,'All Running Order working doc'!$A$4:$CO$60,AB$100,FALSE),"-")</f>
        <v>-</v>
      </c>
      <c r="AC32" s="12" t="str">
        <f>IFERROR(VLOOKUP($A32,'All Running Order working doc'!$A$4:$CO$60,AC$100,FALSE),"-")</f>
        <v>-</v>
      </c>
      <c r="AD32" s="12" t="str">
        <f>IFERROR(VLOOKUP($A32,'All Running Order working doc'!$A$4:$CO$60,AD$100,FALSE),"-")</f>
        <v>-</v>
      </c>
      <c r="AE32" s="12" t="str">
        <f>IFERROR(VLOOKUP($A32,'All Running Order working doc'!$A$4:$CO$60,AE$100,FALSE),"-")</f>
        <v>-</v>
      </c>
      <c r="AF32" s="12" t="str">
        <f>IFERROR(VLOOKUP($A32,'All Running Order working doc'!$A$4:$CO$60,AF$100,FALSE),"-")</f>
        <v>-</v>
      </c>
      <c r="AG32" s="12" t="str">
        <f>IFERROR(VLOOKUP($A32,'All Running Order working doc'!$A$4:$CO$60,AG$100,FALSE),"-")</f>
        <v>-</v>
      </c>
      <c r="AH32" s="12" t="str">
        <f>IFERROR(VLOOKUP($A32,'All Running Order working doc'!$A$4:$CO$60,AH$100,FALSE),"-")</f>
        <v>-</v>
      </c>
      <c r="AI32" s="12" t="str">
        <f>IFERROR(VLOOKUP($A32,'All Running Order working doc'!$A$4:$CO$60,AI$100,FALSE),"-")</f>
        <v>-</v>
      </c>
      <c r="AJ32" s="12" t="str">
        <f>IFERROR(VLOOKUP($A32,'All Running Order working doc'!$A$4:$CO$60,AJ$100,FALSE),"-")</f>
        <v>-</v>
      </c>
      <c r="AK32" s="12" t="str">
        <f>IFERROR(VLOOKUP($A32,'All Running Order working doc'!$A$4:$CO$60,AK$100,FALSE),"-")</f>
        <v>-</v>
      </c>
      <c r="AL32" s="12" t="str">
        <f>IFERROR(VLOOKUP($A32,'All Running Order working doc'!$A$4:$CO$60,AL$100,FALSE),"-")</f>
        <v>-</v>
      </c>
      <c r="AM32" s="12" t="str">
        <f>IFERROR(VLOOKUP($A32,'All Running Order working doc'!$A$4:$CO$60,AM$100,FALSE),"-")</f>
        <v>-</v>
      </c>
      <c r="AN32" s="12" t="str">
        <f>IFERROR(VLOOKUP($A32,'All Running Order working doc'!$A$4:$CO$60,AN$100,FALSE),"-")</f>
        <v>-</v>
      </c>
      <c r="AO32" s="12" t="str">
        <f>IFERROR(VLOOKUP($A32,'All Running Order working doc'!$A$4:$CO$60,AO$100,FALSE),"-")</f>
        <v>-</v>
      </c>
      <c r="AP32" s="12" t="str">
        <f>IFERROR(VLOOKUP($A32,'All Running Order working doc'!$A$4:$CO$60,AP$100,FALSE),"-")</f>
        <v>-</v>
      </c>
      <c r="AQ32" s="12" t="str">
        <f>IFERROR(VLOOKUP($A32,'All Running Order working doc'!$A$4:$CO$60,AQ$100,FALSE),"-")</f>
        <v>-</v>
      </c>
      <c r="AR32" s="12" t="str">
        <f>IFERROR(VLOOKUP($A32,'All Running Order working doc'!$A$4:$CO$60,AR$100,FALSE),"-")</f>
        <v>-</v>
      </c>
      <c r="AS32" s="12" t="str">
        <f>IFERROR(VLOOKUP($A32,'All Running Order working doc'!$A$4:$CO$60,AS$100,FALSE),"-")</f>
        <v>-</v>
      </c>
      <c r="AT32" s="12" t="str">
        <f>IFERROR(VLOOKUP($A32,'All Running Order working doc'!$A$4:$CO$60,AT$100,FALSE),"-")</f>
        <v>-</v>
      </c>
      <c r="AU32" s="12" t="str">
        <f>IFERROR(VLOOKUP($A32,'All Running Order working doc'!$A$4:$CO$60,AU$100,FALSE),"-")</f>
        <v>-</v>
      </c>
      <c r="AV32" s="12" t="str">
        <f>IFERROR(VLOOKUP($A32,'All Running Order working doc'!$A$4:$CO$60,AV$100,FALSE),"-")</f>
        <v>-</v>
      </c>
      <c r="AW32" s="12" t="str">
        <f>IFERROR(VLOOKUP($A32,'All Running Order working doc'!$A$4:$CO$60,AW$100,FALSE),"-")</f>
        <v>-</v>
      </c>
      <c r="AX32" s="12" t="str">
        <f>IFERROR(VLOOKUP($A32,'All Running Order working doc'!$A$4:$CO$60,AX$100,FALSE),"-")</f>
        <v>-</v>
      </c>
      <c r="AY32" s="12" t="str">
        <f>IFERROR(VLOOKUP($A32,'All Running Order working doc'!$A$4:$CO$60,AY$100,FALSE),"-")</f>
        <v>-</v>
      </c>
      <c r="AZ32" s="12" t="str">
        <f>IFERROR(VLOOKUP($A32,'All Running Order working doc'!$A$4:$CO$60,AZ$100,FALSE),"-")</f>
        <v>-</v>
      </c>
      <c r="BA32" s="12" t="str">
        <f>IFERROR(VLOOKUP($A32,'All Running Order working doc'!$A$4:$CO$60,BA$100,FALSE),"-")</f>
        <v>-</v>
      </c>
      <c r="BB32" s="12" t="str">
        <f>IFERROR(VLOOKUP($A32,'All Running Order working doc'!$A$4:$CO$60,BB$100,FALSE),"-")</f>
        <v>-</v>
      </c>
      <c r="BC32" s="12" t="str">
        <f>IFERROR(VLOOKUP($A32,'All Running Order working doc'!$A$4:$CO$60,BC$100,FALSE),"-")</f>
        <v>-</v>
      </c>
      <c r="BD32" s="12" t="str">
        <f>IFERROR(VLOOKUP($A32,'All Running Order working doc'!$A$4:$CO$60,BD$100,FALSE),"-")</f>
        <v>-</v>
      </c>
      <c r="BE32" s="12" t="str">
        <f>IFERROR(VLOOKUP($A32,'All Running Order working doc'!$A$4:$CO$60,BE$100,FALSE),"-")</f>
        <v>-</v>
      </c>
      <c r="BF32" s="12" t="str">
        <f>IFERROR(VLOOKUP($A32,'All Running Order working doc'!$A$4:$CO$60,BF$100,FALSE),"-")</f>
        <v>-</v>
      </c>
      <c r="BG32" s="12" t="str">
        <f>IFERROR(VLOOKUP($A32,'All Running Order working doc'!$A$4:$CO$60,BG$100,FALSE),"-")</f>
        <v>-</v>
      </c>
      <c r="BH32" s="12" t="str">
        <f>IFERROR(VLOOKUP($A32,'All Running Order working doc'!$A$4:$CO$60,BH$100,FALSE),"-")</f>
        <v>-</v>
      </c>
      <c r="BI32" s="12" t="str">
        <f>IFERROR(VLOOKUP($A32,'All Running Order working doc'!$A$4:$CO$60,BI$100,FALSE),"-")</f>
        <v>-</v>
      </c>
      <c r="BJ32" s="12" t="str">
        <f>IFERROR(VLOOKUP($A32,'All Running Order working doc'!$A$4:$CO$60,BJ$100,FALSE),"-")</f>
        <v>-</v>
      </c>
      <c r="BK32" s="12" t="str">
        <f>IFERROR(VLOOKUP($A32,'All Running Order working doc'!$A$4:$CO$60,BK$100,FALSE),"-")</f>
        <v>-</v>
      </c>
      <c r="BL32" s="12" t="str">
        <f>IFERROR(VLOOKUP($A32,'All Running Order working doc'!$A$4:$CO$60,BL$100,FALSE),"-")</f>
        <v>-</v>
      </c>
      <c r="BM32" s="12" t="str">
        <f>IFERROR(VLOOKUP($A32,'All Running Order working doc'!$A$4:$CO$60,BM$100,FALSE),"-")</f>
        <v>-</v>
      </c>
      <c r="BN32" s="12" t="str">
        <f>IFERROR(VLOOKUP($A32,'All Running Order working doc'!$A$4:$CO$60,BN$100,FALSE),"-")</f>
        <v>-</v>
      </c>
      <c r="BO32" s="12" t="str">
        <f>IFERROR(VLOOKUP($A32,'All Running Order working doc'!$A$4:$CO$60,BO$100,FALSE),"-")</f>
        <v>-</v>
      </c>
      <c r="BP32" s="12" t="str">
        <f>IFERROR(VLOOKUP($A32,'All Running Order working doc'!$A$4:$CO$60,BP$100,FALSE),"-")</f>
        <v>-</v>
      </c>
      <c r="BQ32" s="12" t="str">
        <f>IFERROR(VLOOKUP($A32,'All Running Order working doc'!$A$4:$CO$60,BQ$100,FALSE),"-")</f>
        <v>-</v>
      </c>
      <c r="BR32" s="12" t="str">
        <f>IFERROR(VLOOKUP($A32,'All Running Order working doc'!$A$4:$CO$60,BR$100,FALSE),"-")</f>
        <v>-</v>
      </c>
      <c r="BS32" s="12" t="str">
        <f>IFERROR(VLOOKUP($A32,'All Running Order working doc'!$A$4:$CO$60,BS$100,FALSE),"-")</f>
        <v>-</v>
      </c>
      <c r="BT32" s="12" t="str">
        <f>IFERROR(VLOOKUP($A32,'All Running Order working doc'!$A$4:$CO$60,BT$100,FALSE),"-")</f>
        <v>-</v>
      </c>
      <c r="BU32" s="12" t="str">
        <f>IFERROR(VLOOKUP($A32,'All Running Order working doc'!$A$4:$CO$60,BU$100,FALSE),"-")</f>
        <v>-</v>
      </c>
      <c r="BV32" s="12" t="str">
        <f>IFERROR(VLOOKUP($A32,'All Running Order working doc'!$A$4:$CO$60,BV$100,FALSE),"-")</f>
        <v>-</v>
      </c>
      <c r="BW32" s="12" t="str">
        <f>IFERROR(VLOOKUP($A32,'All Running Order working doc'!$A$4:$CO$60,BW$100,FALSE),"-")</f>
        <v>-</v>
      </c>
      <c r="BX32" s="12" t="str">
        <f>IFERROR(VLOOKUP($A32,'All Running Order working doc'!$A$4:$CO$60,BX$100,FALSE),"-")</f>
        <v>-</v>
      </c>
      <c r="BY32" s="12" t="str">
        <f>IFERROR(VLOOKUP($A32,'All Running Order working doc'!$A$4:$CO$60,BY$100,FALSE),"-")</f>
        <v>-</v>
      </c>
      <c r="BZ32" s="12" t="str">
        <f>IFERROR(VLOOKUP($A32,'All Running Order working doc'!$A$4:$CO$60,BZ$100,FALSE),"-")</f>
        <v>-</v>
      </c>
      <c r="CA32" s="12" t="str">
        <f>IFERROR(VLOOKUP($A32,'All Running Order working doc'!$A$4:$CO$60,CA$100,FALSE),"-")</f>
        <v>-</v>
      </c>
      <c r="CB32" s="12" t="str">
        <f>IFERROR(VLOOKUP($A32,'All Running Order working doc'!$A$4:$CO$60,CB$100,FALSE),"-")</f>
        <v>-</v>
      </c>
      <c r="CC32" s="12" t="str">
        <f>IFERROR(VLOOKUP($A32,'All Running Order working doc'!$A$4:$CO$60,CC$100,FALSE),"-")</f>
        <v>-</v>
      </c>
      <c r="CD32" s="12" t="str">
        <f>IFERROR(VLOOKUP($A32,'All Running Order working doc'!$A$4:$CO$60,CD$100,FALSE),"-")</f>
        <v>-</v>
      </c>
      <c r="CE32" s="12" t="str">
        <f>IFERROR(VLOOKUP($A32,'All Running Order working doc'!$A$4:$CO$60,CE$100,FALSE),"-")</f>
        <v>-</v>
      </c>
      <c r="CF32" s="12" t="str">
        <f>IFERROR(VLOOKUP($A32,'All Running Order working doc'!$A$4:$CO$60,CF$100,FALSE),"-")</f>
        <v>-</v>
      </c>
      <c r="CG32" s="12" t="str">
        <f>IFERROR(VLOOKUP($A32,'All Running Order working doc'!$A$4:$CO$60,CG$100,FALSE),"-")</f>
        <v>-</v>
      </c>
      <c r="CH32" s="12" t="str">
        <f>IFERROR(VLOOKUP($A32,'All Running Order working doc'!$A$4:$CO$60,CH$100,FALSE),"-")</f>
        <v>-</v>
      </c>
      <c r="CI32" s="12" t="str">
        <f>IFERROR(VLOOKUP($A32,'All Running Order working doc'!$A$4:$CO$60,CI$100,FALSE),"-")</f>
        <v>-</v>
      </c>
      <c r="CJ32" s="12" t="str">
        <f>IFERROR(VLOOKUP($A32,'All Running Order working doc'!$A$4:$CO$60,CJ$100,FALSE),"-")</f>
        <v>-</v>
      </c>
      <c r="CK32" s="12" t="str">
        <f>IFERROR(VLOOKUP($A32,'All Running Order working doc'!$A$4:$CO$60,CK$100,FALSE),"-")</f>
        <v>-</v>
      </c>
      <c r="CL32" s="12" t="str">
        <f>IFERROR(VLOOKUP($A32,'All Running Order working doc'!$A$4:$CO$60,CL$100,FALSE),"-")</f>
        <v>-</v>
      </c>
      <c r="CM32" s="12" t="str">
        <f>IFERROR(VLOOKUP($A32,'All Running Order working doc'!$A$4:$CO$60,CM$100,FALSE),"-")</f>
        <v>-</v>
      </c>
      <c r="CN32" s="12" t="str">
        <f>IFERROR(VLOOKUP($A32,'All Running Order working doc'!$A$4:$CO$60,CN$100,FALSE),"-")</f>
        <v>-</v>
      </c>
      <c r="CQ32" s="3">
        <v>29</v>
      </c>
    </row>
    <row r="33" spans="1:95" x14ac:dyDescent="0.3">
      <c r="A33" s="3" t="str">
        <f>CONCATENATE(Constants!$B$4,CQ33,)</f>
        <v>Blue IRS30</v>
      </c>
      <c r="B33" s="12" t="str">
        <f>IFERROR(VLOOKUP($A33,'All Running Order working doc'!$A$4:$CO$60,B$100,FALSE),"-")</f>
        <v>-</v>
      </c>
      <c r="C33" s="12" t="str">
        <f>IFERROR(VLOOKUP($A33,'All Running Order working doc'!$A$4:$CO$60,C$100,FALSE),"-")</f>
        <v>-</v>
      </c>
      <c r="D33" s="12" t="str">
        <f>IFERROR(VLOOKUP($A33,'All Running Order working doc'!$A$4:$CO$60,D$100,FALSE),"-")</f>
        <v>-</v>
      </c>
      <c r="E33" s="12" t="str">
        <f>IFERROR(VLOOKUP($A33,'All Running Order working doc'!$A$4:$CO$60,E$100,FALSE),"-")</f>
        <v>-</v>
      </c>
      <c r="F33" s="12" t="str">
        <f>IFERROR(VLOOKUP($A33,'All Running Order working doc'!$A$4:$CO$60,F$100,FALSE),"-")</f>
        <v>-</v>
      </c>
      <c r="G33" s="12" t="str">
        <f>IFERROR(VLOOKUP($A33,'All Running Order working doc'!$A$4:$CO$60,G$100,FALSE),"-")</f>
        <v>-</v>
      </c>
      <c r="H33" s="12" t="str">
        <f>IFERROR(VLOOKUP($A33,'All Running Order working doc'!$A$4:$CO$60,H$100,FALSE),"-")</f>
        <v>-</v>
      </c>
      <c r="I33" s="12" t="str">
        <f>IFERROR(VLOOKUP($A33,'All Running Order working doc'!$A$4:$CO$60,I$100,FALSE),"-")</f>
        <v>-</v>
      </c>
      <c r="J33" s="12" t="str">
        <f>IFERROR(VLOOKUP($A33,'All Running Order working doc'!$A$4:$CO$60,J$100,FALSE),"-")</f>
        <v>-</v>
      </c>
      <c r="K33" s="12" t="str">
        <f>IFERROR(VLOOKUP($A33,'All Running Order working doc'!$A$4:$CO$60,K$100,FALSE),"-")</f>
        <v>-</v>
      </c>
      <c r="L33" s="12" t="str">
        <f>IFERROR(VLOOKUP($A33,'All Running Order working doc'!$A$4:$CO$60,L$100,FALSE),"-")</f>
        <v>-</v>
      </c>
      <c r="M33" s="12" t="str">
        <f>IFERROR(VLOOKUP($A33,'All Running Order working doc'!$A$4:$CO$60,M$100,FALSE),"-")</f>
        <v>-</v>
      </c>
      <c r="N33" s="12" t="str">
        <f>IFERROR(VLOOKUP($A33,'All Running Order working doc'!$A$4:$CO$60,N$100,FALSE),"-")</f>
        <v>-</v>
      </c>
      <c r="O33" s="12" t="str">
        <f>IFERROR(VLOOKUP($A33,'All Running Order working doc'!$A$4:$CO$60,O$100,FALSE),"-")</f>
        <v>-</v>
      </c>
      <c r="P33" s="12" t="str">
        <f>IFERROR(VLOOKUP($A33,'All Running Order working doc'!$A$4:$CO$60,P$100,FALSE),"-")</f>
        <v>-</v>
      </c>
      <c r="Q33" s="12" t="str">
        <f>IFERROR(VLOOKUP($A33,'All Running Order working doc'!$A$4:$CO$60,Q$100,FALSE),"-")</f>
        <v>-</v>
      </c>
      <c r="R33" s="12" t="str">
        <f>IFERROR(VLOOKUP($A33,'All Running Order working doc'!$A$4:$CO$60,R$100,FALSE),"-")</f>
        <v>-</v>
      </c>
      <c r="S33" s="12" t="str">
        <f>IFERROR(VLOOKUP($A33,'All Running Order working doc'!$A$4:$CO$60,S$100,FALSE),"-")</f>
        <v>-</v>
      </c>
      <c r="T33" s="12" t="str">
        <f>IFERROR(VLOOKUP($A33,'All Running Order working doc'!$A$4:$CO$60,T$100,FALSE),"-")</f>
        <v>-</v>
      </c>
      <c r="U33" s="12" t="str">
        <f>IFERROR(VLOOKUP($A33,'All Running Order working doc'!$A$4:$CO$60,U$100,FALSE),"-")</f>
        <v>-</v>
      </c>
      <c r="V33" s="12" t="str">
        <f>IFERROR(VLOOKUP($A33,'All Running Order working doc'!$A$4:$CO$60,V$100,FALSE),"-")</f>
        <v>-</v>
      </c>
      <c r="W33" s="12" t="str">
        <f>IFERROR(VLOOKUP($A33,'All Running Order working doc'!$A$4:$CO$60,W$100,FALSE),"-")</f>
        <v>-</v>
      </c>
      <c r="X33" s="12" t="str">
        <f>IFERROR(VLOOKUP($A33,'All Running Order working doc'!$A$4:$CO$60,X$100,FALSE),"-")</f>
        <v>-</v>
      </c>
      <c r="Y33" s="12" t="str">
        <f>IFERROR(VLOOKUP($A33,'All Running Order working doc'!$A$4:$CO$60,Y$100,FALSE),"-")</f>
        <v>-</v>
      </c>
      <c r="Z33" s="12" t="str">
        <f>IFERROR(VLOOKUP($A33,'All Running Order working doc'!$A$4:$CO$60,Z$100,FALSE),"-")</f>
        <v>-</v>
      </c>
      <c r="AA33" s="12" t="str">
        <f>IFERROR(VLOOKUP($A33,'All Running Order working doc'!$A$4:$CO$60,AA$100,FALSE),"-")</f>
        <v>-</v>
      </c>
      <c r="AB33" s="12" t="str">
        <f>IFERROR(VLOOKUP($A33,'All Running Order working doc'!$A$4:$CO$60,AB$100,FALSE),"-")</f>
        <v>-</v>
      </c>
      <c r="AC33" s="12" t="str">
        <f>IFERROR(VLOOKUP($A33,'All Running Order working doc'!$A$4:$CO$60,AC$100,FALSE),"-")</f>
        <v>-</v>
      </c>
      <c r="AD33" s="12" t="str">
        <f>IFERROR(VLOOKUP($A33,'All Running Order working doc'!$A$4:$CO$60,AD$100,FALSE),"-")</f>
        <v>-</v>
      </c>
      <c r="AE33" s="12" t="str">
        <f>IFERROR(VLOOKUP($A33,'All Running Order working doc'!$A$4:$CO$60,AE$100,FALSE),"-")</f>
        <v>-</v>
      </c>
      <c r="AF33" s="12" t="str">
        <f>IFERROR(VLOOKUP($A33,'All Running Order working doc'!$A$4:$CO$60,AF$100,FALSE),"-")</f>
        <v>-</v>
      </c>
      <c r="AG33" s="12" t="str">
        <f>IFERROR(VLOOKUP($A33,'All Running Order working doc'!$A$4:$CO$60,AG$100,FALSE),"-")</f>
        <v>-</v>
      </c>
      <c r="AH33" s="12" t="str">
        <f>IFERROR(VLOOKUP($A33,'All Running Order working doc'!$A$4:$CO$60,AH$100,FALSE),"-")</f>
        <v>-</v>
      </c>
      <c r="AI33" s="12" t="str">
        <f>IFERROR(VLOOKUP($A33,'All Running Order working doc'!$A$4:$CO$60,AI$100,FALSE),"-")</f>
        <v>-</v>
      </c>
      <c r="AJ33" s="12" t="str">
        <f>IFERROR(VLOOKUP($A33,'All Running Order working doc'!$A$4:$CO$60,AJ$100,FALSE),"-")</f>
        <v>-</v>
      </c>
      <c r="AK33" s="12" t="str">
        <f>IFERROR(VLOOKUP($A33,'All Running Order working doc'!$A$4:$CO$60,AK$100,FALSE),"-")</f>
        <v>-</v>
      </c>
      <c r="AL33" s="12" t="str">
        <f>IFERROR(VLOOKUP($A33,'All Running Order working doc'!$A$4:$CO$60,AL$100,FALSE),"-")</f>
        <v>-</v>
      </c>
      <c r="AM33" s="12" t="str">
        <f>IFERROR(VLOOKUP($A33,'All Running Order working doc'!$A$4:$CO$60,AM$100,FALSE),"-")</f>
        <v>-</v>
      </c>
      <c r="AN33" s="12" t="str">
        <f>IFERROR(VLOOKUP($A33,'All Running Order working doc'!$A$4:$CO$60,AN$100,FALSE),"-")</f>
        <v>-</v>
      </c>
      <c r="AO33" s="12" t="str">
        <f>IFERROR(VLOOKUP($A33,'All Running Order working doc'!$A$4:$CO$60,AO$100,FALSE),"-")</f>
        <v>-</v>
      </c>
      <c r="AP33" s="12" t="str">
        <f>IFERROR(VLOOKUP($A33,'All Running Order working doc'!$A$4:$CO$60,AP$100,FALSE),"-")</f>
        <v>-</v>
      </c>
      <c r="AQ33" s="12" t="str">
        <f>IFERROR(VLOOKUP($A33,'All Running Order working doc'!$A$4:$CO$60,AQ$100,FALSE),"-")</f>
        <v>-</v>
      </c>
      <c r="AR33" s="12" t="str">
        <f>IFERROR(VLOOKUP($A33,'All Running Order working doc'!$A$4:$CO$60,AR$100,FALSE),"-")</f>
        <v>-</v>
      </c>
      <c r="AS33" s="12" t="str">
        <f>IFERROR(VLOOKUP($A33,'All Running Order working doc'!$A$4:$CO$60,AS$100,FALSE),"-")</f>
        <v>-</v>
      </c>
      <c r="AT33" s="12" t="str">
        <f>IFERROR(VLOOKUP($A33,'All Running Order working doc'!$A$4:$CO$60,AT$100,FALSE),"-")</f>
        <v>-</v>
      </c>
      <c r="AU33" s="12" t="str">
        <f>IFERROR(VLOOKUP($A33,'All Running Order working doc'!$A$4:$CO$60,AU$100,FALSE),"-")</f>
        <v>-</v>
      </c>
      <c r="AV33" s="12" t="str">
        <f>IFERROR(VLOOKUP($A33,'All Running Order working doc'!$A$4:$CO$60,AV$100,FALSE),"-")</f>
        <v>-</v>
      </c>
      <c r="AW33" s="12" t="str">
        <f>IFERROR(VLOOKUP($A33,'All Running Order working doc'!$A$4:$CO$60,AW$100,FALSE),"-")</f>
        <v>-</v>
      </c>
      <c r="AX33" s="12" t="str">
        <f>IFERROR(VLOOKUP($A33,'All Running Order working doc'!$A$4:$CO$60,AX$100,FALSE),"-")</f>
        <v>-</v>
      </c>
      <c r="AY33" s="12" t="str">
        <f>IFERROR(VLOOKUP($A33,'All Running Order working doc'!$A$4:$CO$60,AY$100,FALSE),"-")</f>
        <v>-</v>
      </c>
      <c r="AZ33" s="12" t="str">
        <f>IFERROR(VLOOKUP($A33,'All Running Order working doc'!$A$4:$CO$60,AZ$100,FALSE),"-")</f>
        <v>-</v>
      </c>
      <c r="BA33" s="12" t="str">
        <f>IFERROR(VLOOKUP($A33,'All Running Order working doc'!$A$4:$CO$60,BA$100,FALSE),"-")</f>
        <v>-</v>
      </c>
      <c r="BB33" s="12" t="str">
        <f>IFERROR(VLOOKUP($A33,'All Running Order working doc'!$A$4:$CO$60,BB$100,FALSE),"-")</f>
        <v>-</v>
      </c>
      <c r="BC33" s="12" t="str">
        <f>IFERROR(VLOOKUP($A33,'All Running Order working doc'!$A$4:$CO$60,BC$100,FALSE),"-")</f>
        <v>-</v>
      </c>
      <c r="BD33" s="12" t="str">
        <f>IFERROR(VLOOKUP($A33,'All Running Order working doc'!$A$4:$CO$60,BD$100,FALSE),"-")</f>
        <v>-</v>
      </c>
      <c r="BE33" s="12" t="str">
        <f>IFERROR(VLOOKUP($A33,'All Running Order working doc'!$A$4:$CO$60,BE$100,FALSE),"-")</f>
        <v>-</v>
      </c>
      <c r="BF33" s="12" t="str">
        <f>IFERROR(VLOOKUP($A33,'All Running Order working doc'!$A$4:$CO$60,BF$100,FALSE),"-")</f>
        <v>-</v>
      </c>
      <c r="BG33" s="12" t="str">
        <f>IFERROR(VLOOKUP($A33,'All Running Order working doc'!$A$4:$CO$60,BG$100,FALSE),"-")</f>
        <v>-</v>
      </c>
      <c r="BH33" s="12" t="str">
        <f>IFERROR(VLOOKUP($A33,'All Running Order working doc'!$A$4:$CO$60,BH$100,FALSE),"-")</f>
        <v>-</v>
      </c>
      <c r="BI33" s="12" t="str">
        <f>IFERROR(VLOOKUP($A33,'All Running Order working doc'!$A$4:$CO$60,BI$100,FALSE),"-")</f>
        <v>-</v>
      </c>
      <c r="BJ33" s="12" t="str">
        <f>IFERROR(VLOOKUP($A33,'All Running Order working doc'!$A$4:$CO$60,BJ$100,FALSE),"-")</f>
        <v>-</v>
      </c>
      <c r="BK33" s="12" t="str">
        <f>IFERROR(VLOOKUP($A33,'All Running Order working doc'!$A$4:$CO$60,BK$100,FALSE),"-")</f>
        <v>-</v>
      </c>
      <c r="BL33" s="12" t="str">
        <f>IFERROR(VLOOKUP($A33,'All Running Order working doc'!$A$4:$CO$60,BL$100,FALSE),"-")</f>
        <v>-</v>
      </c>
      <c r="BM33" s="12" t="str">
        <f>IFERROR(VLOOKUP($A33,'All Running Order working doc'!$A$4:$CO$60,BM$100,FALSE),"-")</f>
        <v>-</v>
      </c>
      <c r="BN33" s="12" t="str">
        <f>IFERROR(VLOOKUP($A33,'All Running Order working doc'!$A$4:$CO$60,BN$100,FALSE),"-")</f>
        <v>-</v>
      </c>
      <c r="BO33" s="12" t="str">
        <f>IFERROR(VLOOKUP($A33,'All Running Order working doc'!$A$4:$CO$60,BO$100,FALSE),"-")</f>
        <v>-</v>
      </c>
      <c r="BP33" s="12" t="str">
        <f>IFERROR(VLOOKUP($A33,'All Running Order working doc'!$A$4:$CO$60,BP$100,FALSE),"-")</f>
        <v>-</v>
      </c>
      <c r="BQ33" s="12" t="str">
        <f>IFERROR(VLOOKUP($A33,'All Running Order working doc'!$A$4:$CO$60,BQ$100,FALSE),"-")</f>
        <v>-</v>
      </c>
      <c r="BR33" s="12" t="str">
        <f>IFERROR(VLOOKUP($A33,'All Running Order working doc'!$A$4:$CO$60,BR$100,FALSE),"-")</f>
        <v>-</v>
      </c>
      <c r="BS33" s="12" t="str">
        <f>IFERROR(VLOOKUP($A33,'All Running Order working doc'!$A$4:$CO$60,BS$100,FALSE),"-")</f>
        <v>-</v>
      </c>
      <c r="BT33" s="12" t="str">
        <f>IFERROR(VLOOKUP($A33,'All Running Order working doc'!$A$4:$CO$60,BT$100,FALSE),"-")</f>
        <v>-</v>
      </c>
      <c r="BU33" s="12" t="str">
        <f>IFERROR(VLOOKUP($A33,'All Running Order working doc'!$A$4:$CO$60,BU$100,FALSE),"-")</f>
        <v>-</v>
      </c>
      <c r="BV33" s="12" t="str">
        <f>IFERROR(VLOOKUP($A33,'All Running Order working doc'!$A$4:$CO$60,BV$100,FALSE),"-")</f>
        <v>-</v>
      </c>
      <c r="BW33" s="12" t="str">
        <f>IFERROR(VLOOKUP($A33,'All Running Order working doc'!$A$4:$CO$60,BW$100,FALSE),"-")</f>
        <v>-</v>
      </c>
      <c r="BX33" s="12" t="str">
        <f>IFERROR(VLOOKUP($A33,'All Running Order working doc'!$A$4:$CO$60,BX$100,FALSE),"-")</f>
        <v>-</v>
      </c>
      <c r="BY33" s="12" t="str">
        <f>IFERROR(VLOOKUP($A33,'All Running Order working doc'!$A$4:$CO$60,BY$100,FALSE),"-")</f>
        <v>-</v>
      </c>
      <c r="BZ33" s="12" t="str">
        <f>IFERROR(VLOOKUP($A33,'All Running Order working doc'!$A$4:$CO$60,BZ$100,FALSE),"-")</f>
        <v>-</v>
      </c>
      <c r="CA33" s="12" t="str">
        <f>IFERROR(VLOOKUP($A33,'All Running Order working doc'!$A$4:$CO$60,CA$100,FALSE),"-")</f>
        <v>-</v>
      </c>
      <c r="CB33" s="12" t="str">
        <f>IFERROR(VLOOKUP($A33,'All Running Order working doc'!$A$4:$CO$60,CB$100,FALSE),"-")</f>
        <v>-</v>
      </c>
      <c r="CC33" s="12" t="str">
        <f>IFERROR(VLOOKUP($A33,'All Running Order working doc'!$A$4:$CO$60,CC$100,FALSE),"-")</f>
        <v>-</v>
      </c>
      <c r="CD33" s="12" t="str">
        <f>IFERROR(VLOOKUP($A33,'All Running Order working doc'!$A$4:$CO$60,CD$100,FALSE),"-")</f>
        <v>-</v>
      </c>
      <c r="CE33" s="12" t="str">
        <f>IFERROR(VLOOKUP($A33,'All Running Order working doc'!$A$4:$CO$60,CE$100,FALSE),"-")</f>
        <v>-</v>
      </c>
      <c r="CF33" s="12" t="str">
        <f>IFERROR(VLOOKUP($A33,'All Running Order working doc'!$A$4:$CO$60,CF$100,FALSE),"-")</f>
        <v>-</v>
      </c>
      <c r="CG33" s="12" t="str">
        <f>IFERROR(VLOOKUP($A33,'All Running Order working doc'!$A$4:$CO$60,CG$100,FALSE),"-")</f>
        <v>-</v>
      </c>
      <c r="CH33" s="12" t="str">
        <f>IFERROR(VLOOKUP($A33,'All Running Order working doc'!$A$4:$CO$60,CH$100,FALSE),"-")</f>
        <v>-</v>
      </c>
      <c r="CI33" s="12" t="str">
        <f>IFERROR(VLOOKUP($A33,'All Running Order working doc'!$A$4:$CO$60,CI$100,FALSE),"-")</f>
        <v>-</v>
      </c>
      <c r="CJ33" s="12" t="str">
        <f>IFERROR(VLOOKUP($A33,'All Running Order working doc'!$A$4:$CO$60,CJ$100,FALSE),"-")</f>
        <v>-</v>
      </c>
      <c r="CK33" s="12" t="str">
        <f>IFERROR(VLOOKUP($A33,'All Running Order working doc'!$A$4:$CO$60,CK$100,FALSE),"-")</f>
        <v>-</v>
      </c>
      <c r="CL33" s="12" t="str">
        <f>IFERROR(VLOOKUP($A33,'All Running Order working doc'!$A$4:$CO$60,CL$100,FALSE),"-")</f>
        <v>-</v>
      </c>
      <c r="CM33" s="12" t="str">
        <f>IFERROR(VLOOKUP($A33,'All Running Order working doc'!$A$4:$CO$60,CM$100,FALSE),"-")</f>
        <v>-</v>
      </c>
      <c r="CN33" s="12" t="str">
        <f>IFERROR(VLOOKUP($A33,'All Running Order working doc'!$A$4:$CO$60,CN$100,FALSE),"-")</f>
        <v>-</v>
      </c>
      <c r="CQ33" s="3">
        <v>30</v>
      </c>
    </row>
    <row r="34" spans="1:95" x14ac:dyDescent="0.3">
      <c r="A34" s="3" t="str">
        <f>CONCATENATE(Constants!$B$4,CQ34,)</f>
        <v>Blue IRS31</v>
      </c>
      <c r="B34" s="12" t="str">
        <f>IFERROR(VLOOKUP($A34,'All Running Order working doc'!$A$4:$CO$60,B$100,FALSE),"-")</f>
        <v>-</v>
      </c>
      <c r="C34" s="12" t="str">
        <f>IFERROR(VLOOKUP($A34,'All Running Order working doc'!$A$4:$CO$60,C$100,FALSE),"-")</f>
        <v>-</v>
      </c>
      <c r="D34" s="12" t="str">
        <f>IFERROR(VLOOKUP($A34,'All Running Order working doc'!$A$4:$CO$60,D$100,FALSE),"-")</f>
        <v>-</v>
      </c>
      <c r="E34" s="12" t="str">
        <f>IFERROR(VLOOKUP($A34,'All Running Order working doc'!$A$4:$CO$60,E$100,FALSE),"-")</f>
        <v>-</v>
      </c>
      <c r="F34" s="12" t="str">
        <f>IFERROR(VLOOKUP($A34,'All Running Order working doc'!$A$4:$CO$60,F$100,FALSE),"-")</f>
        <v>-</v>
      </c>
      <c r="G34" s="12" t="str">
        <f>IFERROR(VLOOKUP($A34,'All Running Order working doc'!$A$4:$CO$60,G$100,FALSE),"-")</f>
        <v>-</v>
      </c>
      <c r="H34" s="12" t="str">
        <f>IFERROR(VLOOKUP($A34,'All Running Order working doc'!$A$4:$CO$60,H$100,FALSE),"-")</f>
        <v>-</v>
      </c>
      <c r="I34" s="12" t="str">
        <f>IFERROR(VLOOKUP($A34,'All Running Order working doc'!$A$4:$CO$60,I$100,FALSE),"-")</f>
        <v>-</v>
      </c>
      <c r="J34" s="12" t="str">
        <f>IFERROR(VLOOKUP($A34,'All Running Order working doc'!$A$4:$CO$60,J$100,FALSE),"-")</f>
        <v>-</v>
      </c>
      <c r="K34" s="12" t="str">
        <f>IFERROR(VLOOKUP($A34,'All Running Order working doc'!$A$4:$CO$60,K$100,FALSE),"-")</f>
        <v>-</v>
      </c>
      <c r="L34" s="12" t="str">
        <f>IFERROR(VLOOKUP($A34,'All Running Order working doc'!$A$4:$CO$60,L$100,FALSE),"-")</f>
        <v>-</v>
      </c>
      <c r="M34" s="12" t="str">
        <f>IFERROR(VLOOKUP($A34,'All Running Order working doc'!$A$4:$CO$60,M$100,FALSE),"-")</f>
        <v>-</v>
      </c>
      <c r="N34" s="12" t="str">
        <f>IFERROR(VLOOKUP($A34,'All Running Order working doc'!$A$4:$CO$60,N$100,FALSE),"-")</f>
        <v>-</v>
      </c>
      <c r="O34" s="12" t="str">
        <f>IFERROR(VLOOKUP($A34,'All Running Order working doc'!$A$4:$CO$60,O$100,FALSE),"-")</f>
        <v>-</v>
      </c>
      <c r="P34" s="12" t="str">
        <f>IFERROR(VLOOKUP($A34,'All Running Order working doc'!$A$4:$CO$60,P$100,FALSE),"-")</f>
        <v>-</v>
      </c>
      <c r="Q34" s="12" t="str">
        <f>IFERROR(VLOOKUP($A34,'All Running Order working doc'!$A$4:$CO$60,Q$100,FALSE),"-")</f>
        <v>-</v>
      </c>
      <c r="R34" s="12" t="str">
        <f>IFERROR(VLOOKUP($A34,'All Running Order working doc'!$A$4:$CO$60,R$100,FALSE),"-")</f>
        <v>-</v>
      </c>
      <c r="S34" s="12" t="str">
        <f>IFERROR(VLOOKUP($A34,'All Running Order working doc'!$A$4:$CO$60,S$100,FALSE),"-")</f>
        <v>-</v>
      </c>
      <c r="T34" s="12" t="str">
        <f>IFERROR(VLOOKUP($A34,'All Running Order working doc'!$A$4:$CO$60,T$100,FALSE),"-")</f>
        <v>-</v>
      </c>
      <c r="U34" s="12" t="str">
        <f>IFERROR(VLOOKUP($A34,'All Running Order working doc'!$A$4:$CO$60,U$100,FALSE),"-")</f>
        <v>-</v>
      </c>
      <c r="V34" s="12" t="str">
        <f>IFERROR(VLOOKUP($A34,'All Running Order working doc'!$A$4:$CO$60,V$100,FALSE),"-")</f>
        <v>-</v>
      </c>
      <c r="W34" s="12" t="str">
        <f>IFERROR(VLOOKUP($A34,'All Running Order working doc'!$A$4:$CO$60,W$100,FALSE),"-")</f>
        <v>-</v>
      </c>
      <c r="X34" s="12" t="str">
        <f>IFERROR(VLOOKUP($A34,'All Running Order working doc'!$A$4:$CO$60,X$100,FALSE),"-")</f>
        <v>-</v>
      </c>
      <c r="Y34" s="12" t="str">
        <f>IFERROR(VLOOKUP($A34,'All Running Order working doc'!$A$4:$CO$60,Y$100,FALSE),"-")</f>
        <v>-</v>
      </c>
      <c r="Z34" s="12" t="str">
        <f>IFERROR(VLOOKUP($A34,'All Running Order working doc'!$A$4:$CO$60,Z$100,FALSE),"-")</f>
        <v>-</v>
      </c>
      <c r="AA34" s="12" t="str">
        <f>IFERROR(VLOOKUP($A34,'All Running Order working doc'!$A$4:$CO$60,AA$100,FALSE),"-")</f>
        <v>-</v>
      </c>
      <c r="AB34" s="12" t="str">
        <f>IFERROR(VLOOKUP($A34,'All Running Order working doc'!$A$4:$CO$60,AB$100,FALSE),"-")</f>
        <v>-</v>
      </c>
      <c r="AC34" s="12" t="str">
        <f>IFERROR(VLOOKUP($A34,'All Running Order working doc'!$A$4:$CO$60,AC$100,FALSE),"-")</f>
        <v>-</v>
      </c>
      <c r="AD34" s="12" t="str">
        <f>IFERROR(VLOOKUP($A34,'All Running Order working doc'!$A$4:$CO$60,AD$100,FALSE),"-")</f>
        <v>-</v>
      </c>
      <c r="AE34" s="12" t="str">
        <f>IFERROR(VLOOKUP($A34,'All Running Order working doc'!$A$4:$CO$60,AE$100,FALSE),"-")</f>
        <v>-</v>
      </c>
      <c r="AF34" s="12" t="str">
        <f>IFERROR(VLOOKUP($A34,'All Running Order working doc'!$A$4:$CO$60,AF$100,FALSE),"-")</f>
        <v>-</v>
      </c>
      <c r="AG34" s="12" t="str">
        <f>IFERROR(VLOOKUP($A34,'All Running Order working doc'!$A$4:$CO$60,AG$100,FALSE),"-")</f>
        <v>-</v>
      </c>
      <c r="AH34" s="12" t="str">
        <f>IFERROR(VLOOKUP($A34,'All Running Order working doc'!$A$4:$CO$60,AH$100,FALSE),"-")</f>
        <v>-</v>
      </c>
      <c r="AI34" s="12" t="str">
        <f>IFERROR(VLOOKUP($A34,'All Running Order working doc'!$A$4:$CO$60,AI$100,FALSE),"-")</f>
        <v>-</v>
      </c>
      <c r="AJ34" s="12" t="str">
        <f>IFERROR(VLOOKUP($A34,'All Running Order working doc'!$A$4:$CO$60,AJ$100,FALSE),"-")</f>
        <v>-</v>
      </c>
      <c r="AK34" s="12" t="str">
        <f>IFERROR(VLOOKUP($A34,'All Running Order working doc'!$A$4:$CO$60,AK$100,FALSE),"-")</f>
        <v>-</v>
      </c>
      <c r="AL34" s="12" t="str">
        <f>IFERROR(VLOOKUP($A34,'All Running Order working doc'!$A$4:$CO$60,AL$100,FALSE),"-")</f>
        <v>-</v>
      </c>
      <c r="AM34" s="12" t="str">
        <f>IFERROR(VLOOKUP($A34,'All Running Order working doc'!$A$4:$CO$60,AM$100,FALSE),"-")</f>
        <v>-</v>
      </c>
      <c r="AN34" s="12" t="str">
        <f>IFERROR(VLOOKUP($A34,'All Running Order working doc'!$A$4:$CO$60,AN$100,FALSE),"-")</f>
        <v>-</v>
      </c>
      <c r="AO34" s="12" t="str">
        <f>IFERROR(VLOOKUP($A34,'All Running Order working doc'!$A$4:$CO$60,AO$100,FALSE),"-")</f>
        <v>-</v>
      </c>
      <c r="AP34" s="12" t="str">
        <f>IFERROR(VLOOKUP($A34,'All Running Order working doc'!$A$4:$CO$60,AP$100,FALSE),"-")</f>
        <v>-</v>
      </c>
      <c r="AQ34" s="12" t="str">
        <f>IFERROR(VLOOKUP($A34,'All Running Order working doc'!$A$4:$CO$60,AQ$100,FALSE),"-")</f>
        <v>-</v>
      </c>
      <c r="AR34" s="12" t="str">
        <f>IFERROR(VLOOKUP($A34,'All Running Order working doc'!$A$4:$CO$60,AR$100,FALSE),"-")</f>
        <v>-</v>
      </c>
      <c r="AS34" s="12" t="str">
        <f>IFERROR(VLOOKUP($A34,'All Running Order working doc'!$A$4:$CO$60,AS$100,FALSE),"-")</f>
        <v>-</v>
      </c>
      <c r="AT34" s="12" t="str">
        <f>IFERROR(VLOOKUP($A34,'All Running Order working doc'!$A$4:$CO$60,AT$100,FALSE),"-")</f>
        <v>-</v>
      </c>
      <c r="AU34" s="12" t="str">
        <f>IFERROR(VLOOKUP($A34,'All Running Order working doc'!$A$4:$CO$60,AU$100,FALSE),"-")</f>
        <v>-</v>
      </c>
      <c r="AV34" s="12" t="str">
        <f>IFERROR(VLOOKUP($A34,'All Running Order working doc'!$A$4:$CO$60,AV$100,FALSE),"-")</f>
        <v>-</v>
      </c>
      <c r="AW34" s="12" t="str">
        <f>IFERROR(VLOOKUP($A34,'All Running Order working doc'!$A$4:$CO$60,AW$100,FALSE),"-")</f>
        <v>-</v>
      </c>
      <c r="AX34" s="12" t="str">
        <f>IFERROR(VLOOKUP($A34,'All Running Order working doc'!$A$4:$CO$60,AX$100,FALSE),"-")</f>
        <v>-</v>
      </c>
      <c r="AY34" s="12" t="str">
        <f>IFERROR(VLOOKUP($A34,'All Running Order working doc'!$A$4:$CO$60,AY$100,FALSE),"-")</f>
        <v>-</v>
      </c>
      <c r="AZ34" s="12" t="str">
        <f>IFERROR(VLOOKUP($A34,'All Running Order working doc'!$A$4:$CO$60,AZ$100,FALSE),"-")</f>
        <v>-</v>
      </c>
      <c r="BA34" s="12" t="str">
        <f>IFERROR(VLOOKUP($A34,'All Running Order working doc'!$A$4:$CO$60,BA$100,FALSE),"-")</f>
        <v>-</v>
      </c>
      <c r="BB34" s="12" t="str">
        <f>IFERROR(VLOOKUP($A34,'All Running Order working doc'!$A$4:$CO$60,BB$100,FALSE),"-")</f>
        <v>-</v>
      </c>
      <c r="BC34" s="12" t="str">
        <f>IFERROR(VLOOKUP($A34,'All Running Order working doc'!$A$4:$CO$60,BC$100,FALSE),"-")</f>
        <v>-</v>
      </c>
      <c r="BD34" s="12" t="str">
        <f>IFERROR(VLOOKUP($A34,'All Running Order working doc'!$A$4:$CO$60,BD$100,FALSE),"-")</f>
        <v>-</v>
      </c>
      <c r="BE34" s="12" t="str">
        <f>IFERROR(VLOOKUP($A34,'All Running Order working doc'!$A$4:$CO$60,BE$100,FALSE),"-")</f>
        <v>-</v>
      </c>
      <c r="BF34" s="12" t="str">
        <f>IFERROR(VLOOKUP($A34,'All Running Order working doc'!$A$4:$CO$60,BF$100,FALSE),"-")</f>
        <v>-</v>
      </c>
      <c r="BG34" s="12" t="str">
        <f>IFERROR(VLOOKUP($A34,'All Running Order working doc'!$A$4:$CO$60,BG$100,FALSE),"-")</f>
        <v>-</v>
      </c>
      <c r="BH34" s="12" t="str">
        <f>IFERROR(VLOOKUP($A34,'All Running Order working doc'!$A$4:$CO$60,BH$100,FALSE),"-")</f>
        <v>-</v>
      </c>
      <c r="BI34" s="12" t="str">
        <f>IFERROR(VLOOKUP($A34,'All Running Order working doc'!$A$4:$CO$60,BI$100,FALSE),"-")</f>
        <v>-</v>
      </c>
      <c r="BJ34" s="12" t="str">
        <f>IFERROR(VLOOKUP($A34,'All Running Order working doc'!$A$4:$CO$60,BJ$100,FALSE),"-")</f>
        <v>-</v>
      </c>
      <c r="BK34" s="12" t="str">
        <f>IFERROR(VLOOKUP($A34,'All Running Order working doc'!$A$4:$CO$60,BK$100,FALSE),"-")</f>
        <v>-</v>
      </c>
      <c r="BL34" s="12" t="str">
        <f>IFERROR(VLOOKUP($A34,'All Running Order working doc'!$A$4:$CO$60,BL$100,FALSE),"-")</f>
        <v>-</v>
      </c>
      <c r="BM34" s="12" t="str">
        <f>IFERROR(VLOOKUP($A34,'All Running Order working doc'!$A$4:$CO$60,BM$100,FALSE),"-")</f>
        <v>-</v>
      </c>
      <c r="BN34" s="12" t="str">
        <f>IFERROR(VLOOKUP($A34,'All Running Order working doc'!$A$4:$CO$60,BN$100,FALSE),"-")</f>
        <v>-</v>
      </c>
      <c r="BO34" s="12" t="str">
        <f>IFERROR(VLOOKUP($A34,'All Running Order working doc'!$A$4:$CO$60,BO$100,FALSE),"-")</f>
        <v>-</v>
      </c>
      <c r="BP34" s="12" t="str">
        <f>IFERROR(VLOOKUP($A34,'All Running Order working doc'!$A$4:$CO$60,BP$100,FALSE),"-")</f>
        <v>-</v>
      </c>
      <c r="BQ34" s="12" t="str">
        <f>IFERROR(VLOOKUP($A34,'All Running Order working doc'!$A$4:$CO$60,BQ$100,FALSE),"-")</f>
        <v>-</v>
      </c>
      <c r="BR34" s="12" t="str">
        <f>IFERROR(VLOOKUP($A34,'All Running Order working doc'!$A$4:$CO$60,BR$100,FALSE),"-")</f>
        <v>-</v>
      </c>
      <c r="BS34" s="12" t="str">
        <f>IFERROR(VLOOKUP($A34,'All Running Order working doc'!$A$4:$CO$60,BS$100,FALSE),"-")</f>
        <v>-</v>
      </c>
      <c r="BT34" s="12" t="str">
        <f>IFERROR(VLOOKUP($A34,'All Running Order working doc'!$A$4:$CO$60,BT$100,FALSE),"-")</f>
        <v>-</v>
      </c>
      <c r="BU34" s="12" t="str">
        <f>IFERROR(VLOOKUP($A34,'All Running Order working doc'!$A$4:$CO$60,BU$100,FALSE),"-")</f>
        <v>-</v>
      </c>
      <c r="BV34" s="12" t="str">
        <f>IFERROR(VLOOKUP($A34,'All Running Order working doc'!$A$4:$CO$60,BV$100,FALSE),"-")</f>
        <v>-</v>
      </c>
      <c r="BW34" s="12" t="str">
        <f>IFERROR(VLOOKUP($A34,'All Running Order working doc'!$A$4:$CO$60,BW$100,FALSE),"-")</f>
        <v>-</v>
      </c>
      <c r="BX34" s="12" t="str">
        <f>IFERROR(VLOOKUP($A34,'All Running Order working doc'!$A$4:$CO$60,BX$100,FALSE),"-")</f>
        <v>-</v>
      </c>
      <c r="BY34" s="12" t="str">
        <f>IFERROR(VLOOKUP($A34,'All Running Order working doc'!$A$4:$CO$60,BY$100,FALSE),"-")</f>
        <v>-</v>
      </c>
      <c r="BZ34" s="12" t="str">
        <f>IFERROR(VLOOKUP($A34,'All Running Order working doc'!$A$4:$CO$60,BZ$100,FALSE),"-")</f>
        <v>-</v>
      </c>
      <c r="CA34" s="12" t="str">
        <f>IFERROR(VLOOKUP($A34,'All Running Order working doc'!$A$4:$CO$60,CA$100,FALSE),"-")</f>
        <v>-</v>
      </c>
      <c r="CB34" s="12" t="str">
        <f>IFERROR(VLOOKUP($A34,'All Running Order working doc'!$A$4:$CO$60,CB$100,FALSE),"-")</f>
        <v>-</v>
      </c>
      <c r="CC34" s="12" t="str">
        <f>IFERROR(VLOOKUP($A34,'All Running Order working doc'!$A$4:$CO$60,CC$100,FALSE),"-")</f>
        <v>-</v>
      </c>
      <c r="CD34" s="12" t="str">
        <f>IFERROR(VLOOKUP($A34,'All Running Order working doc'!$A$4:$CO$60,CD$100,FALSE),"-")</f>
        <v>-</v>
      </c>
      <c r="CE34" s="12" t="str">
        <f>IFERROR(VLOOKUP($A34,'All Running Order working doc'!$A$4:$CO$60,CE$100,FALSE),"-")</f>
        <v>-</v>
      </c>
      <c r="CF34" s="12" t="str">
        <f>IFERROR(VLOOKUP($A34,'All Running Order working doc'!$A$4:$CO$60,CF$100,FALSE),"-")</f>
        <v>-</v>
      </c>
      <c r="CG34" s="12" t="str">
        <f>IFERROR(VLOOKUP($A34,'All Running Order working doc'!$A$4:$CO$60,CG$100,FALSE),"-")</f>
        <v>-</v>
      </c>
      <c r="CH34" s="12" t="str">
        <f>IFERROR(VLOOKUP($A34,'All Running Order working doc'!$A$4:$CO$60,CH$100,FALSE),"-")</f>
        <v>-</v>
      </c>
      <c r="CI34" s="12" t="str">
        <f>IFERROR(VLOOKUP($A34,'All Running Order working doc'!$A$4:$CO$60,CI$100,FALSE),"-")</f>
        <v>-</v>
      </c>
      <c r="CJ34" s="12" t="str">
        <f>IFERROR(VLOOKUP($A34,'All Running Order working doc'!$A$4:$CO$60,CJ$100,FALSE),"-")</f>
        <v>-</v>
      </c>
      <c r="CK34" s="12" t="str">
        <f>IFERROR(VLOOKUP($A34,'All Running Order working doc'!$A$4:$CO$60,CK$100,FALSE),"-")</f>
        <v>-</v>
      </c>
      <c r="CL34" s="12" t="str">
        <f>IFERROR(VLOOKUP($A34,'All Running Order working doc'!$A$4:$CO$60,CL$100,FALSE),"-")</f>
        <v>-</v>
      </c>
      <c r="CM34" s="12" t="str">
        <f>IFERROR(VLOOKUP($A34,'All Running Order working doc'!$A$4:$CO$60,CM$100,FALSE),"-")</f>
        <v>-</v>
      </c>
      <c r="CN34" s="12" t="str">
        <f>IFERROR(VLOOKUP($A34,'All Running Order working doc'!$A$4:$CO$60,CN$100,FALSE),"-")</f>
        <v>-</v>
      </c>
      <c r="CQ34" s="3">
        <v>31</v>
      </c>
    </row>
    <row r="35" spans="1:95" x14ac:dyDescent="0.3">
      <c r="A35" s="3" t="str">
        <f>CONCATENATE(Constants!$B$4,CQ35,)</f>
        <v>Blue IRS32</v>
      </c>
      <c r="B35" s="12" t="str">
        <f>IFERROR(VLOOKUP($A35,'All Running Order working doc'!$A$4:$CO$60,B$100,FALSE),"-")</f>
        <v>-</v>
      </c>
      <c r="C35" s="12" t="str">
        <f>IFERROR(VLOOKUP($A35,'All Running Order working doc'!$A$4:$CO$60,C$100,FALSE),"-")</f>
        <v>-</v>
      </c>
      <c r="D35" s="12" t="str">
        <f>IFERROR(VLOOKUP($A35,'All Running Order working doc'!$A$4:$CO$60,D$100,FALSE),"-")</f>
        <v>-</v>
      </c>
      <c r="E35" s="12" t="str">
        <f>IFERROR(VLOOKUP($A35,'All Running Order working doc'!$A$4:$CO$60,E$100,FALSE),"-")</f>
        <v>-</v>
      </c>
      <c r="F35" s="12" t="str">
        <f>IFERROR(VLOOKUP($A35,'All Running Order working doc'!$A$4:$CO$60,F$100,FALSE),"-")</f>
        <v>-</v>
      </c>
      <c r="G35" s="12" t="str">
        <f>IFERROR(VLOOKUP($A35,'All Running Order working doc'!$A$4:$CO$60,G$100,FALSE),"-")</f>
        <v>-</v>
      </c>
      <c r="H35" s="12" t="str">
        <f>IFERROR(VLOOKUP($A35,'All Running Order working doc'!$A$4:$CO$60,H$100,FALSE),"-")</f>
        <v>-</v>
      </c>
      <c r="I35" s="12" t="str">
        <f>IFERROR(VLOOKUP($A35,'All Running Order working doc'!$A$4:$CO$60,I$100,FALSE),"-")</f>
        <v>-</v>
      </c>
      <c r="J35" s="12" t="str">
        <f>IFERROR(VLOOKUP($A35,'All Running Order working doc'!$A$4:$CO$60,J$100,FALSE),"-")</f>
        <v>-</v>
      </c>
      <c r="K35" s="12" t="str">
        <f>IFERROR(VLOOKUP($A35,'All Running Order working doc'!$A$4:$CO$60,K$100,FALSE),"-")</f>
        <v>-</v>
      </c>
      <c r="L35" s="12" t="str">
        <f>IFERROR(VLOOKUP($A35,'All Running Order working doc'!$A$4:$CO$60,L$100,FALSE),"-")</f>
        <v>-</v>
      </c>
      <c r="M35" s="12" t="str">
        <f>IFERROR(VLOOKUP($A35,'All Running Order working doc'!$A$4:$CO$60,M$100,FALSE),"-")</f>
        <v>-</v>
      </c>
      <c r="N35" s="12" t="str">
        <f>IFERROR(VLOOKUP($A35,'All Running Order working doc'!$A$4:$CO$60,N$100,FALSE),"-")</f>
        <v>-</v>
      </c>
      <c r="O35" s="12" t="str">
        <f>IFERROR(VLOOKUP($A35,'All Running Order working doc'!$A$4:$CO$60,O$100,FALSE),"-")</f>
        <v>-</v>
      </c>
      <c r="P35" s="12" t="str">
        <f>IFERROR(VLOOKUP($A35,'All Running Order working doc'!$A$4:$CO$60,P$100,FALSE),"-")</f>
        <v>-</v>
      </c>
      <c r="Q35" s="12" t="str">
        <f>IFERROR(VLOOKUP($A35,'All Running Order working doc'!$A$4:$CO$60,Q$100,FALSE),"-")</f>
        <v>-</v>
      </c>
      <c r="R35" s="12" t="str">
        <f>IFERROR(VLOOKUP($A35,'All Running Order working doc'!$A$4:$CO$60,R$100,FALSE),"-")</f>
        <v>-</v>
      </c>
      <c r="S35" s="12" t="str">
        <f>IFERROR(VLOOKUP($A35,'All Running Order working doc'!$A$4:$CO$60,S$100,FALSE),"-")</f>
        <v>-</v>
      </c>
      <c r="T35" s="12" t="str">
        <f>IFERROR(VLOOKUP($A35,'All Running Order working doc'!$A$4:$CO$60,T$100,FALSE),"-")</f>
        <v>-</v>
      </c>
      <c r="U35" s="12" t="str">
        <f>IFERROR(VLOOKUP($A35,'All Running Order working doc'!$A$4:$CO$60,U$100,FALSE),"-")</f>
        <v>-</v>
      </c>
      <c r="V35" s="12" t="str">
        <f>IFERROR(VLOOKUP($A35,'All Running Order working doc'!$A$4:$CO$60,V$100,FALSE),"-")</f>
        <v>-</v>
      </c>
      <c r="W35" s="12" t="str">
        <f>IFERROR(VLOOKUP($A35,'All Running Order working doc'!$A$4:$CO$60,W$100,FALSE),"-")</f>
        <v>-</v>
      </c>
      <c r="X35" s="12" t="str">
        <f>IFERROR(VLOOKUP($A35,'All Running Order working doc'!$A$4:$CO$60,X$100,FALSE),"-")</f>
        <v>-</v>
      </c>
      <c r="Y35" s="12" t="str">
        <f>IFERROR(VLOOKUP($A35,'All Running Order working doc'!$A$4:$CO$60,Y$100,FALSE),"-")</f>
        <v>-</v>
      </c>
      <c r="Z35" s="12" t="str">
        <f>IFERROR(VLOOKUP($A35,'All Running Order working doc'!$A$4:$CO$60,Z$100,FALSE),"-")</f>
        <v>-</v>
      </c>
      <c r="AA35" s="12" t="str">
        <f>IFERROR(VLOOKUP($A35,'All Running Order working doc'!$A$4:$CO$60,AA$100,FALSE),"-")</f>
        <v>-</v>
      </c>
      <c r="AB35" s="12" t="str">
        <f>IFERROR(VLOOKUP($A35,'All Running Order working doc'!$A$4:$CO$60,AB$100,FALSE),"-")</f>
        <v>-</v>
      </c>
      <c r="AC35" s="12" t="str">
        <f>IFERROR(VLOOKUP($A35,'All Running Order working doc'!$A$4:$CO$60,AC$100,FALSE),"-")</f>
        <v>-</v>
      </c>
      <c r="AD35" s="12" t="str">
        <f>IFERROR(VLOOKUP($A35,'All Running Order working doc'!$A$4:$CO$60,AD$100,FALSE),"-")</f>
        <v>-</v>
      </c>
      <c r="AE35" s="12" t="str">
        <f>IFERROR(VLOOKUP($A35,'All Running Order working doc'!$A$4:$CO$60,AE$100,FALSE),"-")</f>
        <v>-</v>
      </c>
      <c r="AF35" s="12" t="str">
        <f>IFERROR(VLOOKUP($A35,'All Running Order working doc'!$A$4:$CO$60,AF$100,FALSE),"-")</f>
        <v>-</v>
      </c>
      <c r="AG35" s="12" t="str">
        <f>IFERROR(VLOOKUP($A35,'All Running Order working doc'!$A$4:$CO$60,AG$100,FALSE),"-")</f>
        <v>-</v>
      </c>
      <c r="AH35" s="12" t="str">
        <f>IFERROR(VLOOKUP($A35,'All Running Order working doc'!$A$4:$CO$60,AH$100,FALSE),"-")</f>
        <v>-</v>
      </c>
      <c r="AI35" s="12" t="str">
        <f>IFERROR(VLOOKUP($A35,'All Running Order working doc'!$A$4:$CO$60,AI$100,FALSE),"-")</f>
        <v>-</v>
      </c>
      <c r="AJ35" s="12" t="str">
        <f>IFERROR(VLOOKUP($A35,'All Running Order working doc'!$A$4:$CO$60,AJ$100,FALSE),"-")</f>
        <v>-</v>
      </c>
      <c r="AK35" s="12" t="str">
        <f>IFERROR(VLOOKUP($A35,'All Running Order working doc'!$A$4:$CO$60,AK$100,FALSE),"-")</f>
        <v>-</v>
      </c>
      <c r="AL35" s="12" t="str">
        <f>IFERROR(VLOOKUP($A35,'All Running Order working doc'!$A$4:$CO$60,AL$100,FALSE),"-")</f>
        <v>-</v>
      </c>
      <c r="AM35" s="12" t="str">
        <f>IFERROR(VLOOKUP($A35,'All Running Order working doc'!$A$4:$CO$60,AM$100,FALSE),"-")</f>
        <v>-</v>
      </c>
      <c r="AN35" s="12" t="str">
        <f>IFERROR(VLOOKUP($A35,'All Running Order working doc'!$A$4:$CO$60,AN$100,FALSE),"-")</f>
        <v>-</v>
      </c>
      <c r="AO35" s="12" t="str">
        <f>IFERROR(VLOOKUP($A35,'All Running Order working doc'!$A$4:$CO$60,AO$100,FALSE),"-")</f>
        <v>-</v>
      </c>
      <c r="AP35" s="12" t="str">
        <f>IFERROR(VLOOKUP($A35,'All Running Order working doc'!$A$4:$CO$60,AP$100,FALSE),"-")</f>
        <v>-</v>
      </c>
      <c r="AQ35" s="12" t="str">
        <f>IFERROR(VLOOKUP($A35,'All Running Order working doc'!$A$4:$CO$60,AQ$100,FALSE),"-")</f>
        <v>-</v>
      </c>
      <c r="AR35" s="12" t="str">
        <f>IFERROR(VLOOKUP($A35,'All Running Order working doc'!$A$4:$CO$60,AR$100,FALSE),"-")</f>
        <v>-</v>
      </c>
      <c r="AS35" s="12" t="str">
        <f>IFERROR(VLOOKUP($A35,'All Running Order working doc'!$A$4:$CO$60,AS$100,FALSE),"-")</f>
        <v>-</v>
      </c>
      <c r="AT35" s="12" t="str">
        <f>IFERROR(VLOOKUP($A35,'All Running Order working doc'!$A$4:$CO$60,AT$100,FALSE),"-")</f>
        <v>-</v>
      </c>
      <c r="AU35" s="12" t="str">
        <f>IFERROR(VLOOKUP($A35,'All Running Order working doc'!$A$4:$CO$60,AU$100,FALSE),"-")</f>
        <v>-</v>
      </c>
      <c r="AV35" s="12" t="str">
        <f>IFERROR(VLOOKUP($A35,'All Running Order working doc'!$A$4:$CO$60,AV$100,FALSE),"-")</f>
        <v>-</v>
      </c>
      <c r="AW35" s="12" t="str">
        <f>IFERROR(VLOOKUP($A35,'All Running Order working doc'!$A$4:$CO$60,AW$100,FALSE),"-")</f>
        <v>-</v>
      </c>
      <c r="AX35" s="12" t="str">
        <f>IFERROR(VLOOKUP($A35,'All Running Order working doc'!$A$4:$CO$60,AX$100,FALSE),"-")</f>
        <v>-</v>
      </c>
      <c r="AY35" s="12" t="str">
        <f>IFERROR(VLOOKUP($A35,'All Running Order working doc'!$A$4:$CO$60,AY$100,FALSE),"-")</f>
        <v>-</v>
      </c>
      <c r="AZ35" s="12" t="str">
        <f>IFERROR(VLOOKUP($A35,'All Running Order working doc'!$A$4:$CO$60,AZ$100,FALSE),"-")</f>
        <v>-</v>
      </c>
      <c r="BA35" s="12" t="str">
        <f>IFERROR(VLOOKUP($A35,'All Running Order working doc'!$A$4:$CO$60,BA$100,FALSE),"-")</f>
        <v>-</v>
      </c>
      <c r="BB35" s="12" t="str">
        <f>IFERROR(VLOOKUP($A35,'All Running Order working doc'!$A$4:$CO$60,BB$100,FALSE),"-")</f>
        <v>-</v>
      </c>
      <c r="BC35" s="12" t="str">
        <f>IFERROR(VLOOKUP($A35,'All Running Order working doc'!$A$4:$CO$60,BC$100,FALSE),"-")</f>
        <v>-</v>
      </c>
      <c r="BD35" s="12" t="str">
        <f>IFERROR(VLOOKUP($A35,'All Running Order working doc'!$A$4:$CO$60,BD$100,FALSE),"-")</f>
        <v>-</v>
      </c>
      <c r="BE35" s="12" t="str">
        <f>IFERROR(VLOOKUP($A35,'All Running Order working doc'!$A$4:$CO$60,BE$100,FALSE),"-")</f>
        <v>-</v>
      </c>
      <c r="BF35" s="12" t="str">
        <f>IFERROR(VLOOKUP($A35,'All Running Order working doc'!$A$4:$CO$60,BF$100,FALSE),"-")</f>
        <v>-</v>
      </c>
      <c r="BG35" s="12" t="str">
        <f>IFERROR(VLOOKUP($A35,'All Running Order working doc'!$A$4:$CO$60,BG$100,FALSE),"-")</f>
        <v>-</v>
      </c>
      <c r="BH35" s="12" t="str">
        <f>IFERROR(VLOOKUP($A35,'All Running Order working doc'!$A$4:$CO$60,BH$100,FALSE),"-")</f>
        <v>-</v>
      </c>
      <c r="BI35" s="12" t="str">
        <f>IFERROR(VLOOKUP($A35,'All Running Order working doc'!$A$4:$CO$60,BI$100,FALSE),"-")</f>
        <v>-</v>
      </c>
      <c r="BJ35" s="12" t="str">
        <f>IFERROR(VLOOKUP($A35,'All Running Order working doc'!$A$4:$CO$60,BJ$100,FALSE),"-")</f>
        <v>-</v>
      </c>
      <c r="BK35" s="12" t="str">
        <f>IFERROR(VLOOKUP($A35,'All Running Order working doc'!$A$4:$CO$60,BK$100,FALSE),"-")</f>
        <v>-</v>
      </c>
      <c r="BL35" s="12" t="str">
        <f>IFERROR(VLOOKUP($A35,'All Running Order working doc'!$A$4:$CO$60,BL$100,FALSE),"-")</f>
        <v>-</v>
      </c>
      <c r="BM35" s="12" t="str">
        <f>IFERROR(VLOOKUP($A35,'All Running Order working doc'!$A$4:$CO$60,BM$100,FALSE),"-")</f>
        <v>-</v>
      </c>
      <c r="BN35" s="12" t="str">
        <f>IFERROR(VLOOKUP($A35,'All Running Order working doc'!$A$4:$CO$60,BN$100,FALSE),"-")</f>
        <v>-</v>
      </c>
      <c r="BO35" s="12" t="str">
        <f>IFERROR(VLOOKUP($A35,'All Running Order working doc'!$A$4:$CO$60,BO$100,FALSE),"-")</f>
        <v>-</v>
      </c>
      <c r="BP35" s="12" t="str">
        <f>IFERROR(VLOOKUP($A35,'All Running Order working doc'!$A$4:$CO$60,BP$100,FALSE),"-")</f>
        <v>-</v>
      </c>
      <c r="BQ35" s="12" t="str">
        <f>IFERROR(VLOOKUP($A35,'All Running Order working doc'!$A$4:$CO$60,BQ$100,FALSE),"-")</f>
        <v>-</v>
      </c>
      <c r="BR35" s="12" t="str">
        <f>IFERROR(VLOOKUP($A35,'All Running Order working doc'!$A$4:$CO$60,BR$100,FALSE),"-")</f>
        <v>-</v>
      </c>
      <c r="BS35" s="12" t="str">
        <f>IFERROR(VLOOKUP($A35,'All Running Order working doc'!$A$4:$CO$60,BS$100,FALSE),"-")</f>
        <v>-</v>
      </c>
      <c r="BT35" s="12" t="str">
        <f>IFERROR(VLOOKUP($A35,'All Running Order working doc'!$A$4:$CO$60,BT$100,FALSE),"-")</f>
        <v>-</v>
      </c>
      <c r="BU35" s="12" t="str">
        <f>IFERROR(VLOOKUP($A35,'All Running Order working doc'!$A$4:$CO$60,BU$100,FALSE),"-")</f>
        <v>-</v>
      </c>
      <c r="BV35" s="12" t="str">
        <f>IFERROR(VLOOKUP($A35,'All Running Order working doc'!$A$4:$CO$60,BV$100,FALSE),"-")</f>
        <v>-</v>
      </c>
      <c r="BW35" s="12" t="str">
        <f>IFERROR(VLOOKUP($A35,'All Running Order working doc'!$A$4:$CO$60,BW$100,FALSE),"-")</f>
        <v>-</v>
      </c>
      <c r="BX35" s="12" t="str">
        <f>IFERROR(VLOOKUP($A35,'All Running Order working doc'!$A$4:$CO$60,BX$100,FALSE),"-")</f>
        <v>-</v>
      </c>
      <c r="BY35" s="12" t="str">
        <f>IFERROR(VLOOKUP($A35,'All Running Order working doc'!$A$4:$CO$60,BY$100,FALSE),"-")</f>
        <v>-</v>
      </c>
      <c r="BZ35" s="12" t="str">
        <f>IFERROR(VLOOKUP($A35,'All Running Order working doc'!$A$4:$CO$60,BZ$100,FALSE),"-")</f>
        <v>-</v>
      </c>
      <c r="CA35" s="12" t="str">
        <f>IFERROR(VLOOKUP($A35,'All Running Order working doc'!$A$4:$CO$60,CA$100,FALSE),"-")</f>
        <v>-</v>
      </c>
      <c r="CB35" s="12" t="str">
        <f>IFERROR(VLOOKUP($A35,'All Running Order working doc'!$A$4:$CO$60,CB$100,FALSE),"-")</f>
        <v>-</v>
      </c>
      <c r="CC35" s="12" t="str">
        <f>IFERROR(VLOOKUP($A35,'All Running Order working doc'!$A$4:$CO$60,CC$100,FALSE),"-")</f>
        <v>-</v>
      </c>
      <c r="CD35" s="12" t="str">
        <f>IFERROR(VLOOKUP($A35,'All Running Order working doc'!$A$4:$CO$60,CD$100,FALSE),"-")</f>
        <v>-</v>
      </c>
      <c r="CE35" s="12" t="str">
        <f>IFERROR(VLOOKUP($A35,'All Running Order working doc'!$A$4:$CO$60,CE$100,FALSE),"-")</f>
        <v>-</v>
      </c>
      <c r="CF35" s="12" t="str">
        <f>IFERROR(VLOOKUP($A35,'All Running Order working doc'!$A$4:$CO$60,CF$100,FALSE),"-")</f>
        <v>-</v>
      </c>
      <c r="CG35" s="12" t="str">
        <f>IFERROR(VLOOKUP($A35,'All Running Order working doc'!$A$4:$CO$60,CG$100,FALSE),"-")</f>
        <v>-</v>
      </c>
      <c r="CH35" s="12" t="str">
        <f>IFERROR(VLOOKUP($A35,'All Running Order working doc'!$A$4:$CO$60,CH$100,FALSE),"-")</f>
        <v>-</v>
      </c>
      <c r="CI35" s="12" t="str">
        <f>IFERROR(VLOOKUP($A35,'All Running Order working doc'!$A$4:$CO$60,CI$100,FALSE),"-")</f>
        <v>-</v>
      </c>
      <c r="CJ35" s="12" t="str">
        <f>IFERROR(VLOOKUP($A35,'All Running Order working doc'!$A$4:$CO$60,CJ$100,FALSE),"-")</f>
        <v>-</v>
      </c>
      <c r="CK35" s="12" t="str">
        <f>IFERROR(VLOOKUP($A35,'All Running Order working doc'!$A$4:$CO$60,CK$100,FALSE),"-")</f>
        <v>-</v>
      </c>
      <c r="CL35" s="12" t="str">
        <f>IFERROR(VLOOKUP($A35,'All Running Order working doc'!$A$4:$CO$60,CL$100,FALSE),"-")</f>
        <v>-</v>
      </c>
      <c r="CM35" s="12" t="str">
        <f>IFERROR(VLOOKUP($A35,'All Running Order working doc'!$A$4:$CO$60,CM$100,FALSE),"-")</f>
        <v>-</v>
      </c>
      <c r="CN35" s="12" t="str">
        <f>IFERROR(VLOOKUP($A35,'All Running Order working doc'!$A$4:$CO$60,CN$100,FALSE),"-")</f>
        <v>-</v>
      </c>
      <c r="CQ35" s="3">
        <v>32</v>
      </c>
    </row>
    <row r="36" spans="1:95" x14ac:dyDescent="0.3">
      <c r="A36" s="3" t="str">
        <f>CONCATENATE(Constants!$B$4,CQ36,)</f>
        <v>Blue IRS33</v>
      </c>
      <c r="B36" s="12" t="str">
        <f>IFERROR(VLOOKUP($A36,'All Running Order working doc'!$A$4:$CO$60,B$100,FALSE),"-")</f>
        <v>-</v>
      </c>
      <c r="C36" s="12" t="str">
        <f>IFERROR(VLOOKUP($A36,'All Running Order working doc'!$A$4:$CO$60,C$100,FALSE),"-")</f>
        <v>-</v>
      </c>
      <c r="D36" s="12" t="str">
        <f>IFERROR(VLOOKUP($A36,'All Running Order working doc'!$A$4:$CO$60,D$100,FALSE),"-")</f>
        <v>-</v>
      </c>
      <c r="E36" s="12" t="str">
        <f>IFERROR(VLOOKUP($A36,'All Running Order working doc'!$A$4:$CO$60,E$100,FALSE),"-")</f>
        <v>-</v>
      </c>
      <c r="F36" s="12" t="str">
        <f>IFERROR(VLOOKUP($A36,'All Running Order working doc'!$A$4:$CO$60,F$100,FALSE),"-")</f>
        <v>-</v>
      </c>
      <c r="G36" s="12" t="str">
        <f>IFERROR(VLOOKUP($A36,'All Running Order working doc'!$A$4:$CO$60,G$100,FALSE),"-")</f>
        <v>-</v>
      </c>
      <c r="H36" s="12" t="str">
        <f>IFERROR(VLOOKUP($A36,'All Running Order working doc'!$A$4:$CO$60,H$100,FALSE),"-")</f>
        <v>-</v>
      </c>
      <c r="I36" s="12" t="str">
        <f>IFERROR(VLOOKUP($A36,'All Running Order working doc'!$A$4:$CO$60,I$100,FALSE),"-")</f>
        <v>-</v>
      </c>
      <c r="J36" s="12" t="str">
        <f>IFERROR(VLOOKUP($A36,'All Running Order working doc'!$A$4:$CO$60,J$100,FALSE),"-")</f>
        <v>-</v>
      </c>
      <c r="K36" s="12" t="str">
        <f>IFERROR(VLOOKUP($A36,'All Running Order working doc'!$A$4:$CO$60,K$100,FALSE),"-")</f>
        <v>-</v>
      </c>
      <c r="L36" s="12" t="str">
        <f>IFERROR(VLOOKUP($A36,'All Running Order working doc'!$A$4:$CO$60,L$100,FALSE),"-")</f>
        <v>-</v>
      </c>
      <c r="M36" s="12" t="str">
        <f>IFERROR(VLOOKUP($A36,'All Running Order working doc'!$A$4:$CO$60,M$100,FALSE),"-")</f>
        <v>-</v>
      </c>
      <c r="N36" s="12" t="str">
        <f>IFERROR(VLOOKUP($A36,'All Running Order working doc'!$A$4:$CO$60,N$100,FALSE),"-")</f>
        <v>-</v>
      </c>
      <c r="O36" s="12" t="str">
        <f>IFERROR(VLOOKUP($A36,'All Running Order working doc'!$A$4:$CO$60,O$100,FALSE),"-")</f>
        <v>-</v>
      </c>
      <c r="P36" s="12" t="str">
        <f>IFERROR(VLOOKUP($A36,'All Running Order working doc'!$A$4:$CO$60,P$100,FALSE),"-")</f>
        <v>-</v>
      </c>
      <c r="Q36" s="12" t="str">
        <f>IFERROR(VLOOKUP($A36,'All Running Order working doc'!$A$4:$CO$60,Q$100,FALSE),"-")</f>
        <v>-</v>
      </c>
      <c r="R36" s="12" t="str">
        <f>IFERROR(VLOOKUP($A36,'All Running Order working doc'!$A$4:$CO$60,R$100,FALSE),"-")</f>
        <v>-</v>
      </c>
      <c r="S36" s="12" t="str">
        <f>IFERROR(VLOOKUP($A36,'All Running Order working doc'!$A$4:$CO$60,S$100,FALSE),"-")</f>
        <v>-</v>
      </c>
      <c r="T36" s="12" t="str">
        <f>IFERROR(VLOOKUP($A36,'All Running Order working doc'!$A$4:$CO$60,T$100,FALSE),"-")</f>
        <v>-</v>
      </c>
      <c r="U36" s="12" t="str">
        <f>IFERROR(VLOOKUP($A36,'All Running Order working doc'!$A$4:$CO$60,U$100,FALSE),"-")</f>
        <v>-</v>
      </c>
      <c r="V36" s="12" t="str">
        <f>IFERROR(VLOOKUP($A36,'All Running Order working doc'!$A$4:$CO$60,V$100,FALSE),"-")</f>
        <v>-</v>
      </c>
      <c r="W36" s="12" t="str">
        <f>IFERROR(VLOOKUP($A36,'All Running Order working doc'!$A$4:$CO$60,W$100,FALSE),"-")</f>
        <v>-</v>
      </c>
      <c r="X36" s="12" t="str">
        <f>IFERROR(VLOOKUP($A36,'All Running Order working doc'!$A$4:$CO$60,X$100,FALSE),"-")</f>
        <v>-</v>
      </c>
      <c r="Y36" s="12" t="str">
        <f>IFERROR(VLOOKUP($A36,'All Running Order working doc'!$A$4:$CO$60,Y$100,FALSE),"-")</f>
        <v>-</v>
      </c>
      <c r="Z36" s="12" t="str">
        <f>IFERROR(VLOOKUP($A36,'All Running Order working doc'!$A$4:$CO$60,Z$100,FALSE),"-")</f>
        <v>-</v>
      </c>
      <c r="AA36" s="12" t="str">
        <f>IFERROR(VLOOKUP($A36,'All Running Order working doc'!$A$4:$CO$60,AA$100,FALSE),"-")</f>
        <v>-</v>
      </c>
      <c r="AB36" s="12" t="str">
        <f>IFERROR(VLOOKUP($A36,'All Running Order working doc'!$A$4:$CO$60,AB$100,FALSE),"-")</f>
        <v>-</v>
      </c>
      <c r="AC36" s="12" t="str">
        <f>IFERROR(VLOOKUP($A36,'All Running Order working doc'!$A$4:$CO$60,AC$100,FALSE),"-")</f>
        <v>-</v>
      </c>
      <c r="AD36" s="12" t="str">
        <f>IFERROR(VLOOKUP($A36,'All Running Order working doc'!$A$4:$CO$60,AD$100,FALSE),"-")</f>
        <v>-</v>
      </c>
      <c r="AE36" s="12" t="str">
        <f>IFERROR(VLOOKUP($A36,'All Running Order working doc'!$A$4:$CO$60,AE$100,FALSE),"-")</f>
        <v>-</v>
      </c>
      <c r="AF36" s="12" t="str">
        <f>IFERROR(VLOOKUP($A36,'All Running Order working doc'!$A$4:$CO$60,AF$100,FALSE),"-")</f>
        <v>-</v>
      </c>
      <c r="AG36" s="12" t="str">
        <f>IFERROR(VLOOKUP($A36,'All Running Order working doc'!$A$4:$CO$60,AG$100,FALSE),"-")</f>
        <v>-</v>
      </c>
      <c r="AH36" s="12" t="str">
        <f>IFERROR(VLOOKUP($A36,'All Running Order working doc'!$A$4:$CO$60,AH$100,FALSE),"-")</f>
        <v>-</v>
      </c>
      <c r="AI36" s="12" t="str">
        <f>IFERROR(VLOOKUP($A36,'All Running Order working doc'!$A$4:$CO$60,AI$100,FALSE),"-")</f>
        <v>-</v>
      </c>
      <c r="AJ36" s="12" t="str">
        <f>IFERROR(VLOOKUP($A36,'All Running Order working doc'!$A$4:$CO$60,AJ$100,FALSE),"-")</f>
        <v>-</v>
      </c>
      <c r="AK36" s="12" t="str">
        <f>IFERROR(VLOOKUP($A36,'All Running Order working doc'!$A$4:$CO$60,AK$100,FALSE),"-")</f>
        <v>-</v>
      </c>
      <c r="AL36" s="12" t="str">
        <f>IFERROR(VLOOKUP($A36,'All Running Order working doc'!$A$4:$CO$60,AL$100,FALSE),"-")</f>
        <v>-</v>
      </c>
      <c r="AM36" s="12" t="str">
        <f>IFERROR(VLOOKUP($A36,'All Running Order working doc'!$A$4:$CO$60,AM$100,FALSE),"-")</f>
        <v>-</v>
      </c>
      <c r="AN36" s="12" t="str">
        <f>IFERROR(VLOOKUP($A36,'All Running Order working doc'!$A$4:$CO$60,AN$100,FALSE),"-")</f>
        <v>-</v>
      </c>
      <c r="AO36" s="12" t="str">
        <f>IFERROR(VLOOKUP($A36,'All Running Order working doc'!$A$4:$CO$60,AO$100,FALSE),"-")</f>
        <v>-</v>
      </c>
      <c r="AP36" s="12" t="str">
        <f>IFERROR(VLOOKUP($A36,'All Running Order working doc'!$A$4:$CO$60,AP$100,FALSE),"-")</f>
        <v>-</v>
      </c>
      <c r="AQ36" s="12" t="str">
        <f>IFERROR(VLOOKUP($A36,'All Running Order working doc'!$A$4:$CO$60,AQ$100,FALSE),"-")</f>
        <v>-</v>
      </c>
      <c r="AR36" s="12" t="str">
        <f>IFERROR(VLOOKUP($A36,'All Running Order working doc'!$A$4:$CO$60,AR$100,FALSE),"-")</f>
        <v>-</v>
      </c>
      <c r="AS36" s="12" t="str">
        <f>IFERROR(VLOOKUP($A36,'All Running Order working doc'!$A$4:$CO$60,AS$100,FALSE),"-")</f>
        <v>-</v>
      </c>
      <c r="AT36" s="12" t="str">
        <f>IFERROR(VLOOKUP($A36,'All Running Order working doc'!$A$4:$CO$60,AT$100,FALSE),"-")</f>
        <v>-</v>
      </c>
      <c r="AU36" s="12" t="str">
        <f>IFERROR(VLOOKUP($A36,'All Running Order working doc'!$A$4:$CO$60,AU$100,FALSE),"-")</f>
        <v>-</v>
      </c>
      <c r="AV36" s="12" t="str">
        <f>IFERROR(VLOOKUP($A36,'All Running Order working doc'!$A$4:$CO$60,AV$100,FALSE),"-")</f>
        <v>-</v>
      </c>
      <c r="AW36" s="12" t="str">
        <f>IFERROR(VLOOKUP($A36,'All Running Order working doc'!$A$4:$CO$60,AW$100,FALSE),"-")</f>
        <v>-</v>
      </c>
      <c r="AX36" s="12" t="str">
        <f>IFERROR(VLOOKUP($A36,'All Running Order working doc'!$A$4:$CO$60,AX$100,FALSE),"-")</f>
        <v>-</v>
      </c>
      <c r="AY36" s="12" t="str">
        <f>IFERROR(VLOOKUP($A36,'All Running Order working doc'!$A$4:$CO$60,AY$100,FALSE),"-")</f>
        <v>-</v>
      </c>
      <c r="AZ36" s="12" t="str">
        <f>IFERROR(VLOOKUP($A36,'All Running Order working doc'!$A$4:$CO$60,AZ$100,FALSE),"-")</f>
        <v>-</v>
      </c>
      <c r="BA36" s="12" t="str">
        <f>IFERROR(VLOOKUP($A36,'All Running Order working doc'!$A$4:$CO$60,BA$100,FALSE),"-")</f>
        <v>-</v>
      </c>
      <c r="BB36" s="12" t="str">
        <f>IFERROR(VLOOKUP($A36,'All Running Order working doc'!$A$4:$CO$60,BB$100,FALSE),"-")</f>
        <v>-</v>
      </c>
      <c r="BC36" s="12" t="str">
        <f>IFERROR(VLOOKUP($A36,'All Running Order working doc'!$A$4:$CO$60,BC$100,FALSE),"-")</f>
        <v>-</v>
      </c>
      <c r="BD36" s="12" t="str">
        <f>IFERROR(VLOOKUP($A36,'All Running Order working doc'!$A$4:$CO$60,BD$100,FALSE),"-")</f>
        <v>-</v>
      </c>
      <c r="BE36" s="12" t="str">
        <f>IFERROR(VLOOKUP($A36,'All Running Order working doc'!$A$4:$CO$60,BE$100,FALSE),"-")</f>
        <v>-</v>
      </c>
      <c r="BF36" s="12" t="str">
        <f>IFERROR(VLOOKUP($A36,'All Running Order working doc'!$A$4:$CO$60,BF$100,FALSE),"-")</f>
        <v>-</v>
      </c>
      <c r="BG36" s="12" t="str">
        <f>IFERROR(VLOOKUP($A36,'All Running Order working doc'!$A$4:$CO$60,BG$100,FALSE),"-")</f>
        <v>-</v>
      </c>
      <c r="BH36" s="12" t="str">
        <f>IFERROR(VLOOKUP($A36,'All Running Order working doc'!$A$4:$CO$60,BH$100,FALSE),"-")</f>
        <v>-</v>
      </c>
      <c r="BI36" s="12" t="str">
        <f>IFERROR(VLOOKUP($A36,'All Running Order working doc'!$A$4:$CO$60,BI$100,FALSE),"-")</f>
        <v>-</v>
      </c>
      <c r="BJ36" s="12" t="str">
        <f>IFERROR(VLOOKUP($A36,'All Running Order working doc'!$A$4:$CO$60,BJ$100,FALSE),"-")</f>
        <v>-</v>
      </c>
      <c r="BK36" s="12" t="str">
        <f>IFERROR(VLOOKUP($A36,'All Running Order working doc'!$A$4:$CO$60,BK$100,FALSE),"-")</f>
        <v>-</v>
      </c>
      <c r="BL36" s="12" t="str">
        <f>IFERROR(VLOOKUP($A36,'All Running Order working doc'!$A$4:$CO$60,BL$100,FALSE),"-")</f>
        <v>-</v>
      </c>
      <c r="BM36" s="12" t="str">
        <f>IFERROR(VLOOKUP($A36,'All Running Order working doc'!$A$4:$CO$60,BM$100,FALSE),"-")</f>
        <v>-</v>
      </c>
      <c r="BN36" s="12" t="str">
        <f>IFERROR(VLOOKUP($A36,'All Running Order working doc'!$A$4:$CO$60,BN$100,FALSE),"-")</f>
        <v>-</v>
      </c>
      <c r="BO36" s="12" t="str">
        <f>IFERROR(VLOOKUP($A36,'All Running Order working doc'!$A$4:$CO$60,BO$100,FALSE),"-")</f>
        <v>-</v>
      </c>
      <c r="BP36" s="12" t="str">
        <f>IFERROR(VLOOKUP($A36,'All Running Order working doc'!$A$4:$CO$60,BP$100,FALSE),"-")</f>
        <v>-</v>
      </c>
      <c r="BQ36" s="12" t="str">
        <f>IFERROR(VLOOKUP($A36,'All Running Order working doc'!$A$4:$CO$60,BQ$100,FALSE),"-")</f>
        <v>-</v>
      </c>
      <c r="BR36" s="12" t="str">
        <f>IFERROR(VLOOKUP($A36,'All Running Order working doc'!$A$4:$CO$60,BR$100,FALSE),"-")</f>
        <v>-</v>
      </c>
      <c r="BS36" s="12" t="str">
        <f>IFERROR(VLOOKUP($A36,'All Running Order working doc'!$A$4:$CO$60,BS$100,FALSE),"-")</f>
        <v>-</v>
      </c>
      <c r="BT36" s="12" t="str">
        <f>IFERROR(VLOOKUP($A36,'All Running Order working doc'!$A$4:$CO$60,BT$100,FALSE),"-")</f>
        <v>-</v>
      </c>
      <c r="BU36" s="12" t="str">
        <f>IFERROR(VLOOKUP($A36,'All Running Order working doc'!$A$4:$CO$60,BU$100,FALSE),"-")</f>
        <v>-</v>
      </c>
      <c r="BV36" s="12" t="str">
        <f>IFERROR(VLOOKUP($A36,'All Running Order working doc'!$A$4:$CO$60,BV$100,FALSE),"-")</f>
        <v>-</v>
      </c>
      <c r="BW36" s="12" t="str">
        <f>IFERROR(VLOOKUP($A36,'All Running Order working doc'!$A$4:$CO$60,BW$100,FALSE),"-")</f>
        <v>-</v>
      </c>
      <c r="BX36" s="12" t="str">
        <f>IFERROR(VLOOKUP($A36,'All Running Order working doc'!$A$4:$CO$60,BX$100,FALSE),"-")</f>
        <v>-</v>
      </c>
      <c r="BY36" s="12" t="str">
        <f>IFERROR(VLOOKUP($A36,'All Running Order working doc'!$A$4:$CO$60,BY$100,FALSE),"-")</f>
        <v>-</v>
      </c>
      <c r="BZ36" s="12" t="str">
        <f>IFERROR(VLOOKUP($A36,'All Running Order working doc'!$A$4:$CO$60,BZ$100,FALSE),"-")</f>
        <v>-</v>
      </c>
      <c r="CA36" s="12" t="str">
        <f>IFERROR(VLOOKUP($A36,'All Running Order working doc'!$A$4:$CO$60,CA$100,FALSE),"-")</f>
        <v>-</v>
      </c>
      <c r="CB36" s="12" t="str">
        <f>IFERROR(VLOOKUP($A36,'All Running Order working doc'!$A$4:$CO$60,CB$100,FALSE),"-")</f>
        <v>-</v>
      </c>
      <c r="CC36" s="12" t="str">
        <f>IFERROR(VLOOKUP($A36,'All Running Order working doc'!$A$4:$CO$60,CC$100,FALSE),"-")</f>
        <v>-</v>
      </c>
      <c r="CD36" s="12" t="str">
        <f>IFERROR(VLOOKUP($A36,'All Running Order working doc'!$A$4:$CO$60,CD$100,FALSE),"-")</f>
        <v>-</v>
      </c>
      <c r="CE36" s="12" t="str">
        <f>IFERROR(VLOOKUP($A36,'All Running Order working doc'!$A$4:$CO$60,CE$100,FALSE),"-")</f>
        <v>-</v>
      </c>
      <c r="CF36" s="12" t="str">
        <f>IFERROR(VLOOKUP($A36,'All Running Order working doc'!$A$4:$CO$60,CF$100,FALSE),"-")</f>
        <v>-</v>
      </c>
      <c r="CG36" s="12" t="str">
        <f>IFERROR(VLOOKUP($A36,'All Running Order working doc'!$A$4:$CO$60,CG$100,FALSE),"-")</f>
        <v>-</v>
      </c>
      <c r="CH36" s="12" t="str">
        <f>IFERROR(VLOOKUP($A36,'All Running Order working doc'!$A$4:$CO$60,CH$100,FALSE),"-")</f>
        <v>-</v>
      </c>
      <c r="CI36" s="12" t="str">
        <f>IFERROR(VLOOKUP($A36,'All Running Order working doc'!$A$4:$CO$60,CI$100,FALSE),"-")</f>
        <v>-</v>
      </c>
      <c r="CJ36" s="12" t="str">
        <f>IFERROR(VLOOKUP($A36,'All Running Order working doc'!$A$4:$CO$60,CJ$100,FALSE),"-")</f>
        <v>-</v>
      </c>
      <c r="CK36" s="12" t="str">
        <f>IFERROR(VLOOKUP($A36,'All Running Order working doc'!$A$4:$CO$60,CK$100,FALSE),"-")</f>
        <v>-</v>
      </c>
      <c r="CL36" s="12" t="str">
        <f>IFERROR(VLOOKUP($A36,'All Running Order working doc'!$A$4:$CO$60,CL$100,FALSE),"-")</f>
        <v>-</v>
      </c>
      <c r="CM36" s="12" t="str">
        <f>IFERROR(VLOOKUP($A36,'All Running Order working doc'!$A$4:$CO$60,CM$100,FALSE),"-")</f>
        <v>-</v>
      </c>
      <c r="CN36" s="12" t="str">
        <f>IFERROR(VLOOKUP($A36,'All Running Order working doc'!$A$4:$CO$60,CN$100,FALSE),"-")</f>
        <v>-</v>
      </c>
      <c r="CQ36" s="3">
        <v>33</v>
      </c>
    </row>
    <row r="37" spans="1:95" x14ac:dyDescent="0.3">
      <c r="A37" s="3" t="str">
        <f>CONCATENATE(Constants!$B$4,CQ37,)</f>
        <v>Blue IRS34</v>
      </c>
      <c r="B37" s="12" t="str">
        <f>IFERROR(VLOOKUP($A37,'All Running Order working doc'!$A$4:$CO$60,B$100,FALSE),"-")</f>
        <v>-</v>
      </c>
      <c r="C37" s="12" t="str">
        <f>IFERROR(VLOOKUP($A37,'All Running Order working doc'!$A$4:$CO$60,C$100,FALSE),"-")</f>
        <v>-</v>
      </c>
      <c r="D37" s="12" t="str">
        <f>IFERROR(VLOOKUP($A37,'All Running Order working doc'!$A$4:$CO$60,D$100,FALSE),"-")</f>
        <v>-</v>
      </c>
      <c r="E37" s="12" t="str">
        <f>IFERROR(VLOOKUP($A37,'All Running Order working doc'!$A$4:$CO$60,E$100,FALSE),"-")</f>
        <v>-</v>
      </c>
      <c r="F37" s="12" t="str">
        <f>IFERROR(VLOOKUP($A37,'All Running Order working doc'!$A$4:$CO$60,F$100,FALSE),"-")</f>
        <v>-</v>
      </c>
      <c r="G37" s="12" t="str">
        <f>IFERROR(VLOOKUP($A37,'All Running Order working doc'!$A$4:$CO$60,G$100,FALSE),"-")</f>
        <v>-</v>
      </c>
      <c r="H37" s="12" t="str">
        <f>IFERROR(VLOOKUP($A37,'All Running Order working doc'!$A$4:$CO$60,H$100,FALSE),"-")</f>
        <v>-</v>
      </c>
      <c r="I37" s="12" t="str">
        <f>IFERROR(VLOOKUP($A37,'All Running Order working doc'!$A$4:$CO$60,I$100,FALSE),"-")</f>
        <v>-</v>
      </c>
      <c r="J37" s="12" t="str">
        <f>IFERROR(VLOOKUP($A37,'All Running Order working doc'!$A$4:$CO$60,J$100,FALSE),"-")</f>
        <v>-</v>
      </c>
      <c r="K37" s="12" t="str">
        <f>IFERROR(VLOOKUP($A37,'All Running Order working doc'!$A$4:$CO$60,K$100,FALSE),"-")</f>
        <v>-</v>
      </c>
      <c r="L37" s="12" t="str">
        <f>IFERROR(VLOOKUP($A37,'All Running Order working doc'!$A$4:$CO$60,L$100,FALSE),"-")</f>
        <v>-</v>
      </c>
      <c r="M37" s="12" t="str">
        <f>IFERROR(VLOOKUP($A37,'All Running Order working doc'!$A$4:$CO$60,M$100,FALSE),"-")</f>
        <v>-</v>
      </c>
      <c r="N37" s="12" t="str">
        <f>IFERROR(VLOOKUP($A37,'All Running Order working doc'!$A$4:$CO$60,N$100,FALSE),"-")</f>
        <v>-</v>
      </c>
      <c r="O37" s="12" t="str">
        <f>IFERROR(VLOOKUP($A37,'All Running Order working doc'!$A$4:$CO$60,O$100,FALSE),"-")</f>
        <v>-</v>
      </c>
      <c r="P37" s="12" t="str">
        <f>IFERROR(VLOOKUP($A37,'All Running Order working doc'!$A$4:$CO$60,P$100,FALSE),"-")</f>
        <v>-</v>
      </c>
      <c r="Q37" s="12" t="str">
        <f>IFERROR(VLOOKUP($A37,'All Running Order working doc'!$A$4:$CO$60,Q$100,FALSE),"-")</f>
        <v>-</v>
      </c>
      <c r="R37" s="12" t="str">
        <f>IFERROR(VLOOKUP($A37,'All Running Order working doc'!$A$4:$CO$60,R$100,FALSE),"-")</f>
        <v>-</v>
      </c>
      <c r="S37" s="12" t="str">
        <f>IFERROR(VLOOKUP($A37,'All Running Order working doc'!$A$4:$CO$60,S$100,FALSE),"-")</f>
        <v>-</v>
      </c>
      <c r="T37" s="12" t="str">
        <f>IFERROR(VLOOKUP($A37,'All Running Order working doc'!$A$4:$CO$60,T$100,FALSE),"-")</f>
        <v>-</v>
      </c>
      <c r="U37" s="12" t="str">
        <f>IFERROR(VLOOKUP($A37,'All Running Order working doc'!$A$4:$CO$60,U$100,FALSE),"-")</f>
        <v>-</v>
      </c>
      <c r="V37" s="12" t="str">
        <f>IFERROR(VLOOKUP($A37,'All Running Order working doc'!$A$4:$CO$60,V$100,FALSE),"-")</f>
        <v>-</v>
      </c>
      <c r="W37" s="12" t="str">
        <f>IFERROR(VLOOKUP($A37,'All Running Order working doc'!$A$4:$CO$60,W$100,FALSE),"-")</f>
        <v>-</v>
      </c>
      <c r="X37" s="12" t="str">
        <f>IFERROR(VLOOKUP($A37,'All Running Order working doc'!$A$4:$CO$60,X$100,FALSE),"-")</f>
        <v>-</v>
      </c>
      <c r="Y37" s="12" t="str">
        <f>IFERROR(VLOOKUP($A37,'All Running Order working doc'!$A$4:$CO$60,Y$100,FALSE),"-")</f>
        <v>-</v>
      </c>
      <c r="Z37" s="12" t="str">
        <f>IFERROR(VLOOKUP($A37,'All Running Order working doc'!$A$4:$CO$60,Z$100,FALSE),"-")</f>
        <v>-</v>
      </c>
      <c r="AA37" s="12" t="str">
        <f>IFERROR(VLOOKUP($A37,'All Running Order working doc'!$A$4:$CO$60,AA$100,FALSE),"-")</f>
        <v>-</v>
      </c>
      <c r="AB37" s="12" t="str">
        <f>IFERROR(VLOOKUP($A37,'All Running Order working doc'!$A$4:$CO$60,AB$100,FALSE),"-")</f>
        <v>-</v>
      </c>
      <c r="AC37" s="12" t="str">
        <f>IFERROR(VLOOKUP($A37,'All Running Order working doc'!$A$4:$CO$60,AC$100,FALSE),"-")</f>
        <v>-</v>
      </c>
      <c r="AD37" s="12" t="str">
        <f>IFERROR(VLOOKUP($A37,'All Running Order working doc'!$A$4:$CO$60,AD$100,FALSE),"-")</f>
        <v>-</v>
      </c>
      <c r="AE37" s="12" t="str">
        <f>IFERROR(VLOOKUP($A37,'All Running Order working doc'!$A$4:$CO$60,AE$100,FALSE),"-")</f>
        <v>-</v>
      </c>
      <c r="AF37" s="12" t="str">
        <f>IFERROR(VLOOKUP($A37,'All Running Order working doc'!$A$4:$CO$60,AF$100,FALSE),"-")</f>
        <v>-</v>
      </c>
      <c r="AG37" s="12" t="str">
        <f>IFERROR(VLOOKUP($A37,'All Running Order working doc'!$A$4:$CO$60,AG$100,FALSE),"-")</f>
        <v>-</v>
      </c>
      <c r="AH37" s="12" t="str">
        <f>IFERROR(VLOOKUP($A37,'All Running Order working doc'!$A$4:$CO$60,AH$100,FALSE),"-")</f>
        <v>-</v>
      </c>
      <c r="AI37" s="12" t="str">
        <f>IFERROR(VLOOKUP($A37,'All Running Order working doc'!$A$4:$CO$60,AI$100,FALSE),"-")</f>
        <v>-</v>
      </c>
      <c r="AJ37" s="12" t="str">
        <f>IFERROR(VLOOKUP($A37,'All Running Order working doc'!$A$4:$CO$60,AJ$100,FALSE),"-")</f>
        <v>-</v>
      </c>
      <c r="AK37" s="12" t="str">
        <f>IFERROR(VLOOKUP($A37,'All Running Order working doc'!$A$4:$CO$60,AK$100,FALSE),"-")</f>
        <v>-</v>
      </c>
      <c r="AL37" s="12" t="str">
        <f>IFERROR(VLOOKUP($A37,'All Running Order working doc'!$A$4:$CO$60,AL$100,FALSE),"-")</f>
        <v>-</v>
      </c>
      <c r="AM37" s="12" t="str">
        <f>IFERROR(VLOOKUP($A37,'All Running Order working doc'!$A$4:$CO$60,AM$100,FALSE),"-")</f>
        <v>-</v>
      </c>
      <c r="AN37" s="12" t="str">
        <f>IFERROR(VLOOKUP($A37,'All Running Order working doc'!$A$4:$CO$60,AN$100,FALSE),"-")</f>
        <v>-</v>
      </c>
      <c r="AO37" s="12" t="str">
        <f>IFERROR(VLOOKUP($A37,'All Running Order working doc'!$A$4:$CO$60,AO$100,FALSE),"-")</f>
        <v>-</v>
      </c>
      <c r="AP37" s="12" t="str">
        <f>IFERROR(VLOOKUP($A37,'All Running Order working doc'!$A$4:$CO$60,AP$100,FALSE),"-")</f>
        <v>-</v>
      </c>
      <c r="AQ37" s="12" t="str">
        <f>IFERROR(VLOOKUP($A37,'All Running Order working doc'!$A$4:$CO$60,AQ$100,FALSE),"-")</f>
        <v>-</v>
      </c>
      <c r="AR37" s="12" t="str">
        <f>IFERROR(VLOOKUP($A37,'All Running Order working doc'!$A$4:$CO$60,AR$100,FALSE),"-")</f>
        <v>-</v>
      </c>
      <c r="AS37" s="12" t="str">
        <f>IFERROR(VLOOKUP($A37,'All Running Order working doc'!$A$4:$CO$60,AS$100,FALSE),"-")</f>
        <v>-</v>
      </c>
      <c r="AT37" s="12" t="str">
        <f>IFERROR(VLOOKUP($A37,'All Running Order working doc'!$A$4:$CO$60,AT$100,FALSE),"-")</f>
        <v>-</v>
      </c>
      <c r="AU37" s="12" t="str">
        <f>IFERROR(VLOOKUP($A37,'All Running Order working doc'!$A$4:$CO$60,AU$100,FALSE),"-")</f>
        <v>-</v>
      </c>
      <c r="AV37" s="12" t="str">
        <f>IFERROR(VLOOKUP($A37,'All Running Order working doc'!$A$4:$CO$60,AV$100,FALSE),"-")</f>
        <v>-</v>
      </c>
      <c r="AW37" s="12" t="str">
        <f>IFERROR(VLOOKUP($A37,'All Running Order working doc'!$A$4:$CO$60,AW$100,FALSE),"-")</f>
        <v>-</v>
      </c>
      <c r="AX37" s="12" t="str">
        <f>IFERROR(VLOOKUP($A37,'All Running Order working doc'!$A$4:$CO$60,AX$100,FALSE),"-")</f>
        <v>-</v>
      </c>
      <c r="AY37" s="12" t="str">
        <f>IFERROR(VLOOKUP($A37,'All Running Order working doc'!$A$4:$CO$60,AY$100,FALSE),"-")</f>
        <v>-</v>
      </c>
      <c r="AZ37" s="12" t="str">
        <f>IFERROR(VLOOKUP($A37,'All Running Order working doc'!$A$4:$CO$60,AZ$100,FALSE),"-")</f>
        <v>-</v>
      </c>
      <c r="BA37" s="12" t="str">
        <f>IFERROR(VLOOKUP($A37,'All Running Order working doc'!$A$4:$CO$60,BA$100,FALSE),"-")</f>
        <v>-</v>
      </c>
      <c r="BB37" s="12" t="str">
        <f>IFERROR(VLOOKUP($A37,'All Running Order working doc'!$A$4:$CO$60,BB$100,FALSE),"-")</f>
        <v>-</v>
      </c>
      <c r="BC37" s="12" t="str">
        <f>IFERROR(VLOOKUP($A37,'All Running Order working doc'!$A$4:$CO$60,BC$100,FALSE),"-")</f>
        <v>-</v>
      </c>
      <c r="BD37" s="12" t="str">
        <f>IFERROR(VLOOKUP($A37,'All Running Order working doc'!$A$4:$CO$60,BD$100,FALSE),"-")</f>
        <v>-</v>
      </c>
      <c r="BE37" s="12" t="str">
        <f>IFERROR(VLOOKUP($A37,'All Running Order working doc'!$A$4:$CO$60,BE$100,FALSE),"-")</f>
        <v>-</v>
      </c>
      <c r="BF37" s="12" t="str">
        <f>IFERROR(VLOOKUP($A37,'All Running Order working doc'!$A$4:$CO$60,BF$100,FALSE),"-")</f>
        <v>-</v>
      </c>
      <c r="BG37" s="12" t="str">
        <f>IFERROR(VLOOKUP($A37,'All Running Order working doc'!$A$4:$CO$60,BG$100,FALSE),"-")</f>
        <v>-</v>
      </c>
      <c r="BH37" s="12" t="str">
        <f>IFERROR(VLOOKUP($A37,'All Running Order working doc'!$A$4:$CO$60,BH$100,FALSE),"-")</f>
        <v>-</v>
      </c>
      <c r="BI37" s="12" t="str">
        <f>IFERROR(VLOOKUP($A37,'All Running Order working doc'!$A$4:$CO$60,BI$100,FALSE),"-")</f>
        <v>-</v>
      </c>
      <c r="BJ37" s="12" t="str">
        <f>IFERROR(VLOOKUP($A37,'All Running Order working doc'!$A$4:$CO$60,BJ$100,FALSE),"-")</f>
        <v>-</v>
      </c>
      <c r="BK37" s="12" t="str">
        <f>IFERROR(VLOOKUP($A37,'All Running Order working doc'!$A$4:$CO$60,BK$100,FALSE),"-")</f>
        <v>-</v>
      </c>
      <c r="BL37" s="12" t="str">
        <f>IFERROR(VLOOKUP($A37,'All Running Order working doc'!$A$4:$CO$60,BL$100,FALSE),"-")</f>
        <v>-</v>
      </c>
      <c r="BM37" s="12" t="str">
        <f>IFERROR(VLOOKUP($A37,'All Running Order working doc'!$A$4:$CO$60,BM$100,FALSE),"-")</f>
        <v>-</v>
      </c>
      <c r="BN37" s="12" t="str">
        <f>IFERROR(VLOOKUP($A37,'All Running Order working doc'!$A$4:$CO$60,BN$100,FALSE),"-")</f>
        <v>-</v>
      </c>
      <c r="BO37" s="12" t="str">
        <f>IFERROR(VLOOKUP($A37,'All Running Order working doc'!$A$4:$CO$60,BO$100,FALSE),"-")</f>
        <v>-</v>
      </c>
      <c r="BP37" s="12" t="str">
        <f>IFERROR(VLOOKUP($A37,'All Running Order working doc'!$A$4:$CO$60,BP$100,FALSE),"-")</f>
        <v>-</v>
      </c>
      <c r="BQ37" s="12" t="str">
        <f>IFERROR(VLOOKUP($A37,'All Running Order working doc'!$A$4:$CO$60,BQ$100,FALSE),"-")</f>
        <v>-</v>
      </c>
      <c r="BR37" s="12" t="str">
        <f>IFERROR(VLOOKUP($A37,'All Running Order working doc'!$A$4:$CO$60,BR$100,FALSE),"-")</f>
        <v>-</v>
      </c>
      <c r="BS37" s="12" t="str">
        <f>IFERROR(VLOOKUP($A37,'All Running Order working doc'!$A$4:$CO$60,BS$100,FALSE),"-")</f>
        <v>-</v>
      </c>
      <c r="BT37" s="12" t="str">
        <f>IFERROR(VLOOKUP($A37,'All Running Order working doc'!$A$4:$CO$60,BT$100,FALSE),"-")</f>
        <v>-</v>
      </c>
      <c r="BU37" s="12" t="str">
        <f>IFERROR(VLOOKUP($A37,'All Running Order working doc'!$A$4:$CO$60,BU$100,FALSE),"-")</f>
        <v>-</v>
      </c>
      <c r="BV37" s="12" t="str">
        <f>IFERROR(VLOOKUP($A37,'All Running Order working doc'!$A$4:$CO$60,BV$100,FALSE),"-")</f>
        <v>-</v>
      </c>
      <c r="BW37" s="12" t="str">
        <f>IFERROR(VLOOKUP($A37,'All Running Order working doc'!$A$4:$CO$60,BW$100,FALSE),"-")</f>
        <v>-</v>
      </c>
      <c r="BX37" s="12" t="str">
        <f>IFERROR(VLOOKUP($A37,'All Running Order working doc'!$A$4:$CO$60,BX$100,FALSE),"-")</f>
        <v>-</v>
      </c>
      <c r="BY37" s="12" t="str">
        <f>IFERROR(VLOOKUP($A37,'All Running Order working doc'!$A$4:$CO$60,BY$100,FALSE),"-")</f>
        <v>-</v>
      </c>
      <c r="BZ37" s="12" t="str">
        <f>IFERROR(VLOOKUP($A37,'All Running Order working doc'!$A$4:$CO$60,BZ$100,FALSE),"-")</f>
        <v>-</v>
      </c>
      <c r="CA37" s="12" t="str">
        <f>IFERROR(VLOOKUP($A37,'All Running Order working doc'!$A$4:$CO$60,CA$100,FALSE),"-")</f>
        <v>-</v>
      </c>
      <c r="CB37" s="12" t="str">
        <f>IFERROR(VLOOKUP($A37,'All Running Order working doc'!$A$4:$CO$60,CB$100,FALSE),"-")</f>
        <v>-</v>
      </c>
      <c r="CC37" s="12" t="str">
        <f>IFERROR(VLOOKUP($A37,'All Running Order working doc'!$A$4:$CO$60,CC$100,FALSE),"-")</f>
        <v>-</v>
      </c>
      <c r="CD37" s="12" t="str">
        <f>IFERROR(VLOOKUP($A37,'All Running Order working doc'!$A$4:$CO$60,CD$100,FALSE),"-")</f>
        <v>-</v>
      </c>
      <c r="CE37" s="12" t="str">
        <f>IFERROR(VLOOKUP($A37,'All Running Order working doc'!$A$4:$CO$60,CE$100,FALSE),"-")</f>
        <v>-</v>
      </c>
      <c r="CF37" s="12" t="str">
        <f>IFERROR(VLOOKUP($A37,'All Running Order working doc'!$A$4:$CO$60,CF$100,FALSE),"-")</f>
        <v>-</v>
      </c>
      <c r="CG37" s="12" t="str">
        <f>IFERROR(VLOOKUP($A37,'All Running Order working doc'!$A$4:$CO$60,CG$100,FALSE),"-")</f>
        <v>-</v>
      </c>
      <c r="CH37" s="12" t="str">
        <f>IFERROR(VLOOKUP($A37,'All Running Order working doc'!$A$4:$CO$60,CH$100,FALSE),"-")</f>
        <v>-</v>
      </c>
      <c r="CI37" s="12" t="str">
        <f>IFERROR(VLOOKUP($A37,'All Running Order working doc'!$A$4:$CO$60,CI$100,FALSE),"-")</f>
        <v>-</v>
      </c>
      <c r="CJ37" s="12" t="str">
        <f>IFERROR(VLOOKUP($A37,'All Running Order working doc'!$A$4:$CO$60,CJ$100,FALSE),"-")</f>
        <v>-</v>
      </c>
      <c r="CK37" s="12" t="str">
        <f>IFERROR(VLOOKUP($A37,'All Running Order working doc'!$A$4:$CO$60,CK$100,FALSE),"-")</f>
        <v>-</v>
      </c>
      <c r="CL37" s="12" t="str">
        <f>IFERROR(VLOOKUP($A37,'All Running Order working doc'!$A$4:$CO$60,CL$100,FALSE),"-")</f>
        <v>-</v>
      </c>
      <c r="CM37" s="12" t="str">
        <f>IFERROR(VLOOKUP($A37,'All Running Order working doc'!$A$4:$CO$60,CM$100,FALSE),"-")</f>
        <v>-</v>
      </c>
      <c r="CN37" s="12" t="str">
        <f>IFERROR(VLOOKUP($A37,'All Running Order working doc'!$A$4:$CO$60,CN$100,FALSE),"-")</f>
        <v>-</v>
      </c>
      <c r="CQ37" s="3">
        <v>34</v>
      </c>
    </row>
    <row r="38" spans="1:95" x14ac:dyDescent="0.3">
      <c r="A38" s="3" t="str">
        <f>CONCATENATE(Constants!$B$4,CQ38,)</f>
        <v>Blue IRS35</v>
      </c>
      <c r="B38" s="12" t="str">
        <f>IFERROR(VLOOKUP($A38,'All Running Order working doc'!$A$4:$CO$60,B$100,FALSE),"-")</f>
        <v>-</v>
      </c>
      <c r="C38" s="12" t="str">
        <f>IFERROR(VLOOKUP($A38,'All Running Order working doc'!$A$4:$CO$60,C$100,FALSE),"-")</f>
        <v>-</v>
      </c>
      <c r="D38" s="12" t="str">
        <f>IFERROR(VLOOKUP($A38,'All Running Order working doc'!$A$4:$CO$60,D$100,FALSE),"-")</f>
        <v>-</v>
      </c>
      <c r="E38" s="12" t="str">
        <f>IFERROR(VLOOKUP($A38,'All Running Order working doc'!$A$4:$CO$60,E$100,FALSE),"-")</f>
        <v>-</v>
      </c>
      <c r="F38" s="12" t="str">
        <f>IFERROR(VLOOKUP($A38,'All Running Order working doc'!$A$4:$CO$60,F$100,FALSE),"-")</f>
        <v>-</v>
      </c>
      <c r="G38" s="12" t="str">
        <f>IFERROR(VLOOKUP($A38,'All Running Order working doc'!$A$4:$CO$60,G$100,FALSE),"-")</f>
        <v>-</v>
      </c>
      <c r="H38" s="12" t="str">
        <f>IFERROR(VLOOKUP($A38,'All Running Order working doc'!$A$4:$CO$60,H$100,FALSE),"-")</f>
        <v>-</v>
      </c>
      <c r="I38" s="12" t="str">
        <f>IFERROR(VLOOKUP($A38,'All Running Order working doc'!$A$4:$CO$60,I$100,FALSE),"-")</f>
        <v>-</v>
      </c>
      <c r="J38" s="12" t="str">
        <f>IFERROR(VLOOKUP($A38,'All Running Order working doc'!$A$4:$CO$60,J$100,FALSE),"-")</f>
        <v>-</v>
      </c>
      <c r="K38" s="12" t="str">
        <f>IFERROR(VLOOKUP($A38,'All Running Order working doc'!$A$4:$CO$60,K$100,FALSE),"-")</f>
        <v>-</v>
      </c>
      <c r="L38" s="12" t="str">
        <f>IFERROR(VLOOKUP($A38,'All Running Order working doc'!$A$4:$CO$60,L$100,FALSE),"-")</f>
        <v>-</v>
      </c>
      <c r="M38" s="12" t="str">
        <f>IFERROR(VLOOKUP($A38,'All Running Order working doc'!$A$4:$CO$60,M$100,FALSE),"-")</f>
        <v>-</v>
      </c>
      <c r="N38" s="12" t="str">
        <f>IFERROR(VLOOKUP($A38,'All Running Order working doc'!$A$4:$CO$60,N$100,FALSE),"-")</f>
        <v>-</v>
      </c>
      <c r="O38" s="12" t="str">
        <f>IFERROR(VLOOKUP($A38,'All Running Order working doc'!$A$4:$CO$60,O$100,FALSE),"-")</f>
        <v>-</v>
      </c>
      <c r="P38" s="12" t="str">
        <f>IFERROR(VLOOKUP($A38,'All Running Order working doc'!$A$4:$CO$60,P$100,FALSE),"-")</f>
        <v>-</v>
      </c>
      <c r="Q38" s="12" t="str">
        <f>IFERROR(VLOOKUP($A38,'All Running Order working doc'!$A$4:$CO$60,Q$100,FALSE),"-")</f>
        <v>-</v>
      </c>
      <c r="R38" s="12" t="str">
        <f>IFERROR(VLOOKUP($A38,'All Running Order working doc'!$A$4:$CO$60,R$100,FALSE),"-")</f>
        <v>-</v>
      </c>
      <c r="S38" s="12" t="str">
        <f>IFERROR(VLOOKUP($A38,'All Running Order working doc'!$A$4:$CO$60,S$100,FALSE),"-")</f>
        <v>-</v>
      </c>
      <c r="T38" s="12" t="str">
        <f>IFERROR(VLOOKUP($A38,'All Running Order working doc'!$A$4:$CO$60,T$100,FALSE),"-")</f>
        <v>-</v>
      </c>
      <c r="U38" s="12" t="str">
        <f>IFERROR(VLOOKUP($A38,'All Running Order working doc'!$A$4:$CO$60,U$100,FALSE),"-")</f>
        <v>-</v>
      </c>
      <c r="V38" s="12" t="str">
        <f>IFERROR(VLOOKUP($A38,'All Running Order working doc'!$A$4:$CO$60,V$100,FALSE),"-")</f>
        <v>-</v>
      </c>
      <c r="W38" s="12" t="str">
        <f>IFERROR(VLOOKUP($A38,'All Running Order working doc'!$A$4:$CO$60,W$100,FALSE),"-")</f>
        <v>-</v>
      </c>
      <c r="X38" s="12" t="str">
        <f>IFERROR(VLOOKUP($A38,'All Running Order working doc'!$A$4:$CO$60,X$100,FALSE),"-")</f>
        <v>-</v>
      </c>
      <c r="Y38" s="12" t="str">
        <f>IFERROR(VLOOKUP($A38,'All Running Order working doc'!$A$4:$CO$60,Y$100,FALSE),"-")</f>
        <v>-</v>
      </c>
      <c r="Z38" s="12" t="str">
        <f>IFERROR(VLOOKUP($A38,'All Running Order working doc'!$A$4:$CO$60,Z$100,FALSE),"-")</f>
        <v>-</v>
      </c>
      <c r="AA38" s="12" t="str">
        <f>IFERROR(VLOOKUP($A38,'All Running Order working doc'!$A$4:$CO$60,AA$100,FALSE),"-")</f>
        <v>-</v>
      </c>
      <c r="AB38" s="12" t="str">
        <f>IFERROR(VLOOKUP($A38,'All Running Order working doc'!$A$4:$CO$60,AB$100,FALSE),"-")</f>
        <v>-</v>
      </c>
      <c r="AC38" s="12" t="str">
        <f>IFERROR(VLOOKUP($A38,'All Running Order working doc'!$A$4:$CO$60,AC$100,FALSE),"-")</f>
        <v>-</v>
      </c>
      <c r="AD38" s="12" t="str">
        <f>IFERROR(VLOOKUP($A38,'All Running Order working doc'!$A$4:$CO$60,AD$100,FALSE),"-")</f>
        <v>-</v>
      </c>
      <c r="AE38" s="12" t="str">
        <f>IFERROR(VLOOKUP($A38,'All Running Order working doc'!$A$4:$CO$60,AE$100,FALSE),"-")</f>
        <v>-</v>
      </c>
      <c r="AF38" s="12" t="str">
        <f>IFERROR(VLOOKUP($A38,'All Running Order working doc'!$A$4:$CO$60,AF$100,FALSE),"-")</f>
        <v>-</v>
      </c>
      <c r="AG38" s="12" t="str">
        <f>IFERROR(VLOOKUP($A38,'All Running Order working doc'!$A$4:$CO$60,AG$100,FALSE),"-")</f>
        <v>-</v>
      </c>
      <c r="AH38" s="12" t="str">
        <f>IFERROR(VLOOKUP($A38,'All Running Order working doc'!$A$4:$CO$60,AH$100,FALSE),"-")</f>
        <v>-</v>
      </c>
      <c r="AI38" s="12" t="str">
        <f>IFERROR(VLOOKUP($A38,'All Running Order working doc'!$A$4:$CO$60,AI$100,FALSE),"-")</f>
        <v>-</v>
      </c>
      <c r="AJ38" s="12" t="str">
        <f>IFERROR(VLOOKUP($A38,'All Running Order working doc'!$A$4:$CO$60,AJ$100,FALSE),"-")</f>
        <v>-</v>
      </c>
      <c r="AK38" s="12" t="str">
        <f>IFERROR(VLOOKUP($A38,'All Running Order working doc'!$A$4:$CO$60,AK$100,FALSE),"-")</f>
        <v>-</v>
      </c>
      <c r="AL38" s="12" t="str">
        <f>IFERROR(VLOOKUP($A38,'All Running Order working doc'!$A$4:$CO$60,AL$100,FALSE),"-")</f>
        <v>-</v>
      </c>
      <c r="AM38" s="12" t="str">
        <f>IFERROR(VLOOKUP($A38,'All Running Order working doc'!$A$4:$CO$60,AM$100,FALSE),"-")</f>
        <v>-</v>
      </c>
      <c r="AN38" s="12" t="str">
        <f>IFERROR(VLOOKUP($A38,'All Running Order working doc'!$A$4:$CO$60,AN$100,FALSE),"-")</f>
        <v>-</v>
      </c>
      <c r="AO38" s="12" t="str">
        <f>IFERROR(VLOOKUP($A38,'All Running Order working doc'!$A$4:$CO$60,AO$100,FALSE),"-")</f>
        <v>-</v>
      </c>
      <c r="AP38" s="12" t="str">
        <f>IFERROR(VLOOKUP($A38,'All Running Order working doc'!$A$4:$CO$60,AP$100,FALSE),"-")</f>
        <v>-</v>
      </c>
      <c r="AQ38" s="12" t="str">
        <f>IFERROR(VLOOKUP($A38,'All Running Order working doc'!$A$4:$CO$60,AQ$100,FALSE),"-")</f>
        <v>-</v>
      </c>
      <c r="AR38" s="12" t="str">
        <f>IFERROR(VLOOKUP($A38,'All Running Order working doc'!$A$4:$CO$60,AR$100,FALSE),"-")</f>
        <v>-</v>
      </c>
      <c r="AS38" s="12" t="str">
        <f>IFERROR(VLOOKUP($A38,'All Running Order working doc'!$A$4:$CO$60,AS$100,FALSE),"-")</f>
        <v>-</v>
      </c>
      <c r="AT38" s="12" t="str">
        <f>IFERROR(VLOOKUP($A38,'All Running Order working doc'!$A$4:$CO$60,AT$100,FALSE),"-")</f>
        <v>-</v>
      </c>
      <c r="AU38" s="12" t="str">
        <f>IFERROR(VLOOKUP($A38,'All Running Order working doc'!$A$4:$CO$60,AU$100,FALSE),"-")</f>
        <v>-</v>
      </c>
      <c r="AV38" s="12" t="str">
        <f>IFERROR(VLOOKUP($A38,'All Running Order working doc'!$A$4:$CO$60,AV$100,FALSE),"-")</f>
        <v>-</v>
      </c>
      <c r="AW38" s="12" t="str">
        <f>IFERROR(VLOOKUP($A38,'All Running Order working doc'!$A$4:$CO$60,AW$100,FALSE),"-")</f>
        <v>-</v>
      </c>
      <c r="AX38" s="12" t="str">
        <f>IFERROR(VLOOKUP($A38,'All Running Order working doc'!$A$4:$CO$60,AX$100,FALSE),"-")</f>
        <v>-</v>
      </c>
      <c r="AY38" s="12" t="str">
        <f>IFERROR(VLOOKUP($A38,'All Running Order working doc'!$A$4:$CO$60,AY$100,FALSE),"-")</f>
        <v>-</v>
      </c>
      <c r="AZ38" s="12" t="str">
        <f>IFERROR(VLOOKUP($A38,'All Running Order working doc'!$A$4:$CO$60,AZ$100,FALSE),"-")</f>
        <v>-</v>
      </c>
      <c r="BA38" s="12" t="str">
        <f>IFERROR(VLOOKUP($A38,'All Running Order working doc'!$A$4:$CO$60,BA$100,FALSE),"-")</f>
        <v>-</v>
      </c>
      <c r="BB38" s="12" t="str">
        <f>IFERROR(VLOOKUP($A38,'All Running Order working doc'!$A$4:$CO$60,BB$100,FALSE),"-")</f>
        <v>-</v>
      </c>
      <c r="BC38" s="12" t="str">
        <f>IFERROR(VLOOKUP($A38,'All Running Order working doc'!$A$4:$CO$60,BC$100,FALSE),"-")</f>
        <v>-</v>
      </c>
      <c r="BD38" s="12" t="str">
        <f>IFERROR(VLOOKUP($A38,'All Running Order working doc'!$A$4:$CO$60,BD$100,FALSE),"-")</f>
        <v>-</v>
      </c>
      <c r="BE38" s="12" t="str">
        <f>IFERROR(VLOOKUP($A38,'All Running Order working doc'!$A$4:$CO$60,BE$100,FALSE),"-")</f>
        <v>-</v>
      </c>
      <c r="BF38" s="12" t="str">
        <f>IFERROR(VLOOKUP($A38,'All Running Order working doc'!$A$4:$CO$60,BF$100,FALSE),"-")</f>
        <v>-</v>
      </c>
      <c r="BG38" s="12" t="str">
        <f>IFERROR(VLOOKUP($A38,'All Running Order working doc'!$A$4:$CO$60,BG$100,FALSE),"-")</f>
        <v>-</v>
      </c>
      <c r="BH38" s="12" t="str">
        <f>IFERROR(VLOOKUP($A38,'All Running Order working doc'!$A$4:$CO$60,BH$100,FALSE),"-")</f>
        <v>-</v>
      </c>
      <c r="BI38" s="12" t="str">
        <f>IFERROR(VLOOKUP($A38,'All Running Order working doc'!$A$4:$CO$60,BI$100,FALSE),"-")</f>
        <v>-</v>
      </c>
      <c r="BJ38" s="12" t="str">
        <f>IFERROR(VLOOKUP($A38,'All Running Order working doc'!$A$4:$CO$60,BJ$100,FALSE),"-")</f>
        <v>-</v>
      </c>
      <c r="BK38" s="12" t="str">
        <f>IFERROR(VLOOKUP($A38,'All Running Order working doc'!$A$4:$CO$60,BK$100,FALSE),"-")</f>
        <v>-</v>
      </c>
      <c r="BL38" s="12" t="str">
        <f>IFERROR(VLOOKUP($A38,'All Running Order working doc'!$A$4:$CO$60,BL$100,FALSE),"-")</f>
        <v>-</v>
      </c>
      <c r="BM38" s="12" t="str">
        <f>IFERROR(VLOOKUP($A38,'All Running Order working doc'!$A$4:$CO$60,BM$100,FALSE),"-")</f>
        <v>-</v>
      </c>
      <c r="BN38" s="12" t="str">
        <f>IFERROR(VLOOKUP($A38,'All Running Order working doc'!$A$4:$CO$60,BN$100,FALSE),"-")</f>
        <v>-</v>
      </c>
      <c r="BO38" s="12" t="str">
        <f>IFERROR(VLOOKUP($A38,'All Running Order working doc'!$A$4:$CO$60,BO$100,FALSE),"-")</f>
        <v>-</v>
      </c>
      <c r="BP38" s="12" t="str">
        <f>IFERROR(VLOOKUP($A38,'All Running Order working doc'!$A$4:$CO$60,BP$100,FALSE),"-")</f>
        <v>-</v>
      </c>
      <c r="BQ38" s="12" t="str">
        <f>IFERROR(VLOOKUP($A38,'All Running Order working doc'!$A$4:$CO$60,BQ$100,FALSE),"-")</f>
        <v>-</v>
      </c>
      <c r="BR38" s="12" t="str">
        <f>IFERROR(VLOOKUP($A38,'All Running Order working doc'!$A$4:$CO$60,BR$100,FALSE),"-")</f>
        <v>-</v>
      </c>
      <c r="BS38" s="12" t="str">
        <f>IFERROR(VLOOKUP($A38,'All Running Order working doc'!$A$4:$CO$60,BS$100,FALSE),"-")</f>
        <v>-</v>
      </c>
      <c r="BT38" s="12" t="str">
        <f>IFERROR(VLOOKUP($A38,'All Running Order working doc'!$A$4:$CO$60,BT$100,FALSE),"-")</f>
        <v>-</v>
      </c>
      <c r="BU38" s="12" t="str">
        <f>IFERROR(VLOOKUP($A38,'All Running Order working doc'!$A$4:$CO$60,BU$100,FALSE),"-")</f>
        <v>-</v>
      </c>
      <c r="BV38" s="12" t="str">
        <f>IFERROR(VLOOKUP($A38,'All Running Order working doc'!$A$4:$CO$60,BV$100,FALSE),"-")</f>
        <v>-</v>
      </c>
      <c r="BW38" s="12" t="str">
        <f>IFERROR(VLOOKUP($A38,'All Running Order working doc'!$A$4:$CO$60,BW$100,FALSE),"-")</f>
        <v>-</v>
      </c>
      <c r="BX38" s="12" t="str">
        <f>IFERROR(VLOOKUP($A38,'All Running Order working doc'!$A$4:$CO$60,BX$100,FALSE),"-")</f>
        <v>-</v>
      </c>
      <c r="BY38" s="12" t="str">
        <f>IFERROR(VLOOKUP($A38,'All Running Order working doc'!$A$4:$CO$60,BY$100,FALSE),"-")</f>
        <v>-</v>
      </c>
      <c r="BZ38" s="12" t="str">
        <f>IFERROR(VLOOKUP($A38,'All Running Order working doc'!$A$4:$CO$60,BZ$100,FALSE),"-")</f>
        <v>-</v>
      </c>
      <c r="CA38" s="12" t="str">
        <f>IFERROR(VLOOKUP($A38,'All Running Order working doc'!$A$4:$CO$60,CA$100,FALSE),"-")</f>
        <v>-</v>
      </c>
      <c r="CB38" s="12" t="str">
        <f>IFERROR(VLOOKUP($A38,'All Running Order working doc'!$A$4:$CO$60,CB$100,FALSE),"-")</f>
        <v>-</v>
      </c>
      <c r="CC38" s="12" t="str">
        <f>IFERROR(VLOOKUP($A38,'All Running Order working doc'!$A$4:$CO$60,CC$100,FALSE),"-")</f>
        <v>-</v>
      </c>
      <c r="CD38" s="12" t="str">
        <f>IFERROR(VLOOKUP($A38,'All Running Order working doc'!$A$4:$CO$60,CD$100,FALSE),"-")</f>
        <v>-</v>
      </c>
      <c r="CE38" s="12" t="str">
        <f>IFERROR(VLOOKUP($A38,'All Running Order working doc'!$A$4:$CO$60,CE$100,FALSE),"-")</f>
        <v>-</v>
      </c>
      <c r="CF38" s="12" t="str">
        <f>IFERROR(VLOOKUP($A38,'All Running Order working doc'!$A$4:$CO$60,CF$100,FALSE),"-")</f>
        <v>-</v>
      </c>
      <c r="CG38" s="12" t="str">
        <f>IFERROR(VLOOKUP($A38,'All Running Order working doc'!$A$4:$CO$60,CG$100,FALSE),"-")</f>
        <v>-</v>
      </c>
      <c r="CH38" s="12" t="str">
        <f>IFERROR(VLOOKUP($A38,'All Running Order working doc'!$A$4:$CO$60,CH$100,FALSE),"-")</f>
        <v>-</v>
      </c>
      <c r="CI38" s="12" t="str">
        <f>IFERROR(VLOOKUP($A38,'All Running Order working doc'!$A$4:$CO$60,CI$100,FALSE),"-")</f>
        <v>-</v>
      </c>
      <c r="CJ38" s="12" t="str">
        <f>IFERROR(VLOOKUP($A38,'All Running Order working doc'!$A$4:$CO$60,CJ$100,FALSE),"-")</f>
        <v>-</v>
      </c>
      <c r="CK38" s="12" t="str">
        <f>IFERROR(VLOOKUP($A38,'All Running Order working doc'!$A$4:$CO$60,CK$100,FALSE),"-")</f>
        <v>-</v>
      </c>
      <c r="CL38" s="12" t="str">
        <f>IFERROR(VLOOKUP($A38,'All Running Order working doc'!$A$4:$CO$60,CL$100,FALSE),"-")</f>
        <v>-</v>
      </c>
      <c r="CM38" s="12" t="str">
        <f>IFERROR(VLOOKUP($A38,'All Running Order working doc'!$A$4:$CO$60,CM$100,FALSE),"-")</f>
        <v>-</v>
      </c>
      <c r="CN38" s="12" t="str">
        <f>IFERROR(VLOOKUP($A38,'All Running Order working doc'!$A$4:$CO$60,CN$100,FALSE),"-")</f>
        <v>-</v>
      </c>
      <c r="CQ38" s="3">
        <v>35</v>
      </c>
    </row>
    <row r="39" spans="1:95" x14ac:dyDescent="0.3">
      <c r="A39" s="3" t="str">
        <f>CONCATENATE(Constants!$B$4,CQ39,)</f>
        <v>Blue IRS36</v>
      </c>
      <c r="B39" s="12" t="str">
        <f>IFERROR(VLOOKUP($A39,'All Running Order working doc'!$A$4:$CO$60,B$100,FALSE),"-")</f>
        <v>-</v>
      </c>
      <c r="C39" s="12" t="str">
        <f>IFERROR(VLOOKUP($A39,'All Running Order working doc'!$A$4:$CO$60,C$100,FALSE),"-")</f>
        <v>-</v>
      </c>
      <c r="D39" s="12" t="str">
        <f>IFERROR(VLOOKUP($A39,'All Running Order working doc'!$A$4:$CO$60,D$100,FALSE),"-")</f>
        <v>-</v>
      </c>
      <c r="E39" s="12" t="str">
        <f>IFERROR(VLOOKUP($A39,'All Running Order working doc'!$A$4:$CO$60,E$100,FALSE),"-")</f>
        <v>-</v>
      </c>
      <c r="F39" s="12" t="str">
        <f>IFERROR(VLOOKUP($A39,'All Running Order working doc'!$A$4:$CO$60,F$100,FALSE),"-")</f>
        <v>-</v>
      </c>
      <c r="G39" s="12" t="str">
        <f>IFERROR(VLOOKUP($A39,'All Running Order working doc'!$A$4:$CO$60,G$100,FALSE),"-")</f>
        <v>-</v>
      </c>
      <c r="H39" s="12" t="str">
        <f>IFERROR(VLOOKUP($A39,'All Running Order working doc'!$A$4:$CO$60,H$100,FALSE),"-")</f>
        <v>-</v>
      </c>
      <c r="I39" s="12" t="str">
        <f>IFERROR(VLOOKUP($A39,'All Running Order working doc'!$A$4:$CO$60,I$100,FALSE),"-")</f>
        <v>-</v>
      </c>
      <c r="J39" s="12" t="str">
        <f>IFERROR(VLOOKUP($A39,'All Running Order working doc'!$A$4:$CO$60,J$100,FALSE),"-")</f>
        <v>-</v>
      </c>
      <c r="K39" s="12" t="str">
        <f>IFERROR(VLOOKUP($A39,'All Running Order working doc'!$A$4:$CO$60,K$100,FALSE),"-")</f>
        <v>-</v>
      </c>
      <c r="L39" s="12" t="str">
        <f>IFERROR(VLOOKUP($A39,'All Running Order working doc'!$A$4:$CO$60,L$100,FALSE),"-")</f>
        <v>-</v>
      </c>
      <c r="M39" s="12" t="str">
        <f>IFERROR(VLOOKUP($A39,'All Running Order working doc'!$A$4:$CO$60,M$100,FALSE),"-")</f>
        <v>-</v>
      </c>
      <c r="N39" s="12" t="str">
        <f>IFERROR(VLOOKUP($A39,'All Running Order working doc'!$A$4:$CO$60,N$100,FALSE),"-")</f>
        <v>-</v>
      </c>
      <c r="O39" s="12" t="str">
        <f>IFERROR(VLOOKUP($A39,'All Running Order working doc'!$A$4:$CO$60,O$100,FALSE),"-")</f>
        <v>-</v>
      </c>
      <c r="P39" s="12" t="str">
        <f>IFERROR(VLOOKUP($A39,'All Running Order working doc'!$A$4:$CO$60,P$100,FALSE),"-")</f>
        <v>-</v>
      </c>
      <c r="Q39" s="12" t="str">
        <f>IFERROR(VLOOKUP($A39,'All Running Order working doc'!$A$4:$CO$60,Q$100,FALSE),"-")</f>
        <v>-</v>
      </c>
      <c r="R39" s="12" t="str">
        <f>IFERROR(VLOOKUP($A39,'All Running Order working doc'!$A$4:$CO$60,R$100,FALSE),"-")</f>
        <v>-</v>
      </c>
      <c r="S39" s="12" t="str">
        <f>IFERROR(VLOOKUP($A39,'All Running Order working doc'!$A$4:$CO$60,S$100,FALSE),"-")</f>
        <v>-</v>
      </c>
      <c r="T39" s="12" t="str">
        <f>IFERROR(VLOOKUP($A39,'All Running Order working doc'!$A$4:$CO$60,T$100,FALSE),"-")</f>
        <v>-</v>
      </c>
      <c r="U39" s="12" t="str">
        <f>IFERROR(VLOOKUP($A39,'All Running Order working doc'!$A$4:$CO$60,U$100,FALSE),"-")</f>
        <v>-</v>
      </c>
      <c r="V39" s="12" t="str">
        <f>IFERROR(VLOOKUP($A39,'All Running Order working doc'!$A$4:$CO$60,V$100,FALSE),"-")</f>
        <v>-</v>
      </c>
      <c r="W39" s="12" t="str">
        <f>IFERROR(VLOOKUP($A39,'All Running Order working doc'!$A$4:$CO$60,W$100,FALSE),"-")</f>
        <v>-</v>
      </c>
      <c r="X39" s="12" t="str">
        <f>IFERROR(VLOOKUP($A39,'All Running Order working doc'!$A$4:$CO$60,X$100,FALSE),"-")</f>
        <v>-</v>
      </c>
      <c r="Y39" s="12" t="str">
        <f>IFERROR(VLOOKUP($A39,'All Running Order working doc'!$A$4:$CO$60,Y$100,FALSE),"-")</f>
        <v>-</v>
      </c>
      <c r="Z39" s="12" t="str">
        <f>IFERROR(VLOOKUP($A39,'All Running Order working doc'!$A$4:$CO$60,Z$100,FALSE),"-")</f>
        <v>-</v>
      </c>
      <c r="AA39" s="12" t="str">
        <f>IFERROR(VLOOKUP($A39,'All Running Order working doc'!$A$4:$CO$60,AA$100,FALSE),"-")</f>
        <v>-</v>
      </c>
      <c r="AB39" s="12" t="str">
        <f>IFERROR(VLOOKUP($A39,'All Running Order working doc'!$A$4:$CO$60,AB$100,FALSE),"-")</f>
        <v>-</v>
      </c>
      <c r="AC39" s="12" t="str">
        <f>IFERROR(VLOOKUP($A39,'All Running Order working doc'!$A$4:$CO$60,AC$100,FALSE),"-")</f>
        <v>-</v>
      </c>
      <c r="AD39" s="12" t="str">
        <f>IFERROR(VLOOKUP($A39,'All Running Order working doc'!$A$4:$CO$60,AD$100,FALSE),"-")</f>
        <v>-</v>
      </c>
      <c r="AE39" s="12" t="str">
        <f>IFERROR(VLOOKUP($A39,'All Running Order working doc'!$A$4:$CO$60,AE$100,FALSE),"-")</f>
        <v>-</v>
      </c>
      <c r="AF39" s="12" t="str">
        <f>IFERROR(VLOOKUP($A39,'All Running Order working doc'!$A$4:$CO$60,AF$100,FALSE),"-")</f>
        <v>-</v>
      </c>
      <c r="AG39" s="12" t="str">
        <f>IFERROR(VLOOKUP($A39,'All Running Order working doc'!$A$4:$CO$60,AG$100,FALSE),"-")</f>
        <v>-</v>
      </c>
      <c r="AH39" s="12" t="str">
        <f>IFERROR(VLOOKUP($A39,'All Running Order working doc'!$A$4:$CO$60,AH$100,FALSE),"-")</f>
        <v>-</v>
      </c>
      <c r="AI39" s="12" t="str">
        <f>IFERROR(VLOOKUP($A39,'All Running Order working doc'!$A$4:$CO$60,AI$100,FALSE),"-")</f>
        <v>-</v>
      </c>
      <c r="AJ39" s="12" t="str">
        <f>IFERROR(VLOOKUP($A39,'All Running Order working doc'!$A$4:$CO$60,AJ$100,FALSE),"-")</f>
        <v>-</v>
      </c>
      <c r="AK39" s="12" t="str">
        <f>IFERROR(VLOOKUP($A39,'All Running Order working doc'!$A$4:$CO$60,AK$100,FALSE),"-")</f>
        <v>-</v>
      </c>
      <c r="AL39" s="12" t="str">
        <f>IFERROR(VLOOKUP($A39,'All Running Order working doc'!$A$4:$CO$60,AL$100,FALSE),"-")</f>
        <v>-</v>
      </c>
      <c r="AM39" s="12" t="str">
        <f>IFERROR(VLOOKUP($A39,'All Running Order working doc'!$A$4:$CO$60,AM$100,FALSE),"-")</f>
        <v>-</v>
      </c>
      <c r="AN39" s="12" t="str">
        <f>IFERROR(VLOOKUP($A39,'All Running Order working doc'!$A$4:$CO$60,AN$100,FALSE),"-")</f>
        <v>-</v>
      </c>
      <c r="AO39" s="12" t="str">
        <f>IFERROR(VLOOKUP($A39,'All Running Order working doc'!$A$4:$CO$60,AO$100,FALSE),"-")</f>
        <v>-</v>
      </c>
      <c r="AP39" s="12" t="str">
        <f>IFERROR(VLOOKUP($A39,'All Running Order working doc'!$A$4:$CO$60,AP$100,FALSE),"-")</f>
        <v>-</v>
      </c>
      <c r="AQ39" s="12" t="str">
        <f>IFERROR(VLOOKUP($A39,'All Running Order working doc'!$A$4:$CO$60,AQ$100,FALSE),"-")</f>
        <v>-</v>
      </c>
      <c r="AR39" s="12" t="str">
        <f>IFERROR(VLOOKUP($A39,'All Running Order working doc'!$A$4:$CO$60,AR$100,FALSE),"-")</f>
        <v>-</v>
      </c>
      <c r="AS39" s="12" t="str">
        <f>IFERROR(VLOOKUP($A39,'All Running Order working doc'!$A$4:$CO$60,AS$100,FALSE),"-")</f>
        <v>-</v>
      </c>
      <c r="AT39" s="12" t="str">
        <f>IFERROR(VLOOKUP($A39,'All Running Order working doc'!$A$4:$CO$60,AT$100,FALSE),"-")</f>
        <v>-</v>
      </c>
      <c r="AU39" s="12" t="str">
        <f>IFERROR(VLOOKUP($A39,'All Running Order working doc'!$A$4:$CO$60,AU$100,FALSE),"-")</f>
        <v>-</v>
      </c>
      <c r="AV39" s="12" t="str">
        <f>IFERROR(VLOOKUP($A39,'All Running Order working doc'!$A$4:$CO$60,AV$100,FALSE),"-")</f>
        <v>-</v>
      </c>
      <c r="AW39" s="12" t="str">
        <f>IFERROR(VLOOKUP($A39,'All Running Order working doc'!$A$4:$CO$60,AW$100,FALSE),"-")</f>
        <v>-</v>
      </c>
      <c r="AX39" s="12" t="str">
        <f>IFERROR(VLOOKUP($A39,'All Running Order working doc'!$A$4:$CO$60,AX$100,FALSE),"-")</f>
        <v>-</v>
      </c>
      <c r="AY39" s="12" t="str">
        <f>IFERROR(VLOOKUP($A39,'All Running Order working doc'!$A$4:$CO$60,AY$100,FALSE),"-")</f>
        <v>-</v>
      </c>
      <c r="AZ39" s="12" t="str">
        <f>IFERROR(VLOOKUP($A39,'All Running Order working doc'!$A$4:$CO$60,AZ$100,FALSE),"-")</f>
        <v>-</v>
      </c>
      <c r="BA39" s="12" t="str">
        <f>IFERROR(VLOOKUP($A39,'All Running Order working doc'!$A$4:$CO$60,BA$100,FALSE),"-")</f>
        <v>-</v>
      </c>
      <c r="BB39" s="12" t="str">
        <f>IFERROR(VLOOKUP($A39,'All Running Order working doc'!$A$4:$CO$60,BB$100,FALSE),"-")</f>
        <v>-</v>
      </c>
      <c r="BC39" s="12" t="str">
        <f>IFERROR(VLOOKUP($A39,'All Running Order working doc'!$A$4:$CO$60,BC$100,FALSE),"-")</f>
        <v>-</v>
      </c>
      <c r="BD39" s="12" t="str">
        <f>IFERROR(VLOOKUP($A39,'All Running Order working doc'!$A$4:$CO$60,BD$100,FALSE),"-")</f>
        <v>-</v>
      </c>
      <c r="BE39" s="12" t="str">
        <f>IFERROR(VLOOKUP($A39,'All Running Order working doc'!$A$4:$CO$60,BE$100,FALSE),"-")</f>
        <v>-</v>
      </c>
      <c r="BF39" s="12" t="str">
        <f>IFERROR(VLOOKUP($A39,'All Running Order working doc'!$A$4:$CO$60,BF$100,FALSE),"-")</f>
        <v>-</v>
      </c>
      <c r="BG39" s="12" t="str">
        <f>IFERROR(VLOOKUP($A39,'All Running Order working doc'!$A$4:$CO$60,BG$100,FALSE),"-")</f>
        <v>-</v>
      </c>
      <c r="BH39" s="12" t="str">
        <f>IFERROR(VLOOKUP($A39,'All Running Order working doc'!$A$4:$CO$60,BH$100,FALSE),"-")</f>
        <v>-</v>
      </c>
      <c r="BI39" s="12" t="str">
        <f>IFERROR(VLOOKUP($A39,'All Running Order working doc'!$A$4:$CO$60,BI$100,FALSE),"-")</f>
        <v>-</v>
      </c>
      <c r="BJ39" s="12" t="str">
        <f>IFERROR(VLOOKUP($A39,'All Running Order working doc'!$A$4:$CO$60,BJ$100,FALSE),"-")</f>
        <v>-</v>
      </c>
      <c r="BK39" s="12" t="str">
        <f>IFERROR(VLOOKUP($A39,'All Running Order working doc'!$A$4:$CO$60,BK$100,FALSE),"-")</f>
        <v>-</v>
      </c>
      <c r="BL39" s="12" t="str">
        <f>IFERROR(VLOOKUP($A39,'All Running Order working doc'!$A$4:$CO$60,BL$100,FALSE),"-")</f>
        <v>-</v>
      </c>
      <c r="BM39" s="12" t="str">
        <f>IFERROR(VLOOKUP($A39,'All Running Order working doc'!$A$4:$CO$60,BM$100,FALSE),"-")</f>
        <v>-</v>
      </c>
      <c r="BN39" s="12" t="str">
        <f>IFERROR(VLOOKUP($A39,'All Running Order working doc'!$A$4:$CO$60,BN$100,FALSE),"-")</f>
        <v>-</v>
      </c>
      <c r="BO39" s="12" t="str">
        <f>IFERROR(VLOOKUP($A39,'All Running Order working doc'!$A$4:$CO$60,BO$100,FALSE),"-")</f>
        <v>-</v>
      </c>
      <c r="BP39" s="12" t="str">
        <f>IFERROR(VLOOKUP($A39,'All Running Order working doc'!$A$4:$CO$60,BP$100,FALSE),"-")</f>
        <v>-</v>
      </c>
      <c r="BQ39" s="12" t="str">
        <f>IFERROR(VLOOKUP($A39,'All Running Order working doc'!$A$4:$CO$60,BQ$100,FALSE),"-")</f>
        <v>-</v>
      </c>
      <c r="BR39" s="12" t="str">
        <f>IFERROR(VLOOKUP($A39,'All Running Order working doc'!$A$4:$CO$60,BR$100,FALSE),"-")</f>
        <v>-</v>
      </c>
      <c r="BS39" s="12" t="str">
        <f>IFERROR(VLOOKUP($A39,'All Running Order working doc'!$A$4:$CO$60,BS$100,FALSE),"-")</f>
        <v>-</v>
      </c>
      <c r="BT39" s="12" t="str">
        <f>IFERROR(VLOOKUP($A39,'All Running Order working doc'!$A$4:$CO$60,BT$100,FALSE),"-")</f>
        <v>-</v>
      </c>
      <c r="BU39" s="12" t="str">
        <f>IFERROR(VLOOKUP($A39,'All Running Order working doc'!$A$4:$CO$60,BU$100,FALSE),"-")</f>
        <v>-</v>
      </c>
      <c r="BV39" s="12" t="str">
        <f>IFERROR(VLOOKUP($A39,'All Running Order working doc'!$A$4:$CO$60,BV$100,FALSE),"-")</f>
        <v>-</v>
      </c>
      <c r="BW39" s="12" t="str">
        <f>IFERROR(VLOOKUP($A39,'All Running Order working doc'!$A$4:$CO$60,BW$100,FALSE),"-")</f>
        <v>-</v>
      </c>
      <c r="BX39" s="12" t="str">
        <f>IFERROR(VLOOKUP($A39,'All Running Order working doc'!$A$4:$CO$60,BX$100,FALSE),"-")</f>
        <v>-</v>
      </c>
      <c r="BY39" s="12" t="str">
        <f>IFERROR(VLOOKUP($A39,'All Running Order working doc'!$A$4:$CO$60,BY$100,FALSE),"-")</f>
        <v>-</v>
      </c>
      <c r="BZ39" s="12" t="str">
        <f>IFERROR(VLOOKUP($A39,'All Running Order working doc'!$A$4:$CO$60,BZ$100,FALSE),"-")</f>
        <v>-</v>
      </c>
      <c r="CA39" s="12" t="str">
        <f>IFERROR(VLOOKUP($A39,'All Running Order working doc'!$A$4:$CO$60,CA$100,FALSE),"-")</f>
        <v>-</v>
      </c>
      <c r="CB39" s="12" t="str">
        <f>IFERROR(VLOOKUP($A39,'All Running Order working doc'!$A$4:$CO$60,CB$100,FALSE),"-")</f>
        <v>-</v>
      </c>
      <c r="CC39" s="12" t="str">
        <f>IFERROR(VLOOKUP($A39,'All Running Order working doc'!$A$4:$CO$60,CC$100,FALSE),"-")</f>
        <v>-</v>
      </c>
      <c r="CD39" s="12" t="str">
        <f>IFERROR(VLOOKUP($A39,'All Running Order working doc'!$A$4:$CO$60,CD$100,FALSE),"-")</f>
        <v>-</v>
      </c>
      <c r="CE39" s="12" t="str">
        <f>IFERROR(VLOOKUP($A39,'All Running Order working doc'!$A$4:$CO$60,CE$100,FALSE),"-")</f>
        <v>-</v>
      </c>
      <c r="CF39" s="12" t="str">
        <f>IFERROR(VLOOKUP($A39,'All Running Order working doc'!$A$4:$CO$60,CF$100,FALSE),"-")</f>
        <v>-</v>
      </c>
      <c r="CG39" s="12" t="str">
        <f>IFERROR(VLOOKUP($A39,'All Running Order working doc'!$A$4:$CO$60,CG$100,FALSE),"-")</f>
        <v>-</v>
      </c>
      <c r="CH39" s="12" t="str">
        <f>IFERROR(VLOOKUP($A39,'All Running Order working doc'!$A$4:$CO$60,CH$100,FALSE),"-")</f>
        <v>-</v>
      </c>
      <c r="CI39" s="12" t="str">
        <f>IFERROR(VLOOKUP($A39,'All Running Order working doc'!$A$4:$CO$60,CI$100,FALSE),"-")</f>
        <v>-</v>
      </c>
      <c r="CJ39" s="12" t="str">
        <f>IFERROR(VLOOKUP($A39,'All Running Order working doc'!$A$4:$CO$60,CJ$100,FALSE),"-")</f>
        <v>-</v>
      </c>
      <c r="CK39" s="12" t="str">
        <f>IFERROR(VLOOKUP($A39,'All Running Order working doc'!$A$4:$CO$60,CK$100,FALSE),"-")</f>
        <v>-</v>
      </c>
      <c r="CL39" s="12" t="str">
        <f>IFERROR(VLOOKUP($A39,'All Running Order working doc'!$A$4:$CO$60,CL$100,FALSE),"-")</f>
        <v>-</v>
      </c>
      <c r="CM39" s="12" t="str">
        <f>IFERROR(VLOOKUP($A39,'All Running Order working doc'!$A$4:$CO$60,CM$100,FALSE),"-")</f>
        <v>-</v>
      </c>
      <c r="CN39" s="12" t="str">
        <f>IFERROR(VLOOKUP($A39,'All Running Order working doc'!$A$4:$CO$60,CN$100,FALSE),"-")</f>
        <v>-</v>
      </c>
      <c r="CQ39" s="3">
        <v>36</v>
      </c>
    </row>
    <row r="40" spans="1:95" x14ac:dyDescent="0.3">
      <c r="A40" s="3" t="str">
        <f>CONCATENATE(Constants!$B$4,CQ40,)</f>
        <v>Blue IRS37</v>
      </c>
      <c r="B40" s="12" t="str">
        <f>IFERROR(VLOOKUP($A40,'All Running Order working doc'!$A$4:$CO$60,B$100,FALSE),"-")</f>
        <v>-</v>
      </c>
      <c r="C40" s="12" t="str">
        <f>IFERROR(VLOOKUP($A40,'All Running Order working doc'!$A$4:$CO$60,C$100,FALSE),"-")</f>
        <v>-</v>
      </c>
      <c r="D40" s="12" t="str">
        <f>IFERROR(VLOOKUP($A40,'All Running Order working doc'!$A$4:$CO$60,D$100,FALSE),"-")</f>
        <v>-</v>
      </c>
      <c r="E40" s="12" t="str">
        <f>IFERROR(VLOOKUP($A40,'All Running Order working doc'!$A$4:$CO$60,E$100,FALSE),"-")</f>
        <v>-</v>
      </c>
      <c r="F40" s="12" t="str">
        <f>IFERROR(VLOOKUP($A40,'All Running Order working doc'!$A$4:$CO$60,F$100,FALSE),"-")</f>
        <v>-</v>
      </c>
      <c r="G40" s="12" t="str">
        <f>IFERROR(VLOOKUP($A40,'All Running Order working doc'!$A$4:$CO$60,G$100,FALSE),"-")</f>
        <v>-</v>
      </c>
      <c r="H40" s="12" t="str">
        <f>IFERROR(VLOOKUP($A40,'All Running Order working doc'!$A$4:$CO$60,H$100,FALSE),"-")</f>
        <v>-</v>
      </c>
      <c r="I40" s="12" t="str">
        <f>IFERROR(VLOOKUP($A40,'All Running Order working doc'!$A$4:$CO$60,I$100,FALSE),"-")</f>
        <v>-</v>
      </c>
      <c r="J40" s="12" t="str">
        <f>IFERROR(VLOOKUP($A40,'All Running Order working doc'!$A$4:$CO$60,J$100,FALSE),"-")</f>
        <v>-</v>
      </c>
      <c r="K40" s="12" t="str">
        <f>IFERROR(VLOOKUP($A40,'All Running Order working doc'!$A$4:$CO$60,K$100,FALSE),"-")</f>
        <v>-</v>
      </c>
      <c r="L40" s="12" t="str">
        <f>IFERROR(VLOOKUP($A40,'All Running Order working doc'!$A$4:$CO$60,L$100,FALSE),"-")</f>
        <v>-</v>
      </c>
      <c r="M40" s="12" t="str">
        <f>IFERROR(VLOOKUP($A40,'All Running Order working doc'!$A$4:$CO$60,M$100,FALSE),"-")</f>
        <v>-</v>
      </c>
      <c r="N40" s="12" t="str">
        <f>IFERROR(VLOOKUP($A40,'All Running Order working doc'!$A$4:$CO$60,N$100,FALSE),"-")</f>
        <v>-</v>
      </c>
      <c r="O40" s="12" t="str">
        <f>IFERROR(VLOOKUP($A40,'All Running Order working doc'!$A$4:$CO$60,O$100,FALSE),"-")</f>
        <v>-</v>
      </c>
      <c r="P40" s="12" t="str">
        <f>IFERROR(VLOOKUP($A40,'All Running Order working doc'!$A$4:$CO$60,P$100,FALSE),"-")</f>
        <v>-</v>
      </c>
      <c r="Q40" s="12" t="str">
        <f>IFERROR(VLOOKUP($A40,'All Running Order working doc'!$A$4:$CO$60,Q$100,FALSE),"-")</f>
        <v>-</v>
      </c>
      <c r="R40" s="12" t="str">
        <f>IFERROR(VLOOKUP($A40,'All Running Order working doc'!$A$4:$CO$60,R$100,FALSE),"-")</f>
        <v>-</v>
      </c>
      <c r="S40" s="12" t="str">
        <f>IFERROR(VLOOKUP($A40,'All Running Order working doc'!$A$4:$CO$60,S$100,FALSE),"-")</f>
        <v>-</v>
      </c>
      <c r="T40" s="12" t="str">
        <f>IFERROR(VLOOKUP($A40,'All Running Order working doc'!$A$4:$CO$60,T$100,FALSE),"-")</f>
        <v>-</v>
      </c>
      <c r="U40" s="12" t="str">
        <f>IFERROR(VLOOKUP($A40,'All Running Order working doc'!$A$4:$CO$60,U$100,FALSE),"-")</f>
        <v>-</v>
      </c>
      <c r="V40" s="12" t="str">
        <f>IFERROR(VLOOKUP($A40,'All Running Order working doc'!$A$4:$CO$60,V$100,FALSE),"-")</f>
        <v>-</v>
      </c>
      <c r="W40" s="12" t="str">
        <f>IFERROR(VLOOKUP($A40,'All Running Order working doc'!$A$4:$CO$60,W$100,FALSE),"-")</f>
        <v>-</v>
      </c>
      <c r="X40" s="12" t="str">
        <f>IFERROR(VLOOKUP($A40,'All Running Order working doc'!$A$4:$CO$60,X$100,FALSE),"-")</f>
        <v>-</v>
      </c>
      <c r="Y40" s="12" t="str">
        <f>IFERROR(VLOOKUP($A40,'All Running Order working doc'!$A$4:$CO$60,Y$100,FALSE),"-")</f>
        <v>-</v>
      </c>
      <c r="Z40" s="12" t="str">
        <f>IFERROR(VLOOKUP($A40,'All Running Order working doc'!$A$4:$CO$60,Z$100,FALSE),"-")</f>
        <v>-</v>
      </c>
      <c r="AA40" s="12" t="str">
        <f>IFERROR(VLOOKUP($A40,'All Running Order working doc'!$A$4:$CO$60,AA$100,FALSE),"-")</f>
        <v>-</v>
      </c>
      <c r="AB40" s="12" t="str">
        <f>IFERROR(VLOOKUP($A40,'All Running Order working doc'!$A$4:$CO$60,AB$100,FALSE),"-")</f>
        <v>-</v>
      </c>
      <c r="AC40" s="12" t="str">
        <f>IFERROR(VLOOKUP($A40,'All Running Order working doc'!$A$4:$CO$60,AC$100,FALSE),"-")</f>
        <v>-</v>
      </c>
      <c r="AD40" s="12" t="str">
        <f>IFERROR(VLOOKUP($A40,'All Running Order working doc'!$A$4:$CO$60,AD$100,FALSE),"-")</f>
        <v>-</v>
      </c>
      <c r="AE40" s="12" t="str">
        <f>IFERROR(VLOOKUP($A40,'All Running Order working doc'!$A$4:$CO$60,AE$100,FALSE),"-")</f>
        <v>-</v>
      </c>
      <c r="AF40" s="12" t="str">
        <f>IFERROR(VLOOKUP($A40,'All Running Order working doc'!$A$4:$CO$60,AF$100,FALSE),"-")</f>
        <v>-</v>
      </c>
      <c r="AG40" s="12" t="str">
        <f>IFERROR(VLOOKUP($A40,'All Running Order working doc'!$A$4:$CO$60,AG$100,FALSE),"-")</f>
        <v>-</v>
      </c>
      <c r="AH40" s="12" t="str">
        <f>IFERROR(VLOOKUP($A40,'All Running Order working doc'!$A$4:$CO$60,AH$100,FALSE),"-")</f>
        <v>-</v>
      </c>
      <c r="AI40" s="12" t="str">
        <f>IFERROR(VLOOKUP($A40,'All Running Order working doc'!$A$4:$CO$60,AI$100,FALSE),"-")</f>
        <v>-</v>
      </c>
      <c r="AJ40" s="12" t="str">
        <f>IFERROR(VLOOKUP($A40,'All Running Order working doc'!$A$4:$CO$60,AJ$100,FALSE),"-")</f>
        <v>-</v>
      </c>
      <c r="AK40" s="12" t="str">
        <f>IFERROR(VLOOKUP($A40,'All Running Order working doc'!$A$4:$CO$60,AK$100,FALSE),"-")</f>
        <v>-</v>
      </c>
      <c r="AL40" s="12" t="str">
        <f>IFERROR(VLOOKUP($A40,'All Running Order working doc'!$A$4:$CO$60,AL$100,FALSE),"-")</f>
        <v>-</v>
      </c>
      <c r="AM40" s="12" t="str">
        <f>IFERROR(VLOOKUP($A40,'All Running Order working doc'!$A$4:$CO$60,AM$100,FALSE),"-")</f>
        <v>-</v>
      </c>
      <c r="AN40" s="12" t="str">
        <f>IFERROR(VLOOKUP($A40,'All Running Order working doc'!$A$4:$CO$60,AN$100,FALSE),"-")</f>
        <v>-</v>
      </c>
      <c r="AO40" s="12" t="str">
        <f>IFERROR(VLOOKUP($A40,'All Running Order working doc'!$A$4:$CO$60,AO$100,FALSE),"-")</f>
        <v>-</v>
      </c>
      <c r="AP40" s="12" t="str">
        <f>IFERROR(VLOOKUP($A40,'All Running Order working doc'!$A$4:$CO$60,AP$100,FALSE),"-")</f>
        <v>-</v>
      </c>
      <c r="AQ40" s="12" t="str">
        <f>IFERROR(VLOOKUP($A40,'All Running Order working doc'!$A$4:$CO$60,AQ$100,FALSE),"-")</f>
        <v>-</v>
      </c>
      <c r="AR40" s="12" t="str">
        <f>IFERROR(VLOOKUP($A40,'All Running Order working doc'!$A$4:$CO$60,AR$100,FALSE),"-")</f>
        <v>-</v>
      </c>
      <c r="AS40" s="12" t="str">
        <f>IFERROR(VLOOKUP($A40,'All Running Order working doc'!$A$4:$CO$60,AS$100,FALSE),"-")</f>
        <v>-</v>
      </c>
      <c r="AT40" s="12" t="str">
        <f>IFERROR(VLOOKUP($A40,'All Running Order working doc'!$A$4:$CO$60,AT$100,FALSE),"-")</f>
        <v>-</v>
      </c>
      <c r="AU40" s="12" t="str">
        <f>IFERROR(VLOOKUP($A40,'All Running Order working doc'!$A$4:$CO$60,AU$100,FALSE),"-")</f>
        <v>-</v>
      </c>
      <c r="AV40" s="12" t="str">
        <f>IFERROR(VLOOKUP($A40,'All Running Order working doc'!$A$4:$CO$60,AV$100,FALSE),"-")</f>
        <v>-</v>
      </c>
      <c r="AW40" s="12" t="str">
        <f>IFERROR(VLOOKUP($A40,'All Running Order working doc'!$A$4:$CO$60,AW$100,FALSE),"-")</f>
        <v>-</v>
      </c>
      <c r="AX40" s="12" t="str">
        <f>IFERROR(VLOOKUP($A40,'All Running Order working doc'!$A$4:$CO$60,AX$100,FALSE),"-")</f>
        <v>-</v>
      </c>
      <c r="AY40" s="12" t="str">
        <f>IFERROR(VLOOKUP($A40,'All Running Order working doc'!$A$4:$CO$60,AY$100,FALSE),"-")</f>
        <v>-</v>
      </c>
      <c r="AZ40" s="12" t="str">
        <f>IFERROR(VLOOKUP($A40,'All Running Order working doc'!$A$4:$CO$60,AZ$100,FALSE),"-")</f>
        <v>-</v>
      </c>
      <c r="BA40" s="12" t="str">
        <f>IFERROR(VLOOKUP($A40,'All Running Order working doc'!$A$4:$CO$60,BA$100,FALSE),"-")</f>
        <v>-</v>
      </c>
      <c r="BB40" s="12" t="str">
        <f>IFERROR(VLOOKUP($A40,'All Running Order working doc'!$A$4:$CO$60,BB$100,FALSE),"-")</f>
        <v>-</v>
      </c>
      <c r="BC40" s="12" t="str">
        <f>IFERROR(VLOOKUP($A40,'All Running Order working doc'!$A$4:$CO$60,BC$100,FALSE),"-")</f>
        <v>-</v>
      </c>
      <c r="BD40" s="12" t="str">
        <f>IFERROR(VLOOKUP($A40,'All Running Order working doc'!$A$4:$CO$60,BD$100,FALSE),"-")</f>
        <v>-</v>
      </c>
      <c r="BE40" s="12" t="str">
        <f>IFERROR(VLOOKUP($A40,'All Running Order working doc'!$A$4:$CO$60,BE$100,FALSE),"-")</f>
        <v>-</v>
      </c>
      <c r="BF40" s="12" t="str">
        <f>IFERROR(VLOOKUP($A40,'All Running Order working doc'!$A$4:$CO$60,BF$100,FALSE),"-")</f>
        <v>-</v>
      </c>
      <c r="BG40" s="12" t="str">
        <f>IFERROR(VLOOKUP($A40,'All Running Order working doc'!$A$4:$CO$60,BG$100,FALSE),"-")</f>
        <v>-</v>
      </c>
      <c r="BH40" s="12" t="str">
        <f>IFERROR(VLOOKUP($A40,'All Running Order working doc'!$A$4:$CO$60,BH$100,FALSE),"-")</f>
        <v>-</v>
      </c>
      <c r="BI40" s="12" t="str">
        <f>IFERROR(VLOOKUP($A40,'All Running Order working doc'!$A$4:$CO$60,BI$100,FALSE),"-")</f>
        <v>-</v>
      </c>
      <c r="BJ40" s="12" t="str">
        <f>IFERROR(VLOOKUP($A40,'All Running Order working doc'!$A$4:$CO$60,BJ$100,FALSE),"-")</f>
        <v>-</v>
      </c>
      <c r="BK40" s="12" t="str">
        <f>IFERROR(VLOOKUP($A40,'All Running Order working doc'!$A$4:$CO$60,BK$100,FALSE),"-")</f>
        <v>-</v>
      </c>
      <c r="BL40" s="12" t="str">
        <f>IFERROR(VLOOKUP($A40,'All Running Order working doc'!$A$4:$CO$60,BL$100,FALSE),"-")</f>
        <v>-</v>
      </c>
      <c r="BM40" s="12" t="str">
        <f>IFERROR(VLOOKUP($A40,'All Running Order working doc'!$A$4:$CO$60,BM$100,FALSE),"-")</f>
        <v>-</v>
      </c>
      <c r="BN40" s="12" t="str">
        <f>IFERROR(VLOOKUP($A40,'All Running Order working doc'!$A$4:$CO$60,BN$100,FALSE),"-")</f>
        <v>-</v>
      </c>
      <c r="BO40" s="12" t="str">
        <f>IFERROR(VLOOKUP($A40,'All Running Order working doc'!$A$4:$CO$60,BO$100,FALSE),"-")</f>
        <v>-</v>
      </c>
      <c r="BP40" s="12" t="str">
        <f>IFERROR(VLOOKUP($A40,'All Running Order working doc'!$A$4:$CO$60,BP$100,FALSE),"-")</f>
        <v>-</v>
      </c>
      <c r="BQ40" s="12" t="str">
        <f>IFERROR(VLOOKUP($A40,'All Running Order working doc'!$A$4:$CO$60,BQ$100,FALSE),"-")</f>
        <v>-</v>
      </c>
      <c r="BR40" s="12" t="str">
        <f>IFERROR(VLOOKUP($A40,'All Running Order working doc'!$A$4:$CO$60,BR$100,FALSE),"-")</f>
        <v>-</v>
      </c>
      <c r="BS40" s="12" t="str">
        <f>IFERROR(VLOOKUP($A40,'All Running Order working doc'!$A$4:$CO$60,BS$100,FALSE),"-")</f>
        <v>-</v>
      </c>
      <c r="BT40" s="12" t="str">
        <f>IFERROR(VLOOKUP($A40,'All Running Order working doc'!$A$4:$CO$60,BT$100,FALSE),"-")</f>
        <v>-</v>
      </c>
      <c r="BU40" s="12" t="str">
        <f>IFERROR(VLOOKUP($A40,'All Running Order working doc'!$A$4:$CO$60,BU$100,FALSE),"-")</f>
        <v>-</v>
      </c>
      <c r="BV40" s="12" t="str">
        <f>IFERROR(VLOOKUP($A40,'All Running Order working doc'!$A$4:$CO$60,BV$100,FALSE),"-")</f>
        <v>-</v>
      </c>
      <c r="BW40" s="12" t="str">
        <f>IFERROR(VLOOKUP($A40,'All Running Order working doc'!$A$4:$CO$60,BW$100,FALSE),"-")</f>
        <v>-</v>
      </c>
      <c r="BX40" s="12" t="str">
        <f>IFERROR(VLOOKUP($A40,'All Running Order working doc'!$A$4:$CO$60,BX$100,FALSE),"-")</f>
        <v>-</v>
      </c>
      <c r="BY40" s="12" t="str">
        <f>IFERROR(VLOOKUP($A40,'All Running Order working doc'!$A$4:$CO$60,BY$100,FALSE),"-")</f>
        <v>-</v>
      </c>
      <c r="BZ40" s="12" t="str">
        <f>IFERROR(VLOOKUP($A40,'All Running Order working doc'!$A$4:$CO$60,BZ$100,FALSE),"-")</f>
        <v>-</v>
      </c>
      <c r="CA40" s="12" t="str">
        <f>IFERROR(VLOOKUP($A40,'All Running Order working doc'!$A$4:$CO$60,CA$100,FALSE),"-")</f>
        <v>-</v>
      </c>
      <c r="CB40" s="12" t="str">
        <f>IFERROR(VLOOKUP($A40,'All Running Order working doc'!$A$4:$CO$60,CB$100,FALSE),"-")</f>
        <v>-</v>
      </c>
      <c r="CC40" s="12" t="str">
        <f>IFERROR(VLOOKUP($A40,'All Running Order working doc'!$A$4:$CO$60,CC$100,FALSE),"-")</f>
        <v>-</v>
      </c>
      <c r="CD40" s="12" t="str">
        <f>IFERROR(VLOOKUP($A40,'All Running Order working doc'!$A$4:$CO$60,CD$100,FALSE),"-")</f>
        <v>-</v>
      </c>
      <c r="CE40" s="12" t="str">
        <f>IFERROR(VLOOKUP($A40,'All Running Order working doc'!$A$4:$CO$60,CE$100,FALSE),"-")</f>
        <v>-</v>
      </c>
      <c r="CF40" s="12" t="str">
        <f>IFERROR(VLOOKUP($A40,'All Running Order working doc'!$A$4:$CO$60,CF$100,FALSE),"-")</f>
        <v>-</v>
      </c>
      <c r="CG40" s="12" t="str">
        <f>IFERROR(VLOOKUP($A40,'All Running Order working doc'!$A$4:$CO$60,CG$100,FALSE),"-")</f>
        <v>-</v>
      </c>
      <c r="CH40" s="12" t="str">
        <f>IFERROR(VLOOKUP($A40,'All Running Order working doc'!$A$4:$CO$60,CH$100,FALSE),"-")</f>
        <v>-</v>
      </c>
      <c r="CI40" s="12" t="str">
        <f>IFERROR(VLOOKUP($A40,'All Running Order working doc'!$A$4:$CO$60,CI$100,FALSE),"-")</f>
        <v>-</v>
      </c>
      <c r="CJ40" s="12" t="str">
        <f>IFERROR(VLOOKUP($A40,'All Running Order working doc'!$A$4:$CO$60,CJ$100,FALSE),"-")</f>
        <v>-</v>
      </c>
      <c r="CK40" s="12" t="str">
        <f>IFERROR(VLOOKUP($A40,'All Running Order working doc'!$A$4:$CO$60,CK$100,FALSE),"-")</f>
        <v>-</v>
      </c>
      <c r="CL40" s="12" t="str">
        <f>IFERROR(VLOOKUP($A40,'All Running Order working doc'!$A$4:$CO$60,CL$100,FALSE),"-")</f>
        <v>-</v>
      </c>
      <c r="CM40" s="12" t="str">
        <f>IFERROR(VLOOKUP($A40,'All Running Order working doc'!$A$4:$CO$60,CM$100,FALSE),"-")</f>
        <v>-</v>
      </c>
      <c r="CN40" s="12" t="str">
        <f>IFERROR(VLOOKUP($A40,'All Running Order working doc'!$A$4:$CO$60,CN$100,FALSE),"-")</f>
        <v>-</v>
      </c>
      <c r="CQ40" s="3">
        <v>37</v>
      </c>
    </row>
    <row r="41" spans="1:95" x14ac:dyDescent="0.3">
      <c r="A41" s="3" t="str">
        <f>CONCATENATE(Constants!$B$4,CQ41,)</f>
        <v>Blue IRS38</v>
      </c>
      <c r="B41" s="12" t="str">
        <f>IFERROR(VLOOKUP($A41,'All Running Order working doc'!$A$4:$CO$60,B$100,FALSE),"-")</f>
        <v>-</v>
      </c>
      <c r="C41" s="12" t="str">
        <f>IFERROR(VLOOKUP($A41,'All Running Order working doc'!$A$4:$CO$60,C$100,FALSE),"-")</f>
        <v>-</v>
      </c>
      <c r="D41" s="12" t="str">
        <f>IFERROR(VLOOKUP($A41,'All Running Order working doc'!$A$4:$CO$60,D$100,FALSE),"-")</f>
        <v>-</v>
      </c>
      <c r="E41" s="12" t="str">
        <f>IFERROR(VLOOKUP($A41,'All Running Order working doc'!$A$4:$CO$60,E$100,FALSE),"-")</f>
        <v>-</v>
      </c>
      <c r="F41" s="12" t="str">
        <f>IFERROR(VLOOKUP($A41,'All Running Order working doc'!$A$4:$CO$60,F$100,FALSE),"-")</f>
        <v>-</v>
      </c>
      <c r="G41" s="12" t="str">
        <f>IFERROR(VLOOKUP($A41,'All Running Order working doc'!$A$4:$CO$60,G$100,FALSE),"-")</f>
        <v>-</v>
      </c>
      <c r="H41" s="12" t="str">
        <f>IFERROR(VLOOKUP($A41,'All Running Order working doc'!$A$4:$CO$60,H$100,FALSE),"-")</f>
        <v>-</v>
      </c>
      <c r="I41" s="12" t="str">
        <f>IFERROR(VLOOKUP($A41,'All Running Order working doc'!$A$4:$CO$60,I$100,FALSE),"-")</f>
        <v>-</v>
      </c>
      <c r="J41" s="12" t="str">
        <f>IFERROR(VLOOKUP($A41,'All Running Order working doc'!$A$4:$CO$60,J$100,FALSE),"-")</f>
        <v>-</v>
      </c>
      <c r="K41" s="12" t="str">
        <f>IFERROR(VLOOKUP($A41,'All Running Order working doc'!$A$4:$CO$60,K$100,FALSE),"-")</f>
        <v>-</v>
      </c>
      <c r="L41" s="12" t="str">
        <f>IFERROR(VLOOKUP($A41,'All Running Order working doc'!$A$4:$CO$60,L$100,FALSE),"-")</f>
        <v>-</v>
      </c>
      <c r="M41" s="12" t="str">
        <f>IFERROR(VLOOKUP($A41,'All Running Order working doc'!$A$4:$CO$60,M$100,FALSE),"-")</f>
        <v>-</v>
      </c>
      <c r="N41" s="12" t="str">
        <f>IFERROR(VLOOKUP($A41,'All Running Order working doc'!$A$4:$CO$60,N$100,FALSE),"-")</f>
        <v>-</v>
      </c>
      <c r="O41" s="12" t="str">
        <f>IFERROR(VLOOKUP($A41,'All Running Order working doc'!$A$4:$CO$60,O$100,FALSE),"-")</f>
        <v>-</v>
      </c>
      <c r="P41" s="12" t="str">
        <f>IFERROR(VLOOKUP($A41,'All Running Order working doc'!$A$4:$CO$60,P$100,FALSE),"-")</f>
        <v>-</v>
      </c>
      <c r="Q41" s="12" t="str">
        <f>IFERROR(VLOOKUP($A41,'All Running Order working doc'!$A$4:$CO$60,Q$100,FALSE),"-")</f>
        <v>-</v>
      </c>
      <c r="R41" s="12" t="str">
        <f>IFERROR(VLOOKUP($A41,'All Running Order working doc'!$A$4:$CO$60,R$100,FALSE),"-")</f>
        <v>-</v>
      </c>
      <c r="S41" s="12" t="str">
        <f>IFERROR(VLOOKUP($A41,'All Running Order working doc'!$A$4:$CO$60,S$100,FALSE),"-")</f>
        <v>-</v>
      </c>
      <c r="T41" s="12" t="str">
        <f>IFERROR(VLOOKUP($A41,'All Running Order working doc'!$A$4:$CO$60,T$100,FALSE),"-")</f>
        <v>-</v>
      </c>
      <c r="U41" s="12" t="str">
        <f>IFERROR(VLOOKUP($A41,'All Running Order working doc'!$A$4:$CO$60,U$100,FALSE),"-")</f>
        <v>-</v>
      </c>
      <c r="V41" s="12" t="str">
        <f>IFERROR(VLOOKUP($A41,'All Running Order working doc'!$A$4:$CO$60,V$100,FALSE),"-")</f>
        <v>-</v>
      </c>
      <c r="W41" s="12" t="str">
        <f>IFERROR(VLOOKUP($A41,'All Running Order working doc'!$A$4:$CO$60,W$100,FALSE),"-")</f>
        <v>-</v>
      </c>
      <c r="X41" s="12" t="str">
        <f>IFERROR(VLOOKUP($A41,'All Running Order working doc'!$A$4:$CO$60,X$100,FALSE),"-")</f>
        <v>-</v>
      </c>
      <c r="Y41" s="12" t="str">
        <f>IFERROR(VLOOKUP($A41,'All Running Order working doc'!$A$4:$CO$60,Y$100,FALSE),"-")</f>
        <v>-</v>
      </c>
      <c r="Z41" s="12" t="str">
        <f>IFERROR(VLOOKUP($A41,'All Running Order working doc'!$A$4:$CO$60,Z$100,FALSE),"-")</f>
        <v>-</v>
      </c>
      <c r="AA41" s="12" t="str">
        <f>IFERROR(VLOOKUP($A41,'All Running Order working doc'!$A$4:$CO$60,AA$100,FALSE),"-")</f>
        <v>-</v>
      </c>
      <c r="AB41" s="12" t="str">
        <f>IFERROR(VLOOKUP($A41,'All Running Order working doc'!$A$4:$CO$60,AB$100,FALSE),"-")</f>
        <v>-</v>
      </c>
      <c r="AC41" s="12" t="str">
        <f>IFERROR(VLOOKUP($A41,'All Running Order working doc'!$A$4:$CO$60,AC$100,FALSE),"-")</f>
        <v>-</v>
      </c>
      <c r="AD41" s="12" t="str">
        <f>IFERROR(VLOOKUP($A41,'All Running Order working doc'!$A$4:$CO$60,AD$100,FALSE),"-")</f>
        <v>-</v>
      </c>
      <c r="AE41" s="12" t="str">
        <f>IFERROR(VLOOKUP($A41,'All Running Order working doc'!$A$4:$CO$60,AE$100,FALSE),"-")</f>
        <v>-</v>
      </c>
      <c r="AF41" s="12" t="str">
        <f>IFERROR(VLOOKUP($A41,'All Running Order working doc'!$A$4:$CO$60,AF$100,FALSE),"-")</f>
        <v>-</v>
      </c>
      <c r="AG41" s="12" t="str">
        <f>IFERROR(VLOOKUP($A41,'All Running Order working doc'!$A$4:$CO$60,AG$100,FALSE),"-")</f>
        <v>-</v>
      </c>
      <c r="AH41" s="12" t="str">
        <f>IFERROR(VLOOKUP($A41,'All Running Order working doc'!$A$4:$CO$60,AH$100,FALSE),"-")</f>
        <v>-</v>
      </c>
      <c r="AI41" s="12" t="str">
        <f>IFERROR(VLOOKUP($A41,'All Running Order working doc'!$A$4:$CO$60,AI$100,FALSE),"-")</f>
        <v>-</v>
      </c>
      <c r="AJ41" s="12" t="str">
        <f>IFERROR(VLOOKUP($A41,'All Running Order working doc'!$A$4:$CO$60,AJ$100,FALSE),"-")</f>
        <v>-</v>
      </c>
      <c r="AK41" s="12" t="str">
        <f>IFERROR(VLOOKUP($A41,'All Running Order working doc'!$A$4:$CO$60,AK$100,FALSE),"-")</f>
        <v>-</v>
      </c>
      <c r="AL41" s="12" t="str">
        <f>IFERROR(VLOOKUP($A41,'All Running Order working doc'!$A$4:$CO$60,AL$100,FALSE),"-")</f>
        <v>-</v>
      </c>
      <c r="AM41" s="12" t="str">
        <f>IFERROR(VLOOKUP($A41,'All Running Order working doc'!$A$4:$CO$60,AM$100,FALSE),"-")</f>
        <v>-</v>
      </c>
      <c r="AN41" s="12" t="str">
        <f>IFERROR(VLOOKUP($A41,'All Running Order working doc'!$A$4:$CO$60,AN$100,FALSE),"-")</f>
        <v>-</v>
      </c>
      <c r="AO41" s="12" t="str">
        <f>IFERROR(VLOOKUP($A41,'All Running Order working doc'!$A$4:$CO$60,AO$100,FALSE),"-")</f>
        <v>-</v>
      </c>
      <c r="AP41" s="12" t="str">
        <f>IFERROR(VLOOKUP($A41,'All Running Order working doc'!$A$4:$CO$60,AP$100,FALSE),"-")</f>
        <v>-</v>
      </c>
      <c r="AQ41" s="12" t="str">
        <f>IFERROR(VLOOKUP($A41,'All Running Order working doc'!$A$4:$CO$60,AQ$100,FALSE),"-")</f>
        <v>-</v>
      </c>
      <c r="AR41" s="12" t="str">
        <f>IFERROR(VLOOKUP($A41,'All Running Order working doc'!$A$4:$CO$60,AR$100,FALSE),"-")</f>
        <v>-</v>
      </c>
      <c r="AS41" s="12" t="str">
        <f>IFERROR(VLOOKUP($A41,'All Running Order working doc'!$A$4:$CO$60,AS$100,FALSE),"-")</f>
        <v>-</v>
      </c>
      <c r="AT41" s="12" t="str">
        <f>IFERROR(VLOOKUP($A41,'All Running Order working doc'!$A$4:$CO$60,AT$100,FALSE),"-")</f>
        <v>-</v>
      </c>
      <c r="AU41" s="12" t="str">
        <f>IFERROR(VLOOKUP($A41,'All Running Order working doc'!$A$4:$CO$60,AU$100,FALSE),"-")</f>
        <v>-</v>
      </c>
      <c r="AV41" s="12" t="str">
        <f>IFERROR(VLOOKUP($A41,'All Running Order working doc'!$A$4:$CO$60,AV$100,FALSE),"-")</f>
        <v>-</v>
      </c>
      <c r="AW41" s="12" t="str">
        <f>IFERROR(VLOOKUP($A41,'All Running Order working doc'!$A$4:$CO$60,AW$100,FALSE),"-")</f>
        <v>-</v>
      </c>
      <c r="AX41" s="12" t="str">
        <f>IFERROR(VLOOKUP($A41,'All Running Order working doc'!$A$4:$CO$60,AX$100,FALSE),"-")</f>
        <v>-</v>
      </c>
      <c r="AY41" s="12" t="str">
        <f>IFERROR(VLOOKUP($A41,'All Running Order working doc'!$A$4:$CO$60,AY$100,FALSE),"-")</f>
        <v>-</v>
      </c>
      <c r="AZ41" s="12" t="str">
        <f>IFERROR(VLOOKUP($A41,'All Running Order working doc'!$A$4:$CO$60,AZ$100,FALSE),"-")</f>
        <v>-</v>
      </c>
      <c r="BA41" s="12" t="str">
        <f>IFERROR(VLOOKUP($A41,'All Running Order working doc'!$A$4:$CO$60,BA$100,FALSE),"-")</f>
        <v>-</v>
      </c>
      <c r="BB41" s="12" t="str">
        <f>IFERROR(VLOOKUP($A41,'All Running Order working doc'!$A$4:$CO$60,BB$100,FALSE),"-")</f>
        <v>-</v>
      </c>
      <c r="BC41" s="12" t="str">
        <f>IFERROR(VLOOKUP($A41,'All Running Order working doc'!$A$4:$CO$60,BC$100,FALSE),"-")</f>
        <v>-</v>
      </c>
      <c r="BD41" s="12" t="str">
        <f>IFERROR(VLOOKUP($A41,'All Running Order working doc'!$A$4:$CO$60,BD$100,FALSE),"-")</f>
        <v>-</v>
      </c>
      <c r="BE41" s="12" t="str">
        <f>IFERROR(VLOOKUP($A41,'All Running Order working doc'!$A$4:$CO$60,BE$100,FALSE),"-")</f>
        <v>-</v>
      </c>
      <c r="BF41" s="12" t="str">
        <f>IFERROR(VLOOKUP($A41,'All Running Order working doc'!$A$4:$CO$60,BF$100,FALSE),"-")</f>
        <v>-</v>
      </c>
      <c r="BG41" s="12" t="str">
        <f>IFERROR(VLOOKUP($A41,'All Running Order working doc'!$A$4:$CO$60,BG$100,FALSE),"-")</f>
        <v>-</v>
      </c>
      <c r="BH41" s="12" t="str">
        <f>IFERROR(VLOOKUP($A41,'All Running Order working doc'!$A$4:$CO$60,BH$100,FALSE),"-")</f>
        <v>-</v>
      </c>
      <c r="BI41" s="12" t="str">
        <f>IFERROR(VLOOKUP($A41,'All Running Order working doc'!$A$4:$CO$60,BI$100,FALSE),"-")</f>
        <v>-</v>
      </c>
      <c r="BJ41" s="12" t="str">
        <f>IFERROR(VLOOKUP($A41,'All Running Order working doc'!$A$4:$CO$60,BJ$100,FALSE),"-")</f>
        <v>-</v>
      </c>
      <c r="BK41" s="12" t="str">
        <f>IFERROR(VLOOKUP($A41,'All Running Order working doc'!$A$4:$CO$60,BK$100,FALSE),"-")</f>
        <v>-</v>
      </c>
      <c r="BL41" s="12" t="str">
        <f>IFERROR(VLOOKUP($A41,'All Running Order working doc'!$A$4:$CO$60,BL$100,FALSE),"-")</f>
        <v>-</v>
      </c>
      <c r="BM41" s="12" t="str">
        <f>IFERROR(VLOOKUP($A41,'All Running Order working doc'!$A$4:$CO$60,BM$100,FALSE),"-")</f>
        <v>-</v>
      </c>
      <c r="BN41" s="12" t="str">
        <f>IFERROR(VLOOKUP($A41,'All Running Order working doc'!$A$4:$CO$60,BN$100,FALSE),"-")</f>
        <v>-</v>
      </c>
      <c r="BO41" s="12" t="str">
        <f>IFERROR(VLOOKUP($A41,'All Running Order working doc'!$A$4:$CO$60,BO$100,FALSE),"-")</f>
        <v>-</v>
      </c>
      <c r="BP41" s="12" t="str">
        <f>IFERROR(VLOOKUP($A41,'All Running Order working doc'!$A$4:$CO$60,BP$100,FALSE),"-")</f>
        <v>-</v>
      </c>
      <c r="BQ41" s="12" t="str">
        <f>IFERROR(VLOOKUP($A41,'All Running Order working doc'!$A$4:$CO$60,BQ$100,FALSE),"-")</f>
        <v>-</v>
      </c>
      <c r="BR41" s="12" t="str">
        <f>IFERROR(VLOOKUP($A41,'All Running Order working doc'!$A$4:$CO$60,BR$100,FALSE),"-")</f>
        <v>-</v>
      </c>
      <c r="BS41" s="12" t="str">
        <f>IFERROR(VLOOKUP($A41,'All Running Order working doc'!$A$4:$CO$60,BS$100,FALSE),"-")</f>
        <v>-</v>
      </c>
      <c r="BT41" s="12" t="str">
        <f>IFERROR(VLOOKUP($A41,'All Running Order working doc'!$A$4:$CO$60,BT$100,FALSE),"-")</f>
        <v>-</v>
      </c>
      <c r="BU41" s="12" t="str">
        <f>IFERROR(VLOOKUP($A41,'All Running Order working doc'!$A$4:$CO$60,BU$100,FALSE),"-")</f>
        <v>-</v>
      </c>
      <c r="BV41" s="12" t="str">
        <f>IFERROR(VLOOKUP($A41,'All Running Order working doc'!$A$4:$CO$60,BV$100,FALSE),"-")</f>
        <v>-</v>
      </c>
      <c r="BW41" s="12" t="str">
        <f>IFERROR(VLOOKUP($A41,'All Running Order working doc'!$A$4:$CO$60,BW$100,FALSE),"-")</f>
        <v>-</v>
      </c>
      <c r="BX41" s="12" t="str">
        <f>IFERROR(VLOOKUP($A41,'All Running Order working doc'!$A$4:$CO$60,BX$100,FALSE),"-")</f>
        <v>-</v>
      </c>
      <c r="BY41" s="12" t="str">
        <f>IFERROR(VLOOKUP($A41,'All Running Order working doc'!$A$4:$CO$60,BY$100,FALSE),"-")</f>
        <v>-</v>
      </c>
      <c r="BZ41" s="12" t="str">
        <f>IFERROR(VLOOKUP($A41,'All Running Order working doc'!$A$4:$CO$60,BZ$100,FALSE),"-")</f>
        <v>-</v>
      </c>
      <c r="CA41" s="12" t="str">
        <f>IFERROR(VLOOKUP($A41,'All Running Order working doc'!$A$4:$CO$60,CA$100,FALSE),"-")</f>
        <v>-</v>
      </c>
      <c r="CB41" s="12" t="str">
        <f>IFERROR(VLOOKUP($A41,'All Running Order working doc'!$A$4:$CO$60,CB$100,FALSE),"-")</f>
        <v>-</v>
      </c>
      <c r="CC41" s="12" t="str">
        <f>IFERROR(VLOOKUP($A41,'All Running Order working doc'!$A$4:$CO$60,CC$100,FALSE),"-")</f>
        <v>-</v>
      </c>
      <c r="CD41" s="12" t="str">
        <f>IFERROR(VLOOKUP($A41,'All Running Order working doc'!$A$4:$CO$60,CD$100,FALSE),"-")</f>
        <v>-</v>
      </c>
      <c r="CE41" s="12" t="str">
        <f>IFERROR(VLOOKUP($A41,'All Running Order working doc'!$A$4:$CO$60,CE$100,FALSE),"-")</f>
        <v>-</v>
      </c>
      <c r="CF41" s="12" t="str">
        <f>IFERROR(VLOOKUP($A41,'All Running Order working doc'!$A$4:$CO$60,CF$100,FALSE),"-")</f>
        <v>-</v>
      </c>
      <c r="CG41" s="12" t="str">
        <f>IFERROR(VLOOKUP($A41,'All Running Order working doc'!$A$4:$CO$60,CG$100,FALSE),"-")</f>
        <v>-</v>
      </c>
      <c r="CH41" s="12" t="str">
        <f>IFERROR(VLOOKUP($A41,'All Running Order working doc'!$A$4:$CO$60,CH$100,FALSE),"-")</f>
        <v>-</v>
      </c>
      <c r="CI41" s="12" t="str">
        <f>IFERROR(VLOOKUP($A41,'All Running Order working doc'!$A$4:$CO$60,CI$100,FALSE),"-")</f>
        <v>-</v>
      </c>
      <c r="CJ41" s="12" t="str">
        <f>IFERROR(VLOOKUP($A41,'All Running Order working doc'!$A$4:$CO$60,CJ$100,FALSE),"-")</f>
        <v>-</v>
      </c>
      <c r="CK41" s="12" t="str">
        <f>IFERROR(VLOOKUP($A41,'All Running Order working doc'!$A$4:$CO$60,CK$100,FALSE),"-")</f>
        <v>-</v>
      </c>
      <c r="CL41" s="12" t="str">
        <f>IFERROR(VLOOKUP($A41,'All Running Order working doc'!$A$4:$CO$60,CL$100,FALSE),"-")</f>
        <v>-</v>
      </c>
      <c r="CM41" s="12" t="str">
        <f>IFERROR(VLOOKUP($A41,'All Running Order working doc'!$A$4:$CO$60,CM$100,FALSE),"-")</f>
        <v>-</v>
      </c>
      <c r="CN41" s="12" t="str">
        <f>IFERROR(VLOOKUP($A41,'All Running Order working doc'!$A$4:$CO$60,CN$100,FALSE),"-")</f>
        <v>-</v>
      </c>
      <c r="CQ41" s="3">
        <v>38</v>
      </c>
    </row>
    <row r="42" spans="1:95" x14ac:dyDescent="0.3">
      <c r="A42" s="3" t="str">
        <f>CONCATENATE(Constants!$B$4,CQ42,)</f>
        <v>Blue IRS39</v>
      </c>
      <c r="B42" s="12" t="str">
        <f>IFERROR(VLOOKUP($A42,'All Running Order working doc'!$A$4:$CO$60,B$100,FALSE),"-")</f>
        <v>-</v>
      </c>
      <c r="C42" s="12" t="str">
        <f>IFERROR(VLOOKUP($A42,'All Running Order working doc'!$A$4:$CO$60,C$100,FALSE),"-")</f>
        <v>-</v>
      </c>
      <c r="D42" s="12" t="str">
        <f>IFERROR(VLOOKUP($A42,'All Running Order working doc'!$A$4:$CO$60,D$100,FALSE),"-")</f>
        <v>-</v>
      </c>
      <c r="E42" s="12" t="str">
        <f>IFERROR(VLOOKUP($A42,'All Running Order working doc'!$A$4:$CO$60,E$100,FALSE),"-")</f>
        <v>-</v>
      </c>
      <c r="F42" s="12" t="str">
        <f>IFERROR(VLOOKUP($A42,'All Running Order working doc'!$A$4:$CO$60,F$100,FALSE),"-")</f>
        <v>-</v>
      </c>
      <c r="G42" s="12" t="str">
        <f>IFERROR(VLOOKUP($A42,'All Running Order working doc'!$A$4:$CO$60,G$100,FALSE),"-")</f>
        <v>-</v>
      </c>
      <c r="H42" s="12" t="str">
        <f>IFERROR(VLOOKUP($A42,'All Running Order working doc'!$A$4:$CO$60,H$100,FALSE),"-")</f>
        <v>-</v>
      </c>
      <c r="I42" s="12" t="str">
        <f>IFERROR(VLOOKUP($A42,'All Running Order working doc'!$A$4:$CO$60,I$100,FALSE),"-")</f>
        <v>-</v>
      </c>
      <c r="J42" s="12" t="str">
        <f>IFERROR(VLOOKUP($A42,'All Running Order working doc'!$A$4:$CO$60,J$100,FALSE),"-")</f>
        <v>-</v>
      </c>
      <c r="K42" s="12" t="str">
        <f>IFERROR(VLOOKUP($A42,'All Running Order working doc'!$A$4:$CO$60,K$100,FALSE),"-")</f>
        <v>-</v>
      </c>
      <c r="L42" s="12" t="str">
        <f>IFERROR(VLOOKUP($A42,'All Running Order working doc'!$A$4:$CO$60,L$100,FALSE),"-")</f>
        <v>-</v>
      </c>
      <c r="M42" s="12" t="str">
        <f>IFERROR(VLOOKUP($A42,'All Running Order working doc'!$A$4:$CO$60,M$100,FALSE),"-")</f>
        <v>-</v>
      </c>
      <c r="N42" s="12" t="str">
        <f>IFERROR(VLOOKUP($A42,'All Running Order working doc'!$A$4:$CO$60,N$100,FALSE),"-")</f>
        <v>-</v>
      </c>
      <c r="O42" s="12" t="str">
        <f>IFERROR(VLOOKUP($A42,'All Running Order working doc'!$A$4:$CO$60,O$100,FALSE),"-")</f>
        <v>-</v>
      </c>
      <c r="P42" s="12" t="str">
        <f>IFERROR(VLOOKUP($A42,'All Running Order working doc'!$A$4:$CO$60,P$100,FALSE),"-")</f>
        <v>-</v>
      </c>
      <c r="Q42" s="12" t="str">
        <f>IFERROR(VLOOKUP($A42,'All Running Order working doc'!$A$4:$CO$60,Q$100,FALSE),"-")</f>
        <v>-</v>
      </c>
      <c r="R42" s="12" t="str">
        <f>IFERROR(VLOOKUP($A42,'All Running Order working doc'!$A$4:$CO$60,R$100,FALSE),"-")</f>
        <v>-</v>
      </c>
      <c r="S42" s="12" t="str">
        <f>IFERROR(VLOOKUP($A42,'All Running Order working doc'!$A$4:$CO$60,S$100,FALSE),"-")</f>
        <v>-</v>
      </c>
      <c r="T42" s="12" t="str">
        <f>IFERROR(VLOOKUP($A42,'All Running Order working doc'!$A$4:$CO$60,T$100,FALSE),"-")</f>
        <v>-</v>
      </c>
      <c r="U42" s="12" t="str">
        <f>IFERROR(VLOOKUP($A42,'All Running Order working doc'!$A$4:$CO$60,U$100,FALSE),"-")</f>
        <v>-</v>
      </c>
      <c r="V42" s="12" t="str">
        <f>IFERROR(VLOOKUP($A42,'All Running Order working doc'!$A$4:$CO$60,V$100,FALSE),"-")</f>
        <v>-</v>
      </c>
      <c r="W42" s="12" t="str">
        <f>IFERROR(VLOOKUP($A42,'All Running Order working doc'!$A$4:$CO$60,W$100,FALSE),"-")</f>
        <v>-</v>
      </c>
      <c r="X42" s="12" t="str">
        <f>IFERROR(VLOOKUP($A42,'All Running Order working doc'!$A$4:$CO$60,X$100,FALSE),"-")</f>
        <v>-</v>
      </c>
      <c r="Y42" s="12" t="str">
        <f>IFERROR(VLOOKUP($A42,'All Running Order working doc'!$A$4:$CO$60,Y$100,FALSE),"-")</f>
        <v>-</v>
      </c>
      <c r="Z42" s="12" t="str">
        <f>IFERROR(VLOOKUP($A42,'All Running Order working doc'!$A$4:$CO$60,Z$100,FALSE),"-")</f>
        <v>-</v>
      </c>
      <c r="AA42" s="12" t="str">
        <f>IFERROR(VLOOKUP($A42,'All Running Order working doc'!$A$4:$CO$60,AA$100,FALSE),"-")</f>
        <v>-</v>
      </c>
      <c r="AB42" s="12" t="str">
        <f>IFERROR(VLOOKUP($A42,'All Running Order working doc'!$A$4:$CO$60,AB$100,FALSE),"-")</f>
        <v>-</v>
      </c>
      <c r="AC42" s="12" t="str">
        <f>IFERROR(VLOOKUP($A42,'All Running Order working doc'!$A$4:$CO$60,AC$100,FALSE),"-")</f>
        <v>-</v>
      </c>
      <c r="AD42" s="12" t="str">
        <f>IFERROR(VLOOKUP($A42,'All Running Order working doc'!$A$4:$CO$60,AD$100,FALSE),"-")</f>
        <v>-</v>
      </c>
      <c r="AE42" s="12" t="str">
        <f>IFERROR(VLOOKUP($A42,'All Running Order working doc'!$A$4:$CO$60,AE$100,FALSE),"-")</f>
        <v>-</v>
      </c>
      <c r="AF42" s="12" t="str">
        <f>IFERROR(VLOOKUP($A42,'All Running Order working doc'!$A$4:$CO$60,AF$100,FALSE),"-")</f>
        <v>-</v>
      </c>
      <c r="AG42" s="12" t="str">
        <f>IFERROR(VLOOKUP($A42,'All Running Order working doc'!$A$4:$CO$60,AG$100,FALSE),"-")</f>
        <v>-</v>
      </c>
      <c r="AH42" s="12" t="str">
        <f>IFERROR(VLOOKUP($A42,'All Running Order working doc'!$A$4:$CO$60,AH$100,FALSE),"-")</f>
        <v>-</v>
      </c>
      <c r="AI42" s="12" t="str">
        <f>IFERROR(VLOOKUP($A42,'All Running Order working doc'!$A$4:$CO$60,AI$100,FALSE),"-")</f>
        <v>-</v>
      </c>
      <c r="AJ42" s="12" t="str">
        <f>IFERROR(VLOOKUP($A42,'All Running Order working doc'!$A$4:$CO$60,AJ$100,FALSE),"-")</f>
        <v>-</v>
      </c>
      <c r="AK42" s="12" t="str">
        <f>IFERROR(VLOOKUP($A42,'All Running Order working doc'!$A$4:$CO$60,AK$100,FALSE),"-")</f>
        <v>-</v>
      </c>
      <c r="AL42" s="12" t="str">
        <f>IFERROR(VLOOKUP($A42,'All Running Order working doc'!$A$4:$CO$60,AL$100,FALSE),"-")</f>
        <v>-</v>
      </c>
      <c r="AM42" s="12" t="str">
        <f>IFERROR(VLOOKUP($A42,'All Running Order working doc'!$A$4:$CO$60,AM$100,FALSE),"-")</f>
        <v>-</v>
      </c>
      <c r="AN42" s="12" t="str">
        <f>IFERROR(VLOOKUP($A42,'All Running Order working doc'!$A$4:$CO$60,AN$100,FALSE),"-")</f>
        <v>-</v>
      </c>
      <c r="AO42" s="12" t="str">
        <f>IFERROR(VLOOKUP($A42,'All Running Order working doc'!$A$4:$CO$60,AO$100,FALSE),"-")</f>
        <v>-</v>
      </c>
      <c r="AP42" s="12" t="str">
        <f>IFERROR(VLOOKUP($A42,'All Running Order working doc'!$A$4:$CO$60,AP$100,FALSE),"-")</f>
        <v>-</v>
      </c>
      <c r="AQ42" s="12" t="str">
        <f>IFERROR(VLOOKUP($A42,'All Running Order working doc'!$A$4:$CO$60,AQ$100,FALSE),"-")</f>
        <v>-</v>
      </c>
      <c r="AR42" s="12" t="str">
        <f>IFERROR(VLOOKUP($A42,'All Running Order working doc'!$A$4:$CO$60,AR$100,FALSE),"-")</f>
        <v>-</v>
      </c>
      <c r="AS42" s="12" t="str">
        <f>IFERROR(VLOOKUP($A42,'All Running Order working doc'!$A$4:$CO$60,AS$100,FALSE),"-")</f>
        <v>-</v>
      </c>
      <c r="AT42" s="12" t="str">
        <f>IFERROR(VLOOKUP($A42,'All Running Order working doc'!$A$4:$CO$60,AT$100,FALSE),"-")</f>
        <v>-</v>
      </c>
      <c r="AU42" s="12" t="str">
        <f>IFERROR(VLOOKUP($A42,'All Running Order working doc'!$A$4:$CO$60,AU$100,FALSE),"-")</f>
        <v>-</v>
      </c>
      <c r="AV42" s="12" t="str">
        <f>IFERROR(VLOOKUP($A42,'All Running Order working doc'!$A$4:$CO$60,AV$100,FALSE),"-")</f>
        <v>-</v>
      </c>
      <c r="AW42" s="12" t="str">
        <f>IFERROR(VLOOKUP($A42,'All Running Order working doc'!$A$4:$CO$60,AW$100,FALSE),"-")</f>
        <v>-</v>
      </c>
      <c r="AX42" s="12" t="str">
        <f>IFERROR(VLOOKUP($A42,'All Running Order working doc'!$A$4:$CO$60,AX$100,FALSE),"-")</f>
        <v>-</v>
      </c>
      <c r="AY42" s="12" t="str">
        <f>IFERROR(VLOOKUP($A42,'All Running Order working doc'!$A$4:$CO$60,AY$100,FALSE),"-")</f>
        <v>-</v>
      </c>
      <c r="AZ42" s="12" t="str">
        <f>IFERROR(VLOOKUP($A42,'All Running Order working doc'!$A$4:$CO$60,AZ$100,FALSE),"-")</f>
        <v>-</v>
      </c>
      <c r="BA42" s="12" t="str">
        <f>IFERROR(VLOOKUP($A42,'All Running Order working doc'!$A$4:$CO$60,BA$100,FALSE),"-")</f>
        <v>-</v>
      </c>
      <c r="BB42" s="12" t="str">
        <f>IFERROR(VLOOKUP($A42,'All Running Order working doc'!$A$4:$CO$60,BB$100,FALSE),"-")</f>
        <v>-</v>
      </c>
      <c r="BC42" s="12" t="str">
        <f>IFERROR(VLOOKUP($A42,'All Running Order working doc'!$A$4:$CO$60,BC$100,FALSE),"-")</f>
        <v>-</v>
      </c>
      <c r="BD42" s="12" t="str">
        <f>IFERROR(VLOOKUP($A42,'All Running Order working doc'!$A$4:$CO$60,BD$100,FALSE),"-")</f>
        <v>-</v>
      </c>
      <c r="BE42" s="12" t="str">
        <f>IFERROR(VLOOKUP($A42,'All Running Order working doc'!$A$4:$CO$60,BE$100,FALSE),"-")</f>
        <v>-</v>
      </c>
      <c r="BF42" s="12" t="str">
        <f>IFERROR(VLOOKUP($A42,'All Running Order working doc'!$A$4:$CO$60,BF$100,FALSE),"-")</f>
        <v>-</v>
      </c>
      <c r="BG42" s="12" t="str">
        <f>IFERROR(VLOOKUP($A42,'All Running Order working doc'!$A$4:$CO$60,BG$100,FALSE),"-")</f>
        <v>-</v>
      </c>
      <c r="BH42" s="12" t="str">
        <f>IFERROR(VLOOKUP($A42,'All Running Order working doc'!$A$4:$CO$60,BH$100,FALSE),"-")</f>
        <v>-</v>
      </c>
      <c r="BI42" s="12" t="str">
        <f>IFERROR(VLOOKUP($A42,'All Running Order working doc'!$A$4:$CO$60,BI$100,FALSE),"-")</f>
        <v>-</v>
      </c>
      <c r="BJ42" s="12" t="str">
        <f>IFERROR(VLOOKUP($A42,'All Running Order working doc'!$A$4:$CO$60,BJ$100,FALSE),"-")</f>
        <v>-</v>
      </c>
      <c r="BK42" s="12" t="str">
        <f>IFERROR(VLOOKUP($A42,'All Running Order working doc'!$A$4:$CO$60,BK$100,FALSE),"-")</f>
        <v>-</v>
      </c>
      <c r="BL42" s="12" t="str">
        <f>IFERROR(VLOOKUP($A42,'All Running Order working doc'!$A$4:$CO$60,BL$100,FALSE),"-")</f>
        <v>-</v>
      </c>
      <c r="BM42" s="12" t="str">
        <f>IFERROR(VLOOKUP($A42,'All Running Order working doc'!$A$4:$CO$60,BM$100,FALSE),"-")</f>
        <v>-</v>
      </c>
      <c r="BN42" s="12" t="str">
        <f>IFERROR(VLOOKUP($A42,'All Running Order working doc'!$A$4:$CO$60,BN$100,FALSE),"-")</f>
        <v>-</v>
      </c>
      <c r="BO42" s="12" t="str">
        <f>IFERROR(VLOOKUP($A42,'All Running Order working doc'!$A$4:$CO$60,BO$100,FALSE),"-")</f>
        <v>-</v>
      </c>
      <c r="BP42" s="12" t="str">
        <f>IFERROR(VLOOKUP($A42,'All Running Order working doc'!$A$4:$CO$60,BP$100,FALSE),"-")</f>
        <v>-</v>
      </c>
      <c r="BQ42" s="12" t="str">
        <f>IFERROR(VLOOKUP($A42,'All Running Order working doc'!$A$4:$CO$60,BQ$100,FALSE),"-")</f>
        <v>-</v>
      </c>
      <c r="BR42" s="12" t="str">
        <f>IFERROR(VLOOKUP($A42,'All Running Order working doc'!$A$4:$CO$60,BR$100,FALSE),"-")</f>
        <v>-</v>
      </c>
      <c r="BS42" s="12" t="str">
        <f>IFERROR(VLOOKUP($A42,'All Running Order working doc'!$A$4:$CO$60,BS$100,FALSE),"-")</f>
        <v>-</v>
      </c>
      <c r="BT42" s="12" t="str">
        <f>IFERROR(VLOOKUP($A42,'All Running Order working doc'!$A$4:$CO$60,BT$100,FALSE),"-")</f>
        <v>-</v>
      </c>
      <c r="BU42" s="12" t="str">
        <f>IFERROR(VLOOKUP($A42,'All Running Order working doc'!$A$4:$CO$60,BU$100,FALSE),"-")</f>
        <v>-</v>
      </c>
      <c r="BV42" s="12" t="str">
        <f>IFERROR(VLOOKUP($A42,'All Running Order working doc'!$A$4:$CO$60,BV$100,FALSE),"-")</f>
        <v>-</v>
      </c>
      <c r="BW42" s="12" t="str">
        <f>IFERROR(VLOOKUP($A42,'All Running Order working doc'!$A$4:$CO$60,BW$100,FALSE),"-")</f>
        <v>-</v>
      </c>
      <c r="BX42" s="12" t="str">
        <f>IFERROR(VLOOKUP($A42,'All Running Order working doc'!$A$4:$CO$60,BX$100,FALSE),"-")</f>
        <v>-</v>
      </c>
      <c r="BY42" s="12" t="str">
        <f>IFERROR(VLOOKUP($A42,'All Running Order working doc'!$A$4:$CO$60,BY$100,FALSE),"-")</f>
        <v>-</v>
      </c>
      <c r="BZ42" s="12" t="str">
        <f>IFERROR(VLOOKUP($A42,'All Running Order working doc'!$A$4:$CO$60,BZ$100,FALSE),"-")</f>
        <v>-</v>
      </c>
      <c r="CA42" s="12" t="str">
        <f>IFERROR(VLOOKUP($A42,'All Running Order working doc'!$A$4:$CO$60,CA$100,FALSE),"-")</f>
        <v>-</v>
      </c>
      <c r="CB42" s="12" t="str">
        <f>IFERROR(VLOOKUP($A42,'All Running Order working doc'!$A$4:$CO$60,CB$100,FALSE),"-")</f>
        <v>-</v>
      </c>
      <c r="CC42" s="12" t="str">
        <f>IFERROR(VLOOKUP($A42,'All Running Order working doc'!$A$4:$CO$60,CC$100,FALSE),"-")</f>
        <v>-</v>
      </c>
      <c r="CD42" s="12" t="str">
        <f>IFERROR(VLOOKUP($A42,'All Running Order working doc'!$A$4:$CO$60,CD$100,FALSE),"-")</f>
        <v>-</v>
      </c>
      <c r="CE42" s="12" t="str">
        <f>IFERROR(VLOOKUP($A42,'All Running Order working doc'!$A$4:$CO$60,CE$100,FALSE),"-")</f>
        <v>-</v>
      </c>
      <c r="CF42" s="12" t="str">
        <f>IFERROR(VLOOKUP($A42,'All Running Order working doc'!$A$4:$CO$60,CF$100,FALSE),"-")</f>
        <v>-</v>
      </c>
      <c r="CG42" s="12" t="str">
        <f>IFERROR(VLOOKUP($A42,'All Running Order working doc'!$A$4:$CO$60,CG$100,FALSE),"-")</f>
        <v>-</v>
      </c>
      <c r="CH42" s="12" t="str">
        <f>IFERROR(VLOOKUP($A42,'All Running Order working doc'!$A$4:$CO$60,CH$100,FALSE),"-")</f>
        <v>-</v>
      </c>
      <c r="CI42" s="12" t="str">
        <f>IFERROR(VLOOKUP($A42,'All Running Order working doc'!$A$4:$CO$60,CI$100,FALSE),"-")</f>
        <v>-</v>
      </c>
      <c r="CJ42" s="12" t="str">
        <f>IFERROR(VLOOKUP($A42,'All Running Order working doc'!$A$4:$CO$60,CJ$100,FALSE),"-")</f>
        <v>-</v>
      </c>
      <c r="CK42" s="12" t="str">
        <f>IFERROR(VLOOKUP($A42,'All Running Order working doc'!$A$4:$CO$60,CK$100,FALSE),"-")</f>
        <v>-</v>
      </c>
      <c r="CL42" s="12" t="str">
        <f>IFERROR(VLOOKUP($A42,'All Running Order working doc'!$A$4:$CO$60,CL$100,FALSE),"-")</f>
        <v>-</v>
      </c>
      <c r="CM42" s="12" t="str">
        <f>IFERROR(VLOOKUP($A42,'All Running Order working doc'!$A$4:$CO$60,CM$100,FALSE),"-")</f>
        <v>-</v>
      </c>
      <c r="CN42" s="12" t="str">
        <f>IFERROR(VLOOKUP($A42,'All Running Order working doc'!$A$4:$CO$60,CN$100,FALSE),"-")</f>
        <v>-</v>
      </c>
      <c r="CQ42" s="3">
        <v>39</v>
      </c>
    </row>
    <row r="43" spans="1:95" x14ac:dyDescent="0.3">
      <c r="A43" s="3" t="str">
        <f>CONCATENATE(Constants!$B$4,CQ43,)</f>
        <v>Blue IRS40</v>
      </c>
      <c r="B43" s="12" t="str">
        <f>IFERROR(VLOOKUP($A43,'All Running Order working doc'!$A$4:$CO$60,B$100,FALSE),"-")</f>
        <v>-</v>
      </c>
      <c r="C43" s="12" t="str">
        <f>IFERROR(VLOOKUP($A43,'All Running Order working doc'!$A$4:$CO$60,C$100,FALSE),"-")</f>
        <v>-</v>
      </c>
      <c r="D43" s="12" t="str">
        <f>IFERROR(VLOOKUP($A43,'All Running Order working doc'!$A$4:$CO$60,D$100,FALSE),"-")</f>
        <v>-</v>
      </c>
      <c r="E43" s="12" t="str">
        <f>IFERROR(VLOOKUP($A43,'All Running Order working doc'!$A$4:$CO$60,E$100,FALSE),"-")</f>
        <v>-</v>
      </c>
      <c r="F43" s="12" t="str">
        <f>IFERROR(VLOOKUP($A43,'All Running Order working doc'!$A$4:$CO$60,F$100,FALSE),"-")</f>
        <v>-</v>
      </c>
      <c r="G43" s="12" t="str">
        <f>IFERROR(VLOOKUP($A43,'All Running Order working doc'!$A$4:$CO$60,G$100,FALSE),"-")</f>
        <v>-</v>
      </c>
      <c r="H43" s="12" t="str">
        <f>IFERROR(VLOOKUP($A43,'All Running Order working doc'!$A$4:$CO$60,H$100,FALSE),"-")</f>
        <v>-</v>
      </c>
      <c r="I43" s="12" t="str">
        <f>IFERROR(VLOOKUP($A43,'All Running Order working doc'!$A$4:$CO$60,I$100,FALSE),"-")</f>
        <v>-</v>
      </c>
      <c r="J43" s="12" t="str">
        <f>IFERROR(VLOOKUP($A43,'All Running Order working doc'!$A$4:$CO$60,J$100,FALSE),"-")</f>
        <v>-</v>
      </c>
      <c r="K43" s="12" t="str">
        <f>IFERROR(VLOOKUP($A43,'All Running Order working doc'!$A$4:$CO$60,K$100,FALSE),"-")</f>
        <v>-</v>
      </c>
      <c r="L43" s="12" t="str">
        <f>IFERROR(VLOOKUP($A43,'All Running Order working doc'!$A$4:$CO$60,L$100,FALSE),"-")</f>
        <v>-</v>
      </c>
      <c r="M43" s="12" t="str">
        <f>IFERROR(VLOOKUP($A43,'All Running Order working doc'!$A$4:$CO$60,M$100,FALSE),"-")</f>
        <v>-</v>
      </c>
      <c r="N43" s="12" t="str">
        <f>IFERROR(VLOOKUP($A43,'All Running Order working doc'!$A$4:$CO$60,N$100,FALSE),"-")</f>
        <v>-</v>
      </c>
      <c r="O43" s="12" t="str">
        <f>IFERROR(VLOOKUP($A43,'All Running Order working doc'!$A$4:$CO$60,O$100,FALSE),"-")</f>
        <v>-</v>
      </c>
      <c r="P43" s="12" t="str">
        <f>IFERROR(VLOOKUP($A43,'All Running Order working doc'!$A$4:$CO$60,P$100,FALSE),"-")</f>
        <v>-</v>
      </c>
      <c r="Q43" s="12" t="str">
        <f>IFERROR(VLOOKUP($A43,'All Running Order working doc'!$A$4:$CO$60,Q$100,FALSE),"-")</f>
        <v>-</v>
      </c>
      <c r="R43" s="12" t="str">
        <f>IFERROR(VLOOKUP($A43,'All Running Order working doc'!$A$4:$CO$60,R$100,FALSE),"-")</f>
        <v>-</v>
      </c>
      <c r="S43" s="12" t="str">
        <f>IFERROR(VLOOKUP($A43,'All Running Order working doc'!$A$4:$CO$60,S$100,FALSE),"-")</f>
        <v>-</v>
      </c>
      <c r="T43" s="12" t="str">
        <f>IFERROR(VLOOKUP($A43,'All Running Order working doc'!$A$4:$CO$60,T$100,FALSE),"-")</f>
        <v>-</v>
      </c>
      <c r="U43" s="12" t="str">
        <f>IFERROR(VLOOKUP($A43,'All Running Order working doc'!$A$4:$CO$60,U$100,FALSE),"-")</f>
        <v>-</v>
      </c>
      <c r="V43" s="12" t="str">
        <f>IFERROR(VLOOKUP($A43,'All Running Order working doc'!$A$4:$CO$60,V$100,FALSE),"-")</f>
        <v>-</v>
      </c>
      <c r="W43" s="12" t="str">
        <f>IFERROR(VLOOKUP($A43,'All Running Order working doc'!$A$4:$CO$60,W$100,FALSE),"-")</f>
        <v>-</v>
      </c>
      <c r="X43" s="12" t="str">
        <f>IFERROR(VLOOKUP($A43,'All Running Order working doc'!$A$4:$CO$60,X$100,FALSE),"-")</f>
        <v>-</v>
      </c>
      <c r="Y43" s="12" t="str">
        <f>IFERROR(VLOOKUP($A43,'All Running Order working doc'!$A$4:$CO$60,Y$100,FALSE),"-")</f>
        <v>-</v>
      </c>
      <c r="Z43" s="12" t="str">
        <f>IFERROR(VLOOKUP($A43,'All Running Order working doc'!$A$4:$CO$60,Z$100,FALSE),"-")</f>
        <v>-</v>
      </c>
      <c r="AA43" s="12" t="str">
        <f>IFERROR(VLOOKUP($A43,'All Running Order working doc'!$A$4:$CO$60,AA$100,FALSE),"-")</f>
        <v>-</v>
      </c>
      <c r="AB43" s="12" t="str">
        <f>IFERROR(VLOOKUP($A43,'All Running Order working doc'!$A$4:$CO$60,AB$100,FALSE),"-")</f>
        <v>-</v>
      </c>
      <c r="AC43" s="12" t="str">
        <f>IFERROR(VLOOKUP($A43,'All Running Order working doc'!$A$4:$CO$60,AC$100,FALSE),"-")</f>
        <v>-</v>
      </c>
      <c r="AD43" s="12" t="str">
        <f>IFERROR(VLOOKUP($A43,'All Running Order working doc'!$A$4:$CO$60,AD$100,FALSE),"-")</f>
        <v>-</v>
      </c>
      <c r="AE43" s="12" t="str">
        <f>IFERROR(VLOOKUP($A43,'All Running Order working doc'!$A$4:$CO$60,AE$100,FALSE),"-")</f>
        <v>-</v>
      </c>
      <c r="AF43" s="12" t="str">
        <f>IFERROR(VLOOKUP($A43,'All Running Order working doc'!$A$4:$CO$60,AF$100,FALSE),"-")</f>
        <v>-</v>
      </c>
      <c r="AG43" s="12" t="str">
        <f>IFERROR(VLOOKUP($A43,'All Running Order working doc'!$A$4:$CO$60,AG$100,FALSE),"-")</f>
        <v>-</v>
      </c>
      <c r="AH43" s="12" t="str">
        <f>IFERROR(VLOOKUP($A43,'All Running Order working doc'!$A$4:$CO$60,AH$100,FALSE),"-")</f>
        <v>-</v>
      </c>
      <c r="AI43" s="12" t="str">
        <f>IFERROR(VLOOKUP($A43,'All Running Order working doc'!$A$4:$CO$60,AI$100,FALSE),"-")</f>
        <v>-</v>
      </c>
      <c r="AJ43" s="12" t="str">
        <f>IFERROR(VLOOKUP($A43,'All Running Order working doc'!$A$4:$CO$60,AJ$100,FALSE),"-")</f>
        <v>-</v>
      </c>
      <c r="AK43" s="12" t="str">
        <f>IFERROR(VLOOKUP($A43,'All Running Order working doc'!$A$4:$CO$60,AK$100,FALSE),"-")</f>
        <v>-</v>
      </c>
      <c r="AL43" s="12" t="str">
        <f>IFERROR(VLOOKUP($A43,'All Running Order working doc'!$A$4:$CO$60,AL$100,FALSE),"-")</f>
        <v>-</v>
      </c>
      <c r="AM43" s="12" t="str">
        <f>IFERROR(VLOOKUP($A43,'All Running Order working doc'!$A$4:$CO$60,AM$100,FALSE),"-")</f>
        <v>-</v>
      </c>
      <c r="AN43" s="12" t="str">
        <f>IFERROR(VLOOKUP($A43,'All Running Order working doc'!$A$4:$CO$60,AN$100,FALSE),"-")</f>
        <v>-</v>
      </c>
      <c r="AO43" s="12" t="str">
        <f>IFERROR(VLOOKUP($A43,'All Running Order working doc'!$A$4:$CO$60,AO$100,FALSE),"-")</f>
        <v>-</v>
      </c>
      <c r="AP43" s="12" t="str">
        <f>IFERROR(VLOOKUP($A43,'All Running Order working doc'!$A$4:$CO$60,AP$100,FALSE),"-")</f>
        <v>-</v>
      </c>
      <c r="AQ43" s="12" t="str">
        <f>IFERROR(VLOOKUP($A43,'All Running Order working doc'!$A$4:$CO$60,AQ$100,FALSE),"-")</f>
        <v>-</v>
      </c>
      <c r="AR43" s="12" t="str">
        <f>IFERROR(VLOOKUP($A43,'All Running Order working doc'!$A$4:$CO$60,AR$100,FALSE),"-")</f>
        <v>-</v>
      </c>
      <c r="AS43" s="12" t="str">
        <f>IFERROR(VLOOKUP($A43,'All Running Order working doc'!$A$4:$CO$60,AS$100,FALSE),"-")</f>
        <v>-</v>
      </c>
      <c r="AT43" s="12" t="str">
        <f>IFERROR(VLOOKUP($A43,'All Running Order working doc'!$A$4:$CO$60,AT$100,FALSE),"-")</f>
        <v>-</v>
      </c>
      <c r="AU43" s="12" t="str">
        <f>IFERROR(VLOOKUP($A43,'All Running Order working doc'!$A$4:$CO$60,AU$100,FALSE),"-")</f>
        <v>-</v>
      </c>
      <c r="AV43" s="12" t="str">
        <f>IFERROR(VLOOKUP($A43,'All Running Order working doc'!$A$4:$CO$60,AV$100,FALSE),"-")</f>
        <v>-</v>
      </c>
      <c r="AW43" s="12" t="str">
        <f>IFERROR(VLOOKUP($A43,'All Running Order working doc'!$A$4:$CO$60,AW$100,FALSE),"-")</f>
        <v>-</v>
      </c>
      <c r="AX43" s="12" t="str">
        <f>IFERROR(VLOOKUP($A43,'All Running Order working doc'!$A$4:$CO$60,AX$100,FALSE),"-")</f>
        <v>-</v>
      </c>
      <c r="AY43" s="12" t="str">
        <f>IFERROR(VLOOKUP($A43,'All Running Order working doc'!$A$4:$CO$60,AY$100,FALSE),"-")</f>
        <v>-</v>
      </c>
      <c r="AZ43" s="12" t="str">
        <f>IFERROR(VLOOKUP($A43,'All Running Order working doc'!$A$4:$CO$60,AZ$100,FALSE),"-")</f>
        <v>-</v>
      </c>
      <c r="BA43" s="12" t="str">
        <f>IFERROR(VLOOKUP($A43,'All Running Order working doc'!$A$4:$CO$60,BA$100,FALSE),"-")</f>
        <v>-</v>
      </c>
      <c r="BB43" s="12" t="str">
        <f>IFERROR(VLOOKUP($A43,'All Running Order working doc'!$A$4:$CO$60,BB$100,FALSE),"-")</f>
        <v>-</v>
      </c>
      <c r="BC43" s="12" t="str">
        <f>IFERROR(VLOOKUP($A43,'All Running Order working doc'!$A$4:$CO$60,BC$100,FALSE),"-")</f>
        <v>-</v>
      </c>
      <c r="BD43" s="12" t="str">
        <f>IFERROR(VLOOKUP($A43,'All Running Order working doc'!$A$4:$CO$60,BD$100,FALSE),"-")</f>
        <v>-</v>
      </c>
      <c r="BE43" s="12" t="str">
        <f>IFERROR(VLOOKUP($A43,'All Running Order working doc'!$A$4:$CO$60,BE$100,FALSE),"-")</f>
        <v>-</v>
      </c>
      <c r="BF43" s="12" t="str">
        <f>IFERROR(VLOOKUP($A43,'All Running Order working doc'!$A$4:$CO$60,BF$100,FALSE),"-")</f>
        <v>-</v>
      </c>
      <c r="BG43" s="12" t="str">
        <f>IFERROR(VLOOKUP($A43,'All Running Order working doc'!$A$4:$CO$60,BG$100,FALSE),"-")</f>
        <v>-</v>
      </c>
      <c r="BH43" s="12" t="str">
        <f>IFERROR(VLOOKUP($A43,'All Running Order working doc'!$A$4:$CO$60,BH$100,FALSE),"-")</f>
        <v>-</v>
      </c>
      <c r="BI43" s="12" t="str">
        <f>IFERROR(VLOOKUP($A43,'All Running Order working doc'!$A$4:$CO$60,BI$100,FALSE),"-")</f>
        <v>-</v>
      </c>
      <c r="BJ43" s="12" t="str">
        <f>IFERROR(VLOOKUP($A43,'All Running Order working doc'!$A$4:$CO$60,BJ$100,FALSE),"-")</f>
        <v>-</v>
      </c>
      <c r="BK43" s="12" t="str">
        <f>IFERROR(VLOOKUP($A43,'All Running Order working doc'!$A$4:$CO$60,BK$100,FALSE),"-")</f>
        <v>-</v>
      </c>
      <c r="BL43" s="12" t="str">
        <f>IFERROR(VLOOKUP($A43,'All Running Order working doc'!$A$4:$CO$60,BL$100,FALSE),"-")</f>
        <v>-</v>
      </c>
      <c r="BM43" s="12" t="str">
        <f>IFERROR(VLOOKUP($A43,'All Running Order working doc'!$A$4:$CO$60,BM$100,FALSE),"-")</f>
        <v>-</v>
      </c>
      <c r="BN43" s="12" t="str">
        <f>IFERROR(VLOOKUP($A43,'All Running Order working doc'!$A$4:$CO$60,BN$100,FALSE),"-")</f>
        <v>-</v>
      </c>
      <c r="BO43" s="12" t="str">
        <f>IFERROR(VLOOKUP($A43,'All Running Order working doc'!$A$4:$CO$60,BO$100,FALSE),"-")</f>
        <v>-</v>
      </c>
      <c r="BP43" s="12" t="str">
        <f>IFERROR(VLOOKUP($A43,'All Running Order working doc'!$A$4:$CO$60,BP$100,FALSE),"-")</f>
        <v>-</v>
      </c>
      <c r="BQ43" s="12" t="str">
        <f>IFERROR(VLOOKUP($A43,'All Running Order working doc'!$A$4:$CO$60,BQ$100,FALSE),"-")</f>
        <v>-</v>
      </c>
      <c r="BR43" s="12" t="str">
        <f>IFERROR(VLOOKUP($A43,'All Running Order working doc'!$A$4:$CO$60,BR$100,FALSE),"-")</f>
        <v>-</v>
      </c>
      <c r="BS43" s="12" t="str">
        <f>IFERROR(VLOOKUP($A43,'All Running Order working doc'!$A$4:$CO$60,BS$100,FALSE),"-")</f>
        <v>-</v>
      </c>
      <c r="BT43" s="12" t="str">
        <f>IFERROR(VLOOKUP($A43,'All Running Order working doc'!$A$4:$CO$60,BT$100,FALSE),"-")</f>
        <v>-</v>
      </c>
      <c r="BU43" s="12" t="str">
        <f>IFERROR(VLOOKUP($A43,'All Running Order working doc'!$A$4:$CO$60,BU$100,FALSE),"-")</f>
        <v>-</v>
      </c>
      <c r="BV43" s="12" t="str">
        <f>IFERROR(VLOOKUP($A43,'All Running Order working doc'!$A$4:$CO$60,BV$100,FALSE),"-")</f>
        <v>-</v>
      </c>
      <c r="BW43" s="12" t="str">
        <f>IFERROR(VLOOKUP($A43,'All Running Order working doc'!$A$4:$CO$60,BW$100,FALSE),"-")</f>
        <v>-</v>
      </c>
      <c r="BX43" s="12" t="str">
        <f>IFERROR(VLOOKUP($A43,'All Running Order working doc'!$A$4:$CO$60,BX$100,FALSE),"-")</f>
        <v>-</v>
      </c>
      <c r="BY43" s="12" t="str">
        <f>IFERROR(VLOOKUP($A43,'All Running Order working doc'!$A$4:$CO$60,BY$100,FALSE),"-")</f>
        <v>-</v>
      </c>
      <c r="BZ43" s="12" t="str">
        <f>IFERROR(VLOOKUP($A43,'All Running Order working doc'!$A$4:$CO$60,BZ$100,FALSE),"-")</f>
        <v>-</v>
      </c>
      <c r="CA43" s="12" t="str">
        <f>IFERROR(VLOOKUP($A43,'All Running Order working doc'!$A$4:$CO$60,CA$100,FALSE),"-")</f>
        <v>-</v>
      </c>
      <c r="CB43" s="12" t="str">
        <f>IFERROR(VLOOKUP($A43,'All Running Order working doc'!$A$4:$CO$60,CB$100,FALSE),"-")</f>
        <v>-</v>
      </c>
      <c r="CC43" s="12" t="str">
        <f>IFERROR(VLOOKUP($A43,'All Running Order working doc'!$A$4:$CO$60,CC$100,FALSE),"-")</f>
        <v>-</v>
      </c>
      <c r="CD43" s="12" t="str">
        <f>IFERROR(VLOOKUP($A43,'All Running Order working doc'!$A$4:$CO$60,CD$100,FALSE),"-")</f>
        <v>-</v>
      </c>
      <c r="CE43" s="12" t="str">
        <f>IFERROR(VLOOKUP($A43,'All Running Order working doc'!$A$4:$CO$60,CE$100,FALSE),"-")</f>
        <v>-</v>
      </c>
      <c r="CF43" s="12" t="str">
        <f>IFERROR(VLOOKUP($A43,'All Running Order working doc'!$A$4:$CO$60,CF$100,FALSE),"-")</f>
        <v>-</v>
      </c>
      <c r="CG43" s="12" t="str">
        <f>IFERROR(VLOOKUP($A43,'All Running Order working doc'!$A$4:$CO$60,CG$100,FALSE),"-")</f>
        <v>-</v>
      </c>
      <c r="CH43" s="12" t="str">
        <f>IFERROR(VLOOKUP($A43,'All Running Order working doc'!$A$4:$CO$60,CH$100,FALSE),"-")</f>
        <v>-</v>
      </c>
      <c r="CI43" s="12" t="str">
        <f>IFERROR(VLOOKUP($A43,'All Running Order working doc'!$A$4:$CO$60,CI$100,FALSE),"-")</f>
        <v>-</v>
      </c>
      <c r="CJ43" s="12" t="str">
        <f>IFERROR(VLOOKUP($A43,'All Running Order working doc'!$A$4:$CO$60,CJ$100,FALSE),"-")</f>
        <v>-</v>
      </c>
      <c r="CK43" s="12" t="str">
        <f>IFERROR(VLOOKUP($A43,'All Running Order working doc'!$A$4:$CO$60,CK$100,FALSE),"-")</f>
        <v>-</v>
      </c>
      <c r="CL43" s="12" t="str">
        <f>IFERROR(VLOOKUP($A43,'All Running Order working doc'!$A$4:$CO$60,CL$100,FALSE),"-")</f>
        <v>-</v>
      </c>
      <c r="CM43" s="12" t="str">
        <f>IFERROR(VLOOKUP($A43,'All Running Order working doc'!$A$4:$CO$60,CM$100,FALSE),"-")</f>
        <v>-</v>
      </c>
      <c r="CN43" s="12" t="str">
        <f>IFERROR(VLOOKUP($A43,'All Running Order working doc'!$A$4:$CO$60,CN$100,FALSE),"-")</f>
        <v>-</v>
      </c>
      <c r="CQ43" s="3">
        <v>40</v>
      </c>
    </row>
    <row r="44" spans="1:95" x14ac:dyDescent="0.3">
      <c r="A44" s="3" t="str">
        <f>CONCATENATE(Constants!$B$4,CQ44,)</f>
        <v>Blue IRS41</v>
      </c>
      <c r="B44" s="12" t="str">
        <f>IFERROR(VLOOKUP($A44,'All Running Order working doc'!$A$4:$CO$60,B$100,FALSE),"-")</f>
        <v>-</v>
      </c>
      <c r="C44" s="12" t="str">
        <f>IFERROR(VLOOKUP($A44,'All Running Order working doc'!$A$4:$CO$60,C$100,FALSE),"-")</f>
        <v>-</v>
      </c>
      <c r="D44" s="12" t="str">
        <f>IFERROR(VLOOKUP($A44,'All Running Order working doc'!$A$4:$CO$60,D$100,FALSE),"-")</f>
        <v>-</v>
      </c>
      <c r="E44" s="12" t="str">
        <f>IFERROR(VLOOKUP($A44,'All Running Order working doc'!$A$4:$CO$60,E$100,FALSE),"-")</f>
        <v>-</v>
      </c>
      <c r="F44" s="12" t="str">
        <f>IFERROR(VLOOKUP($A44,'All Running Order working doc'!$A$4:$CO$60,F$100,FALSE),"-")</f>
        <v>-</v>
      </c>
      <c r="G44" s="12" t="str">
        <f>IFERROR(VLOOKUP($A44,'All Running Order working doc'!$A$4:$CO$60,G$100,FALSE),"-")</f>
        <v>-</v>
      </c>
      <c r="H44" s="12" t="str">
        <f>IFERROR(VLOOKUP($A44,'All Running Order working doc'!$A$4:$CO$60,H$100,FALSE),"-")</f>
        <v>-</v>
      </c>
      <c r="I44" s="12" t="str">
        <f>IFERROR(VLOOKUP($A44,'All Running Order working doc'!$A$4:$CO$60,I$100,FALSE),"-")</f>
        <v>-</v>
      </c>
      <c r="J44" s="12" t="str">
        <f>IFERROR(VLOOKUP($A44,'All Running Order working doc'!$A$4:$CO$60,J$100,FALSE),"-")</f>
        <v>-</v>
      </c>
      <c r="K44" s="12" t="str">
        <f>IFERROR(VLOOKUP($A44,'All Running Order working doc'!$A$4:$CO$60,K$100,FALSE),"-")</f>
        <v>-</v>
      </c>
      <c r="L44" s="12" t="str">
        <f>IFERROR(VLOOKUP($A44,'All Running Order working doc'!$A$4:$CO$60,L$100,FALSE),"-")</f>
        <v>-</v>
      </c>
      <c r="M44" s="12" t="str">
        <f>IFERROR(VLOOKUP($A44,'All Running Order working doc'!$A$4:$CO$60,M$100,FALSE),"-")</f>
        <v>-</v>
      </c>
      <c r="N44" s="12" t="str">
        <f>IFERROR(VLOOKUP($A44,'All Running Order working doc'!$A$4:$CO$60,N$100,FALSE),"-")</f>
        <v>-</v>
      </c>
      <c r="O44" s="12" t="str">
        <f>IFERROR(VLOOKUP($A44,'All Running Order working doc'!$A$4:$CO$60,O$100,FALSE),"-")</f>
        <v>-</v>
      </c>
      <c r="P44" s="12" t="str">
        <f>IFERROR(VLOOKUP($A44,'All Running Order working doc'!$A$4:$CO$60,P$100,FALSE),"-")</f>
        <v>-</v>
      </c>
      <c r="Q44" s="12" t="str">
        <f>IFERROR(VLOOKUP($A44,'All Running Order working doc'!$A$4:$CO$60,Q$100,FALSE),"-")</f>
        <v>-</v>
      </c>
      <c r="R44" s="12" t="str">
        <f>IFERROR(VLOOKUP($A44,'All Running Order working doc'!$A$4:$CO$60,R$100,FALSE),"-")</f>
        <v>-</v>
      </c>
      <c r="S44" s="12" t="str">
        <f>IFERROR(VLOOKUP($A44,'All Running Order working doc'!$A$4:$CO$60,S$100,FALSE),"-")</f>
        <v>-</v>
      </c>
      <c r="T44" s="12" t="str">
        <f>IFERROR(VLOOKUP($A44,'All Running Order working doc'!$A$4:$CO$60,T$100,FALSE),"-")</f>
        <v>-</v>
      </c>
      <c r="U44" s="12" t="str">
        <f>IFERROR(VLOOKUP($A44,'All Running Order working doc'!$A$4:$CO$60,U$100,FALSE),"-")</f>
        <v>-</v>
      </c>
      <c r="V44" s="12" t="str">
        <f>IFERROR(VLOOKUP($A44,'All Running Order working doc'!$A$4:$CO$60,V$100,FALSE),"-")</f>
        <v>-</v>
      </c>
      <c r="W44" s="12" t="str">
        <f>IFERROR(VLOOKUP($A44,'All Running Order working doc'!$A$4:$CO$60,W$100,FALSE),"-")</f>
        <v>-</v>
      </c>
      <c r="X44" s="12" t="str">
        <f>IFERROR(VLOOKUP($A44,'All Running Order working doc'!$A$4:$CO$60,X$100,FALSE),"-")</f>
        <v>-</v>
      </c>
      <c r="Y44" s="12" t="str">
        <f>IFERROR(VLOOKUP($A44,'All Running Order working doc'!$A$4:$CO$60,Y$100,FALSE),"-")</f>
        <v>-</v>
      </c>
      <c r="Z44" s="12" t="str">
        <f>IFERROR(VLOOKUP($A44,'All Running Order working doc'!$A$4:$CO$60,Z$100,FALSE),"-")</f>
        <v>-</v>
      </c>
      <c r="AA44" s="12" t="str">
        <f>IFERROR(VLOOKUP($A44,'All Running Order working doc'!$A$4:$CO$60,AA$100,FALSE),"-")</f>
        <v>-</v>
      </c>
      <c r="AB44" s="12" t="str">
        <f>IFERROR(VLOOKUP($A44,'All Running Order working doc'!$A$4:$CO$60,AB$100,FALSE),"-")</f>
        <v>-</v>
      </c>
      <c r="AC44" s="12" t="str">
        <f>IFERROR(VLOOKUP($A44,'All Running Order working doc'!$A$4:$CO$60,AC$100,FALSE),"-")</f>
        <v>-</v>
      </c>
      <c r="AD44" s="12" t="str">
        <f>IFERROR(VLOOKUP($A44,'All Running Order working doc'!$A$4:$CO$60,AD$100,FALSE),"-")</f>
        <v>-</v>
      </c>
      <c r="AE44" s="12" t="str">
        <f>IFERROR(VLOOKUP($A44,'All Running Order working doc'!$A$4:$CO$60,AE$100,FALSE),"-")</f>
        <v>-</v>
      </c>
      <c r="AF44" s="12" t="str">
        <f>IFERROR(VLOOKUP($A44,'All Running Order working doc'!$A$4:$CO$60,AF$100,FALSE),"-")</f>
        <v>-</v>
      </c>
      <c r="AG44" s="12" t="str">
        <f>IFERROR(VLOOKUP($A44,'All Running Order working doc'!$A$4:$CO$60,AG$100,FALSE),"-")</f>
        <v>-</v>
      </c>
      <c r="AH44" s="12" t="str">
        <f>IFERROR(VLOOKUP($A44,'All Running Order working doc'!$A$4:$CO$60,AH$100,FALSE),"-")</f>
        <v>-</v>
      </c>
      <c r="AI44" s="12" t="str">
        <f>IFERROR(VLOOKUP($A44,'All Running Order working doc'!$A$4:$CO$60,AI$100,FALSE),"-")</f>
        <v>-</v>
      </c>
      <c r="AJ44" s="12" t="str">
        <f>IFERROR(VLOOKUP($A44,'All Running Order working doc'!$A$4:$CO$60,AJ$100,FALSE),"-")</f>
        <v>-</v>
      </c>
      <c r="AK44" s="12" t="str">
        <f>IFERROR(VLOOKUP($A44,'All Running Order working doc'!$A$4:$CO$60,AK$100,FALSE),"-")</f>
        <v>-</v>
      </c>
      <c r="AL44" s="12" t="str">
        <f>IFERROR(VLOOKUP($A44,'All Running Order working doc'!$A$4:$CO$60,AL$100,FALSE),"-")</f>
        <v>-</v>
      </c>
      <c r="AM44" s="12" t="str">
        <f>IFERROR(VLOOKUP($A44,'All Running Order working doc'!$A$4:$CO$60,AM$100,FALSE),"-")</f>
        <v>-</v>
      </c>
      <c r="AN44" s="12" t="str">
        <f>IFERROR(VLOOKUP($A44,'All Running Order working doc'!$A$4:$CO$60,AN$100,FALSE),"-")</f>
        <v>-</v>
      </c>
      <c r="AO44" s="12" t="str">
        <f>IFERROR(VLOOKUP($A44,'All Running Order working doc'!$A$4:$CO$60,AO$100,FALSE),"-")</f>
        <v>-</v>
      </c>
      <c r="AP44" s="12" t="str">
        <f>IFERROR(VLOOKUP($A44,'All Running Order working doc'!$A$4:$CO$60,AP$100,FALSE),"-")</f>
        <v>-</v>
      </c>
      <c r="AQ44" s="12" t="str">
        <f>IFERROR(VLOOKUP($A44,'All Running Order working doc'!$A$4:$CO$60,AQ$100,FALSE),"-")</f>
        <v>-</v>
      </c>
      <c r="AR44" s="12" t="str">
        <f>IFERROR(VLOOKUP($A44,'All Running Order working doc'!$A$4:$CO$60,AR$100,FALSE),"-")</f>
        <v>-</v>
      </c>
      <c r="AS44" s="12" t="str">
        <f>IFERROR(VLOOKUP($A44,'All Running Order working doc'!$A$4:$CO$60,AS$100,FALSE),"-")</f>
        <v>-</v>
      </c>
      <c r="AT44" s="12" t="str">
        <f>IFERROR(VLOOKUP($A44,'All Running Order working doc'!$A$4:$CO$60,AT$100,FALSE),"-")</f>
        <v>-</v>
      </c>
      <c r="AU44" s="12" t="str">
        <f>IFERROR(VLOOKUP($A44,'All Running Order working doc'!$A$4:$CO$60,AU$100,FALSE),"-")</f>
        <v>-</v>
      </c>
      <c r="AV44" s="12" t="str">
        <f>IFERROR(VLOOKUP($A44,'All Running Order working doc'!$A$4:$CO$60,AV$100,FALSE),"-")</f>
        <v>-</v>
      </c>
      <c r="AW44" s="12" t="str">
        <f>IFERROR(VLOOKUP($A44,'All Running Order working doc'!$A$4:$CO$60,AW$100,FALSE),"-")</f>
        <v>-</v>
      </c>
      <c r="AX44" s="12" t="str">
        <f>IFERROR(VLOOKUP($A44,'All Running Order working doc'!$A$4:$CO$60,AX$100,FALSE),"-")</f>
        <v>-</v>
      </c>
      <c r="AY44" s="12" t="str">
        <f>IFERROR(VLOOKUP($A44,'All Running Order working doc'!$A$4:$CO$60,AY$100,FALSE),"-")</f>
        <v>-</v>
      </c>
      <c r="AZ44" s="12" t="str">
        <f>IFERROR(VLOOKUP($A44,'All Running Order working doc'!$A$4:$CO$60,AZ$100,FALSE),"-")</f>
        <v>-</v>
      </c>
      <c r="BA44" s="12" t="str">
        <f>IFERROR(VLOOKUP($A44,'All Running Order working doc'!$A$4:$CO$60,BA$100,FALSE),"-")</f>
        <v>-</v>
      </c>
      <c r="BB44" s="12" t="str">
        <f>IFERROR(VLOOKUP($A44,'All Running Order working doc'!$A$4:$CO$60,BB$100,FALSE),"-")</f>
        <v>-</v>
      </c>
      <c r="BC44" s="12" t="str">
        <f>IFERROR(VLOOKUP($A44,'All Running Order working doc'!$A$4:$CO$60,BC$100,FALSE),"-")</f>
        <v>-</v>
      </c>
      <c r="BD44" s="12" t="str">
        <f>IFERROR(VLOOKUP($A44,'All Running Order working doc'!$A$4:$CO$60,BD$100,FALSE),"-")</f>
        <v>-</v>
      </c>
      <c r="BE44" s="12" t="str">
        <f>IFERROR(VLOOKUP($A44,'All Running Order working doc'!$A$4:$CO$60,BE$100,FALSE),"-")</f>
        <v>-</v>
      </c>
      <c r="BF44" s="12" t="str">
        <f>IFERROR(VLOOKUP($A44,'All Running Order working doc'!$A$4:$CO$60,BF$100,FALSE),"-")</f>
        <v>-</v>
      </c>
      <c r="BG44" s="12" t="str">
        <f>IFERROR(VLOOKUP($A44,'All Running Order working doc'!$A$4:$CO$60,BG$100,FALSE),"-")</f>
        <v>-</v>
      </c>
      <c r="BH44" s="12" t="str">
        <f>IFERROR(VLOOKUP($A44,'All Running Order working doc'!$A$4:$CO$60,BH$100,FALSE),"-")</f>
        <v>-</v>
      </c>
      <c r="BI44" s="12" t="str">
        <f>IFERROR(VLOOKUP($A44,'All Running Order working doc'!$A$4:$CO$60,BI$100,FALSE),"-")</f>
        <v>-</v>
      </c>
      <c r="BJ44" s="12" t="str">
        <f>IFERROR(VLOOKUP($A44,'All Running Order working doc'!$A$4:$CO$60,BJ$100,FALSE),"-")</f>
        <v>-</v>
      </c>
      <c r="BK44" s="12" t="str">
        <f>IFERROR(VLOOKUP($A44,'All Running Order working doc'!$A$4:$CO$60,BK$100,FALSE),"-")</f>
        <v>-</v>
      </c>
      <c r="BL44" s="12" t="str">
        <f>IFERROR(VLOOKUP($A44,'All Running Order working doc'!$A$4:$CO$60,BL$100,FALSE),"-")</f>
        <v>-</v>
      </c>
      <c r="BM44" s="12" t="str">
        <f>IFERROR(VLOOKUP($A44,'All Running Order working doc'!$A$4:$CO$60,BM$100,FALSE),"-")</f>
        <v>-</v>
      </c>
      <c r="BN44" s="12" t="str">
        <f>IFERROR(VLOOKUP($A44,'All Running Order working doc'!$A$4:$CO$60,BN$100,FALSE),"-")</f>
        <v>-</v>
      </c>
      <c r="BO44" s="12" t="str">
        <f>IFERROR(VLOOKUP($A44,'All Running Order working doc'!$A$4:$CO$60,BO$100,FALSE),"-")</f>
        <v>-</v>
      </c>
      <c r="BP44" s="12" t="str">
        <f>IFERROR(VLOOKUP($A44,'All Running Order working doc'!$A$4:$CO$60,BP$100,FALSE),"-")</f>
        <v>-</v>
      </c>
      <c r="BQ44" s="12" t="str">
        <f>IFERROR(VLOOKUP($A44,'All Running Order working doc'!$A$4:$CO$60,BQ$100,FALSE),"-")</f>
        <v>-</v>
      </c>
      <c r="BR44" s="12" t="str">
        <f>IFERROR(VLOOKUP($A44,'All Running Order working doc'!$A$4:$CO$60,BR$100,FALSE),"-")</f>
        <v>-</v>
      </c>
      <c r="BS44" s="12" t="str">
        <f>IFERROR(VLOOKUP($A44,'All Running Order working doc'!$A$4:$CO$60,BS$100,FALSE),"-")</f>
        <v>-</v>
      </c>
      <c r="BT44" s="12" t="str">
        <f>IFERROR(VLOOKUP($A44,'All Running Order working doc'!$A$4:$CO$60,BT$100,FALSE),"-")</f>
        <v>-</v>
      </c>
      <c r="BU44" s="12" t="str">
        <f>IFERROR(VLOOKUP($A44,'All Running Order working doc'!$A$4:$CO$60,BU$100,FALSE),"-")</f>
        <v>-</v>
      </c>
      <c r="BV44" s="12" t="str">
        <f>IFERROR(VLOOKUP($A44,'All Running Order working doc'!$A$4:$CO$60,BV$100,FALSE),"-")</f>
        <v>-</v>
      </c>
      <c r="BW44" s="12" t="str">
        <f>IFERROR(VLOOKUP($A44,'All Running Order working doc'!$A$4:$CO$60,BW$100,FALSE),"-")</f>
        <v>-</v>
      </c>
      <c r="BX44" s="12" t="str">
        <f>IFERROR(VLOOKUP($A44,'All Running Order working doc'!$A$4:$CO$60,BX$100,FALSE),"-")</f>
        <v>-</v>
      </c>
      <c r="BY44" s="12" t="str">
        <f>IFERROR(VLOOKUP($A44,'All Running Order working doc'!$A$4:$CO$60,BY$100,FALSE),"-")</f>
        <v>-</v>
      </c>
      <c r="BZ44" s="12" t="str">
        <f>IFERROR(VLOOKUP($A44,'All Running Order working doc'!$A$4:$CO$60,BZ$100,FALSE),"-")</f>
        <v>-</v>
      </c>
      <c r="CA44" s="12" t="str">
        <f>IFERROR(VLOOKUP($A44,'All Running Order working doc'!$A$4:$CO$60,CA$100,FALSE),"-")</f>
        <v>-</v>
      </c>
      <c r="CB44" s="12" t="str">
        <f>IFERROR(VLOOKUP($A44,'All Running Order working doc'!$A$4:$CO$60,CB$100,FALSE),"-")</f>
        <v>-</v>
      </c>
      <c r="CC44" s="12" t="str">
        <f>IFERROR(VLOOKUP($A44,'All Running Order working doc'!$A$4:$CO$60,CC$100,FALSE),"-")</f>
        <v>-</v>
      </c>
      <c r="CD44" s="12" t="str">
        <f>IFERROR(VLOOKUP($A44,'All Running Order working doc'!$A$4:$CO$60,CD$100,FALSE),"-")</f>
        <v>-</v>
      </c>
      <c r="CE44" s="12" t="str">
        <f>IFERROR(VLOOKUP($A44,'All Running Order working doc'!$A$4:$CO$60,CE$100,FALSE),"-")</f>
        <v>-</v>
      </c>
      <c r="CF44" s="12" t="str">
        <f>IFERROR(VLOOKUP($A44,'All Running Order working doc'!$A$4:$CO$60,CF$100,FALSE),"-")</f>
        <v>-</v>
      </c>
      <c r="CG44" s="12" t="str">
        <f>IFERROR(VLOOKUP($A44,'All Running Order working doc'!$A$4:$CO$60,CG$100,FALSE),"-")</f>
        <v>-</v>
      </c>
      <c r="CH44" s="12" t="str">
        <f>IFERROR(VLOOKUP($A44,'All Running Order working doc'!$A$4:$CO$60,CH$100,FALSE),"-")</f>
        <v>-</v>
      </c>
      <c r="CI44" s="12" t="str">
        <f>IFERROR(VLOOKUP($A44,'All Running Order working doc'!$A$4:$CO$60,CI$100,FALSE),"-")</f>
        <v>-</v>
      </c>
      <c r="CJ44" s="12" t="str">
        <f>IFERROR(VLOOKUP($A44,'All Running Order working doc'!$A$4:$CO$60,CJ$100,FALSE),"-")</f>
        <v>-</v>
      </c>
      <c r="CK44" s="12" t="str">
        <f>IFERROR(VLOOKUP($A44,'All Running Order working doc'!$A$4:$CO$60,CK$100,FALSE),"-")</f>
        <v>-</v>
      </c>
      <c r="CL44" s="12" t="str">
        <f>IFERROR(VLOOKUP($A44,'All Running Order working doc'!$A$4:$CO$60,CL$100,FALSE),"-")</f>
        <v>-</v>
      </c>
      <c r="CM44" s="12" t="str">
        <f>IFERROR(VLOOKUP($A44,'All Running Order working doc'!$A$4:$CO$60,CM$100,FALSE),"-")</f>
        <v>-</v>
      </c>
      <c r="CN44" s="12" t="str">
        <f>IFERROR(VLOOKUP($A44,'All Running Order working doc'!$A$4:$CO$60,CN$100,FALSE),"-")</f>
        <v>-</v>
      </c>
      <c r="CQ44" s="3">
        <v>41</v>
      </c>
    </row>
    <row r="45" spans="1:95" x14ac:dyDescent="0.3">
      <c r="A45" s="3" t="str">
        <f>CONCATENATE(Constants!$B$4,CQ45,)</f>
        <v>Blue IRS42</v>
      </c>
      <c r="B45" s="12" t="str">
        <f>IFERROR(VLOOKUP($A45,'All Running Order working doc'!$A$4:$CO$60,B$100,FALSE),"-")</f>
        <v>-</v>
      </c>
      <c r="C45" s="12" t="str">
        <f>IFERROR(VLOOKUP($A45,'All Running Order working doc'!$A$4:$CO$60,C$100,FALSE),"-")</f>
        <v>-</v>
      </c>
      <c r="D45" s="12" t="str">
        <f>IFERROR(VLOOKUP($A45,'All Running Order working doc'!$A$4:$CO$60,D$100,FALSE),"-")</f>
        <v>-</v>
      </c>
      <c r="E45" s="12" t="str">
        <f>IFERROR(VLOOKUP($A45,'All Running Order working doc'!$A$4:$CO$60,E$100,FALSE),"-")</f>
        <v>-</v>
      </c>
      <c r="F45" s="12" t="str">
        <f>IFERROR(VLOOKUP($A45,'All Running Order working doc'!$A$4:$CO$60,F$100,FALSE),"-")</f>
        <v>-</v>
      </c>
      <c r="G45" s="12" t="str">
        <f>IFERROR(VLOOKUP($A45,'All Running Order working doc'!$A$4:$CO$60,G$100,FALSE),"-")</f>
        <v>-</v>
      </c>
      <c r="H45" s="12" t="str">
        <f>IFERROR(VLOOKUP($A45,'All Running Order working doc'!$A$4:$CO$60,H$100,FALSE),"-")</f>
        <v>-</v>
      </c>
      <c r="I45" s="12" t="str">
        <f>IFERROR(VLOOKUP($A45,'All Running Order working doc'!$A$4:$CO$60,I$100,FALSE),"-")</f>
        <v>-</v>
      </c>
      <c r="J45" s="12" t="str">
        <f>IFERROR(VLOOKUP($A45,'All Running Order working doc'!$A$4:$CO$60,J$100,FALSE),"-")</f>
        <v>-</v>
      </c>
      <c r="K45" s="12" t="str">
        <f>IFERROR(VLOOKUP($A45,'All Running Order working doc'!$A$4:$CO$60,K$100,FALSE),"-")</f>
        <v>-</v>
      </c>
      <c r="L45" s="12" t="str">
        <f>IFERROR(VLOOKUP($A45,'All Running Order working doc'!$A$4:$CO$60,L$100,FALSE),"-")</f>
        <v>-</v>
      </c>
      <c r="M45" s="12" t="str">
        <f>IFERROR(VLOOKUP($A45,'All Running Order working doc'!$A$4:$CO$60,M$100,FALSE),"-")</f>
        <v>-</v>
      </c>
      <c r="N45" s="12" t="str">
        <f>IFERROR(VLOOKUP($A45,'All Running Order working doc'!$A$4:$CO$60,N$100,FALSE),"-")</f>
        <v>-</v>
      </c>
      <c r="O45" s="12" t="str">
        <f>IFERROR(VLOOKUP($A45,'All Running Order working doc'!$A$4:$CO$60,O$100,FALSE),"-")</f>
        <v>-</v>
      </c>
      <c r="P45" s="12" t="str">
        <f>IFERROR(VLOOKUP($A45,'All Running Order working doc'!$A$4:$CO$60,P$100,FALSE),"-")</f>
        <v>-</v>
      </c>
      <c r="Q45" s="12" t="str">
        <f>IFERROR(VLOOKUP($A45,'All Running Order working doc'!$A$4:$CO$60,Q$100,FALSE),"-")</f>
        <v>-</v>
      </c>
      <c r="R45" s="12" t="str">
        <f>IFERROR(VLOOKUP($A45,'All Running Order working doc'!$A$4:$CO$60,R$100,FALSE),"-")</f>
        <v>-</v>
      </c>
      <c r="S45" s="12" t="str">
        <f>IFERROR(VLOOKUP($A45,'All Running Order working doc'!$A$4:$CO$60,S$100,FALSE),"-")</f>
        <v>-</v>
      </c>
      <c r="T45" s="12" t="str">
        <f>IFERROR(VLOOKUP($A45,'All Running Order working doc'!$A$4:$CO$60,T$100,FALSE),"-")</f>
        <v>-</v>
      </c>
      <c r="U45" s="12" t="str">
        <f>IFERROR(VLOOKUP($A45,'All Running Order working doc'!$A$4:$CO$60,U$100,FALSE),"-")</f>
        <v>-</v>
      </c>
      <c r="V45" s="12" t="str">
        <f>IFERROR(VLOOKUP($A45,'All Running Order working doc'!$A$4:$CO$60,V$100,FALSE),"-")</f>
        <v>-</v>
      </c>
      <c r="W45" s="12" t="str">
        <f>IFERROR(VLOOKUP($A45,'All Running Order working doc'!$A$4:$CO$60,W$100,FALSE),"-")</f>
        <v>-</v>
      </c>
      <c r="X45" s="12" t="str">
        <f>IFERROR(VLOOKUP($A45,'All Running Order working doc'!$A$4:$CO$60,X$100,FALSE),"-")</f>
        <v>-</v>
      </c>
      <c r="Y45" s="12" t="str">
        <f>IFERROR(VLOOKUP($A45,'All Running Order working doc'!$A$4:$CO$60,Y$100,FALSE),"-")</f>
        <v>-</v>
      </c>
      <c r="Z45" s="12" t="str">
        <f>IFERROR(VLOOKUP($A45,'All Running Order working doc'!$A$4:$CO$60,Z$100,FALSE),"-")</f>
        <v>-</v>
      </c>
      <c r="AA45" s="12" t="str">
        <f>IFERROR(VLOOKUP($A45,'All Running Order working doc'!$A$4:$CO$60,AA$100,FALSE),"-")</f>
        <v>-</v>
      </c>
      <c r="AB45" s="12" t="str">
        <f>IFERROR(VLOOKUP($A45,'All Running Order working doc'!$A$4:$CO$60,AB$100,FALSE),"-")</f>
        <v>-</v>
      </c>
      <c r="AC45" s="12" t="str">
        <f>IFERROR(VLOOKUP($A45,'All Running Order working doc'!$A$4:$CO$60,AC$100,FALSE),"-")</f>
        <v>-</v>
      </c>
      <c r="AD45" s="12" t="str">
        <f>IFERROR(VLOOKUP($A45,'All Running Order working doc'!$A$4:$CO$60,AD$100,FALSE),"-")</f>
        <v>-</v>
      </c>
      <c r="AE45" s="12" t="str">
        <f>IFERROR(VLOOKUP($A45,'All Running Order working doc'!$A$4:$CO$60,AE$100,FALSE),"-")</f>
        <v>-</v>
      </c>
      <c r="AF45" s="12" t="str">
        <f>IFERROR(VLOOKUP($A45,'All Running Order working doc'!$A$4:$CO$60,AF$100,FALSE),"-")</f>
        <v>-</v>
      </c>
      <c r="AG45" s="12" t="str">
        <f>IFERROR(VLOOKUP($A45,'All Running Order working doc'!$A$4:$CO$60,AG$100,FALSE),"-")</f>
        <v>-</v>
      </c>
      <c r="AH45" s="12" t="str">
        <f>IFERROR(VLOOKUP($A45,'All Running Order working doc'!$A$4:$CO$60,AH$100,FALSE),"-")</f>
        <v>-</v>
      </c>
      <c r="AI45" s="12" t="str">
        <f>IFERROR(VLOOKUP($A45,'All Running Order working doc'!$A$4:$CO$60,AI$100,FALSE),"-")</f>
        <v>-</v>
      </c>
      <c r="AJ45" s="12" t="str">
        <f>IFERROR(VLOOKUP($A45,'All Running Order working doc'!$A$4:$CO$60,AJ$100,FALSE),"-")</f>
        <v>-</v>
      </c>
      <c r="AK45" s="12" t="str">
        <f>IFERROR(VLOOKUP($A45,'All Running Order working doc'!$A$4:$CO$60,AK$100,FALSE),"-")</f>
        <v>-</v>
      </c>
      <c r="AL45" s="12" t="str">
        <f>IFERROR(VLOOKUP($A45,'All Running Order working doc'!$A$4:$CO$60,AL$100,FALSE),"-")</f>
        <v>-</v>
      </c>
      <c r="AM45" s="12" t="str">
        <f>IFERROR(VLOOKUP($A45,'All Running Order working doc'!$A$4:$CO$60,AM$100,FALSE),"-")</f>
        <v>-</v>
      </c>
      <c r="AN45" s="12" t="str">
        <f>IFERROR(VLOOKUP($A45,'All Running Order working doc'!$A$4:$CO$60,AN$100,FALSE),"-")</f>
        <v>-</v>
      </c>
      <c r="AO45" s="12" t="str">
        <f>IFERROR(VLOOKUP($A45,'All Running Order working doc'!$A$4:$CO$60,AO$100,FALSE),"-")</f>
        <v>-</v>
      </c>
      <c r="AP45" s="12" t="str">
        <f>IFERROR(VLOOKUP($A45,'All Running Order working doc'!$A$4:$CO$60,AP$100,FALSE),"-")</f>
        <v>-</v>
      </c>
      <c r="AQ45" s="12" t="str">
        <f>IFERROR(VLOOKUP($A45,'All Running Order working doc'!$A$4:$CO$60,AQ$100,FALSE),"-")</f>
        <v>-</v>
      </c>
      <c r="AR45" s="12" t="str">
        <f>IFERROR(VLOOKUP($A45,'All Running Order working doc'!$A$4:$CO$60,AR$100,FALSE),"-")</f>
        <v>-</v>
      </c>
      <c r="AS45" s="12" t="str">
        <f>IFERROR(VLOOKUP($A45,'All Running Order working doc'!$A$4:$CO$60,AS$100,FALSE),"-")</f>
        <v>-</v>
      </c>
      <c r="AT45" s="12" t="str">
        <f>IFERROR(VLOOKUP($A45,'All Running Order working doc'!$A$4:$CO$60,AT$100,FALSE),"-")</f>
        <v>-</v>
      </c>
      <c r="AU45" s="12" t="str">
        <f>IFERROR(VLOOKUP($A45,'All Running Order working doc'!$A$4:$CO$60,AU$100,FALSE),"-")</f>
        <v>-</v>
      </c>
      <c r="AV45" s="12" t="str">
        <f>IFERROR(VLOOKUP($A45,'All Running Order working doc'!$A$4:$CO$60,AV$100,FALSE),"-")</f>
        <v>-</v>
      </c>
      <c r="AW45" s="12" t="str">
        <f>IFERROR(VLOOKUP($A45,'All Running Order working doc'!$A$4:$CO$60,AW$100,FALSE),"-")</f>
        <v>-</v>
      </c>
      <c r="AX45" s="12" t="str">
        <f>IFERROR(VLOOKUP($A45,'All Running Order working doc'!$A$4:$CO$60,AX$100,FALSE),"-")</f>
        <v>-</v>
      </c>
      <c r="AY45" s="12" t="str">
        <f>IFERROR(VLOOKUP($A45,'All Running Order working doc'!$A$4:$CO$60,AY$100,FALSE),"-")</f>
        <v>-</v>
      </c>
      <c r="AZ45" s="12" t="str">
        <f>IFERROR(VLOOKUP($A45,'All Running Order working doc'!$A$4:$CO$60,AZ$100,FALSE),"-")</f>
        <v>-</v>
      </c>
      <c r="BA45" s="12" t="str">
        <f>IFERROR(VLOOKUP($A45,'All Running Order working doc'!$A$4:$CO$60,BA$100,FALSE),"-")</f>
        <v>-</v>
      </c>
      <c r="BB45" s="12" t="str">
        <f>IFERROR(VLOOKUP($A45,'All Running Order working doc'!$A$4:$CO$60,BB$100,FALSE),"-")</f>
        <v>-</v>
      </c>
      <c r="BC45" s="12" t="str">
        <f>IFERROR(VLOOKUP($A45,'All Running Order working doc'!$A$4:$CO$60,BC$100,FALSE),"-")</f>
        <v>-</v>
      </c>
      <c r="BD45" s="12" t="str">
        <f>IFERROR(VLOOKUP($A45,'All Running Order working doc'!$A$4:$CO$60,BD$100,FALSE),"-")</f>
        <v>-</v>
      </c>
      <c r="BE45" s="12" t="str">
        <f>IFERROR(VLOOKUP($A45,'All Running Order working doc'!$A$4:$CO$60,BE$100,FALSE),"-")</f>
        <v>-</v>
      </c>
      <c r="BF45" s="12" t="str">
        <f>IFERROR(VLOOKUP($A45,'All Running Order working doc'!$A$4:$CO$60,BF$100,FALSE),"-")</f>
        <v>-</v>
      </c>
      <c r="BG45" s="12" t="str">
        <f>IFERROR(VLOOKUP($A45,'All Running Order working doc'!$A$4:$CO$60,BG$100,FALSE),"-")</f>
        <v>-</v>
      </c>
      <c r="BH45" s="12" t="str">
        <f>IFERROR(VLOOKUP($A45,'All Running Order working doc'!$A$4:$CO$60,BH$100,FALSE),"-")</f>
        <v>-</v>
      </c>
      <c r="BI45" s="12" t="str">
        <f>IFERROR(VLOOKUP($A45,'All Running Order working doc'!$A$4:$CO$60,BI$100,FALSE),"-")</f>
        <v>-</v>
      </c>
      <c r="BJ45" s="12" t="str">
        <f>IFERROR(VLOOKUP($A45,'All Running Order working doc'!$A$4:$CO$60,BJ$100,FALSE),"-")</f>
        <v>-</v>
      </c>
      <c r="BK45" s="12" t="str">
        <f>IFERROR(VLOOKUP($A45,'All Running Order working doc'!$A$4:$CO$60,BK$100,FALSE),"-")</f>
        <v>-</v>
      </c>
      <c r="BL45" s="12" t="str">
        <f>IFERROR(VLOOKUP($A45,'All Running Order working doc'!$A$4:$CO$60,BL$100,FALSE),"-")</f>
        <v>-</v>
      </c>
      <c r="BM45" s="12" t="str">
        <f>IFERROR(VLOOKUP($A45,'All Running Order working doc'!$A$4:$CO$60,BM$100,FALSE),"-")</f>
        <v>-</v>
      </c>
      <c r="BN45" s="12" t="str">
        <f>IFERROR(VLOOKUP($A45,'All Running Order working doc'!$A$4:$CO$60,BN$100,FALSE),"-")</f>
        <v>-</v>
      </c>
      <c r="BO45" s="12" t="str">
        <f>IFERROR(VLOOKUP($A45,'All Running Order working doc'!$A$4:$CO$60,BO$100,FALSE),"-")</f>
        <v>-</v>
      </c>
      <c r="BP45" s="12" t="str">
        <f>IFERROR(VLOOKUP($A45,'All Running Order working doc'!$A$4:$CO$60,BP$100,FALSE),"-")</f>
        <v>-</v>
      </c>
      <c r="BQ45" s="12" t="str">
        <f>IFERROR(VLOOKUP($A45,'All Running Order working doc'!$A$4:$CO$60,BQ$100,FALSE),"-")</f>
        <v>-</v>
      </c>
      <c r="BR45" s="12" t="str">
        <f>IFERROR(VLOOKUP($A45,'All Running Order working doc'!$A$4:$CO$60,BR$100,FALSE),"-")</f>
        <v>-</v>
      </c>
      <c r="BS45" s="12" t="str">
        <f>IFERROR(VLOOKUP($A45,'All Running Order working doc'!$A$4:$CO$60,BS$100,FALSE),"-")</f>
        <v>-</v>
      </c>
      <c r="BT45" s="12" t="str">
        <f>IFERROR(VLOOKUP($A45,'All Running Order working doc'!$A$4:$CO$60,BT$100,FALSE),"-")</f>
        <v>-</v>
      </c>
      <c r="BU45" s="12" t="str">
        <f>IFERROR(VLOOKUP($A45,'All Running Order working doc'!$A$4:$CO$60,BU$100,FALSE),"-")</f>
        <v>-</v>
      </c>
      <c r="BV45" s="12" t="str">
        <f>IFERROR(VLOOKUP($A45,'All Running Order working doc'!$A$4:$CO$60,BV$100,FALSE),"-")</f>
        <v>-</v>
      </c>
      <c r="BW45" s="12" t="str">
        <f>IFERROR(VLOOKUP($A45,'All Running Order working doc'!$A$4:$CO$60,BW$100,FALSE),"-")</f>
        <v>-</v>
      </c>
      <c r="BX45" s="12" t="str">
        <f>IFERROR(VLOOKUP($A45,'All Running Order working doc'!$A$4:$CO$60,BX$100,FALSE),"-")</f>
        <v>-</v>
      </c>
      <c r="BY45" s="12" t="str">
        <f>IFERROR(VLOOKUP($A45,'All Running Order working doc'!$A$4:$CO$60,BY$100,FALSE),"-")</f>
        <v>-</v>
      </c>
      <c r="BZ45" s="12" t="str">
        <f>IFERROR(VLOOKUP($A45,'All Running Order working doc'!$A$4:$CO$60,BZ$100,FALSE),"-")</f>
        <v>-</v>
      </c>
      <c r="CA45" s="12" t="str">
        <f>IFERROR(VLOOKUP($A45,'All Running Order working doc'!$A$4:$CO$60,CA$100,FALSE),"-")</f>
        <v>-</v>
      </c>
      <c r="CB45" s="12" t="str">
        <f>IFERROR(VLOOKUP($A45,'All Running Order working doc'!$A$4:$CO$60,CB$100,FALSE),"-")</f>
        <v>-</v>
      </c>
      <c r="CC45" s="12" t="str">
        <f>IFERROR(VLOOKUP($A45,'All Running Order working doc'!$A$4:$CO$60,CC$100,FALSE),"-")</f>
        <v>-</v>
      </c>
      <c r="CD45" s="12" t="str">
        <f>IFERROR(VLOOKUP($A45,'All Running Order working doc'!$A$4:$CO$60,CD$100,FALSE),"-")</f>
        <v>-</v>
      </c>
      <c r="CE45" s="12" t="str">
        <f>IFERROR(VLOOKUP($A45,'All Running Order working doc'!$A$4:$CO$60,CE$100,FALSE),"-")</f>
        <v>-</v>
      </c>
      <c r="CF45" s="12" t="str">
        <f>IFERROR(VLOOKUP($A45,'All Running Order working doc'!$A$4:$CO$60,CF$100,FALSE),"-")</f>
        <v>-</v>
      </c>
      <c r="CG45" s="12" t="str">
        <f>IFERROR(VLOOKUP($A45,'All Running Order working doc'!$A$4:$CO$60,CG$100,FALSE),"-")</f>
        <v>-</v>
      </c>
      <c r="CH45" s="12" t="str">
        <f>IFERROR(VLOOKUP($A45,'All Running Order working doc'!$A$4:$CO$60,CH$100,FALSE),"-")</f>
        <v>-</v>
      </c>
      <c r="CI45" s="12" t="str">
        <f>IFERROR(VLOOKUP($A45,'All Running Order working doc'!$A$4:$CO$60,CI$100,FALSE),"-")</f>
        <v>-</v>
      </c>
      <c r="CJ45" s="12" t="str">
        <f>IFERROR(VLOOKUP($A45,'All Running Order working doc'!$A$4:$CO$60,CJ$100,FALSE),"-")</f>
        <v>-</v>
      </c>
      <c r="CK45" s="12" t="str">
        <f>IFERROR(VLOOKUP($A45,'All Running Order working doc'!$A$4:$CO$60,CK$100,FALSE),"-")</f>
        <v>-</v>
      </c>
      <c r="CL45" s="12" t="str">
        <f>IFERROR(VLOOKUP($A45,'All Running Order working doc'!$A$4:$CO$60,CL$100,FALSE),"-")</f>
        <v>-</v>
      </c>
      <c r="CM45" s="12" t="str">
        <f>IFERROR(VLOOKUP($A45,'All Running Order working doc'!$A$4:$CO$60,CM$100,FALSE),"-")</f>
        <v>-</v>
      </c>
      <c r="CN45" s="12" t="str">
        <f>IFERROR(VLOOKUP($A45,'All Running Order working doc'!$A$4:$CO$60,CN$100,FALSE),"-")</f>
        <v>-</v>
      </c>
      <c r="CQ45" s="3">
        <v>42</v>
      </c>
    </row>
    <row r="46" spans="1:95" x14ac:dyDescent="0.3">
      <c r="A46" s="3" t="str">
        <f>CONCATENATE(Constants!$B$4,CQ46,)</f>
        <v>Blue IRS43</v>
      </c>
      <c r="B46" s="12" t="str">
        <f>IFERROR(VLOOKUP($A46,'All Running Order working doc'!$A$4:$CO$60,B$100,FALSE),"-")</f>
        <v>-</v>
      </c>
      <c r="C46" s="12" t="str">
        <f>IFERROR(VLOOKUP($A46,'All Running Order working doc'!$A$4:$CO$60,C$100,FALSE),"-")</f>
        <v>-</v>
      </c>
      <c r="D46" s="12" t="str">
        <f>IFERROR(VLOOKUP($A46,'All Running Order working doc'!$A$4:$CO$60,D$100,FALSE),"-")</f>
        <v>-</v>
      </c>
      <c r="E46" s="12" t="str">
        <f>IFERROR(VLOOKUP($A46,'All Running Order working doc'!$A$4:$CO$60,E$100,FALSE),"-")</f>
        <v>-</v>
      </c>
      <c r="F46" s="12" t="str">
        <f>IFERROR(VLOOKUP($A46,'All Running Order working doc'!$A$4:$CO$60,F$100,FALSE),"-")</f>
        <v>-</v>
      </c>
      <c r="G46" s="12" t="str">
        <f>IFERROR(VLOOKUP($A46,'All Running Order working doc'!$A$4:$CO$60,G$100,FALSE),"-")</f>
        <v>-</v>
      </c>
      <c r="H46" s="12" t="str">
        <f>IFERROR(VLOOKUP($A46,'All Running Order working doc'!$A$4:$CO$60,H$100,FALSE),"-")</f>
        <v>-</v>
      </c>
      <c r="I46" s="12" t="str">
        <f>IFERROR(VLOOKUP($A46,'All Running Order working doc'!$A$4:$CO$60,I$100,FALSE),"-")</f>
        <v>-</v>
      </c>
      <c r="J46" s="12" t="str">
        <f>IFERROR(VLOOKUP($A46,'All Running Order working doc'!$A$4:$CO$60,J$100,FALSE),"-")</f>
        <v>-</v>
      </c>
      <c r="K46" s="12" t="str">
        <f>IFERROR(VLOOKUP($A46,'All Running Order working doc'!$A$4:$CO$60,K$100,FALSE),"-")</f>
        <v>-</v>
      </c>
      <c r="L46" s="12" t="str">
        <f>IFERROR(VLOOKUP($A46,'All Running Order working doc'!$A$4:$CO$60,L$100,FALSE),"-")</f>
        <v>-</v>
      </c>
      <c r="M46" s="12" t="str">
        <f>IFERROR(VLOOKUP($A46,'All Running Order working doc'!$A$4:$CO$60,M$100,FALSE),"-")</f>
        <v>-</v>
      </c>
      <c r="N46" s="12" t="str">
        <f>IFERROR(VLOOKUP($A46,'All Running Order working doc'!$A$4:$CO$60,N$100,FALSE),"-")</f>
        <v>-</v>
      </c>
      <c r="O46" s="12" t="str">
        <f>IFERROR(VLOOKUP($A46,'All Running Order working doc'!$A$4:$CO$60,O$100,FALSE),"-")</f>
        <v>-</v>
      </c>
      <c r="P46" s="12" t="str">
        <f>IFERROR(VLOOKUP($A46,'All Running Order working doc'!$A$4:$CO$60,P$100,FALSE),"-")</f>
        <v>-</v>
      </c>
      <c r="Q46" s="12" t="str">
        <f>IFERROR(VLOOKUP($A46,'All Running Order working doc'!$A$4:$CO$60,Q$100,FALSE),"-")</f>
        <v>-</v>
      </c>
      <c r="R46" s="12" t="str">
        <f>IFERROR(VLOOKUP($A46,'All Running Order working doc'!$A$4:$CO$60,R$100,FALSE),"-")</f>
        <v>-</v>
      </c>
      <c r="S46" s="12" t="str">
        <f>IFERROR(VLOOKUP($A46,'All Running Order working doc'!$A$4:$CO$60,S$100,FALSE),"-")</f>
        <v>-</v>
      </c>
      <c r="T46" s="12" t="str">
        <f>IFERROR(VLOOKUP($A46,'All Running Order working doc'!$A$4:$CO$60,T$100,FALSE),"-")</f>
        <v>-</v>
      </c>
      <c r="U46" s="12" t="str">
        <f>IFERROR(VLOOKUP($A46,'All Running Order working doc'!$A$4:$CO$60,U$100,FALSE),"-")</f>
        <v>-</v>
      </c>
      <c r="V46" s="12" t="str">
        <f>IFERROR(VLOOKUP($A46,'All Running Order working doc'!$A$4:$CO$60,V$100,FALSE),"-")</f>
        <v>-</v>
      </c>
      <c r="W46" s="12" t="str">
        <f>IFERROR(VLOOKUP($A46,'All Running Order working doc'!$A$4:$CO$60,W$100,FALSE),"-")</f>
        <v>-</v>
      </c>
      <c r="X46" s="12" t="str">
        <f>IFERROR(VLOOKUP($A46,'All Running Order working doc'!$A$4:$CO$60,X$100,FALSE),"-")</f>
        <v>-</v>
      </c>
      <c r="Y46" s="12" t="str">
        <f>IFERROR(VLOOKUP($A46,'All Running Order working doc'!$A$4:$CO$60,Y$100,FALSE),"-")</f>
        <v>-</v>
      </c>
      <c r="Z46" s="12" t="str">
        <f>IFERROR(VLOOKUP($A46,'All Running Order working doc'!$A$4:$CO$60,Z$100,FALSE),"-")</f>
        <v>-</v>
      </c>
      <c r="AA46" s="12" t="str">
        <f>IFERROR(VLOOKUP($A46,'All Running Order working doc'!$A$4:$CO$60,AA$100,FALSE),"-")</f>
        <v>-</v>
      </c>
      <c r="AB46" s="12" t="str">
        <f>IFERROR(VLOOKUP($A46,'All Running Order working doc'!$A$4:$CO$60,AB$100,FALSE),"-")</f>
        <v>-</v>
      </c>
      <c r="AC46" s="12" t="str">
        <f>IFERROR(VLOOKUP($A46,'All Running Order working doc'!$A$4:$CO$60,AC$100,FALSE),"-")</f>
        <v>-</v>
      </c>
      <c r="AD46" s="12" t="str">
        <f>IFERROR(VLOOKUP($A46,'All Running Order working doc'!$A$4:$CO$60,AD$100,FALSE),"-")</f>
        <v>-</v>
      </c>
      <c r="AE46" s="12" t="str">
        <f>IFERROR(VLOOKUP($A46,'All Running Order working doc'!$A$4:$CO$60,AE$100,FALSE),"-")</f>
        <v>-</v>
      </c>
      <c r="AF46" s="12" t="str">
        <f>IFERROR(VLOOKUP($A46,'All Running Order working doc'!$A$4:$CO$60,AF$100,FALSE),"-")</f>
        <v>-</v>
      </c>
      <c r="AG46" s="12" t="str">
        <f>IFERROR(VLOOKUP($A46,'All Running Order working doc'!$A$4:$CO$60,AG$100,FALSE),"-")</f>
        <v>-</v>
      </c>
      <c r="AH46" s="12" t="str">
        <f>IFERROR(VLOOKUP($A46,'All Running Order working doc'!$A$4:$CO$60,AH$100,FALSE),"-")</f>
        <v>-</v>
      </c>
      <c r="AI46" s="12" t="str">
        <f>IFERROR(VLOOKUP($A46,'All Running Order working doc'!$A$4:$CO$60,AI$100,FALSE),"-")</f>
        <v>-</v>
      </c>
      <c r="AJ46" s="12" t="str">
        <f>IFERROR(VLOOKUP($A46,'All Running Order working doc'!$A$4:$CO$60,AJ$100,FALSE),"-")</f>
        <v>-</v>
      </c>
      <c r="AK46" s="12" t="str">
        <f>IFERROR(VLOOKUP($A46,'All Running Order working doc'!$A$4:$CO$60,AK$100,FALSE),"-")</f>
        <v>-</v>
      </c>
      <c r="AL46" s="12" t="str">
        <f>IFERROR(VLOOKUP($A46,'All Running Order working doc'!$A$4:$CO$60,AL$100,FALSE),"-")</f>
        <v>-</v>
      </c>
      <c r="AM46" s="12" t="str">
        <f>IFERROR(VLOOKUP($A46,'All Running Order working doc'!$A$4:$CO$60,AM$100,FALSE),"-")</f>
        <v>-</v>
      </c>
      <c r="AN46" s="12" t="str">
        <f>IFERROR(VLOOKUP($A46,'All Running Order working doc'!$A$4:$CO$60,AN$100,FALSE),"-")</f>
        <v>-</v>
      </c>
      <c r="AO46" s="12" t="str">
        <f>IFERROR(VLOOKUP($A46,'All Running Order working doc'!$A$4:$CO$60,AO$100,FALSE),"-")</f>
        <v>-</v>
      </c>
      <c r="AP46" s="12" t="str">
        <f>IFERROR(VLOOKUP($A46,'All Running Order working doc'!$A$4:$CO$60,AP$100,FALSE),"-")</f>
        <v>-</v>
      </c>
      <c r="AQ46" s="12" t="str">
        <f>IFERROR(VLOOKUP($A46,'All Running Order working doc'!$A$4:$CO$60,AQ$100,FALSE),"-")</f>
        <v>-</v>
      </c>
      <c r="AR46" s="12" t="str">
        <f>IFERROR(VLOOKUP($A46,'All Running Order working doc'!$A$4:$CO$60,AR$100,FALSE),"-")</f>
        <v>-</v>
      </c>
      <c r="AS46" s="12" t="str">
        <f>IFERROR(VLOOKUP($A46,'All Running Order working doc'!$A$4:$CO$60,AS$100,FALSE),"-")</f>
        <v>-</v>
      </c>
      <c r="AT46" s="12" t="str">
        <f>IFERROR(VLOOKUP($A46,'All Running Order working doc'!$A$4:$CO$60,AT$100,FALSE),"-")</f>
        <v>-</v>
      </c>
      <c r="AU46" s="12" t="str">
        <f>IFERROR(VLOOKUP($A46,'All Running Order working doc'!$A$4:$CO$60,AU$100,FALSE),"-")</f>
        <v>-</v>
      </c>
      <c r="AV46" s="12" t="str">
        <f>IFERROR(VLOOKUP($A46,'All Running Order working doc'!$A$4:$CO$60,AV$100,FALSE),"-")</f>
        <v>-</v>
      </c>
      <c r="AW46" s="12" t="str">
        <f>IFERROR(VLOOKUP($A46,'All Running Order working doc'!$A$4:$CO$60,AW$100,FALSE),"-")</f>
        <v>-</v>
      </c>
      <c r="AX46" s="12" t="str">
        <f>IFERROR(VLOOKUP($A46,'All Running Order working doc'!$A$4:$CO$60,AX$100,FALSE),"-")</f>
        <v>-</v>
      </c>
      <c r="AY46" s="12" t="str">
        <f>IFERROR(VLOOKUP($A46,'All Running Order working doc'!$A$4:$CO$60,AY$100,FALSE),"-")</f>
        <v>-</v>
      </c>
      <c r="AZ46" s="12" t="str">
        <f>IFERROR(VLOOKUP($A46,'All Running Order working doc'!$A$4:$CO$60,AZ$100,FALSE),"-")</f>
        <v>-</v>
      </c>
      <c r="BA46" s="12" t="str">
        <f>IFERROR(VLOOKUP($A46,'All Running Order working doc'!$A$4:$CO$60,BA$100,FALSE),"-")</f>
        <v>-</v>
      </c>
      <c r="BB46" s="12" t="str">
        <f>IFERROR(VLOOKUP($A46,'All Running Order working doc'!$A$4:$CO$60,BB$100,FALSE),"-")</f>
        <v>-</v>
      </c>
      <c r="BC46" s="12" t="str">
        <f>IFERROR(VLOOKUP($A46,'All Running Order working doc'!$A$4:$CO$60,BC$100,FALSE),"-")</f>
        <v>-</v>
      </c>
      <c r="BD46" s="12" t="str">
        <f>IFERROR(VLOOKUP($A46,'All Running Order working doc'!$A$4:$CO$60,BD$100,FALSE),"-")</f>
        <v>-</v>
      </c>
      <c r="BE46" s="12" t="str">
        <f>IFERROR(VLOOKUP($A46,'All Running Order working doc'!$A$4:$CO$60,BE$100,FALSE),"-")</f>
        <v>-</v>
      </c>
      <c r="BF46" s="12" t="str">
        <f>IFERROR(VLOOKUP($A46,'All Running Order working doc'!$A$4:$CO$60,BF$100,FALSE),"-")</f>
        <v>-</v>
      </c>
      <c r="BG46" s="12" t="str">
        <f>IFERROR(VLOOKUP($A46,'All Running Order working doc'!$A$4:$CO$60,BG$100,FALSE),"-")</f>
        <v>-</v>
      </c>
      <c r="BH46" s="12" t="str">
        <f>IFERROR(VLOOKUP($A46,'All Running Order working doc'!$A$4:$CO$60,BH$100,FALSE),"-")</f>
        <v>-</v>
      </c>
      <c r="BI46" s="12" t="str">
        <f>IFERROR(VLOOKUP($A46,'All Running Order working doc'!$A$4:$CO$60,BI$100,FALSE),"-")</f>
        <v>-</v>
      </c>
      <c r="BJ46" s="12" t="str">
        <f>IFERROR(VLOOKUP($A46,'All Running Order working doc'!$A$4:$CO$60,BJ$100,FALSE),"-")</f>
        <v>-</v>
      </c>
      <c r="BK46" s="12" t="str">
        <f>IFERROR(VLOOKUP($A46,'All Running Order working doc'!$A$4:$CO$60,BK$100,FALSE),"-")</f>
        <v>-</v>
      </c>
      <c r="BL46" s="12" t="str">
        <f>IFERROR(VLOOKUP($A46,'All Running Order working doc'!$A$4:$CO$60,BL$100,FALSE),"-")</f>
        <v>-</v>
      </c>
      <c r="BM46" s="12" t="str">
        <f>IFERROR(VLOOKUP($A46,'All Running Order working doc'!$A$4:$CO$60,BM$100,FALSE),"-")</f>
        <v>-</v>
      </c>
      <c r="BN46" s="12" t="str">
        <f>IFERROR(VLOOKUP($A46,'All Running Order working doc'!$A$4:$CO$60,BN$100,FALSE),"-")</f>
        <v>-</v>
      </c>
      <c r="BO46" s="12" t="str">
        <f>IFERROR(VLOOKUP($A46,'All Running Order working doc'!$A$4:$CO$60,BO$100,FALSE),"-")</f>
        <v>-</v>
      </c>
      <c r="BP46" s="12" t="str">
        <f>IFERROR(VLOOKUP($A46,'All Running Order working doc'!$A$4:$CO$60,BP$100,FALSE),"-")</f>
        <v>-</v>
      </c>
      <c r="BQ46" s="12" t="str">
        <f>IFERROR(VLOOKUP($A46,'All Running Order working doc'!$A$4:$CO$60,BQ$100,FALSE),"-")</f>
        <v>-</v>
      </c>
      <c r="BR46" s="12" t="str">
        <f>IFERROR(VLOOKUP($A46,'All Running Order working doc'!$A$4:$CO$60,BR$100,FALSE),"-")</f>
        <v>-</v>
      </c>
      <c r="BS46" s="12" t="str">
        <f>IFERROR(VLOOKUP($A46,'All Running Order working doc'!$A$4:$CO$60,BS$100,FALSE),"-")</f>
        <v>-</v>
      </c>
      <c r="BT46" s="12" t="str">
        <f>IFERROR(VLOOKUP($A46,'All Running Order working doc'!$A$4:$CO$60,BT$100,FALSE),"-")</f>
        <v>-</v>
      </c>
      <c r="BU46" s="12" t="str">
        <f>IFERROR(VLOOKUP($A46,'All Running Order working doc'!$A$4:$CO$60,BU$100,FALSE),"-")</f>
        <v>-</v>
      </c>
      <c r="BV46" s="12" t="str">
        <f>IFERROR(VLOOKUP($A46,'All Running Order working doc'!$A$4:$CO$60,BV$100,FALSE),"-")</f>
        <v>-</v>
      </c>
      <c r="BW46" s="12" t="str">
        <f>IFERROR(VLOOKUP($A46,'All Running Order working doc'!$A$4:$CO$60,BW$100,FALSE),"-")</f>
        <v>-</v>
      </c>
      <c r="BX46" s="12" t="str">
        <f>IFERROR(VLOOKUP($A46,'All Running Order working doc'!$A$4:$CO$60,BX$100,FALSE),"-")</f>
        <v>-</v>
      </c>
      <c r="BY46" s="12" t="str">
        <f>IFERROR(VLOOKUP($A46,'All Running Order working doc'!$A$4:$CO$60,BY$100,FALSE),"-")</f>
        <v>-</v>
      </c>
      <c r="BZ46" s="12" t="str">
        <f>IFERROR(VLOOKUP($A46,'All Running Order working doc'!$A$4:$CO$60,BZ$100,FALSE),"-")</f>
        <v>-</v>
      </c>
      <c r="CA46" s="12" t="str">
        <f>IFERROR(VLOOKUP($A46,'All Running Order working doc'!$A$4:$CO$60,CA$100,FALSE),"-")</f>
        <v>-</v>
      </c>
      <c r="CB46" s="12" t="str">
        <f>IFERROR(VLOOKUP($A46,'All Running Order working doc'!$A$4:$CO$60,CB$100,FALSE),"-")</f>
        <v>-</v>
      </c>
      <c r="CC46" s="12" t="str">
        <f>IFERROR(VLOOKUP($A46,'All Running Order working doc'!$A$4:$CO$60,CC$100,FALSE),"-")</f>
        <v>-</v>
      </c>
      <c r="CD46" s="12" t="str">
        <f>IFERROR(VLOOKUP($A46,'All Running Order working doc'!$A$4:$CO$60,CD$100,FALSE),"-")</f>
        <v>-</v>
      </c>
      <c r="CE46" s="12" t="str">
        <f>IFERROR(VLOOKUP($A46,'All Running Order working doc'!$A$4:$CO$60,CE$100,FALSE),"-")</f>
        <v>-</v>
      </c>
      <c r="CF46" s="12" t="str">
        <f>IFERROR(VLOOKUP($A46,'All Running Order working doc'!$A$4:$CO$60,CF$100,FALSE),"-")</f>
        <v>-</v>
      </c>
      <c r="CG46" s="12" t="str">
        <f>IFERROR(VLOOKUP($A46,'All Running Order working doc'!$A$4:$CO$60,CG$100,FALSE),"-")</f>
        <v>-</v>
      </c>
      <c r="CH46" s="12" t="str">
        <f>IFERROR(VLOOKUP($A46,'All Running Order working doc'!$A$4:$CO$60,CH$100,FALSE),"-")</f>
        <v>-</v>
      </c>
      <c r="CI46" s="12" t="str">
        <f>IFERROR(VLOOKUP($A46,'All Running Order working doc'!$A$4:$CO$60,CI$100,FALSE),"-")</f>
        <v>-</v>
      </c>
      <c r="CJ46" s="12" t="str">
        <f>IFERROR(VLOOKUP($A46,'All Running Order working doc'!$A$4:$CO$60,CJ$100,FALSE),"-")</f>
        <v>-</v>
      </c>
      <c r="CK46" s="12" t="str">
        <f>IFERROR(VLOOKUP($A46,'All Running Order working doc'!$A$4:$CO$60,CK$100,FALSE),"-")</f>
        <v>-</v>
      </c>
      <c r="CL46" s="12" t="str">
        <f>IFERROR(VLOOKUP($A46,'All Running Order working doc'!$A$4:$CO$60,CL$100,FALSE),"-")</f>
        <v>-</v>
      </c>
      <c r="CM46" s="12" t="str">
        <f>IFERROR(VLOOKUP($A46,'All Running Order working doc'!$A$4:$CO$60,CM$100,FALSE),"-")</f>
        <v>-</v>
      </c>
      <c r="CN46" s="12" t="str">
        <f>IFERROR(VLOOKUP($A46,'All Running Order working doc'!$A$4:$CO$60,CN$100,FALSE),"-")</f>
        <v>-</v>
      </c>
      <c r="CQ46" s="3">
        <v>43</v>
      </c>
    </row>
    <row r="47" spans="1:95" x14ac:dyDescent="0.3">
      <c r="A47" s="3" t="str">
        <f>CONCATENATE(Constants!$B$4,CQ47,)</f>
        <v>Blue IRS44</v>
      </c>
      <c r="B47" s="12" t="str">
        <f>IFERROR(VLOOKUP($A47,'All Running Order working doc'!$A$4:$CO$60,B$100,FALSE),"-")</f>
        <v>-</v>
      </c>
      <c r="C47" s="12" t="str">
        <f>IFERROR(VLOOKUP($A47,'All Running Order working doc'!$A$4:$CO$60,C$100,FALSE),"-")</f>
        <v>-</v>
      </c>
      <c r="D47" s="12" t="str">
        <f>IFERROR(VLOOKUP($A47,'All Running Order working doc'!$A$4:$CO$60,D$100,FALSE),"-")</f>
        <v>-</v>
      </c>
      <c r="E47" s="12" t="str">
        <f>IFERROR(VLOOKUP($A47,'All Running Order working doc'!$A$4:$CO$60,E$100,FALSE),"-")</f>
        <v>-</v>
      </c>
      <c r="F47" s="12" t="str">
        <f>IFERROR(VLOOKUP($A47,'All Running Order working doc'!$A$4:$CO$60,F$100,FALSE),"-")</f>
        <v>-</v>
      </c>
      <c r="G47" s="12" t="str">
        <f>IFERROR(VLOOKUP($A47,'All Running Order working doc'!$A$4:$CO$60,G$100,FALSE),"-")</f>
        <v>-</v>
      </c>
      <c r="H47" s="12" t="str">
        <f>IFERROR(VLOOKUP($A47,'All Running Order working doc'!$A$4:$CO$60,H$100,FALSE),"-")</f>
        <v>-</v>
      </c>
      <c r="I47" s="12" t="str">
        <f>IFERROR(VLOOKUP($A47,'All Running Order working doc'!$A$4:$CO$60,I$100,FALSE),"-")</f>
        <v>-</v>
      </c>
      <c r="J47" s="12" t="str">
        <f>IFERROR(VLOOKUP($A47,'All Running Order working doc'!$A$4:$CO$60,J$100,FALSE),"-")</f>
        <v>-</v>
      </c>
      <c r="K47" s="12" t="str">
        <f>IFERROR(VLOOKUP($A47,'All Running Order working doc'!$A$4:$CO$60,K$100,FALSE),"-")</f>
        <v>-</v>
      </c>
      <c r="L47" s="12" t="str">
        <f>IFERROR(VLOOKUP($A47,'All Running Order working doc'!$A$4:$CO$60,L$100,FALSE),"-")</f>
        <v>-</v>
      </c>
      <c r="M47" s="12" t="str">
        <f>IFERROR(VLOOKUP($A47,'All Running Order working doc'!$A$4:$CO$60,M$100,FALSE),"-")</f>
        <v>-</v>
      </c>
      <c r="N47" s="12" t="str">
        <f>IFERROR(VLOOKUP($A47,'All Running Order working doc'!$A$4:$CO$60,N$100,FALSE),"-")</f>
        <v>-</v>
      </c>
      <c r="O47" s="12" t="str">
        <f>IFERROR(VLOOKUP($A47,'All Running Order working doc'!$A$4:$CO$60,O$100,FALSE),"-")</f>
        <v>-</v>
      </c>
      <c r="P47" s="12" t="str">
        <f>IFERROR(VLOOKUP($A47,'All Running Order working doc'!$A$4:$CO$60,P$100,FALSE),"-")</f>
        <v>-</v>
      </c>
      <c r="Q47" s="12" t="str">
        <f>IFERROR(VLOOKUP($A47,'All Running Order working doc'!$A$4:$CO$60,Q$100,FALSE),"-")</f>
        <v>-</v>
      </c>
      <c r="R47" s="12" t="str">
        <f>IFERROR(VLOOKUP($A47,'All Running Order working doc'!$A$4:$CO$60,R$100,FALSE),"-")</f>
        <v>-</v>
      </c>
      <c r="S47" s="12" t="str">
        <f>IFERROR(VLOOKUP($A47,'All Running Order working doc'!$A$4:$CO$60,S$100,FALSE),"-")</f>
        <v>-</v>
      </c>
      <c r="T47" s="12" t="str">
        <f>IFERROR(VLOOKUP($A47,'All Running Order working doc'!$A$4:$CO$60,T$100,FALSE),"-")</f>
        <v>-</v>
      </c>
      <c r="U47" s="12" t="str">
        <f>IFERROR(VLOOKUP($A47,'All Running Order working doc'!$A$4:$CO$60,U$100,FALSE),"-")</f>
        <v>-</v>
      </c>
      <c r="V47" s="12" t="str">
        <f>IFERROR(VLOOKUP($A47,'All Running Order working doc'!$A$4:$CO$60,V$100,FALSE),"-")</f>
        <v>-</v>
      </c>
      <c r="W47" s="12" t="str">
        <f>IFERROR(VLOOKUP($A47,'All Running Order working doc'!$A$4:$CO$60,W$100,FALSE),"-")</f>
        <v>-</v>
      </c>
      <c r="X47" s="12" t="str">
        <f>IFERROR(VLOOKUP($A47,'All Running Order working doc'!$A$4:$CO$60,X$100,FALSE),"-")</f>
        <v>-</v>
      </c>
      <c r="Y47" s="12" t="str">
        <f>IFERROR(VLOOKUP($A47,'All Running Order working doc'!$A$4:$CO$60,Y$100,FALSE),"-")</f>
        <v>-</v>
      </c>
      <c r="Z47" s="12" t="str">
        <f>IFERROR(VLOOKUP($A47,'All Running Order working doc'!$A$4:$CO$60,Z$100,FALSE),"-")</f>
        <v>-</v>
      </c>
      <c r="AA47" s="12" t="str">
        <f>IFERROR(VLOOKUP($A47,'All Running Order working doc'!$A$4:$CO$60,AA$100,FALSE),"-")</f>
        <v>-</v>
      </c>
      <c r="AB47" s="12" t="str">
        <f>IFERROR(VLOOKUP($A47,'All Running Order working doc'!$A$4:$CO$60,AB$100,FALSE),"-")</f>
        <v>-</v>
      </c>
      <c r="AC47" s="12" t="str">
        <f>IFERROR(VLOOKUP($A47,'All Running Order working doc'!$A$4:$CO$60,AC$100,FALSE),"-")</f>
        <v>-</v>
      </c>
      <c r="AD47" s="12" t="str">
        <f>IFERROR(VLOOKUP($A47,'All Running Order working doc'!$A$4:$CO$60,AD$100,FALSE),"-")</f>
        <v>-</v>
      </c>
      <c r="AE47" s="12" t="str">
        <f>IFERROR(VLOOKUP($A47,'All Running Order working doc'!$A$4:$CO$60,AE$100,FALSE),"-")</f>
        <v>-</v>
      </c>
      <c r="AF47" s="12" t="str">
        <f>IFERROR(VLOOKUP($A47,'All Running Order working doc'!$A$4:$CO$60,AF$100,FALSE),"-")</f>
        <v>-</v>
      </c>
      <c r="AG47" s="12" t="str">
        <f>IFERROR(VLOOKUP($A47,'All Running Order working doc'!$A$4:$CO$60,AG$100,FALSE),"-")</f>
        <v>-</v>
      </c>
      <c r="AH47" s="12" t="str">
        <f>IFERROR(VLOOKUP($A47,'All Running Order working doc'!$A$4:$CO$60,AH$100,FALSE),"-")</f>
        <v>-</v>
      </c>
      <c r="AI47" s="12" t="str">
        <f>IFERROR(VLOOKUP($A47,'All Running Order working doc'!$A$4:$CO$60,AI$100,FALSE),"-")</f>
        <v>-</v>
      </c>
      <c r="AJ47" s="12" t="str">
        <f>IFERROR(VLOOKUP($A47,'All Running Order working doc'!$A$4:$CO$60,AJ$100,FALSE),"-")</f>
        <v>-</v>
      </c>
      <c r="AK47" s="12" t="str">
        <f>IFERROR(VLOOKUP($A47,'All Running Order working doc'!$A$4:$CO$60,AK$100,FALSE),"-")</f>
        <v>-</v>
      </c>
      <c r="AL47" s="12" t="str">
        <f>IFERROR(VLOOKUP($A47,'All Running Order working doc'!$A$4:$CO$60,AL$100,FALSE),"-")</f>
        <v>-</v>
      </c>
      <c r="AM47" s="12" t="str">
        <f>IFERROR(VLOOKUP($A47,'All Running Order working doc'!$A$4:$CO$60,AM$100,FALSE),"-")</f>
        <v>-</v>
      </c>
      <c r="AN47" s="12" t="str">
        <f>IFERROR(VLOOKUP($A47,'All Running Order working doc'!$A$4:$CO$60,AN$100,FALSE),"-")</f>
        <v>-</v>
      </c>
      <c r="AO47" s="12" t="str">
        <f>IFERROR(VLOOKUP($A47,'All Running Order working doc'!$A$4:$CO$60,AO$100,FALSE),"-")</f>
        <v>-</v>
      </c>
      <c r="AP47" s="12" t="str">
        <f>IFERROR(VLOOKUP($A47,'All Running Order working doc'!$A$4:$CO$60,AP$100,FALSE),"-")</f>
        <v>-</v>
      </c>
      <c r="AQ47" s="12" t="str">
        <f>IFERROR(VLOOKUP($A47,'All Running Order working doc'!$A$4:$CO$60,AQ$100,FALSE),"-")</f>
        <v>-</v>
      </c>
      <c r="AR47" s="12" t="str">
        <f>IFERROR(VLOOKUP($A47,'All Running Order working doc'!$A$4:$CO$60,AR$100,FALSE),"-")</f>
        <v>-</v>
      </c>
      <c r="AS47" s="12" t="str">
        <f>IFERROR(VLOOKUP($A47,'All Running Order working doc'!$A$4:$CO$60,AS$100,FALSE),"-")</f>
        <v>-</v>
      </c>
      <c r="AT47" s="12" t="str">
        <f>IFERROR(VLOOKUP($A47,'All Running Order working doc'!$A$4:$CO$60,AT$100,FALSE),"-")</f>
        <v>-</v>
      </c>
      <c r="AU47" s="12" t="str">
        <f>IFERROR(VLOOKUP($A47,'All Running Order working doc'!$A$4:$CO$60,AU$100,FALSE),"-")</f>
        <v>-</v>
      </c>
      <c r="AV47" s="12" t="str">
        <f>IFERROR(VLOOKUP($A47,'All Running Order working doc'!$A$4:$CO$60,AV$100,FALSE),"-")</f>
        <v>-</v>
      </c>
      <c r="AW47" s="12" t="str">
        <f>IFERROR(VLOOKUP($A47,'All Running Order working doc'!$A$4:$CO$60,AW$100,FALSE),"-")</f>
        <v>-</v>
      </c>
      <c r="AX47" s="12" t="str">
        <f>IFERROR(VLOOKUP($A47,'All Running Order working doc'!$A$4:$CO$60,AX$100,FALSE),"-")</f>
        <v>-</v>
      </c>
      <c r="AY47" s="12" t="str">
        <f>IFERROR(VLOOKUP($A47,'All Running Order working doc'!$A$4:$CO$60,AY$100,FALSE),"-")</f>
        <v>-</v>
      </c>
      <c r="AZ47" s="12" t="str">
        <f>IFERROR(VLOOKUP($A47,'All Running Order working doc'!$A$4:$CO$60,AZ$100,FALSE),"-")</f>
        <v>-</v>
      </c>
      <c r="BA47" s="12" t="str">
        <f>IFERROR(VLOOKUP($A47,'All Running Order working doc'!$A$4:$CO$60,BA$100,FALSE),"-")</f>
        <v>-</v>
      </c>
      <c r="BB47" s="12" t="str">
        <f>IFERROR(VLOOKUP($A47,'All Running Order working doc'!$A$4:$CO$60,BB$100,FALSE),"-")</f>
        <v>-</v>
      </c>
      <c r="BC47" s="12" t="str">
        <f>IFERROR(VLOOKUP($A47,'All Running Order working doc'!$A$4:$CO$60,BC$100,FALSE),"-")</f>
        <v>-</v>
      </c>
      <c r="BD47" s="12" t="str">
        <f>IFERROR(VLOOKUP($A47,'All Running Order working doc'!$A$4:$CO$60,BD$100,FALSE),"-")</f>
        <v>-</v>
      </c>
      <c r="BE47" s="12" t="str">
        <f>IFERROR(VLOOKUP($A47,'All Running Order working doc'!$A$4:$CO$60,BE$100,FALSE),"-")</f>
        <v>-</v>
      </c>
      <c r="BF47" s="12" t="str">
        <f>IFERROR(VLOOKUP($A47,'All Running Order working doc'!$A$4:$CO$60,BF$100,FALSE),"-")</f>
        <v>-</v>
      </c>
      <c r="BG47" s="12" t="str">
        <f>IFERROR(VLOOKUP($A47,'All Running Order working doc'!$A$4:$CO$60,BG$100,FALSE),"-")</f>
        <v>-</v>
      </c>
      <c r="BH47" s="12" t="str">
        <f>IFERROR(VLOOKUP($A47,'All Running Order working doc'!$A$4:$CO$60,BH$100,FALSE),"-")</f>
        <v>-</v>
      </c>
      <c r="BI47" s="12" t="str">
        <f>IFERROR(VLOOKUP($A47,'All Running Order working doc'!$A$4:$CO$60,BI$100,FALSE),"-")</f>
        <v>-</v>
      </c>
      <c r="BJ47" s="12" t="str">
        <f>IFERROR(VLOOKUP($A47,'All Running Order working doc'!$A$4:$CO$60,BJ$100,FALSE),"-")</f>
        <v>-</v>
      </c>
      <c r="BK47" s="12" t="str">
        <f>IFERROR(VLOOKUP($A47,'All Running Order working doc'!$A$4:$CO$60,BK$100,FALSE),"-")</f>
        <v>-</v>
      </c>
      <c r="BL47" s="12" t="str">
        <f>IFERROR(VLOOKUP($A47,'All Running Order working doc'!$A$4:$CO$60,BL$100,FALSE),"-")</f>
        <v>-</v>
      </c>
      <c r="BM47" s="12" t="str">
        <f>IFERROR(VLOOKUP($A47,'All Running Order working doc'!$A$4:$CO$60,BM$100,FALSE),"-")</f>
        <v>-</v>
      </c>
      <c r="BN47" s="12" t="str">
        <f>IFERROR(VLOOKUP($A47,'All Running Order working doc'!$A$4:$CO$60,BN$100,FALSE),"-")</f>
        <v>-</v>
      </c>
      <c r="BO47" s="12" t="str">
        <f>IFERROR(VLOOKUP($A47,'All Running Order working doc'!$A$4:$CO$60,BO$100,FALSE),"-")</f>
        <v>-</v>
      </c>
      <c r="BP47" s="12" t="str">
        <f>IFERROR(VLOOKUP($A47,'All Running Order working doc'!$A$4:$CO$60,BP$100,FALSE),"-")</f>
        <v>-</v>
      </c>
      <c r="BQ47" s="12" t="str">
        <f>IFERROR(VLOOKUP($A47,'All Running Order working doc'!$A$4:$CO$60,BQ$100,FALSE),"-")</f>
        <v>-</v>
      </c>
      <c r="BR47" s="12" t="str">
        <f>IFERROR(VLOOKUP($A47,'All Running Order working doc'!$A$4:$CO$60,BR$100,FALSE),"-")</f>
        <v>-</v>
      </c>
      <c r="BS47" s="12" t="str">
        <f>IFERROR(VLOOKUP($A47,'All Running Order working doc'!$A$4:$CO$60,BS$100,FALSE),"-")</f>
        <v>-</v>
      </c>
      <c r="BT47" s="12" t="str">
        <f>IFERROR(VLOOKUP($A47,'All Running Order working doc'!$A$4:$CO$60,BT$100,FALSE),"-")</f>
        <v>-</v>
      </c>
      <c r="BU47" s="12" t="str">
        <f>IFERROR(VLOOKUP($A47,'All Running Order working doc'!$A$4:$CO$60,BU$100,FALSE),"-")</f>
        <v>-</v>
      </c>
      <c r="BV47" s="12" t="str">
        <f>IFERROR(VLOOKUP($A47,'All Running Order working doc'!$A$4:$CO$60,BV$100,FALSE),"-")</f>
        <v>-</v>
      </c>
      <c r="BW47" s="12" t="str">
        <f>IFERROR(VLOOKUP($A47,'All Running Order working doc'!$A$4:$CO$60,BW$100,FALSE),"-")</f>
        <v>-</v>
      </c>
      <c r="BX47" s="12" t="str">
        <f>IFERROR(VLOOKUP($A47,'All Running Order working doc'!$A$4:$CO$60,BX$100,FALSE),"-")</f>
        <v>-</v>
      </c>
      <c r="BY47" s="12" t="str">
        <f>IFERROR(VLOOKUP($A47,'All Running Order working doc'!$A$4:$CO$60,BY$100,FALSE),"-")</f>
        <v>-</v>
      </c>
      <c r="BZ47" s="12" t="str">
        <f>IFERROR(VLOOKUP($A47,'All Running Order working doc'!$A$4:$CO$60,BZ$100,FALSE),"-")</f>
        <v>-</v>
      </c>
      <c r="CA47" s="12" t="str">
        <f>IFERROR(VLOOKUP($A47,'All Running Order working doc'!$A$4:$CO$60,CA$100,FALSE),"-")</f>
        <v>-</v>
      </c>
      <c r="CB47" s="12" t="str">
        <f>IFERROR(VLOOKUP($A47,'All Running Order working doc'!$A$4:$CO$60,CB$100,FALSE),"-")</f>
        <v>-</v>
      </c>
      <c r="CC47" s="12" t="str">
        <f>IFERROR(VLOOKUP($A47,'All Running Order working doc'!$A$4:$CO$60,CC$100,FALSE),"-")</f>
        <v>-</v>
      </c>
      <c r="CD47" s="12" t="str">
        <f>IFERROR(VLOOKUP($A47,'All Running Order working doc'!$A$4:$CO$60,CD$100,FALSE),"-")</f>
        <v>-</v>
      </c>
      <c r="CE47" s="12" t="str">
        <f>IFERROR(VLOOKUP($A47,'All Running Order working doc'!$A$4:$CO$60,CE$100,FALSE),"-")</f>
        <v>-</v>
      </c>
      <c r="CF47" s="12" t="str">
        <f>IFERROR(VLOOKUP($A47,'All Running Order working doc'!$A$4:$CO$60,CF$100,FALSE),"-")</f>
        <v>-</v>
      </c>
      <c r="CG47" s="12" t="str">
        <f>IFERROR(VLOOKUP($A47,'All Running Order working doc'!$A$4:$CO$60,CG$100,FALSE),"-")</f>
        <v>-</v>
      </c>
      <c r="CH47" s="12" t="str">
        <f>IFERROR(VLOOKUP($A47,'All Running Order working doc'!$A$4:$CO$60,CH$100,FALSE),"-")</f>
        <v>-</v>
      </c>
      <c r="CI47" s="12" t="str">
        <f>IFERROR(VLOOKUP($A47,'All Running Order working doc'!$A$4:$CO$60,CI$100,FALSE),"-")</f>
        <v>-</v>
      </c>
      <c r="CJ47" s="12" t="str">
        <f>IFERROR(VLOOKUP($A47,'All Running Order working doc'!$A$4:$CO$60,CJ$100,FALSE),"-")</f>
        <v>-</v>
      </c>
      <c r="CK47" s="12" t="str">
        <f>IFERROR(VLOOKUP($A47,'All Running Order working doc'!$A$4:$CO$60,CK$100,FALSE),"-")</f>
        <v>-</v>
      </c>
      <c r="CL47" s="12" t="str">
        <f>IFERROR(VLOOKUP($A47,'All Running Order working doc'!$A$4:$CO$60,CL$100,FALSE),"-")</f>
        <v>-</v>
      </c>
      <c r="CM47" s="12" t="str">
        <f>IFERROR(VLOOKUP($A47,'All Running Order working doc'!$A$4:$CO$60,CM$100,FALSE),"-")</f>
        <v>-</v>
      </c>
      <c r="CN47" s="12" t="str">
        <f>IFERROR(VLOOKUP($A47,'All Running Order working doc'!$A$4:$CO$60,CN$100,FALSE),"-")</f>
        <v>-</v>
      </c>
      <c r="CQ47" s="3">
        <v>44</v>
      </c>
    </row>
    <row r="48" spans="1:95" x14ac:dyDescent="0.3">
      <c r="A48" s="3" t="str">
        <f>CONCATENATE(Constants!$B$4,CQ48,)</f>
        <v>Blue IRS45</v>
      </c>
      <c r="B48" s="12" t="str">
        <f>IFERROR(VLOOKUP($A48,'All Running Order working doc'!$A$4:$CO$60,B$100,FALSE),"-")</f>
        <v>-</v>
      </c>
      <c r="C48" s="12" t="str">
        <f>IFERROR(VLOOKUP($A48,'All Running Order working doc'!$A$4:$CO$60,C$100,FALSE),"-")</f>
        <v>-</v>
      </c>
      <c r="D48" s="12" t="str">
        <f>IFERROR(VLOOKUP($A48,'All Running Order working doc'!$A$4:$CO$60,D$100,FALSE),"-")</f>
        <v>-</v>
      </c>
      <c r="E48" s="12" t="str">
        <f>IFERROR(VLOOKUP($A48,'All Running Order working doc'!$A$4:$CO$60,E$100,FALSE),"-")</f>
        <v>-</v>
      </c>
      <c r="F48" s="12" t="str">
        <f>IFERROR(VLOOKUP($A48,'All Running Order working doc'!$A$4:$CO$60,F$100,FALSE),"-")</f>
        <v>-</v>
      </c>
      <c r="G48" s="12" t="str">
        <f>IFERROR(VLOOKUP($A48,'All Running Order working doc'!$A$4:$CO$60,G$100,FALSE),"-")</f>
        <v>-</v>
      </c>
      <c r="H48" s="12" t="str">
        <f>IFERROR(VLOOKUP($A48,'All Running Order working doc'!$A$4:$CO$60,H$100,FALSE),"-")</f>
        <v>-</v>
      </c>
      <c r="I48" s="12" t="str">
        <f>IFERROR(VLOOKUP($A48,'All Running Order working doc'!$A$4:$CO$60,I$100,FALSE),"-")</f>
        <v>-</v>
      </c>
      <c r="J48" s="12" t="str">
        <f>IFERROR(VLOOKUP($A48,'All Running Order working doc'!$A$4:$CO$60,J$100,FALSE),"-")</f>
        <v>-</v>
      </c>
      <c r="K48" s="12" t="str">
        <f>IFERROR(VLOOKUP($A48,'All Running Order working doc'!$A$4:$CO$60,K$100,FALSE),"-")</f>
        <v>-</v>
      </c>
      <c r="L48" s="12" t="str">
        <f>IFERROR(VLOOKUP($A48,'All Running Order working doc'!$A$4:$CO$60,L$100,FALSE),"-")</f>
        <v>-</v>
      </c>
      <c r="M48" s="12" t="str">
        <f>IFERROR(VLOOKUP($A48,'All Running Order working doc'!$A$4:$CO$60,M$100,FALSE),"-")</f>
        <v>-</v>
      </c>
      <c r="N48" s="12" t="str">
        <f>IFERROR(VLOOKUP($A48,'All Running Order working doc'!$A$4:$CO$60,N$100,FALSE),"-")</f>
        <v>-</v>
      </c>
      <c r="O48" s="12" t="str">
        <f>IFERROR(VLOOKUP($A48,'All Running Order working doc'!$A$4:$CO$60,O$100,FALSE),"-")</f>
        <v>-</v>
      </c>
      <c r="P48" s="12" t="str">
        <f>IFERROR(VLOOKUP($A48,'All Running Order working doc'!$A$4:$CO$60,P$100,FALSE),"-")</f>
        <v>-</v>
      </c>
      <c r="Q48" s="12" t="str">
        <f>IFERROR(VLOOKUP($A48,'All Running Order working doc'!$A$4:$CO$60,Q$100,FALSE),"-")</f>
        <v>-</v>
      </c>
      <c r="R48" s="12" t="str">
        <f>IFERROR(VLOOKUP($A48,'All Running Order working doc'!$A$4:$CO$60,R$100,FALSE),"-")</f>
        <v>-</v>
      </c>
      <c r="S48" s="12" t="str">
        <f>IFERROR(VLOOKUP($A48,'All Running Order working doc'!$A$4:$CO$60,S$100,FALSE),"-")</f>
        <v>-</v>
      </c>
      <c r="T48" s="12" t="str">
        <f>IFERROR(VLOOKUP($A48,'All Running Order working doc'!$A$4:$CO$60,T$100,FALSE),"-")</f>
        <v>-</v>
      </c>
      <c r="U48" s="12" t="str">
        <f>IFERROR(VLOOKUP($A48,'All Running Order working doc'!$A$4:$CO$60,U$100,FALSE),"-")</f>
        <v>-</v>
      </c>
      <c r="V48" s="12" t="str">
        <f>IFERROR(VLOOKUP($A48,'All Running Order working doc'!$A$4:$CO$60,V$100,FALSE),"-")</f>
        <v>-</v>
      </c>
      <c r="W48" s="12" t="str">
        <f>IFERROR(VLOOKUP($A48,'All Running Order working doc'!$A$4:$CO$60,W$100,FALSE),"-")</f>
        <v>-</v>
      </c>
      <c r="X48" s="12" t="str">
        <f>IFERROR(VLOOKUP($A48,'All Running Order working doc'!$A$4:$CO$60,X$100,FALSE),"-")</f>
        <v>-</v>
      </c>
      <c r="Y48" s="12" t="str">
        <f>IFERROR(VLOOKUP($A48,'All Running Order working doc'!$A$4:$CO$60,Y$100,FALSE),"-")</f>
        <v>-</v>
      </c>
      <c r="Z48" s="12" t="str">
        <f>IFERROR(VLOOKUP($A48,'All Running Order working doc'!$A$4:$CO$60,Z$100,FALSE),"-")</f>
        <v>-</v>
      </c>
      <c r="AA48" s="12" t="str">
        <f>IFERROR(VLOOKUP($A48,'All Running Order working doc'!$A$4:$CO$60,AA$100,FALSE),"-")</f>
        <v>-</v>
      </c>
      <c r="AB48" s="12" t="str">
        <f>IFERROR(VLOOKUP($A48,'All Running Order working doc'!$A$4:$CO$60,AB$100,FALSE),"-")</f>
        <v>-</v>
      </c>
      <c r="AC48" s="12" t="str">
        <f>IFERROR(VLOOKUP($A48,'All Running Order working doc'!$A$4:$CO$60,AC$100,FALSE),"-")</f>
        <v>-</v>
      </c>
      <c r="AD48" s="12" t="str">
        <f>IFERROR(VLOOKUP($A48,'All Running Order working doc'!$A$4:$CO$60,AD$100,FALSE),"-")</f>
        <v>-</v>
      </c>
      <c r="AE48" s="12" t="str">
        <f>IFERROR(VLOOKUP($A48,'All Running Order working doc'!$A$4:$CO$60,AE$100,FALSE),"-")</f>
        <v>-</v>
      </c>
      <c r="AF48" s="12" t="str">
        <f>IFERROR(VLOOKUP($A48,'All Running Order working doc'!$A$4:$CO$60,AF$100,FALSE),"-")</f>
        <v>-</v>
      </c>
      <c r="AG48" s="12" t="str">
        <f>IFERROR(VLOOKUP($A48,'All Running Order working doc'!$A$4:$CO$60,AG$100,FALSE),"-")</f>
        <v>-</v>
      </c>
      <c r="AH48" s="12" t="str">
        <f>IFERROR(VLOOKUP($A48,'All Running Order working doc'!$A$4:$CO$60,AH$100,FALSE),"-")</f>
        <v>-</v>
      </c>
      <c r="AI48" s="12" t="str">
        <f>IFERROR(VLOOKUP($A48,'All Running Order working doc'!$A$4:$CO$60,AI$100,FALSE),"-")</f>
        <v>-</v>
      </c>
      <c r="AJ48" s="12" t="str">
        <f>IFERROR(VLOOKUP($A48,'All Running Order working doc'!$A$4:$CO$60,AJ$100,FALSE),"-")</f>
        <v>-</v>
      </c>
      <c r="AK48" s="12" t="str">
        <f>IFERROR(VLOOKUP($A48,'All Running Order working doc'!$A$4:$CO$60,AK$100,FALSE),"-")</f>
        <v>-</v>
      </c>
      <c r="AL48" s="12" t="str">
        <f>IFERROR(VLOOKUP($A48,'All Running Order working doc'!$A$4:$CO$60,AL$100,FALSE),"-")</f>
        <v>-</v>
      </c>
      <c r="AM48" s="12" t="str">
        <f>IFERROR(VLOOKUP($A48,'All Running Order working doc'!$A$4:$CO$60,AM$100,FALSE),"-")</f>
        <v>-</v>
      </c>
      <c r="AN48" s="12" t="str">
        <f>IFERROR(VLOOKUP($A48,'All Running Order working doc'!$A$4:$CO$60,AN$100,FALSE),"-")</f>
        <v>-</v>
      </c>
      <c r="AO48" s="12" t="str">
        <f>IFERROR(VLOOKUP($A48,'All Running Order working doc'!$A$4:$CO$60,AO$100,FALSE),"-")</f>
        <v>-</v>
      </c>
      <c r="AP48" s="12" t="str">
        <f>IFERROR(VLOOKUP($A48,'All Running Order working doc'!$A$4:$CO$60,AP$100,FALSE),"-")</f>
        <v>-</v>
      </c>
      <c r="AQ48" s="12" t="str">
        <f>IFERROR(VLOOKUP($A48,'All Running Order working doc'!$A$4:$CO$60,AQ$100,FALSE),"-")</f>
        <v>-</v>
      </c>
      <c r="AR48" s="12" t="str">
        <f>IFERROR(VLOOKUP($A48,'All Running Order working doc'!$A$4:$CO$60,AR$100,FALSE),"-")</f>
        <v>-</v>
      </c>
      <c r="AS48" s="12" t="str">
        <f>IFERROR(VLOOKUP($A48,'All Running Order working doc'!$A$4:$CO$60,AS$100,FALSE),"-")</f>
        <v>-</v>
      </c>
      <c r="AT48" s="12" t="str">
        <f>IFERROR(VLOOKUP($A48,'All Running Order working doc'!$A$4:$CO$60,AT$100,FALSE),"-")</f>
        <v>-</v>
      </c>
      <c r="AU48" s="12" t="str">
        <f>IFERROR(VLOOKUP($A48,'All Running Order working doc'!$A$4:$CO$60,AU$100,FALSE),"-")</f>
        <v>-</v>
      </c>
      <c r="AV48" s="12" t="str">
        <f>IFERROR(VLOOKUP($A48,'All Running Order working doc'!$A$4:$CO$60,AV$100,FALSE),"-")</f>
        <v>-</v>
      </c>
      <c r="AW48" s="12" t="str">
        <f>IFERROR(VLOOKUP($A48,'All Running Order working doc'!$A$4:$CO$60,AW$100,FALSE),"-")</f>
        <v>-</v>
      </c>
      <c r="AX48" s="12" t="str">
        <f>IFERROR(VLOOKUP($A48,'All Running Order working doc'!$A$4:$CO$60,AX$100,FALSE),"-")</f>
        <v>-</v>
      </c>
      <c r="AY48" s="12" t="str">
        <f>IFERROR(VLOOKUP($A48,'All Running Order working doc'!$A$4:$CO$60,AY$100,FALSE),"-")</f>
        <v>-</v>
      </c>
      <c r="AZ48" s="12" t="str">
        <f>IFERROR(VLOOKUP($A48,'All Running Order working doc'!$A$4:$CO$60,AZ$100,FALSE),"-")</f>
        <v>-</v>
      </c>
      <c r="BA48" s="12" t="str">
        <f>IFERROR(VLOOKUP($A48,'All Running Order working doc'!$A$4:$CO$60,BA$100,FALSE),"-")</f>
        <v>-</v>
      </c>
      <c r="BB48" s="12" t="str">
        <f>IFERROR(VLOOKUP($A48,'All Running Order working doc'!$A$4:$CO$60,BB$100,FALSE),"-")</f>
        <v>-</v>
      </c>
      <c r="BC48" s="12" t="str">
        <f>IFERROR(VLOOKUP($A48,'All Running Order working doc'!$A$4:$CO$60,BC$100,FALSE),"-")</f>
        <v>-</v>
      </c>
      <c r="BD48" s="12" t="str">
        <f>IFERROR(VLOOKUP($A48,'All Running Order working doc'!$A$4:$CO$60,BD$100,FALSE),"-")</f>
        <v>-</v>
      </c>
      <c r="BE48" s="12" t="str">
        <f>IFERROR(VLOOKUP($A48,'All Running Order working doc'!$A$4:$CO$60,BE$100,FALSE),"-")</f>
        <v>-</v>
      </c>
      <c r="BF48" s="12" t="str">
        <f>IFERROR(VLOOKUP($A48,'All Running Order working doc'!$A$4:$CO$60,BF$100,FALSE),"-")</f>
        <v>-</v>
      </c>
      <c r="BG48" s="12" t="str">
        <f>IFERROR(VLOOKUP($A48,'All Running Order working doc'!$A$4:$CO$60,BG$100,FALSE),"-")</f>
        <v>-</v>
      </c>
      <c r="BH48" s="12" t="str">
        <f>IFERROR(VLOOKUP($A48,'All Running Order working doc'!$A$4:$CO$60,BH$100,FALSE),"-")</f>
        <v>-</v>
      </c>
      <c r="BI48" s="12" t="str">
        <f>IFERROR(VLOOKUP($A48,'All Running Order working doc'!$A$4:$CO$60,BI$100,FALSE),"-")</f>
        <v>-</v>
      </c>
      <c r="BJ48" s="12" t="str">
        <f>IFERROR(VLOOKUP($A48,'All Running Order working doc'!$A$4:$CO$60,BJ$100,FALSE),"-")</f>
        <v>-</v>
      </c>
      <c r="BK48" s="12" t="str">
        <f>IFERROR(VLOOKUP($A48,'All Running Order working doc'!$A$4:$CO$60,BK$100,FALSE),"-")</f>
        <v>-</v>
      </c>
      <c r="BL48" s="12" t="str">
        <f>IFERROR(VLOOKUP($A48,'All Running Order working doc'!$A$4:$CO$60,BL$100,FALSE),"-")</f>
        <v>-</v>
      </c>
      <c r="BM48" s="12" t="str">
        <f>IFERROR(VLOOKUP($A48,'All Running Order working doc'!$A$4:$CO$60,BM$100,FALSE),"-")</f>
        <v>-</v>
      </c>
      <c r="BN48" s="12" t="str">
        <f>IFERROR(VLOOKUP($A48,'All Running Order working doc'!$A$4:$CO$60,BN$100,FALSE),"-")</f>
        <v>-</v>
      </c>
      <c r="BO48" s="12" t="str">
        <f>IFERROR(VLOOKUP($A48,'All Running Order working doc'!$A$4:$CO$60,BO$100,FALSE),"-")</f>
        <v>-</v>
      </c>
      <c r="BP48" s="12" t="str">
        <f>IFERROR(VLOOKUP($A48,'All Running Order working doc'!$A$4:$CO$60,BP$100,FALSE),"-")</f>
        <v>-</v>
      </c>
      <c r="BQ48" s="12" t="str">
        <f>IFERROR(VLOOKUP($A48,'All Running Order working doc'!$A$4:$CO$60,BQ$100,FALSE),"-")</f>
        <v>-</v>
      </c>
      <c r="BR48" s="12" t="str">
        <f>IFERROR(VLOOKUP($A48,'All Running Order working doc'!$A$4:$CO$60,BR$100,FALSE),"-")</f>
        <v>-</v>
      </c>
      <c r="BS48" s="12" t="str">
        <f>IFERROR(VLOOKUP($A48,'All Running Order working doc'!$A$4:$CO$60,BS$100,FALSE),"-")</f>
        <v>-</v>
      </c>
      <c r="BT48" s="12" t="str">
        <f>IFERROR(VLOOKUP($A48,'All Running Order working doc'!$A$4:$CO$60,BT$100,FALSE),"-")</f>
        <v>-</v>
      </c>
      <c r="BU48" s="12" t="str">
        <f>IFERROR(VLOOKUP($A48,'All Running Order working doc'!$A$4:$CO$60,BU$100,FALSE),"-")</f>
        <v>-</v>
      </c>
      <c r="BV48" s="12" t="str">
        <f>IFERROR(VLOOKUP($A48,'All Running Order working doc'!$A$4:$CO$60,BV$100,FALSE),"-")</f>
        <v>-</v>
      </c>
      <c r="BW48" s="12" t="str">
        <f>IFERROR(VLOOKUP($A48,'All Running Order working doc'!$A$4:$CO$60,BW$100,FALSE),"-")</f>
        <v>-</v>
      </c>
      <c r="BX48" s="12" t="str">
        <f>IFERROR(VLOOKUP($A48,'All Running Order working doc'!$A$4:$CO$60,BX$100,FALSE),"-")</f>
        <v>-</v>
      </c>
      <c r="BY48" s="12" t="str">
        <f>IFERROR(VLOOKUP($A48,'All Running Order working doc'!$A$4:$CO$60,BY$100,FALSE),"-")</f>
        <v>-</v>
      </c>
      <c r="BZ48" s="12" t="str">
        <f>IFERROR(VLOOKUP($A48,'All Running Order working doc'!$A$4:$CO$60,BZ$100,FALSE),"-")</f>
        <v>-</v>
      </c>
      <c r="CA48" s="12" t="str">
        <f>IFERROR(VLOOKUP($A48,'All Running Order working doc'!$A$4:$CO$60,CA$100,FALSE),"-")</f>
        <v>-</v>
      </c>
      <c r="CB48" s="12" t="str">
        <f>IFERROR(VLOOKUP($A48,'All Running Order working doc'!$A$4:$CO$60,CB$100,FALSE),"-")</f>
        <v>-</v>
      </c>
      <c r="CC48" s="12" t="str">
        <f>IFERROR(VLOOKUP($A48,'All Running Order working doc'!$A$4:$CO$60,CC$100,FALSE),"-")</f>
        <v>-</v>
      </c>
      <c r="CD48" s="12" t="str">
        <f>IFERROR(VLOOKUP($A48,'All Running Order working doc'!$A$4:$CO$60,CD$100,FALSE),"-")</f>
        <v>-</v>
      </c>
      <c r="CE48" s="12" t="str">
        <f>IFERROR(VLOOKUP($A48,'All Running Order working doc'!$A$4:$CO$60,CE$100,FALSE),"-")</f>
        <v>-</v>
      </c>
      <c r="CF48" s="12" t="str">
        <f>IFERROR(VLOOKUP($A48,'All Running Order working doc'!$A$4:$CO$60,CF$100,FALSE),"-")</f>
        <v>-</v>
      </c>
      <c r="CG48" s="12" t="str">
        <f>IFERROR(VLOOKUP($A48,'All Running Order working doc'!$A$4:$CO$60,CG$100,FALSE),"-")</f>
        <v>-</v>
      </c>
      <c r="CH48" s="12" t="str">
        <f>IFERROR(VLOOKUP($A48,'All Running Order working doc'!$A$4:$CO$60,CH$100,FALSE),"-")</f>
        <v>-</v>
      </c>
      <c r="CI48" s="12" t="str">
        <f>IFERROR(VLOOKUP($A48,'All Running Order working doc'!$A$4:$CO$60,CI$100,FALSE),"-")</f>
        <v>-</v>
      </c>
      <c r="CJ48" s="12" t="str">
        <f>IFERROR(VLOOKUP($A48,'All Running Order working doc'!$A$4:$CO$60,CJ$100,FALSE),"-")</f>
        <v>-</v>
      </c>
      <c r="CK48" s="12" t="str">
        <f>IFERROR(VLOOKUP($A48,'All Running Order working doc'!$A$4:$CO$60,CK$100,FALSE),"-")</f>
        <v>-</v>
      </c>
      <c r="CL48" s="12" t="str">
        <f>IFERROR(VLOOKUP($A48,'All Running Order working doc'!$A$4:$CO$60,CL$100,FALSE),"-")</f>
        <v>-</v>
      </c>
      <c r="CM48" s="12" t="str">
        <f>IFERROR(VLOOKUP($A48,'All Running Order working doc'!$A$4:$CO$60,CM$100,FALSE),"-")</f>
        <v>-</v>
      </c>
      <c r="CN48" s="12" t="str">
        <f>IFERROR(VLOOKUP($A48,'All Running Order working doc'!$A$4:$CO$60,CN$100,FALSE),"-")</f>
        <v>-</v>
      </c>
      <c r="CQ48" s="3">
        <v>45</v>
      </c>
    </row>
    <row r="49" spans="1:95" x14ac:dyDescent="0.3">
      <c r="A49" s="3" t="str">
        <f>CONCATENATE(Constants!$B$4,CQ49,)</f>
        <v>Blue IRS46</v>
      </c>
      <c r="B49" s="12" t="str">
        <f>IFERROR(VLOOKUP($A49,'All Running Order working doc'!$A$4:$CO$60,B$100,FALSE),"-")</f>
        <v>-</v>
      </c>
      <c r="C49" s="12" t="str">
        <f>IFERROR(VLOOKUP($A49,'All Running Order working doc'!$A$4:$CO$60,C$100,FALSE),"-")</f>
        <v>-</v>
      </c>
      <c r="D49" s="12" t="str">
        <f>IFERROR(VLOOKUP($A49,'All Running Order working doc'!$A$4:$CO$60,D$100,FALSE),"-")</f>
        <v>-</v>
      </c>
      <c r="E49" s="12" t="str">
        <f>IFERROR(VLOOKUP($A49,'All Running Order working doc'!$A$4:$CO$60,E$100,FALSE),"-")</f>
        <v>-</v>
      </c>
      <c r="F49" s="12" t="str">
        <f>IFERROR(VLOOKUP($A49,'All Running Order working doc'!$A$4:$CO$60,F$100,FALSE),"-")</f>
        <v>-</v>
      </c>
      <c r="G49" s="12" t="str">
        <f>IFERROR(VLOOKUP($A49,'All Running Order working doc'!$A$4:$CO$60,G$100,FALSE),"-")</f>
        <v>-</v>
      </c>
      <c r="H49" s="12" t="str">
        <f>IFERROR(VLOOKUP($A49,'All Running Order working doc'!$A$4:$CO$60,H$100,FALSE),"-")</f>
        <v>-</v>
      </c>
      <c r="I49" s="12" t="str">
        <f>IFERROR(VLOOKUP($A49,'All Running Order working doc'!$A$4:$CO$60,I$100,FALSE),"-")</f>
        <v>-</v>
      </c>
      <c r="J49" s="12" t="str">
        <f>IFERROR(VLOOKUP($A49,'All Running Order working doc'!$A$4:$CO$60,J$100,FALSE),"-")</f>
        <v>-</v>
      </c>
      <c r="K49" s="12" t="str">
        <f>IFERROR(VLOOKUP($A49,'All Running Order working doc'!$A$4:$CO$60,K$100,FALSE),"-")</f>
        <v>-</v>
      </c>
      <c r="L49" s="12" t="str">
        <f>IFERROR(VLOOKUP($A49,'All Running Order working doc'!$A$4:$CO$60,L$100,FALSE),"-")</f>
        <v>-</v>
      </c>
      <c r="M49" s="12" t="str">
        <f>IFERROR(VLOOKUP($A49,'All Running Order working doc'!$A$4:$CO$60,M$100,FALSE),"-")</f>
        <v>-</v>
      </c>
      <c r="N49" s="12" t="str">
        <f>IFERROR(VLOOKUP($A49,'All Running Order working doc'!$A$4:$CO$60,N$100,FALSE),"-")</f>
        <v>-</v>
      </c>
      <c r="O49" s="12" t="str">
        <f>IFERROR(VLOOKUP($A49,'All Running Order working doc'!$A$4:$CO$60,O$100,FALSE),"-")</f>
        <v>-</v>
      </c>
      <c r="P49" s="12" t="str">
        <f>IFERROR(VLOOKUP($A49,'All Running Order working doc'!$A$4:$CO$60,P$100,FALSE),"-")</f>
        <v>-</v>
      </c>
      <c r="Q49" s="12" t="str">
        <f>IFERROR(VLOOKUP($A49,'All Running Order working doc'!$A$4:$CO$60,Q$100,FALSE),"-")</f>
        <v>-</v>
      </c>
      <c r="R49" s="12" t="str">
        <f>IFERROR(VLOOKUP($A49,'All Running Order working doc'!$A$4:$CO$60,R$100,FALSE),"-")</f>
        <v>-</v>
      </c>
      <c r="S49" s="12" t="str">
        <f>IFERROR(VLOOKUP($A49,'All Running Order working doc'!$A$4:$CO$60,S$100,FALSE),"-")</f>
        <v>-</v>
      </c>
      <c r="T49" s="12" t="str">
        <f>IFERROR(VLOOKUP($A49,'All Running Order working doc'!$A$4:$CO$60,T$100,FALSE),"-")</f>
        <v>-</v>
      </c>
      <c r="U49" s="12" t="str">
        <f>IFERROR(VLOOKUP($A49,'All Running Order working doc'!$A$4:$CO$60,U$100,FALSE),"-")</f>
        <v>-</v>
      </c>
      <c r="V49" s="12" t="str">
        <f>IFERROR(VLOOKUP($A49,'All Running Order working doc'!$A$4:$CO$60,V$100,FALSE),"-")</f>
        <v>-</v>
      </c>
      <c r="W49" s="12" t="str">
        <f>IFERROR(VLOOKUP($A49,'All Running Order working doc'!$A$4:$CO$60,W$100,FALSE),"-")</f>
        <v>-</v>
      </c>
      <c r="X49" s="12" t="str">
        <f>IFERROR(VLOOKUP($A49,'All Running Order working doc'!$A$4:$CO$60,X$100,FALSE),"-")</f>
        <v>-</v>
      </c>
      <c r="Y49" s="12" t="str">
        <f>IFERROR(VLOOKUP($A49,'All Running Order working doc'!$A$4:$CO$60,Y$100,FALSE),"-")</f>
        <v>-</v>
      </c>
      <c r="Z49" s="12" t="str">
        <f>IFERROR(VLOOKUP($A49,'All Running Order working doc'!$A$4:$CO$60,Z$100,FALSE),"-")</f>
        <v>-</v>
      </c>
      <c r="AA49" s="12" t="str">
        <f>IFERROR(VLOOKUP($A49,'All Running Order working doc'!$A$4:$CO$60,AA$100,FALSE),"-")</f>
        <v>-</v>
      </c>
      <c r="AB49" s="12" t="str">
        <f>IFERROR(VLOOKUP($A49,'All Running Order working doc'!$A$4:$CO$60,AB$100,FALSE),"-")</f>
        <v>-</v>
      </c>
      <c r="AC49" s="12" t="str">
        <f>IFERROR(VLOOKUP($A49,'All Running Order working doc'!$A$4:$CO$60,AC$100,FALSE),"-")</f>
        <v>-</v>
      </c>
      <c r="AD49" s="12" t="str">
        <f>IFERROR(VLOOKUP($A49,'All Running Order working doc'!$A$4:$CO$60,AD$100,FALSE),"-")</f>
        <v>-</v>
      </c>
      <c r="AE49" s="12" t="str">
        <f>IFERROR(VLOOKUP($A49,'All Running Order working doc'!$A$4:$CO$60,AE$100,FALSE),"-")</f>
        <v>-</v>
      </c>
      <c r="AF49" s="12" t="str">
        <f>IFERROR(VLOOKUP($A49,'All Running Order working doc'!$A$4:$CO$60,AF$100,FALSE),"-")</f>
        <v>-</v>
      </c>
      <c r="AG49" s="12" t="str">
        <f>IFERROR(VLOOKUP($A49,'All Running Order working doc'!$A$4:$CO$60,AG$100,FALSE),"-")</f>
        <v>-</v>
      </c>
      <c r="AH49" s="12" t="str">
        <f>IFERROR(VLOOKUP($A49,'All Running Order working doc'!$A$4:$CO$60,AH$100,FALSE),"-")</f>
        <v>-</v>
      </c>
      <c r="AI49" s="12" t="str">
        <f>IFERROR(VLOOKUP($A49,'All Running Order working doc'!$A$4:$CO$60,AI$100,FALSE),"-")</f>
        <v>-</v>
      </c>
      <c r="AJ49" s="12" t="str">
        <f>IFERROR(VLOOKUP($A49,'All Running Order working doc'!$A$4:$CO$60,AJ$100,FALSE),"-")</f>
        <v>-</v>
      </c>
      <c r="AK49" s="12" t="str">
        <f>IFERROR(VLOOKUP($A49,'All Running Order working doc'!$A$4:$CO$60,AK$100,FALSE),"-")</f>
        <v>-</v>
      </c>
      <c r="AL49" s="12" t="str">
        <f>IFERROR(VLOOKUP($A49,'All Running Order working doc'!$A$4:$CO$60,AL$100,FALSE),"-")</f>
        <v>-</v>
      </c>
      <c r="AM49" s="12" t="str">
        <f>IFERROR(VLOOKUP($A49,'All Running Order working doc'!$A$4:$CO$60,AM$100,FALSE),"-")</f>
        <v>-</v>
      </c>
      <c r="AN49" s="12" t="str">
        <f>IFERROR(VLOOKUP($A49,'All Running Order working doc'!$A$4:$CO$60,AN$100,FALSE),"-")</f>
        <v>-</v>
      </c>
      <c r="AO49" s="12" t="str">
        <f>IFERROR(VLOOKUP($A49,'All Running Order working doc'!$A$4:$CO$60,AO$100,FALSE),"-")</f>
        <v>-</v>
      </c>
      <c r="AP49" s="12" t="str">
        <f>IFERROR(VLOOKUP($A49,'All Running Order working doc'!$A$4:$CO$60,AP$100,FALSE),"-")</f>
        <v>-</v>
      </c>
      <c r="AQ49" s="12" t="str">
        <f>IFERROR(VLOOKUP($A49,'All Running Order working doc'!$A$4:$CO$60,AQ$100,FALSE),"-")</f>
        <v>-</v>
      </c>
      <c r="AR49" s="12" t="str">
        <f>IFERROR(VLOOKUP($A49,'All Running Order working doc'!$A$4:$CO$60,AR$100,FALSE),"-")</f>
        <v>-</v>
      </c>
      <c r="AS49" s="12" t="str">
        <f>IFERROR(VLOOKUP($A49,'All Running Order working doc'!$A$4:$CO$60,AS$100,FALSE),"-")</f>
        <v>-</v>
      </c>
      <c r="AT49" s="12" t="str">
        <f>IFERROR(VLOOKUP($A49,'All Running Order working doc'!$A$4:$CO$60,AT$100,FALSE),"-")</f>
        <v>-</v>
      </c>
      <c r="AU49" s="12" t="str">
        <f>IFERROR(VLOOKUP($A49,'All Running Order working doc'!$A$4:$CO$60,AU$100,FALSE),"-")</f>
        <v>-</v>
      </c>
      <c r="AV49" s="12" t="str">
        <f>IFERROR(VLOOKUP($A49,'All Running Order working doc'!$A$4:$CO$60,AV$100,FALSE),"-")</f>
        <v>-</v>
      </c>
      <c r="AW49" s="12" t="str">
        <f>IFERROR(VLOOKUP($A49,'All Running Order working doc'!$A$4:$CO$60,AW$100,FALSE),"-")</f>
        <v>-</v>
      </c>
      <c r="AX49" s="12" t="str">
        <f>IFERROR(VLOOKUP($A49,'All Running Order working doc'!$A$4:$CO$60,AX$100,FALSE),"-")</f>
        <v>-</v>
      </c>
      <c r="AY49" s="12" t="str">
        <f>IFERROR(VLOOKUP($A49,'All Running Order working doc'!$A$4:$CO$60,AY$100,FALSE),"-")</f>
        <v>-</v>
      </c>
      <c r="AZ49" s="12" t="str">
        <f>IFERROR(VLOOKUP($A49,'All Running Order working doc'!$A$4:$CO$60,AZ$100,FALSE),"-")</f>
        <v>-</v>
      </c>
      <c r="BA49" s="12" t="str">
        <f>IFERROR(VLOOKUP($A49,'All Running Order working doc'!$A$4:$CO$60,BA$100,FALSE),"-")</f>
        <v>-</v>
      </c>
      <c r="BB49" s="12" t="str">
        <f>IFERROR(VLOOKUP($A49,'All Running Order working doc'!$A$4:$CO$60,BB$100,FALSE),"-")</f>
        <v>-</v>
      </c>
      <c r="BC49" s="12" t="str">
        <f>IFERROR(VLOOKUP($A49,'All Running Order working doc'!$A$4:$CO$60,BC$100,FALSE),"-")</f>
        <v>-</v>
      </c>
      <c r="BD49" s="12" t="str">
        <f>IFERROR(VLOOKUP($A49,'All Running Order working doc'!$A$4:$CO$60,BD$100,FALSE),"-")</f>
        <v>-</v>
      </c>
      <c r="BE49" s="12" t="str">
        <f>IFERROR(VLOOKUP($A49,'All Running Order working doc'!$A$4:$CO$60,BE$100,FALSE),"-")</f>
        <v>-</v>
      </c>
      <c r="BF49" s="12" t="str">
        <f>IFERROR(VLOOKUP($A49,'All Running Order working doc'!$A$4:$CO$60,BF$100,FALSE),"-")</f>
        <v>-</v>
      </c>
      <c r="BG49" s="12" t="str">
        <f>IFERROR(VLOOKUP($A49,'All Running Order working doc'!$A$4:$CO$60,BG$100,FALSE),"-")</f>
        <v>-</v>
      </c>
      <c r="BH49" s="12" t="str">
        <f>IFERROR(VLOOKUP($A49,'All Running Order working doc'!$A$4:$CO$60,BH$100,FALSE),"-")</f>
        <v>-</v>
      </c>
      <c r="BI49" s="12" t="str">
        <f>IFERROR(VLOOKUP($A49,'All Running Order working doc'!$A$4:$CO$60,BI$100,FALSE),"-")</f>
        <v>-</v>
      </c>
      <c r="BJ49" s="12" t="str">
        <f>IFERROR(VLOOKUP($A49,'All Running Order working doc'!$A$4:$CO$60,BJ$100,FALSE),"-")</f>
        <v>-</v>
      </c>
      <c r="BK49" s="12" t="str">
        <f>IFERROR(VLOOKUP($A49,'All Running Order working doc'!$A$4:$CO$60,BK$100,FALSE),"-")</f>
        <v>-</v>
      </c>
      <c r="BL49" s="12" t="str">
        <f>IFERROR(VLOOKUP($A49,'All Running Order working doc'!$A$4:$CO$60,BL$100,FALSE),"-")</f>
        <v>-</v>
      </c>
      <c r="BM49" s="12" t="str">
        <f>IFERROR(VLOOKUP($A49,'All Running Order working doc'!$A$4:$CO$60,BM$100,FALSE),"-")</f>
        <v>-</v>
      </c>
      <c r="BN49" s="12" t="str">
        <f>IFERROR(VLOOKUP($A49,'All Running Order working doc'!$A$4:$CO$60,BN$100,FALSE),"-")</f>
        <v>-</v>
      </c>
      <c r="BO49" s="12" t="str">
        <f>IFERROR(VLOOKUP($A49,'All Running Order working doc'!$A$4:$CO$60,BO$100,FALSE),"-")</f>
        <v>-</v>
      </c>
      <c r="BP49" s="12" t="str">
        <f>IFERROR(VLOOKUP($A49,'All Running Order working doc'!$A$4:$CO$60,BP$100,FALSE),"-")</f>
        <v>-</v>
      </c>
      <c r="BQ49" s="12" t="str">
        <f>IFERROR(VLOOKUP($A49,'All Running Order working doc'!$A$4:$CO$60,BQ$100,FALSE),"-")</f>
        <v>-</v>
      </c>
      <c r="BR49" s="12" t="str">
        <f>IFERROR(VLOOKUP($A49,'All Running Order working doc'!$A$4:$CO$60,BR$100,FALSE),"-")</f>
        <v>-</v>
      </c>
      <c r="BS49" s="12" t="str">
        <f>IFERROR(VLOOKUP($A49,'All Running Order working doc'!$A$4:$CO$60,BS$100,FALSE),"-")</f>
        <v>-</v>
      </c>
      <c r="BT49" s="12" t="str">
        <f>IFERROR(VLOOKUP($A49,'All Running Order working doc'!$A$4:$CO$60,BT$100,FALSE),"-")</f>
        <v>-</v>
      </c>
      <c r="BU49" s="12" t="str">
        <f>IFERROR(VLOOKUP($A49,'All Running Order working doc'!$A$4:$CO$60,BU$100,FALSE),"-")</f>
        <v>-</v>
      </c>
      <c r="BV49" s="12" t="str">
        <f>IFERROR(VLOOKUP($A49,'All Running Order working doc'!$A$4:$CO$60,BV$100,FALSE),"-")</f>
        <v>-</v>
      </c>
      <c r="BW49" s="12" t="str">
        <f>IFERROR(VLOOKUP($A49,'All Running Order working doc'!$A$4:$CO$60,BW$100,FALSE),"-")</f>
        <v>-</v>
      </c>
      <c r="BX49" s="12" t="str">
        <f>IFERROR(VLOOKUP($A49,'All Running Order working doc'!$A$4:$CO$60,BX$100,FALSE),"-")</f>
        <v>-</v>
      </c>
      <c r="BY49" s="12" t="str">
        <f>IFERROR(VLOOKUP($A49,'All Running Order working doc'!$A$4:$CO$60,BY$100,FALSE),"-")</f>
        <v>-</v>
      </c>
      <c r="BZ49" s="12" t="str">
        <f>IFERROR(VLOOKUP($A49,'All Running Order working doc'!$A$4:$CO$60,BZ$100,FALSE),"-")</f>
        <v>-</v>
      </c>
      <c r="CA49" s="12" t="str">
        <f>IFERROR(VLOOKUP($A49,'All Running Order working doc'!$A$4:$CO$60,CA$100,FALSE),"-")</f>
        <v>-</v>
      </c>
      <c r="CB49" s="12" t="str">
        <f>IFERROR(VLOOKUP($A49,'All Running Order working doc'!$A$4:$CO$60,CB$100,FALSE),"-")</f>
        <v>-</v>
      </c>
      <c r="CC49" s="12" t="str">
        <f>IFERROR(VLOOKUP($A49,'All Running Order working doc'!$A$4:$CO$60,CC$100,FALSE),"-")</f>
        <v>-</v>
      </c>
      <c r="CD49" s="12" t="str">
        <f>IFERROR(VLOOKUP($A49,'All Running Order working doc'!$A$4:$CO$60,CD$100,FALSE),"-")</f>
        <v>-</v>
      </c>
      <c r="CE49" s="12" t="str">
        <f>IFERROR(VLOOKUP($A49,'All Running Order working doc'!$A$4:$CO$60,CE$100,FALSE),"-")</f>
        <v>-</v>
      </c>
      <c r="CF49" s="12" t="str">
        <f>IFERROR(VLOOKUP($A49,'All Running Order working doc'!$A$4:$CO$60,CF$100,FALSE),"-")</f>
        <v>-</v>
      </c>
      <c r="CG49" s="12" t="str">
        <f>IFERROR(VLOOKUP($A49,'All Running Order working doc'!$A$4:$CO$60,CG$100,FALSE),"-")</f>
        <v>-</v>
      </c>
      <c r="CH49" s="12" t="str">
        <f>IFERROR(VLOOKUP($A49,'All Running Order working doc'!$A$4:$CO$60,CH$100,FALSE),"-")</f>
        <v>-</v>
      </c>
      <c r="CI49" s="12" t="str">
        <f>IFERROR(VLOOKUP($A49,'All Running Order working doc'!$A$4:$CO$60,CI$100,FALSE),"-")</f>
        <v>-</v>
      </c>
      <c r="CJ49" s="12" t="str">
        <f>IFERROR(VLOOKUP($A49,'All Running Order working doc'!$A$4:$CO$60,CJ$100,FALSE),"-")</f>
        <v>-</v>
      </c>
      <c r="CK49" s="12" t="str">
        <f>IFERROR(VLOOKUP($A49,'All Running Order working doc'!$A$4:$CO$60,CK$100,FALSE),"-")</f>
        <v>-</v>
      </c>
      <c r="CL49" s="12" t="str">
        <f>IFERROR(VLOOKUP($A49,'All Running Order working doc'!$A$4:$CO$60,CL$100,FALSE),"-")</f>
        <v>-</v>
      </c>
      <c r="CM49" s="12" t="str">
        <f>IFERROR(VLOOKUP($A49,'All Running Order working doc'!$A$4:$CO$60,CM$100,FALSE),"-")</f>
        <v>-</v>
      </c>
      <c r="CN49" s="12" t="str">
        <f>IFERROR(VLOOKUP($A49,'All Running Order working doc'!$A$4:$CO$60,CN$100,FALSE),"-")</f>
        <v>-</v>
      </c>
      <c r="CQ49" s="3">
        <v>46</v>
      </c>
    </row>
    <row r="50" spans="1:95" x14ac:dyDescent="0.3">
      <c r="A50" s="3" t="str">
        <f>CONCATENATE(Constants!$B$4,CQ50,)</f>
        <v>Blue IRS47</v>
      </c>
      <c r="B50" s="12" t="str">
        <f>IFERROR(VLOOKUP($A50,'All Running Order working doc'!$A$4:$CO$60,B$100,FALSE),"-")</f>
        <v>-</v>
      </c>
      <c r="C50" s="12" t="str">
        <f>IFERROR(VLOOKUP($A50,'All Running Order working doc'!$A$4:$CO$60,C$100,FALSE),"-")</f>
        <v>-</v>
      </c>
      <c r="D50" s="12" t="str">
        <f>IFERROR(VLOOKUP($A50,'All Running Order working doc'!$A$4:$CO$60,D$100,FALSE),"-")</f>
        <v>-</v>
      </c>
      <c r="E50" s="12" t="str">
        <f>IFERROR(VLOOKUP($A50,'All Running Order working doc'!$A$4:$CO$60,E$100,FALSE),"-")</f>
        <v>-</v>
      </c>
      <c r="F50" s="12" t="str">
        <f>IFERROR(VLOOKUP($A50,'All Running Order working doc'!$A$4:$CO$60,F$100,FALSE),"-")</f>
        <v>-</v>
      </c>
      <c r="G50" s="12" t="str">
        <f>IFERROR(VLOOKUP($A50,'All Running Order working doc'!$A$4:$CO$60,G$100,FALSE),"-")</f>
        <v>-</v>
      </c>
      <c r="H50" s="12" t="str">
        <f>IFERROR(VLOOKUP($A50,'All Running Order working doc'!$A$4:$CO$60,H$100,FALSE),"-")</f>
        <v>-</v>
      </c>
      <c r="I50" s="12" t="str">
        <f>IFERROR(VLOOKUP($A50,'All Running Order working doc'!$A$4:$CO$60,I$100,FALSE),"-")</f>
        <v>-</v>
      </c>
      <c r="J50" s="12" t="str">
        <f>IFERROR(VLOOKUP($A50,'All Running Order working doc'!$A$4:$CO$60,J$100,FALSE),"-")</f>
        <v>-</v>
      </c>
      <c r="K50" s="12" t="str">
        <f>IFERROR(VLOOKUP($A50,'All Running Order working doc'!$A$4:$CO$60,K$100,FALSE),"-")</f>
        <v>-</v>
      </c>
      <c r="L50" s="12" t="str">
        <f>IFERROR(VLOOKUP($A50,'All Running Order working doc'!$A$4:$CO$60,L$100,FALSE),"-")</f>
        <v>-</v>
      </c>
      <c r="M50" s="12" t="str">
        <f>IFERROR(VLOOKUP($A50,'All Running Order working doc'!$A$4:$CO$60,M$100,FALSE),"-")</f>
        <v>-</v>
      </c>
      <c r="N50" s="12" t="str">
        <f>IFERROR(VLOOKUP($A50,'All Running Order working doc'!$A$4:$CO$60,N$100,FALSE),"-")</f>
        <v>-</v>
      </c>
      <c r="O50" s="12" t="str">
        <f>IFERROR(VLOOKUP($A50,'All Running Order working doc'!$A$4:$CO$60,O$100,FALSE),"-")</f>
        <v>-</v>
      </c>
      <c r="P50" s="12" t="str">
        <f>IFERROR(VLOOKUP($A50,'All Running Order working doc'!$A$4:$CO$60,P$100,FALSE),"-")</f>
        <v>-</v>
      </c>
      <c r="Q50" s="12" t="str">
        <f>IFERROR(VLOOKUP($A50,'All Running Order working doc'!$A$4:$CO$60,Q$100,FALSE),"-")</f>
        <v>-</v>
      </c>
      <c r="R50" s="12" t="str">
        <f>IFERROR(VLOOKUP($A50,'All Running Order working doc'!$A$4:$CO$60,R$100,FALSE),"-")</f>
        <v>-</v>
      </c>
      <c r="S50" s="12" t="str">
        <f>IFERROR(VLOOKUP($A50,'All Running Order working doc'!$A$4:$CO$60,S$100,FALSE),"-")</f>
        <v>-</v>
      </c>
      <c r="T50" s="12" t="str">
        <f>IFERROR(VLOOKUP($A50,'All Running Order working doc'!$A$4:$CO$60,T$100,FALSE),"-")</f>
        <v>-</v>
      </c>
      <c r="U50" s="12" t="str">
        <f>IFERROR(VLOOKUP($A50,'All Running Order working doc'!$A$4:$CO$60,U$100,FALSE),"-")</f>
        <v>-</v>
      </c>
      <c r="V50" s="12" t="str">
        <f>IFERROR(VLOOKUP($A50,'All Running Order working doc'!$A$4:$CO$60,V$100,FALSE),"-")</f>
        <v>-</v>
      </c>
      <c r="W50" s="12" t="str">
        <f>IFERROR(VLOOKUP($A50,'All Running Order working doc'!$A$4:$CO$60,W$100,FALSE),"-")</f>
        <v>-</v>
      </c>
      <c r="X50" s="12" t="str">
        <f>IFERROR(VLOOKUP($A50,'All Running Order working doc'!$A$4:$CO$60,X$100,FALSE),"-")</f>
        <v>-</v>
      </c>
      <c r="Y50" s="12" t="str">
        <f>IFERROR(VLOOKUP($A50,'All Running Order working doc'!$A$4:$CO$60,Y$100,FALSE),"-")</f>
        <v>-</v>
      </c>
      <c r="Z50" s="12" t="str">
        <f>IFERROR(VLOOKUP($A50,'All Running Order working doc'!$A$4:$CO$60,Z$100,FALSE),"-")</f>
        <v>-</v>
      </c>
      <c r="AA50" s="12" t="str">
        <f>IFERROR(VLOOKUP($A50,'All Running Order working doc'!$A$4:$CO$60,AA$100,FALSE),"-")</f>
        <v>-</v>
      </c>
      <c r="AB50" s="12" t="str">
        <f>IFERROR(VLOOKUP($A50,'All Running Order working doc'!$A$4:$CO$60,AB$100,FALSE),"-")</f>
        <v>-</v>
      </c>
      <c r="AC50" s="12" t="str">
        <f>IFERROR(VLOOKUP($A50,'All Running Order working doc'!$A$4:$CO$60,AC$100,FALSE),"-")</f>
        <v>-</v>
      </c>
      <c r="AD50" s="12" t="str">
        <f>IFERROR(VLOOKUP($A50,'All Running Order working doc'!$A$4:$CO$60,AD$100,FALSE),"-")</f>
        <v>-</v>
      </c>
      <c r="AE50" s="12" t="str">
        <f>IFERROR(VLOOKUP($A50,'All Running Order working doc'!$A$4:$CO$60,AE$100,FALSE),"-")</f>
        <v>-</v>
      </c>
      <c r="AF50" s="12" t="str">
        <f>IFERROR(VLOOKUP($A50,'All Running Order working doc'!$A$4:$CO$60,AF$100,FALSE),"-")</f>
        <v>-</v>
      </c>
      <c r="AG50" s="12" t="str">
        <f>IFERROR(VLOOKUP($A50,'All Running Order working doc'!$A$4:$CO$60,AG$100,FALSE),"-")</f>
        <v>-</v>
      </c>
      <c r="AH50" s="12" t="str">
        <f>IFERROR(VLOOKUP($A50,'All Running Order working doc'!$A$4:$CO$60,AH$100,FALSE),"-")</f>
        <v>-</v>
      </c>
      <c r="AI50" s="12" t="str">
        <f>IFERROR(VLOOKUP($A50,'All Running Order working doc'!$A$4:$CO$60,AI$100,FALSE),"-")</f>
        <v>-</v>
      </c>
      <c r="AJ50" s="12" t="str">
        <f>IFERROR(VLOOKUP($A50,'All Running Order working doc'!$A$4:$CO$60,AJ$100,FALSE),"-")</f>
        <v>-</v>
      </c>
      <c r="AK50" s="12" t="str">
        <f>IFERROR(VLOOKUP($A50,'All Running Order working doc'!$A$4:$CO$60,AK$100,FALSE),"-")</f>
        <v>-</v>
      </c>
      <c r="AL50" s="12" t="str">
        <f>IFERROR(VLOOKUP($A50,'All Running Order working doc'!$A$4:$CO$60,AL$100,FALSE),"-")</f>
        <v>-</v>
      </c>
      <c r="AM50" s="12" t="str">
        <f>IFERROR(VLOOKUP($A50,'All Running Order working doc'!$A$4:$CO$60,AM$100,FALSE),"-")</f>
        <v>-</v>
      </c>
      <c r="AN50" s="12" t="str">
        <f>IFERROR(VLOOKUP($A50,'All Running Order working doc'!$A$4:$CO$60,AN$100,FALSE),"-")</f>
        <v>-</v>
      </c>
      <c r="AO50" s="12" t="str">
        <f>IFERROR(VLOOKUP($A50,'All Running Order working doc'!$A$4:$CO$60,AO$100,FALSE),"-")</f>
        <v>-</v>
      </c>
      <c r="AP50" s="12" t="str">
        <f>IFERROR(VLOOKUP($A50,'All Running Order working doc'!$A$4:$CO$60,AP$100,FALSE),"-")</f>
        <v>-</v>
      </c>
      <c r="AQ50" s="12" t="str">
        <f>IFERROR(VLOOKUP($A50,'All Running Order working doc'!$A$4:$CO$60,AQ$100,FALSE),"-")</f>
        <v>-</v>
      </c>
      <c r="AR50" s="12" t="str">
        <f>IFERROR(VLOOKUP($A50,'All Running Order working doc'!$A$4:$CO$60,AR$100,FALSE),"-")</f>
        <v>-</v>
      </c>
      <c r="AS50" s="12" t="str">
        <f>IFERROR(VLOOKUP($A50,'All Running Order working doc'!$A$4:$CO$60,AS$100,FALSE),"-")</f>
        <v>-</v>
      </c>
      <c r="AT50" s="12" t="str">
        <f>IFERROR(VLOOKUP($A50,'All Running Order working doc'!$A$4:$CO$60,AT$100,FALSE),"-")</f>
        <v>-</v>
      </c>
      <c r="AU50" s="12" t="str">
        <f>IFERROR(VLOOKUP($A50,'All Running Order working doc'!$A$4:$CO$60,AU$100,FALSE),"-")</f>
        <v>-</v>
      </c>
      <c r="AV50" s="12" t="str">
        <f>IFERROR(VLOOKUP($A50,'All Running Order working doc'!$A$4:$CO$60,AV$100,FALSE),"-")</f>
        <v>-</v>
      </c>
      <c r="AW50" s="12" t="str">
        <f>IFERROR(VLOOKUP($A50,'All Running Order working doc'!$A$4:$CO$60,AW$100,FALSE),"-")</f>
        <v>-</v>
      </c>
      <c r="AX50" s="12" t="str">
        <f>IFERROR(VLOOKUP($A50,'All Running Order working doc'!$A$4:$CO$60,AX$100,FALSE),"-")</f>
        <v>-</v>
      </c>
      <c r="AY50" s="12" t="str">
        <f>IFERROR(VLOOKUP($A50,'All Running Order working doc'!$A$4:$CO$60,AY$100,FALSE),"-")</f>
        <v>-</v>
      </c>
      <c r="AZ50" s="12" t="str">
        <f>IFERROR(VLOOKUP($A50,'All Running Order working doc'!$A$4:$CO$60,AZ$100,FALSE),"-")</f>
        <v>-</v>
      </c>
      <c r="BA50" s="12" t="str">
        <f>IFERROR(VLOOKUP($A50,'All Running Order working doc'!$A$4:$CO$60,BA$100,FALSE),"-")</f>
        <v>-</v>
      </c>
      <c r="BB50" s="12" t="str">
        <f>IFERROR(VLOOKUP($A50,'All Running Order working doc'!$A$4:$CO$60,BB$100,FALSE),"-")</f>
        <v>-</v>
      </c>
      <c r="BC50" s="12" t="str">
        <f>IFERROR(VLOOKUP($A50,'All Running Order working doc'!$A$4:$CO$60,BC$100,FALSE),"-")</f>
        <v>-</v>
      </c>
      <c r="BD50" s="12" t="str">
        <f>IFERROR(VLOOKUP($A50,'All Running Order working doc'!$A$4:$CO$60,BD$100,FALSE),"-")</f>
        <v>-</v>
      </c>
      <c r="BE50" s="12" t="str">
        <f>IFERROR(VLOOKUP($A50,'All Running Order working doc'!$A$4:$CO$60,BE$100,FALSE),"-")</f>
        <v>-</v>
      </c>
      <c r="BF50" s="12" t="str">
        <f>IFERROR(VLOOKUP($A50,'All Running Order working doc'!$A$4:$CO$60,BF$100,FALSE),"-")</f>
        <v>-</v>
      </c>
      <c r="BG50" s="12" t="str">
        <f>IFERROR(VLOOKUP($A50,'All Running Order working doc'!$A$4:$CO$60,BG$100,FALSE),"-")</f>
        <v>-</v>
      </c>
      <c r="BH50" s="12" t="str">
        <f>IFERROR(VLOOKUP($A50,'All Running Order working doc'!$A$4:$CO$60,BH$100,FALSE),"-")</f>
        <v>-</v>
      </c>
      <c r="BI50" s="12" t="str">
        <f>IFERROR(VLOOKUP($A50,'All Running Order working doc'!$A$4:$CO$60,BI$100,FALSE),"-")</f>
        <v>-</v>
      </c>
      <c r="BJ50" s="12" t="str">
        <f>IFERROR(VLOOKUP($A50,'All Running Order working doc'!$A$4:$CO$60,BJ$100,FALSE),"-")</f>
        <v>-</v>
      </c>
      <c r="BK50" s="12" t="str">
        <f>IFERROR(VLOOKUP($A50,'All Running Order working doc'!$A$4:$CO$60,BK$100,FALSE),"-")</f>
        <v>-</v>
      </c>
      <c r="BL50" s="12" t="str">
        <f>IFERROR(VLOOKUP($A50,'All Running Order working doc'!$A$4:$CO$60,BL$100,FALSE),"-")</f>
        <v>-</v>
      </c>
      <c r="BM50" s="12" t="str">
        <f>IFERROR(VLOOKUP($A50,'All Running Order working doc'!$A$4:$CO$60,BM$100,FALSE),"-")</f>
        <v>-</v>
      </c>
      <c r="BN50" s="12" t="str">
        <f>IFERROR(VLOOKUP($A50,'All Running Order working doc'!$A$4:$CO$60,BN$100,FALSE),"-")</f>
        <v>-</v>
      </c>
      <c r="BO50" s="12" t="str">
        <f>IFERROR(VLOOKUP($A50,'All Running Order working doc'!$A$4:$CO$60,BO$100,FALSE),"-")</f>
        <v>-</v>
      </c>
      <c r="BP50" s="12" t="str">
        <f>IFERROR(VLOOKUP($A50,'All Running Order working doc'!$A$4:$CO$60,BP$100,FALSE),"-")</f>
        <v>-</v>
      </c>
      <c r="BQ50" s="12" t="str">
        <f>IFERROR(VLOOKUP($A50,'All Running Order working doc'!$A$4:$CO$60,BQ$100,FALSE),"-")</f>
        <v>-</v>
      </c>
      <c r="BR50" s="12" t="str">
        <f>IFERROR(VLOOKUP($A50,'All Running Order working doc'!$A$4:$CO$60,BR$100,FALSE),"-")</f>
        <v>-</v>
      </c>
      <c r="BS50" s="12" t="str">
        <f>IFERROR(VLOOKUP($A50,'All Running Order working doc'!$A$4:$CO$60,BS$100,FALSE),"-")</f>
        <v>-</v>
      </c>
      <c r="BT50" s="12" t="str">
        <f>IFERROR(VLOOKUP($A50,'All Running Order working doc'!$A$4:$CO$60,BT$100,FALSE),"-")</f>
        <v>-</v>
      </c>
      <c r="BU50" s="12" t="str">
        <f>IFERROR(VLOOKUP($A50,'All Running Order working doc'!$A$4:$CO$60,BU$100,FALSE),"-")</f>
        <v>-</v>
      </c>
      <c r="BV50" s="12" t="str">
        <f>IFERROR(VLOOKUP($A50,'All Running Order working doc'!$A$4:$CO$60,BV$100,FALSE),"-")</f>
        <v>-</v>
      </c>
      <c r="BW50" s="12" t="str">
        <f>IFERROR(VLOOKUP($A50,'All Running Order working doc'!$A$4:$CO$60,BW$100,FALSE),"-")</f>
        <v>-</v>
      </c>
      <c r="BX50" s="12" t="str">
        <f>IFERROR(VLOOKUP($A50,'All Running Order working doc'!$A$4:$CO$60,BX$100,FALSE),"-")</f>
        <v>-</v>
      </c>
      <c r="BY50" s="12" t="str">
        <f>IFERROR(VLOOKUP($A50,'All Running Order working doc'!$A$4:$CO$60,BY$100,FALSE),"-")</f>
        <v>-</v>
      </c>
      <c r="BZ50" s="12" t="str">
        <f>IFERROR(VLOOKUP($A50,'All Running Order working doc'!$A$4:$CO$60,BZ$100,FALSE),"-")</f>
        <v>-</v>
      </c>
      <c r="CA50" s="12" t="str">
        <f>IFERROR(VLOOKUP($A50,'All Running Order working doc'!$A$4:$CO$60,CA$100,FALSE),"-")</f>
        <v>-</v>
      </c>
      <c r="CB50" s="12" t="str">
        <f>IFERROR(VLOOKUP($A50,'All Running Order working doc'!$A$4:$CO$60,CB$100,FALSE),"-")</f>
        <v>-</v>
      </c>
      <c r="CC50" s="12" t="str">
        <f>IFERROR(VLOOKUP($A50,'All Running Order working doc'!$A$4:$CO$60,CC$100,FALSE),"-")</f>
        <v>-</v>
      </c>
      <c r="CD50" s="12" t="str">
        <f>IFERROR(VLOOKUP($A50,'All Running Order working doc'!$A$4:$CO$60,CD$100,FALSE),"-")</f>
        <v>-</v>
      </c>
      <c r="CE50" s="12" t="str">
        <f>IFERROR(VLOOKUP($A50,'All Running Order working doc'!$A$4:$CO$60,CE$100,FALSE),"-")</f>
        <v>-</v>
      </c>
      <c r="CF50" s="12" t="str">
        <f>IFERROR(VLOOKUP($A50,'All Running Order working doc'!$A$4:$CO$60,CF$100,FALSE),"-")</f>
        <v>-</v>
      </c>
      <c r="CG50" s="12" t="str">
        <f>IFERROR(VLOOKUP($A50,'All Running Order working doc'!$A$4:$CO$60,CG$100,FALSE),"-")</f>
        <v>-</v>
      </c>
      <c r="CH50" s="12" t="str">
        <f>IFERROR(VLOOKUP($A50,'All Running Order working doc'!$A$4:$CO$60,CH$100,FALSE),"-")</f>
        <v>-</v>
      </c>
      <c r="CI50" s="12" t="str">
        <f>IFERROR(VLOOKUP($A50,'All Running Order working doc'!$A$4:$CO$60,CI$100,FALSE),"-")</f>
        <v>-</v>
      </c>
      <c r="CJ50" s="12" t="str">
        <f>IFERROR(VLOOKUP($A50,'All Running Order working doc'!$A$4:$CO$60,CJ$100,FALSE),"-")</f>
        <v>-</v>
      </c>
      <c r="CK50" s="12" t="str">
        <f>IFERROR(VLOOKUP($A50,'All Running Order working doc'!$A$4:$CO$60,CK$100,FALSE),"-")</f>
        <v>-</v>
      </c>
      <c r="CL50" s="12" t="str">
        <f>IFERROR(VLOOKUP($A50,'All Running Order working doc'!$A$4:$CO$60,CL$100,FALSE),"-")</f>
        <v>-</v>
      </c>
      <c r="CM50" s="12" t="str">
        <f>IFERROR(VLOOKUP($A50,'All Running Order working doc'!$A$4:$CO$60,CM$100,FALSE),"-")</f>
        <v>-</v>
      </c>
      <c r="CN50" s="12" t="str">
        <f>IFERROR(VLOOKUP($A50,'All Running Order working doc'!$A$4:$CO$60,CN$100,FALSE),"-")</f>
        <v>-</v>
      </c>
      <c r="CQ50" s="3">
        <v>47</v>
      </c>
    </row>
    <row r="51" spans="1:95" x14ac:dyDescent="0.3">
      <c r="A51" s="3" t="str">
        <f>CONCATENATE(Constants!$B$4,CQ51,)</f>
        <v>Blue IRS48</v>
      </c>
      <c r="B51" s="12" t="str">
        <f>IFERROR(VLOOKUP($A51,'All Running Order working doc'!$A$4:$CO$60,B$100,FALSE),"-")</f>
        <v>-</v>
      </c>
      <c r="C51" s="12" t="str">
        <f>IFERROR(VLOOKUP($A51,'All Running Order working doc'!$A$4:$CO$60,C$100,FALSE),"-")</f>
        <v>-</v>
      </c>
      <c r="D51" s="12" t="str">
        <f>IFERROR(VLOOKUP($A51,'All Running Order working doc'!$A$4:$CO$60,D$100,FALSE),"-")</f>
        <v>-</v>
      </c>
      <c r="E51" s="12" t="str">
        <f>IFERROR(VLOOKUP($A51,'All Running Order working doc'!$A$4:$CO$60,E$100,FALSE),"-")</f>
        <v>-</v>
      </c>
      <c r="F51" s="12" t="str">
        <f>IFERROR(VLOOKUP($A51,'All Running Order working doc'!$A$4:$CO$60,F$100,FALSE),"-")</f>
        <v>-</v>
      </c>
      <c r="G51" s="12" t="str">
        <f>IFERROR(VLOOKUP($A51,'All Running Order working doc'!$A$4:$CO$60,G$100,FALSE),"-")</f>
        <v>-</v>
      </c>
      <c r="H51" s="12" t="str">
        <f>IFERROR(VLOOKUP($A51,'All Running Order working doc'!$A$4:$CO$60,H$100,FALSE),"-")</f>
        <v>-</v>
      </c>
      <c r="I51" s="12" t="str">
        <f>IFERROR(VLOOKUP($A51,'All Running Order working doc'!$A$4:$CO$60,I$100,FALSE),"-")</f>
        <v>-</v>
      </c>
      <c r="J51" s="12" t="str">
        <f>IFERROR(VLOOKUP($A51,'All Running Order working doc'!$A$4:$CO$60,J$100,FALSE),"-")</f>
        <v>-</v>
      </c>
      <c r="K51" s="12" t="str">
        <f>IFERROR(VLOOKUP($A51,'All Running Order working doc'!$A$4:$CO$60,K$100,FALSE),"-")</f>
        <v>-</v>
      </c>
      <c r="L51" s="12" t="str">
        <f>IFERROR(VLOOKUP($A51,'All Running Order working doc'!$A$4:$CO$60,L$100,FALSE),"-")</f>
        <v>-</v>
      </c>
      <c r="M51" s="12" t="str">
        <f>IFERROR(VLOOKUP($A51,'All Running Order working doc'!$A$4:$CO$60,M$100,FALSE),"-")</f>
        <v>-</v>
      </c>
      <c r="N51" s="12" t="str">
        <f>IFERROR(VLOOKUP($A51,'All Running Order working doc'!$A$4:$CO$60,N$100,FALSE),"-")</f>
        <v>-</v>
      </c>
      <c r="O51" s="12" t="str">
        <f>IFERROR(VLOOKUP($A51,'All Running Order working doc'!$A$4:$CO$60,O$100,FALSE),"-")</f>
        <v>-</v>
      </c>
      <c r="P51" s="12" t="str">
        <f>IFERROR(VLOOKUP($A51,'All Running Order working doc'!$A$4:$CO$60,P$100,FALSE),"-")</f>
        <v>-</v>
      </c>
      <c r="Q51" s="12" t="str">
        <f>IFERROR(VLOOKUP($A51,'All Running Order working doc'!$A$4:$CO$60,Q$100,FALSE),"-")</f>
        <v>-</v>
      </c>
      <c r="R51" s="12" t="str">
        <f>IFERROR(VLOOKUP($A51,'All Running Order working doc'!$A$4:$CO$60,R$100,FALSE),"-")</f>
        <v>-</v>
      </c>
      <c r="S51" s="12" t="str">
        <f>IFERROR(VLOOKUP($A51,'All Running Order working doc'!$A$4:$CO$60,S$100,FALSE),"-")</f>
        <v>-</v>
      </c>
      <c r="T51" s="12" t="str">
        <f>IFERROR(VLOOKUP($A51,'All Running Order working doc'!$A$4:$CO$60,T$100,FALSE),"-")</f>
        <v>-</v>
      </c>
      <c r="U51" s="12" t="str">
        <f>IFERROR(VLOOKUP($A51,'All Running Order working doc'!$A$4:$CO$60,U$100,FALSE),"-")</f>
        <v>-</v>
      </c>
      <c r="V51" s="12" t="str">
        <f>IFERROR(VLOOKUP($A51,'All Running Order working doc'!$A$4:$CO$60,V$100,FALSE),"-")</f>
        <v>-</v>
      </c>
      <c r="W51" s="12" t="str">
        <f>IFERROR(VLOOKUP($A51,'All Running Order working doc'!$A$4:$CO$60,W$100,FALSE),"-")</f>
        <v>-</v>
      </c>
      <c r="X51" s="12" t="str">
        <f>IFERROR(VLOOKUP($A51,'All Running Order working doc'!$A$4:$CO$60,X$100,FALSE),"-")</f>
        <v>-</v>
      </c>
      <c r="Y51" s="12" t="str">
        <f>IFERROR(VLOOKUP($A51,'All Running Order working doc'!$A$4:$CO$60,Y$100,FALSE),"-")</f>
        <v>-</v>
      </c>
      <c r="Z51" s="12" t="str">
        <f>IFERROR(VLOOKUP($A51,'All Running Order working doc'!$A$4:$CO$60,Z$100,FALSE),"-")</f>
        <v>-</v>
      </c>
      <c r="AA51" s="12" t="str">
        <f>IFERROR(VLOOKUP($A51,'All Running Order working doc'!$A$4:$CO$60,AA$100,FALSE),"-")</f>
        <v>-</v>
      </c>
      <c r="AB51" s="12" t="str">
        <f>IFERROR(VLOOKUP($A51,'All Running Order working doc'!$A$4:$CO$60,AB$100,FALSE),"-")</f>
        <v>-</v>
      </c>
      <c r="AC51" s="12" t="str">
        <f>IFERROR(VLOOKUP($A51,'All Running Order working doc'!$A$4:$CO$60,AC$100,FALSE),"-")</f>
        <v>-</v>
      </c>
      <c r="AD51" s="12" t="str">
        <f>IFERROR(VLOOKUP($A51,'All Running Order working doc'!$A$4:$CO$60,AD$100,FALSE),"-")</f>
        <v>-</v>
      </c>
      <c r="AE51" s="12" t="str">
        <f>IFERROR(VLOOKUP($A51,'All Running Order working doc'!$A$4:$CO$60,AE$100,FALSE),"-")</f>
        <v>-</v>
      </c>
      <c r="AF51" s="12" t="str">
        <f>IFERROR(VLOOKUP($A51,'All Running Order working doc'!$A$4:$CO$60,AF$100,FALSE),"-")</f>
        <v>-</v>
      </c>
      <c r="AG51" s="12" t="str">
        <f>IFERROR(VLOOKUP($A51,'All Running Order working doc'!$A$4:$CO$60,AG$100,FALSE),"-")</f>
        <v>-</v>
      </c>
      <c r="AH51" s="12" t="str">
        <f>IFERROR(VLOOKUP($A51,'All Running Order working doc'!$A$4:$CO$60,AH$100,FALSE),"-")</f>
        <v>-</v>
      </c>
      <c r="AI51" s="12" t="str">
        <f>IFERROR(VLOOKUP($A51,'All Running Order working doc'!$A$4:$CO$60,AI$100,FALSE),"-")</f>
        <v>-</v>
      </c>
      <c r="AJ51" s="12" t="str">
        <f>IFERROR(VLOOKUP($A51,'All Running Order working doc'!$A$4:$CO$60,AJ$100,FALSE),"-")</f>
        <v>-</v>
      </c>
      <c r="AK51" s="12" t="str">
        <f>IFERROR(VLOOKUP($A51,'All Running Order working doc'!$A$4:$CO$60,AK$100,FALSE),"-")</f>
        <v>-</v>
      </c>
      <c r="AL51" s="12" t="str">
        <f>IFERROR(VLOOKUP($A51,'All Running Order working doc'!$A$4:$CO$60,AL$100,FALSE),"-")</f>
        <v>-</v>
      </c>
      <c r="AM51" s="12" t="str">
        <f>IFERROR(VLOOKUP($A51,'All Running Order working doc'!$A$4:$CO$60,AM$100,FALSE),"-")</f>
        <v>-</v>
      </c>
      <c r="AN51" s="12" t="str">
        <f>IFERROR(VLOOKUP($A51,'All Running Order working doc'!$A$4:$CO$60,AN$100,FALSE),"-")</f>
        <v>-</v>
      </c>
      <c r="AO51" s="12" t="str">
        <f>IFERROR(VLOOKUP($A51,'All Running Order working doc'!$A$4:$CO$60,AO$100,FALSE),"-")</f>
        <v>-</v>
      </c>
      <c r="AP51" s="12" t="str">
        <f>IFERROR(VLOOKUP($A51,'All Running Order working doc'!$A$4:$CO$60,AP$100,FALSE),"-")</f>
        <v>-</v>
      </c>
      <c r="AQ51" s="12" t="str">
        <f>IFERROR(VLOOKUP($A51,'All Running Order working doc'!$A$4:$CO$60,AQ$100,FALSE),"-")</f>
        <v>-</v>
      </c>
      <c r="AR51" s="12" t="str">
        <f>IFERROR(VLOOKUP($A51,'All Running Order working doc'!$A$4:$CO$60,AR$100,FALSE),"-")</f>
        <v>-</v>
      </c>
      <c r="AS51" s="12" t="str">
        <f>IFERROR(VLOOKUP($A51,'All Running Order working doc'!$A$4:$CO$60,AS$100,FALSE),"-")</f>
        <v>-</v>
      </c>
      <c r="AT51" s="12" t="str">
        <f>IFERROR(VLOOKUP($A51,'All Running Order working doc'!$A$4:$CO$60,AT$100,FALSE),"-")</f>
        <v>-</v>
      </c>
      <c r="AU51" s="12" t="str">
        <f>IFERROR(VLOOKUP($A51,'All Running Order working doc'!$A$4:$CO$60,AU$100,FALSE),"-")</f>
        <v>-</v>
      </c>
      <c r="AV51" s="12" t="str">
        <f>IFERROR(VLOOKUP($A51,'All Running Order working doc'!$A$4:$CO$60,AV$100,FALSE),"-")</f>
        <v>-</v>
      </c>
      <c r="AW51" s="12" t="str">
        <f>IFERROR(VLOOKUP($A51,'All Running Order working doc'!$A$4:$CO$60,AW$100,FALSE),"-")</f>
        <v>-</v>
      </c>
      <c r="AX51" s="12" t="str">
        <f>IFERROR(VLOOKUP($A51,'All Running Order working doc'!$A$4:$CO$60,AX$100,FALSE),"-")</f>
        <v>-</v>
      </c>
      <c r="AY51" s="12" t="str">
        <f>IFERROR(VLOOKUP($A51,'All Running Order working doc'!$A$4:$CO$60,AY$100,FALSE),"-")</f>
        <v>-</v>
      </c>
      <c r="AZ51" s="12" t="str">
        <f>IFERROR(VLOOKUP($A51,'All Running Order working doc'!$A$4:$CO$60,AZ$100,FALSE),"-")</f>
        <v>-</v>
      </c>
      <c r="BA51" s="12" t="str">
        <f>IFERROR(VLOOKUP($A51,'All Running Order working doc'!$A$4:$CO$60,BA$100,FALSE),"-")</f>
        <v>-</v>
      </c>
      <c r="BB51" s="12" t="str">
        <f>IFERROR(VLOOKUP($A51,'All Running Order working doc'!$A$4:$CO$60,BB$100,FALSE),"-")</f>
        <v>-</v>
      </c>
      <c r="BC51" s="12" t="str">
        <f>IFERROR(VLOOKUP($A51,'All Running Order working doc'!$A$4:$CO$60,BC$100,FALSE),"-")</f>
        <v>-</v>
      </c>
      <c r="BD51" s="12" t="str">
        <f>IFERROR(VLOOKUP($A51,'All Running Order working doc'!$A$4:$CO$60,BD$100,FALSE),"-")</f>
        <v>-</v>
      </c>
      <c r="BE51" s="12" t="str">
        <f>IFERROR(VLOOKUP($A51,'All Running Order working doc'!$A$4:$CO$60,BE$100,FALSE),"-")</f>
        <v>-</v>
      </c>
      <c r="BF51" s="12" t="str">
        <f>IFERROR(VLOOKUP($A51,'All Running Order working doc'!$A$4:$CO$60,BF$100,FALSE),"-")</f>
        <v>-</v>
      </c>
      <c r="BG51" s="12" t="str">
        <f>IFERROR(VLOOKUP($A51,'All Running Order working doc'!$A$4:$CO$60,BG$100,FALSE),"-")</f>
        <v>-</v>
      </c>
      <c r="BH51" s="12" t="str">
        <f>IFERROR(VLOOKUP($A51,'All Running Order working doc'!$A$4:$CO$60,BH$100,FALSE),"-")</f>
        <v>-</v>
      </c>
      <c r="BI51" s="12" t="str">
        <f>IFERROR(VLOOKUP($A51,'All Running Order working doc'!$A$4:$CO$60,BI$100,FALSE),"-")</f>
        <v>-</v>
      </c>
      <c r="BJ51" s="12" t="str">
        <f>IFERROR(VLOOKUP($A51,'All Running Order working doc'!$A$4:$CO$60,BJ$100,FALSE),"-")</f>
        <v>-</v>
      </c>
      <c r="BK51" s="12" t="str">
        <f>IFERROR(VLOOKUP($A51,'All Running Order working doc'!$A$4:$CO$60,BK$100,FALSE),"-")</f>
        <v>-</v>
      </c>
      <c r="BL51" s="12" t="str">
        <f>IFERROR(VLOOKUP($A51,'All Running Order working doc'!$A$4:$CO$60,BL$100,FALSE),"-")</f>
        <v>-</v>
      </c>
      <c r="BM51" s="12" t="str">
        <f>IFERROR(VLOOKUP($A51,'All Running Order working doc'!$A$4:$CO$60,BM$100,FALSE),"-")</f>
        <v>-</v>
      </c>
      <c r="BN51" s="12" t="str">
        <f>IFERROR(VLOOKUP($A51,'All Running Order working doc'!$A$4:$CO$60,BN$100,FALSE),"-")</f>
        <v>-</v>
      </c>
      <c r="BO51" s="12" t="str">
        <f>IFERROR(VLOOKUP($A51,'All Running Order working doc'!$A$4:$CO$60,BO$100,FALSE),"-")</f>
        <v>-</v>
      </c>
      <c r="BP51" s="12" t="str">
        <f>IFERROR(VLOOKUP($A51,'All Running Order working doc'!$A$4:$CO$60,BP$100,FALSE),"-")</f>
        <v>-</v>
      </c>
      <c r="BQ51" s="12" t="str">
        <f>IFERROR(VLOOKUP($A51,'All Running Order working doc'!$A$4:$CO$60,BQ$100,FALSE),"-")</f>
        <v>-</v>
      </c>
      <c r="BR51" s="12" t="str">
        <f>IFERROR(VLOOKUP($A51,'All Running Order working doc'!$A$4:$CO$60,BR$100,FALSE),"-")</f>
        <v>-</v>
      </c>
      <c r="BS51" s="12" t="str">
        <f>IFERROR(VLOOKUP($A51,'All Running Order working doc'!$A$4:$CO$60,BS$100,FALSE),"-")</f>
        <v>-</v>
      </c>
      <c r="BT51" s="12" t="str">
        <f>IFERROR(VLOOKUP($A51,'All Running Order working doc'!$A$4:$CO$60,BT$100,FALSE),"-")</f>
        <v>-</v>
      </c>
      <c r="BU51" s="12" t="str">
        <f>IFERROR(VLOOKUP($A51,'All Running Order working doc'!$A$4:$CO$60,BU$100,FALSE),"-")</f>
        <v>-</v>
      </c>
      <c r="BV51" s="12" t="str">
        <f>IFERROR(VLOOKUP($A51,'All Running Order working doc'!$A$4:$CO$60,BV$100,FALSE),"-")</f>
        <v>-</v>
      </c>
      <c r="BW51" s="12" t="str">
        <f>IFERROR(VLOOKUP($A51,'All Running Order working doc'!$A$4:$CO$60,BW$100,FALSE),"-")</f>
        <v>-</v>
      </c>
      <c r="BX51" s="12" t="str">
        <f>IFERROR(VLOOKUP($A51,'All Running Order working doc'!$A$4:$CO$60,BX$100,FALSE),"-")</f>
        <v>-</v>
      </c>
      <c r="BY51" s="12" t="str">
        <f>IFERROR(VLOOKUP($A51,'All Running Order working doc'!$A$4:$CO$60,BY$100,FALSE),"-")</f>
        <v>-</v>
      </c>
      <c r="BZ51" s="12" t="str">
        <f>IFERROR(VLOOKUP($A51,'All Running Order working doc'!$A$4:$CO$60,BZ$100,FALSE),"-")</f>
        <v>-</v>
      </c>
      <c r="CA51" s="12" t="str">
        <f>IFERROR(VLOOKUP($A51,'All Running Order working doc'!$A$4:$CO$60,CA$100,FALSE),"-")</f>
        <v>-</v>
      </c>
      <c r="CB51" s="12" t="str">
        <f>IFERROR(VLOOKUP($A51,'All Running Order working doc'!$A$4:$CO$60,CB$100,FALSE),"-")</f>
        <v>-</v>
      </c>
      <c r="CC51" s="12" t="str">
        <f>IFERROR(VLOOKUP($A51,'All Running Order working doc'!$A$4:$CO$60,CC$100,FALSE),"-")</f>
        <v>-</v>
      </c>
      <c r="CD51" s="12" t="str">
        <f>IFERROR(VLOOKUP($A51,'All Running Order working doc'!$A$4:$CO$60,CD$100,FALSE),"-")</f>
        <v>-</v>
      </c>
      <c r="CE51" s="12" t="str">
        <f>IFERROR(VLOOKUP($A51,'All Running Order working doc'!$A$4:$CO$60,CE$100,FALSE),"-")</f>
        <v>-</v>
      </c>
      <c r="CF51" s="12" t="str">
        <f>IFERROR(VLOOKUP($A51,'All Running Order working doc'!$A$4:$CO$60,CF$100,FALSE),"-")</f>
        <v>-</v>
      </c>
      <c r="CG51" s="12" t="str">
        <f>IFERROR(VLOOKUP($A51,'All Running Order working doc'!$A$4:$CO$60,CG$100,FALSE),"-")</f>
        <v>-</v>
      </c>
      <c r="CH51" s="12" t="str">
        <f>IFERROR(VLOOKUP($A51,'All Running Order working doc'!$A$4:$CO$60,CH$100,FALSE),"-")</f>
        <v>-</v>
      </c>
      <c r="CI51" s="12" t="str">
        <f>IFERROR(VLOOKUP($A51,'All Running Order working doc'!$A$4:$CO$60,CI$100,FALSE),"-")</f>
        <v>-</v>
      </c>
      <c r="CJ51" s="12" t="str">
        <f>IFERROR(VLOOKUP($A51,'All Running Order working doc'!$A$4:$CO$60,CJ$100,FALSE),"-")</f>
        <v>-</v>
      </c>
      <c r="CK51" s="12" t="str">
        <f>IFERROR(VLOOKUP($A51,'All Running Order working doc'!$A$4:$CO$60,CK$100,FALSE),"-")</f>
        <v>-</v>
      </c>
      <c r="CL51" s="12" t="str">
        <f>IFERROR(VLOOKUP($A51,'All Running Order working doc'!$A$4:$CO$60,CL$100,FALSE),"-")</f>
        <v>-</v>
      </c>
      <c r="CM51" s="12" t="str">
        <f>IFERROR(VLOOKUP($A51,'All Running Order working doc'!$A$4:$CO$60,CM$100,FALSE),"-")</f>
        <v>-</v>
      </c>
      <c r="CN51" s="12" t="str">
        <f>IFERROR(VLOOKUP($A51,'All Running Order working doc'!$A$4:$CO$60,CN$100,FALSE),"-")</f>
        <v>-</v>
      </c>
      <c r="CQ51" s="3">
        <v>48</v>
      </c>
    </row>
    <row r="52" spans="1:95" x14ac:dyDescent="0.3">
      <c r="A52" s="3" t="str">
        <f>CONCATENATE(Constants!$B$4,CQ52,)</f>
        <v>Blue IRS49</v>
      </c>
      <c r="B52" s="12" t="str">
        <f>IFERROR(VLOOKUP($A52,'All Running Order working doc'!$A$4:$CO$60,B$100,FALSE),"-")</f>
        <v>-</v>
      </c>
      <c r="C52" s="12" t="str">
        <f>IFERROR(VLOOKUP($A52,'All Running Order working doc'!$A$4:$CO$60,C$100,FALSE),"-")</f>
        <v>-</v>
      </c>
      <c r="D52" s="12" t="str">
        <f>IFERROR(VLOOKUP($A52,'All Running Order working doc'!$A$4:$CO$60,D$100,FALSE),"-")</f>
        <v>-</v>
      </c>
      <c r="E52" s="12" t="str">
        <f>IFERROR(VLOOKUP($A52,'All Running Order working doc'!$A$4:$CO$60,E$100,FALSE),"-")</f>
        <v>-</v>
      </c>
      <c r="F52" s="12" t="str">
        <f>IFERROR(VLOOKUP($A52,'All Running Order working doc'!$A$4:$CO$60,F$100,FALSE),"-")</f>
        <v>-</v>
      </c>
      <c r="G52" s="12" t="str">
        <f>IFERROR(VLOOKUP($A52,'All Running Order working doc'!$A$4:$CO$60,G$100,FALSE),"-")</f>
        <v>-</v>
      </c>
      <c r="H52" s="12" t="str">
        <f>IFERROR(VLOOKUP($A52,'All Running Order working doc'!$A$4:$CO$60,H$100,FALSE),"-")</f>
        <v>-</v>
      </c>
      <c r="I52" s="12" t="str">
        <f>IFERROR(VLOOKUP($A52,'All Running Order working doc'!$A$4:$CO$60,I$100,FALSE),"-")</f>
        <v>-</v>
      </c>
      <c r="J52" s="12" t="str">
        <f>IFERROR(VLOOKUP($A52,'All Running Order working doc'!$A$4:$CO$60,J$100,FALSE),"-")</f>
        <v>-</v>
      </c>
      <c r="K52" s="12" t="str">
        <f>IFERROR(VLOOKUP($A52,'All Running Order working doc'!$A$4:$CO$60,K$100,FALSE),"-")</f>
        <v>-</v>
      </c>
      <c r="L52" s="12" t="str">
        <f>IFERROR(VLOOKUP($A52,'All Running Order working doc'!$A$4:$CO$60,L$100,FALSE),"-")</f>
        <v>-</v>
      </c>
      <c r="M52" s="12" t="str">
        <f>IFERROR(VLOOKUP($A52,'All Running Order working doc'!$A$4:$CO$60,M$100,FALSE),"-")</f>
        <v>-</v>
      </c>
      <c r="N52" s="12" t="str">
        <f>IFERROR(VLOOKUP($A52,'All Running Order working doc'!$A$4:$CO$60,N$100,FALSE),"-")</f>
        <v>-</v>
      </c>
      <c r="O52" s="12" t="str">
        <f>IFERROR(VLOOKUP($A52,'All Running Order working doc'!$A$4:$CO$60,O$100,FALSE),"-")</f>
        <v>-</v>
      </c>
      <c r="P52" s="12" t="str">
        <f>IFERROR(VLOOKUP($A52,'All Running Order working doc'!$A$4:$CO$60,P$100,FALSE),"-")</f>
        <v>-</v>
      </c>
      <c r="Q52" s="12" t="str">
        <f>IFERROR(VLOOKUP($A52,'All Running Order working doc'!$A$4:$CO$60,Q$100,FALSE),"-")</f>
        <v>-</v>
      </c>
      <c r="R52" s="12" t="str">
        <f>IFERROR(VLOOKUP($A52,'All Running Order working doc'!$A$4:$CO$60,R$100,FALSE),"-")</f>
        <v>-</v>
      </c>
      <c r="S52" s="12" t="str">
        <f>IFERROR(VLOOKUP($A52,'All Running Order working doc'!$A$4:$CO$60,S$100,FALSE),"-")</f>
        <v>-</v>
      </c>
      <c r="T52" s="12" t="str">
        <f>IFERROR(VLOOKUP($A52,'All Running Order working doc'!$A$4:$CO$60,T$100,FALSE),"-")</f>
        <v>-</v>
      </c>
      <c r="U52" s="12" t="str">
        <f>IFERROR(VLOOKUP($A52,'All Running Order working doc'!$A$4:$CO$60,U$100,FALSE),"-")</f>
        <v>-</v>
      </c>
      <c r="V52" s="12" t="str">
        <f>IFERROR(VLOOKUP($A52,'All Running Order working doc'!$A$4:$CO$60,V$100,FALSE),"-")</f>
        <v>-</v>
      </c>
      <c r="W52" s="12" t="str">
        <f>IFERROR(VLOOKUP($A52,'All Running Order working doc'!$A$4:$CO$60,W$100,FALSE),"-")</f>
        <v>-</v>
      </c>
      <c r="X52" s="12" t="str">
        <f>IFERROR(VLOOKUP($A52,'All Running Order working doc'!$A$4:$CO$60,X$100,FALSE),"-")</f>
        <v>-</v>
      </c>
      <c r="Y52" s="12" t="str">
        <f>IFERROR(VLOOKUP($A52,'All Running Order working doc'!$A$4:$CO$60,Y$100,FALSE),"-")</f>
        <v>-</v>
      </c>
      <c r="Z52" s="12" t="str">
        <f>IFERROR(VLOOKUP($A52,'All Running Order working doc'!$A$4:$CO$60,Z$100,FALSE),"-")</f>
        <v>-</v>
      </c>
      <c r="AA52" s="12" t="str">
        <f>IFERROR(VLOOKUP($A52,'All Running Order working doc'!$A$4:$CO$60,AA$100,FALSE),"-")</f>
        <v>-</v>
      </c>
      <c r="AB52" s="12" t="str">
        <f>IFERROR(VLOOKUP($A52,'All Running Order working doc'!$A$4:$CO$60,AB$100,FALSE),"-")</f>
        <v>-</v>
      </c>
      <c r="AC52" s="12" t="str">
        <f>IFERROR(VLOOKUP($A52,'All Running Order working doc'!$A$4:$CO$60,AC$100,FALSE),"-")</f>
        <v>-</v>
      </c>
      <c r="AD52" s="12" t="str">
        <f>IFERROR(VLOOKUP($A52,'All Running Order working doc'!$A$4:$CO$60,AD$100,FALSE),"-")</f>
        <v>-</v>
      </c>
      <c r="AE52" s="12" t="str">
        <f>IFERROR(VLOOKUP($A52,'All Running Order working doc'!$A$4:$CO$60,AE$100,FALSE),"-")</f>
        <v>-</v>
      </c>
      <c r="AF52" s="12" t="str">
        <f>IFERROR(VLOOKUP($A52,'All Running Order working doc'!$A$4:$CO$60,AF$100,FALSE),"-")</f>
        <v>-</v>
      </c>
      <c r="AG52" s="12" t="str">
        <f>IFERROR(VLOOKUP($A52,'All Running Order working doc'!$A$4:$CO$60,AG$100,FALSE),"-")</f>
        <v>-</v>
      </c>
      <c r="AH52" s="12" t="str">
        <f>IFERROR(VLOOKUP($A52,'All Running Order working doc'!$A$4:$CO$60,AH$100,FALSE),"-")</f>
        <v>-</v>
      </c>
      <c r="AI52" s="12" t="str">
        <f>IFERROR(VLOOKUP($A52,'All Running Order working doc'!$A$4:$CO$60,AI$100,FALSE),"-")</f>
        <v>-</v>
      </c>
      <c r="AJ52" s="12" t="str">
        <f>IFERROR(VLOOKUP($A52,'All Running Order working doc'!$A$4:$CO$60,AJ$100,FALSE),"-")</f>
        <v>-</v>
      </c>
      <c r="AK52" s="12" t="str">
        <f>IFERROR(VLOOKUP($A52,'All Running Order working doc'!$A$4:$CO$60,AK$100,FALSE),"-")</f>
        <v>-</v>
      </c>
      <c r="AL52" s="12" t="str">
        <f>IFERROR(VLOOKUP($A52,'All Running Order working doc'!$A$4:$CO$60,AL$100,FALSE),"-")</f>
        <v>-</v>
      </c>
      <c r="AM52" s="12" t="str">
        <f>IFERROR(VLOOKUP($A52,'All Running Order working doc'!$A$4:$CO$60,AM$100,FALSE),"-")</f>
        <v>-</v>
      </c>
      <c r="AN52" s="12" t="str">
        <f>IFERROR(VLOOKUP($A52,'All Running Order working doc'!$A$4:$CO$60,AN$100,FALSE),"-")</f>
        <v>-</v>
      </c>
      <c r="AO52" s="12" t="str">
        <f>IFERROR(VLOOKUP($A52,'All Running Order working doc'!$A$4:$CO$60,AO$100,FALSE),"-")</f>
        <v>-</v>
      </c>
      <c r="AP52" s="12" t="str">
        <f>IFERROR(VLOOKUP($A52,'All Running Order working doc'!$A$4:$CO$60,AP$100,FALSE),"-")</f>
        <v>-</v>
      </c>
      <c r="AQ52" s="12" t="str">
        <f>IFERROR(VLOOKUP($A52,'All Running Order working doc'!$A$4:$CO$60,AQ$100,FALSE),"-")</f>
        <v>-</v>
      </c>
      <c r="AR52" s="12" t="str">
        <f>IFERROR(VLOOKUP($A52,'All Running Order working doc'!$A$4:$CO$60,AR$100,FALSE),"-")</f>
        <v>-</v>
      </c>
      <c r="AS52" s="12" t="str">
        <f>IFERROR(VLOOKUP($A52,'All Running Order working doc'!$A$4:$CO$60,AS$100,FALSE),"-")</f>
        <v>-</v>
      </c>
      <c r="AT52" s="12" t="str">
        <f>IFERROR(VLOOKUP($A52,'All Running Order working doc'!$A$4:$CO$60,AT$100,FALSE),"-")</f>
        <v>-</v>
      </c>
      <c r="AU52" s="12" t="str">
        <f>IFERROR(VLOOKUP($A52,'All Running Order working doc'!$A$4:$CO$60,AU$100,FALSE),"-")</f>
        <v>-</v>
      </c>
      <c r="AV52" s="12" t="str">
        <f>IFERROR(VLOOKUP($A52,'All Running Order working doc'!$A$4:$CO$60,AV$100,FALSE),"-")</f>
        <v>-</v>
      </c>
      <c r="AW52" s="12" t="str">
        <f>IFERROR(VLOOKUP($A52,'All Running Order working doc'!$A$4:$CO$60,AW$100,FALSE),"-")</f>
        <v>-</v>
      </c>
      <c r="AX52" s="12" t="str">
        <f>IFERROR(VLOOKUP($A52,'All Running Order working doc'!$A$4:$CO$60,AX$100,FALSE),"-")</f>
        <v>-</v>
      </c>
      <c r="AY52" s="12" t="str">
        <f>IFERROR(VLOOKUP($A52,'All Running Order working doc'!$A$4:$CO$60,AY$100,FALSE),"-")</f>
        <v>-</v>
      </c>
      <c r="AZ52" s="12" t="str">
        <f>IFERROR(VLOOKUP($A52,'All Running Order working doc'!$A$4:$CO$60,AZ$100,FALSE),"-")</f>
        <v>-</v>
      </c>
      <c r="BA52" s="12" t="str">
        <f>IFERROR(VLOOKUP($A52,'All Running Order working doc'!$A$4:$CO$60,BA$100,FALSE),"-")</f>
        <v>-</v>
      </c>
      <c r="BB52" s="12" t="str">
        <f>IFERROR(VLOOKUP($A52,'All Running Order working doc'!$A$4:$CO$60,BB$100,FALSE),"-")</f>
        <v>-</v>
      </c>
      <c r="BC52" s="12" t="str">
        <f>IFERROR(VLOOKUP($A52,'All Running Order working doc'!$A$4:$CO$60,BC$100,FALSE),"-")</f>
        <v>-</v>
      </c>
      <c r="BD52" s="12" t="str">
        <f>IFERROR(VLOOKUP($A52,'All Running Order working doc'!$A$4:$CO$60,BD$100,FALSE),"-")</f>
        <v>-</v>
      </c>
      <c r="BE52" s="12" t="str">
        <f>IFERROR(VLOOKUP($A52,'All Running Order working doc'!$A$4:$CO$60,BE$100,FALSE),"-")</f>
        <v>-</v>
      </c>
      <c r="BF52" s="12" t="str">
        <f>IFERROR(VLOOKUP($A52,'All Running Order working doc'!$A$4:$CO$60,BF$100,FALSE),"-")</f>
        <v>-</v>
      </c>
      <c r="BG52" s="12" t="str">
        <f>IFERROR(VLOOKUP($A52,'All Running Order working doc'!$A$4:$CO$60,BG$100,FALSE),"-")</f>
        <v>-</v>
      </c>
      <c r="BH52" s="12" t="str">
        <f>IFERROR(VLOOKUP($A52,'All Running Order working doc'!$A$4:$CO$60,BH$100,FALSE),"-")</f>
        <v>-</v>
      </c>
      <c r="BI52" s="12" t="str">
        <f>IFERROR(VLOOKUP($A52,'All Running Order working doc'!$A$4:$CO$60,BI$100,FALSE),"-")</f>
        <v>-</v>
      </c>
      <c r="BJ52" s="12" t="str">
        <f>IFERROR(VLOOKUP($A52,'All Running Order working doc'!$A$4:$CO$60,BJ$100,FALSE),"-")</f>
        <v>-</v>
      </c>
      <c r="BK52" s="12" t="str">
        <f>IFERROR(VLOOKUP($A52,'All Running Order working doc'!$A$4:$CO$60,BK$100,FALSE),"-")</f>
        <v>-</v>
      </c>
      <c r="BL52" s="12" t="str">
        <f>IFERROR(VLOOKUP($A52,'All Running Order working doc'!$A$4:$CO$60,BL$100,FALSE),"-")</f>
        <v>-</v>
      </c>
      <c r="BM52" s="12" t="str">
        <f>IFERROR(VLOOKUP($A52,'All Running Order working doc'!$A$4:$CO$60,BM$100,FALSE),"-")</f>
        <v>-</v>
      </c>
      <c r="BN52" s="12" t="str">
        <f>IFERROR(VLOOKUP($A52,'All Running Order working doc'!$A$4:$CO$60,BN$100,FALSE),"-")</f>
        <v>-</v>
      </c>
      <c r="BO52" s="12" t="str">
        <f>IFERROR(VLOOKUP($A52,'All Running Order working doc'!$A$4:$CO$60,BO$100,FALSE),"-")</f>
        <v>-</v>
      </c>
      <c r="BP52" s="12" t="str">
        <f>IFERROR(VLOOKUP($A52,'All Running Order working doc'!$A$4:$CO$60,BP$100,FALSE),"-")</f>
        <v>-</v>
      </c>
      <c r="BQ52" s="12" t="str">
        <f>IFERROR(VLOOKUP($A52,'All Running Order working doc'!$A$4:$CO$60,BQ$100,FALSE),"-")</f>
        <v>-</v>
      </c>
      <c r="BR52" s="12" t="str">
        <f>IFERROR(VLOOKUP($A52,'All Running Order working doc'!$A$4:$CO$60,BR$100,FALSE),"-")</f>
        <v>-</v>
      </c>
      <c r="BS52" s="12" t="str">
        <f>IFERROR(VLOOKUP($A52,'All Running Order working doc'!$A$4:$CO$60,BS$100,FALSE),"-")</f>
        <v>-</v>
      </c>
      <c r="BT52" s="12" t="str">
        <f>IFERROR(VLOOKUP($A52,'All Running Order working doc'!$A$4:$CO$60,BT$100,FALSE),"-")</f>
        <v>-</v>
      </c>
      <c r="BU52" s="12" t="str">
        <f>IFERROR(VLOOKUP($A52,'All Running Order working doc'!$A$4:$CO$60,BU$100,FALSE),"-")</f>
        <v>-</v>
      </c>
      <c r="BV52" s="12" t="str">
        <f>IFERROR(VLOOKUP($A52,'All Running Order working doc'!$A$4:$CO$60,BV$100,FALSE),"-")</f>
        <v>-</v>
      </c>
      <c r="BW52" s="12" t="str">
        <f>IFERROR(VLOOKUP($A52,'All Running Order working doc'!$A$4:$CO$60,BW$100,FALSE),"-")</f>
        <v>-</v>
      </c>
      <c r="BX52" s="12" t="str">
        <f>IFERROR(VLOOKUP($A52,'All Running Order working doc'!$A$4:$CO$60,BX$100,FALSE),"-")</f>
        <v>-</v>
      </c>
      <c r="BY52" s="12" t="str">
        <f>IFERROR(VLOOKUP($A52,'All Running Order working doc'!$A$4:$CO$60,BY$100,FALSE),"-")</f>
        <v>-</v>
      </c>
      <c r="BZ52" s="12" t="str">
        <f>IFERROR(VLOOKUP($A52,'All Running Order working doc'!$A$4:$CO$60,BZ$100,FALSE),"-")</f>
        <v>-</v>
      </c>
      <c r="CA52" s="12" t="str">
        <f>IFERROR(VLOOKUP($A52,'All Running Order working doc'!$A$4:$CO$60,CA$100,FALSE),"-")</f>
        <v>-</v>
      </c>
      <c r="CB52" s="12" t="str">
        <f>IFERROR(VLOOKUP($A52,'All Running Order working doc'!$A$4:$CO$60,CB$100,FALSE),"-")</f>
        <v>-</v>
      </c>
      <c r="CC52" s="12" t="str">
        <f>IFERROR(VLOOKUP($A52,'All Running Order working doc'!$A$4:$CO$60,CC$100,FALSE),"-")</f>
        <v>-</v>
      </c>
      <c r="CD52" s="12" t="str">
        <f>IFERROR(VLOOKUP($A52,'All Running Order working doc'!$A$4:$CO$60,CD$100,FALSE),"-")</f>
        <v>-</v>
      </c>
      <c r="CE52" s="12" t="str">
        <f>IFERROR(VLOOKUP($A52,'All Running Order working doc'!$A$4:$CO$60,CE$100,FALSE),"-")</f>
        <v>-</v>
      </c>
      <c r="CF52" s="12" t="str">
        <f>IFERROR(VLOOKUP($A52,'All Running Order working doc'!$A$4:$CO$60,CF$100,FALSE),"-")</f>
        <v>-</v>
      </c>
      <c r="CG52" s="12" t="str">
        <f>IFERROR(VLOOKUP($A52,'All Running Order working doc'!$A$4:$CO$60,CG$100,FALSE),"-")</f>
        <v>-</v>
      </c>
      <c r="CH52" s="12" t="str">
        <f>IFERROR(VLOOKUP($A52,'All Running Order working doc'!$A$4:$CO$60,CH$100,FALSE),"-")</f>
        <v>-</v>
      </c>
      <c r="CI52" s="12" t="str">
        <f>IFERROR(VLOOKUP($A52,'All Running Order working doc'!$A$4:$CO$60,CI$100,FALSE),"-")</f>
        <v>-</v>
      </c>
      <c r="CJ52" s="12" t="str">
        <f>IFERROR(VLOOKUP($A52,'All Running Order working doc'!$A$4:$CO$60,CJ$100,FALSE),"-")</f>
        <v>-</v>
      </c>
      <c r="CK52" s="12" t="str">
        <f>IFERROR(VLOOKUP($A52,'All Running Order working doc'!$A$4:$CO$60,CK$100,FALSE),"-")</f>
        <v>-</v>
      </c>
      <c r="CL52" s="12" t="str">
        <f>IFERROR(VLOOKUP($A52,'All Running Order working doc'!$A$4:$CO$60,CL$100,FALSE),"-")</f>
        <v>-</v>
      </c>
      <c r="CM52" s="12" t="str">
        <f>IFERROR(VLOOKUP($A52,'All Running Order working doc'!$A$4:$CO$60,CM$100,FALSE),"-")</f>
        <v>-</v>
      </c>
      <c r="CN52" s="12" t="str">
        <f>IFERROR(VLOOKUP($A52,'All Running Order working doc'!$A$4:$CO$60,CN$100,FALSE),"-")</f>
        <v>-</v>
      </c>
      <c r="CQ52" s="3">
        <v>49</v>
      </c>
    </row>
    <row r="53" spans="1:95" x14ac:dyDescent="0.3">
      <c r="A53" s="3" t="str">
        <f>CONCATENATE(Constants!$B$4,CQ53,)</f>
        <v>Blue IRS50</v>
      </c>
      <c r="B53" s="12" t="str">
        <f>IFERROR(VLOOKUP($A53,'All Running Order working doc'!$A$4:$CO$60,B$100,FALSE),"-")</f>
        <v>-</v>
      </c>
      <c r="C53" s="12" t="str">
        <f>IFERROR(VLOOKUP($A53,'All Running Order working doc'!$A$4:$CO$60,C$100,FALSE),"-")</f>
        <v>-</v>
      </c>
      <c r="D53" s="12" t="str">
        <f>IFERROR(VLOOKUP($A53,'All Running Order working doc'!$A$4:$CO$60,D$100,FALSE),"-")</f>
        <v>-</v>
      </c>
      <c r="E53" s="12" t="str">
        <f>IFERROR(VLOOKUP($A53,'All Running Order working doc'!$A$4:$CO$60,E$100,FALSE),"-")</f>
        <v>-</v>
      </c>
      <c r="F53" s="12" t="str">
        <f>IFERROR(VLOOKUP($A53,'All Running Order working doc'!$A$4:$CO$60,F$100,FALSE),"-")</f>
        <v>-</v>
      </c>
      <c r="G53" s="12" t="str">
        <f>IFERROR(VLOOKUP($A53,'All Running Order working doc'!$A$4:$CO$60,G$100,FALSE),"-")</f>
        <v>-</v>
      </c>
      <c r="H53" s="12" t="str">
        <f>IFERROR(VLOOKUP($A53,'All Running Order working doc'!$A$4:$CO$60,H$100,FALSE),"-")</f>
        <v>-</v>
      </c>
      <c r="I53" s="12" t="str">
        <f>IFERROR(VLOOKUP($A53,'All Running Order working doc'!$A$4:$CO$60,I$100,FALSE),"-")</f>
        <v>-</v>
      </c>
      <c r="J53" s="12" t="str">
        <f>IFERROR(VLOOKUP($A53,'All Running Order working doc'!$A$4:$CO$60,J$100,FALSE),"-")</f>
        <v>-</v>
      </c>
      <c r="K53" s="12" t="str">
        <f>IFERROR(VLOOKUP($A53,'All Running Order working doc'!$A$4:$CO$60,K$100,FALSE),"-")</f>
        <v>-</v>
      </c>
      <c r="L53" s="12" t="str">
        <f>IFERROR(VLOOKUP($A53,'All Running Order working doc'!$A$4:$CO$60,L$100,FALSE),"-")</f>
        <v>-</v>
      </c>
      <c r="M53" s="12" t="str">
        <f>IFERROR(VLOOKUP($A53,'All Running Order working doc'!$A$4:$CO$60,M$100,FALSE),"-")</f>
        <v>-</v>
      </c>
      <c r="N53" s="12" t="str">
        <f>IFERROR(VLOOKUP($A53,'All Running Order working doc'!$A$4:$CO$60,N$100,FALSE),"-")</f>
        <v>-</v>
      </c>
      <c r="O53" s="12" t="str">
        <f>IFERROR(VLOOKUP($A53,'All Running Order working doc'!$A$4:$CO$60,O$100,FALSE),"-")</f>
        <v>-</v>
      </c>
      <c r="P53" s="12" t="str">
        <f>IFERROR(VLOOKUP($A53,'All Running Order working doc'!$A$4:$CO$60,P$100,FALSE),"-")</f>
        <v>-</v>
      </c>
      <c r="Q53" s="12" t="str">
        <f>IFERROR(VLOOKUP($A53,'All Running Order working doc'!$A$4:$CO$60,Q$100,FALSE),"-")</f>
        <v>-</v>
      </c>
      <c r="R53" s="12" t="str">
        <f>IFERROR(VLOOKUP($A53,'All Running Order working doc'!$A$4:$CO$60,R$100,FALSE),"-")</f>
        <v>-</v>
      </c>
      <c r="S53" s="12" t="str">
        <f>IFERROR(VLOOKUP($A53,'All Running Order working doc'!$A$4:$CO$60,S$100,FALSE),"-")</f>
        <v>-</v>
      </c>
      <c r="T53" s="12" t="str">
        <f>IFERROR(VLOOKUP($A53,'All Running Order working doc'!$A$4:$CO$60,T$100,FALSE),"-")</f>
        <v>-</v>
      </c>
      <c r="U53" s="12" t="str">
        <f>IFERROR(VLOOKUP($A53,'All Running Order working doc'!$A$4:$CO$60,U$100,FALSE),"-")</f>
        <v>-</v>
      </c>
      <c r="V53" s="12" t="str">
        <f>IFERROR(VLOOKUP($A53,'All Running Order working doc'!$A$4:$CO$60,V$100,FALSE),"-")</f>
        <v>-</v>
      </c>
      <c r="W53" s="12" t="str">
        <f>IFERROR(VLOOKUP($A53,'All Running Order working doc'!$A$4:$CO$60,W$100,FALSE),"-")</f>
        <v>-</v>
      </c>
      <c r="X53" s="12" t="str">
        <f>IFERROR(VLOOKUP($A53,'All Running Order working doc'!$A$4:$CO$60,X$100,FALSE),"-")</f>
        <v>-</v>
      </c>
      <c r="Y53" s="12" t="str">
        <f>IFERROR(VLOOKUP($A53,'All Running Order working doc'!$A$4:$CO$60,Y$100,FALSE),"-")</f>
        <v>-</v>
      </c>
      <c r="Z53" s="12" t="str">
        <f>IFERROR(VLOOKUP($A53,'All Running Order working doc'!$A$4:$CO$60,Z$100,FALSE),"-")</f>
        <v>-</v>
      </c>
      <c r="AA53" s="12" t="str">
        <f>IFERROR(VLOOKUP($A53,'All Running Order working doc'!$A$4:$CO$60,AA$100,FALSE),"-")</f>
        <v>-</v>
      </c>
      <c r="AB53" s="12" t="str">
        <f>IFERROR(VLOOKUP($A53,'All Running Order working doc'!$A$4:$CO$60,AB$100,FALSE),"-")</f>
        <v>-</v>
      </c>
      <c r="AC53" s="12" t="str">
        <f>IFERROR(VLOOKUP($A53,'All Running Order working doc'!$A$4:$CO$60,AC$100,FALSE),"-")</f>
        <v>-</v>
      </c>
      <c r="AD53" s="12" t="str">
        <f>IFERROR(VLOOKUP($A53,'All Running Order working doc'!$A$4:$CO$60,AD$100,FALSE),"-")</f>
        <v>-</v>
      </c>
      <c r="AE53" s="12" t="str">
        <f>IFERROR(VLOOKUP($A53,'All Running Order working doc'!$A$4:$CO$60,AE$100,FALSE),"-")</f>
        <v>-</v>
      </c>
      <c r="AF53" s="12" t="str">
        <f>IFERROR(VLOOKUP($A53,'All Running Order working doc'!$A$4:$CO$60,AF$100,FALSE),"-")</f>
        <v>-</v>
      </c>
      <c r="AG53" s="12" t="str">
        <f>IFERROR(VLOOKUP($A53,'All Running Order working doc'!$A$4:$CO$60,AG$100,FALSE),"-")</f>
        <v>-</v>
      </c>
      <c r="AH53" s="12" t="str">
        <f>IFERROR(VLOOKUP($A53,'All Running Order working doc'!$A$4:$CO$60,AH$100,FALSE),"-")</f>
        <v>-</v>
      </c>
      <c r="AI53" s="12" t="str">
        <f>IFERROR(VLOOKUP($A53,'All Running Order working doc'!$A$4:$CO$60,AI$100,FALSE),"-")</f>
        <v>-</v>
      </c>
      <c r="AJ53" s="12" t="str">
        <f>IFERROR(VLOOKUP($A53,'All Running Order working doc'!$A$4:$CO$60,AJ$100,FALSE),"-")</f>
        <v>-</v>
      </c>
      <c r="AK53" s="12" t="str">
        <f>IFERROR(VLOOKUP($A53,'All Running Order working doc'!$A$4:$CO$60,AK$100,FALSE),"-")</f>
        <v>-</v>
      </c>
      <c r="AL53" s="12" t="str">
        <f>IFERROR(VLOOKUP($A53,'All Running Order working doc'!$A$4:$CO$60,AL$100,FALSE),"-")</f>
        <v>-</v>
      </c>
      <c r="AM53" s="12" t="str">
        <f>IFERROR(VLOOKUP($A53,'All Running Order working doc'!$A$4:$CO$60,AM$100,FALSE),"-")</f>
        <v>-</v>
      </c>
      <c r="AN53" s="12" t="str">
        <f>IFERROR(VLOOKUP($A53,'All Running Order working doc'!$A$4:$CO$60,AN$100,FALSE),"-")</f>
        <v>-</v>
      </c>
      <c r="AO53" s="12" t="str">
        <f>IFERROR(VLOOKUP($A53,'All Running Order working doc'!$A$4:$CO$60,AO$100,FALSE),"-")</f>
        <v>-</v>
      </c>
      <c r="AP53" s="12" t="str">
        <f>IFERROR(VLOOKUP($A53,'All Running Order working doc'!$A$4:$CO$60,AP$100,FALSE),"-")</f>
        <v>-</v>
      </c>
      <c r="AQ53" s="12" t="str">
        <f>IFERROR(VLOOKUP($A53,'All Running Order working doc'!$A$4:$CO$60,AQ$100,FALSE),"-")</f>
        <v>-</v>
      </c>
      <c r="AR53" s="12" t="str">
        <f>IFERROR(VLOOKUP($A53,'All Running Order working doc'!$A$4:$CO$60,AR$100,FALSE),"-")</f>
        <v>-</v>
      </c>
      <c r="AS53" s="12" t="str">
        <f>IFERROR(VLOOKUP($A53,'All Running Order working doc'!$A$4:$CO$60,AS$100,FALSE),"-")</f>
        <v>-</v>
      </c>
      <c r="AT53" s="12" t="str">
        <f>IFERROR(VLOOKUP($A53,'All Running Order working doc'!$A$4:$CO$60,AT$100,FALSE),"-")</f>
        <v>-</v>
      </c>
      <c r="AU53" s="12" t="str">
        <f>IFERROR(VLOOKUP($A53,'All Running Order working doc'!$A$4:$CO$60,AU$100,FALSE),"-")</f>
        <v>-</v>
      </c>
      <c r="AV53" s="12" t="str">
        <f>IFERROR(VLOOKUP($A53,'All Running Order working doc'!$A$4:$CO$60,AV$100,FALSE),"-")</f>
        <v>-</v>
      </c>
      <c r="AW53" s="12" t="str">
        <f>IFERROR(VLOOKUP($A53,'All Running Order working doc'!$A$4:$CO$60,AW$100,FALSE),"-")</f>
        <v>-</v>
      </c>
      <c r="AX53" s="12" t="str">
        <f>IFERROR(VLOOKUP($A53,'All Running Order working doc'!$A$4:$CO$60,AX$100,FALSE),"-")</f>
        <v>-</v>
      </c>
      <c r="AY53" s="12" t="str">
        <f>IFERROR(VLOOKUP($A53,'All Running Order working doc'!$A$4:$CO$60,AY$100,FALSE),"-")</f>
        <v>-</v>
      </c>
      <c r="AZ53" s="12" t="str">
        <f>IFERROR(VLOOKUP($A53,'All Running Order working doc'!$A$4:$CO$60,AZ$100,FALSE),"-")</f>
        <v>-</v>
      </c>
      <c r="BA53" s="12" t="str">
        <f>IFERROR(VLOOKUP($A53,'All Running Order working doc'!$A$4:$CO$60,BA$100,FALSE),"-")</f>
        <v>-</v>
      </c>
      <c r="BB53" s="12" t="str">
        <f>IFERROR(VLOOKUP($A53,'All Running Order working doc'!$A$4:$CO$60,BB$100,FALSE),"-")</f>
        <v>-</v>
      </c>
      <c r="BC53" s="12" t="str">
        <f>IFERROR(VLOOKUP($A53,'All Running Order working doc'!$A$4:$CO$60,BC$100,FALSE),"-")</f>
        <v>-</v>
      </c>
      <c r="BD53" s="12" t="str">
        <f>IFERROR(VLOOKUP($A53,'All Running Order working doc'!$A$4:$CO$60,BD$100,FALSE),"-")</f>
        <v>-</v>
      </c>
      <c r="BE53" s="12" t="str">
        <f>IFERROR(VLOOKUP($A53,'All Running Order working doc'!$A$4:$CO$60,BE$100,FALSE),"-")</f>
        <v>-</v>
      </c>
      <c r="BF53" s="12" t="str">
        <f>IFERROR(VLOOKUP($A53,'All Running Order working doc'!$A$4:$CO$60,BF$100,FALSE),"-")</f>
        <v>-</v>
      </c>
      <c r="BG53" s="12" t="str">
        <f>IFERROR(VLOOKUP($A53,'All Running Order working doc'!$A$4:$CO$60,BG$100,FALSE),"-")</f>
        <v>-</v>
      </c>
      <c r="BH53" s="12" t="str">
        <f>IFERROR(VLOOKUP($A53,'All Running Order working doc'!$A$4:$CO$60,BH$100,FALSE),"-")</f>
        <v>-</v>
      </c>
      <c r="BI53" s="12" t="str">
        <f>IFERROR(VLOOKUP($A53,'All Running Order working doc'!$A$4:$CO$60,BI$100,FALSE),"-")</f>
        <v>-</v>
      </c>
      <c r="BJ53" s="12" t="str">
        <f>IFERROR(VLOOKUP($A53,'All Running Order working doc'!$A$4:$CO$60,BJ$100,FALSE),"-")</f>
        <v>-</v>
      </c>
      <c r="BK53" s="12" t="str">
        <f>IFERROR(VLOOKUP($A53,'All Running Order working doc'!$A$4:$CO$60,BK$100,FALSE),"-")</f>
        <v>-</v>
      </c>
      <c r="BL53" s="12" t="str">
        <f>IFERROR(VLOOKUP($A53,'All Running Order working doc'!$A$4:$CO$60,BL$100,FALSE),"-")</f>
        <v>-</v>
      </c>
      <c r="BM53" s="12" t="str">
        <f>IFERROR(VLOOKUP($A53,'All Running Order working doc'!$A$4:$CO$60,BM$100,FALSE),"-")</f>
        <v>-</v>
      </c>
      <c r="BN53" s="12" t="str">
        <f>IFERROR(VLOOKUP($A53,'All Running Order working doc'!$A$4:$CO$60,BN$100,FALSE),"-")</f>
        <v>-</v>
      </c>
      <c r="BO53" s="12" t="str">
        <f>IFERROR(VLOOKUP($A53,'All Running Order working doc'!$A$4:$CO$60,BO$100,FALSE),"-")</f>
        <v>-</v>
      </c>
      <c r="BP53" s="12" t="str">
        <f>IFERROR(VLOOKUP($A53,'All Running Order working doc'!$A$4:$CO$60,BP$100,FALSE),"-")</f>
        <v>-</v>
      </c>
      <c r="BQ53" s="12" t="str">
        <f>IFERROR(VLOOKUP($A53,'All Running Order working doc'!$A$4:$CO$60,BQ$100,FALSE),"-")</f>
        <v>-</v>
      </c>
      <c r="BR53" s="12" t="str">
        <f>IFERROR(VLOOKUP($A53,'All Running Order working doc'!$A$4:$CO$60,BR$100,FALSE),"-")</f>
        <v>-</v>
      </c>
      <c r="BS53" s="12" t="str">
        <f>IFERROR(VLOOKUP($A53,'All Running Order working doc'!$A$4:$CO$60,BS$100,FALSE),"-")</f>
        <v>-</v>
      </c>
      <c r="BT53" s="12" t="str">
        <f>IFERROR(VLOOKUP($A53,'All Running Order working doc'!$A$4:$CO$60,BT$100,FALSE),"-")</f>
        <v>-</v>
      </c>
      <c r="BU53" s="12" t="str">
        <f>IFERROR(VLOOKUP($A53,'All Running Order working doc'!$A$4:$CO$60,BU$100,FALSE),"-")</f>
        <v>-</v>
      </c>
      <c r="BV53" s="12" t="str">
        <f>IFERROR(VLOOKUP($A53,'All Running Order working doc'!$A$4:$CO$60,BV$100,FALSE),"-")</f>
        <v>-</v>
      </c>
      <c r="BW53" s="12" t="str">
        <f>IFERROR(VLOOKUP($A53,'All Running Order working doc'!$A$4:$CO$60,BW$100,FALSE),"-")</f>
        <v>-</v>
      </c>
      <c r="BX53" s="12" t="str">
        <f>IFERROR(VLOOKUP($A53,'All Running Order working doc'!$A$4:$CO$60,BX$100,FALSE),"-")</f>
        <v>-</v>
      </c>
      <c r="BY53" s="12" t="str">
        <f>IFERROR(VLOOKUP($A53,'All Running Order working doc'!$A$4:$CO$60,BY$100,FALSE),"-")</f>
        <v>-</v>
      </c>
      <c r="BZ53" s="12" t="str">
        <f>IFERROR(VLOOKUP($A53,'All Running Order working doc'!$A$4:$CO$60,BZ$100,FALSE),"-")</f>
        <v>-</v>
      </c>
      <c r="CA53" s="12" t="str">
        <f>IFERROR(VLOOKUP($A53,'All Running Order working doc'!$A$4:$CO$60,CA$100,FALSE),"-")</f>
        <v>-</v>
      </c>
      <c r="CB53" s="12" t="str">
        <f>IFERROR(VLOOKUP($A53,'All Running Order working doc'!$A$4:$CO$60,CB$100,FALSE),"-")</f>
        <v>-</v>
      </c>
      <c r="CC53" s="12" t="str">
        <f>IFERROR(VLOOKUP($A53,'All Running Order working doc'!$A$4:$CO$60,CC$100,FALSE),"-")</f>
        <v>-</v>
      </c>
      <c r="CD53" s="12" t="str">
        <f>IFERROR(VLOOKUP($A53,'All Running Order working doc'!$A$4:$CO$60,CD$100,FALSE),"-")</f>
        <v>-</v>
      </c>
      <c r="CE53" s="12" t="str">
        <f>IFERROR(VLOOKUP($A53,'All Running Order working doc'!$A$4:$CO$60,CE$100,FALSE),"-")</f>
        <v>-</v>
      </c>
      <c r="CF53" s="12" t="str">
        <f>IFERROR(VLOOKUP($A53,'All Running Order working doc'!$A$4:$CO$60,CF$100,FALSE),"-")</f>
        <v>-</v>
      </c>
      <c r="CG53" s="12" t="str">
        <f>IFERROR(VLOOKUP($A53,'All Running Order working doc'!$A$4:$CO$60,CG$100,FALSE),"-")</f>
        <v>-</v>
      </c>
      <c r="CH53" s="12" t="str">
        <f>IFERROR(VLOOKUP($A53,'All Running Order working doc'!$A$4:$CO$60,CH$100,FALSE),"-")</f>
        <v>-</v>
      </c>
      <c r="CI53" s="12" t="str">
        <f>IFERROR(VLOOKUP($A53,'All Running Order working doc'!$A$4:$CO$60,CI$100,FALSE),"-")</f>
        <v>-</v>
      </c>
      <c r="CJ53" s="12" t="str">
        <f>IFERROR(VLOOKUP($A53,'All Running Order working doc'!$A$4:$CO$60,CJ$100,FALSE),"-")</f>
        <v>-</v>
      </c>
      <c r="CK53" s="12" t="str">
        <f>IFERROR(VLOOKUP($A53,'All Running Order working doc'!$A$4:$CO$60,CK$100,FALSE),"-")</f>
        <v>-</v>
      </c>
      <c r="CL53" s="12" t="str">
        <f>IFERROR(VLOOKUP($A53,'All Running Order working doc'!$A$4:$CO$60,CL$100,FALSE),"-")</f>
        <v>-</v>
      </c>
      <c r="CM53" s="12" t="str">
        <f>IFERROR(VLOOKUP($A53,'All Running Order working doc'!$A$4:$CO$60,CM$100,FALSE),"-")</f>
        <v>-</v>
      </c>
      <c r="CN53" s="12" t="str">
        <f>IFERROR(VLOOKUP($A53,'All Running Order working doc'!$A$4:$CO$60,CN$100,FALSE),"-")</f>
        <v>-</v>
      </c>
      <c r="CQ53" s="3">
        <v>50</v>
      </c>
    </row>
    <row r="54" spans="1:95" x14ac:dyDescent="0.3">
      <c r="A54" s="3" t="str">
        <f>CONCATENATE(Constants!$B$4,CQ54,)</f>
        <v>Blue IRS51</v>
      </c>
      <c r="B54" s="12" t="str">
        <f>IFERROR(VLOOKUP($A54,'All Running Order working doc'!$A$4:$CO$60,B$100,FALSE),"-")</f>
        <v>-</v>
      </c>
      <c r="C54" s="12" t="str">
        <f>IFERROR(VLOOKUP($A54,'All Running Order working doc'!$A$4:$CO$60,C$100,FALSE),"-")</f>
        <v>-</v>
      </c>
      <c r="D54" s="12" t="str">
        <f>IFERROR(VLOOKUP($A54,'All Running Order working doc'!$A$4:$CO$60,D$100,FALSE),"-")</f>
        <v>-</v>
      </c>
      <c r="E54" s="12" t="str">
        <f>IFERROR(VLOOKUP($A54,'All Running Order working doc'!$A$4:$CO$60,E$100,FALSE),"-")</f>
        <v>-</v>
      </c>
      <c r="F54" s="12" t="str">
        <f>IFERROR(VLOOKUP($A54,'All Running Order working doc'!$A$4:$CO$60,F$100,FALSE),"-")</f>
        <v>-</v>
      </c>
      <c r="G54" s="12" t="str">
        <f>IFERROR(VLOOKUP($A54,'All Running Order working doc'!$A$4:$CO$60,G$100,FALSE),"-")</f>
        <v>-</v>
      </c>
      <c r="H54" s="12" t="str">
        <f>IFERROR(VLOOKUP($A54,'All Running Order working doc'!$A$4:$CO$60,H$100,FALSE),"-")</f>
        <v>-</v>
      </c>
      <c r="I54" s="12" t="str">
        <f>IFERROR(VLOOKUP($A54,'All Running Order working doc'!$A$4:$CO$60,I$100,FALSE),"-")</f>
        <v>-</v>
      </c>
      <c r="J54" s="12" t="str">
        <f>IFERROR(VLOOKUP($A54,'All Running Order working doc'!$A$4:$CO$60,J$100,FALSE),"-")</f>
        <v>-</v>
      </c>
      <c r="K54" s="12" t="str">
        <f>IFERROR(VLOOKUP($A54,'All Running Order working doc'!$A$4:$CO$60,K$100,FALSE),"-")</f>
        <v>-</v>
      </c>
      <c r="L54" s="12" t="str">
        <f>IFERROR(VLOOKUP($A54,'All Running Order working doc'!$A$4:$CO$60,L$100,FALSE),"-")</f>
        <v>-</v>
      </c>
      <c r="M54" s="12" t="str">
        <f>IFERROR(VLOOKUP($A54,'All Running Order working doc'!$A$4:$CO$60,M$100,FALSE),"-")</f>
        <v>-</v>
      </c>
      <c r="N54" s="12" t="str">
        <f>IFERROR(VLOOKUP($A54,'All Running Order working doc'!$A$4:$CO$60,N$100,FALSE),"-")</f>
        <v>-</v>
      </c>
      <c r="O54" s="12" t="str">
        <f>IFERROR(VLOOKUP($A54,'All Running Order working doc'!$A$4:$CO$60,O$100,FALSE),"-")</f>
        <v>-</v>
      </c>
      <c r="P54" s="12" t="str">
        <f>IFERROR(VLOOKUP($A54,'All Running Order working doc'!$A$4:$CO$60,P$100,FALSE),"-")</f>
        <v>-</v>
      </c>
      <c r="Q54" s="12" t="str">
        <f>IFERROR(VLOOKUP($A54,'All Running Order working doc'!$A$4:$CO$60,Q$100,FALSE),"-")</f>
        <v>-</v>
      </c>
      <c r="R54" s="12" t="str">
        <f>IFERROR(VLOOKUP($A54,'All Running Order working doc'!$A$4:$CO$60,R$100,FALSE),"-")</f>
        <v>-</v>
      </c>
      <c r="S54" s="12" t="str">
        <f>IFERROR(VLOOKUP($A54,'All Running Order working doc'!$A$4:$CO$60,S$100,FALSE),"-")</f>
        <v>-</v>
      </c>
      <c r="T54" s="12" t="str">
        <f>IFERROR(VLOOKUP($A54,'All Running Order working doc'!$A$4:$CO$60,T$100,FALSE),"-")</f>
        <v>-</v>
      </c>
      <c r="U54" s="12" t="str">
        <f>IFERROR(VLOOKUP($A54,'All Running Order working doc'!$A$4:$CO$60,U$100,FALSE),"-")</f>
        <v>-</v>
      </c>
      <c r="V54" s="12" t="str">
        <f>IFERROR(VLOOKUP($A54,'All Running Order working doc'!$A$4:$CO$60,V$100,FALSE),"-")</f>
        <v>-</v>
      </c>
      <c r="W54" s="12" t="str">
        <f>IFERROR(VLOOKUP($A54,'All Running Order working doc'!$A$4:$CO$60,W$100,FALSE),"-")</f>
        <v>-</v>
      </c>
      <c r="X54" s="12" t="str">
        <f>IFERROR(VLOOKUP($A54,'All Running Order working doc'!$A$4:$CO$60,X$100,FALSE),"-")</f>
        <v>-</v>
      </c>
      <c r="Y54" s="12" t="str">
        <f>IFERROR(VLOOKUP($A54,'All Running Order working doc'!$A$4:$CO$60,Y$100,FALSE),"-")</f>
        <v>-</v>
      </c>
      <c r="Z54" s="12" t="str">
        <f>IFERROR(VLOOKUP($A54,'All Running Order working doc'!$A$4:$CO$60,Z$100,FALSE),"-")</f>
        <v>-</v>
      </c>
      <c r="AA54" s="12" t="str">
        <f>IFERROR(VLOOKUP($A54,'All Running Order working doc'!$A$4:$CO$60,AA$100,FALSE),"-")</f>
        <v>-</v>
      </c>
      <c r="AB54" s="12" t="str">
        <f>IFERROR(VLOOKUP($A54,'All Running Order working doc'!$A$4:$CO$60,AB$100,FALSE),"-")</f>
        <v>-</v>
      </c>
      <c r="AC54" s="12" t="str">
        <f>IFERROR(VLOOKUP($A54,'All Running Order working doc'!$A$4:$CO$60,AC$100,FALSE),"-")</f>
        <v>-</v>
      </c>
      <c r="AD54" s="12" t="str">
        <f>IFERROR(VLOOKUP($A54,'All Running Order working doc'!$A$4:$CO$60,AD$100,FALSE),"-")</f>
        <v>-</v>
      </c>
      <c r="AE54" s="12" t="str">
        <f>IFERROR(VLOOKUP($A54,'All Running Order working doc'!$A$4:$CO$60,AE$100,FALSE),"-")</f>
        <v>-</v>
      </c>
      <c r="AF54" s="12" t="str">
        <f>IFERROR(VLOOKUP($A54,'All Running Order working doc'!$A$4:$CO$60,AF$100,FALSE),"-")</f>
        <v>-</v>
      </c>
      <c r="AG54" s="12" t="str">
        <f>IFERROR(VLOOKUP($A54,'All Running Order working doc'!$A$4:$CO$60,AG$100,FALSE),"-")</f>
        <v>-</v>
      </c>
      <c r="AH54" s="12" t="str">
        <f>IFERROR(VLOOKUP($A54,'All Running Order working doc'!$A$4:$CO$60,AH$100,FALSE),"-")</f>
        <v>-</v>
      </c>
      <c r="AI54" s="12" t="str">
        <f>IFERROR(VLOOKUP($A54,'All Running Order working doc'!$A$4:$CO$60,AI$100,FALSE),"-")</f>
        <v>-</v>
      </c>
      <c r="AJ54" s="12" t="str">
        <f>IFERROR(VLOOKUP($A54,'All Running Order working doc'!$A$4:$CO$60,AJ$100,FALSE),"-")</f>
        <v>-</v>
      </c>
      <c r="AK54" s="12" t="str">
        <f>IFERROR(VLOOKUP($A54,'All Running Order working doc'!$A$4:$CO$60,AK$100,FALSE),"-")</f>
        <v>-</v>
      </c>
      <c r="AL54" s="12" t="str">
        <f>IFERROR(VLOOKUP($A54,'All Running Order working doc'!$A$4:$CO$60,AL$100,FALSE),"-")</f>
        <v>-</v>
      </c>
      <c r="AM54" s="12" t="str">
        <f>IFERROR(VLOOKUP($A54,'All Running Order working doc'!$A$4:$CO$60,AM$100,FALSE),"-")</f>
        <v>-</v>
      </c>
      <c r="AN54" s="12" t="str">
        <f>IFERROR(VLOOKUP($A54,'All Running Order working doc'!$A$4:$CO$60,AN$100,FALSE),"-")</f>
        <v>-</v>
      </c>
      <c r="AO54" s="12" t="str">
        <f>IFERROR(VLOOKUP($A54,'All Running Order working doc'!$A$4:$CO$60,AO$100,FALSE),"-")</f>
        <v>-</v>
      </c>
      <c r="AP54" s="12" t="str">
        <f>IFERROR(VLOOKUP($A54,'All Running Order working doc'!$A$4:$CO$60,AP$100,FALSE),"-")</f>
        <v>-</v>
      </c>
      <c r="AQ54" s="12" t="str">
        <f>IFERROR(VLOOKUP($A54,'All Running Order working doc'!$A$4:$CO$60,AQ$100,FALSE),"-")</f>
        <v>-</v>
      </c>
      <c r="AR54" s="12" t="str">
        <f>IFERROR(VLOOKUP($A54,'All Running Order working doc'!$A$4:$CO$60,AR$100,FALSE),"-")</f>
        <v>-</v>
      </c>
      <c r="AS54" s="12" t="str">
        <f>IFERROR(VLOOKUP($A54,'All Running Order working doc'!$A$4:$CO$60,AS$100,FALSE),"-")</f>
        <v>-</v>
      </c>
      <c r="AT54" s="12" t="str">
        <f>IFERROR(VLOOKUP($A54,'All Running Order working doc'!$A$4:$CO$60,AT$100,FALSE),"-")</f>
        <v>-</v>
      </c>
      <c r="AU54" s="12" t="str">
        <f>IFERROR(VLOOKUP($A54,'All Running Order working doc'!$A$4:$CO$60,AU$100,FALSE),"-")</f>
        <v>-</v>
      </c>
      <c r="AV54" s="12" t="str">
        <f>IFERROR(VLOOKUP($A54,'All Running Order working doc'!$A$4:$CO$60,AV$100,FALSE),"-")</f>
        <v>-</v>
      </c>
      <c r="AW54" s="12" t="str">
        <f>IFERROR(VLOOKUP($A54,'All Running Order working doc'!$A$4:$CO$60,AW$100,FALSE),"-")</f>
        <v>-</v>
      </c>
      <c r="AX54" s="12" t="str">
        <f>IFERROR(VLOOKUP($A54,'All Running Order working doc'!$A$4:$CO$60,AX$100,FALSE),"-")</f>
        <v>-</v>
      </c>
      <c r="AY54" s="12" t="str">
        <f>IFERROR(VLOOKUP($A54,'All Running Order working doc'!$A$4:$CO$60,AY$100,FALSE),"-")</f>
        <v>-</v>
      </c>
      <c r="AZ54" s="12" t="str">
        <f>IFERROR(VLOOKUP($A54,'All Running Order working doc'!$A$4:$CO$60,AZ$100,FALSE),"-")</f>
        <v>-</v>
      </c>
      <c r="BA54" s="12" t="str">
        <f>IFERROR(VLOOKUP($A54,'All Running Order working doc'!$A$4:$CO$60,BA$100,FALSE),"-")</f>
        <v>-</v>
      </c>
      <c r="BB54" s="12" t="str">
        <f>IFERROR(VLOOKUP($A54,'All Running Order working doc'!$A$4:$CO$60,BB$100,FALSE),"-")</f>
        <v>-</v>
      </c>
      <c r="BC54" s="12" t="str">
        <f>IFERROR(VLOOKUP($A54,'All Running Order working doc'!$A$4:$CO$60,BC$100,FALSE),"-")</f>
        <v>-</v>
      </c>
      <c r="BD54" s="12" t="str">
        <f>IFERROR(VLOOKUP($A54,'All Running Order working doc'!$A$4:$CO$60,BD$100,FALSE),"-")</f>
        <v>-</v>
      </c>
      <c r="BE54" s="12" t="str">
        <f>IFERROR(VLOOKUP($A54,'All Running Order working doc'!$A$4:$CO$60,BE$100,FALSE),"-")</f>
        <v>-</v>
      </c>
      <c r="BF54" s="12" t="str">
        <f>IFERROR(VLOOKUP($A54,'All Running Order working doc'!$A$4:$CO$60,BF$100,FALSE),"-")</f>
        <v>-</v>
      </c>
      <c r="BG54" s="12" t="str">
        <f>IFERROR(VLOOKUP($A54,'All Running Order working doc'!$A$4:$CO$60,BG$100,FALSE),"-")</f>
        <v>-</v>
      </c>
      <c r="BH54" s="12" t="str">
        <f>IFERROR(VLOOKUP($A54,'All Running Order working doc'!$A$4:$CO$60,BH$100,FALSE),"-")</f>
        <v>-</v>
      </c>
      <c r="BI54" s="12" t="str">
        <f>IFERROR(VLOOKUP($A54,'All Running Order working doc'!$A$4:$CO$60,BI$100,FALSE),"-")</f>
        <v>-</v>
      </c>
      <c r="BJ54" s="12" t="str">
        <f>IFERROR(VLOOKUP($A54,'All Running Order working doc'!$A$4:$CO$60,BJ$100,FALSE),"-")</f>
        <v>-</v>
      </c>
      <c r="BK54" s="12" t="str">
        <f>IFERROR(VLOOKUP($A54,'All Running Order working doc'!$A$4:$CO$60,BK$100,FALSE),"-")</f>
        <v>-</v>
      </c>
      <c r="BL54" s="12" t="str">
        <f>IFERROR(VLOOKUP($A54,'All Running Order working doc'!$A$4:$CO$60,BL$100,FALSE),"-")</f>
        <v>-</v>
      </c>
      <c r="BM54" s="12" t="str">
        <f>IFERROR(VLOOKUP($A54,'All Running Order working doc'!$A$4:$CO$60,BM$100,FALSE),"-")</f>
        <v>-</v>
      </c>
      <c r="BN54" s="12" t="str">
        <f>IFERROR(VLOOKUP($A54,'All Running Order working doc'!$A$4:$CO$60,BN$100,FALSE),"-")</f>
        <v>-</v>
      </c>
      <c r="BO54" s="12" t="str">
        <f>IFERROR(VLOOKUP($A54,'All Running Order working doc'!$A$4:$CO$60,BO$100,FALSE),"-")</f>
        <v>-</v>
      </c>
      <c r="BP54" s="12" t="str">
        <f>IFERROR(VLOOKUP($A54,'All Running Order working doc'!$A$4:$CO$60,BP$100,FALSE),"-")</f>
        <v>-</v>
      </c>
      <c r="BQ54" s="12" t="str">
        <f>IFERROR(VLOOKUP($A54,'All Running Order working doc'!$A$4:$CO$60,BQ$100,FALSE),"-")</f>
        <v>-</v>
      </c>
      <c r="BR54" s="12" t="str">
        <f>IFERROR(VLOOKUP($A54,'All Running Order working doc'!$A$4:$CO$60,BR$100,FALSE),"-")</f>
        <v>-</v>
      </c>
      <c r="BS54" s="12" t="str">
        <f>IFERROR(VLOOKUP($A54,'All Running Order working doc'!$A$4:$CO$60,BS$100,FALSE),"-")</f>
        <v>-</v>
      </c>
      <c r="BT54" s="12" t="str">
        <f>IFERROR(VLOOKUP($A54,'All Running Order working doc'!$A$4:$CO$60,BT$100,FALSE),"-")</f>
        <v>-</v>
      </c>
      <c r="BU54" s="12" t="str">
        <f>IFERROR(VLOOKUP($A54,'All Running Order working doc'!$A$4:$CO$60,BU$100,FALSE),"-")</f>
        <v>-</v>
      </c>
      <c r="BV54" s="12" t="str">
        <f>IFERROR(VLOOKUP($A54,'All Running Order working doc'!$A$4:$CO$60,BV$100,FALSE),"-")</f>
        <v>-</v>
      </c>
      <c r="BW54" s="12" t="str">
        <f>IFERROR(VLOOKUP($A54,'All Running Order working doc'!$A$4:$CO$60,BW$100,FALSE),"-")</f>
        <v>-</v>
      </c>
      <c r="BX54" s="12" t="str">
        <f>IFERROR(VLOOKUP($A54,'All Running Order working doc'!$A$4:$CO$60,BX$100,FALSE),"-")</f>
        <v>-</v>
      </c>
      <c r="BY54" s="12" t="str">
        <f>IFERROR(VLOOKUP($A54,'All Running Order working doc'!$A$4:$CO$60,BY$100,FALSE),"-")</f>
        <v>-</v>
      </c>
      <c r="BZ54" s="12" t="str">
        <f>IFERROR(VLOOKUP($A54,'All Running Order working doc'!$A$4:$CO$60,BZ$100,FALSE),"-")</f>
        <v>-</v>
      </c>
      <c r="CA54" s="12" t="str">
        <f>IFERROR(VLOOKUP($A54,'All Running Order working doc'!$A$4:$CO$60,CA$100,FALSE),"-")</f>
        <v>-</v>
      </c>
      <c r="CB54" s="12" t="str">
        <f>IFERROR(VLOOKUP($A54,'All Running Order working doc'!$A$4:$CO$60,CB$100,FALSE),"-")</f>
        <v>-</v>
      </c>
      <c r="CC54" s="12" t="str">
        <f>IFERROR(VLOOKUP($A54,'All Running Order working doc'!$A$4:$CO$60,CC$100,FALSE),"-")</f>
        <v>-</v>
      </c>
      <c r="CD54" s="12" t="str">
        <f>IFERROR(VLOOKUP($A54,'All Running Order working doc'!$A$4:$CO$60,CD$100,FALSE),"-")</f>
        <v>-</v>
      </c>
      <c r="CE54" s="12" t="str">
        <f>IFERROR(VLOOKUP($A54,'All Running Order working doc'!$A$4:$CO$60,CE$100,FALSE),"-")</f>
        <v>-</v>
      </c>
      <c r="CF54" s="12" t="str">
        <f>IFERROR(VLOOKUP($A54,'All Running Order working doc'!$A$4:$CO$60,CF$100,FALSE),"-")</f>
        <v>-</v>
      </c>
      <c r="CG54" s="12" t="str">
        <f>IFERROR(VLOOKUP($A54,'All Running Order working doc'!$A$4:$CO$60,CG$100,FALSE),"-")</f>
        <v>-</v>
      </c>
      <c r="CH54" s="12" t="str">
        <f>IFERROR(VLOOKUP($A54,'All Running Order working doc'!$A$4:$CO$60,CH$100,FALSE),"-")</f>
        <v>-</v>
      </c>
      <c r="CI54" s="12" t="str">
        <f>IFERROR(VLOOKUP($A54,'All Running Order working doc'!$A$4:$CO$60,CI$100,FALSE),"-")</f>
        <v>-</v>
      </c>
      <c r="CJ54" s="12" t="str">
        <f>IFERROR(VLOOKUP($A54,'All Running Order working doc'!$A$4:$CO$60,CJ$100,FALSE),"-")</f>
        <v>-</v>
      </c>
      <c r="CK54" s="12" t="str">
        <f>IFERROR(VLOOKUP($A54,'All Running Order working doc'!$A$4:$CO$60,CK$100,FALSE),"-")</f>
        <v>-</v>
      </c>
      <c r="CL54" s="12" t="str">
        <f>IFERROR(VLOOKUP($A54,'All Running Order working doc'!$A$4:$CO$60,CL$100,FALSE),"-")</f>
        <v>-</v>
      </c>
      <c r="CM54" s="12" t="str">
        <f>IFERROR(VLOOKUP($A54,'All Running Order working doc'!$A$4:$CO$60,CM$100,FALSE),"-")</f>
        <v>-</v>
      </c>
      <c r="CN54" s="12" t="str">
        <f>IFERROR(VLOOKUP($A54,'All Running Order working doc'!$A$4:$CO$60,CN$100,FALSE),"-")</f>
        <v>-</v>
      </c>
      <c r="CQ54" s="3">
        <v>51</v>
      </c>
    </row>
    <row r="55" spans="1:95" x14ac:dyDescent="0.3">
      <c r="A55" s="3" t="str">
        <f>CONCATENATE(Constants!$B$4,CQ55,)</f>
        <v>Blue IRS52</v>
      </c>
      <c r="B55" s="12" t="str">
        <f>IFERROR(VLOOKUP($A55,'All Running Order working doc'!$A$4:$CO$60,B$100,FALSE),"-")</f>
        <v>-</v>
      </c>
      <c r="C55" s="12" t="str">
        <f>IFERROR(VLOOKUP($A55,'All Running Order working doc'!$A$4:$CO$60,C$100,FALSE),"-")</f>
        <v>-</v>
      </c>
      <c r="D55" s="12" t="str">
        <f>IFERROR(VLOOKUP($A55,'All Running Order working doc'!$A$4:$CO$60,D$100,FALSE),"-")</f>
        <v>-</v>
      </c>
      <c r="E55" s="12" t="str">
        <f>IFERROR(VLOOKUP($A55,'All Running Order working doc'!$A$4:$CO$60,E$100,FALSE),"-")</f>
        <v>-</v>
      </c>
      <c r="F55" s="12" t="str">
        <f>IFERROR(VLOOKUP($A55,'All Running Order working doc'!$A$4:$CO$60,F$100,FALSE),"-")</f>
        <v>-</v>
      </c>
      <c r="G55" s="12" t="str">
        <f>IFERROR(VLOOKUP($A55,'All Running Order working doc'!$A$4:$CO$60,G$100,FALSE),"-")</f>
        <v>-</v>
      </c>
      <c r="H55" s="12" t="str">
        <f>IFERROR(VLOOKUP($A55,'All Running Order working doc'!$A$4:$CO$60,H$100,FALSE),"-")</f>
        <v>-</v>
      </c>
      <c r="I55" s="12" t="str">
        <f>IFERROR(VLOOKUP($A55,'All Running Order working doc'!$A$4:$CO$60,I$100,FALSE),"-")</f>
        <v>-</v>
      </c>
      <c r="J55" s="12" t="str">
        <f>IFERROR(VLOOKUP($A55,'All Running Order working doc'!$A$4:$CO$60,J$100,FALSE),"-")</f>
        <v>-</v>
      </c>
      <c r="K55" s="12" t="str">
        <f>IFERROR(VLOOKUP($A55,'All Running Order working doc'!$A$4:$CO$60,K$100,FALSE),"-")</f>
        <v>-</v>
      </c>
      <c r="L55" s="12" t="str">
        <f>IFERROR(VLOOKUP($A55,'All Running Order working doc'!$A$4:$CO$60,L$100,FALSE),"-")</f>
        <v>-</v>
      </c>
      <c r="M55" s="12" t="str">
        <f>IFERROR(VLOOKUP($A55,'All Running Order working doc'!$A$4:$CO$60,M$100,FALSE),"-")</f>
        <v>-</v>
      </c>
      <c r="N55" s="12" t="str">
        <f>IFERROR(VLOOKUP($A55,'All Running Order working doc'!$A$4:$CO$60,N$100,FALSE),"-")</f>
        <v>-</v>
      </c>
      <c r="O55" s="12" t="str">
        <f>IFERROR(VLOOKUP($A55,'All Running Order working doc'!$A$4:$CO$60,O$100,FALSE),"-")</f>
        <v>-</v>
      </c>
      <c r="P55" s="12" t="str">
        <f>IFERROR(VLOOKUP($A55,'All Running Order working doc'!$A$4:$CO$60,P$100,FALSE),"-")</f>
        <v>-</v>
      </c>
      <c r="Q55" s="12" t="str">
        <f>IFERROR(VLOOKUP($A55,'All Running Order working doc'!$A$4:$CO$60,Q$100,FALSE),"-")</f>
        <v>-</v>
      </c>
      <c r="R55" s="12" t="str">
        <f>IFERROR(VLOOKUP($A55,'All Running Order working doc'!$A$4:$CO$60,R$100,FALSE),"-")</f>
        <v>-</v>
      </c>
      <c r="S55" s="12" t="str">
        <f>IFERROR(VLOOKUP($A55,'All Running Order working doc'!$A$4:$CO$60,S$100,FALSE),"-")</f>
        <v>-</v>
      </c>
      <c r="T55" s="12" t="str">
        <f>IFERROR(VLOOKUP($A55,'All Running Order working doc'!$A$4:$CO$60,T$100,FALSE),"-")</f>
        <v>-</v>
      </c>
      <c r="U55" s="12" t="str">
        <f>IFERROR(VLOOKUP($A55,'All Running Order working doc'!$A$4:$CO$60,U$100,FALSE),"-")</f>
        <v>-</v>
      </c>
      <c r="V55" s="12" t="str">
        <f>IFERROR(VLOOKUP($A55,'All Running Order working doc'!$A$4:$CO$60,V$100,FALSE),"-")</f>
        <v>-</v>
      </c>
      <c r="W55" s="12" t="str">
        <f>IFERROR(VLOOKUP($A55,'All Running Order working doc'!$A$4:$CO$60,W$100,FALSE),"-")</f>
        <v>-</v>
      </c>
      <c r="X55" s="12" t="str">
        <f>IFERROR(VLOOKUP($A55,'All Running Order working doc'!$A$4:$CO$60,X$100,FALSE),"-")</f>
        <v>-</v>
      </c>
      <c r="Y55" s="12" t="str">
        <f>IFERROR(VLOOKUP($A55,'All Running Order working doc'!$A$4:$CO$60,Y$100,FALSE),"-")</f>
        <v>-</v>
      </c>
      <c r="Z55" s="12" t="str">
        <f>IFERROR(VLOOKUP($A55,'All Running Order working doc'!$A$4:$CO$60,Z$100,FALSE),"-")</f>
        <v>-</v>
      </c>
      <c r="AA55" s="12" t="str">
        <f>IFERROR(VLOOKUP($A55,'All Running Order working doc'!$A$4:$CO$60,AA$100,FALSE),"-")</f>
        <v>-</v>
      </c>
      <c r="AB55" s="12" t="str">
        <f>IFERROR(VLOOKUP($A55,'All Running Order working doc'!$A$4:$CO$60,AB$100,FALSE),"-")</f>
        <v>-</v>
      </c>
      <c r="AC55" s="12" t="str">
        <f>IFERROR(VLOOKUP($A55,'All Running Order working doc'!$A$4:$CO$60,AC$100,FALSE),"-")</f>
        <v>-</v>
      </c>
      <c r="AD55" s="12" t="str">
        <f>IFERROR(VLOOKUP($A55,'All Running Order working doc'!$A$4:$CO$60,AD$100,FALSE),"-")</f>
        <v>-</v>
      </c>
      <c r="AE55" s="12" t="str">
        <f>IFERROR(VLOOKUP($A55,'All Running Order working doc'!$A$4:$CO$60,AE$100,FALSE),"-")</f>
        <v>-</v>
      </c>
      <c r="AF55" s="12" t="str">
        <f>IFERROR(VLOOKUP($A55,'All Running Order working doc'!$A$4:$CO$60,AF$100,FALSE),"-")</f>
        <v>-</v>
      </c>
      <c r="AG55" s="12" t="str">
        <f>IFERROR(VLOOKUP($A55,'All Running Order working doc'!$A$4:$CO$60,AG$100,FALSE),"-")</f>
        <v>-</v>
      </c>
      <c r="AH55" s="12" t="str">
        <f>IFERROR(VLOOKUP($A55,'All Running Order working doc'!$A$4:$CO$60,AH$100,FALSE),"-")</f>
        <v>-</v>
      </c>
      <c r="AI55" s="12" t="str">
        <f>IFERROR(VLOOKUP($A55,'All Running Order working doc'!$A$4:$CO$60,AI$100,FALSE),"-")</f>
        <v>-</v>
      </c>
      <c r="AJ55" s="12" t="str">
        <f>IFERROR(VLOOKUP($A55,'All Running Order working doc'!$A$4:$CO$60,AJ$100,FALSE),"-")</f>
        <v>-</v>
      </c>
      <c r="AK55" s="12" t="str">
        <f>IFERROR(VLOOKUP($A55,'All Running Order working doc'!$A$4:$CO$60,AK$100,FALSE),"-")</f>
        <v>-</v>
      </c>
      <c r="AL55" s="12" t="str">
        <f>IFERROR(VLOOKUP($A55,'All Running Order working doc'!$A$4:$CO$60,AL$100,FALSE),"-")</f>
        <v>-</v>
      </c>
      <c r="AM55" s="12" t="str">
        <f>IFERROR(VLOOKUP($A55,'All Running Order working doc'!$A$4:$CO$60,AM$100,FALSE),"-")</f>
        <v>-</v>
      </c>
      <c r="AN55" s="12" t="str">
        <f>IFERROR(VLOOKUP($A55,'All Running Order working doc'!$A$4:$CO$60,AN$100,FALSE),"-")</f>
        <v>-</v>
      </c>
      <c r="AO55" s="12" t="str">
        <f>IFERROR(VLOOKUP($A55,'All Running Order working doc'!$A$4:$CO$60,AO$100,FALSE),"-")</f>
        <v>-</v>
      </c>
      <c r="AP55" s="12" t="str">
        <f>IFERROR(VLOOKUP($A55,'All Running Order working doc'!$A$4:$CO$60,AP$100,FALSE),"-")</f>
        <v>-</v>
      </c>
      <c r="AQ55" s="12" t="str">
        <f>IFERROR(VLOOKUP($A55,'All Running Order working doc'!$A$4:$CO$60,AQ$100,FALSE),"-")</f>
        <v>-</v>
      </c>
      <c r="AR55" s="12" t="str">
        <f>IFERROR(VLOOKUP($A55,'All Running Order working doc'!$A$4:$CO$60,AR$100,FALSE),"-")</f>
        <v>-</v>
      </c>
      <c r="AS55" s="12" t="str">
        <f>IFERROR(VLOOKUP($A55,'All Running Order working doc'!$A$4:$CO$60,AS$100,FALSE),"-")</f>
        <v>-</v>
      </c>
      <c r="AT55" s="12" t="str">
        <f>IFERROR(VLOOKUP($A55,'All Running Order working doc'!$A$4:$CO$60,AT$100,FALSE),"-")</f>
        <v>-</v>
      </c>
      <c r="AU55" s="12" t="str">
        <f>IFERROR(VLOOKUP($A55,'All Running Order working doc'!$A$4:$CO$60,AU$100,FALSE),"-")</f>
        <v>-</v>
      </c>
      <c r="AV55" s="12" t="str">
        <f>IFERROR(VLOOKUP($A55,'All Running Order working doc'!$A$4:$CO$60,AV$100,FALSE),"-")</f>
        <v>-</v>
      </c>
      <c r="AW55" s="12" t="str">
        <f>IFERROR(VLOOKUP($A55,'All Running Order working doc'!$A$4:$CO$60,AW$100,FALSE),"-")</f>
        <v>-</v>
      </c>
      <c r="AX55" s="12" t="str">
        <f>IFERROR(VLOOKUP($A55,'All Running Order working doc'!$A$4:$CO$60,AX$100,FALSE),"-")</f>
        <v>-</v>
      </c>
      <c r="AY55" s="12" t="str">
        <f>IFERROR(VLOOKUP($A55,'All Running Order working doc'!$A$4:$CO$60,AY$100,FALSE),"-")</f>
        <v>-</v>
      </c>
      <c r="AZ55" s="12" t="str">
        <f>IFERROR(VLOOKUP($A55,'All Running Order working doc'!$A$4:$CO$60,AZ$100,FALSE),"-")</f>
        <v>-</v>
      </c>
      <c r="BA55" s="12" t="str">
        <f>IFERROR(VLOOKUP($A55,'All Running Order working doc'!$A$4:$CO$60,BA$100,FALSE),"-")</f>
        <v>-</v>
      </c>
      <c r="BB55" s="12" t="str">
        <f>IFERROR(VLOOKUP($A55,'All Running Order working doc'!$A$4:$CO$60,BB$100,FALSE),"-")</f>
        <v>-</v>
      </c>
      <c r="BC55" s="12" t="str">
        <f>IFERROR(VLOOKUP($A55,'All Running Order working doc'!$A$4:$CO$60,BC$100,FALSE),"-")</f>
        <v>-</v>
      </c>
      <c r="BD55" s="12" t="str">
        <f>IFERROR(VLOOKUP($A55,'All Running Order working doc'!$A$4:$CO$60,BD$100,FALSE),"-")</f>
        <v>-</v>
      </c>
      <c r="BE55" s="12" t="str">
        <f>IFERROR(VLOOKUP($A55,'All Running Order working doc'!$A$4:$CO$60,BE$100,FALSE),"-")</f>
        <v>-</v>
      </c>
      <c r="BF55" s="12" t="str">
        <f>IFERROR(VLOOKUP($A55,'All Running Order working doc'!$A$4:$CO$60,BF$100,FALSE),"-")</f>
        <v>-</v>
      </c>
      <c r="BG55" s="12" t="str">
        <f>IFERROR(VLOOKUP($A55,'All Running Order working doc'!$A$4:$CO$60,BG$100,FALSE),"-")</f>
        <v>-</v>
      </c>
      <c r="BH55" s="12" t="str">
        <f>IFERROR(VLOOKUP($A55,'All Running Order working doc'!$A$4:$CO$60,BH$100,FALSE),"-")</f>
        <v>-</v>
      </c>
      <c r="BI55" s="12" t="str">
        <f>IFERROR(VLOOKUP($A55,'All Running Order working doc'!$A$4:$CO$60,BI$100,FALSE),"-")</f>
        <v>-</v>
      </c>
      <c r="BJ55" s="12" t="str">
        <f>IFERROR(VLOOKUP($A55,'All Running Order working doc'!$A$4:$CO$60,BJ$100,FALSE),"-")</f>
        <v>-</v>
      </c>
      <c r="BK55" s="12" t="str">
        <f>IFERROR(VLOOKUP($A55,'All Running Order working doc'!$A$4:$CO$60,BK$100,FALSE),"-")</f>
        <v>-</v>
      </c>
      <c r="BL55" s="12" t="str">
        <f>IFERROR(VLOOKUP($A55,'All Running Order working doc'!$A$4:$CO$60,BL$100,FALSE),"-")</f>
        <v>-</v>
      </c>
      <c r="BM55" s="12" t="str">
        <f>IFERROR(VLOOKUP($A55,'All Running Order working doc'!$A$4:$CO$60,BM$100,FALSE),"-")</f>
        <v>-</v>
      </c>
      <c r="BN55" s="12" t="str">
        <f>IFERROR(VLOOKUP($A55,'All Running Order working doc'!$A$4:$CO$60,BN$100,FALSE),"-")</f>
        <v>-</v>
      </c>
      <c r="BO55" s="12" t="str">
        <f>IFERROR(VLOOKUP($A55,'All Running Order working doc'!$A$4:$CO$60,BO$100,FALSE),"-")</f>
        <v>-</v>
      </c>
      <c r="BP55" s="12" t="str">
        <f>IFERROR(VLOOKUP($A55,'All Running Order working doc'!$A$4:$CO$60,BP$100,FALSE),"-")</f>
        <v>-</v>
      </c>
      <c r="BQ55" s="12" t="str">
        <f>IFERROR(VLOOKUP($A55,'All Running Order working doc'!$A$4:$CO$60,BQ$100,FALSE),"-")</f>
        <v>-</v>
      </c>
      <c r="BR55" s="12" t="str">
        <f>IFERROR(VLOOKUP($A55,'All Running Order working doc'!$A$4:$CO$60,BR$100,FALSE),"-")</f>
        <v>-</v>
      </c>
      <c r="BS55" s="12" t="str">
        <f>IFERROR(VLOOKUP($A55,'All Running Order working doc'!$A$4:$CO$60,BS$100,FALSE),"-")</f>
        <v>-</v>
      </c>
      <c r="BT55" s="12" t="str">
        <f>IFERROR(VLOOKUP($A55,'All Running Order working doc'!$A$4:$CO$60,BT$100,FALSE),"-")</f>
        <v>-</v>
      </c>
      <c r="BU55" s="12" t="str">
        <f>IFERROR(VLOOKUP($A55,'All Running Order working doc'!$A$4:$CO$60,BU$100,FALSE),"-")</f>
        <v>-</v>
      </c>
      <c r="BV55" s="12" t="str">
        <f>IFERROR(VLOOKUP($A55,'All Running Order working doc'!$A$4:$CO$60,BV$100,FALSE),"-")</f>
        <v>-</v>
      </c>
      <c r="BW55" s="12" t="str">
        <f>IFERROR(VLOOKUP($A55,'All Running Order working doc'!$A$4:$CO$60,BW$100,FALSE),"-")</f>
        <v>-</v>
      </c>
      <c r="BX55" s="12" t="str">
        <f>IFERROR(VLOOKUP($A55,'All Running Order working doc'!$A$4:$CO$60,BX$100,FALSE),"-")</f>
        <v>-</v>
      </c>
      <c r="BY55" s="12" t="str">
        <f>IFERROR(VLOOKUP($A55,'All Running Order working doc'!$A$4:$CO$60,BY$100,FALSE),"-")</f>
        <v>-</v>
      </c>
      <c r="BZ55" s="12" t="str">
        <f>IFERROR(VLOOKUP($A55,'All Running Order working doc'!$A$4:$CO$60,BZ$100,FALSE),"-")</f>
        <v>-</v>
      </c>
      <c r="CA55" s="12" t="str">
        <f>IFERROR(VLOOKUP($A55,'All Running Order working doc'!$A$4:$CO$60,CA$100,FALSE),"-")</f>
        <v>-</v>
      </c>
      <c r="CB55" s="12" t="str">
        <f>IFERROR(VLOOKUP($A55,'All Running Order working doc'!$A$4:$CO$60,CB$100,FALSE),"-")</f>
        <v>-</v>
      </c>
      <c r="CC55" s="12" t="str">
        <f>IFERROR(VLOOKUP($A55,'All Running Order working doc'!$A$4:$CO$60,CC$100,FALSE),"-")</f>
        <v>-</v>
      </c>
      <c r="CD55" s="12" t="str">
        <f>IFERROR(VLOOKUP($A55,'All Running Order working doc'!$A$4:$CO$60,CD$100,FALSE),"-")</f>
        <v>-</v>
      </c>
      <c r="CE55" s="12" t="str">
        <f>IFERROR(VLOOKUP($A55,'All Running Order working doc'!$A$4:$CO$60,CE$100,FALSE),"-")</f>
        <v>-</v>
      </c>
      <c r="CF55" s="12" t="str">
        <f>IFERROR(VLOOKUP($A55,'All Running Order working doc'!$A$4:$CO$60,CF$100,FALSE),"-")</f>
        <v>-</v>
      </c>
      <c r="CG55" s="12" t="str">
        <f>IFERROR(VLOOKUP($A55,'All Running Order working doc'!$A$4:$CO$60,CG$100,FALSE),"-")</f>
        <v>-</v>
      </c>
      <c r="CH55" s="12" t="str">
        <f>IFERROR(VLOOKUP($A55,'All Running Order working doc'!$A$4:$CO$60,CH$100,FALSE),"-")</f>
        <v>-</v>
      </c>
      <c r="CI55" s="12" t="str">
        <f>IFERROR(VLOOKUP($A55,'All Running Order working doc'!$A$4:$CO$60,CI$100,FALSE),"-")</f>
        <v>-</v>
      </c>
      <c r="CJ55" s="12" t="str">
        <f>IFERROR(VLOOKUP($A55,'All Running Order working doc'!$A$4:$CO$60,CJ$100,FALSE),"-")</f>
        <v>-</v>
      </c>
      <c r="CK55" s="12" t="str">
        <f>IFERROR(VLOOKUP($A55,'All Running Order working doc'!$A$4:$CO$60,CK$100,FALSE),"-")</f>
        <v>-</v>
      </c>
      <c r="CL55" s="12" t="str">
        <f>IFERROR(VLOOKUP($A55,'All Running Order working doc'!$A$4:$CO$60,CL$100,FALSE),"-")</f>
        <v>-</v>
      </c>
      <c r="CM55" s="12" t="str">
        <f>IFERROR(VLOOKUP($A55,'All Running Order working doc'!$A$4:$CO$60,CM$100,FALSE),"-")</f>
        <v>-</v>
      </c>
      <c r="CN55" s="12" t="str">
        <f>IFERROR(VLOOKUP($A55,'All Running Order working doc'!$A$4:$CO$60,CN$100,FALSE),"-")</f>
        <v>-</v>
      </c>
      <c r="CQ55" s="3">
        <v>52</v>
      </c>
    </row>
    <row r="56" spans="1:95" x14ac:dyDescent="0.3">
      <c r="A56" s="3" t="str">
        <f>CONCATENATE(Constants!$B$4,CQ56,)</f>
        <v>Blue IRS53</v>
      </c>
      <c r="B56" s="12" t="str">
        <f>IFERROR(VLOOKUP($A56,'All Running Order working doc'!$A$4:$CO$60,B$100,FALSE),"-")</f>
        <v>-</v>
      </c>
      <c r="C56" s="12" t="str">
        <f>IFERROR(VLOOKUP($A56,'All Running Order working doc'!$A$4:$CO$60,C$100,FALSE),"-")</f>
        <v>-</v>
      </c>
      <c r="D56" s="12" t="str">
        <f>IFERROR(VLOOKUP($A56,'All Running Order working doc'!$A$4:$CO$60,D$100,FALSE),"-")</f>
        <v>-</v>
      </c>
      <c r="E56" s="12" t="str">
        <f>IFERROR(VLOOKUP($A56,'All Running Order working doc'!$A$4:$CO$60,E$100,FALSE),"-")</f>
        <v>-</v>
      </c>
      <c r="F56" s="12" t="str">
        <f>IFERROR(VLOOKUP($A56,'All Running Order working doc'!$A$4:$CO$60,F$100,FALSE),"-")</f>
        <v>-</v>
      </c>
      <c r="G56" s="12" t="str">
        <f>IFERROR(VLOOKUP($A56,'All Running Order working doc'!$A$4:$CO$60,G$100,FALSE),"-")</f>
        <v>-</v>
      </c>
      <c r="H56" s="12" t="str">
        <f>IFERROR(VLOOKUP($A56,'All Running Order working doc'!$A$4:$CO$60,H$100,FALSE),"-")</f>
        <v>-</v>
      </c>
      <c r="I56" s="12" t="str">
        <f>IFERROR(VLOOKUP($A56,'All Running Order working doc'!$A$4:$CO$60,I$100,FALSE),"-")</f>
        <v>-</v>
      </c>
      <c r="J56" s="12" t="str">
        <f>IFERROR(VLOOKUP($A56,'All Running Order working doc'!$A$4:$CO$60,J$100,FALSE),"-")</f>
        <v>-</v>
      </c>
      <c r="K56" s="12" t="str">
        <f>IFERROR(VLOOKUP($A56,'All Running Order working doc'!$A$4:$CO$60,K$100,FALSE),"-")</f>
        <v>-</v>
      </c>
      <c r="L56" s="12" t="str">
        <f>IFERROR(VLOOKUP($A56,'All Running Order working doc'!$A$4:$CO$60,L$100,FALSE),"-")</f>
        <v>-</v>
      </c>
      <c r="M56" s="12" t="str">
        <f>IFERROR(VLOOKUP($A56,'All Running Order working doc'!$A$4:$CO$60,M$100,FALSE),"-")</f>
        <v>-</v>
      </c>
      <c r="N56" s="12" t="str">
        <f>IFERROR(VLOOKUP($A56,'All Running Order working doc'!$A$4:$CO$60,N$100,FALSE),"-")</f>
        <v>-</v>
      </c>
      <c r="O56" s="12" t="str">
        <f>IFERROR(VLOOKUP($A56,'All Running Order working doc'!$A$4:$CO$60,O$100,FALSE),"-")</f>
        <v>-</v>
      </c>
      <c r="P56" s="12" t="str">
        <f>IFERROR(VLOOKUP($A56,'All Running Order working doc'!$A$4:$CO$60,P$100,FALSE),"-")</f>
        <v>-</v>
      </c>
      <c r="Q56" s="12" t="str">
        <f>IFERROR(VLOOKUP($A56,'All Running Order working doc'!$A$4:$CO$60,Q$100,FALSE),"-")</f>
        <v>-</v>
      </c>
      <c r="R56" s="12" t="str">
        <f>IFERROR(VLOOKUP($A56,'All Running Order working doc'!$A$4:$CO$60,R$100,FALSE),"-")</f>
        <v>-</v>
      </c>
      <c r="S56" s="12" t="str">
        <f>IFERROR(VLOOKUP($A56,'All Running Order working doc'!$A$4:$CO$60,S$100,FALSE),"-")</f>
        <v>-</v>
      </c>
      <c r="T56" s="12" t="str">
        <f>IFERROR(VLOOKUP($A56,'All Running Order working doc'!$A$4:$CO$60,T$100,FALSE),"-")</f>
        <v>-</v>
      </c>
      <c r="U56" s="12" t="str">
        <f>IFERROR(VLOOKUP($A56,'All Running Order working doc'!$A$4:$CO$60,U$100,FALSE),"-")</f>
        <v>-</v>
      </c>
      <c r="V56" s="12" t="str">
        <f>IFERROR(VLOOKUP($A56,'All Running Order working doc'!$A$4:$CO$60,V$100,FALSE),"-")</f>
        <v>-</v>
      </c>
      <c r="W56" s="12" t="str">
        <f>IFERROR(VLOOKUP($A56,'All Running Order working doc'!$A$4:$CO$60,W$100,FALSE),"-")</f>
        <v>-</v>
      </c>
      <c r="X56" s="12" t="str">
        <f>IFERROR(VLOOKUP($A56,'All Running Order working doc'!$A$4:$CO$60,X$100,FALSE),"-")</f>
        <v>-</v>
      </c>
      <c r="Y56" s="12" t="str">
        <f>IFERROR(VLOOKUP($A56,'All Running Order working doc'!$A$4:$CO$60,Y$100,FALSE),"-")</f>
        <v>-</v>
      </c>
      <c r="Z56" s="12" t="str">
        <f>IFERROR(VLOOKUP($A56,'All Running Order working doc'!$A$4:$CO$60,Z$100,FALSE),"-")</f>
        <v>-</v>
      </c>
      <c r="AA56" s="12" t="str">
        <f>IFERROR(VLOOKUP($A56,'All Running Order working doc'!$A$4:$CO$60,AA$100,FALSE),"-")</f>
        <v>-</v>
      </c>
      <c r="AB56" s="12" t="str">
        <f>IFERROR(VLOOKUP($A56,'All Running Order working doc'!$A$4:$CO$60,AB$100,FALSE),"-")</f>
        <v>-</v>
      </c>
      <c r="AC56" s="12" t="str">
        <f>IFERROR(VLOOKUP($A56,'All Running Order working doc'!$A$4:$CO$60,AC$100,FALSE),"-")</f>
        <v>-</v>
      </c>
      <c r="AD56" s="12" t="str">
        <f>IFERROR(VLOOKUP($A56,'All Running Order working doc'!$A$4:$CO$60,AD$100,FALSE),"-")</f>
        <v>-</v>
      </c>
      <c r="AE56" s="12" t="str">
        <f>IFERROR(VLOOKUP($A56,'All Running Order working doc'!$A$4:$CO$60,AE$100,FALSE),"-")</f>
        <v>-</v>
      </c>
      <c r="AF56" s="12" t="str">
        <f>IFERROR(VLOOKUP($A56,'All Running Order working doc'!$A$4:$CO$60,AF$100,FALSE),"-")</f>
        <v>-</v>
      </c>
      <c r="AG56" s="12" t="str">
        <f>IFERROR(VLOOKUP($A56,'All Running Order working doc'!$A$4:$CO$60,AG$100,FALSE),"-")</f>
        <v>-</v>
      </c>
      <c r="AH56" s="12" t="str">
        <f>IFERROR(VLOOKUP($A56,'All Running Order working doc'!$A$4:$CO$60,AH$100,FALSE),"-")</f>
        <v>-</v>
      </c>
      <c r="AI56" s="12" t="str">
        <f>IFERROR(VLOOKUP($A56,'All Running Order working doc'!$A$4:$CO$60,AI$100,FALSE),"-")</f>
        <v>-</v>
      </c>
      <c r="AJ56" s="12" t="str">
        <f>IFERROR(VLOOKUP($A56,'All Running Order working doc'!$A$4:$CO$60,AJ$100,FALSE),"-")</f>
        <v>-</v>
      </c>
      <c r="AK56" s="12" t="str">
        <f>IFERROR(VLOOKUP($A56,'All Running Order working doc'!$A$4:$CO$60,AK$100,FALSE),"-")</f>
        <v>-</v>
      </c>
      <c r="AL56" s="12" t="str">
        <f>IFERROR(VLOOKUP($A56,'All Running Order working doc'!$A$4:$CO$60,AL$100,FALSE),"-")</f>
        <v>-</v>
      </c>
      <c r="AM56" s="12" t="str">
        <f>IFERROR(VLOOKUP($A56,'All Running Order working doc'!$A$4:$CO$60,AM$100,FALSE),"-")</f>
        <v>-</v>
      </c>
      <c r="AN56" s="12" t="str">
        <f>IFERROR(VLOOKUP($A56,'All Running Order working doc'!$A$4:$CO$60,AN$100,FALSE),"-")</f>
        <v>-</v>
      </c>
      <c r="AO56" s="12" t="str">
        <f>IFERROR(VLOOKUP($A56,'All Running Order working doc'!$A$4:$CO$60,AO$100,FALSE),"-")</f>
        <v>-</v>
      </c>
      <c r="AP56" s="12" t="str">
        <f>IFERROR(VLOOKUP($A56,'All Running Order working doc'!$A$4:$CO$60,AP$100,FALSE),"-")</f>
        <v>-</v>
      </c>
      <c r="AQ56" s="12" t="str">
        <f>IFERROR(VLOOKUP($A56,'All Running Order working doc'!$A$4:$CO$60,AQ$100,FALSE),"-")</f>
        <v>-</v>
      </c>
      <c r="AR56" s="12" t="str">
        <f>IFERROR(VLOOKUP($A56,'All Running Order working doc'!$A$4:$CO$60,AR$100,FALSE),"-")</f>
        <v>-</v>
      </c>
      <c r="AS56" s="12" t="str">
        <f>IFERROR(VLOOKUP($A56,'All Running Order working doc'!$A$4:$CO$60,AS$100,FALSE),"-")</f>
        <v>-</v>
      </c>
      <c r="AT56" s="12" t="str">
        <f>IFERROR(VLOOKUP($A56,'All Running Order working doc'!$A$4:$CO$60,AT$100,FALSE),"-")</f>
        <v>-</v>
      </c>
      <c r="AU56" s="12" t="str">
        <f>IFERROR(VLOOKUP($A56,'All Running Order working doc'!$A$4:$CO$60,AU$100,FALSE),"-")</f>
        <v>-</v>
      </c>
      <c r="AV56" s="12" t="str">
        <f>IFERROR(VLOOKUP($A56,'All Running Order working doc'!$A$4:$CO$60,AV$100,FALSE),"-")</f>
        <v>-</v>
      </c>
      <c r="AW56" s="12" t="str">
        <f>IFERROR(VLOOKUP($A56,'All Running Order working doc'!$A$4:$CO$60,AW$100,FALSE),"-")</f>
        <v>-</v>
      </c>
      <c r="AX56" s="12" t="str">
        <f>IFERROR(VLOOKUP($A56,'All Running Order working doc'!$A$4:$CO$60,AX$100,FALSE),"-")</f>
        <v>-</v>
      </c>
      <c r="AY56" s="12" t="str">
        <f>IFERROR(VLOOKUP($A56,'All Running Order working doc'!$A$4:$CO$60,AY$100,FALSE),"-")</f>
        <v>-</v>
      </c>
      <c r="AZ56" s="12" t="str">
        <f>IFERROR(VLOOKUP($A56,'All Running Order working doc'!$A$4:$CO$60,AZ$100,FALSE),"-")</f>
        <v>-</v>
      </c>
      <c r="BA56" s="12" t="str">
        <f>IFERROR(VLOOKUP($A56,'All Running Order working doc'!$A$4:$CO$60,BA$100,FALSE),"-")</f>
        <v>-</v>
      </c>
      <c r="BB56" s="12" t="str">
        <f>IFERROR(VLOOKUP($A56,'All Running Order working doc'!$A$4:$CO$60,BB$100,FALSE),"-")</f>
        <v>-</v>
      </c>
      <c r="BC56" s="12" t="str">
        <f>IFERROR(VLOOKUP($A56,'All Running Order working doc'!$A$4:$CO$60,BC$100,FALSE),"-")</f>
        <v>-</v>
      </c>
      <c r="BD56" s="12" t="str">
        <f>IFERROR(VLOOKUP($A56,'All Running Order working doc'!$A$4:$CO$60,BD$100,FALSE),"-")</f>
        <v>-</v>
      </c>
      <c r="BE56" s="12" t="str">
        <f>IFERROR(VLOOKUP($A56,'All Running Order working doc'!$A$4:$CO$60,BE$100,FALSE),"-")</f>
        <v>-</v>
      </c>
      <c r="BF56" s="12" t="str">
        <f>IFERROR(VLOOKUP($A56,'All Running Order working doc'!$A$4:$CO$60,BF$100,FALSE),"-")</f>
        <v>-</v>
      </c>
      <c r="BG56" s="12" t="str">
        <f>IFERROR(VLOOKUP($A56,'All Running Order working doc'!$A$4:$CO$60,BG$100,FALSE),"-")</f>
        <v>-</v>
      </c>
      <c r="BH56" s="12" t="str">
        <f>IFERROR(VLOOKUP($A56,'All Running Order working doc'!$A$4:$CO$60,BH$100,FALSE),"-")</f>
        <v>-</v>
      </c>
      <c r="BI56" s="12" t="str">
        <f>IFERROR(VLOOKUP($A56,'All Running Order working doc'!$A$4:$CO$60,BI$100,FALSE),"-")</f>
        <v>-</v>
      </c>
      <c r="BJ56" s="12" t="str">
        <f>IFERROR(VLOOKUP($A56,'All Running Order working doc'!$A$4:$CO$60,BJ$100,FALSE),"-")</f>
        <v>-</v>
      </c>
      <c r="BK56" s="12" t="str">
        <f>IFERROR(VLOOKUP($A56,'All Running Order working doc'!$A$4:$CO$60,BK$100,FALSE),"-")</f>
        <v>-</v>
      </c>
      <c r="BL56" s="12" t="str">
        <f>IFERROR(VLOOKUP($A56,'All Running Order working doc'!$A$4:$CO$60,BL$100,FALSE),"-")</f>
        <v>-</v>
      </c>
      <c r="BM56" s="12" t="str">
        <f>IFERROR(VLOOKUP($A56,'All Running Order working doc'!$A$4:$CO$60,BM$100,FALSE),"-")</f>
        <v>-</v>
      </c>
      <c r="BN56" s="12" t="str">
        <f>IFERROR(VLOOKUP($A56,'All Running Order working doc'!$A$4:$CO$60,BN$100,FALSE),"-")</f>
        <v>-</v>
      </c>
      <c r="BO56" s="12" t="str">
        <f>IFERROR(VLOOKUP($A56,'All Running Order working doc'!$A$4:$CO$60,BO$100,FALSE),"-")</f>
        <v>-</v>
      </c>
      <c r="BP56" s="12" t="str">
        <f>IFERROR(VLOOKUP($A56,'All Running Order working doc'!$A$4:$CO$60,BP$100,FALSE),"-")</f>
        <v>-</v>
      </c>
      <c r="BQ56" s="12" t="str">
        <f>IFERROR(VLOOKUP($A56,'All Running Order working doc'!$A$4:$CO$60,BQ$100,FALSE),"-")</f>
        <v>-</v>
      </c>
      <c r="BR56" s="12" t="str">
        <f>IFERROR(VLOOKUP($A56,'All Running Order working doc'!$A$4:$CO$60,BR$100,FALSE),"-")</f>
        <v>-</v>
      </c>
      <c r="BS56" s="12" t="str">
        <f>IFERROR(VLOOKUP($A56,'All Running Order working doc'!$A$4:$CO$60,BS$100,FALSE),"-")</f>
        <v>-</v>
      </c>
      <c r="BT56" s="12" t="str">
        <f>IFERROR(VLOOKUP($A56,'All Running Order working doc'!$A$4:$CO$60,BT$100,FALSE),"-")</f>
        <v>-</v>
      </c>
      <c r="BU56" s="12" t="str">
        <f>IFERROR(VLOOKUP($A56,'All Running Order working doc'!$A$4:$CO$60,BU$100,FALSE),"-")</f>
        <v>-</v>
      </c>
      <c r="BV56" s="12" t="str">
        <f>IFERROR(VLOOKUP($A56,'All Running Order working doc'!$A$4:$CO$60,BV$100,FALSE),"-")</f>
        <v>-</v>
      </c>
      <c r="BW56" s="12" t="str">
        <f>IFERROR(VLOOKUP($A56,'All Running Order working doc'!$A$4:$CO$60,BW$100,FALSE),"-")</f>
        <v>-</v>
      </c>
      <c r="BX56" s="12" t="str">
        <f>IFERROR(VLOOKUP($A56,'All Running Order working doc'!$A$4:$CO$60,BX$100,FALSE),"-")</f>
        <v>-</v>
      </c>
      <c r="BY56" s="12" t="str">
        <f>IFERROR(VLOOKUP($A56,'All Running Order working doc'!$A$4:$CO$60,BY$100,FALSE),"-")</f>
        <v>-</v>
      </c>
      <c r="BZ56" s="12" t="str">
        <f>IFERROR(VLOOKUP($A56,'All Running Order working doc'!$A$4:$CO$60,BZ$100,FALSE),"-")</f>
        <v>-</v>
      </c>
      <c r="CA56" s="12" t="str">
        <f>IFERROR(VLOOKUP($A56,'All Running Order working doc'!$A$4:$CO$60,CA$100,FALSE),"-")</f>
        <v>-</v>
      </c>
      <c r="CB56" s="12" t="str">
        <f>IFERROR(VLOOKUP($A56,'All Running Order working doc'!$A$4:$CO$60,CB$100,FALSE),"-")</f>
        <v>-</v>
      </c>
      <c r="CC56" s="12" t="str">
        <f>IFERROR(VLOOKUP($A56,'All Running Order working doc'!$A$4:$CO$60,CC$100,FALSE),"-")</f>
        <v>-</v>
      </c>
      <c r="CD56" s="12" t="str">
        <f>IFERROR(VLOOKUP($A56,'All Running Order working doc'!$A$4:$CO$60,CD$100,FALSE),"-")</f>
        <v>-</v>
      </c>
      <c r="CE56" s="12" t="str">
        <f>IFERROR(VLOOKUP($A56,'All Running Order working doc'!$A$4:$CO$60,CE$100,FALSE),"-")</f>
        <v>-</v>
      </c>
      <c r="CF56" s="12" t="str">
        <f>IFERROR(VLOOKUP($A56,'All Running Order working doc'!$A$4:$CO$60,CF$100,FALSE),"-")</f>
        <v>-</v>
      </c>
      <c r="CG56" s="12" t="str">
        <f>IFERROR(VLOOKUP($A56,'All Running Order working doc'!$A$4:$CO$60,CG$100,FALSE),"-")</f>
        <v>-</v>
      </c>
      <c r="CH56" s="12" t="str">
        <f>IFERROR(VLOOKUP($A56,'All Running Order working doc'!$A$4:$CO$60,CH$100,FALSE),"-")</f>
        <v>-</v>
      </c>
      <c r="CI56" s="12" t="str">
        <f>IFERROR(VLOOKUP($A56,'All Running Order working doc'!$A$4:$CO$60,CI$100,FALSE),"-")</f>
        <v>-</v>
      </c>
      <c r="CJ56" s="12" t="str">
        <f>IFERROR(VLOOKUP($A56,'All Running Order working doc'!$A$4:$CO$60,CJ$100,FALSE),"-")</f>
        <v>-</v>
      </c>
      <c r="CK56" s="12" t="str">
        <f>IFERROR(VLOOKUP($A56,'All Running Order working doc'!$A$4:$CO$60,CK$100,FALSE),"-")</f>
        <v>-</v>
      </c>
      <c r="CL56" s="12" t="str">
        <f>IFERROR(VLOOKUP($A56,'All Running Order working doc'!$A$4:$CO$60,CL$100,FALSE),"-")</f>
        <v>-</v>
      </c>
      <c r="CM56" s="12" t="str">
        <f>IFERROR(VLOOKUP($A56,'All Running Order working doc'!$A$4:$CO$60,CM$100,FALSE),"-")</f>
        <v>-</v>
      </c>
      <c r="CN56" s="12" t="str">
        <f>IFERROR(VLOOKUP($A56,'All Running Order working doc'!$A$4:$CO$60,CN$100,FALSE),"-")</f>
        <v>-</v>
      </c>
      <c r="CQ56" s="3">
        <v>53</v>
      </c>
    </row>
    <row r="57" spans="1:95" x14ac:dyDescent="0.3">
      <c r="A57" s="3" t="str">
        <f>CONCATENATE(Constants!$B$4,CQ57,)</f>
        <v>Blue IRS54</v>
      </c>
      <c r="B57" s="12" t="str">
        <f>IFERROR(VLOOKUP($A57,'All Running Order working doc'!$A$4:$CO$60,B$100,FALSE),"-")</f>
        <v>-</v>
      </c>
      <c r="C57" s="12" t="str">
        <f>IFERROR(VLOOKUP($A57,'All Running Order working doc'!$A$4:$CO$60,C$100,FALSE),"-")</f>
        <v>-</v>
      </c>
      <c r="D57" s="12" t="str">
        <f>IFERROR(VLOOKUP($A57,'All Running Order working doc'!$A$4:$CO$60,D$100,FALSE),"-")</f>
        <v>-</v>
      </c>
      <c r="E57" s="12" t="str">
        <f>IFERROR(VLOOKUP($A57,'All Running Order working doc'!$A$4:$CO$60,E$100,FALSE),"-")</f>
        <v>-</v>
      </c>
      <c r="F57" s="12" t="str">
        <f>IFERROR(VLOOKUP($A57,'All Running Order working doc'!$A$4:$CO$60,F$100,FALSE),"-")</f>
        <v>-</v>
      </c>
      <c r="G57" s="12" t="str">
        <f>IFERROR(VLOOKUP($A57,'All Running Order working doc'!$A$4:$CO$60,G$100,FALSE),"-")</f>
        <v>-</v>
      </c>
      <c r="H57" s="12" t="str">
        <f>IFERROR(VLOOKUP($A57,'All Running Order working doc'!$A$4:$CO$60,H$100,FALSE),"-")</f>
        <v>-</v>
      </c>
      <c r="I57" s="12" t="str">
        <f>IFERROR(VLOOKUP($A57,'All Running Order working doc'!$A$4:$CO$60,I$100,FALSE),"-")</f>
        <v>-</v>
      </c>
      <c r="J57" s="12" t="str">
        <f>IFERROR(VLOOKUP($A57,'All Running Order working doc'!$A$4:$CO$60,J$100,FALSE),"-")</f>
        <v>-</v>
      </c>
      <c r="K57" s="12" t="str">
        <f>IFERROR(VLOOKUP($A57,'All Running Order working doc'!$A$4:$CO$60,K$100,FALSE),"-")</f>
        <v>-</v>
      </c>
      <c r="L57" s="12" t="str">
        <f>IFERROR(VLOOKUP($A57,'All Running Order working doc'!$A$4:$CO$60,L$100,FALSE),"-")</f>
        <v>-</v>
      </c>
      <c r="M57" s="12" t="str">
        <f>IFERROR(VLOOKUP($A57,'All Running Order working doc'!$A$4:$CO$60,M$100,FALSE),"-")</f>
        <v>-</v>
      </c>
      <c r="N57" s="12" t="str">
        <f>IFERROR(VLOOKUP($A57,'All Running Order working doc'!$A$4:$CO$60,N$100,FALSE),"-")</f>
        <v>-</v>
      </c>
      <c r="O57" s="12" t="str">
        <f>IFERROR(VLOOKUP($A57,'All Running Order working doc'!$A$4:$CO$60,O$100,FALSE),"-")</f>
        <v>-</v>
      </c>
      <c r="P57" s="12" t="str">
        <f>IFERROR(VLOOKUP($A57,'All Running Order working doc'!$A$4:$CO$60,P$100,FALSE),"-")</f>
        <v>-</v>
      </c>
      <c r="Q57" s="12" t="str">
        <f>IFERROR(VLOOKUP($A57,'All Running Order working doc'!$A$4:$CO$60,Q$100,FALSE),"-")</f>
        <v>-</v>
      </c>
      <c r="R57" s="12" t="str">
        <f>IFERROR(VLOOKUP($A57,'All Running Order working doc'!$A$4:$CO$60,R$100,FALSE),"-")</f>
        <v>-</v>
      </c>
      <c r="S57" s="12" t="str">
        <f>IFERROR(VLOOKUP($A57,'All Running Order working doc'!$A$4:$CO$60,S$100,FALSE),"-")</f>
        <v>-</v>
      </c>
      <c r="T57" s="12" t="str">
        <f>IFERROR(VLOOKUP($A57,'All Running Order working doc'!$A$4:$CO$60,T$100,FALSE),"-")</f>
        <v>-</v>
      </c>
      <c r="U57" s="12" t="str">
        <f>IFERROR(VLOOKUP($A57,'All Running Order working doc'!$A$4:$CO$60,U$100,FALSE),"-")</f>
        <v>-</v>
      </c>
      <c r="V57" s="12" t="str">
        <f>IFERROR(VLOOKUP($A57,'All Running Order working doc'!$A$4:$CO$60,V$100,FALSE),"-")</f>
        <v>-</v>
      </c>
      <c r="W57" s="12" t="str">
        <f>IFERROR(VLOOKUP($A57,'All Running Order working doc'!$A$4:$CO$60,W$100,FALSE),"-")</f>
        <v>-</v>
      </c>
      <c r="X57" s="12" t="str">
        <f>IFERROR(VLOOKUP($A57,'All Running Order working doc'!$A$4:$CO$60,X$100,FALSE),"-")</f>
        <v>-</v>
      </c>
      <c r="Y57" s="12" t="str">
        <f>IFERROR(VLOOKUP($A57,'All Running Order working doc'!$A$4:$CO$60,Y$100,FALSE),"-")</f>
        <v>-</v>
      </c>
      <c r="Z57" s="12" t="str">
        <f>IFERROR(VLOOKUP($A57,'All Running Order working doc'!$A$4:$CO$60,Z$100,FALSE),"-")</f>
        <v>-</v>
      </c>
      <c r="AA57" s="12" t="str">
        <f>IFERROR(VLOOKUP($A57,'All Running Order working doc'!$A$4:$CO$60,AA$100,FALSE),"-")</f>
        <v>-</v>
      </c>
      <c r="AB57" s="12" t="str">
        <f>IFERROR(VLOOKUP($A57,'All Running Order working doc'!$A$4:$CO$60,AB$100,FALSE),"-")</f>
        <v>-</v>
      </c>
      <c r="AC57" s="12" t="str">
        <f>IFERROR(VLOOKUP($A57,'All Running Order working doc'!$A$4:$CO$60,AC$100,FALSE),"-")</f>
        <v>-</v>
      </c>
      <c r="AD57" s="12" t="str">
        <f>IFERROR(VLOOKUP($A57,'All Running Order working doc'!$A$4:$CO$60,AD$100,FALSE),"-")</f>
        <v>-</v>
      </c>
      <c r="AE57" s="12" t="str">
        <f>IFERROR(VLOOKUP($A57,'All Running Order working doc'!$A$4:$CO$60,AE$100,FALSE),"-")</f>
        <v>-</v>
      </c>
      <c r="AF57" s="12" t="str">
        <f>IFERROR(VLOOKUP($A57,'All Running Order working doc'!$A$4:$CO$60,AF$100,FALSE),"-")</f>
        <v>-</v>
      </c>
      <c r="AG57" s="12" t="str">
        <f>IFERROR(VLOOKUP($A57,'All Running Order working doc'!$A$4:$CO$60,AG$100,FALSE),"-")</f>
        <v>-</v>
      </c>
      <c r="AH57" s="12" t="str">
        <f>IFERROR(VLOOKUP($A57,'All Running Order working doc'!$A$4:$CO$60,AH$100,FALSE),"-")</f>
        <v>-</v>
      </c>
      <c r="AI57" s="12" t="str">
        <f>IFERROR(VLOOKUP($A57,'All Running Order working doc'!$A$4:$CO$60,AI$100,FALSE),"-")</f>
        <v>-</v>
      </c>
      <c r="AJ57" s="12" t="str">
        <f>IFERROR(VLOOKUP($A57,'All Running Order working doc'!$A$4:$CO$60,AJ$100,FALSE),"-")</f>
        <v>-</v>
      </c>
      <c r="AK57" s="12" t="str">
        <f>IFERROR(VLOOKUP($A57,'All Running Order working doc'!$A$4:$CO$60,AK$100,FALSE),"-")</f>
        <v>-</v>
      </c>
      <c r="AL57" s="12" t="str">
        <f>IFERROR(VLOOKUP($A57,'All Running Order working doc'!$A$4:$CO$60,AL$100,FALSE),"-")</f>
        <v>-</v>
      </c>
      <c r="AM57" s="12" t="str">
        <f>IFERROR(VLOOKUP($A57,'All Running Order working doc'!$A$4:$CO$60,AM$100,FALSE),"-")</f>
        <v>-</v>
      </c>
      <c r="AN57" s="12" t="str">
        <f>IFERROR(VLOOKUP($A57,'All Running Order working doc'!$A$4:$CO$60,AN$100,FALSE),"-")</f>
        <v>-</v>
      </c>
      <c r="AO57" s="12" t="str">
        <f>IFERROR(VLOOKUP($A57,'All Running Order working doc'!$A$4:$CO$60,AO$100,FALSE),"-")</f>
        <v>-</v>
      </c>
      <c r="AP57" s="12" t="str">
        <f>IFERROR(VLOOKUP($A57,'All Running Order working doc'!$A$4:$CO$60,AP$100,FALSE),"-")</f>
        <v>-</v>
      </c>
      <c r="AQ57" s="12" t="str">
        <f>IFERROR(VLOOKUP($A57,'All Running Order working doc'!$A$4:$CO$60,AQ$100,FALSE),"-")</f>
        <v>-</v>
      </c>
      <c r="AR57" s="12" t="str">
        <f>IFERROR(VLOOKUP($A57,'All Running Order working doc'!$A$4:$CO$60,AR$100,FALSE),"-")</f>
        <v>-</v>
      </c>
      <c r="AS57" s="12" t="str">
        <f>IFERROR(VLOOKUP($A57,'All Running Order working doc'!$A$4:$CO$60,AS$100,FALSE),"-")</f>
        <v>-</v>
      </c>
      <c r="AT57" s="12" t="str">
        <f>IFERROR(VLOOKUP($A57,'All Running Order working doc'!$A$4:$CO$60,AT$100,FALSE),"-")</f>
        <v>-</v>
      </c>
      <c r="AU57" s="12" t="str">
        <f>IFERROR(VLOOKUP($A57,'All Running Order working doc'!$A$4:$CO$60,AU$100,FALSE),"-")</f>
        <v>-</v>
      </c>
      <c r="AV57" s="12" t="str">
        <f>IFERROR(VLOOKUP($A57,'All Running Order working doc'!$A$4:$CO$60,AV$100,FALSE),"-")</f>
        <v>-</v>
      </c>
      <c r="AW57" s="12" t="str">
        <f>IFERROR(VLOOKUP($A57,'All Running Order working doc'!$A$4:$CO$60,AW$100,FALSE),"-")</f>
        <v>-</v>
      </c>
      <c r="AX57" s="12" t="str">
        <f>IFERROR(VLOOKUP($A57,'All Running Order working doc'!$A$4:$CO$60,AX$100,FALSE),"-")</f>
        <v>-</v>
      </c>
      <c r="AY57" s="12" t="str">
        <f>IFERROR(VLOOKUP($A57,'All Running Order working doc'!$A$4:$CO$60,AY$100,FALSE),"-")</f>
        <v>-</v>
      </c>
      <c r="AZ57" s="12" t="str">
        <f>IFERROR(VLOOKUP($A57,'All Running Order working doc'!$A$4:$CO$60,AZ$100,FALSE),"-")</f>
        <v>-</v>
      </c>
      <c r="BA57" s="12" t="str">
        <f>IFERROR(VLOOKUP($A57,'All Running Order working doc'!$A$4:$CO$60,BA$100,FALSE),"-")</f>
        <v>-</v>
      </c>
      <c r="BB57" s="12" t="str">
        <f>IFERROR(VLOOKUP($A57,'All Running Order working doc'!$A$4:$CO$60,BB$100,FALSE),"-")</f>
        <v>-</v>
      </c>
      <c r="BC57" s="12" t="str">
        <f>IFERROR(VLOOKUP($A57,'All Running Order working doc'!$A$4:$CO$60,BC$100,FALSE),"-")</f>
        <v>-</v>
      </c>
      <c r="BD57" s="12" t="str">
        <f>IFERROR(VLOOKUP($A57,'All Running Order working doc'!$A$4:$CO$60,BD$100,FALSE),"-")</f>
        <v>-</v>
      </c>
      <c r="BE57" s="12" t="str">
        <f>IFERROR(VLOOKUP($A57,'All Running Order working doc'!$A$4:$CO$60,BE$100,FALSE),"-")</f>
        <v>-</v>
      </c>
      <c r="BF57" s="12" t="str">
        <f>IFERROR(VLOOKUP($A57,'All Running Order working doc'!$A$4:$CO$60,BF$100,FALSE),"-")</f>
        <v>-</v>
      </c>
      <c r="BG57" s="12" t="str">
        <f>IFERROR(VLOOKUP($A57,'All Running Order working doc'!$A$4:$CO$60,BG$100,FALSE),"-")</f>
        <v>-</v>
      </c>
      <c r="BH57" s="12" t="str">
        <f>IFERROR(VLOOKUP($A57,'All Running Order working doc'!$A$4:$CO$60,BH$100,FALSE),"-")</f>
        <v>-</v>
      </c>
      <c r="BI57" s="12" t="str">
        <f>IFERROR(VLOOKUP($A57,'All Running Order working doc'!$A$4:$CO$60,BI$100,FALSE),"-")</f>
        <v>-</v>
      </c>
      <c r="BJ57" s="12" t="str">
        <f>IFERROR(VLOOKUP($A57,'All Running Order working doc'!$A$4:$CO$60,BJ$100,FALSE),"-")</f>
        <v>-</v>
      </c>
      <c r="BK57" s="12" t="str">
        <f>IFERROR(VLOOKUP($A57,'All Running Order working doc'!$A$4:$CO$60,BK$100,FALSE),"-")</f>
        <v>-</v>
      </c>
      <c r="BL57" s="12" t="str">
        <f>IFERROR(VLOOKUP($A57,'All Running Order working doc'!$A$4:$CO$60,BL$100,FALSE),"-")</f>
        <v>-</v>
      </c>
      <c r="BM57" s="12" t="str">
        <f>IFERROR(VLOOKUP($A57,'All Running Order working doc'!$A$4:$CO$60,BM$100,FALSE),"-")</f>
        <v>-</v>
      </c>
      <c r="BN57" s="12" t="str">
        <f>IFERROR(VLOOKUP($A57,'All Running Order working doc'!$A$4:$CO$60,BN$100,FALSE),"-")</f>
        <v>-</v>
      </c>
      <c r="BO57" s="12" t="str">
        <f>IFERROR(VLOOKUP($A57,'All Running Order working doc'!$A$4:$CO$60,BO$100,FALSE),"-")</f>
        <v>-</v>
      </c>
      <c r="BP57" s="12" t="str">
        <f>IFERROR(VLOOKUP($A57,'All Running Order working doc'!$A$4:$CO$60,BP$100,FALSE),"-")</f>
        <v>-</v>
      </c>
      <c r="BQ57" s="12" t="str">
        <f>IFERROR(VLOOKUP($A57,'All Running Order working doc'!$A$4:$CO$60,BQ$100,FALSE),"-")</f>
        <v>-</v>
      </c>
      <c r="BR57" s="12" t="str">
        <f>IFERROR(VLOOKUP($A57,'All Running Order working doc'!$A$4:$CO$60,BR$100,FALSE),"-")</f>
        <v>-</v>
      </c>
      <c r="BS57" s="12" t="str">
        <f>IFERROR(VLOOKUP($A57,'All Running Order working doc'!$A$4:$CO$60,BS$100,FALSE),"-")</f>
        <v>-</v>
      </c>
      <c r="BT57" s="12" t="str">
        <f>IFERROR(VLOOKUP($A57,'All Running Order working doc'!$A$4:$CO$60,BT$100,FALSE),"-")</f>
        <v>-</v>
      </c>
      <c r="BU57" s="12" t="str">
        <f>IFERROR(VLOOKUP($A57,'All Running Order working doc'!$A$4:$CO$60,BU$100,FALSE),"-")</f>
        <v>-</v>
      </c>
      <c r="BV57" s="12" t="str">
        <f>IFERROR(VLOOKUP($A57,'All Running Order working doc'!$A$4:$CO$60,BV$100,FALSE),"-")</f>
        <v>-</v>
      </c>
      <c r="BW57" s="12" t="str">
        <f>IFERROR(VLOOKUP($A57,'All Running Order working doc'!$A$4:$CO$60,BW$100,FALSE),"-")</f>
        <v>-</v>
      </c>
      <c r="BX57" s="12" t="str">
        <f>IFERROR(VLOOKUP($A57,'All Running Order working doc'!$A$4:$CO$60,BX$100,FALSE),"-")</f>
        <v>-</v>
      </c>
      <c r="BY57" s="12" t="str">
        <f>IFERROR(VLOOKUP($A57,'All Running Order working doc'!$A$4:$CO$60,BY$100,FALSE),"-")</f>
        <v>-</v>
      </c>
      <c r="BZ57" s="12" t="str">
        <f>IFERROR(VLOOKUP($A57,'All Running Order working doc'!$A$4:$CO$60,BZ$100,FALSE),"-")</f>
        <v>-</v>
      </c>
      <c r="CA57" s="12" t="str">
        <f>IFERROR(VLOOKUP($A57,'All Running Order working doc'!$A$4:$CO$60,CA$100,FALSE),"-")</f>
        <v>-</v>
      </c>
      <c r="CB57" s="12" t="str">
        <f>IFERROR(VLOOKUP($A57,'All Running Order working doc'!$A$4:$CO$60,CB$100,FALSE),"-")</f>
        <v>-</v>
      </c>
      <c r="CC57" s="12" t="str">
        <f>IFERROR(VLOOKUP($A57,'All Running Order working doc'!$A$4:$CO$60,CC$100,FALSE),"-")</f>
        <v>-</v>
      </c>
      <c r="CD57" s="12" t="str">
        <f>IFERROR(VLOOKUP($A57,'All Running Order working doc'!$A$4:$CO$60,CD$100,FALSE),"-")</f>
        <v>-</v>
      </c>
      <c r="CE57" s="12" t="str">
        <f>IFERROR(VLOOKUP($A57,'All Running Order working doc'!$A$4:$CO$60,CE$100,FALSE),"-")</f>
        <v>-</v>
      </c>
      <c r="CF57" s="12" t="str">
        <f>IFERROR(VLOOKUP($A57,'All Running Order working doc'!$A$4:$CO$60,CF$100,FALSE),"-")</f>
        <v>-</v>
      </c>
      <c r="CG57" s="12" t="str">
        <f>IFERROR(VLOOKUP($A57,'All Running Order working doc'!$A$4:$CO$60,CG$100,FALSE),"-")</f>
        <v>-</v>
      </c>
      <c r="CH57" s="12" t="str">
        <f>IFERROR(VLOOKUP($A57,'All Running Order working doc'!$A$4:$CO$60,CH$100,FALSE),"-")</f>
        <v>-</v>
      </c>
      <c r="CI57" s="12" t="str">
        <f>IFERROR(VLOOKUP($A57,'All Running Order working doc'!$A$4:$CO$60,CI$100,FALSE),"-")</f>
        <v>-</v>
      </c>
      <c r="CJ57" s="12" t="str">
        <f>IFERROR(VLOOKUP($A57,'All Running Order working doc'!$A$4:$CO$60,CJ$100,FALSE),"-")</f>
        <v>-</v>
      </c>
      <c r="CK57" s="12" t="str">
        <f>IFERROR(VLOOKUP($A57,'All Running Order working doc'!$A$4:$CO$60,CK$100,FALSE),"-")</f>
        <v>-</v>
      </c>
      <c r="CL57" s="12" t="str">
        <f>IFERROR(VLOOKUP($A57,'All Running Order working doc'!$A$4:$CO$60,CL$100,FALSE),"-")</f>
        <v>-</v>
      </c>
      <c r="CM57" s="12" t="str">
        <f>IFERROR(VLOOKUP($A57,'All Running Order working doc'!$A$4:$CO$60,CM$100,FALSE),"-")</f>
        <v>-</v>
      </c>
      <c r="CN57" s="12" t="str">
        <f>IFERROR(VLOOKUP($A57,'All Running Order working doc'!$A$4:$CO$60,CN$100,FALSE),"-")</f>
        <v>-</v>
      </c>
      <c r="CQ57" s="3">
        <v>54</v>
      </c>
    </row>
    <row r="58" spans="1:95" x14ac:dyDescent="0.3">
      <c r="A58" s="3" t="str">
        <f>CONCATENATE(Constants!$B$4,CQ58,)</f>
        <v>Blue IRS55</v>
      </c>
      <c r="B58" s="12" t="str">
        <f>IFERROR(VLOOKUP($A58,'All Running Order working doc'!$A$4:$CO$60,B$100,FALSE),"-")</f>
        <v>-</v>
      </c>
      <c r="C58" s="12" t="str">
        <f>IFERROR(VLOOKUP($A58,'All Running Order working doc'!$A$4:$CO$60,C$100,FALSE),"-")</f>
        <v>-</v>
      </c>
      <c r="D58" s="12" t="str">
        <f>IFERROR(VLOOKUP($A58,'All Running Order working doc'!$A$4:$CO$60,D$100,FALSE),"-")</f>
        <v>-</v>
      </c>
      <c r="E58" s="12" t="str">
        <f>IFERROR(VLOOKUP($A58,'All Running Order working doc'!$A$4:$CO$60,E$100,FALSE),"-")</f>
        <v>-</v>
      </c>
      <c r="F58" s="12" t="str">
        <f>IFERROR(VLOOKUP($A58,'All Running Order working doc'!$A$4:$CO$60,F$100,FALSE),"-")</f>
        <v>-</v>
      </c>
      <c r="G58" s="12" t="str">
        <f>IFERROR(VLOOKUP($A58,'All Running Order working doc'!$A$4:$CO$60,G$100,FALSE),"-")</f>
        <v>-</v>
      </c>
      <c r="H58" s="12" t="str">
        <f>IFERROR(VLOOKUP($A58,'All Running Order working doc'!$A$4:$CO$60,H$100,FALSE),"-")</f>
        <v>-</v>
      </c>
      <c r="I58" s="12" t="str">
        <f>IFERROR(VLOOKUP($A58,'All Running Order working doc'!$A$4:$CO$60,I$100,FALSE),"-")</f>
        <v>-</v>
      </c>
      <c r="J58" s="12" t="str">
        <f>IFERROR(VLOOKUP($A58,'All Running Order working doc'!$A$4:$CO$60,J$100,FALSE),"-")</f>
        <v>-</v>
      </c>
      <c r="K58" s="12" t="str">
        <f>IFERROR(VLOOKUP($A58,'All Running Order working doc'!$A$4:$CO$60,K$100,FALSE),"-")</f>
        <v>-</v>
      </c>
      <c r="L58" s="12" t="str">
        <f>IFERROR(VLOOKUP($A58,'All Running Order working doc'!$A$4:$CO$60,L$100,FALSE),"-")</f>
        <v>-</v>
      </c>
      <c r="M58" s="12" t="str">
        <f>IFERROR(VLOOKUP($A58,'All Running Order working doc'!$A$4:$CO$60,M$100,FALSE),"-")</f>
        <v>-</v>
      </c>
      <c r="N58" s="12" t="str">
        <f>IFERROR(VLOOKUP($A58,'All Running Order working doc'!$A$4:$CO$60,N$100,FALSE),"-")</f>
        <v>-</v>
      </c>
      <c r="O58" s="12" t="str">
        <f>IFERROR(VLOOKUP($A58,'All Running Order working doc'!$A$4:$CO$60,O$100,FALSE),"-")</f>
        <v>-</v>
      </c>
      <c r="P58" s="12" t="str">
        <f>IFERROR(VLOOKUP($A58,'All Running Order working doc'!$A$4:$CO$60,P$100,FALSE),"-")</f>
        <v>-</v>
      </c>
      <c r="Q58" s="12" t="str">
        <f>IFERROR(VLOOKUP($A58,'All Running Order working doc'!$A$4:$CO$60,Q$100,FALSE),"-")</f>
        <v>-</v>
      </c>
      <c r="R58" s="12" t="str">
        <f>IFERROR(VLOOKUP($A58,'All Running Order working doc'!$A$4:$CO$60,R$100,FALSE),"-")</f>
        <v>-</v>
      </c>
      <c r="S58" s="12" t="str">
        <f>IFERROR(VLOOKUP($A58,'All Running Order working doc'!$A$4:$CO$60,S$100,FALSE),"-")</f>
        <v>-</v>
      </c>
      <c r="T58" s="12" t="str">
        <f>IFERROR(VLOOKUP($A58,'All Running Order working doc'!$A$4:$CO$60,T$100,FALSE),"-")</f>
        <v>-</v>
      </c>
      <c r="U58" s="12" t="str">
        <f>IFERROR(VLOOKUP($A58,'All Running Order working doc'!$A$4:$CO$60,U$100,FALSE),"-")</f>
        <v>-</v>
      </c>
      <c r="V58" s="12" t="str">
        <f>IFERROR(VLOOKUP($A58,'All Running Order working doc'!$A$4:$CO$60,V$100,FALSE),"-")</f>
        <v>-</v>
      </c>
      <c r="W58" s="12" t="str">
        <f>IFERROR(VLOOKUP($A58,'All Running Order working doc'!$A$4:$CO$60,W$100,FALSE),"-")</f>
        <v>-</v>
      </c>
      <c r="X58" s="12" t="str">
        <f>IFERROR(VLOOKUP($A58,'All Running Order working doc'!$A$4:$CO$60,X$100,FALSE),"-")</f>
        <v>-</v>
      </c>
      <c r="Y58" s="12" t="str">
        <f>IFERROR(VLOOKUP($A58,'All Running Order working doc'!$A$4:$CO$60,Y$100,FALSE),"-")</f>
        <v>-</v>
      </c>
      <c r="Z58" s="12" t="str">
        <f>IFERROR(VLOOKUP($A58,'All Running Order working doc'!$A$4:$CO$60,Z$100,FALSE),"-")</f>
        <v>-</v>
      </c>
      <c r="AA58" s="12" t="str">
        <f>IFERROR(VLOOKUP($A58,'All Running Order working doc'!$A$4:$CO$60,AA$100,FALSE),"-")</f>
        <v>-</v>
      </c>
      <c r="AB58" s="12" t="str">
        <f>IFERROR(VLOOKUP($A58,'All Running Order working doc'!$A$4:$CO$60,AB$100,FALSE),"-")</f>
        <v>-</v>
      </c>
      <c r="AC58" s="12" t="str">
        <f>IFERROR(VLOOKUP($A58,'All Running Order working doc'!$A$4:$CO$60,AC$100,FALSE),"-")</f>
        <v>-</v>
      </c>
      <c r="AD58" s="12" t="str">
        <f>IFERROR(VLOOKUP($A58,'All Running Order working doc'!$A$4:$CO$60,AD$100,FALSE),"-")</f>
        <v>-</v>
      </c>
      <c r="AE58" s="12" t="str">
        <f>IFERROR(VLOOKUP($A58,'All Running Order working doc'!$A$4:$CO$60,AE$100,FALSE),"-")</f>
        <v>-</v>
      </c>
      <c r="AF58" s="12" t="str">
        <f>IFERROR(VLOOKUP($A58,'All Running Order working doc'!$A$4:$CO$60,AF$100,FALSE),"-")</f>
        <v>-</v>
      </c>
      <c r="AG58" s="12" t="str">
        <f>IFERROR(VLOOKUP($A58,'All Running Order working doc'!$A$4:$CO$60,AG$100,FALSE),"-")</f>
        <v>-</v>
      </c>
      <c r="AH58" s="12" t="str">
        <f>IFERROR(VLOOKUP($A58,'All Running Order working doc'!$A$4:$CO$60,AH$100,FALSE),"-")</f>
        <v>-</v>
      </c>
      <c r="AI58" s="12" t="str">
        <f>IFERROR(VLOOKUP($A58,'All Running Order working doc'!$A$4:$CO$60,AI$100,FALSE),"-")</f>
        <v>-</v>
      </c>
      <c r="AJ58" s="12" t="str">
        <f>IFERROR(VLOOKUP($A58,'All Running Order working doc'!$A$4:$CO$60,AJ$100,FALSE),"-")</f>
        <v>-</v>
      </c>
      <c r="AK58" s="12" t="str">
        <f>IFERROR(VLOOKUP($A58,'All Running Order working doc'!$A$4:$CO$60,AK$100,FALSE),"-")</f>
        <v>-</v>
      </c>
      <c r="AL58" s="12" t="str">
        <f>IFERROR(VLOOKUP($A58,'All Running Order working doc'!$A$4:$CO$60,AL$100,FALSE),"-")</f>
        <v>-</v>
      </c>
      <c r="AM58" s="12" t="str">
        <f>IFERROR(VLOOKUP($A58,'All Running Order working doc'!$A$4:$CO$60,AM$100,FALSE),"-")</f>
        <v>-</v>
      </c>
      <c r="AN58" s="12" t="str">
        <f>IFERROR(VLOOKUP($A58,'All Running Order working doc'!$A$4:$CO$60,AN$100,FALSE),"-")</f>
        <v>-</v>
      </c>
      <c r="AO58" s="12" t="str">
        <f>IFERROR(VLOOKUP($A58,'All Running Order working doc'!$A$4:$CO$60,AO$100,FALSE),"-")</f>
        <v>-</v>
      </c>
      <c r="AP58" s="12" t="str">
        <f>IFERROR(VLOOKUP($A58,'All Running Order working doc'!$A$4:$CO$60,AP$100,FALSE),"-")</f>
        <v>-</v>
      </c>
      <c r="AQ58" s="12" t="str">
        <f>IFERROR(VLOOKUP($A58,'All Running Order working doc'!$A$4:$CO$60,AQ$100,FALSE),"-")</f>
        <v>-</v>
      </c>
      <c r="AR58" s="12" t="str">
        <f>IFERROR(VLOOKUP($A58,'All Running Order working doc'!$A$4:$CO$60,AR$100,FALSE),"-")</f>
        <v>-</v>
      </c>
      <c r="AS58" s="12" t="str">
        <f>IFERROR(VLOOKUP($A58,'All Running Order working doc'!$A$4:$CO$60,AS$100,FALSE),"-")</f>
        <v>-</v>
      </c>
      <c r="AT58" s="12" t="str">
        <f>IFERROR(VLOOKUP($A58,'All Running Order working doc'!$A$4:$CO$60,AT$100,FALSE),"-")</f>
        <v>-</v>
      </c>
      <c r="AU58" s="12" t="str">
        <f>IFERROR(VLOOKUP($A58,'All Running Order working doc'!$A$4:$CO$60,AU$100,FALSE),"-")</f>
        <v>-</v>
      </c>
      <c r="AV58" s="12" t="str">
        <f>IFERROR(VLOOKUP($A58,'All Running Order working doc'!$A$4:$CO$60,AV$100,FALSE),"-")</f>
        <v>-</v>
      </c>
      <c r="AW58" s="12" t="str">
        <f>IFERROR(VLOOKUP($A58,'All Running Order working doc'!$A$4:$CO$60,AW$100,FALSE),"-")</f>
        <v>-</v>
      </c>
      <c r="AX58" s="12" t="str">
        <f>IFERROR(VLOOKUP($A58,'All Running Order working doc'!$A$4:$CO$60,AX$100,FALSE),"-")</f>
        <v>-</v>
      </c>
      <c r="AY58" s="12" t="str">
        <f>IFERROR(VLOOKUP($A58,'All Running Order working doc'!$A$4:$CO$60,AY$100,FALSE),"-")</f>
        <v>-</v>
      </c>
      <c r="AZ58" s="12" t="str">
        <f>IFERROR(VLOOKUP($A58,'All Running Order working doc'!$A$4:$CO$60,AZ$100,FALSE),"-")</f>
        <v>-</v>
      </c>
      <c r="BA58" s="12" t="str">
        <f>IFERROR(VLOOKUP($A58,'All Running Order working doc'!$A$4:$CO$60,BA$100,FALSE),"-")</f>
        <v>-</v>
      </c>
      <c r="BB58" s="12" t="str">
        <f>IFERROR(VLOOKUP($A58,'All Running Order working doc'!$A$4:$CO$60,BB$100,FALSE),"-")</f>
        <v>-</v>
      </c>
      <c r="BC58" s="12" t="str">
        <f>IFERROR(VLOOKUP($A58,'All Running Order working doc'!$A$4:$CO$60,BC$100,FALSE),"-")</f>
        <v>-</v>
      </c>
      <c r="BD58" s="12" t="str">
        <f>IFERROR(VLOOKUP($A58,'All Running Order working doc'!$A$4:$CO$60,BD$100,FALSE),"-")</f>
        <v>-</v>
      </c>
      <c r="BE58" s="12" t="str">
        <f>IFERROR(VLOOKUP($A58,'All Running Order working doc'!$A$4:$CO$60,BE$100,FALSE),"-")</f>
        <v>-</v>
      </c>
      <c r="BF58" s="12" t="str">
        <f>IFERROR(VLOOKUP($A58,'All Running Order working doc'!$A$4:$CO$60,BF$100,FALSE),"-")</f>
        <v>-</v>
      </c>
      <c r="BG58" s="12" t="str">
        <f>IFERROR(VLOOKUP($A58,'All Running Order working doc'!$A$4:$CO$60,BG$100,FALSE),"-")</f>
        <v>-</v>
      </c>
      <c r="BH58" s="12" t="str">
        <f>IFERROR(VLOOKUP($A58,'All Running Order working doc'!$A$4:$CO$60,BH$100,FALSE),"-")</f>
        <v>-</v>
      </c>
      <c r="BI58" s="12" t="str">
        <f>IFERROR(VLOOKUP($A58,'All Running Order working doc'!$A$4:$CO$60,BI$100,FALSE),"-")</f>
        <v>-</v>
      </c>
      <c r="BJ58" s="12" t="str">
        <f>IFERROR(VLOOKUP($A58,'All Running Order working doc'!$A$4:$CO$60,BJ$100,FALSE),"-")</f>
        <v>-</v>
      </c>
      <c r="BK58" s="12" t="str">
        <f>IFERROR(VLOOKUP($A58,'All Running Order working doc'!$A$4:$CO$60,BK$100,FALSE),"-")</f>
        <v>-</v>
      </c>
      <c r="BL58" s="12" t="str">
        <f>IFERROR(VLOOKUP($A58,'All Running Order working doc'!$A$4:$CO$60,BL$100,FALSE),"-")</f>
        <v>-</v>
      </c>
      <c r="BM58" s="12" t="str">
        <f>IFERROR(VLOOKUP($A58,'All Running Order working doc'!$A$4:$CO$60,BM$100,FALSE),"-")</f>
        <v>-</v>
      </c>
      <c r="BN58" s="12" t="str">
        <f>IFERROR(VLOOKUP($A58,'All Running Order working doc'!$A$4:$CO$60,BN$100,FALSE),"-")</f>
        <v>-</v>
      </c>
      <c r="BO58" s="12" t="str">
        <f>IFERROR(VLOOKUP($A58,'All Running Order working doc'!$A$4:$CO$60,BO$100,FALSE),"-")</f>
        <v>-</v>
      </c>
      <c r="BP58" s="12" t="str">
        <f>IFERROR(VLOOKUP($A58,'All Running Order working doc'!$A$4:$CO$60,BP$100,FALSE),"-")</f>
        <v>-</v>
      </c>
      <c r="BQ58" s="12" t="str">
        <f>IFERROR(VLOOKUP($A58,'All Running Order working doc'!$A$4:$CO$60,BQ$100,FALSE),"-")</f>
        <v>-</v>
      </c>
      <c r="BR58" s="12" t="str">
        <f>IFERROR(VLOOKUP($A58,'All Running Order working doc'!$A$4:$CO$60,BR$100,FALSE),"-")</f>
        <v>-</v>
      </c>
      <c r="BS58" s="12" t="str">
        <f>IFERROR(VLOOKUP($A58,'All Running Order working doc'!$A$4:$CO$60,BS$100,FALSE),"-")</f>
        <v>-</v>
      </c>
      <c r="BT58" s="12" t="str">
        <f>IFERROR(VLOOKUP($A58,'All Running Order working doc'!$A$4:$CO$60,BT$100,FALSE),"-")</f>
        <v>-</v>
      </c>
      <c r="BU58" s="12" t="str">
        <f>IFERROR(VLOOKUP($A58,'All Running Order working doc'!$A$4:$CO$60,BU$100,FALSE),"-")</f>
        <v>-</v>
      </c>
      <c r="BV58" s="12" t="str">
        <f>IFERROR(VLOOKUP($A58,'All Running Order working doc'!$A$4:$CO$60,BV$100,FALSE),"-")</f>
        <v>-</v>
      </c>
      <c r="BW58" s="12" t="str">
        <f>IFERROR(VLOOKUP($A58,'All Running Order working doc'!$A$4:$CO$60,BW$100,FALSE),"-")</f>
        <v>-</v>
      </c>
      <c r="BX58" s="12" t="str">
        <f>IFERROR(VLOOKUP($A58,'All Running Order working doc'!$A$4:$CO$60,BX$100,FALSE),"-")</f>
        <v>-</v>
      </c>
      <c r="BY58" s="12" t="str">
        <f>IFERROR(VLOOKUP($A58,'All Running Order working doc'!$A$4:$CO$60,BY$100,FALSE),"-")</f>
        <v>-</v>
      </c>
      <c r="BZ58" s="12" t="str">
        <f>IFERROR(VLOOKUP($A58,'All Running Order working doc'!$A$4:$CO$60,BZ$100,FALSE),"-")</f>
        <v>-</v>
      </c>
      <c r="CA58" s="12" t="str">
        <f>IFERROR(VLOOKUP($A58,'All Running Order working doc'!$A$4:$CO$60,CA$100,FALSE),"-")</f>
        <v>-</v>
      </c>
      <c r="CB58" s="12" t="str">
        <f>IFERROR(VLOOKUP($A58,'All Running Order working doc'!$A$4:$CO$60,CB$100,FALSE),"-")</f>
        <v>-</v>
      </c>
      <c r="CC58" s="12" t="str">
        <f>IFERROR(VLOOKUP($A58,'All Running Order working doc'!$A$4:$CO$60,CC$100,FALSE),"-")</f>
        <v>-</v>
      </c>
      <c r="CD58" s="12" t="str">
        <f>IFERROR(VLOOKUP($A58,'All Running Order working doc'!$A$4:$CO$60,CD$100,FALSE),"-")</f>
        <v>-</v>
      </c>
      <c r="CE58" s="12" t="str">
        <f>IFERROR(VLOOKUP($A58,'All Running Order working doc'!$A$4:$CO$60,CE$100,FALSE),"-")</f>
        <v>-</v>
      </c>
      <c r="CF58" s="12" t="str">
        <f>IFERROR(VLOOKUP($A58,'All Running Order working doc'!$A$4:$CO$60,CF$100,FALSE),"-")</f>
        <v>-</v>
      </c>
      <c r="CG58" s="12" t="str">
        <f>IFERROR(VLOOKUP($A58,'All Running Order working doc'!$A$4:$CO$60,CG$100,FALSE),"-")</f>
        <v>-</v>
      </c>
      <c r="CH58" s="12" t="str">
        <f>IFERROR(VLOOKUP($A58,'All Running Order working doc'!$A$4:$CO$60,CH$100,FALSE),"-")</f>
        <v>-</v>
      </c>
      <c r="CI58" s="12" t="str">
        <f>IFERROR(VLOOKUP($A58,'All Running Order working doc'!$A$4:$CO$60,CI$100,FALSE),"-")</f>
        <v>-</v>
      </c>
      <c r="CJ58" s="12" t="str">
        <f>IFERROR(VLOOKUP($A58,'All Running Order working doc'!$A$4:$CO$60,CJ$100,FALSE),"-")</f>
        <v>-</v>
      </c>
      <c r="CK58" s="12" t="str">
        <f>IFERROR(VLOOKUP($A58,'All Running Order working doc'!$A$4:$CO$60,CK$100,FALSE),"-")</f>
        <v>-</v>
      </c>
      <c r="CL58" s="12" t="str">
        <f>IFERROR(VLOOKUP($A58,'All Running Order working doc'!$A$4:$CO$60,CL$100,FALSE),"-")</f>
        <v>-</v>
      </c>
      <c r="CM58" s="12" t="str">
        <f>IFERROR(VLOOKUP($A58,'All Running Order working doc'!$A$4:$CO$60,CM$100,FALSE),"-")</f>
        <v>-</v>
      </c>
      <c r="CN58" s="12" t="str">
        <f>IFERROR(VLOOKUP($A58,'All Running Order working doc'!$A$4:$CO$60,CN$100,FALSE),"-")</f>
        <v>-</v>
      </c>
      <c r="CQ58" s="3">
        <v>55</v>
      </c>
    </row>
    <row r="59" spans="1:95" x14ac:dyDescent="0.3">
      <c r="A59" s="3" t="str">
        <f>CONCATENATE(Constants!$B$4,CQ59,)</f>
        <v>Blue IRS56</v>
      </c>
      <c r="B59" s="12" t="str">
        <f>IFERROR(VLOOKUP($A59,'All Running Order working doc'!$A$4:$CO$60,B$100,FALSE),"-")</f>
        <v>-</v>
      </c>
      <c r="C59" s="12" t="str">
        <f>IFERROR(VLOOKUP($A59,'All Running Order working doc'!$A$4:$CO$60,C$100,FALSE),"-")</f>
        <v>-</v>
      </c>
      <c r="D59" s="12" t="str">
        <f>IFERROR(VLOOKUP($A59,'All Running Order working doc'!$A$4:$CO$60,D$100,FALSE),"-")</f>
        <v>-</v>
      </c>
      <c r="E59" s="12" t="str">
        <f>IFERROR(VLOOKUP($A59,'All Running Order working doc'!$A$4:$CO$60,E$100,FALSE),"-")</f>
        <v>-</v>
      </c>
      <c r="F59" s="12" t="str">
        <f>IFERROR(VLOOKUP($A59,'All Running Order working doc'!$A$4:$CO$60,F$100,FALSE),"-")</f>
        <v>-</v>
      </c>
      <c r="G59" s="12" t="str">
        <f>IFERROR(VLOOKUP($A59,'All Running Order working doc'!$A$4:$CO$60,G$100,FALSE),"-")</f>
        <v>-</v>
      </c>
      <c r="H59" s="12" t="str">
        <f>IFERROR(VLOOKUP($A59,'All Running Order working doc'!$A$4:$CO$60,H$100,FALSE),"-")</f>
        <v>-</v>
      </c>
      <c r="I59" s="12" t="str">
        <f>IFERROR(VLOOKUP($A59,'All Running Order working doc'!$A$4:$CO$60,I$100,FALSE),"-")</f>
        <v>-</v>
      </c>
      <c r="J59" s="12" t="str">
        <f>IFERROR(VLOOKUP($A59,'All Running Order working doc'!$A$4:$CO$60,J$100,FALSE),"-")</f>
        <v>-</v>
      </c>
      <c r="K59" s="12" t="str">
        <f>IFERROR(VLOOKUP($A59,'All Running Order working doc'!$A$4:$CO$60,K$100,FALSE),"-")</f>
        <v>-</v>
      </c>
      <c r="L59" s="12" t="str">
        <f>IFERROR(VLOOKUP($A59,'All Running Order working doc'!$A$4:$CO$60,L$100,FALSE),"-")</f>
        <v>-</v>
      </c>
      <c r="M59" s="12" t="str">
        <f>IFERROR(VLOOKUP($A59,'All Running Order working doc'!$A$4:$CO$60,M$100,FALSE),"-")</f>
        <v>-</v>
      </c>
      <c r="N59" s="12" t="str">
        <f>IFERROR(VLOOKUP($A59,'All Running Order working doc'!$A$4:$CO$60,N$100,FALSE),"-")</f>
        <v>-</v>
      </c>
      <c r="O59" s="12" t="str">
        <f>IFERROR(VLOOKUP($A59,'All Running Order working doc'!$A$4:$CO$60,O$100,FALSE),"-")</f>
        <v>-</v>
      </c>
      <c r="P59" s="12" t="str">
        <f>IFERROR(VLOOKUP($A59,'All Running Order working doc'!$A$4:$CO$60,P$100,FALSE),"-")</f>
        <v>-</v>
      </c>
      <c r="Q59" s="12" t="str">
        <f>IFERROR(VLOOKUP($A59,'All Running Order working doc'!$A$4:$CO$60,Q$100,FALSE),"-")</f>
        <v>-</v>
      </c>
      <c r="R59" s="12" t="str">
        <f>IFERROR(VLOOKUP($A59,'All Running Order working doc'!$A$4:$CO$60,R$100,FALSE),"-")</f>
        <v>-</v>
      </c>
      <c r="S59" s="12" t="str">
        <f>IFERROR(VLOOKUP($A59,'All Running Order working doc'!$A$4:$CO$60,S$100,FALSE),"-")</f>
        <v>-</v>
      </c>
      <c r="T59" s="12" t="str">
        <f>IFERROR(VLOOKUP($A59,'All Running Order working doc'!$A$4:$CO$60,T$100,FALSE),"-")</f>
        <v>-</v>
      </c>
      <c r="U59" s="12" t="str">
        <f>IFERROR(VLOOKUP($A59,'All Running Order working doc'!$A$4:$CO$60,U$100,FALSE),"-")</f>
        <v>-</v>
      </c>
      <c r="V59" s="12" t="str">
        <f>IFERROR(VLOOKUP($A59,'All Running Order working doc'!$A$4:$CO$60,V$100,FALSE),"-")</f>
        <v>-</v>
      </c>
      <c r="W59" s="12" t="str">
        <f>IFERROR(VLOOKUP($A59,'All Running Order working doc'!$A$4:$CO$60,W$100,FALSE),"-")</f>
        <v>-</v>
      </c>
      <c r="X59" s="12" t="str">
        <f>IFERROR(VLOOKUP($A59,'All Running Order working doc'!$A$4:$CO$60,X$100,FALSE),"-")</f>
        <v>-</v>
      </c>
      <c r="Y59" s="12" t="str">
        <f>IFERROR(VLOOKUP($A59,'All Running Order working doc'!$A$4:$CO$60,Y$100,FALSE),"-")</f>
        <v>-</v>
      </c>
      <c r="Z59" s="12" t="str">
        <f>IFERROR(VLOOKUP($A59,'All Running Order working doc'!$A$4:$CO$60,Z$100,FALSE),"-")</f>
        <v>-</v>
      </c>
      <c r="AA59" s="12" t="str">
        <f>IFERROR(VLOOKUP($A59,'All Running Order working doc'!$A$4:$CO$60,AA$100,FALSE),"-")</f>
        <v>-</v>
      </c>
      <c r="AB59" s="12" t="str">
        <f>IFERROR(VLOOKUP($A59,'All Running Order working doc'!$A$4:$CO$60,AB$100,FALSE),"-")</f>
        <v>-</v>
      </c>
      <c r="AC59" s="12" t="str">
        <f>IFERROR(VLOOKUP($A59,'All Running Order working doc'!$A$4:$CO$60,AC$100,FALSE),"-")</f>
        <v>-</v>
      </c>
      <c r="AD59" s="12" t="str">
        <f>IFERROR(VLOOKUP($A59,'All Running Order working doc'!$A$4:$CO$60,AD$100,FALSE),"-")</f>
        <v>-</v>
      </c>
      <c r="AE59" s="12" t="str">
        <f>IFERROR(VLOOKUP($A59,'All Running Order working doc'!$A$4:$CO$60,AE$100,FALSE),"-")</f>
        <v>-</v>
      </c>
      <c r="AF59" s="12" t="str">
        <f>IFERROR(VLOOKUP($A59,'All Running Order working doc'!$A$4:$CO$60,AF$100,FALSE),"-")</f>
        <v>-</v>
      </c>
      <c r="AG59" s="12" t="str">
        <f>IFERROR(VLOOKUP($A59,'All Running Order working doc'!$A$4:$CO$60,AG$100,FALSE),"-")</f>
        <v>-</v>
      </c>
      <c r="AH59" s="12" t="str">
        <f>IFERROR(VLOOKUP($A59,'All Running Order working doc'!$A$4:$CO$60,AH$100,FALSE),"-")</f>
        <v>-</v>
      </c>
      <c r="AI59" s="12" t="str">
        <f>IFERROR(VLOOKUP($A59,'All Running Order working doc'!$A$4:$CO$60,AI$100,FALSE),"-")</f>
        <v>-</v>
      </c>
      <c r="AJ59" s="12" t="str">
        <f>IFERROR(VLOOKUP($A59,'All Running Order working doc'!$A$4:$CO$60,AJ$100,FALSE),"-")</f>
        <v>-</v>
      </c>
      <c r="AK59" s="12" t="str">
        <f>IFERROR(VLOOKUP($A59,'All Running Order working doc'!$A$4:$CO$60,AK$100,FALSE),"-")</f>
        <v>-</v>
      </c>
      <c r="AL59" s="12" t="str">
        <f>IFERROR(VLOOKUP($A59,'All Running Order working doc'!$A$4:$CO$60,AL$100,FALSE),"-")</f>
        <v>-</v>
      </c>
      <c r="AM59" s="12" t="str">
        <f>IFERROR(VLOOKUP($A59,'All Running Order working doc'!$A$4:$CO$60,AM$100,FALSE),"-")</f>
        <v>-</v>
      </c>
      <c r="AN59" s="12" t="str">
        <f>IFERROR(VLOOKUP($A59,'All Running Order working doc'!$A$4:$CO$60,AN$100,FALSE),"-")</f>
        <v>-</v>
      </c>
      <c r="AO59" s="12" t="str">
        <f>IFERROR(VLOOKUP($A59,'All Running Order working doc'!$A$4:$CO$60,AO$100,FALSE),"-")</f>
        <v>-</v>
      </c>
      <c r="AP59" s="12" t="str">
        <f>IFERROR(VLOOKUP($A59,'All Running Order working doc'!$A$4:$CO$60,AP$100,FALSE),"-")</f>
        <v>-</v>
      </c>
      <c r="AQ59" s="12" t="str">
        <f>IFERROR(VLOOKUP($A59,'All Running Order working doc'!$A$4:$CO$60,AQ$100,FALSE),"-")</f>
        <v>-</v>
      </c>
      <c r="AR59" s="12" t="str">
        <f>IFERROR(VLOOKUP($A59,'All Running Order working doc'!$A$4:$CO$60,AR$100,FALSE),"-")</f>
        <v>-</v>
      </c>
      <c r="AS59" s="12" t="str">
        <f>IFERROR(VLOOKUP($A59,'All Running Order working doc'!$A$4:$CO$60,AS$100,FALSE),"-")</f>
        <v>-</v>
      </c>
      <c r="AT59" s="12" t="str">
        <f>IFERROR(VLOOKUP($A59,'All Running Order working doc'!$A$4:$CO$60,AT$100,FALSE),"-")</f>
        <v>-</v>
      </c>
      <c r="AU59" s="12" t="str">
        <f>IFERROR(VLOOKUP($A59,'All Running Order working doc'!$A$4:$CO$60,AU$100,FALSE),"-")</f>
        <v>-</v>
      </c>
      <c r="AV59" s="12" t="str">
        <f>IFERROR(VLOOKUP($A59,'All Running Order working doc'!$A$4:$CO$60,AV$100,FALSE),"-")</f>
        <v>-</v>
      </c>
      <c r="AW59" s="12" t="str">
        <f>IFERROR(VLOOKUP($A59,'All Running Order working doc'!$A$4:$CO$60,AW$100,FALSE),"-")</f>
        <v>-</v>
      </c>
      <c r="AX59" s="12" t="str">
        <f>IFERROR(VLOOKUP($A59,'All Running Order working doc'!$A$4:$CO$60,AX$100,FALSE),"-")</f>
        <v>-</v>
      </c>
      <c r="AY59" s="12" t="str">
        <f>IFERROR(VLOOKUP($A59,'All Running Order working doc'!$A$4:$CO$60,AY$100,FALSE),"-")</f>
        <v>-</v>
      </c>
      <c r="AZ59" s="12" t="str">
        <f>IFERROR(VLOOKUP($A59,'All Running Order working doc'!$A$4:$CO$60,AZ$100,FALSE),"-")</f>
        <v>-</v>
      </c>
      <c r="BA59" s="12" t="str">
        <f>IFERROR(VLOOKUP($A59,'All Running Order working doc'!$A$4:$CO$60,BA$100,FALSE),"-")</f>
        <v>-</v>
      </c>
      <c r="BB59" s="12" t="str">
        <f>IFERROR(VLOOKUP($A59,'All Running Order working doc'!$A$4:$CO$60,BB$100,FALSE),"-")</f>
        <v>-</v>
      </c>
      <c r="BC59" s="12" t="str">
        <f>IFERROR(VLOOKUP($A59,'All Running Order working doc'!$A$4:$CO$60,BC$100,FALSE),"-")</f>
        <v>-</v>
      </c>
      <c r="BD59" s="12" t="str">
        <f>IFERROR(VLOOKUP($A59,'All Running Order working doc'!$A$4:$CO$60,BD$100,FALSE),"-")</f>
        <v>-</v>
      </c>
      <c r="BE59" s="12" t="str">
        <f>IFERROR(VLOOKUP($A59,'All Running Order working doc'!$A$4:$CO$60,BE$100,FALSE),"-")</f>
        <v>-</v>
      </c>
      <c r="BF59" s="12" t="str">
        <f>IFERROR(VLOOKUP($A59,'All Running Order working doc'!$A$4:$CO$60,BF$100,FALSE),"-")</f>
        <v>-</v>
      </c>
      <c r="BG59" s="12" t="str">
        <f>IFERROR(VLOOKUP($A59,'All Running Order working doc'!$A$4:$CO$60,BG$100,FALSE),"-")</f>
        <v>-</v>
      </c>
      <c r="BH59" s="12" t="str">
        <f>IFERROR(VLOOKUP($A59,'All Running Order working doc'!$A$4:$CO$60,BH$100,FALSE),"-")</f>
        <v>-</v>
      </c>
      <c r="BI59" s="12" t="str">
        <f>IFERROR(VLOOKUP($A59,'All Running Order working doc'!$A$4:$CO$60,BI$100,FALSE),"-")</f>
        <v>-</v>
      </c>
      <c r="BJ59" s="12" t="str">
        <f>IFERROR(VLOOKUP($A59,'All Running Order working doc'!$A$4:$CO$60,BJ$100,FALSE),"-")</f>
        <v>-</v>
      </c>
      <c r="BK59" s="12" t="str">
        <f>IFERROR(VLOOKUP($A59,'All Running Order working doc'!$A$4:$CO$60,BK$100,FALSE),"-")</f>
        <v>-</v>
      </c>
      <c r="BL59" s="12" t="str">
        <f>IFERROR(VLOOKUP($A59,'All Running Order working doc'!$A$4:$CO$60,BL$100,FALSE),"-")</f>
        <v>-</v>
      </c>
      <c r="BM59" s="12" t="str">
        <f>IFERROR(VLOOKUP($A59,'All Running Order working doc'!$A$4:$CO$60,BM$100,FALSE),"-")</f>
        <v>-</v>
      </c>
      <c r="BN59" s="12" t="str">
        <f>IFERROR(VLOOKUP($A59,'All Running Order working doc'!$A$4:$CO$60,BN$100,FALSE),"-")</f>
        <v>-</v>
      </c>
      <c r="BO59" s="12" t="str">
        <f>IFERROR(VLOOKUP($A59,'All Running Order working doc'!$A$4:$CO$60,BO$100,FALSE),"-")</f>
        <v>-</v>
      </c>
      <c r="BP59" s="12" t="str">
        <f>IFERROR(VLOOKUP($A59,'All Running Order working doc'!$A$4:$CO$60,BP$100,FALSE),"-")</f>
        <v>-</v>
      </c>
      <c r="BQ59" s="12" t="str">
        <f>IFERROR(VLOOKUP($A59,'All Running Order working doc'!$A$4:$CO$60,BQ$100,FALSE),"-")</f>
        <v>-</v>
      </c>
      <c r="BR59" s="12" t="str">
        <f>IFERROR(VLOOKUP($A59,'All Running Order working doc'!$A$4:$CO$60,BR$100,FALSE),"-")</f>
        <v>-</v>
      </c>
      <c r="BS59" s="12" t="str">
        <f>IFERROR(VLOOKUP($A59,'All Running Order working doc'!$A$4:$CO$60,BS$100,FALSE),"-")</f>
        <v>-</v>
      </c>
      <c r="BT59" s="12" t="str">
        <f>IFERROR(VLOOKUP($A59,'All Running Order working doc'!$A$4:$CO$60,BT$100,FALSE),"-")</f>
        <v>-</v>
      </c>
      <c r="BU59" s="12" t="str">
        <f>IFERROR(VLOOKUP($A59,'All Running Order working doc'!$A$4:$CO$60,BU$100,FALSE),"-")</f>
        <v>-</v>
      </c>
      <c r="BV59" s="12" t="str">
        <f>IFERROR(VLOOKUP($A59,'All Running Order working doc'!$A$4:$CO$60,BV$100,FALSE),"-")</f>
        <v>-</v>
      </c>
      <c r="BW59" s="12" t="str">
        <f>IFERROR(VLOOKUP($A59,'All Running Order working doc'!$A$4:$CO$60,BW$100,FALSE),"-")</f>
        <v>-</v>
      </c>
      <c r="BX59" s="12" t="str">
        <f>IFERROR(VLOOKUP($A59,'All Running Order working doc'!$A$4:$CO$60,BX$100,FALSE),"-")</f>
        <v>-</v>
      </c>
      <c r="BY59" s="12" t="str">
        <f>IFERROR(VLOOKUP($A59,'All Running Order working doc'!$A$4:$CO$60,BY$100,FALSE),"-")</f>
        <v>-</v>
      </c>
      <c r="BZ59" s="12" t="str">
        <f>IFERROR(VLOOKUP($A59,'All Running Order working doc'!$A$4:$CO$60,BZ$100,FALSE),"-")</f>
        <v>-</v>
      </c>
      <c r="CA59" s="12" t="str">
        <f>IFERROR(VLOOKUP($A59,'All Running Order working doc'!$A$4:$CO$60,CA$100,FALSE),"-")</f>
        <v>-</v>
      </c>
      <c r="CB59" s="12" t="str">
        <f>IFERROR(VLOOKUP($A59,'All Running Order working doc'!$A$4:$CO$60,CB$100,FALSE),"-")</f>
        <v>-</v>
      </c>
      <c r="CC59" s="12" t="str">
        <f>IFERROR(VLOOKUP($A59,'All Running Order working doc'!$A$4:$CO$60,CC$100,FALSE),"-")</f>
        <v>-</v>
      </c>
      <c r="CD59" s="12" t="str">
        <f>IFERROR(VLOOKUP($A59,'All Running Order working doc'!$A$4:$CO$60,CD$100,FALSE),"-")</f>
        <v>-</v>
      </c>
      <c r="CE59" s="12" t="str">
        <f>IFERROR(VLOOKUP($A59,'All Running Order working doc'!$A$4:$CO$60,CE$100,FALSE),"-")</f>
        <v>-</v>
      </c>
      <c r="CF59" s="12" t="str">
        <f>IFERROR(VLOOKUP($A59,'All Running Order working doc'!$A$4:$CO$60,CF$100,FALSE),"-")</f>
        <v>-</v>
      </c>
      <c r="CG59" s="12" t="str">
        <f>IFERROR(VLOOKUP($A59,'All Running Order working doc'!$A$4:$CO$60,CG$100,FALSE),"-")</f>
        <v>-</v>
      </c>
      <c r="CH59" s="12" t="str">
        <f>IFERROR(VLOOKUP($A59,'All Running Order working doc'!$A$4:$CO$60,CH$100,FALSE),"-")</f>
        <v>-</v>
      </c>
      <c r="CI59" s="12" t="str">
        <f>IFERROR(VLOOKUP($A59,'All Running Order working doc'!$A$4:$CO$60,CI$100,FALSE),"-")</f>
        <v>-</v>
      </c>
      <c r="CJ59" s="12" t="str">
        <f>IFERROR(VLOOKUP($A59,'All Running Order working doc'!$A$4:$CO$60,CJ$100,FALSE),"-")</f>
        <v>-</v>
      </c>
      <c r="CK59" s="12" t="str">
        <f>IFERROR(VLOOKUP($A59,'All Running Order working doc'!$A$4:$CO$60,CK$100,FALSE),"-")</f>
        <v>-</v>
      </c>
      <c r="CL59" s="12" t="str">
        <f>IFERROR(VLOOKUP($A59,'All Running Order working doc'!$A$4:$CO$60,CL$100,FALSE),"-")</f>
        <v>-</v>
      </c>
      <c r="CM59" s="12" t="str">
        <f>IFERROR(VLOOKUP($A59,'All Running Order working doc'!$A$4:$CO$60,CM$100,FALSE),"-")</f>
        <v>-</v>
      </c>
      <c r="CN59" s="12" t="str">
        <f>IFERROR(VLOOKUP($A59,'All Running Order working doc'!$A$4:$CO$60,CN$100,FALSE),"-")</f>
        <v>-</v>
      </c>
      <c r="CQ59" s="3">
        <v>56</v>
      </c>
    </row>
    <row r="60" spans="1:95" x14ac:dyDescent="0.3">
      <c r="A60" s="3" t="str">
        <f>CONCATENATE(Constants!$B$4,CQ60,)</f>
        <v>Blue IRS57</v>
      </c>
      <c r="B60" s="12" t="str">
        <f>IFERROR(VLOOKUP($A60,'All Running Order working doc'!$A$4:$CO$60,B$100,FALSE),"-")</f>
        <v>-</v>
      </c>
      <c r="C60" s="12" t="str">
        <f>IFERROR(VLOOKUP($A60,'All Running Order working doc'!$A$4:$CO$60,C$100,FALSE),"-")</f>
        <v>-</v>
      </c>
      <c r="D60" s="12" t="str">
        <f>IFERROR(VLOOKUP($A60,'All Running Order working doc'!$A$4:$CO$60,D$100,FALSE),"-")</f>
        <v>-</v>
      </c>
      <c r="E60" s="12" t="str">
        <f>IFERROR(VLOOKUP($A60,'All Running Order working doc'!$A$4:$CO$60,E$100,FALSE),"-")</f>
        <v>-</v>
      </c>
      <c r="F60" s="12" t="str">
        <f>IFERROR(VLOOKUP($A60,'All Running Order working doc'!$A$4:$CO$60,F$100,FALSE),"-")</f>
        <v>-</v>
      </c>
      <c r="G60" s="12" t="str">
        <f>IFERROR(VLOOKUP($A60,'All Running Order working doc'!$A$4:$CO$60,G$100,FALSE),"-")</f>
        <v>-</v>
      </c>
      <c r="H60" s="12" t="str">
        <f>IFERROR(VLOOKUP($A60,'All Running Order working doc'!$A$4:$CO$60,H$100,FALSE),"-")</f>
        <v>-</v>
      </c>
      <c r="I60" s="12" t="str">
        <f>IFERROR(VLOOKUP($A60,'All Running Order working doc'!$A$4:$CO$60,I$100,FALSE),"-")</f>
        <v>-</v>
      </c>
      <c r="J60" s="12" t="str">
        <f>IFERROR(VLOOKUP($A60,'All Running Order working doc'!$A$4:$CO$60,J$100,FALSE),"-")</f>
        <v>-</v>
      </c>
      <c r="K60" s="12" t="str">
        <f>IFERROR(VLOOKUP($A60,'All Running Order working doc'!$A$4:$CO$60,K$100,FALSE),"-")</f>
        <v>-</v>
      </c>
      <c r="L60" s="12" t="str">
        <f>IFERROR(VLOOKUP($A60,'All Running Order working doc'!$A$4:$CO$60,L$100,FALSE),"-")</f>
        <v>-</v>
      </c>
      <c r="M60" s="12" t="str">
        <f>IFERROR(VLOOKUP($A60,'All Running Order working doc'!$A$4:$CO$60,M$100,FALSE),"-")</f>
        <v>-</v>
      </c>
      <c r="N60" s="12" t="str">
        <f>IFERROR(VLOOKUP($A60,'All Running Order working doc'!$A$4:$CO$60,N$100,FALSE),"-")</f>
        <v>-</v>
      </c>
      <c r="O60" s="12" t="str">
        <f>IFERROR(VLOOKUP($A60,'All Running Order working doc'!$A$4:$CO$60,O$100,FALSE),"-")</f>
        <v>-</v>
      </c>
      <c r="P60" s="12" t="str">
        <f>IFERROR(VLOOKUP($A60,'All Running Order working doc'!$A$4:$CO$60,P$100,FALSE),"-")</f>
        <v>-</v>
      </c>
      <c r="Q60" s="12" t="str">
        <f>IFERROR(VLOOKUP($A60,'All Running Order working doc'!$A$4:$CO$60,Q$100,FALSE),"-")</f>
        <v>-</v>
      </c>
      <c r="R60" s="12" t="str">
        <f>IFERROR(VLOOKUP($A60,'All Running Order working doc'!$A$4:$CO$60,R$100,FALSE),"-")</f>
        <v>-</v>
      </c>
      <c r="S60" s="12" t="str">
        <f>IFERROR(VLOOKUP($A60,'All Running Order working doc'!$A$4:$CO$60,S$100,FALSE),"-")</f>
        <v>-</v>
      </c>
      <c r="T60" s="12" t="str">
        <f>IFERROR(VLOOKUP($A60,'All Running Order working doc'!$A$4:$CO$60,T$100,FALSE),"-")</f>
        <v>-</v>
      </c>
      <c r="U60" s="12" t="str">
        <f>IFERROR(VLOOKUP($A60,'All Running Order working doc'!$A$4:$CO$60,U$100,FALSE),"-")</f>
        <v>-</v>
      </c>
      <c r="V60" s="12" t="str">
        <f>IFERROR(VLOOKUP($A60,'All Running Order working doc'!$A$4:$CO$60,V$100,FALSE),"-")</f>
        <v>-</v>
      </c>
      <c r="W60" s="12" t="str">
        <f>IFERROR(VLOOKUP($A60,'All Running Order working doc'!$A$4:$CO$60,W$100,FALSE),"-")</f>
        <v>-</v>
      </c>
      <c r="X60" s="12" t="str">
        <f>IFERROR(VLOOKUP($A60,'All Running Order working doc'!$A$4:$CO$60,X$100,FALSE),"-")</f>
        <v>-</v>
      </c>
      <c r="Y60" s="12" t="str">
        <f>IFERROR(VLOOKUP($A60,'All Running Order working doc'!$A$4:$CO$60,Y$100,FALSE),"-")</f>
        <v>-</v>
      </c>
      <c r="Z60" s="12" t="str">
        <f>IFERROR(VLOOKUP($A60,'All Running Order working doc'!$A$4:$CO$60,Z$100,FALSE),"-")</f>
        <v>-</v>
      </c>
      <c r="AA60" s="12" t="str">
        <f>IFERROR(VLOOKUP($A60,'All Running Order working doc'!$A$4:$CO$60,AA$100,FALSE),"-")</f>
        <v>-</v>
      </c>
      <c r="AB60" s="12" t="str">
        <f>IFERROR(VLOOKUP($A60,'All Running Order working doc'!$A$4:$CO$60,AB$100,FALSE),"-")</f>
        <v>-</v>
      </c>
      <c r="AC60" s="12" t="str">
        <f>IFERROR(VLOOKUP($A60,'All Running Order working doc'!$A$4:$CO$60,AC$100,FALSE),"-")</f>
        <v>-</v>
      </c>
      <c r="AD60" s="12" t="str">
        <f>IFERROR(VLOOKUP($A60,'All Running Order working doc'!$A$4:$CO$60,AD$100,FALSE),"-")</f>
        <v>-</v>
      </c>
      <c r="AE60" s="12" t="str">
        <f>IFERROR(VLOOKUP($A60,'All Running Order working doc'!$A$4:$CO$60,AE$100,FALSE),"-")</f>
        <v>-</v>
      </c>
      <c r="AF60" s="12" t="str">
        <f>IFERROR(VLOOKUP($A60,'All Running Order working doc'!$A$4:$CO$60,AF$100,FALSE),"-")</f>
        <v>-</v>
      </c>
      <c r="AG60" s="12" t="str">
        <f>IFERROR(VLOOKUP($A60,'All Running Order working doc'!$A$4:$CO$60,AG$100,FALSE),"-")</f>
        <v>-</v>
      </c>
      <c r="AH60" s="12" t="str">
        <f>IFERROR(VLOOKUP($A60,'All Running Order working doc'!$A$4:$CO$60,AH$100,FALSE),"-")</f>
        <v>-</v>
      </c>
      <c r="AI60" s="12" t="str">
        <f>IFERROR(VLOOKUP($A60,'All Running Order working doc'!$A$4:$CO$60,AI$100,FALSE),"-")</f>
        <v>-</v>
      </c>
      <c r="AJ60" s="12" t="str">
        <f>IFERROR(VLOOKUP($A60,'All Running Order working doc'!$A$4:$CO$60,AJ$100,FALSE),"-")</f>
        <v>-</v>
      </c>
      <c r="AK60" s="12" t="str">
        <f>IFERROR(VLOOKUP($A60,'All Running Order working doc'!$A$4:$CO$60,AK$100,FALSE),"-")</f>
        <v>-</v>
      </c>
      <c r="AL60" s="12" t="str">
        <f>IFERROR(VLOOKUP($A60,'All Running Order working doc'!$A$4:$CO$60,AL$100,FALSE),"-")</f>
        <v>-</v>
      </c>
      <c r="AM60" s="12" t="str">
        <f>IFERROR(VLOOKUP($A60,'All Running Order working doc'!$A$4:$CO$60,AM$100,FALSE),"-")</f>
        <v>-</v>
      </c>
      <c r="AN60" s="12" t="str">
        <f>IFERROR(VLOOKUP($A60,'All Running Order working doc'!$A$4:$CO$60,AN$100,FALSE),"-")</f>
        <v>-</v>
      </c>
      <c r="AO60" s="12" t="str">
        <f>IFERROR(VLOOKUP($A60,'All Running Order working doc'!$A$4:$CO$60,AO$100,FALSE),"-")</f>
        <v>-</v>
      </c>
      <c r="AP60" s="12" t="str">
        <f>IFERROR(VLOOKUP($A60,'All Running Order working doc'!$A$4:$CO$60,AP$100,FALSE),"-")</f>
        <v>-</v>
      </c>
      <c r="AQ60" s="12" t="str">
        <f>IFERROR(VLOOKUP($A60,'All Running Order working doc'!$A$4:$CO$60,AQ$100,FALSE),"-")</f>
        <v>-</v>
      </c>
      <c r="AR60" s="12" t="str">
        <f>IFERROR(VLOOKUP($A60,'All Running Order working doc'!$A$4:$CO$60,AR$100,FALSE),"-")</f>
        <v>-</v>
      </c>
      <c r="AS60" s="12" t="str">
        <f>IFERROR(VLOOKUP($A60,'All Running Order working doc'!$A$4:$CO$60,AS$100,FALSE),"-")</f>
        <v>-</v>
      </c>
      <c r="AT60" s="12" t="str">
        <f>IFERROR(VLOOKUP($A60,'All Running Order working doc'!$A$4:$CO$60,AT$100,FALSE),"-")</f>
        <v>-</v>
      </c>
      <c r="AU60" s="12" t="str">
        <f>IFERROR(VLOOKUP($A60,'All Running Order working doc'!$A$4:$CO$60,AU$100,FALSE),"-")</f>
        <v>-</v>
      </c>
      <c r="AV60" s="12" t="str">
        <f>IFERROR(VLOOKUP($A60,'All Running Order working doc'!$A$4:$CO$60,AV$100,FALSE),"-")</f>
        <v>-</v>
      </c>
      <c r="AW60" s="12" t="str">
        <f>IFERROR(VLOOKUP($A60,'All Running Order working doc'!$A$4:$CO$60,AW$100,FALSE),"-")</f>
        <v>-</v>
      </c>
      <c r="AX60" s="12" t="str">
        <f>IFERROR(VLOOKUP($A60,'All Running Order working doc'!$A$4:$CO$60,AX$100,FALSE),"-")</f>
        <v>-</v>
      </c>
      <c r="AY60" s="12" t="str">
        <f>IFERROR(VLOOKUP($A60,'All Running Order working doc'!$A$4:$CO$60,AY$100,FALSE),"-")</f>
        <v>-</v>
      </c>
      <c r="AZ60" s="12" t="str">
        <f>IFERROR(VLOOKUP($A60,'All Running Order working doc'!$A$4:$CO$60,AZ$100,FALSE),"-")</f>
        <v>-</v>
      </c>
      <c r="BA60" s="12" t="str">
        <f>IFERROR(VLOOKUP($A60,'All Running Order working doc'!$A$4:$CO$60,BA$100,FALSE),"-")</f>
        <v>-</v>
      </c>
      <c r="BB60" s="12" t="str">
        <f>IFERROR(VLOOKUP($A60,'All Running Order working doc'!$A$4:$CO$60,BB$100,FALSE),"-")</f>
        <v>-</v>
      </c>
      <c r="BC60" s="12" t="str">
        <f>IFERROR(VLOOKUP($A60,'All Running Order working doc'!$A$4:$CO$60,BC$100,FALSE),"-")</f>
        <v>-</v>
      </c>
      <c r="BD60" s="12" t="str">
        <f>IFERROR(VLOOKUP($A60,'All Running Order working doc'!$A$4:$CO$60,BD$100,FALSE),"-")</f>
        <v>-</v>
      </c>
      <c r="BE60" s="12" t="str">
        <f>IFERROR(VLOOKUP($A60,'All Running Order working doc'!$A$4:$CO$60,BE$100,FALSE),"-")</f>
        <v>-</v>
      </c>
      <c r="BF60" s="12" t="str">
        <f>IFERROR(VLOOKUP($A60,'All Running Order working doc'!$A$4:$CO$60,BF$100,FALSE),"-")</f>
        <v>-</v>
      </c>
      <c r="BG60" s="12" t="str">
        <f>IFERROR(VLOOKUP($A60,'All Running Order working doc'!$A$4:$CO$60,BG$100,FALSE),"-")</f>
        <v>-</v>
      </c>
      <c r="BH60" s="12" t="str">
        <f>IFERROR(VLOOKUP($A60,'All Running Order working doc'!$A$4:$CO$60,BH$100,FALSE),"-")</f>
        <v>-</v>
      </c>
      <c r="BI60" s="12" t="str">
        <f>IFERROR(VLOOKUP($A60,'All Running Order working doc'!$A$4:$CO$60,BI$100,FALSE),"-")</f>
        <v>-</v>
      </c>
      <c r="BJ60" s="12" t="str">
        <f>IFERROR(VLOOKUP($A60,'All Running Order working doc'!$A$4:$CO$60,BJ$100,FALSE),"-")</f>
        <v>-</v>
      </c>
      <c r="BK60" s="12" t="str">
        <f>IFERROR(VLOOKUP($A60,'All Running Order working doc'!$A$4:$CO$60,BK$100,FALSE),"-")</f>
        <v>-</v>
      </c>
      <c r="BL60" s="12" t="str">
        <f>IFERROR(VLOOKUP($A60,'All Running Order working doc'!$A$4:$CO$60,BL$100,FALSE),"-")</f>
        <v>-</v>
      </c>
      <c r="BM60" s="12" t="str">
        <f>IFERROR(VLOOKUP($A60,'All Running Order working doc'!$A$4:$CO$60,BM$100,FALSE),"-")</f>
        <v>-</v>
      </c>
      <c r="BN60" s="12" t="str">
        <f>IFERROR(VLOOKUP($A60,'All Running Order working doc'!$A$4:$CO$60,BN$100,FALSE),"-")</f>
        <v>-</v>
      </c>
      <c r="BO60" s="12" t="str">
        <f>IFERROR(VLOOKUP($A60,'All Running Order working doc'!$A$4:$CO$60,BO$100,FALSE),"-")</f>
        <v>-</v>
      </c>
      <c r="BP60" s="12" t="str">
        <f>IFERROR(VLOOKUP($A60,'All Running Order working doc'!$A$4:$CO$60,BP$100,FALSE),"-")</f>
        <v>-</v>
      </c>
      <c r="BQ60" s="12" t="str">
        <f>IFERROR(VLOOKUP($A60,'All Running Order working doc'!$A$4:$CO$60,BQ$100,FALSE),"-")</f>
        <v>-</v>
      </c>
      <c r="BR60" s="12" t="str">
        <f>IFERROR(VLOOKUP($A60,'All Running Order working doc'!$A$4:$CO$60,BR$100,FALSE),"-")</f>
        <v>-</v>
      </c>
      <c r="BS60" s="12" t="str">
        <f>IFERROR(VLOOKUP($A60,'All Running Order working doc'!$A$4:$CO$60,BS$100,FALSE),"-")</f>
        <v>-</v>
      </c>
      <c r="BT60" s="12" t="str">
        <f>IFERROR(VLOOKUP($A60,'All Running Order working doc'!$A$4:$CO$60,BT$100,FALSE),"-")</f>
        <v>-</v>
      </c>
      <c r="BU60" s="12" t="str">
        <f>IFERROR(VLOOKUP($A60,'All Running Order working doc'!$A$4:$CO$60,BU$100,FALSE),"-")</f>
        <v>-</v>
      </c>
      <c r="BV60" s="12" t="str">
        <f>IFERROR(VLOOKUP($A60,'All Running Order working doc'!$A$4:$CO$60,BV$100,FALSE),"-")</f>
        <v>-</v>
      </c>
      <c r="BW60" s="12" t="str">
        <f>IFERROR(VLOOKUP($A60,'All Running Order working doc'!$A$4:$CO$60,BW$100,FALSE),"-")</f>
        <v>-</v>
      </c>
      <c r="BX60" s="12" t="str">
        <f>IFERROR(VLOOKUP($A60,'All Running Order working doc'!$A$4:$CO$60,BX$100,FALSE),"-")</f>
        <v>-</v>
      </c>
      <c r="BY60" s="12" t="str">
        <f>IFERROR(VLOOKUP($A60,'All Running Order working doc'!$A$4:$CO$60,BY$100,FALSE),"-")</f>
        <v>-</v>
      </c>
      <c r="BZ60" s="12" t="str">
        <f>IFERROR(VLOOKUP($A60,'All Running Order working doc'!$A$4:$CO$60,BZ$100,FALSE),"-")</f>
        <v>-</v>
      </c>
      <c r="CA60" s="12" t="str">
        <f>IFERROR(VLOOKUP($A60,'All Running Order working doc'!$A$4:$CO$60,CA$100,FALSE),"-")</f>
        <v>-</v>
      </c>
      <c r="CB60" s="12" t="str">
        <f>IFERROR(VLOOKUP($A60,'All Running Order working doc'!$A$4:$CO$60,CB$100,FALSE),"-")</f>
        <v>-</v>
      </c>
      <c r="CC60" s="12" t="str">
        <f>IFERROR(VLOOKUP($A60,'All Running Order working doc'!$A$4:$CO$60,CC$100,FALSE),"-")</f>
        <v>-</v>
      </c>
      <c r="CD60" s="12" t="str">
        <f>IFERROR(VLOOKUP($A60,'All Running Order working doc'!$A$4:$CO$60,CD$100,FALSE),"-")</f>
        <v>-</v>
      </c>
      <c r="CE60" s="12" t="str">
        <f>IFERROR(VLOOKUP($A60,'All Running Order working doc'!$A$4:$CO$60,CE$100,FALSE),"-")</f>
        <v>-</v>
      </c>
      <c r="CF60" s="12" t="str">
        <f>IFERROR(VLOOKUP($A60,'All Running Order working doc'!$A$4:$CO$60,CF$100,FALSE),"-")</f>
        <v>-</v>
      </c>
      <c r="CG60" s="12" t="str">
        <f>IFERROR(VLOOKUP($A60,'All Running Order working doc'!$A$4:$CO$60,CG$100,FALSE),"-")</f>
        <v>-</v>
      </c>
      <c r="CH60" s="12" t="str">
        <f>IFERROR(VLOOKUP($A60,'All Running Order working doc'!$A$4:$CO$60,CH$100,FALSE),"-")</f>
        <v>-</v>
      </c>
      <c r="CI60" s="12" t="str">
        <f>IFERROR(VLOOKUP($A60,'All Running Order working doc'!$A$4:$CO$60,CI$100,FALSE),"-")</f>
        <v>-</v>
      </c>
      <c r="CJ60" s="12" t="str">
        <f>IFERROR(VLOOKUP($A60,'All Running Order working doc'!$A$4:$CO$60,CJ$100,FALSE),"-")</f>
        <v>-</v>
      </c>
      <c r="CK60" s="12" t="str">
        <f>IFERROR(VLOOKUP($A60,'All Running Order working doc'!$A$4:$CO$60,CK$100,FALSE),"-")</f>
        <v>-</v>
      </c>
      <c r="CL60" s="12" t="str">
        <f>IFERROR(VLOOKUP($A60,'All Running Order working doc'!$A$4:$CO$60,CL$100,FALSE),"-")</f>
        <v>-</v>
      </c>
      <c r="CM60" s="12" t="str">
        <f>IFERROR(VLOOKUP($A60,'All Running Order working doc'!$A$4:$CO$60,CM$100,FALSE),"-")</f>
        <v>-</v>
      </c>
      <c r="CN60" s="12" t="str">
        <f>IFERROR(VLOOKUP($A60,'All Running Order working doc'!$A$4:$CO$60,CN$100,FALSE),"-")</f>
        <v>-</v>
      </c>
      <c r="CQ60" s="3">
        <v>57</v>
      </c>
    </row>
    <row r="80" spans="1:1" x14ac:dyDescent="0.3">
      <c r="A80" s="3" t="s">
        <v>55</v>
      </c>
    </row>
    <row r="100" spans="1:92" x14ac:dyDescent="0.3">
      <c r="A100" s="3">
        <v>1</v>
      </c>
      <c r="B100" s="3">
        <v>3</v>
      </c>
      <c r="C100" s="3">
        <v>4</v>
      </c>
      <c r="D100" s="3">
        <v>5</v>
      </c>
      <c r="E100" s="3">
        <v>6</v>
      </c>
      <c r="F100" s="3">
        <v>7</v>
      </c>
      <c r="G100" s="3">
        <v>8</v>
      </c>
      <c r="H100" s="3">
        <v>9</v>
      </c>
      <c r="I100" s="3">
        <v>10</v>
      </c>
      <c r="J100" s="3">
        <v>11</v>
      </c>
      <c r="K100" s="3">
        <v>12</v>
      </c>
      <c r="L100" s="3">
        <v>13</v>
      </c>
      <c r="M100" s="3">
        <v>14</v>
      </c>
      <c r="N100" s="3">
        <v>15</v>
      </c>
      <c r="O100" s="3">
        <v>16</v>
      </c>
      <c r="P100" s="3">
        <v>17</v>
      </c>
      <c r="Q100" s="3">
        <v>18</v>
      </c>
      <c r="R100" s="3">
        <v>19</v>
      </c>
      <c r="S100" s="3">
        <v>20</v>
      </c>
      <c r="T100" s="3">
        <v>21</v>
      </c>
      <c r="U100" s="3">
        <v>22</v>
      </c>
      <c r="V100" s="3">
        <v>23</v>
      </c>
      <c r="W100" s="3">
        <v>24</v>
      </c>
      <c r="X100" s="3">
        <v>25</v>
      </c>
      <c r="Y100" s="3">
        <v>26</v>
      </c>
      <c r="Z100" s="3">
        <v>27</v>
      </c>
      <c r="AA100" s="3">
        <v>28</v>
      </c>
      <c r="AB100" s="3">
        <v>29</v>
      </c>
      <c r="AC100" s="3">
        <v>30</v>
      </c>
      <c r="AD100" s="3">
        <v>31</v>
      </c>
      <c r="AE100" s="3">
        <v>32</v>
      </c>
      <c r="AF100" s="3">
        <v>33</v>
      </c>
      <c r="AG100" s="3">
        <v>34</v>
      </c>
      <c r="AH100" s="3">
        <v>35</v>
      </c>
      <c r="AI100" s="3">
        <v>36</v>
      </c>
      <c r="AJ100" s="3">
        <v>37</v>
      </c>
      <c r="AK100" s="3">
        <v>38</v>
      </c>
      <c r="AL100" s="3">
        <v>39</v>
      </c>
      <c r="AM100" s="3">
        <v>40</v>
      </c>
      <c r="AN100" s="3">
        <v>41</v>
      </c>
      <c r="AO100" s="3">
        <v>42</v>
      </c>
      <c r="AP100" s="3">
        <v>43</v>
      </c>
      <c r="AQ100" s="3">
        <v>44</v>
      </c>
      <c r="AR100" s="3">
        <v>45</v>
      </c>
      <c r="AS100" s="3">
        <v>46</v>
      </c>
      <c r="AT100" s="3">
        <v>47</v>
      </c>
      <c r="AU100" s="3">
        <v>48</v>
      </c>
      <c r="AV100" s="3">
        <v>49</v>
      </c>
      <c r="AW100" s="3">
        <v>50</v>
      </c>
      <c r="AX100" s="3">
        <v>51</v>
      </c>
      <c r="AY100" s="3">
        <v>52</v>
      </c>
      <c r="AZ100" s="3">
        <v>53</v>
      </c>
      <c r="BA100" s="3">
        <v>54</v>
      </c>
      <c r="BB100" s="3">
        <v>55</v>
      </c>
      <c r="BC100" s="3">
        <v>56</v>
      </c>
      <c r="BD100" s="3">
        <v>57</v>
      </c>
      <c r="BE100" s="3">
        <v>58</v>
      </c>
      <c r="BF100" s="3">
        <v>59</v>
      </c>
      <c r="BG100" s="3">
        <v>60</v>
      </c>
      <c r="BH100" s="3">
        <v>61</v>
      </c>
      <c r="BI100" s="3">
        <v>62</v>
      </c>
      <c r="BJ100" s="3">
        <v>63</v>
      </c>
      <c r="BK100" s="3">
        <v>64</v>
      </c>
      <c r="BL100" s="3">
        <v>65</v>
      </c>
      <c r="BM100" s="3">
        <v>66</v>
      </c>
      <c r="BN100" s="3">
        <v>67</v>
      </c>
      <c r="BO100" s="3">
        <v>68</v>
      </c>
      <c r="BP100" s="3">
        <v>69</v>
      </c>
      <c r="BQ100" s="3">
        <v>70</v>
      </c>
      <c r="BR100" s="3">
        <v>71</v>
      </c>
      <c r="BS100" s="3">
        <v>72</v>
      </c>
      <c r="BT100" s="3">
        <v>73</v>
      </c>
      <c r="BU100" s="3">
        <v>74</v>
      </c>
      <c r="BV100" s="3">
        <v>75</v>
      </c>
      <c r="BW100" s="3">
        <v>76</v>
      </c>
      <c r="BX100" s="3">
        <v>77</v>
      </c>
      <c r="BY100" s="3">
        <v>78</v>
      </c>
      <c r="BZ100" s="3">
        <v>79</v>
      </c>
      <c r="CA100" s="3">
        <v>80</v>
      </c>
      <c r="CB100" s="3">
        <v>81</v>
      </c>
      <c r="CC100" s="3">
        <v>82</v>
      </c>
      <c r="CD100" s="3">
        <v>83</v>
      </c>
      <c r="CE100" s="3">
        <v>84</v>
      </c>
      <c r="CF100" s="3">
        <v>85</v>
      </c>
      <c r="CG100" s="3">
        <v>86</v>
      </c>
      <c r="CH100" s="3">
        <v>87</v>
      </c>
      <c r="CI100" s="3">
        <v>88</v>
      </c>
      <c r="CJ100" s="3">
        <v>89</v>
      </c>
      <c r="CK100" s="3">
        <v>90</v>
      </c>
      <c r="CL100" s="3">
        <v>91</v>
      </c>
      <c r="CM100" s="3">
        <v>92</v>
      </c>
      <c r="CN100" s="3">
        <v>93</v>
      </c>
    </row>
    <row r="1003" spans="6:6" x14ac:dyDescent="0.3">
      <c r="F1003" s="3" t="s">
        <v>45</v>
      </c>
    </row>
    <row r="1004" spans="6:6" x14ac:dyDescent="0.3">
      <c r="F1004" s="3" t="s">
        <v>52</v>
      </c>
    </row>
  </sheetData>
  <sheetProtection sheet="1" objects="1" scenarios="1" deleteRows="0"/>
  <mergeCells count="40">
    <mergeCell ref="Z1:AI1"/>
    <mergeCell ref="CO1:CO2"/>
    <mergeCell ref="H1:K1"/>
    <mergeCell ref="L1:L2"/>
    <mergeCell ref="N1:N2"/>
    <mergeCell ref="O1:X1"/>
    <mergeCell ref="Y1:Y2"/>
    <mergeCell ref="BS1:BS2"/>
    <mergeCell ref="AJ1:AJ2"/>
    <mergeCell ref="AK1:AK2"/>
    <mergeCell ref="AL1:AU1"/>
    <mergeCell ref="AV1:AV2"/>
    <mergeCell ref="AW1:AW2"/>
    <mergeCell ref="AX1:BG1"/>
    <mergeCell ref="BH1:BH2"/>
    <mergeCell ref="BI1:BI2"/>
    <mergeCell ref="BJ1:BM1"/>
    <mergeCell ref="BN1:BQ1"/>
    <mergeCell ref="BR1:BR2"/>
    <mergeCell ref="CE1:CE2"/>
    <mergeCell ref="BT1:BT2"/>
    <mergeCell ref="BU1:BU2"/>
    <mergeCell ref="BV1:BV2"/>
    <mergeCell ref="BW1:BW2"/>
    <mergeCell ref="BX1:BX2"/>
    <mergeCell ref="BY1:BY2"/>
    <mergeCell ref="BZ1:BZ2"/>
    <mergeCell ref="CA1:CA2"/>
    <mergeCell ref="CB1:CB2"/>
    <mergeCell ref="CC1:CC2"/>
    <mergeCell ref="CD1:CD2"/>
    <mergeCell ref="CL1:CL2"/>
    <mergeCell ref="CM1:CM2"/>
    <mergeCell ref="CN1:CN2"/>
    <mergeCell ref="CF1:CF2"/>
    <mergeCell ref="CG1:CG2"/>
    <mergeCell ref="CH1:CH2"/>
    <mergeCell ref="CI1:CI2"/>
    <mergeCell ref="CJ1:CJ2"/>
    <mergeCell ref="CK1:C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Instructions</vt:lpstr>
      <vt:lpstr>All Running Order</vt:lpstr>
      <vt:lpstr>All Running Order working doc</vt:lpstr>
      <vt:lpstr>All Finishing Order</vt:lpstr>
      <vt:lpstr>National B Finishing Order</vt:lpstr>
      <vt:lpstr>Clubman Finishing Order</vt:lpstr>
      <vt:lpstr>Red IRS Finishing Order</vt:lpstr>
      <vt:lpstr>Red Live Finishing Order</vt:lpstr>
      <vt:lpstr>Blue IRS Finishing Order</vt:lpstr>
      <vt:lpstr>Blue Live Finishing Order</vt:lpstr>
      <vt:lpstr>Rookie Finishing Order</vt:lpstr>
      <vt:lpstr>Clubman N Finishing Order</vt:lpstr>
      <vt:lpstr>Constants</vt:lpstr>
      <vt:lpstr>'All Running Order working doc'!CLASS</vt:lpstr>
      <vt:lpstr>Experience</vt:lpstr>
      <vt:lpstr>'All Running Order working doc'!Print_Area</vt:lpstr>
      <vt:lpstr>Region</vt:lpstr>
      <vt:lpstr>'All Running Order working doc'!Ret_NS</vt:lpstr>
      <vt:lpstr>Ret_NS</vt:lpstr>
      <vt:lpstr>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and Karen</dc:creator>
  <cp:lastModifiedBy>Sandy Veale</cp:lastModifiedBy>
  <dcterms:created xsi:type="dcterms:W3CDTF">2017-06-18T07:00:31Z</dcterms:created>
  <dcterms:modified xsi:type="dcterms:W3CDTF">2019-03-26T14:56:42Z</dcterms:modified>
</cp:coreProperties>
</file>